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FFDE36C6-1AE6-CB45-B922-BEBE97E06B7C}" xr6:coauthVersionLast="47" xr6:coauthVersionMax="47" xr10:uidLastSave="{00000000-0000-0000-0000-000000000000}"/>
  <bookViews>
    <workbookView xWindow="0" yWindow="880" windowWidth="30240" windowHeight="1888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Dictionary'!$B$7:$R$34</definedName>
    <definedName name="macro_fiscal_1" localSheetId="6">Macro!$J$7:$P$225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Socioeconomic!$J$7:$V$225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5" i="17" l="1"/>
  <c r="G128"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13" i="28"/>
  <c r="C113" i="28"/>
  <c r="D113" i="28"/>
  <c r="E113" i="28"/>
  <c r="B80" i="28"/>
  <c r="C80" i="28"/>
  <c r="D80" i="28"/>
  <c r="E80" i="28"/>
  <c r="B239" i="28"/>
  <c r="C239" i="28"/>
  <c r="D239" i="28"/>
  <c r="E239" i="28"/>
  <c r="B81" i="28"/>
  <c r="C81" i="28"/>
  <c r="D81" i="28"/>
  <c r="E81" i="28"/>
  <c r="B50" i="28"/>
  <c r="C50" i="28"/>
  <c r="D50" i="28"/>
  <c r="E50" i="28"/>
  <c r="B126" i="28"/>
  <c r="C126" i="28"/>
  <c r="D126" i="28"/>
  <c r="E126" i="28"/>
  <c r="B127" i="28"/>
  <c r="C127" i="28"/>
  <c r="D127" i="28"/>
  <c r="E127" i="28"/>
  <c r="B243" i="28"/>
  <c r="C243" i="28"/>
  <c r="D243" i="28"/>
  <c r="E243" i="28"/>
  <c r="B79" i="28"/>
  <c r="C79" i="28"/>
  <c r="D79" i="28"/>
  <c r="E79" i="28"/>
  <c r="B167" i="28"/>
  <c r="C167" i="28"/>
  <c r="D167" i="28"/>
  <c r="E167" i="28"/>
  <c r="B259" i="28"/>
  <c r="C259" i="28"/>
  <c r="D259" i="28"/>
  <c r="E259" i="28"/>
  <c r="B258" i="28"/>
  <c r="C258" i="28"/>
  <c r="D258" i="28"/>
  <c r="E258" i="28"/>
  <c r="B257" i="28"/>
  <c r="C257" i="28"/>
  <c r="D257" i="28"/>
  <c r="E257" i="28"/>
  <c r="B229" i="28"/>
  <c r="C229" i="28"/>
  <c r="D229" i="28"/>
  <c r="E229" i="28"/>
  <c r="B245" i="28"/>
  <c r="C245" i="28"/>
  <c r="D245" i="28"/>
  <c r="E245" i="28"/>
  <c r="B91" i="28"/>
  <c r="C91" i="28"/>
  <c r="D91" i="28"/>
  <c r="E91" i="28"/>
  <c r="B63" i="28"/>
  <c r="C63" i="28"/>
  <c r="D63" i="28"/>
  <c r="E63" i="28"/>
  <c r="B125" i="28"/>
  <c r="C125" i="28"/>
  <c r="D125" i="28"/>
  <c r="E125" i="28"/>
  <c r="B256" i="28"/>
  <c r="C256" i="28"/>
  <c r="D256" i="28"/>
  <c r="E256" i="28"/>
  <c r="B246" i="28"/>
  <c r="C246" i="28"/>
  <c r="D246" i="28"/>
  <c r="E246" i="28"/>
  <c r="B124" i="28"/>
  <c r="C124" i="28"/>
  <c r="D124" i="28"/>
  <c r="E124" i="28"/>
  <c r="B251" i="28"/>
  <c r="C251" i="28"/>
  <c r="D251" i="28"/>
  <c r="E251" i="28"/>
  <c r="B247" i="28"/>
  <c r="C247" i="28"/>
  <c r="D247" i="28"/>
  <c r="E247" i="28"/>
  <c r="B249" i="28"/>
  <c r="C249" i="28"/>
  <c r="D249" i="28"/>
  <c r="E249" i="28"/>
  <c r="B250" i="28"/>
  <c r="C250" i="28"/>
  <c r="D250" i="28"/>
  <c r="E250" i="28"/>
  <c r="B151" i="28"/>
  <c r="C151" i="28"/>
  <c r="D151" i="28"/>
  <c r="E151" i="28"/>
  <c r="B92" i="28"/>
  <c r="C92" i="28"/>
  <c r="D92" i="28"/>
  <c r="E92" i="28"/>
  <c r="B253" i="28"/>
  <c r="C253" i="28"/>
  <c r="D253" i="28"/>
  <c r="E253"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225" i="28"/>
  <c r="C225" i="28"/>
  <c r="D225" i="28"/>
  <c r="E225" i="28"/>
  <c r="B90" i="28"/>
  <c r="C90" i="28"/>
  <c r="D90" i="28"/>
  <c r="E90" i="28"/>
  <c r="B64" i="28"/>
  <c r="C64" i="28"/>
  <c r="D64" i="28"/>
  <c r="E64" i="28"/>
  <c r="B184" i="28"/>
  <c r="C184" i="28"/>
  <c r="D184" i="28"/>
  <c r="E184" i="28"/>
  <c r="B227" i="28"/>
  <c r="C227" i="28"/>
  <c r="D227" i="28"/>
  <c r="E227" i="28"/>
  <c r="B146" i="28"/>
  <c r="C146" i="28"/>
  <c r="D146" i="28"/>
  <c r="E146" i="28"/>
  <c r="B147" i="28"/>
  <c r="C147" i="28"/>
  <c r="D147" i="28"/>
  <c r="E147" i="28"/>
  <c r="B228" i="28"/>
  <c r="C228" i="28"/>
  <c r="D228" i="28"/>
  <c r="E228" i="28"/>
  <c r="B231" i="28"/>
  <c r="C231" i="28"/>
  <c r="D231" i="28"/>
  <c r="E231" i="28"/>
  <c r="B42" i="28"/>
  <c r="C42" i="28"/>
  <c r="D42" i="28"/>
  <c r="E42" i="28"/>
  <c r="B122" i="28"/>
  <c r="C122" i="28"/>
  <c r="D122" i="28"/>
  <c r="E122" i="28"/>
  <c r="B234" i="28"/>
  <c r="C234" i="28"/>
  <c r="D234" i="28"/>
  <c r="E234" i="28"/>
  <c r="B238" i="28"/>
  <c r="C238" i="28"/>
  <c r="D238" i="28"/>
  <c r="E238" i="28"/>
  <c r="B123" i="28"/>
  <c r="C123" i="28"/>
  <c r="D123" i="28"/>
  <c r="E123" i="28"/>
  <c r="B105" i="28"/>
  <c r="C105" i="28"/>
  <c r="D105" i="28"/>
  <c r="E105" i="28"/>
  <c r="B230" i="28"/>
  <c r="C230" i="28"/>
  <c r="D230" i="28"/>
  <c r="E230" i="28"/>
  <c r="B49" i="28"/>
  <c r="C49" i="28"/>
  <c r="D49" i="28"/>
  <c r="E49" i="28"/>
  <c r="B232" i="28"/>
  <c r="C232" i="28"/>
  <c r="D232" i="28"/>
  <c r="E232" i="28"/>
  <c r="B56" i="28"/>
  <c r="C56" i="28"/>
  <c r="D56" i="28"/>
  <c r="E56" i="28"/>
  <c r="B148" i="28"/>
  <c r="C148" i="28"/>
  <c r="D148" i="28"/>
  <c r="E148" i="28"/>
  <c r="B78" i="28"/>
  <c r="C78" i="28"/>
  <c r="D78" i="28"/>
  <c r="E78" i="28"/>
  <c r="B236" i="28"/>
  <c r="C236" i="28"/>
  <c r="D236" i="28"/>
  <c r="E236" i="28"/>
  <c r="B237" i="28"/>
  <c r="C237" i="28"/>
  <c r="D237" i="28"/>
  <c r="E237" i="28"/>
  <c r="B150" i="28"/>
  <c r="C150" i="28"/>
  <c r="D150" i="28"/>
  <c r="E150" i="28"/>
  <c r="B134" i="28"/>
  <c r="C134" i="28"/>
  <c r="D134" i="28"/>
  <c r="E134" i="28"/>
  <c r="B235" i="28"/>
  <c r="C235" i="28"/>
  <c r="D235" i="28"/>
  <c r="E235" i="28"/>
  <c r="B233" i="28"/>
  <c r="C233" i="28"/>
  <c r="D233" i="28"/>
  <c r="E233" i="28"/>
  <c r="B57" i="28"/>
  <c r="C57" i="28"/>
  <c r="D57" i="28"/>
  <c r="E57" i="28"/>
  <c r="B252" i="28"/>
  <c r="C252" i="28"/>
  <c r="D252" i="28"/>
  <c r="E252" i="28"/>
  <c r="B52" i="28"/>
  <c r="C52" i="28"/>
  <c r="D52" i="28"/>
  <c r="E52" i="28"/>
  <c r="B248" i="28"/>
  <c r="C248" i="28"/>
  <c r="D248" i="28"/>
  <c r="E248" i="28"/>
  <c r="B220" i="28"/>
  <c r="C220" i="28"/>
  <c r="D220" i="28"/>
  <c r="E220" i="28"/>
  <c r="B48" i="28"/>
  <c r="C48" i="28"/>
  <c r="D48" i="28"/>
  <c r="E48" i="28"/>
  <c r="B222" i="28"/>
  <c r="C222" i="28"/>
  <c r="D222" i="28"/>
  <c r="E222" i="28"/>
  <c r="B121" i="28"/>
  <c r="C121" i="28"/>
  <c r="D121" i="28"/>
  <c r="E121" i="28"/>
  <c r="B223" i="28"/>
  <c r="C223" i="28"/>
  <c r="D223" i="28"/>
  <c r="E223" i="28"/>
  <c r="B221" i="28"/>
  <c r="C221" i="28"/>
  <c r="D221" i="28"/>
  <c r="E221" i="28"/>
  <c r="B120" i="28"/>
  <c r="C120" i="28"/>
  <c r="D120" i="28"/>
  <c r="E120" i="28"/>
  <c r="B224" i="28"/>
  <c r="C224" i="28"/>
  <c r="D224" i="28"/>
  <c r="E224" i="28"/>
  <c r="B226" i="28"/>
  <c r="C226" i="28"/>
  <c r="D226" i="28"/>
  <c r="E226" i="28"/>
  <c r="B75" i="28"/>
  <c r="C75" i="28"/>
  <c r="D75" i="28"/>
  <c r="E75" i="28"/>
  <c r="B155" i="28"/>
  <c r="C155" i="28"/>
  <c r="D155" i="28"/>
  <c r="E155" i="28"/>
  <c r="B129" i="28"/>
  <c r="C129" i="28"/>
  <c r="D129" i="28"/>
  <c r="E129" i="28"/>
  <c r="B158" i="28"/>
  <c r="C158" i="28"/>
  <c r="D158" i="28"/>
  <c r="E158" i="28"/>
  <c r="B94" i="28"/>
  <c r="C94" i="28"/>
  <c r="D94" i="28"/>
  <c r="E94" i="28"/>
  <c r="B43" i="28"/>
  <c r="C43" i="28"/>
  <c r="D43" i="28"/>
  <c r="E43" i="28"/>
  <c r="B162" i="28"/>
  <c r="C162" i="28"/>
  <c r="D162" i="28"/>
  <c r="E162" i="28"/>
  <c r="B163" i="28"/>
  <c r="C163" i="28"/>
  <c r="D163" i="28"/>
  <c r="E163" i="28"/>
  <c r="B60" i="28"/>
  <c r="C60" i="28"/>
  <c r="D60" i="28"/>
  <c r="E60" i="28"/>
  <c r="B70" i="28"/>
  <c r="C70" i="28"/>
  <c r="D70" i="28"/>
  <c r="E70" i="28"/>
  <c r="B168" i="28"/>
  <c r="C168" i="28"/>
  <c r="D168" i="28"/>
  <c r="E168" i="28"/>
  <c r="B130" i="28"/>
  <c r="C130" i="28"/>
  <c r="D130" i="28"/>
  <c r="E130" i="28"/>
  <c r="B159" i="28"/>
  <c r="C159" i="28"/>
  <c r="D159" i="28"/>
  <c r="E159" i="28"/>
  <c r="B165" i="28"/>
  <c r="C165" i="28"/>
  <c r="D165" i="28"/>
  <c r="E165" i="28"/>
  <c r="B161" i="28"/>
  <c r="C161" i="28"/>
  <c r="D161" i="28"/>
  <c r="E161" i="28"/>
  <c r="B82" i="28"/>
  <c r="C82" i="28"/>
  <c r="D82" i="28"/>
  <c r="E82" i="28"/>
  <c r="B164" i="28"/>
  <c r="C164" i="28"/>
  <c r="D164" i="28"/>
  <c r="E164" i="28"/>
  <c r="B59" i="28"/>
  <c r="C59" i="28"/>
  <c r="D59" i="28"/>
  <c r="E59" i="28"/>
  <c r="B95" i="28"/>
  <c r="C95" i="28"/>
  <c r="D95" i="28"/>
  <c r="E95" i="28"/>
  <c r="B160" i="28"/>
  <c r="C160" i="28"/>
  <c r="D160" i="28"/>
  <c r="E160" i="28"/>
  <c r="B132" i="28"/>
  <c r="C132" i="28"/>
  <c r="D132" i="28"/>
  <c r="E132" i="28"/>
  <c r="B131" i="28"/>
  <c r="C131" i="28"/>
  <c r="D131" i="28"/>
  <c r="E131" i="28"/>
  <c r="B166" i="28"/>
  <c r="C166" i="28"/>
  <c r="D166" i="28"/>
  <c r="E166" i="28"/>
  <c r="B71" i="28"/>
  <c r="C71" i="28"/>
  <c r="D71" i="28"/>
  <c r="E71" i="28"/>
  <c r="B170" i="28"/>
  <c r="C170" i="28"/>
  <c r="D170" i="28"/>
  <c r="E170" i="28"/>
  <c r="B244" i="28"/>
  <c r="C244" i="28"/>
  <c r="D244" i="28"/>
  <c r="E244" i="28"/>
  <c r="B172" i="28"/>
  <c r="C172" i="28"/>
  <c r="D172" i="28"/>
  <c r="E172" i="28"/>
  <c r="B97" i="28"/>
  <c r="C97" i="28"/>
  <c r="D97" i="28"/>
  <c r="E97" i="28"/>
  <c r="B173" i="28"/>
  <c r="C173" i="28"/>
  <c r="D173" i="28"/>
  <c r="E173" i="28"/>
  <c r="B101" i="28"/>
  <c r="C101" i="28"/>
  <c r="D101" i="28"/>
  <c r="E101" i="28"/>
  <c r="B51" i="28"/>
  <c r="C51" i="28"/>
  <c r="D51" i="28"/>
  <c r="E51" i="28"/>
  <c r="B53" i="28"/>
  <c r="C53" i="28"/>
  <c r="D53" i="28"/>
  <c r="E53" i="28"/>
  <c r="B100" i="28"/>
  <c r="C100" i="28"/>
  <c r="D100" i="28"/>
  <c r="E100" i="28"/>
  <c r="B98" i="28"/>
  <c r="C98" i="28"/>
  <c r="D98" i="28"/>
  <c r="E98" i="28"/>
  <c r="B99" i="28"/>
  <c r="C99" i="28"/>
  <c r="D99" i="28"/>
  <c r="E99" i="28"/>
  <c r="B169" i="28"/>
  <c r="C169" i="28"/>
  <c r="D169" i="28"/>
  <c r="E169" i="28"/>
  <c r="B133" i="28"/>
  <c r="C133" i="28"/>
  <c r="D133" i="28"/>
  <c r="E133" i="28"/>
  <c r="B102" i="28"/>
  <c r="C102" i="28"/>
  <c r="D102" i="28"/>
  <c r="E102" i="28"/>
  <c r="B175" i="28"/>
  <c r="C175" i="28"/>
  <c r="D175" i="28"/>
  <c r="E175" i="28"/>
  <c r="B171" i="28"/>
  <c r="C171" i="28"/>
  <c r="D171" i="28"/>
  <c r="E171" i="28"/>
  <c r="B176" i="28"/>
  <c r="C176" i="28"/>
  <c r="D176" i="28"/>
  <c r="E176" i="28"/>
  <c r="B177" i="28"/>
  <c r="C177" i="28"/>
  <c r="D177" i="28"/>
  <c r="E177" i="28"/>
  <c r="B135" i="28"/>
  <c r="C135" i="28"/>
  <c r="D135" i="28"/>
  <c r="E135" i="28"/>
  <c r="B72" i="28"/>
  <c r="C72" i="28"/>
  <c r="D72" i="28"/>
  <c r="E72" i="28"/>
  <c r="B179" i="28"/>
  <c r="C179" i="28"/>
  <c r="D179" i="28"/>
  <c r="E179" i="28"/>
  <c r="B178" i="28"/>
  <c r="C178" i="28"/>
  <c r="D178" i="28"/>
  <c r="E178" i="28"/>
  <c r="B103" i="28"/>
  <c r="C103" i="28"/>
  <c r="D103" i="28"/>
  <c r="E103" i="28"/>
  <c r="B128" i="28"/>
  <c r="C128" i="28"/>
  <c r="D128" i="28"/>
  <c r="E128" i="28"/>
  <c r="B104" i="28"/>
  <c r="C104" i="28"/>
  <c r="D104" i="28"/>
  <c r="E104" i="28"/>
  <c r="B65" i="28"/>
  <c r="C65" i="28"/>
  <c r="D65" i="28"/>
  <c r="E65" i="28"/>
  <c r="B106" i="28"/>
  <c r="C106" i="28"/>
  <c r="D106" i="28"/>
  <c r="E106" i="28"/>
  <c r="B149" i="28"/>
  <c r="C149" i="28"/>
  <c r="D149" i="28"/>
  <c r="E149" i="28"/>
  <c r="B180" i="28"/>
  <c r="C180" i="28"/>
  <c r="D180" i="28"/>
  <c r="E180" i="28"/>
  <c r="B54" i="28"/>
  <c r="C54" i="28"/>
  <c r="D54" i="28"/>
  <c r="E54" i="28"/>
  <c r="B182" i="28"/>
  <c r="C182" i="28"/>
  <c r="D182" i="28"/>
  <c r="E182" i="28"/>
  <c r="B107" i="28"/>
  <c r="C107" i="28"/>
  <c r="D107" i="28"/>
  <c r="E107" i="28"/>
  <c r="B183" i="28"/>
  <c r="C183" i="28"/>
  <c r="D183" i="28"/>
  <c r="E183" i="28"/>
  <c r="B181" i="28"/>
  <c r="C181" i="28"/>
  <c r="D181" i="28"/>
  <c r="E181" i="28"/>
  <c r="B142" i="28"/>
  <c r="C142" i="28"/>
  <c r="D142" i="28"/>
  <c r="E142" i="28"/>
  <c r="B84" i="28"/>
  <c r="C84" i="28"/>
  <c r="D84" i="28"/>
  <c r="E84" i="28"/>
  <c r="B255" i="28"/>
  <c r="C255" i="28"/>
  <c r="D255" i="28"/>
  <c r="E255" i="28"/>
  <c r="B185" i="28"/>
  <c r="C185" i="28"/>
  <c r="D185" i="28"/>
  <c r="E185" i="28"/>
  <c r="B85" i="28"/>
  <c r="C85" i="28"/>
  <c r="D85" i="28"/>
  <c r="E85" i="28"/>
  <c r="B108" i="28"/>
  <c r="C108" i="28"/>
  <c r="D108" i="28"/>
  <c r="E108" i="28"/>
  <c r="B74" i="28"/>
  <c r="C74" i="28"/>
  <c r="D74" i="28"/>
  <c r="E74" i="28"/>
  <c r="B73" i="28"/>
  <c r="C73" i="28"/>
  <c r="D73" i="28"/>
  <c r="E73" i="28"/>
  <c r="B109" i="28"/>
  <c r="C109" i="28"/>
  <c r="D109" i="28"/>
  <c r="E109" i="28"/>
  <c r="B83" i="28"/>
  <c r="C83" i="28"/>
  <c r="D83" i="28"/>
  <c r="E83" i="28"/>
  <c r="B186" i="28"/>
  <c r="C186" i="28"/>
  <c r="D186" i="28"/>
  <c r="E186" i="28"/>
  <c r="B188" i="28"/>
  <c r="C188" i="28"/>
  <c r="D188" i="28"/>
  <c r="E188" i="28"/>
  <c r="B187" i="28"/>
  <c r="C187" i="28"/>
  <c r="D187" i="28"/>
  <c r="E187" i="28"/>
  <c r="B86" i="28"/>
  <c r="C86" i="28"/>
  <c r="D86" i="28"/>
  <c r="E86" i="28"/>
  <c r="B189" i="28"/>
  <c r="C189" i="28"/>
  <c r="D189" i="28"/>
  <c r="E189" i="28"/>
  <c r="B110" i="28"/>
  <c r="C110" i="28"/>
  <c r="D110" i="28"/>
  <c r="E110" i="28"/>
  <c r="B191" i="28"/>
  <c r="C191" i="28"/>
  <c r="D191" i="28"/>
  <c r="E191" i="28"/>
  <c r="B190" i="28"/>
  <c r="C190" i="28"/>
  <c r="D190" i="28"/>
  <c r="E190" i="28"/>
  <c r="B174" i="28"/>
  <c r="C174" i="28"/>
  <c r="D174" i="28"/>
  <c r="E174" i="28"/>
  <c r="B44" i="28"/>
  <c r="C44" i="28"/>
  <c r="D44" i="28"/>
  <c r="E44" i="28"/>
  <c r="B192" i="28"/>
  <c r="C192" i="28"/>
  <c r="D192" i="28"/>
  <c r="E192" i="28"/>
  <c r="B194" i="28"/>
  <c r="C194" i="28"/>
  <c r="D194" i="28"/>
  <c r="E194" i="28"/>
  <c r="B196" i="28"/>
  <c r="C196" i="28"/>
  <c r="D196" i="28"/>
  <c r="E196" i="28"/>
  <c r="B111" i="28"/>
  <c r="C111" i="28"/>
  <c r="D111" i="28"/>
  <c r="E111" i="28"/>
  <c r="B195" i="28"/>
  <c r="C195" i="28"/>
  <c r="D195" i="28"/>
  <c r="E195" i="28"/>
  <c r="B112" i="28"/>
  <c r="C112" i="28"/>
  <c r="D112" i="28"/>
  <c r="E112" i="28"/>
  <c r="B136" i="28"/>
  <c r="C136" i="28"/>
  <c r="D136" i="28"/>
  <c r="E136" i="28"/>
  <c r="B193" i="28"/>
  <c r="C193" i="28"/>
  <c r="D193" i="28"/>
  <c r="E193" i="28"/>
  <c r="B137" i="28"/>
  <c r="C137" i="28"/>
  <c r="D137" i="28"/>
  <c r="E137" i="28"/>
  <c r="B197" i="28"/>
  <c r="C197" i="28"/>
  <c r="D197" i="28"/>
  <c r="E197" i="28"/>
  <c r="B198" i="28"/>
  <c r="C198" i="28"/>
  <c r="D198" i="28"/>
  <c r="E198" i="28"/>
  <c r="B200" i="28"/>
  <c r="C200" i="28"/>
  <c r="D200" i="28"/>
  <c r="E200" i="28"/>
  <c r="B199" i="28"/>
  <c r="C199" i="28"/>
  <c r="D199" i="28"/>
  <c r="E199" i="28"/>
  <c r="B201" i="28"/>
  <c r="C201" i="28"/>
  <c r="D201" i="28"/>
  <c r="E201" i="28"/>
  <c r="B66" i="28"/>
  <c r="C66" i="28"/>
  <c r="D66" i="28"/>
  <c r="E66" i="28"/>
  <c r="B87" i="28"/>
  <c r="C87" i="28"/>
  <c r="D87" i="28"/>
  <c r="E87" i="28"/>
  <c r="B96" i="28"/>
  <c r="C96" i="28"/>
  <c r="D96" i="28"/>
  <c r="E96" i="28"/>
  <c r="B202" i="28"/>
  <c r="C202" i="28"/>
  <c r="D202" i="28"/>
  <c r="E202" i="28"/>
  <c r="B240" i="28"/>
  <c r="C240" i="28"/>
  <c r="D240" i="28"/>
  <c r="E240" i="28"/>
  <c r="B203" i="28"/>
  <c r="C203" i="28"/>
  <c r="D203" i="28"/>
  <c r="E203" i="28"/>
  <c r="B138" i="28"/>
  <c r="C138" i="28"/>
  <c r="D138" i="28"/>
  <c r="E138" i="28"/>
  <c r="B114" i="28"/>
  <c r="C114" i="28"/>
  <c r="D114" i="28"/>
  <c r="E114" i="28"/>
  <c r="B61" i="28"/>
  <c r="C61" i="28"/>
  <c r="D61" i="28"/>
  <c r="E61" i="28"/>
  <c r="B140" i="28"/>
  <c r="C140" i="28"/>
  <c r="D140" i="28"/>
  <c r="E140" i="28"/>
  <c r="B88" i="28"/>
  <c r="C88" i="28"/>
  <c r="D88" i="28"/>
  <c r="E88" i="28"/>
  <c r="B241" i="28"/>
  <c r="C241" i="28"/>
  <c r="D241" i="28"/>
  <c r="E241" i="28"/>
  <c r="B205" i="28"/>
  <c r="C205" i="28"/>
  <c r="D205" i="28"/>
  <c r="E205" i="28"/>
  <c r="B77" i="28"/>
  <c r="C77" i="28"/>
  <c r="D77" i="28"/>
  <c r="E77" i="28"/>
  <c r="B139" i="28"/>
  <c r="C139" i="28"/>
  <c r="D139" i="28"/>
  <c r="E139" i="28"/>
  <c r="B206" i="28"/>
  <c r="C206" i="28"/>
  <c r="D206" i="28"/>
  <c r="E206" i="28"/>
  <c r="B207" i="28"/>
  <c r="C207" i="28"/>
  <c r="D207" i="28"/>
  <c r="E207" i="28"/>
  <c r="B204" i="28"/>
  <c r="C204" i="28"/>
  <c r="D204" i="28"/>
  <c r="E204" i="28"/>
  <c r="B208" i="28"/>
  <c r="C208" i="28"/>
  <c r="D208" i="28"/>
  <c r="E208" i="28"/>
  <c r="B242" i="28"/>
  <c r="C242" i="28"/>
  <c r="D242" i="28"/>
  <c r="E242" i="28"/>
  <c r="B89" i="28"/>
  <c r="C89" i="28"/>
  <c r="D89" i="28"/>
  <c r="E89" i="28"/>
  <c r="B213" i="28"/>
  <c r="C213" i="28"/>
  <c r="D213" i="28"/>
  <c r="E213" i="28"/>
  <c r="B212" i="28"/>
  <c r="C212" i="28"/>
  <c r="D212" i="28"/>
  <c r="E212" i="28"/>
  <c r="B67" i="28"/>
  <c r="C67" i="28"/>
  <c r="D67" i="28"/>
  <c r="E67" i="28"/>
  <c r="B115" i="28"/>
  <c r="C115" i="28"/>
  <c r="D115" i="28"/>
  <c r="E115" i="28"/>
  <c r="B117" i="28"/>
  <c r="C117" i="28"/>
  <c r="D117" i="28"/>
  <c r="E117" i="28"/>
  <c r="B116" i="28"/>
  <c r="C116" i="28"/>
  <c r="D116" i="28"/>
  <c r="E116" i="28"/>
  <c r="B217" i="28"/>
  <c r="C217" i="28"/>
  <c r="D217" i="28"/>
  <c r="E217" i="28"/>
  <c r="B45" i="28"/>
  <c r="C45" i="28"/>
  <c r="D45" i="28"/>
  <c r="E45" i="28"/>
  <c r="B210" i="28"/>
  <c r="C210" i="28"/>
  <c r="D210" i="28"/>
  <c r="E210" i="28"/>
  <c r="B68" i="28"/>
  <c r="C68" i="28"/>
  <c r="D68" i="28"/>
  <c r="E68" i="28"/>
  <c r="B144" i="28"/>
  <c r="C144" i="28"/>
  <c r="D144" i="28"/>
  <c r="E144" i="28"/>
  <c r="B143" i="28"/>
  <c r="C143" i="28"/>
  <c r="D143" i="28"/>
  <c r="E143" i="28"/>
  <c r="B218" i="28"/>
  <c r="C218" i="28"/>
  <c r="D218" i="28"/>
  <c r="E218" i="28"/>
  <c r="B62" i="28"/>
  <c r="C62" i="28"/>
  <c r="D62" i="28"/>
  <c r="E62" i="28"/>
  <c r="B211" i="28"/>
  <c r="C211" i="28"/>
  <c r="D211" i="28"/>
  <c r="E211" i="28"/>
  <c r="B141" i="28"/>
  <c r="C141" i="28"/>
  <c r="D141" i="28"/>
  <c r="E141" i="28"/>
  <c r="B46" i="28"/>
  <c r="C46" i="28"/>
  <c r="D46" i="28"/>
  <c r="E46" i="28"/>
  <c r="B209" i="28"/>
  <c r="C209" i="28"/>
  <c r="D209" i="28"/>
  <c r="E209" i="28"/>
  <c r="B118" i="28"/>
  <c r="C118" i="28"/>
  <c r="D118" i="28"/>
  <c r="E118" i="28"/>
  <c r="B119" i="28"/>
  <c r="C119" i="28"/>
  <c r="D119" i="28"/>
  <c r="E119" i="28"/>
  <c r="B55" i="28"/>
  <c r="C55" i="28"/>
  <c r="D55" i="28"/>
  <c r="E55" i="28"/>
  <c r="B47" i="28"/>
  <c r="C47" i="28"/>
  <c r="D47" i="28"/>
  <c r="E47" i="28"/>
  <c r="B145" i="28"/>
  <c r="C145" i="28"/>
  <c r="D145" i="28"/>
  <c r="E145" i="28"/>
  <c r="B215" i="28"/>
  <c r="C215" i="28"/>
  <c r="D215" i="28"/>
  <c r="E215" i="28"/>
  <c r="B219" i="28"/>
  <c r="C219" i="28"/>
  <c r="D219" i="28"/>
  <c r="E219" i="28"/>
  <c r="B76" i="28"/>
  <c r="C76" i="28"/>
  <c r="D76" i="28"/>
  <c r="E76" i="28"/>
  <c r="B214" i="28"/>
  <c r="C214" i="28"/>
  <c r="D214" i="28"/>
  <c r="E214" i="28"/>
  <c r="B216" i="28"/>
  <c r="C216" i="28"/>
  <c r="D216" i="28"/>
  <c r="E216"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N3" i="17" l="1"/>
  <c r="P3" i="17"/>
  <c r="S3" i="17"/>
  <c r="O3" i="17"/>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H202" i="17" a="1"/>
  <c r="H202" i="17" s="1"/>
  <c r="H216" i="17" a="1"/>
  <c r="H216" i="17" s="1"/>
  <c r="H220" i="17" a="1"/>
  <c r="H220" i="17" s="1"/>
  <c r="H195" i="17" a="1"/>
  <c r="H195" i="17" s="1"/>
  <c r="H214" i="17" a="1"/>
  <c r="H214" i="17" s="1"/>
  <c r="H217" i="17" a="1"/>
  <c r="H217" i="17" s="1"/>
  <c r="H219" i="17" a="1"/>
  <c r="H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206" i="17" l="1"/>
  <c r="G202" i="17"/>
  <c r="G214" i="17"/>
  <c r="G219" i="17"/>
  <c r="G220" i="17"/>
  <c r="G216" i="17"/>
  <c r="G195" i="17"/>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69" i="28"/>
  <c r="C69" i="28"/>
  <c r="D69" i="28"/>
  <c r="E69" i="28"/>
  <c r="B58" i="28"/>
  <c r="C58" i="28"/>
  <c r="D58" i="28"/>
  <c r="E58" i="28"/>
  <c r="B152" i="28"/>
  <c r="C152" i="28"/>
  <c r="D152" i="28"/>
  <c r="E152" i="28"/>
  <c r="B154" i="28"/>
  <c r="C154" i="28"/>
  <c r="D154" i="28"/>
  <c r="E154" i="28"/>
  <c r="B254" i="28"/>
  <c r="C254" i="28"/>
  <c r="D254" i="28"/>
  <c r="E254" i="28"/>
  <c r="B93" i="28"/>
  <c r="C93" i="28"/>
  <c r="D93" i="28"/>
  <c r="E93" i="28"/>
  <c r="B156" i="28"/>
  <c r="C156" i="28"/>
  <c r="D156" i="28"/>
  <c r="E156" i="28"/>
  <c r="B153" i="28"/>
  <c r="C153" i="28"/>
  <c r="D153" i="28"/>
  <c r="E153" i="28"/>
  <c r="E157" i="28"/>
  <c r="D157" i="28"/>
  <c r="C157" i="28"/>
  <c r="B157"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229" i="28" s="1"/>
  <c r="F12" i="1"/>
  <c r="F16" i="1"/>
  <c r="F79" i="28" s="1"/>
  <c r="F9" i="1"/>
  <c r="F81" i="28" s="1"/>
  <c r="F13" i="1"/>
  <c r="F259" i="28" s="1"/>
  <c r="F17" i="1"/>
  <c r="F20" i="1"/>
  <c r="F24" i="1"/>
  <c r="F10" i="1"/>
  <c r="F113" i="28" s="1"/>
  <c r="F14" i="1"/>
  <c r="F21" i="1"/>
  <c r="F25" i="1"/>
  <c r="F256" i="28" s="1"/>
  <c r="F29" i="1"/>
  <c r="F253" i="28" s="1"/>
  <c r="F33" i="1"/>
  <c r="F246" i="28" s="1"/>
  <c r="F37" i="1"/>
  <c r="F26" i="1"/>
  <c r="F18" i="1"/>
  <c r="F127" i="28" s="1"/>
  <c r="F19" i="1"/>
  <c r="F22" i="1"/>
  <c r="F27" i="1"/>
  <c r="F28" i="1"/>
  <c r="F30" i="1"/>
  <c r="F151" i="28" s="1"/>
  <c r="F36" i="1"/>
  <c r="F39" i="1"/>
  <c r="F41" i="1"/>
  <c r="F45" i="1"/>
  <c r="F49" i="1"/>
  <c r="F34" i="1"/>
  <c r="F23" i="1"/>
  <c r="F125" i="28" s="1"/>
  <c r="F31" i="1"/>
  <c r="F38" i="1"/>
  <c r="F32" i="1"/>
  <c r="F124" i="28" s="1"/>
  <c r="F35" i="1"/>
  <c r="F250"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212" i="28" s="1"/>
  <c r="F132" i="1"/>
  <c r="F116"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241" i="28" s="1"/>
  <c r="F120" i="1"/>
  <c r="F151" i="1"/>
  <c r="F157" i="1"/>
  <c r="F167" i="1"/>
  <c r="F64" i="28" s="1"/>
  <c r="F179" i="1"/>
  <c r="F183" i="1"/>
  <c r="F187" i="1"/>
  <c r="F191" i="1"/>
  <c r="F195" i="1"/>
  <c r="F182" i="1"/>
  <c r="F186" i="1"/>
  <c r="F236" i="28" s="1"/>
  <c r="F190" i="1"/>
  <c r="F175" i="1"/>
  <c r="F176" i="1"/>
  <c r="F180" i="1"/>
  <c r="F184" i="1"/>
  <c r="F188" i="1"/>
  <c r="F192" i="1"/>
  <c r="F194" i="1"/>
  <c r="F181" i="1"/>
  <c r="F185" i="1"/>
  <c r="F189" i="1"/>
  <c r="F193" i="1"/>
  <c r="F160" i="1"/>
  <c r="F173" i="1"/>
  <c r="F231" i="28" s="1"/>
  <c r="B8" i="19" a="1"/>
  <c r="B8" i="19" s="1"/>
  <c r="B8" i="14" a="1"/>
  <c r="B8" i="14" s="1"/>
  <c r="F6" i="1"/>
  <c r="F167" i="28" s="1"/>
  <c r="B8" i="2" a="1"/>
  <c r="B8" i="2" s="1"/>
  <c r="F217" i="28" l="1"/>
  <c r="F44" i="28"/>
  <c r="F247" i="28"/>
  <c r="F126" i="28"/>
  <c r="F257" i="28"/>
  <c r="F234" i="28"/>
  <c r="F227" i="28"/>
  <c r="F239" i="28"/>
  <c r="F251" i="28"/>
  <c r="F92" i="28"/>
  <c r="F245" i="28"/>
  <c r="F249" i="28"/>
  <c r="F258" i="28"/>
  <c r="F50" i="28"/>
  <c r="F83" i="28"/>
  <c r="F91" i="28"/>
  <c r="F147" i="28"/>
  <c r="F55" i="28"/>
  <c r="F63" i="28"/>
  <c r="F80" i="28"/>
  <c r="F243" i="28"/>
  <c r="F61" i="28"/>
  <c r="F255" i="28"/>
  <c r="F232" i="28"/>
  <c r="F192" i="28"/>
  <c r="F191" i="28"/>
  <c r="F122" i="28"/>
  <c r="F146" i="28"/>
  <c r="F230" i="28"/>
  <c r="F225" i="28"/>
  <c r="F198" i="28"/>
  <c r="F238" i="28"/>
  <c r="F77" i="28"/>
  <c r="F240" i="28"/>
  <c r="F65" i="28"/>
  <c r="F150" i="28"/>
  <c r="F211" i="28"/>
  <c r="F75" i="28"/>
  <c r="F42" i="28"/>
  <c r="F221" i="28"/>
  <c r="F49" i="28"/>
  <c r="F148" i="28"/>
  <c r="F48" i="28"/>
  <c r="F120" i="28"/>
  <c r="F216" i="28"/>
  <c r="F195" i="28"/>
  <c r="F180" i="28"/>
  <c r="F104" i="28"/>
  <c r="F85" i="28"/>
  <c r="F103" i="28"/>
  <c r="F131" i="28"/>
  <c r="F78" i="28"/>
  <c r="F105" i="28"/>
  <c r="F203" i="28"/>
  <c r="F199" i="28"/>
  <c r="F177" i="28"/>
  <c r="F54" i="28"/>
  <c r="F84" i="28"/>
  <c r="F172" i="28"/>
  <c r="F106" i="28"/>
  <c r="F101" i="28"/>
  <c r="F43" i="28"/>
  <c r="F93" i="28"/>
  <c r="F52" i="28"/>
  <c r="F220" i="28"/>
  <c r="F218" i="28"/>
  <c r="F223" i="28"/>
  <c r="F210" i="28"/>
  <c r="F138" i="28"/>
  <c r="F224" i="28"/>
  <c r="F226" i="28"/>
  <c r="F76" i="28"/>
  <c r="F68" i="28"/>
  <c r="F88" i="28"/>
  <c r="F117" i="28"/>
  <c r="F202" i="28"/>
  <c r="F121" i="28"/>
  <c r="F141" i="28"/>
  <c r="F235" i="28"/>
  <c r="F161" i="28"/>
  <c r="F118" i="28"/>
  <c r="F115" i="28"/>
  <c r="F207" i="28"/>
  <c r="F175" i="28"/>
  <c r="F248" i="28"/>
  <c r="F208" i="28"/>
  <c r="F137" i="28"/>
  <c r="F205" i="28"/>
  <c r="F149" i="28"/>
  <c r="F72" i="28"/>
  <c r="F164" i="28"/>
  <c r="F160" i="28"/>
  <c r="F158" i="28"/>
  <c r="F139" i="28"/>
  <c r="F233" i="28"/>
  <c r="F184" i="28"/>
  <c r="F213" i="28"/>
  <c r="F114" i="28"/>
  <c r="F46" i="28"/>
  <c r="F242" i="28"/>
  <c r="F201" i="28"/>
  <c r="F143" i="28"/>
  <c r="F206" i="28"/>
  <c r="F136" i="28"/>
  <c r="F100" i="28"/>
  <c r="F196" i="28"/>
  <c r="F178" i="28"/>
  <c r="F183" i="28"/>
  <c r="F74" i="28"/>
  <c r="F112" i="28"/>
  <c r="F99" i="28"/>
  <c r="F171" i="28"/>
  <c r="F70" i="28"/>
  <c r="F97" i="28"/>
  <c r="F94" i="28"/>
  <c r="F82" i="28"/>
  <c r="F154" i="28"/>
  <c r="F156" i="28"/>
  <c r="F252" i="28"/>
  <c r="F237" i="28"/>
  <c r="F222" i="28"/>
  <c r="F228" i="28"/>
  <c r="F214" i="28"/>
  <c r="F209" i="28"/>
  <c r="F111" i="28"/>
  <c r="F90" i="28"/>
  <c r="F215" i="28"/>
  <c r="F45" i="28"/>
  <c r="F140" i="28"/>
  <c r="F87" i="28"/>
  <c r="F89" i="28"/>
  <c r="F188" i="28"/>
  <c r="F185" i="28"/>
  <c r="F194" i="28"/>
  <c r="F179" i="28"/>
  <c r="F173" i="28"/>
  <c r="F98" i="28"/>
  <c r="F142" i="28"/>
  <c r="F95" i="28"/>
  <c r="F132" i="28"/>
  <c r="F244" i="28"/>
  <c r="F165" i="28"/>
  <c r="F159" i="28"/>
  <c r="F130" i="28"/>
  <c r="F168" i="28"/>
  <c r="F155" i="28"/>
  <c r="F134" i="28"/>
  <c r="F56" i="28"/>
  <c r="F219" i="28"/>
  <c r="F67" i="28"/>
  <c r="F145" i="28"/>
  <c r="F62" i="28"/>
  <c r="F204" i="28"/>
  <c r="F119" i="28"/>
  <c r="F96" i="28"/>
  <c r="F108" i="28"/>
  <c r="F66" i="28"/>
  <c r="F73" i="28"/>
  <c r="F107" i="28"/>
  <c r="F190" i="28"/>
  <c r="F181" i="28"/>
  <c r="F128" i="28"/>
  <c r="F51" i="28"/>
  <c r="F182" i="28"/>
  <c r="F170" i="28"/>
  <c r="F169" i="28"/>
  <c r="F166" i="28"/>
  <c r="F71" i="28"/>
  <c r="F163" i="28"/>
  <c r="F162" i="28"/>
  <c r="F129" i="28"/>
  <c r="F254" i="28"/>
  <c r="F189" i="28"/>
  <c r="F109" i="28"/>
  <c r="F186" i="28"/>
  <c r="F86" i="28"/>
  <c r="F102" i="28"/>
  <c r="F59" i="28"/>
  <c r="F53" i="28"/>
  <c r="F153" i="28"/>
  <c r="F57" i="28"/>
  <c r="F187" i="28"/>
  <c r="F133" i="28"/>
  <c r="F193" i="28"/>
  <c r="F123" i="28"/>
  <c r="F144" i="28"/>
  <c r="F47" i="28"/>
  <c r="F110" i="28"/>
  <c r="F174" i="28"/>
  <c r="F135" i="28"/>
  <c r="F200" i="28"/>
  <c r="F176" i="28"/>
  <c r="F60" i="28"/>
  <c r="F197" i="28"/>
  <c r="F58" i="28"/>
  <c r="F69" i="28"/>
  <c r="F152" i="28"/>
  <c r="F157"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G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H223" i="2" a="1"/>
  <c r="H223" i="2" s="1"/>
  <c r="H208" i="2" a="1"/>
  <c r="H208" i="2" s="1"/>
  <c r="H209" i="2" a="1"/>
  <c r="H209" i="2" s="1"/>
  <c r="H202" i="2" a="1"/>
  <c r="H202" i="2" s="1"/>
  <c r="H197" i="17" a="1"/>
  <c r="H197" i="17" s="1"/>
  <c r="H210" i="17" a="1"/>
  <c r="H210" i="17" s="1"/>
  <c r="H204" i="17" a="1"/>
  <c r="H204" i="17" s="1"/>
  <c r="H223" i="17" a="1"/>
  <c r="H223" i="17" s="1"/>
  <c r="H215" i="17" a="1"/>
  <c r="H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H148" i="19" a="1"/>
  <c r="H148" i="19" s="1"/>
  <c r="H30" i="19" a="1"/>
  <c r="H30" i="19" s="1"/>
  <c r="H42" i="19" a="1"/>
  <c r="H42" i="19"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H74" i="19" a="1"/>
  <c r="H74" i="19"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G129" i="19" s="1"/>
  <c r="H138" i="19" a="1"/>
  <c r="H138" i="19" s="1"/>
  <c r="H19" i="19" a="1"/>
  <c r="H19" i="19" s="1"/>
  <c r="H29" i="19" a="1"/>
  <c r="H29" i="19"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H105" i="19" a="1"/>
  <c r="H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H175" i="19" a="1"/>
  <c r="H175" i="19" s="1"/>
  <c r="H167" i="19" a="1"/>
  <c r="H167" i="19" s="1"/>
  <c r="H161" i="19" a="1"/>
  <c r="H161" i="19" s="1"/>
  <c r="I167" i="19" a="1"/>
  <c r="I167" i="19" s="1"/>
  <c r="H28" i="19" a="1"/>
  <c r="H28" i="19" s="1"/>
  <c r="H45" i="19" a="1"/>
  <c r="H45" i="19" s="1"/>
  <c r="H57" i="19" a="1"/>
  <c r="H57" i="19" s="1"/>
  <c r="H116" i="19" a="1"/>
  <c r="H116" i="19" s="1"/>
  <c r="H142" i="19" a="1"/>
  <c r="H142" i="19" s="1"/>
  <c r="H155" i="19" a="1"/>
  <c r="H155" i="19" s="1"/>
  <c r="H35" i="19" a="1"/>
  <c r="H35" i="19" s="1"/>
  <c r="H50" i="19" a="1"/>
  <c r="H50" i="19" s="1"/>
  <c r="H62" i="19" a="1"/>
  <c r="H62" i="19" s="1"/>
  <c r="H78" i="19" a="1"/>
  <c r="H78" i="19" s="1"/>
  <c r="H86" i="19" a="1"/>
  <c r="H86" i="19" s="1"/>
  <c r="H94" i="19" a="1"/>
  <c r="H94" i="19" s="1"/>
  <c r="H102" i="19" a="1"/>
  <c r="H102" i="19" s="1"/>
  <c r="H110" i="19" a="1"/>
  <c r="H110" i="19" s="1"/>
  <c r="H121" i="19" a="1"/>
  <c r="H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H69" i="19" a="1"/>
  <c r="H69" i="19" s="1"/>
  <c r="H103" i="19" a="1"/>
  <c r="H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G57" i="18" s="1"/>
  <c r="H69" i="18" a="1"/>
  <c r="H69" i="18" s="1"/>
  <c r="H81" i="18" a="1"/>
  <c r="H81" i="18" s="1"/>
  <c r="H93" i="18" a="1"/>
  <c r="H93" i="18" s="1"/>
  <c r="I14" i="18" a="1"/>
  <c r="I14" i="18" s="1"/>
  <c r="H9" i="18" a="1"/>
  <c r="H9" i="18" s="1"/>
  <c r="G9" i="18" s="1"/>
  <c r="H190" i="18" a="1"/>
  <c r="H190" i="18" s="1"/>
  <c r="H182" i="18" a="1"/>
  <c r="H182" i="18" s="1"/>
  <c r="H174" i="18" a="1"/>
  <c r="H174" i="18" s="1"/>
  <c r="G174" i="18" s="1"/>
  <c r="H166" i="18" a="1"/>
  <c r="H166" i="18" s="1"/>
  <c r="H157" i="18" a="1"/>
  <c r="H157" i="18" s="1"/>
  <c r="I144" i="18" a="1"/>
  <c r="I144" i="18" s="1"/>
  <c r="H134" i="18" a="1"/>
  <c r="H134" i="18" s="1"/>
  <c r="G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H115" i="18" a="1"/>
  <c r="H115" i="18" s="1"/>
  <c r="G115" i="18" s="1"/>
  <c r="H123" i="18" a="1"/>
  <c r="H123" i="18" s="1"/>
  <c r="G123" i="18" s="1"/>
  <c r="H31" i="18" a="1"/>
  <c r="H31" i="18" s="1"/>
  <c r="H48" i="18" a="1"/>
  <c r="H48" i="18" s="1"/>
  <c r="H61" i="18" a="1"/>
  <c r="H61" i="18" s="1"/>
  <c r="G61" i="18" s="1"/>
  <c r="H76" i="18" a="1"/>
  <c r="H76" i="18" s="1"/>
  <c r="H88" i="18" a="1"/>
  <c r="H88" i="18" s="1"/>
  <c r="H153" i="18" a="1"/>
  <c r="H153" i="18"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H186" i="18" a="1"/>
  <c r="H186" i="18" s="1"/>
  <c r="H178" i="18" a="1"/>
  <c r="H178" i="18" s="1"/>
  <c r="H170" i="18" a="1"/>
  <c r="H170" i="18" s="1"/>
  <c r="H162" i="18" a="1"/>
  <c r="H162" i="18" s="1"/>
  <c r="H150" i="18" a="1"/>
  <c r="H150" i="18" s="1"/>
  <c r="H139" i="18" a="1"/>
  <c r="H139" i="18" s="1"/>
  <c r="I128" i="18" a="1"/>
  <c r="I128" i="18" s="1"/>
  <c r="I114" i="18" a="1"/>
  <c r="I114" i="18" s="1"/>
  <c r="H95" i="18" a="1"/>
  <c r="H95" i="18" s="1"/>
  <c r="G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I121" i="18" a="1"/>
  <c r="I121" i="18" s="1"/>
  <c r="I70" i="18" a="1"/>
  <c r="I70" i="18" s="1"/>
  <c r="H29" i="18" a="1"/>
  <c r="H29" i="18"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H167" i="17" a="1"/>
  <c r="H167" i="17" s="1"/>
  <c r="H152" i="17" a="1"/>
  <c r="H152" i="17" s="1"/>
  <c r="H136" i="17" a="1"/>
  <c r="H136" i="17" s="1"/>
  <c r="H102" i="17" a="1"/>
  <c r="H102" i="17" s="1"/>
  <c r="H49" i="17" a="1"/>
  <c r="H49" i="17" s="1"/>
  <c r="H145" i="17" a="1"/>
  <c r="H145" i="17" s="1"/>
  <c r="H126" i="17" a="1"/>
  <c r="H126" i="17" s="1"/>
  <c r="H112" i="17" a="1"/>
  <c r="H112" i="17"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G154" i="17" s="1"/>
  <c r="H138" i="17" a="1"/>
  <c r="H138" i="17" s="1"/>
  <c r="H119" i="17" a="1"/>
  <c r="H119" i="17" s="1"/>
  <c r="H97" i="17" a="1"/>
  <c r="H97" i="17" s="1"/>
  <c r="H29" i="17" a="1"/>
  <c r="H29" i="17" s="1"/>
  <c r="G29" i="17" s="1"/>
  <c r="I73" i="18" a="1"/>
  <c r="I73" i="18" s="1"/>
  <c r="I154" i="18" a="1"/>
  <c r="I154" i="18" s="1"/>
  <c r="I172" i="18" a="1"/>
  <c r="I172" i="18" s="1"/>
  <c r="H80" i="18" a="1"/>
  <c r="H80" i="18" s="1"/>
  <c r="H21" i="18" a="1"/>
  <c r="H21" i="18" s="1"/>
  <c r="H82" i="18" a="1"/>
  <c r="H82" i="18" s="1"/>
  <c r="H55" i="18" a="1"/>
  <c r="H55" i="18" s="1"/>
  <c r="G55" i="18" s="1"/>
  <c r="I15" i="18" a="1"/>
  <c r="I15" i="18" s="1"/>
  <c r="H176" i="18" a="1"/>
  <c r="H176" i="18" s="1"/>
  <c r="I136" i="18" a="1"/>
  <c r="I136" i="18" s="1"/>
  <c r="H65" i="18" a="1"/>
  <c r="H65" i="18" s="1"/>
  <c r="I37" i="17" a="1"/>
  <c r="I37" i="17" s="1"/>
  <c r="I86" i="17" a="1"/>
  <c r="I86" i="17" s="1"/>
  <c r="I41" i="17" a="1"/>
  <c r="I41" i="17" s="1"/>
  <c r="I20" i="17" a="1"/>
  <c r="I20" i="17"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H78" i="17" a="1"/>
  <c r="H78" i="17" s="1"/>
  <c r="G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H102" i="18" a="1"/>
  <c r="H102" i="18" s="1"/>
  <c r="H66" i="18" a="1"/>
  <c r="H66" i="18"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I149" i="17" a="1"/>
  <c r="I149" i="17" s="1"/>
  <c r="H130" i="17" a="1"/>
  <c r="H130" i="17" s="1"/>
  <c r="I167" i="17" a="1"/>
  <c r="I167" i="17" s="1"/>
  <c r="H161" i="17" a="1"/>
  <c r="H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H101" i="14" a="1"/>
  <c r="H101" i="14" s="1"/>
  <c r="H109" i="14" a="1"/>
  <c r="H109" i="14" s="1"/>
  <c r="H117" i="14" a="1"/>
  <c r="H117" i="14" s="1"/>
  <c r="H143" i="14" a="1"/>
  <c r="H143" i="14" s="1"/>
  <c r="H19" i="14" a="1"/>
  <c r="H19" i="14" s="1"/>
  <c r="H27" i="14" a="1"/>
  <c r="H27" i="14" s="1"/>
  <c r="G27" i="14" s="1"/>
  <c r="H35" i="14" a="1"/>
  <c r="H35" i="14" s="1"/>
  <c r="H43" i="14" a="1"/>
  <c r="H43" i="14" s="1"/>
  <c r="H51" i="14" a="1"/>
  <c r="H51" i="14" s="1"/>
  <c r="G51" i="14" s="1"/>
  <c r="H59" i="14" a="1"/>
  <c r="H59" i="14" s="1"/>
  <c r="G59" i="14" s="1"/>
  <c r="H17" i="14" a="1"/>
  <c r="H17" i="14" s="1"/>
  <c r="H68" i="14" a="1"/>
  <c r="H68" i="14" s="1"/>
  <c r="H80" i="14" a="1"/>
  <c r="H80" i="14" s="1"/>
  <c r="G80" i="14" s="1"/>
  <c r="H88" i="14" a="1"/>
  <c r="H88" i="14" s="1"/>
  <c r="G88" i="14" s="1"/>
  <c r="H96" i="14" a="1"/>
  <c r="H96" i="14" s="1"/>
  <c r="G96" i="14" s="1"/>
  <c r="H156" i="14" a="1"/>
  <c r="H156" i="14" s="1"/>
  <c r="G156" i="14" s="1"/>
  <c r="H135" i="14" a="1"/>
  <c r="H135" i="14" s="1"/>
  <c r="G135" i="14" s="1"/>
  <c r="H114" i="14" a="1"/>
  <c r="H114" i="14" s="1"/>
  <c r="H40" i="14" a="1"/>
  <c r="H40" i="14" s="1"/>
  <c r="H189" i="14" a="1"/>
  <c r="H189" i="14" s="1"/>
  <c r="G189" i="14" s="1"/>
  <c r="H181" i="14" a="1"/>
  <c r="H181" i="14" s="1"/>
  <c r="H173" i="14" a="1"/>
  <c r="H173" i="14" s="1"/>
  <c r="G173" i="14" s="1"/>
  <c r="H165" i="14" a="1"/>
  <c r="H165" i="14" s="1"/>
  <c r="G165" i="14" s="1"/>
  <c r="H157" i="14" a="1"/>
  <c r="H157" i="14" s="1"/>
  <c r="G157" i="14" s="1"/>
  <c r="H138" i="14" a="1"/>
  <c r="H138" i="14" s="1"/>
  <c r="H124" i="14" a="1"/>
  <c r="H124" i="14" s="1"/>
  <c r="G124" i="14" s="1"/>
  <c r="H102" i="14" a="1"/>
  <c r="H102" i="14" s="1"/>
  <c r="H38" i="14" a="1"/>
  <c r="H38" i="14" s="1"/>
  <c r="H150" i="14" a="1"/>
  <c r="H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H120" i="14" a="1"/>
  <c r="H120" i="14" s="1"/>
  <c r="H9" i="14" a="1"/>
  <c r="H9" i="14" s="1"/>
  <c r="H166" i="14" a="1"/>
  <c r="H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H71" i="14" a="1"/>
  <c r="H71" i="14" s="1"/>
  <c r="H82" i="14" a="1"/>
  <c r="H82" i="14" s="1"/>
  <c r="H90" i="14" a="1"/>
  <c r="H90" i="14" s="1"/>
  <c r="H98" i="14" a="1"/>
  <c r="H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H163" i="14" a="1"/>
  <c r="H163" i="14" s="1"/>
  <c r="H154" i="14" a="1"/>
  <c r="H154" i="14" s="1"/>
  <c r="G154" i="14" s="1"/>
  <c r="H136" i="14" a="1"/>
  <c r="H136" i="14" s="1"/>
  <c r="G136" i="14" s="1"/>
  <c r="H116" i="14" a="1"/>
  <c r="H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I179" i="17" a="1"/>
  <c r="I179" i="17" s="1"/>
  <c r="I62" i="17" a="1"/>
  <c r="I62" i="17" s="1"/>
  <c r="AH53" i="1" s="1"/>
  <c r="I121" i="17" a="1"/>
  <c r="I121" i="17" s="1"/>
  <c r="H171" i="17" a="1"/>
  <c r="H171" i="17" s="1"/>
  <c r="H32" i="17" a="1"/>
  <c r="H32" i="17" s="1"/>
  <c r="H90" i="17" a="1"/>
  <c r="H90" i="17" s="1"/>
  <c r="H19" i="17" a="1"/>
  <c r="H19" i="17" s="1"/>
  <c r="H82" i="17" a="1"/>
  <c r="H82" i="17" s="1"/>
  <c r="G82" i="17" s="1"/>
  <c r="H44" i="17" a="1"/>
  <c r="H44" i="17" s="1"/>
  <c r="H80" i="17" a="1"/>
  <c r="H80" i="17" s="1"/>
  <c r="H162" i="17" a="1"/>
  <c r="H162" i="17"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H190" i="14" a="1"/>
  <c r="H190" i="14" s="1"/>
  <c r="G190" i="14" s="1"/>
  <c r="H158" i="14" a="1"/>
  <c r="H158" i="14" s="1"/>
  <c r="G158" i="14" s="1"/>
  <c r="H188" i="14" a="1"/>
  <c r="H188" i="14" s="1"/>
  <c r="H104" i="14" a="1"/>
  <c r="H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G93" i="16" s="1"/>
  <c r="H26" i="16" a="1"/>
  <c r="H26" i="16" s="1"/>
  <c r="H42" i="16" a="1"/>
  <c r="H42" i="16" s="1"/>
  <c r="G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I148" i="17" a="1"/>
  <c r="I148" i="17" s="1"/>
  <c r="I194" i="17" a="1"/>
  <c r="I194" i="17" s="1"/>
  <c r="I169" i="17" a="1"/>
  <c r="I169" i="17" s="1"/>
  <c r="H160" i="17" a="1"/>
  <c r="H160" i="17" s="1"/>
  <c r="H111" i="17" a="1"/>
  <c r="H111" i="17" s="1"/>
  <c r="G111" i="17" s="1"/>
  <c r="H35" i="17" a="1"/>
  <c r="H35" i="17" s="1"/>
  <c r="H100" i="17" a="1"/>
  <c r="H100" i="17" s="1"/>
  <c r="H57" i="17" a="1"/>
  <c r="H57" i="17" s="1"/>
  <c r="H180" i="17" a="1"/>
  <c r="H180" i="17" s="1"/>
  <c r="H178" i="14" a="1"/>
  <c r="H178" i="14" s="1"/>
  <c r="G178" i="14" s="1"/>
  <c r="I77" i="14" a="1"/>
  <c r="I77" i="14" s="1"/>
  <c r="I115" i="14" a="1"/>
  <c r="I115" i="14" s="1"/>
  <c r="I155" i="14" a="1"/>
  <c r="I155" i="14" s="1"/>
  <c r="AG135" i="1" s="1"/>
  <c r="I102" i="14" a="1"/>
  <c r="I102" i="14" s="1"/>
  <c r="H112" i="14" a="1"/>
  <c r="H112" i="14" s="1"/>
  <c r="H91" i="14" a="1"/>
  <c r="H91" i="14" s="1"/>
  <c r="H139" i="14" a="1"/>
  <c r="H139" i="14" s="1"/>
  <c r="H41" i="14" a="1"/>
  <c r="H41" i="14" s="1"/>
  <c r="G41" i="14" s="1"/>
  <c r="H74" i="14" a="1"/>
  <c r="H74" i="14" s="1"/>
  <c r="G74" i="14" s="1"/>
  <c r="H94" i="14" a="1"/>
  <c r="H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G180" i="14" s="1"/>
  <c r="H100" i="14" a="1"/>
  <c r="H100" i="14" s="1"/>
  <c r="H25" i="14" a="1"/>
  <c r="H25" i="14" s="1"/>
  <c r="G25" i="14" s="1"/>
  <c r="H57" i="14" a="1"/>
  <c r="H57" i="14" s="1"/>
  <c r="G57" i="14" s="1"/>
  <c r="H78" i="14" a="1"/>
  <c r="H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H91" i="16" a="1"/>
  <c r="H91" i="16" s="1"/>
  <c r="H24" i="16" a="1"/>
  <c r="H24" i="16" s="1"/>
  <c r="H96" i="16" a="1"/>
  <c r="H96" i="16" s="1"/>
  <c r="H77" i="16" a="1"/>
  <c r="H77" i="16" s="1"/>
  <c r="G77" i="16" s="1"/>
  <c r="H187" i="16" a="1"/>
  <c r="H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I29" i="16" a="1"/>
  <c r="I29" i="16" s="1"/>
  <c r="I88" i="16" a="1"/>
  <c r="I88" i="16" s="1"/>
  <c r="I65" i="16" a="1"/>
  <c r="I65" i="16" s="1"/>
  <c r="H47" i="16" a="1"/>
  <c r="H47" i="16" s="1"/>
  <c r="H103" i="16" a="1"/>
  <c r="H103" i="16" s="1"/>
  <c r="G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H32" i="2" a="1"/>
  <c r="H32" i="2" s="1"/>
  <c r="H48" i="2" a="1"/>
  <c r="H48" i="2" s="1"/>
  <c r="H64" i="2" a="1"/>
  <c r="H64" i="2" s="1"/>
  <c r="H30" i="2" a="1"/>
  <c r="H30" i="2" s="1"/>
  <c r="H46" i="2" a="1"/>
  <c r="H46" i="2" s="1"/>
  <c r="H62" i="2" a="1"/>
  <c r="H62" i="2" s="1"/>
  <c r="G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H21" i="2" a="1"/>
  <c r="H21" i="2" s="1"/>
  <c r="H80" i="2" a="1"/>
  <c r="H80" i="2" s="1"/>
  <c r="H109" i="2" a="1"/>
  <c r="H109" i="2" s="1"/>
  <c r="H128" i="2" a="1"/>
  <c r="H128" i="2" s="1"/>
  <c r="H144" i="2" a="1"/>
  <c r="H144" i="2" s="1"/>
  <c r="H159" i="2" a="1"/>
  <c r="H159" i="2"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G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H98" i="2" a="1"/>
  <c r="H98" i="2" s="1"/>
  <c r="H14" i="2" a="1"/>
  <c r="H14" i="2" s="1"/>
  <c r="H24" i="2" a="1"/>
  <c r="H24" i="2" s="1"/>
  <c r="H40" i="2" a="1"/>
  <c r="H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H133" i="2" a="1"/>
  <c r="H133" i="2" s="1"/>
  <c r="H149" i="2" a="1"/>
  <c r="H149" i="2"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H146" i="2" a="1"/>
  <c r="H146" i="2" s="1"/>
  <c r="G146" i="2" s="1"/>
  <c r="H170" i="2" a="1"/>
  <c r="H170" i="2" s="1"/>
  <c r="H188" i="2" a="1"/>
  <c r="H188" i="2" s="1"/>
  <c r="H151" i="2" a="1"/>
  <c r="H151" i="2" s="1"/>
  <c r="H194" i="2" a="1"/>
  <c r="H194" i="2" s="1"/>
  <c r="H84" i="2" a="1"/>
  <c r="H84" i="2" s="1"/>
  <c r="H193" i="2" a="1"/>
  <c r="H193" i="2" s="1"/>
  <c r="G193" i="2" s="1"/>
  <c r="H132" i="2" a="1"/>
  <c r="H132" i="2" s="1"/>
  <c r="H153" i="2" a="1"/>
  <c r="H153" i="2" s="1"/>
  <c r="G153" i="2" s="1"/>
  <c r="H9" i="2" a="1"/>
  <c r="H9" i="2" s="1"/>
  <c r="H185" i="2" a="1"/>
  <c r="H185" i="2" s="1"/>
  <c r="H111" i="2" a="1"/>
  <c r="H111" i="2" s="1"/>
  <c r="H145" i="2" a="1"/>
  <c r="H145" i="2" s="1"/>
  <c r="H174" i="2" a="1"/>
  <c r="H174" i="2" s="1"/>
  <c r="H139" i="2" a="1"/>
  <c r="H139" i="2" s="1"/>
  <c r="I8" i="16" a="1"/>
  <c r="I8" i="16" s="1"/>
  <c r="H8" i="16" a="1"/>
  <c r="H8" i="16" s="1"/>
  <c r="H8" i="19" a="1"/>
  <c r="H8" i="19" s="1"/>
  <c r="I8" i="18" a="1"/>
  <c r="I8" i="18" s="1"/>
  <c r="I8" i="2" a="1"/>
  <c r="I8" i="2" s="1"/>
  <c r="H8" i="2" a="1"/>
  <c r="H8" i="2" s="1"/>
  <c r="H8" i="18" a="1"/>
  <c r="H8" i="18" s="1"/>
  <c r="D32" i="8"/>
  <c r="D31" i="8"/>
  <c r="G141" i="18" l="1"/>
  <c r="G97" i="17"/>
  <c r="G49" i="17"/>
  <c r="G146" i="17"/>
  <c r="G132" i="2"/>
  <c r="G71" i="17"/>
  <c r="T69" i="1" s="1"/>
  <c r="G44" i="17"/>
  <c r="G175" i="17"/>
  <c r="T173" i="1" s="1"/>
  <c r="G10" i="17"/>
  <c r="G45" i="17"/>
  <c r="G207" i="17"/>
  <c r="G160" i="17"/>
  <c r="T158" i="1" s="1"/>
  <c r="G218" i="17"/>
  <c r="T216" i="1" s="1"/>
  <c r="G198" i="17"/>
  <c r="G95" i="17"/>
  <c r="T93" i="1" s="1"/>
  <c r="G133" i="17"/>
  <c r="G223" i="17"/>
  <c r="T221" i="1" s="1"/>
  <c r="G31" i="16"/>
  <c r="G118" i="14"/>
  <c r="S116" i="1" s="1"/>
  <c r="G105" i="19"/>
  <c r="AJ137" i="1"/>
  <c r="G100" i="14"/>
  <c r="G116" i="19"/>
  <c r="G57" i="17"/>
  <c r="G192" i="16"/>
  <c r="G103" i="19"/>
  <c r="G215" i="17"/>
  <c r="G118" i="19"/>
  <c r="G40" i="18"/>
  <c r="G130" i="2"/>
  <c r="G109" i="17"/>
  <c r="AH15" i="1"/>
  <c r="G65" i="14"/>
  <c r="G110" i="14"/>
  <c r="G93" i="14"/>
  <c r="G139" i="14"/>
  <c r="G38" i="14"/>
  <c r="G71" i="14"/>
  <c r="G121" i="14"/>
  <c r="G138" i="14"/>
  <c r="G163" i="18"/>
  <c r="G77" i="17"/>
  <c r="G112" i="17"/>
  <c r="G147" i="18"/>
  <c r="G20" i="18"/>
  <c r="AJ89" i="1"/>
  <c r="G156" i="17"/>
  <c r="G13" i="19"/>
  <c r="G158" i="19"/>
  <c r="G31" i="19"/>
  <c r="G75" i="19"/>
  <c r="G33" i="19"/>
  <c r="G187" i="19"/>
  <c r="G180" i="17"/>
  <c r="G75" i="17"/>
  <c r="G32" i="17"/>
  <c r="G139" i="17"/>
  <c r="G161" i="17"/>
  <c r="G74" i="17"/>
  <c r="G114" i="19"/>
  <c r="G145" i="19"/>
  <c r="G53" i="2"/>
  <c r="G59" i="19"/>
  <c r="G8" i="19"/>
  <c r="G103" i="18"/>
  <c r="G36" i="18"/>
  <c r="G69" i="18"/>
  <c r="G17" i="18"/>
  <c r="G182" i="18"/>
  <c r="G133" i="19"/>
  <c r="G168" i="18"/>
  <c r="G138" i="17"/>
  <c r="G58" i="17"/>
  <c r="G102" i="17"/>
  <c r="G105" i="18"/>
  <c r="G168" i="19"/>
  <c r="G172" i="19"/>
  <c r="G58" i="16"/>
  <c r="G34" i="17"/>
  <c r="G163" i="16"/>
  <c r="G30" i="16"/>
  <c r="AK28" i="1"/>
  <c r="G91" i="14"/>
  <c r="G98" i="14"/>
  <c r="G150" i="14"/>
  <c r="G78" i="14"/>
  <c r="G153" i="14"/>
  <c r="G68" i="14"/>
  <c r="G94" i="14"/>
  <c r="G119" i="14"/>
  <c r="S117" i="1" s="1"/>
  <c r="G33" i="2"/>
  <c r="G113" i="2"/>
  <c r="G94" i="2"/>
  <c r="G47" i="2"/>
  <c r="G98" i="2"/>
  <c r="G92" i="2"/>
  <c r="G204" i="2"/>
  <c r="G49" i="19"/>
  <c r="G75" i="18"/>
  <c r="G127" i="18"/>
  <c r="G176" i="18"/>
  <c r="G112" i="18"/>
  <c r="G82" i="18"/>
  <c r="G139" i="18"/>
  <c r="G99" i="18"/>
  <c r="G15" i="17"/>
  <c r="G24" i="17"/>
  <c r="G84" i="17"/>
  <c r="G151" i="17"/>
  <c r="G27" i="17"/>
  <c r="G37" i="2"/>
  <c r="G109" i="2"/>
  <c r="G56" i="16"/>
  <c r="G36" i="17"/>
  <c r="G83" i="19"/>
  <c r="G183" i="19"/>
  <c r="AK78" i="1"/>
  <c r="G104" i="17"/>
  <c r="G57" i="19"/>
  <c r="G139" i="19"/>
  <c r="G80" i="19"/>
  <c r="G48" i="19"/>
  <c r="G210" i="17"/>
  <c r="G191" i="18"/>
  <c r="G115" i="2"/>
  <c r="G147" i="17"/>
  <c r="G149" i="19"/>
  <c r="G40" i="2"/>
  <c r="G80" i="17"/>
  <c r="G30" i="17"/>
  <c r="G143" i="14"/>
  <c r="G164" i="17"/>
  <c r="G23" i="18"/>
  <c r="G93" i="18"/>
  <c r="G59" i="18"/>
  <c r="G52" i="19"/>
  <c r="G81" i="2"/>
  <c r="G187" i="16"/>
  <c r="G74" i="16"/>
  <c r="G21" i="16"/>
  <c r="G121" i="19"/>
  <c r="G25" i="19"/>
  <c r="G148" i="2"/>
  <c r="G122" i="19"/>
  <c r="G171" i="2"/>
  <c r="G180" i="2"/>
  <c r="G48" i="2"/>
  <c r="G122" i="14"/>
  <c r="G18" i="14"/>
  <c r="G114" i="14"/>
  <c r="G111" i="19"/>
  <c r="G95" i="19"/>
  <c r="G137" i="19"/>
  <c r="G162" i="19"/>
  <c r="G180" i="19"/>
  <c r="G21" i="19"/>
  <c r="G99" i="19"/>
  <c r="G90" i="18"/>
  <c r="G43" i="18"/>
  <c r="G51" i="18"/>
  <c r="G60" i="18"/>
  <c r="G31" i="18"/>
  <c r="G107" i="18"/>
  <c r="G187" i="18"/>
  <c r="G65" i="18"/>
  <c r="G22" i="18"/>
  <c r="G135" i="18"/>
  <c r="G89" i="18"/>
  <c r="G58" i="18"/>
  <c r="G97" i="18"/>
  <c r="G137" i="17"/>
  <c r="G204" i="17"/>
  <c r="G63" i="17"/>
  <c r="G100" i="17"/>
  <c r="G168" i="17"/>
  <c r="G21" i="17"/>
  <c r="G19" i="17"/>
  <c r="G16" i="17"/>
  <c r="G179" i="16"/>
  <c r="G54" i="17"/>
  <c r="G55" i="17"/>
  <c r="G49" i="18"/>
  <c r="G177" i="19"/>
  <c r="G144" i="19"/>
  <c r="AH150" i="1"/>
  <c r="G78" i="18"/>
  <c r="G50" i="18"/>
  <c r="G28" i="18"/>
  <c r="G62" i="19"/>
  <c r="G185" i="19"/>
  <c r="G132" i="19"/>
  <c r="G68" i="2"/>
  <c r="G196" i="2"/>
  <c r="G136" i="2"/>
  <c r="G11" i="2"/>
  <c r="G24" i="2"/>
  <c r="G192" i="2"/>
  <c r="G47" i="16"/>
  <c r="G194" i="16"/>
  <c r="G177" i="16"/>
  <c r="G176" i="17"/>
  <c r="G94" i="17"/>
  <c r="G109" i="18"/>
  <c r="G47" i="18"/>
  <c r="G140" i="19"/>
  <c r="G107" i="19"/>
  <c r="G138" i="19"/>
  <c r="G11" i="19"/>
  <c r="G194" i="2"/>
  <c r="G88" i="2"/>
  <c r="G112" i="2"/>
  <c r="G209" i="2"/>
  <c r="G71" i="2"/>
  <c r="G18" i="2"/>
  <c r="G50" i="2"/>
  <c r="G166" i="2"/>
  <c r="G157" i="2"/>
  <c r="G139" i="2"/>
  <c r="G63" i="2"/>
  <c r="G13" i="2"/>
  <c r="G141" i="2"/>
  <c r="G46" i="2"/>
  <c r="G133" i="2"/>
  <c r="G181" i="2"/>
  <c r="G8" i="2"/>
  <c r="G169" i="2"/>
  <c r="G144" i="2"/>
  <c r="G75" i="2"/>
  <c r="G122" i="2"/>
  <c r="G125" i="2"/>
  <c r="G35" i="2"/>
  <c r="G104" i="14"/>
  <c r="G166" i="14"/>
  <c r="G186" i="14"/>
  <c r="G171" i="14"/>
  <c r="G146" i="14"/>
  <c r="G90" i="14"/>
  <c r="G181" i="14"/>
  <c r="G19" i="14"/>
  <c r="G40" i="14"/>
  <c r="G117" i="14"/>
  <c r="G116" i="14"/>
  <c r="S114" i="1" s="1"/>
  <c r="G109" i="14"/>
  <c r="G151" i="16"/>
  <c r="G67" i="18"/>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T164" i="1" s="1"/>
  <c r="G48" i="17"/>
  <c r="G132" i="17"/>
  <c r="G155" i="17"/>
  <c r="T153" i="1" s="1"/>
  <c r="G37" i="17"/>
  <c r="G123" i="17"/>
  <c r="G47" i="17"/>
  <c r="G197" i="17"/>
  <c r="G187" i="17"/>
  <c r="G92" i="17"/>
  <c r="G185" i="17"/>
  <c r="G81" i="17"/>
  <c r="T79" i="1" s="1"/>
  <c r="G152" i="17"/>
  <c r="G159" i="17"/>
  <c r="G170" i="17"/>
  <c r="T168" i="1" s="1"/>
  <c r="G20" i="17"/>
  <c r="G88" i="17"/>
  <c r="T86" i="1" s="1"/>
  <c r="G188" i="17"/>
  <c r="G35" i="17"/>
  <c r="G41" i="17"/>
  <c r="T39" i="1" s="1"/>
  <c r="G38" i="17"/>
  <c r="G108" i="17"/>
  <c r="T106" i="1" s="1"/>
  <c r="G173" i="17"/>
  <c r="T171" i="1" s="1"/>
  <c r="G157" i="17"/>
  <c r="G51" i="17"/>
  <c r="T49" i="1" s="1"/>
  <c r="G186" i="17"/>
  <c r="G101" i="17"/>
  <c r="G66" i="17"/>
  <c r="T64" i="1" s="1"/>
  <c r="G98" i="17"/>
  <c r="G193" i="17"/>
  <c r="T191" i="1" s="1"/>
  <c r="G213" i="17"/>
  <c r="T211" i="1" s="1"/>
  <c r="G208" i="17"/>
  <c r="G52" i="17"/>
  <c r="T50" i="1" s="1"/>
  <c r="G67" i="17"/>
  <c r="G87" i="17"/>
  <c r="G122" i="17"/>
  <c r="T120" i="1" s="1"/>
  <c r="G181" i="17"/>
  <c r="G153" i="17"/>
  <c r="T151" i="1" s="1"/>
  <c r="G194" i="17"/>
  <c r="T192" i="1" s="1"/>
  <c r="G117" i="17"/>
  <c r="G169" i="17"/>
  <c r="T167" i="1" s="1"/>
  <c r="G12" i="17"/>
  <c r="G14" i="17"/>
  <c r="G163" i="17"/>
  <c r="T161" i="1" s="1"/>
  <c r="G211" i="17"/>
  <c r="G129" i="17"/>
  <c r="T127" i="1" s="1"/>
  <c r="G130" i="17"/>
  <c r="T128" i="1" s="1"/>
  <c r="G141" i="17"/>
  <c r="G183" i="17"/>
  <c r="T181" i="1" s="1"/>
  <c r="G17" i="17"/>
  <c r="G209" i="17"/>
  <c r="G15" i="16"/>
  <c r="G56" i="17"/>
  <c r="AC57" i="1"/>
  <c r="G66" i="18"/>
  <c r="G190" i="17"/>
  <c r="G60" i="17"/>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T6" i="1" s="1"/>
  <c r="G111" i="14"/>
  <c r="G105" i="17"/>
  <c r="G113" i="17"/>
  <c r="T111" i="1" s="1"/>
  <c r="G65" i="17"/>
  <c r="G96" i="17"/>
  <c r="T94" i="1" s="1"/>
  <c r="G79" i="17"/>
  <c r="T77" i="1" s="1"/>
  <c r="G18" i="17"/>
  <c r="G126" i="17"/>
  <c r="T124" i="1" s="1"/>
  <c r="G68" i="17"/>
  <c r="G184" i="18"/>
  <c r="G103" i="17"/>
  <c r="T101" i="1" s="1"/>
  <c r="G177" i="17"/>
  <c r="AC24" i="1"/>
  <c r="G29" i="18"/>
  <c r="G148" i="18"/>
  <c r="G77" i="18"/>
  <c r="G44" i="18"/>
  <c r="G137" i="18"/>
  <c r="G52" i="18"/>
  <c r="G26" i="18"/>
  <c r="G133" i="18"/>
  <c r="G151" i="18"/>
  <c r="G152" i="18"/>
  <c r="G167" i="18"/>
  <c r="AB100" i="1"/>
  <c r="G115" i="19"/>
  <c r="G91" i="19"/>
  <c r="G102" i="19"/>
  <c r="G175" i="19"/>
  <c r="G143" i="19"/>
  <c r="U141" i="1" s="1"/>
  <c r="G32" i="19"/>
  <c r="G10" i="19"/>
  <c r="U8" i="1" s="1"/>
  <c r="G56" i="19"/>
  <c r="U54" i="1" s="1"/>
  <c r="G23" i="19"/>
  <c r="G15" i="19"/>
  <c r="G85" i="19"/>
  <c r="G58" i="19"/>
  <c r="G96" i="19"/>
  <c r="G124" i="19"/>
  <c r="G173" i="19"/>
  <c r="U171" i="1" s="1"/>
  <c r="G39" i="17"/>
  <c r="G99" i="17"/>
  <c r="G189" i="17"/>
  <c r="T187" i="1" s="1"/>
  <c r="AC206" i="1"/>
  <c r="G208" i="18"/>
  <c r="AB210" i="1"/>
  <c r="G212" i="19"/>
  <c r="G196" i="18"/>
  <c r="AB217" i="1"/>
  <c r="G219" i="19"/>
  <c r="AC216" i="1"/>
  <c r="G218" i="18"/>
  <c r="AB223" i="1"/>
  <c r="G225" i="19"/>
  <c r="G201" i="17"/>
  <c r="AC208" i="1"/>
  <c r="G210" i="18"/>
  <c r="G73" i="18"/>
  <c r="G192" i="19"/>
  <c r="U190" i="1" s="1"/>
  <c r="AB153" i="1"/>
  <c r="G176" i="19"/>
  <c r="G195" i="19"/>
  <c r="U193" i="1" s="1"/>
  <c r="G8" i="16"/>
  <c r="G151" i="2"/>
  <c r="G54" i="2"/>
  <c r="R52" i="1" s="1"/>
  <c r="G162" i="2"/>
  <c r="G105" i="2"/>
  <c r="G45" i="2"/>
  <c r="G73" i="2"/>
  <c r="G121" i="2"/>
  <c r="G196" i="16"/>
  <c r="G100" i="16"/>
  <c r="G127" i="16"/>
  <c r="W125" i="1" s="1"/>
  <c r="G25" i="16"/>
  <c r="G90" i="17"/>
  <c r="T88" i="1" s="1"/>
  <c r="G129" i="16"/>
  <c r="G83" i="16"/>
  <c r="G72" i="17"/>
  <c r="G68" i="16"/>
  <c r="G69" i="17"/>
  <c r="T67" i="1" s="1"/>
  <c r="G43" i="17"/>
  <c r="T41" i="1" s="1"/>
  <c r="G131" i="17"/>
  <c r="G135" i="17"/>
  <c r="T133" i="1" s="1"/>
  <c r="G62" i="17"/>
  <c r="T60" i="1" s="1"/>
  <c r="G93" i="17"/>
  <c r="T91" i="1" s="1"/>
  <c r="G145" i="17"/>
  <c r="G114" i="17"/>
  <c r="T112" i="1" s="1"/>
  <c r="G70" i="17"/>
  <c r="T68" i="1" s="1"/>
  <c r="G89" i="17"/>
  <c r="T87" i="1" s="1"/>
  <c r="G149" i="17"/>
  <c r="G143" i="17"/>
  <c r="T141" i="1" s="1"/>
  <c r="AC130" i="1"/>
  <c r="G150" i="18"/>
  <c r="G87" i="18"/>
  <c r="G64" i="18"/>
  <c r="G54" i="18"/>
  <c r="AC114" i="1"/>
  <c r="G132" i="18"/>
  <c r="G120" i="17"/>
  <c r="T118" i="1" s="1"/>
  <c r="G154" i="18"/>
  <c r="V152" i="1" s="1"/>
  <c r="G72" i="18"/>
  <c r="AC41" i="1"/>
  <c r="G48" i="18"/>
  <c r="G159" i="18"/>
  <c r="G121" i="18"/>
  <c r="G165" i="18"/>
  <c r="G116" i="18"/>
  <c r="G110" i="18"/>
  <c r="V108" i="1" s="1"/>
  <c r="G11" i="18"/>
  <c r="AB75" i="1"/>
  <c r="G87" i="19"/>
  <c r="U85" i="1" s="1"/>
  <c r="G161" i="18"/>
  <c r="G15" i="18"/>
  <c r="G55" i="19"/>
  <c r="U53" i="1" s="1"/>
  <c r="G94" i="19"/>
  <c r="G170" i="19"/>
  <c r="U168" i="1" s="1"/>
  <c r="G97" i="19"/>
  <c r="U95" i="1" s="1"/>
  <c r="G112" i="19"/>
  <c r="G108" i="19"/>
  <c r="G152" i="19"/>
  <c r="G42" i="19"/>
  <c r="U40" i="1" s="1"/>
  <c r="G77" i="19"/>
  <c r="G39" i="19"/>
  <c r="G88" i="19"/>
  <c r="G60" i="19"/>
  <c r="U58" i="1" s="1"/>
  <c r="G181" i="19"/>
  <c r="G64" i="17"/>
  <c r="T62" i="1" s="1"/>
  <c r="AB222" i="1"/>
  <c r="G224" i="19"/>
  <c r="AC204" i="1"/>
  <c r="G206" i="18"/>
  <c r="AB211" i="1"/>
  <c r="G213" i="19"/>
  <c r="U211" i="1" s="1"/>
  <c r="G200" i="17"/>
  <c r="T198" i="1" s="1"/>
  <c r="AC223" i="1"/>
  <c r="G225" i="18"/>
  <c r="AB209" i="1"/>
  <c r="G211" i="19"/>
  <c r="AC221" i="1"/>
  <c r="G223" i="18"/>
  <c r="V221" i="1" s="1"/>
  <c r="AB207" i="1"/>
  <c r="G209" i="19"/>
  <c r="U207" i="1" s="1"/>
  <c r="AC211" i="1"/>
  <c r="G213" i="18"/>
  <c r="G38" i="2"/>
  <c r="R36" i="1" s="1"/>
  <c r="G134" i="2"/>
  <c r="G194" i="14"/>
  <c r="G95" i="14"/>
  <c r="G127" i="17"/>
  <c r="T125" i="1" s="1"/>
  <c r="G125" i="17"/>
  <c r="T123" i="1" s="1"/>
  <c r="G35" i="14"/>
  <c r="G160" i="14"/>
  <c r="G126" i="18"/>
  <c r="G150" i="17"/>
  <c r="T148" i="1" s="1"/>
  <c r="G115" i="17"/>
  <c r="T113" i="1" s="1"/>
  <c r="G119" i="17"/>
  <c r="G50" i="17"/>
  <c r="T48" i="1" s="1"/>
  <c r="G59" i="17"/>
  <c r="T57" i="1" s="1"/>
  <c r="G61" i="17"/>
  <c r="T59" i="1" s="1"/>
  <c r="G118" i="18"/>
  <c r="G162" i="18"/>
  <c r="G24" i="18"/>
  <c r="G164" i="18"/>
  <c r="G190" i="18"/>
  <c r="V188" i="1" s="1"/>
  <c r="G25" i="18"/>
  <c r="G113" i="18"/>
  <c r="V111" i="1" s="1"/>
  <c r="G138" i="18"/>
  <c r="G129" i="18"/>
  <c r="G136" i="18"/>
  <c r="G183" i="18"/>
  <c r="G108" i="18"/>
  <c r="G42" i="18"/>
  <c r="V40" i="1" s="1"/>
  <c r="G125" i="18"/>
  <c r="AB28" i="1"/>
  <c r="G34" i="19"/>
  <c r="G86" i="19"/>
  <c r="U84" i="1" s="1"/>
  <c r="AB167" i="1"/>
  <c r="G191" i="19"/>
  <c r="G178" i="19"/>
  <c r="G89" i="19"/>
  <c r="G64" i="19"/>
  <c r="U62" i="1" s="1"/>
  <c r="G100" i="19"/>
  <c r="U98" i="1" s="1"/>
  <c r="G169" i="19"/>
  <c r="G30" i="19"/>
  <c r="U28" i="1" s="1"/>
  <c r="G14" i="19"/>
  <c r="G24" i="19"/>
  <c r="G107" i="14"/>
  <c r="S105" i="1" s="1"/>
  <c r="AB220" i="1"/>
  <c r="G222" i="19"/>
  <c r="U220" i="1" s="1"/>
  <c r="AC202" i="1"/>
  <c r="G204" i="18"/>
  <c r="AJ205" i="1"/>
  <c r="G207" i="18"/>
  <c r="V205" i="1" s="1"/>
  <c r="AB203" i="1"/>
  <c r="G205" i="19"/>
  <c r="AC207" i="1"/>
  <c r="G209" i="18"/>
  <c r="AB201" i="1"/>
  <c r="G203" i="19"/>
  <c r="AC213" i="1"/>
  <c r="G215" i="18"/>
  <c r="V213" i="1" s="1"/>
  <c r="AB199" i="1"/>
  <c r="G201" i="19"/>
  <c r="AC203" i="1"/>
  <c r="G205" i="18"/>
  <c r="G9" i="14"/>
  <c r="G179" i="17"/>
  <c r="T177" i="1" s="1"/>
  <c r="G26" i="17"/>
  <c r="T24" i="1" s="1"/>
  <c r="G107" i="17"/>
  <c r="T105" i="1" s="1"/>
  <c r="G86" i="17"/>
  <c r="T84" i="1" s="1"/>
  <c r="G192" i="18"/>
  <c r="G74" i="18"/>
  <c r="V72" i="1" s="1"/>
  <c r="G32" i="18"/>
  <c r="G63" i="18"/>
  <c r="G172" i="18"/>
  <c r="AC138" i="1"/>
  <c r="G158" i="18"/>
  <c r="AC122" i="1"/>
  <c r="G140" i="18"/>
  <c r="G151" i="19"/>
  <c r="U149" i="1" s="1"/>
  <c r="G61" i="19"/>
  <c r="U59" i="1" s="1"/>
  <c r="G124" i="18"/>
  <c r="V122" i="1" s="1"/>
  <c r="G68" i="18"/>
  <c r="G12" i="18"/>
  <c r="G63" i="19"/>
  <c r="U61" i="1" s="1"/>
  <c r="G22" i="19"/>
  <c r="G78" i="19"/>
  <c r="G45" i="19"/>
  <c r="U43" i="1" s="1"/>
  <c r="AB162" i="1"/>
  <c r="G186" i="19"/>
  <c r="U184" i="1" s="1"/>
  <c r="G81" i="19"/>
  <c r="G44" i="19"/>
  <c r="U42" i="1" s="1"/>
  <c r="G92" i="19"/>
  <c r="U90" i="1" s="1"/>
  <c r="G74" i="19"/>
  <c r="U72" i="1" s="1"/>
  <c r="G148" i="19"/>
  <c r="U146" i="1" s="1"/>
  <c r="G164" i="19"/>
  <c r="U162" i="1" s="1"/>
  <c r="G130" i="19"/>
  <c r="U128" i="1" s="1"/>
  <c r="G46" i="19"/>
  <c r="U44" i="1" s="1"/>
  <c r="G65" i="19"/>
  <c r="G38" i="19"/>
  <c r="U36" i="1" s="1"/>
  <c r="G182" i="14"/>
  <c r="G158" i="17"/>
  <c r="T156" i="1" s="1"/>
  <c r="G76" i="17"/>
  <c r="T74" i="1" s="1"/>
  <c r="G118" i="17"/>
  <c r="AJ215" i="1"/>
  <c r="G217" i="18"/>
  <c r="V215" i="1" s="1"/>
  <c r="AB218" i="1"/>
  <c r="G220" i="19"/>
  <c r="U218" i="1" s="1"/>
  <c r="AC200" i="1"/>
  <c r="G202" i="18"/>
  <c r="G197" i="19"/>
  <c r="U195" i="1" s="1"/>
  <c r="AC199" i="1"/>
  <c r="G201" i="18"/>
  <c r="AC197" i="1"/>
  <c r="G199" i="18"/>
  <c r="AJ214" i="1"/>
  <c r="G216" i="18"/>
  <c r="V214" i="1" s="1"/>
  <c r="G224" i="17"/>
  <c r="G197" i="18"/>
  <c r="G9" i="2"/>
  <c r="G172" i="2"/>
  <c r="G8" i="18"/>
  <c r="G123" i="2"/>
  <c r="G117" i="2"/>
  <c r="G101" i="2"/>
  <c r="R99" i="1" s="1"/>
  <c r="G40" i="16"/>
  <c r="G115" i="14"/>
  <c r="S113" i="1" s="1"/>
  <c r="G122" i="16"/>
  <c r="G135" i="16"/>
  <c r="G95" i="16"/>
  <c r="G133" i="16"/>
  <c r="G162" i="16"/>
  <c r="G162" i="17"/>
  <c r="T160" i="1" s="1"/>
  <c r="G79" i="14"/>
  <c r="G120" i="14"/>
  <c r="G174" i="17"/>
  <c r="G85" i="17"/>
  <c r="T83" i="1" s="1"/>
  <c r="G148" i="17"/>
  <c r="T146" i="1" s="1"/>
  <c r="G13" i="17"/>
  <c r="AC69" i="1"/>
  <c r="G80" i="18"/>
  <c r="V78" i="1" s="1"/>
  <c r="G23" i="17"/>
  <c r="G46" i="17"/>
  <c r="T44" i="1" s="1"/>
  <c r="G136" i="17"/>
  <c r="T134" i="1" s="1"/>
  <c r="G142" i="17"/>
  <c r="T140" i="1" s="1"/>
  <c r="G33" i="17"/>
  <c r="T31" i="1" s="1"/>
  <c r="G42" i="17"/>
  <c r="T40" i="1" s="1"/>
  <c r="G121" i="17"/>
  <c r="T119" i="1" s="1"/>
  <c r="G124" i="17"/>
  <c r="T122" i="1" s="1"/>
  <c r="G71" i="18"/>
  <c r="G178" i="18"/>
  <c r="G19" i="18"/>
  <c r="V17" i="1" s="1"/>
  <c r="G35" i="18"/>
  <c r="G180" i="18"/>
  <c r="G104" i="18"/>
  <c r="V102" i="1" s="1"/>
  <c r="G85" i="18"/>
  <c r="G83" i="18"/>
  <c r="V81" i="1" s="1"/>
  <c r="G120" i="18"/>
  <c r="AC28" i="1"/>
  <c r="G34" i="18"/>
  <c r="V32" i="1" s="1"/>
  <c r="G14" i="18"/>
  <c r="V12" i="1" s="1"/>
  <c r="G30" i="18"/>
  <c r="V28" i="1" s="1"/>
  <c r="G136" i="19"/>
  <c r="G98" i="18"/>
  <c r="G156" i="18"/>
  <c r="V154" i="1" s="1"/>
  <c r="G154" i="19"/>
  <c r="G17" i="19"/>
  <c r="U15" i="1" s="1"/>
  <c r="G127" i="19"/>
  <c r="U125" i="1" s="1"/>
  <c r="G36" i="19"/>
  <c r="U34" i="1" s="1"/>
  <c r="G141" i="19"/>
  <c r="U139" i="1" s="1"/>
  <c r="G28" i="19"/>
  <c r="G194" i="19"/>
  <c r="U192" i="1" s="1"/>
  <c r="G12" i="19"/>
  <c r="U10" i="1" s="1"/>
  <c r="G72" i="19"/>
  <c r="AB24" i="1"/>
  <c r="G29" i="19"/>
  <c r="U27" i="1" s="1"/>
  <c r="G84" i="19"/>
  <c r="U82" i="1" s="1"/>
  <c r="G54" i="19"/>
  <c r="U52" i="1" s="1"/>
  <c r="G98" i="19"/>
  <c r="U96" i="1" s="1"/>
  <c r="G171" i="19"/>
  <c r="U169" i="1" s="1"/>
  <c r="G153" i="19"/>
  <c r="U151" i="1" s="1"/>
  <c r="G119" i="19"/>
  <c r="G26" i="19"/>
  <c r="U24" i="1" s="1"/>
  <c r="G134" i="19"/>
  <c r="U132" i="1" s="1"/>
  <c r="G53" i="19"/>
  <c r="U51" i="1" s="1"/>
  <c r="G163" i="19"/>
  <c r="U161" i="1" s="1"/>
  <c r="G73" i="17"/>
  <c r="T71" i="1" s="1"/>
  <c r="G116" i="17"/>
  <c r="T114" i="1" s="1"/>
  <c r="G144" i="17"/>
  <c r="T142" i="1" s="1"/>
  <c r="AB221" i="1"/>
  <c r="G223" i="19"/>
  <c r="U221" i="1" s="1"/>
  <c r="AC217" i="1"/>
  <c r="G219" i="18"/>
  <c r="V217" i="1" s="1"/>
  <c r="AB208" i="1"/>
  <c r="G210" i="19"/>
  <c r="G203" i="17"/>
  <c r="T201" i="1" s="1"/>
  <c r="G222" i="17"/>
  <c r="T220" i="1" s="1"/>
  <c r="G174" i="2"/>
  <c r="G106" i="2"/>
  <c r="G195" i="2"/>
  <c r="G30" i="2"/>
  <c r="R28" i="1" s="1"/>
  <c r="G145" i="2"/>
  <c r="G70" i="2"/>
  <c r="G65" i="2"/>
  <c r="R63" i="1" s="1"/>
  <c r="G43" i="2"/>
  <c r="R41" i="1" s="1"/>
  <c r="G140" i="2"/>
  <c r="G131" i="2"/>
  <c r="G164" i="2"/>
  <c r="G20" i="2"/>
  <c r="R18" i="1" s="1"/>
  <c r="G25" i="2"/>
  <c r="G142" i="2"/>
  <c r="G69" i="2"/>
  <c r="G111" i="2"/>
  <c r="R109" i="1" s="1"/>
  <c r="G66" i="2"/>
  <c r="G170" i="2"/>
  <c r="G52" i="2"/>
  <c r="G12" i="2"/>
  <c r="R10" i="1" s="1"/>
  <c r="G29" i="2"/>
  <c r="G173" i="2"/>
  <c r="G147" i="2"/>
  <c r="G197" i="2"/>
  <c r="R195" i="1" s="1"/>
  <c r="G163" i="2"/>
  <c r="G99" i="2"/>
  <c r="G200" i="2"/>
  <c r="G114" i="2"/>
  <c r="R112" i="1" s="1"/>
  <c r="G76" i="2"/>
  <c r="G56" i="2"/>
  <c r="G34" i="2"/>
  <c r="R32" i="1" s="1"/>
  <c r="G165" i="2"/>
  <c r="R163" i="1" s="1"/>
  <c r="G78" i="2"/>
  <c r="G55" i="2"/>
  <c r="Y209" i="1"/>
  <c r="G211" i="2"/>
  <c r="R209" i="1" s="1"/>
  <c r="G26" i="2"/>
  <c r="G186" i="2"/>
  <c r="G103" i="2"/>
  <c r="R101" i="1" s="1"/>
  <c r="Y217" i="1"/>
  <c r="G219" i="2"/>
  <c r="Y212" i="1"/>
  <c r="G214" i="2"/>
  <c r="R212" i="1" s="1"/>
  <c r="G185" i="2"/>
  <c r="R183" i="1" s="1"/>
  <c r="G188" i="2"/>
  <c r="G80" i="2"/>
  <c r="G49" i="2"/>
  <c r="R47" i="1" s="1"/>
  <c r="G27" i="2"/>
  <c r="R25" i="1" s="1"/>
  <c r="G187" i="2"/>
  <c r="G110" i="2"/>
  <c r="G124" i="2"/>
  <c r="R122" i="1" s="1"/>
  <c r="G189" i="2"/>
  <c r="R187" i="1" s="1"/>
  <c r="G16" i="2"/>
  <c r="G32" i="2"/>
  <c r="G176" i="2"/>
  <c r="R174" i="1" s="1"/>
  <c r="G154" i="2"/>
  <c r="R152" i="1" s="1"/>
  <c r="G87" i="2"/>
  <c r="G15" i="2"/>
  <c r="AF205" i="1"/>
  <c r="G207" i="2"/>
  <c r="R205" i="1" s="1"/>
  <c r="Y196" i="1"/>
  <c r="G198" i="2"/>
  <c r="G212" i="2"/>
  <c r="R210" i="1" s="1"/>
  <c r="Y201" i="1"/>
  <c r="G203" i="2"/>
  <c r="AF215" i="1"/>
  <c r="G217" i="2"/>
  <c r="R215" i="1" s="1"/>
  <c r="G225" i="2"/>
  <c r="R223" i="1" s="1"/>
  <c r="Y129" i="1"/>
  <c r="G149" i="2"/>
  <c r="G178" i="2"/>
  <c r="R176" i="1" s="1"/>
  <c r="Y81" i="1"/>
  <c r="G95" i="2"/>
  <c r="G19" i="2"/>
  <c r="G158" i="2"/>
  <c r="R156" i="1" s="1"/>
  <c r="G191" i="2"/>
  <c r="R189" i="1" s="1"/>
  <c r="G10" i="2"/>
  <c r="G116" i="2"/>
  <c r="G160" i="2"/>
  <c r="R158" i="1" s="1"/>
  <c r="G60" i="2"/>
  <c r="R58" i="1" s="1"/>
  <c r="G152" i="2"/>
  <c r="G83" i="2"/>
  <c r="Y200" i="1"/>
  <c r="G202" i="2"/>
  <c r="R200" i="1" s="1"/>
  <c r="Y222" i="1"/>
  <c r="G224" i="2"/>
  <c r="Y213" i="1"/>
  <c r="G215" i="2"/>
  <c r="R213" i="1" s="1"/>
  <c r="Y208" i="1"/>
  <c r="G210" i="2"/>
  <c r="R208" i="1" s="1"/>
  <c r="Y71" i="1"/>
  <c r="G82" i="2"/>
  <c r="R80" i="1" s="1"/>
  <c r="G17" i="2"/>
  <c r="G104" i="2"/>
  <c r="G126" i="2"/>
  <c r="R124" i="1" s="1"/>
  <c r="G182" i="2"/>
  <c r="R180" i="1" s="1"/>
  <c r="G72" i="2"/>
  <c r="G90" i="2"/>
  <c r="R88" i="1" s="1"/>
  <c r="G61" i="2"/>
  <c r="R59" i="1" s="1"/>
  <c r="G190" i="2"/>
  <c r="R188" i="1" s="1"/>
  <c r="G135" i="2"/>
  <c r="G39" i="2"/>
  <c r="G67" i="2"/>
  <c r="R65" i="1" s="1"/>
  <c r="Y197" i="1"/>
  <c r="G199" i="2"/>
  <c r="G222" i="2"/>
  <c r="Y76" i="1"/>
  <c r="G89" i="2"/>
  <c r="R87" i="1" s="1"/>
  <c r="G143" i="2"/>
  <c r="G93" i="2"/>
  <c r="G175" i="2"/>
  <c r="G118" i="2"/>
  <c r="R116" i="1" s="1"/>
  <c r="G119" i="2"/>
  <c r="G23" i="2"/>
  <c r="G51" i="2"/>
  <c r="R49" i="1" s="1"/>
  <c r="G208" i="2"/>
  <c r="R206" i="1" s="1"/>
  <c r="G218" i="2"/>
  <c r="Y204" i="1"/>
  <c r="G206" i="2"/>
  <c r="R204" i="1" s="1"/>
  <c r="G167" i="2"/>
  <c r="R165" i="1" s="1"/>
  <c r="G79" i="2"/>
  <c r="G120" i="2"/>
  <c r="R118" i="1" s="1"/>
  <c r="G184" i="2"/>
  <c r="R182" i="1" s="1"/>
  <c r="Y139" i="1"/>
  <c r="G159" i="2"/>
  <c r="G91" i="2"/>
  <c r="G107" i="2"/>
  <c r="R105" i="1" s="1"/>
  <c r="G86" i="2"/>
  <c r="R84" i="1" s="1"/>
  <c r="G14" i="2"/>
  <c r="G28" i="2"/>
  <c r="G137" i="2"/>
  <c r="R135" i="1" s="1"/>
  <c r="G177" i="2"/>
  <c r="R175" i="1" s="1"/>
  <c r="G58" i="2"/>
  <c r="G155" i="2"/>
  <c r="G85" i="2"/>
  <c r="G96" i="2"/>
  <c r="R94" i="1" s="1"/>
  <c r="G57" i="2"/>
  <c r="AF214" i="1"/>
  <c r="G216" i="2"/>
  <c r="R214" i="1" s="1"/>
  <c r="Y221" i="1"/>
  <c r="G223" i="2"/>
  <c r="Y218" i="1"/>
  <c r="G220" i="2"/>
  <c r="R218" i="1" s="1"/>
  <c r="G129" i="2"/>
  <c r="R127" i="1" s="1"/>
  <c r="Y16" i="1"/>
  <c r="G21" i="2"/>
  <c r="G97" i="2"/>
  <c r="R95" i="1" s="1"/>
  <c r="G183" i="2"/>
  <c r="R181" i="1" s="1"/>
  <c r="Y37" i="1"/>
  <c r="G44" i="2"/>
  <c r="G100" i="2"/>
  <c r="R98" i="1" s="1"/>
  <c r="G84" i="2"/>
  <c r="R82" i="1" s="1"/>
  <c r="G161" i="2"/>
  <c r="G179" i="2"/>
  <c r="R177" i="1" s="1"/>
  <c r="G127" i="2"/>
  <c r="G128" i="2"/>
  <c r="R126" i="1" s="1"/>
  <c r="G31" i="2"/>
  <c r="G59" i="2"/>
  <c r="G168" i="2"/>
  <c r="R166" i="1" s="1"/>
  <c r="G150" i="2"/>
  <c r="R148" i="1" s="1"/>
  <c r="G108" i="2"/>
  <c r="G64" i="2"/>
  <c r="G138" i="2"/>
  <c r="R136" i="1" s="1"/>
  <c r="G77" i="2"/>
  <c r="R75" i="1" s="1"/>
  <c r="G36" i="2"/>
  <c r="G41" i="2"/>
  <c r="G213" i="2"/>
  <c r="R211" i="1" s="1"/>
  <c r="AF219" i="1"/>
  <c r="G221" i="2"/>
  <c r="R219" i="1" s="1"/>
  <c r="G196" i="14"/>
  <c r="S194" i="1" s="1"/>
  <c r="G43" i="14"/>
  <c r="G145" i="14"/>
  <c r="S143" i="1" s="1"/>
  <c r="G142" i="14"/>
  <c r="G144" i="14"/>
  <c r="G159" i="14"/>
  <c r="G69" i="16"/>
  <c r="W67" i="1" s="1"/>
  <c r="G115" i="16"/>
  <c r="G48" i="16"/>
  <c r="G60" i="16"/>
  <c r="G165" i="16"/>
  <c r="G146" i="16"/>
  <c r="G28" i="16"/>
  <c r="G155" i="16"/>
  <c r="G116" i="16"/>
  <c r="W114" i="1" s="1"/>
  <c r="G131" i="16"/>
  <c r="G16" i="16"/>
  <c r="G53" i="16"/>
  <c r="G189" i="16"/>
  <c r="G82" i="16"/>
  <c r="G85" i="16"/>
  <c r="G172" i="16"/>
  <c r="G119" i="16"/>
  <c r="W117" i="1" s="1"/>
  <c r="G186" i="16"/>
  <c r="G121" i="16"/>
  <c r="G166" i="16"/>
  <c r="G142" i="16"/>
  <c r="G99" i="16"/>
  <c r="G54" i="16"/>
  <c r="G128" i="16"/>
  <c r="G59" i="16"/>
  <c r="W57" i="1" s="1"/>
  <c r="G66" i="16"/>
  <c r="G150" i="16"/>
  <c r="G107" i="16"/>
  <c r="G20" i="16"/>
  <c r="G174" i="16"/>
  <c r="G72" i="16"/>
  <c r="G64" i="16"/>
  <c r="G132" i="16"/>
  <c r="W130" i="1" s="1"/>
  <c r="G38" i="16"/>
  <c r="G90" i="16"/>
  <c r="G50" i="16"/>
  <c r="G96" i="16"/>
  <c r="G51" i="16"/>
  <c r="G78" i="16"/>
  <c r="G32" i="16"/>
  <c r="G120" i="16"/>
  <c r="W118" i="1" s="1"/>
  <c r="G57" i="16"/>
  <c r="G169" i="16"/>
  <c r="W167" i="1" s="1"/>
  <c r="G71" i="16"/>
  <c r="G22" i="16"/>
  <c r="G10" i="16"/>
  <c r="G27" i="16"/>
  <c r="G34" i="16"/>
  <c r="G44" i="14"/>
  <c r="S42" i="1" s="1"/>
  <c r="G132" i="14"/>
  <c r="G97" i="14"/>
  <c r="S95" i="1" s="1"/>
  <c r="G125" i="14"/>
  <c r="G77" i="14"/>
  <c r="S75" i="1" s="1"/>
  <c r="G112" i="14"/>
  <c r="G89" i="14"/>
  <c r="S87" i="1" s="1"/>
  <c r="G183" i="14"/>
  <c r="S181" i="1" s="1"/>
  <c r="AG87" i="1"/>
  <c r="G82" i="14"/>
  <c r="G163" i="14"/>
  <c r="S161" i="1" s="1"/>
  <c r="G130" i="14"/>
  <c r="G32" i="14"/>
  <c r="S30" i="1" s="1"/>
  <c r="G108" i="14"/>
  <c r="S106" i="1" s="1"/>
  <c r="G70" i="14"/>
  <c r="S68" i="1" s="1"/>
  <c r="G101" i="14"/>
  <c r="S99" i="1" s="1"/>
  <c r="Z122" i="1"/>
  <c r="G140" i="14"/>
  <c r="G131" i="14"/>
  <c r="S129" i="1" s="1"/>
  <c r="G103" i="14"/>
  <c r="G20" i="14"/>
  <c r="S18" i="1" s="1"/>
  <c r="G126" i="14"/>
  <c r="Z116" i="1"/>
  <c r="G134" i="14"/>
  <c r="S132" i="1" s="1"/>
  <c r="Z222" i="1"/>
  <c r="G224" i="14"/>
  <c r="Z223" i="1"/>
  <c r="G225" i="14"/>
  <c r="Z213" i="1"/>
  <c r="G215" i="14"/>
  <c r="S213" i="1" s="1"/>
  <c r="G137" i="14"/>
  <c r="S135" i="1" s="1"/>
  <c r="Z217" i="1"/>
  <c r="G219" i="14"/>
  <c r="S217" i="1" s="1"/>
  <c r="Z207" i="1"/>
  <c r="G209" i="14"/>
  <c r="S207" i="1" s="1"/>
  <c r="Z197" i="1"/>
  <c r="G199" i="14"/>
  <c r="S197" i="1" s="1"/>
  <c r="Z209" i="1"/>
  <c r="G211" i="14"/>
  <c r="S209" i="1" s="1"/>
  <c r="Z199" i="1"/>
  <c r="G201" i="14"/>
  <c r="S199" i="1" s="1"/>
  <c r="Z135" i="1"/>
  <c r="G155" i="14"/>
  <c r="S153" i="1" s="1"/>
  <c r="G39" i="14"/>
  <c r="G179" i="14"/>
  <c r="S177" i="1" s="1"/>
  <c r="G69" i="14"/>
  <c r="Z211" i="1"/>
  <c r="G213" i="14"/>
  <c r="Z201" i="1"/>
  <c r="G203" i="14"/>
  <c r="Z164" i="1"/>
  <c r="G188" i="14"/>
  <c r="Z141" i="1"/>
  <c r="G161" i="14"/>
  <c r="S159" i="1" s="1"/>
  <c r="Z70" i="1"/>
  <c r="G81" i="14"/>
  <c r="G21" i="14"/>
  <c r="S19" i="1" s="1"/>
  <c r="G72" i="14"/>
  <c r="Z203" i="1"/>
  <c r="G205" i="14"/>
  <c r="Z216" i="1"/>
  <c r="G218" i="14"/>
  <c r="S216" i="1" s="1"/>
  <c r="G62" i="14"/>
  <c r="S60" i="1" s="1"/>
  <c r="Z160" i="1"/>
  <c r="G184" i="14"/>
  <c r="S182" i="1" s="1"/>
  <c r="G102" i="14"/>
  <c r="G17" i="14"/>
  <c r="S15" i="1" s="1"/>
  <c r="G162" i="14"/>
  <c r="G66" i="14"/>
  <c r="S64" i="1" s="1"/>
  <c r="Z218" i="1"/>
  <c r="G220" i="14"/>
  <c r="S218" i="1" s="1"/>
  <c r="G128" i="14"/>
  <c r="G172" i="14"/>
  <c r="S170" i="1" s="1"/>
  <c r="G76" i="14"/>
  <c r="Z220" i="1"/>
  <c r="G222" i="14"/>
  <c r="Z210" i="1"/>
  <c r="G212" i="14"/>
  <c r="S210" i="1" s="1"/>
  <c r="Z75" i="1"/>
  <c r="G87" i="14"/>
  <c r="G8" i="14"/>
  <c r="AG67" i="1"/>
  <c r="G42" i="14"/>
  <c r="S40" i="1" s="1"/>
  <c r="Z202" i="1"/>
  <c r="G204" i="14"/>
  <c r="S202" i="1" s="1"/>
  <c r="Z221" i="1"/>
  <c r="G223" i="14"/>
  <c r="S221" i="1" s="1"/>
  <c r="G94" i="16"/>
  <c r="G13" i="16"/>
  <c r="W11" i="1" s="1"/>
  <c r="AD220" i="1"/>
  <c r="G222" i="16"/>
  <c r="W220" i="1" s="1"/>
  <c r="AD202" i="1"/>
  <c r="G204" i="16"/>
  <c r="W202" i="1" s="1"/>
  <c r="AK205" i="1"/>
  <c r="G207" i="16"/>
  <c r="W205" i="1" s="1"/>
  <c r="AD200" i="1"/>
  <c r="G202" i="16"/>
  <c r="W200" i="1" s="1"/>
  <c r="AD206" i="1"/>
  <c r="G208" i="16"/>
  <c r="W206" i="1" s="1"/>
  <c r="AD139" i="1"/>
  <c r="G159" i="16"/>
  <c r="W157" i="1" s="1"/>
  <c r="G157" i="16"/>
  <c r="G141" i="16"/>
  <c r="W139" i="1" s="1"/>
  <c r="G160" i="16"/>
  <c r="G84" i="16"/>
  <c r="W82" i="1" s="1"/>
  <c r="G37" i="16"/>
  <c r="G44" i="16"/>
  <c r="G143" i="16"/>
  <c r="G149" i="16"/>
  <c r="W147" i="1" s="1"/>
  <c r="G65" i="16"/>
  <c r="G70" i="16"/>
  <c r="G190" i="16"/>
  <c r="G75" i="16"/>
  <c r="W73" i="1" s="1"/>
  <c r="G80" i="16"/>
  <c r="G176" i="16"/>
  <c r="W174" i="1" s="1"/>
  <c r="G11" i="16"/>
  <c r="AD212" i="1"/>
  <c r="G214" i="16"/>
  <c r="AK215" i="1"/>
  <c r="G217" i="16"/>
  <c r="W215" i="1" s="1"/>
  <c r="G197" i="16"/>
  <c r="W195" i="1" s="1"/>
  <c r="AD198" i="1"/>
  <c r="G200" i="16"/>
  <c r="W198" i="1" s="1"/>
  <c r="G136" i="16"/>
  <c r="G167" i="16"/>
  <c r="W165" i="1" s="1"/>
  <c r="AD204" i="1"/>
  <c r="G206" i="16"/>
  <c r="AD211" i="1"/>
  <c r="G213" i="16"/>
  <c r="W211" i="1" s="1"/>
  <c r="G12" i="16"/>
  <c r="G14" i="16"/>
  <c r="G173" i="16"/>
  <c r="G109" i="16"/>
  <c r="W107" i="1" s="1"/>
  <c r="G33" i="16"/>
  <c r="G29" i="16"/>
  <c r="G191" i="16"/>
  <c r="G43" i="16"/>
  <c r="W41" i="1" s="1"/>
  <c r="G35" i="16"/>
  <c r="G156" i="16"/>
  <c r="W154" i="1" s="1"/>
  <c r="G161" i="16"/>
  <c r="AD196" i="1"/>
  <c r="G198" i="16"/>
  <c r="W196" i="1" s="1"/>
  <c r="AD201" i="1"/>
  <c r="G203" i="16"/>
  <c r="G49" i="16"/>
  <c r="W47" i="1" s="1"/>
  <c r="G46" i="16"/>
  <c r="G152" i="16"/>
  <c r="W150" i="1" s="1"/>
  <c r="G168" i="16"/>
  <c r="G104" i="16"/>
  <c r="W102" i="1" s="1"/>
  <c r="G18" i="16"/>
  <c r="W16" i="1" s="1"/>
  <c r="G137" i="16"/>
  <c r="W135" i="1" s="1"/>
  <c r="G79" i="16"/>
  <c r="G125" i="16"/>
  <c r="W123" i="1" s="1"/>
  <c r="G134" i="16"/>
  <c r="G178" i="16"/>
  <c r="W176" i="1" s="1"/>
  <c r="AD209" i="1"/>
  <c r="G211" i="16"/>
  <c r="W209" i="1" s="1"/>
  <c r="AD199" i="1"/>
  <c r="G201" i="16"/>
  <c r="AK214" i="1"/>
  <c r="G216" i="16"/>
  <c r="W214" i="1" s="1"/>
  <c r="AD203" i="1"/>
  <c r="G205" i="16"/>
  <c r="W203" i="1" s="1"/>
  <c r="AD219" i="1"/>
  <c r="G221" i="16"/>
  <c r="W219" i="1" s="1"/>
  <c r="G61" i="16"/>
  <c r="G112" i="16"/>
  <c r="G55" i="16"/>
  <c r="W53" i="1" s="1"/>
  <c r="G171" i="16"/>
  <c r="W169" i="1" s="1"/>
  <c r="G138" i="16"/>
  <c r="G19" i="16"/>
  <c r="W17" i="1" s="1"/>
  <c r="G139" i="16"/>
  <c r="G89" i="16"/>
  <c r="W87" i="1" s="1"/>
  <c r="G45" i="16"/>
  <c r="AD207" i="1"/>
  <c r="G209" i="16"/>
  <c r="W207" i="1" s="1"/>
  <c r="AD197" i="1"/>
  <c r="G199" i="16"/>
  <c r="AD223" i="1"/>
  <c r="G225" i="16"/>
  <c r="G98" i="16"/>
  <c r="W96" i="1" s="1"/>
  <c r="G87" i="16"/>
  <c r="G144" i="16"/>
  <c r="W142" i="1" s="1"/>
  <c r="G92" i="16"/>
  <c r="W90" i="1" s="1"/>
  <c r="AD77" i="1"/>
  <c r="G91" i="16"/>
  <c r="G108" i="16"/>
  <c r="G123" i="16"/>
  <c r="G148" i="16"/>
  <c r="W146" i="1" s="1"/>
  <c r="G188" i="16"/>
  <c r="G88" i="16"/>
  <c r="W86" i="1" s="1"/>
  <c r="G147" i="16"/>
  <c r="W145" i="1" s="1"/>
  <c r="G117" i="16"/>
  <c r="W115" i="1" s="1"/>
  <c r="G154" i="16"/>
  <c r="G101" i="16"/>
  <c r="W99" i="1" s="1"/>
  <c r="G164" i="16"/>
  <c r="G52" i="16"/>
  <c r="W50" i="1" s="1"/>
  <c r="G126" i="16"/>
  <c r="G105" i="16"/>
  <c r="W103" i="1" s="1"/>
  <c r="G170" i="16"/>
  <c r="W168" i="1" s="1"/>
  <c r="G140" i="16"/>
  <c r="W138" i="1" s="1"/>
  <c r="AD217" i="1"/>
  <c r="G219" i="16"/>
  <c r="W217" i="1" s="1"/>
  <c r="AD218" i="1"/>
  <c r="G220" i="16"/>
  <c r="W218" i="1" s="1"/>
  <c r="AD216" i="1"/>
  <c r="G218" i="16"/>
  <c r="W216" i="1" s="1"/>
  <c r="AD221" i="1"/>
  <c r="G223" i="16"/>
  <c r="W221" i="1" s="1"/>
  <c r="G24" i="16"/>
  <c r="G86" i="16"/>
  <c r="W84" i="1" s="1"/>
  <c r="G26" i="16"/>
  <c r="G184" i="16"/>
  <c r="W182" i="1" s="1"/>
  <c r="G195" i="16"/>
  <c r="W193" i="1" s="1"/>
  <c r="G114" i="16"/>
  <c r="G41" i="16"/>
  <c r="G73" i="16"/>
  <c r="W71" i="1" s="1"/>
  <c r="G62" i="16"/>
  <c r="G124" i="16"/>
  <c r="W122" i="1" s="1"/>
  <c r="G63" i="16"/>
  <c r="G193" i="16"/>
  <c r="W191" i="1" s="1"/>
  <c r="G9" i="16"/>
  <c r="G76" i="16"/>
  <c r="G153" i="16"/>
  <c r="W151" i="1" s="1"/>
  <c r="G182" i="16"/>
  <c r="W180" i="1" s="1"/>
  <c r="G185" i="16"/>
  <c r="G23" i="16"/>
  <c r="W21" i="1" s="1"/>
  <c r="G97" i="16"/>
  <c r="G111" i="16"/>
  <c r="W109" i="1" s="1"/>
  <c r="G181" i="16"/>
  <c r="W179" i="1" s="1"/>
  <c r="G36" i="16"/>
  <c r="W34" i="1" s="1"/>
  <c r="G106" i="16"/>
  <c r="W104" i="1" s="1"/>
  <c r="G113" i="16"/>
  <c r="W111" i="1" s="1"/>
  <c r="G183" i="16"/>
  <c r="AD213" i="1"/>
  <c r="G215" i="16"/>
  <c r="W213" i="1" s="1"/>
  <c r="AD210" i="1"/>
  <c r="G212" i="16"/>
  <c r="W210" i="1" s="1"/>
  <c r="AD208" i="1"/>
  <c r="G210" i="16"/>
  <c r="AD222" i="1"/>
  <c r="G224" i="16"/>
  <c r="AA201" i="1"/>
  <c r="AA210" i="1"/>
  <c r="AA142" i="1"/>
  <c r="AA166" i="1"/>
  <c r="T109" i="1"/>
  <c r="T72" i="1"/>
  <c r="T99" i="1"/>
  <c r="AA206" i="1"/>
  <c r="AA197" i="1"/>
  <c r="AJ158" i="1"/>
  <c r="T80" i="1"/>
  <c r="T85" i="1"/>
  <c r="T14" i="1"/>
  <c r="T110" i="1"/>
  <c r="T10" i="1"/>
  <c r="T213" i="1"/>
  <c r="AA219" i="1"/>
  <c r="AA209" i="1"/>
  <c r="T29" i="1"/>
  <c r="AA51" i="1"/>
  <c r="T139" i="1"/>
  <c r="T27" i="1"/>
  <c r="T23" i="1"/>
  <c r="T15" i="1"/>
  <c r="AA199" i="1"/>
  <c r="T199" i="1"/>
  <c r="AA60" i="1"/>
  <c r="T52" i="1"/>
  <c r="AA68" i="1"/>
  <c r="T89" i="1"/>
  <c r="AA202" i="1"/>
  <c r="T90" i="1"/>
  <c r="T30" i="1"/>
  <c r="AA104" i="1"/>
  <c r="AA43" i="1"/>
  <c r="AD66" i="1"/>
  <c r="AA156"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AH61" i="1"/>
  <c r="AF90"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T61" i="1"/>
  <c r="T55" i="1"/>
  <c r="T34" i="1"/>
  <c r="AK98" i="1"/>
  <c r="AF63" i="1"/>
  <c r="T36" i="1"/>
  <c r="T184" i="1"/>
  <c r="AF170" i="1"/>
  <c r="T65" i="1"/>
  <c r="T179" i="1"/>
  <c r="AG140" i="1"/>
  <c r="AA134" i="1"/>
  <c r="AH62" i="1"/>
  <c r="AH64" i="1"/>
  <c r="T208" i="1"/>
  <c r="U23" i="1"/>
  <c r="AB169" i="1"/>
  <c r="U81" i="1"/>
  <c r="AB111" i="1"/>
  <c r="AI7" i="1"/>
  <c r="AB146" i="1"/>
  <c r="AI103" i="1"/>
  <c r="AB166" i="1"/>
  <c r="U205" i="1"/>
  <c r="AH8" i="1"/>
  <c r="U111" i="1"/>
  <c r="AI29" i="1"/>
  <c r="T154" i="1"/>
  <c r="AA81" i="1"/>
  <c r="T98" i="1"/>
  <c r="T185" i="1"/>
  <c r="T20" i="1"/>
  <c r="Y116" i="1"/>
  <c r="Z146" i="1"/>
  <c r="Z17" i="1"/>
  <c r="AD119" i="1"/>
  <c r="Z118" i="1"/>
  <c r="AI63" i="1"/>
  <c r="AF130" i="1"/>
  <c r="T143" i="1"/>
  <c r="T102" i="1"/>
  <c r="AF13" i="1"/>
  <c r="AF110" i="1"/>
  <c r="Y126" i="1"/>
  <c r="AD127" i="1"/>
  <c r="U103" i="1"/>
  <c r="U116" i="1"/>
  <c r="AJ81" i="1"/>
  <c r="AJ125" i="1"/>
  <c r="AH116" i="1"/>
  <c r="T54" i="1"/>
  <c r="AA161" i="1"/>
  <c r="T26" i="1"/>
  <c r="T135" i="1"/>
  <c r="Y156" i="1"/>
  <c r="AD58" i="1"/>
  <c r="AD103" i="1"/>
  <c r="AK33" i="1"/>
  <c r="AD152" i="1"/>
  <c r="T159" i="1"/>
  <c r="AA8" i="1"/>
  <c r="AA137" i="1"/>
  <c r="AI167" i="1"/>
  <c r="AJ99" i="1"/>
  <c r="AJ54" i="1"/>
  <c r="AC40" i="1"/>
  <c r="V149" i="1"/>
  <c r="U159" i="1"/>
  <c r="AG80" i="1"/>
  <c r="T107" i="1"/>
  <c r="AA149" i="1"/>
  <c r="T81" i="1"/>
  <c r="T136" i="1"/>
  <c r="AB68" i="1"/>
  <c r="AF120" i="1"/>
  <c r="Y85" i="1"/>
  <c r="AA128" i="1"/>
  <c r="AH107" i="1"/>
  <c r="AH75" i="1"/>
  <c r="AJ59" i="1"/>
  <c r="AC14" i="1"/>
  <c r="AJ76" i="1"/>
  <c r="AC150" i="1"/>
  <c r="AB30" i="1"/>
  <c r="AB83" i="1"/>
  <c r="Z111" i="1"/>
  <c r="Z124" i="1"/>
  <c r="AD16" i="1"/>
  <c r="AD88" i="1"/>
  <c r="AD159" i="1"/>
  <c r="T51" i="1"/>
  <c r="Y73" i="1"/>
  <c r="Y136" i="1"/>
  <c r="T13" i="1"/>
  <c r="Z168" i="1"/>
  <c r="T70" i="1"/>
  <c r="AH149" i="1"/>
  <c r="AI21" i="1"/>
  <c r="AI37" i="1"/>
  <c r="AI154" i="1"/>
  <c r="AG97" i="1"/>
  <c r="AG98" i="1"/>
  <c r="Y45" i="1"/>
  <c r="Z100" i="1"/>
  <c r="AK92" i="1"/>
  <c r="AD134" i="1"/>
  <c r="Z38" i="1"/>
  <c r="AC144" i="1"/>
  <c r="AI17" i="1"/>
  <c r="AI43" i="1"/>
  <c r="AB155" i="1"/>
  <c r="Y51" i="1"/>
  <c r="AF42" i="1"/>
  <c r="AF114" i="1"/>
  <c r="AF91" i="1"/>
  <c r="AD31" i="1"/>
  <c r="Z114" i="1"/>
  <c r="AA19" i="1"/>
  <c r="T56" i="1"/>
  <c r="AH124" i="1"/>
  <c r="AJ51" i="1"/>
  <c r="AI113" i="1"/>
  <c r="AB38" i="1"/>
  <c r="AF132" i="1"/>
  <c r="AJ26" i="1"/>
  <c r="AJ83" i="1"/>
  <c r="T174" i="1"/>
  <c r="T73" i="1"/>
  <c r="T137" i="1"/>
  <c r="T149" i="1"/>
  <c r="T32" i="1"/>
  <c r="T121" i="1"/>
  <c r="T25" i="1"/>
  <c r="T115" i="1"/>
  <c r="T92" i="1"/>
  <c r="T33" i="1"/>
  <c r="T82" i="1"/>
  <c r="T46" i="1"/>
  <c r="T178" i="1"/>
  <c r="T17" i="1"/>
  <c r="T172" i="1"/>
  <c r="T63" i="1"/>
  <c r="AA74" i="1"/>
  <c r="AH43" i="1"/>
  <c r="T66" i="1"/>
  <c r="T203" i="1"/>
  <c r="T207" i="1"/>
  <c r="T129" i="1"/>
  <c r="T104" i="1"/>
  <c r="T12" i="1"/>
  <c r="T186" i="1"/>
  <c r="T103" i="1"/>
  <c r="T11" i="1"/>
  <c r="T150" i="1"/>
  <c r="T157" i="1"/>
  <c r="T18" i="1"/>
  <c r="T147" i="1"/>
  <c r="T108" i="1"/>
  <c r="T7" i="1"/>
  <c r="T165" i="1"/>
  <c r="T96" i="1"/>
  <c r="T43" i="1"/>
  <c r="T97" i="1"/>
  <c r="T176" i="1"/>
  <c r="T182" i="1"/>
  <c r="T35" i="1"/>
  <c r="T163" i="1"/>
  <c r="T116" i="1"/>
  <c r="T194" i="1"/>
  <c r="T21" i="1"/>
  <c r="T16" i="1"/>
  <c r="T175" i="1"/>
  <c r="T37" i="1"/>
  <c r="T58" i="1"/>
  <c r="T210" i="1"/>
  <c r="T170" i="1"/>
  <c r="T183" i="1"/>
  <c r="T22" i="1"/>
  <c r="T145" i="1"/>
  <c r="T9" i="1"/>
  <c r="T188" i="1"/>
  <c r="T166" i="1"/>
  <c r="T152" i="1"/>
  <c r="T132" i="1"/>
  <c r="T222" i="1"/>
  <c r="T202" i="1"/>
  <c r="T206" i="1"/>
  <c r="T219" i="1"/>
  <c r="T155" i="1"/>
  <c r="T209" i="1"/>
  <c r="T117" i="1"/>
  <c r="T76" i="1"/>
  <c r="U21" i="1"/>
  <c r="AG63" i="1"/>
  <c r="Z144" i="1"/>
  <c r="AG143" i="1"/>
  <c r="AG36" i="1"/>
  <c r="U142" i="1"/>
  <c r="AG149" i="1"/>
  <c r="Z78" i="1"/>
  <c r="U112" i="1"/>
  <c r="U143"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Z178" i="1"/>
  <c r="Z193" i="1"/>
  <c r="AB193" i="1"/>
  <c r="Y176" i="1"/>
  <c r="AD192" i="1"/>
  <c r="V206" i="1"/>
  <c r="AC181" i="1"/>
  <c r="AC190" i="1"/>
  <c r="R203" i="1"/>
  <c r="AF179" i="1"/>
  <c r="R207" i="1"/>
  <c r="AF182" i="1"/>
  <c r="U210" i="1"/>
  <c r="AB185" i="1"/>
  <c r="R222" i="1"/>
  <c r="Y194" i="1"/>
  <c r="AD184" i="1"/>
  <c r="AD178" i="1"/>
  <c r="AH183" i="1"/>
  <c r="AF186" i="1"/>
  <c r="U208" i="1"/>
  <c r="AB183" i="1"/>
  <c r="U217" i="1"/>
  <c r="AB190" i="1"/>
  <c r="AA177" i="1"/>
  <c r="Y188" i="1"/>
  <c r="W199" i="1"/>
  <c r="AD175" i="1"/>
  <c r="AD176" i="1"/>
  <c r="V216" i="1"/>
  <c r="AC189" i="1"/>
  <c r="U223" i="1"/>
  <c r="AB195" i="1"/>
  <c r="AA175" i="1"/>
  <c r="Y183" i="1"/>
  <c r="AD179" i="1"/>
  <c r="AD181" i="1"/>
  <c r="V208" i="1"/>
  <c r="AC183" i="1"/>
  <c r="AH189" i="1"/>
  <c r="S200" i="1"/>
  <c r="S208" i="1"/>
  <c r="R22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AB186" i="1"/>
  <c r="AA185" i="1"/>
  <c r="AD182" i="1"/>
  <c r="AD171" i="1"/>
  <c r="V223" i="1"/>
  <c r="AC195" i="1"/>
  <c r="U206" i="1"/>
  <c r="AB181" i="1"/>
  <c r="U209" i="1"/>
  <c r="AB184" i="1"/>
  <c r="Y187" i="1"/>
  <c r="R197" i="1"/>
  <c r="Y173" i="1"/>
  <c r="W197" i="1"/>
  <c r="AD173" i="1"/>
  <c r="V222" i="1"/>
  <c r="AC194" i="1"/>
  <c r="AC193" i="1"/>
  <c r="AH192" i="1"/>
  <c r="U200" i="1"/>
  <c r="AB176" i="1"/>
  <c r="AB182" i="1"/>
  <c r="AA172" i="1"/>
  <c r="Y184" i="1"/>
  <c r="W223" i="1"/>
  <c r="AD195"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Z190" i="1"/>
  <c r="Z191" i="1"/>
  <c r="Z182" i="1"/>
  <c r="Z173" i="1"/>
  <c r="AB192" i="1"/>
  <c r="U197" i="1"/>
  <c r="AB173" i="1"/>
  <c r="AD190" i="1"/>
  <c r="W204" i="1"/>
  <c r="AD180" i="1"/>
  <c r="V202" i="1"/>
  <c r="AC178" i="1"/>
  <c r="V201" i="1"/>
  <c r="AC177" i="1"/>
  <c r="U216" i="1"/>
  <c r="AB189" i="1"/>
  <c r="U203" i="1"/>
  <c r="AB179" i="1"/>
  <c r="AD191" i="1"/>
  <c r="V198" i="1"/>
  <c r="AC174" i="1"/>
  <c r="V207" i="1"/>
  <c r="AC182" i="1"/>
  <c r="U204" i="1"/>
  <c r="AB180" i="1"/>
  <c r="U201" i="1"/>
  <c r="AB177" i="1"/>
  <c r="AA181" i="1"/>
  <c r="R196" i="1"/>
  <c r="Y172" i="1"/>
  <c r="AD186" i="1"/>
  <c r="AD189" i="1"/>
  <c r="V220" i="1"/>
  <c r="AC192" i="1"/>
  <c r="AC188" i="1"/>
  <c r="U199" i="1"/>
  <c r="AB175" i="1"/>
  <c r="AA173" i="1"/>
  <c r="Y180"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AB148" i="1"/>
  <c r="S74" i="1"/>
  <c r="Z66" i="1"/>
  <c r="AA66" i="1"/>
  <c r="S220" i="1"/>
  <c r="Z192" i="1"/>
  <c r="Z184" i="1"/>
  <c r="Z185" i="1"/>
  <c r="Z175" i="1"/>
  <c r="AB191" i="1"/>
  <c r="AA171" i="1"/>
  <c r="R221" i="1"/>
  <c r="Y193" i="1"/>
  <c r="AD188" i="1"/>
  <c r="AD172" i="1"/>
  <c r="V200" i="1"/>
  <c r="AC176" i="1"/>
  <c r="AF195" i="1"/>
  <c r="AB187" i="1"/>
  <c r="AB171" i="1"/>
  <c r="AD185" i="1"/>
  <c r="V196" i="1"/>
  <c r="AC172" i="1"/>
  <c r="V199" i="1"/>
  <c r="AC175" i="1"/>
  <c r="R199" i="1"/>
  <c r="AF175" i="1"/>
  <c r="U202" i="1"/>
  <c r="AB178" i="1"/>
  <c r="AA195" i="1"/>
  <c r="R201" i="1"/>
  <c r="Y177" i="1"/>
  <c r="W201" i="1"/>
  <c r="AD177" i="1"/>
  <c r="W208" i="1"/>
  <c r="AD183" i="1"/>
  <c r="V218" i="1"/>
  <c r="AC191" i="1"/>
  <c r="V197" i="1"/>
  <c r="AC173" i="1"/>
  <c r="AA194" i="1"/>
  <c r="AA184" i="1"/>
  <c r="Y191" i="1"/>
  <c r="W222" i="1"/>
  <c r="AD194" i="1"/>
  <c r="V210" i="1"/>
  <c r="AC185" i="1"/>
  <c r="S196" i="1"/>
  <c r="S212" i="1"/>
  <c r="S198" i="1"/>
  <c r="R216" i="1"/>
  <c r="R198" i="1"/>
  <c r="R202" i="1"/>
  <c r="U99" i="1"/>
  <c r="U105" i="1"/>
  <c r="U121" i="1"/>
  <c r="U130" i="1"/>
  <c r="U179" i="1"/>
  <c r="U109" i="1"/>
  <c r="U73" i="1"/>
  <c r="U83" i="1"/>
  <c r="U74" i="1"/>
  <c r="U37" i="1"/>
  <c r="U41" i="1"/>
  <c r="U86" i="1"/>
  <c r="U156" i="1"/>
  <c r="U13" i="1"/>
  <c r="U19" i="1"/>
  <c r="U145" i="1"/>
  <c r="U78" i="1"/>
  <c r="U155" i="1"/>
  <c r="V10" i="1"/>
  <c r="S142" i="1"/>
  <c r="U117" i="1"/>
  <c r="V172" i="1"/>
  <c r="U110" i="1"/>
  <c r="U122" i="1"/>
  <c r="U129" i="1"/>
  <c r="U50" i="1"/>
  <c r="U150" i="1"/>
  <c r="U182" i="1"/>
  <c r="V150" i="1"/>
  <c r="V50" i="1"/>
  <c r="U106" i="1"/>
  <c r="U178" i="1"/>
  <c r="U93" i="1"/>
  <c r="U119" i="1"/>
  <c r="U35" i="1"/>
  <c r="U17" i="1"/>
  <c r="U33" i="1"/>
  <c r="S11" i="1"/>
  <c r="V167" i="1"/>
  <c r="V173" i="1"/>
  <c r="V128" i="1"/>
  <c r="V127" i="1"/>
  <c r="V56" i="1"/>
  <c r="V131" i="1"/>
  <c r="U113" i="1"/>
  <c r="U55" i="1"/>
  <c r="U76" i="1"/>
  <c r="U118" i="1"/>
  <c r="U164" i="1"/>
  <c r="U174"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W13" i="1"/>
  <c r="V47" i="1"/>
  <c r="V43" i="1"/>
  <c r="V33" i="1"/>
  <c r="S91" i="1"/>
  <c r="V79" i="1"/>
  <c r="V117" i="1"/>
  <c r="V74" i="1"/>
  <c r="S151" i="1"/>
  <c r="W78" i="1"/>
  <c r="S22" i="1"/>
  <c r="S156" i="1"/>
  <c r="W40" i="1"/>
  <c r="W187" i="1"/>
  <c r="V19" i="1"/>
  <c r="W170" i="1"/>
  <c r="V151" i="1"/>
  <c r="R117" i="1"/>
  <c r="W56" i="1"/>
  <c r="U101" i="1"/>
  <c r="U89" i="1"/>
  <c r="U131" i="1"/>
  <c r="U186" i="1"/>
  <c r="U71" i="1"/>
  <c r="U11" i="1"/>
  <c r="U126" i="1"/>
  <c r="U63" i="1"/>
  <c r="V175" i="1"/>
  <c r="V138" i="1"/>
  <c r="V113" i="1"/>
  <c r="V156" i="1"/>
  <c r="V162" i="1"/>
  <c r="V193" i="1"/>
  <c r="V88" i="1"/>
  <c r="R110" i="1"/>
  <c r="R90" i="1"/>
  <c r="R123" i="1"/>
  <c r="R89" i="1"/>
  <c r="S125" i="1"/>
  <c r="S16" i="1"/>
  <c r="S53" i="1"/>
  <c r="S34" i="1"/>
  <c r="S154" i="1"/>
  <c r="W38" i="1"/>
  <c r="W7" i="1"/>
  <c r="W181" i="1"/>
  <c r="W110" i="1"/>
  <c r="R54" i="1"/>
  <c r="S76" i="1"/>
  <c r="V123" i="1"/>
  <c r="V35" i="1"/>
  <c r="V83" i="1"/>
  <c r="V130" i="1"/>
  <c r="V132" i="1"/>
  <c r="V18" i="1"/>
  <c r="V100" i="1"/>
  <c r="V103" i="1"/>
  <c r="V109" i="1"/>
  <c r="V185" i="1"/>
  <c r="V70" i="1"/>
  <c r="V21" i="1"/>
  <c r="V191" i="1"/>
  <c r="V155" i="1"/>
  <c r="V190" i="1"/>
  <c r="V24" i="1"/>
  <c r="V136" i="1"/>
  <c r="V134" i="1"/>
  <c r="S49" i="1"/>
  <c r="S82" i="1"/>
  <c r="S69" i="1"/>
  <c r="S172" i="1"/>
  <c r="S130" i="1"/>
  <c r="S175" i="1"/>
  <c r="S17" i="1"/>
  <c r="S33" i="1"/>
  <c r="S155" i="1"/>
  <c r="S84" i="1"/>
  <c r="S54" i="1"/>
  <c r="S36" i="1"/>
  <c r="S187" i="1"/>
  <c r="S78" i="1"/>
  <c r="S164" i="1"/>
  <c r="S43" i="1"/>
  <c r="S121" i="1"/>
  <c r="W8" i="1"/>
  <c r="W83" i="1"/>
  <c r="W94" i="1"/>
  <c r="W156" i="1"/>
  <c r="W92" i="1"/>
  <c r="W9" i="1"/>
  <c r="W185" i="1"/>
  <c r="W37" i="1"/>
  <c r="W153" i="1"/>
  <c r="W80" i="1"/>
  <c r="W88" i="1"/>
  <c r="W97" i="1"/>
  <c r="W25" i="1"/>
  <c r="W54" i="1"/>
  <c r="W24" i="1"/>
  <c r="W98" i="1"/>
  <c r="W143" i="1"/>
  <c r="W141" i="1"/>
  <c r="W108" i="1"/>
  <c r="W188" i="1"/>
  <c r="W136" i="1"/>
  <c r="W101" i="1"/>
  <c r="W127" i="1"/>
  <c r="W75" i="1"/>
  <c r="R106" i="1"/>
  <c r="R78" i="1"/>
  <c r="R93" i="1"/>
  <c r="V139" i="1"/>
  <c r="V119" i="1"/>
  <c r="V95" i="1"/>
  <c r="V63" i="1"/>
  <c r="V124" i="1"/>
  <c r="V133" i="1"/>
  <c r="V194" i="1"/>
  <c r="V166" i="1"/>
  <c r="V165" i="1"/>
  <c r="V145" i="1"/>
  <c r="V76" i="1"/>
  <c r="V146" i="1"/>
  <c r="V174" i="1"/>
  <c r="V58" i="1"/>
  <c r="R85" i="1"/>
  <c r="R14" i="1"/>
  <c r="S128" i="1"/>
  <c r="S28" i="1"/>
  <c r="S103" i="1"/>
  <c r="S39" i="1"/>
  <c r="S176" i="1"/>
  <c r="S80" i="1"/>
  <c r="S73" i="1"/>
  <c r="S107" i="1"/>
  <c r="S174" i="1"/>
  <c r="S93" i="1"/>
  <c r="S21" i="1"/>
  <c r="S139" i="1"/>
  <c r="S65" i="1"/>
  <c r="S32" i="1"/>
  <c r="S112" i="1"/>
  <c r="S86" i="1"/>
  <c r="S97" i="1"/>
  <c r="S62" i="1"/>
  <c r="S136" i="1"/>
  <c r="S108" i="1"/>
  <c r="S58" i="1"/>
  <c r="S179" i="1"/>
  <c r="S81" i="1"/>
  <c r="S51" i="1"/>
  <c r="S131" i="1"/>
  <c r="S137" i="1"/>
  <c r="S167" i="1"/>
  <c r="S26" i="1"/>
  <c r="S55" i="1"/>
  <c r="S45" i="1"/>
  <c r="S138" i="1"/>
  <c r="W175" i="1"/>
  <c r="W121" i="1"/>
  <c r="W31" i="1"/>
  <c r="W171" i="1"/>
  <c r="W14" i="1"/>
  <c r="W35" i="1"/>
  <c r="W158" i="1"/>
  <c r="W186" i="1"/>
  <c r="S77" i="1"/>
  <c r="S85" i="1"/>
  <c r="S124" i="1"/>
  <c r="S50" i="1"/>
  <c r="S188" i="1"/>
  <c r="S66" i="1"/>
  <c r="S115" i="1"/>
  <c r="S163" i="1"/>
  <c r="S126" i="1"/>
  <c r="S37" i="1"/>
  <c r="S123" i="1"/>
  <c r="S119" i="1"/>
  <c r="S96" i="1"/>
  <c r="S89" i="1"/>
  <c r="S41" i="1"/>
  <c r="S35" i="1"/>
  <c r="S183" i="1"/>
  <c r="S101" i="1"/>
  <c r="S70" i="1"/>
  <c r="S7"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137" i="1"/>
  <c r="U69" i="1"/>
  <c r="U173" i="1"/>
  <c r="U185" i="1"/>
  <c r="U127" i="1"/>
  <c r="U123" i="1"/>
  <c r="U87" i="1"/>
  <c r="U12" i="1"/>
  <c r="U138" i="1"/>
  <c r="U144" i="1"/>
  <c r="U133" i="1"/>
  <c r="U26" i="1"/>
  <c r="U100" i="1"/>
  <c r="U170" i="1"/>
  <c r="U158" i="1"/>
  <c r="U188" i="1"/>
  <c r="U88" i="1"/>
  <c r="U166" i="1"/>
  <c r="U189" i="1"/>
  <c r="U104" i="1"/>
  <c r="U47" i="1"/>
  <c r="U120" i="1"/>
  <c r="U77" i="1"/>
  <c r="V36" i="1"/>
  <c r="V101" i="1"/>
  <c r="V26" i="1"/>
  <c r="V171" i="1"/>
  <c r="V120" i="1"/>
  <c r="V7" i="1"/>
  <c r="V23" i="1"/>
  <c r="V135" i="1"/>
  <c r="V170" i="1"/>
  <c r="V90" i="1"/>
  <c r="V42" i="1"/>
  <c r="V163" i="1"/>
  <c r="V53" i="1"/>
  <c r="V67" i="1"/>
  <c r="V157" i="1"/>
  <c r="V87" i="1"/>
  <c r="V80" i="1"/>
  <c r="V16" i="1"/>
  <c r="V84" i="1"/>
  <c r="V164" i="1"/>
  <c r="V143" i="1"/>
  <c r="V14" i="1"/>
  <c r="V71" i="1"/>
  <c r="V114" i="1"/>
  <c r="V44" i="1"/>
  <c r="V141" i="1"/>
  <c r="V182" i="1"/>
  <c r="V186" i="1"/>
  <c r="V51" i="1"/>
  <c r="V125" i="1"/>
  <c r="V178" i="1"/>
  <c r="R46" i="1"/>
  <c r="R42" i="1"/>
  <c r="R185" i="1"/>
  <c r="R114" i="1"/>
  <c r="R86" i="1"/>
  <c r="R50" i="1"/>
  <c r="R103" i="1"/>
  <c r="S29" i="1"/>
  <c r="S122" i="1"/>
  <c r="S38" i="1"/>
  <c r="S158" i="1"/>
  <c r="S27" i="1"/>
  <c r="S110" i="1"/>
  <c r="S59" i="1"/>
  <c r="S61" i="1"/>
  <c r="S160" i="1"/>
  <c r="S72" i="1"/>
  <c r="S88" i="1"/>
  <c r="S118" i="1"/>
  <c r="S120" i="1"/>
  <c r="S94" i="1"/>
  <c r="S162" i="1"/>
  <c r="S191" i="1"/>
  <c r="S109" i="1"/>
  <c r="S71" i="1"/>
  <c r="S171" i="1"/>
  <c r="S83" i="1"/>
  <c r="S140" i="1"/>
  <c r="S102" i="1"/>
  <c r="S168" i="1"/>
  <c r="W172" i="1"/>
  <c r="W76" i="1"/>
  <c r="W91" i="1"/>
  <c r="W120" i="1"/>
  <c r="W132" i="1"/>
  <c r="W81" i="1"/>
  <c r="W59" i="1"/>
  <c r="W140" i="1"/>
  <c r="W183" i="1"/>
  <c r="W27" i="1"/>
  <c r="W22" i="1"/>
  <c r="W93" i="1"/>
  <c r="W20" i="1"/>
  <c r="W149" i="1"/>
  <c r="W65" i="1"/>
  <c r="W49" i="1"/>
  <c r="W133" i="1"/>
  <c r="W162" i="1"/>
  <c r="W46" i="1"/>
  <c r="R7" i="1"/>
  <c r="R113" i="1"/>
  <c r="R30" i="1"/>
  <c r="R193" i="1"/>
  <c r="R184" i="1"/>
  <c r="R61" i="1"/>
  <c r="W63" i="1"/>
  <c r="W70" i="1"/>
  <c r="S23" i="1"/>
  <c r="R149" i="1"/>
  <c r="R35" i="1"/>
  <c r="R147" i="1"/>
  <c r="R70" i="1"/>
  <c r="R102" i="1"/>
  <c r="R74" i="1"/>
  <c r="R108" i="1"/>
  <c r="R26" i="1"/>
  <c r="R38" i="1"/>
  <c r="R138" i="1"/>
  <c r="R62" i="1"/>
  <c r="R23" i="1"/>
  <c r="R56" i="1"/>
  <c r="W28" i="1"/>
  <c r="S47" i="1"/>
  <c r="W131" i="1"/>
  <c r="W69" i="1"/>
  <c r="S166" i="1"/>
  <c r="W23" i="1"/>
  <c r="W119" i="1"/>
  <c r="W51" i="1"/>
  <c r="R137" i="1"/>
  <c r="R191" i="1"/>
  <c r="R186" i="1"/>
  <c r="R128" i="1"/>
  <c r="R179" i="1"/>
  <c r="R131" i="1"/>
  <c r="R100" i="1"/>
  <c r="R64" i="1"/>
  <c r="R141" i="1"/>
  <c r="R140" i="1"/>
  <c r="R132" i="1"/>
  <c r="R79" i="1"/>
  <c r="R67" i="1"/>
  <c r="R157" i="1"/>
  <c r="R190" i="1"/>
  <c r="R11" i="1"/>
  <c r="R139" i="1"/>
  <c r="R44" i="1"/>
  <c r="R72" i="1"/>
  <c r="R91" i="1"/>
  <c r="R173" i="1"/>
  <c r="R169" i="1"/>
  <c r="R21" i="1"/>
  <c r="R13" i="1"/>
  <c r="W85" i="1"/>
  <c r="W45" i="1"/>
  <c r="W89" i="1"/>
  <c r="S165" i="1"/>
  <c r="W192" i="1"/>
  <c r="W178" i="1"/>
  <c r="S63" i="1"/>
  <c r="W106" i="1"/>
  <c r="W43" i="1"/>
  <c r="W42" i="1"/>
  <c r="S149" i="1"/>
  <c r="W177" i="1"/>
  <c r="W12" i="1"/>
  <c r="W52" i="1"/>
  <c r="W152" i="1"/>
  <c r="S193" i="1"/>
  <c r="S147" i="1"/>
  <c r="S145" i="1"/>
  <c r="S48" i="1"/>
  <c r="W173" i="1"/>
  <c r="W10" i="1"/>
  <c r="W124" i="1"/>
  <c r="W64" i="1"/>
  <c r="W189" i="1"/>
  <c r="S133" i="1"/>
  <c r="S67"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R172" i="1"/>
  <c r="R168" i="1"/>
  <c r="R167" i="1"/>
  <c r="R12" i="1"/>
  <c r="R19" i="1"/>
  <c r="R31" i="1"/>
  <c r="R73" i="1"/>
  <c r="R120" i="1"/>
  <c r="R92" i="1"/>
  <c r="R153" i="1"/>
  <c r="R146" i="1"/>
  <c r="R161" i="1"/>
  <c r="R69" i="1"/>
  <c r="R97" i="1"/>
  <c r="W112" i="1"/>
  <c r="W18" i="1"/>
  <c r="W29" i="1"/>
  <c r="S13" i="1"/>
  <c r="W60" i="1"/>
  <c r="W61" i="1"/>
  <c r="S9" i="1"/>
  <c r="W26" i="1"/>
  <c r="S20" i="1"/>
  <c r="S150" i="1"/>
  <c r="W126" i="1"/>
  <c r="W161" i="1"/>
  <c r="W79" i="1"/>
  <c r="W95" i="1"/>
  <c r="W36" i="1"/>
  <c r="W159" i="1"/>
  <c r="S169" i="1"/>
  <c r="S10" i="1"/>
  <c r="W48" i="1"/>
  <c r="W30" i="1"/>
  <c r="W148" i="1"/>
  <c r="S100" i="1"/>
  <c r="S141" i="1"/>
  <c r="S24" i="1"/>
  <c r="V98" i="1"/>
  <c r="V68" i="1"/>
  <c r="V69" i="1"/>
  <c r="V137" i="1"/>
  <c r="V176" i="1"/>
  <c r="V97" i="1"/>
  <c r="V48" i="1"/>
  <c r="V77" i="1"/>
  <c r="V75" i="1"/>
  <c r="V140" i="1"/>
  <c r="V94" i="1"/>
  <c r="V121" i="1"/>
  <c r="V110" i="1"/>
  <c r="V169" i="1"/>
  <c r="V105" i="1"/>
  <c r="V37" i="1"/>
  <c r="V144" i="1"/>
  <c r="U48" i="1"/>
  <c r="V39" i="1"/>
  <c r="U154" i="1"/>
  <c r="U181" i="1"/>
  <c r="R20" i="1"/>
  <c r="R48" i="1"/>
  <c r="R104" i="1"/>
  <c r="R142" i="1"/>
  <c r="R45" i="1"/>
  <c r="R111" i="1"/>
  <c r="R171" i="1"/>
  <c r="R145" i="1"/>
  <c r="R55" i="1"/>
  <c r="R33" i="1"/>
  <c r="W105" i="1"/>
  <c r="S157" i="1"/>
  <c r="R66" i="1"/>
  <c r="R27" i="1"/>
  <c r="R24" i="1"/>
  <c r="R164" i="1"/>
  <c r="R34" i="1"/>
  <c r="R22" i="1"/>
  <c r="W39" i="1"/>
  <c r="S31" i="1"/>
  <c r="S92" i="1"/>
  <c r="W100" i="1"/>
  <c r="W55" i="1"/>
  <c r="R143" i="1"/>
  <c r="R151" i="1"/>
  <c r="R192" i="1"/>
  <c r="R144" i="1"/>
  <c r="R159" i="1"/>
  <c r="R68" i="1"/>
  <c r="R96" i="1"/>
  <c r="R121" i="1"/>
  <c r="R154" i="1"/>
  <c r="R115" i="1"/>
  <c r="R125" i="1"/>
  <c r="R29" i="1"/>
  <c r="R17" i="1"/>
  <c r="R57" i="1"/>
  <c r="R76" i="1"/>
  <c r="R8" i="1"/>
  <c r="R40" i="1"/>
  <c r="R150" i="1"/>
  <c r="R51" i="1"/>
  <c r="R53" i="1"/>
  <c r="R39" i="1"/>
  <c r="R81" i="1"/>
  <c r="S189" i="1"/>
  <c r="W128" i="1"/>
  <c r="W113" i="1"/>
  <c r="S8" i="1"/>
  <c r="S98" i="1"/>
  <c r="S173" i="1"/>
  <c r="W44" i="1"/>
  <c r="W74" i="1"/>
  <c r="S52" i="1"/>
  <c r="W134" i="1"/>
  <c r="W190" i="1"/>
  <c r="S146" i="1"/>
  <c r="W77" i="1"/>
  <c r="W32" i="1"/>
  <c r="W72" i="1"/>
  <c r="W163" i="1"/>
  <c r="W160" i="1"/>
  <c r="S127" i="1"/>
  <c r="S56" i="1"/>
  <c r="V64" i="1"/>
  <c r="V54" i="1"/>
  <c r="V161" i="1"/>
  <c r="V93" i="1"/>
  <c r="V148" i="1"/>
  <c r="V184" i="1"/>
  <c r="V85" i="1"/>
  <c r="V62" i="1"/>
  <c r="V115" i="1"/>
  <c r="V52" i="1"/>
  <c r="V179" i="1"/>
  <c r="V99" i="1"/>
  <c r="V82" i="1"/>
  <c r="V59" i="1"/>
  <c r="U108" i="1"/>
  <c r="V25" i="1"/>
  <c r="R170" i="1"/>
  <c r="R16" i="1"/>
  <c r="R83" i="1"/>
  <c r="R130" i="1"/>
  <c r="R15" i="1"/>
  <c r="R178" i="1"/>
  <c r="R194" i="1"/>
  <c r="R160" i="1"/>
  <c r="R107" i="1"/>
  <c r="R77" i="1"/>
  <c r="R9" i="1"/>
  <c r="R129" i="1"/>
  <c r="R43" i="1"/>
  <c r="R155" i="1"/>
  <c r="R71" i="1"/>
  <c r="R60" i="1"/>
  <c r="R162" i="1"/>
  <c r="R119" i="1"/>
  <c r="R133" i="1"/>
  <c r="R134" i="1"/>
  <c r="R37" i="1"/>
  <c r="W164" i="1"/>
  <c r="W129" i="1"/>
  <c r="W155" i="1"/>
  <c r="W166" i="1"/>
  <c r="S46" i="1"/>
  <c r="W194" i="1"/>
  <c r="W116" i="1"/>
  <c r="W58" i="1"/>
  <c r="S90" i="1"/>
  <c r="S186" i="1"/>
  <c r="W144" i="1"/>
  <c r="W68" i="1"/>
  <c r="S152" i="1"/>
  <c r="S185" i="1"/>
  <c r="W66" i="1"/>
  <c r="W62" i="1"/>
  <c r="W137" i="1"/>
  <c r="W19" i="1"/>
  <c r="S57" i="1"/>
  <c r="V96" i="1"/>
  <c r="V104" i="1"/>
  <c r="V112" i="1"/>
  <c r="V160" i="1"/>
  <c r="V192" i="1"/>
  <c r="V73" i="1"/>
  <c r="V49" i="1"/>
  <c r="V107" i="1"/>
  <c r="V22" i="1"/>
  <c r="V46" i="1"/>
  <c r="V15" i="1"/>
  <c r="V55"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243" i="28"/>
  <c r="K92" i="28"/>
  <c r="K125" i="28"/>
  <c r="M91" i="28"/>
  <c r="M125" i="28"/>
  <c r="G215" i="1" a="1"/>
  <c r="G215" i="1" s="1"/>
  <c r="H215" i="1" s="1"/>
  <c r="K151" i="28"/>
  <c r="G214" i="1" a="1"/>
  <c r="G214" i="1" s="1"/>
  <c r="N187" i="28"/>
  <c r="O42" i="28"/>
  <c r="N211" i="28"/>
  <c r="N241" i="28"/>
  <c r="N96" i="28"/>
  <c r="N62" i="28"/>
  <c r="N192" i="28"/>
  <c r="N175" i="28"/>
  <c r="N132" i="28"/>
  <c r="N199" i="28"/>
  <c r="N252" i="28"/>
  <c r="O147" i="28"/>
  <c r="N127" i="28"/>
  <c r="O246" i="28"/>
  <c r="O124" i="28"/>
  <c r="N80" i="28"/>
  <c r="N177" i="28"/>
  <c r="N151" i="28"/>
  <c r="N117" i="28"/>
  <c r="N174" i="28"/>
  <c r="N106" i="28"/>
  <c r="N88" i="28"/>
  <c r="N226" i="28"/>
  <c r="N169" i="28"/>
  <c r="O198" i="28"/>
  <c r="N113" i="28"/>
  <c r="N70" i="28"/>
  <c r="N104" i="28"/>
  <c r="N131" i="28"/>
  <c r="N200" i="28"/>
  <c r="N100" i="28"/>
  <c r="O60" i="28"/>
  <c r="O199" i="28"/>
  <c r="O70" i="28"/>
  <c r="O227" i="28"/>
  <c r="N95" i="28"/>
  <c r="N221" i="28"/>
  <c r="O184" i="28"/>
  <c r="O193" i="28"/>
  <c r="O101" i="28"/>
  <c r="O249" i="28"/>
  <c r="N63" i="28"/>
  <c r="M113" i="28"/>
  <c r="O91" i="28"/>
  <c r="N119" i="28"/>
  <c r="N59" i="28"/>
  <c r="N176" i="28"/>
  <c r="N195" i="28"/>
  <c r="N55" i="28"/>
  <c r="O68" i="28"/>
  <c r="O168" i="28"/>
  <c r="O204" i="28"/>
  <c r="O175" i="28"/>
  <c r="N47" i="28"/>
  <c r="O107" i="28"/>
  <c r="O190" i="28"/>
  <c r="O159" i="28"/>
  <c r="O130" i="28"/>
  <c r="N90" i="28"/>
  <c r="N259" i="28"/>
  <c r="O99" i="28"/>
  <c r="O209" i="28"/>
  <c r="N48" i="28"/>
  <c r="N98" i="28"/>
  <c r="O176" i="28"/>
  <c r="N45" i="28"/>
  <c r="N224" i="28"/>
  <c r="O219" i="28"/>
  <c r="O111" i="28"/>
  <c r="O113" i="28"/>
  <c r="N246" i="28"/>
  <c r="N250" i="28"/>
  <c r="O65" i="28"/>
  <c r="N116" i="28"/>
  <c r="N203" i="28"/>
  <c r="N171" i="28"/>
  <c r="O85" i="28"/>
  <c r="O166" i="28"/>
  <c r="O120" i="28"/>
  <c r="N210" i="28"/>
  <c r="O98" i="28"/>
  <c r="O117" i="28"/>
  <c r="O137" i="28"/>
  <c r="O53" i="28"/>
  <c r="O215" i="28"/>
  <c r="N255" i="28"/>
  <c r="N222" i="28"/>
  <c r="N223" i="28"/>
  <c r="N43" i="28"/>
  <c r="N149" i="28"/>
  <c r="N86" i="28"/>
  <c r="O171" i="28"/>
  <c r="O255" i="28"/>
  <c r="O75" i="28"/>
  <c r="O222" i="28"/>
  <c r="O203" i="28"/>
  <c r="O187" i="28"/>
  <c r="O83" i="28"/>
  <c r="N128" i="28"/>
  <c r="O138" i="28"/>
  <c r="N66" i="28"/>
  <c r="O131" i="28"/>
  <c r="O225" i="28"/>
  <c r="O140" i="28"/>
  <c r="O125" i="28"/>
  <c r="O191" i="28"/>
  <c r="N79" i="28"/>
  <c r="O54" i="28"/>
  <c r="N81" i="28"/>
  <c r="M159" i="28"/>
  <c r="L229" i="28"/>
  <c r="F53" i="29"/>
  <c r="L246" i="28"/>
  <c r="J90" i="28"/>
  <c r="M43" i="28"/>
  <c r="K53" i="29"/>
  <c r="J46" i="28"/>
  <c r="J94" i="28"/>
  <c r="M229" i="28"/>
  <c r="J158" i="28"/>
  <c r="M124" i="28"/>
  <c r="G219" i="1" a="1"/>
  <c r="G219" i="1" s="1"/>
  <c r="M239" i="28"/>
  <c r="O213" i="28"/>
  <c r="L113" i="28"/>
  <c r="F32" i="29"/>
  <c r="J78" i="28"/>
  <c r="M78" i="1" a="1"/>
  <c r="M78" i="1" s="1"/>
  <c r="N78" i="1" s="1"/>
  <c r="M204" i="1" a="1"/>
  <c r="M204" i="1" s="1"/>
  <c r="N204" i="1" s="1"/>
  <c r="G205" i="1" a="1"/>
  <c r="G205" i="1" s="1"/>
  <c r="O59" i="28"/>
  <c r="M218" i="1" a="1"/>
  <c r="M218" i="1" s="1"/>
  <c r="N218" i="1" s="1"/>
  <c r="J248"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174"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21" i="28"/>
  <c r="M11" i="1" a="1"/>
  <c r="M11" i="1" s="1"/>
  <c r="N11" i="1" s="1"/>
  <c r="N172" i="28"/>
  <c r="J206" i="28"/>
  <c r="J119" i="28"/>
  <c r="J163" i="28"/>
  <c r="J144" i="28"/>
  <c r="N61" i="28"/>
  <c r="J181" i="28"/>
  <c r="J147" i="28"/>
  <c r="J67" i="28"/>
  <c r="J175" i="28"/>
  <c r="J131" i="28"/>
  <c r="J201" i="28"/>
  <c r="N110" i="28"/>
  <c r="M59" i="1" a="1"/>
  <c r="M59" i="1" s="1"/>
  <c r="N59" i="1" s="1"/>
  <c r="M76" i="1" a="1"/>
  <c r="M76" i="1" s="1"/>
  <c r="N76" i="1" s="1"/>
  <c r="N143" i="28"/>
  <c r="M49" i="1" a="1"/>
  <c r="M49" i="1" s="1"/>
  <c r="N49" i="1" s="1"/>
  <c r="N84" i="28"/>
  <c r="J164" i="28"/>
  <c r="K124" i="28"/>
  <c r="N139" i="28"/>
  <c r="N163" i="28"/>
  <c r="N115" i="28"/>
  <c r="J102" i="28"/>
  <c r="J130" i="28"/>
  <c r="M147" i="1" a="1"/>
  <c r="M147" i="1" s="1"/>
  <c r="N147" i="1" s="1"/>
  <c r="M9" i="1" a="1"/>
  <c r="M9" i="1" s="1"/>
  <c r="N9" i="1" s="1"/>
  <c r="J217" i="28"/>
  <c r="J108" i="28"/>
  <c r="J215" i="28"/>
  <c r="J209" i="28"/>
  <c r="M54" i="1" a="1"/>
  <c r="M54" i="1" s="1"/>
  <c r="N54" i="1" s="1"/>
  <c r="L87" i="28"/>
  <c r="J98" i="28"/>
  <c r="J113" i="28"/>
  <c r="J180" i="28"/>
  <c r="M71" i="1" a="1"/>
  <c r="M71" i="1" s="1"/>
  <c r="N71" i="1" s="1"/>
  <c r="J213" i="28"/>
  <c r="F54" i="29"/>
  <c r="J61" i="28"/>
  <c r="J128" i="28"/>
  <c r="J83" i="28"/>
  <c r="J139" i="28"/>
  <c r="J84" i="28"/>
  <c r="J54" i="28"/>
  <c r="J172" i="28"/>
  <c r="J45" i="28"/>
  <c r="J114" i="28"/>
  <c r="F51" i="29"/>
  <c r="F52" i="29"/>
  <c r="J169" i="28"/>
  <c r="J106" i="28"/>
  <c r="J197" i="28"/>
  <c r="J211" i="28"/>
  <c r="J166" i="28"/>
  <c r="J160" i="28"/>
  <c r="J203" i="28"/>
  <c r="F50" i="29"/>
  <c r="J71" i="28"/>
  <c r="J62" i="28"/>
  <c r="J107" i="28"/>
  <c r="J227" i="28"/>
  <c r="J218" i="28"/>
  <c r="M89" i="1" a="1"/>
  <c r="M89" i="1" s="1"/>
  <c r="N89" i="1" s="1"/>
  <c r="N144" i="28"/>
  <c r="M29" i="1" a="1"/>
  <c r="M29" i="1" s="1"/>
  <c r="N29" i="1" s="1"/>
  <c r="M8" i="1" a="1"/>
  <c r="M8" i="1" s="1"/>
  <c r="N8" i="1" s="1"/>
  <c r="M33" i="1" a="1"/>
  <c r="M33" i="1" s="1"/>
  <c r="N33" i="1" s="1"/>
  <c r="M35" i="1" a="1"/>
  <c r="M35" i="1" s="1"/>
  <c r="N35" i="1" s="1"/>
  <c r="N209" i="28"/>
  <c r="M46" i="1" a="1"/>
  <c r="M46" i="1" s="1"/>
  <c r="N46" i="1" s="1"/>
  <c r="N89" i="28"/>
  <c r="N112" i="28"/>
  <c r="N44" i="28"/>
  <c r="M91" i="1" a="1"/>
  <c r="M91" i="1" s="1"/>
  <c r="N91" i="1" s="1"/>
  <c r="N227" i="28"/>
  <c r="N107" i="28"/>
  <c r="M50" i="1" a="1"/>
  <c r="M50" i="1" s="1"/>
  <c r="N50" i="1" s="1"/>
  <c r="M83" i="1" a="1"/>
  <c r="M83" i="1" s="1"/>
  <c r="N83" i="1" s="1"/>
  <c r="M24" i="1" a="1"/>
  <c r="M24" i="1" s="1"/>
  <c r="N24" i="1" s="1"/>
  <c r="M26" i="1" a="1"/>
  <c r="M26" i="1" s="1"/>
  <c r="N26" i="1" s="1"/>
  <c r="N108" i="28"/>
  <c r="N133" i="28"/>
  <c r="M161" i="1" a="1"/>
  <c r="M161" i="1" s="1"/>
  <c r="N161" i="1" s="1"/>
  <c r="M16" i="1" a="1"/>
  <c r="M16" i="1" s="1"/>
  <c r="N16" i="1" s="1"/>
  <c r="M105" i="1" a="1"/>
  <c r="M105" i="1" s="1"/>
  <c r="N105" i="1" s="1"/>
  <c r="M47" i="1" a="1"/>
  <c r="M47" i="1" s="1"/>
  <c r="N47" i="1" s="1"/>
  <c r="M55" i="1" a="1"/>
  <c r="M55" i="1" s="1"/>
  <c r="N55" i="1" s="1"/>
  <c r="M154" i="1" a="1"/>
  <c r="M154" i="1" s="1"/>
  <c r="N154" i="1" s="1"/>
  <c r="N244" i="28"/>
  <c r="N162" i="28"/>
  <c r="K127" i="28"/>
  <c r="J54" i="29"/>
  <c r="N111" i="28"/>
  <c r="M10" i="1" a="1"/>
  <c r="M10" i="1" s="1"/>
  <c r="N10" i="1" s="1"/>
  <c r="M85" i="1" a="1"/>
  <c r="M85" i="1" s="1"/>
  <c r="N85" i="1" s="1"/>
  <c r="M39" i="1" a="1"/>
  <c r="M39" i="1" s="1"/>
  <c r="N39" i="1" s="1"/>
  <c r="M157" i="1" a="1"/>
  <c r="M157" i="1" s="1"/>
  <c r="N157" i="1" s="1"/>
  <c r="M155" i="1" a="1"/>
  <c r="M155" i="1" s="1"/>
  <c r="N155" i="1" s="1"/>
  <c r="M75" i="1" a="1"/>
  <c r="M75" i="1" s="1"/>
  <c r="N75" i="1" s="1"/>
  <c r="N216" i="28"/>
  <c r="N207" i="28"/>
  <c r="M67" i="1" a="1"/>
  <c r="M67" i="1" s="1"/>
  <c r="N67" i="1" s="1"/>
  <c r="M259" i="28"/>
  <c r="N164" i="28"/>
  <c r="M88" i="1" a="1"/>
  <c r="M88" i="1" s="1"/>
  <c r="N88" i="1" s="1"/>
  <c r="K257" i="28"/>
  <c r="M15" i="1" a="1"/>
  <c r="M15" i="1" s="1"/>
  <c r="N15" i="1" s="1"/>
  <c r="M97" i="1" a="1"/>
  <c r="M97" i="1" s="1"/>
  <c r="N97" i="1" s="1"/>
  <c r="M144" i="1" a="1"/>
  <c r="M144" i="1" s="1"/>
  <c r="N144" i="1" s="1"/>
  <c r="M249" i="28"/>
  <c r="M18" i="1" a="1"/>
  <c r="M18" i="1" s="1"/>
  <c r="N18" i="1" s="1"/>
  <c r="N217" i="28"/>
  <c r="N159" i="28"/>
  <c r="N72" i="28"/>
  <c r="N97" i="28"/>
  <c r="I53" i="29"/>
  <c r="M57" i="1" a="1"/>
  <c r="M57" i="1" s="1"/>
  <c r="N57" i="1" s="1"/>
  <c r="N193" i="28"/>
  <c r="N190"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151" i="28"/>
  <c r="J53" i="29"/>
  <c r="M14" i="1" a="1"/>
  <c r="M14" i="1" s="1"/>
  <c r="N14" i="1" s="1"/>
  <c r="M21" i="1" a="1"/>
  <c r="M21" i="1" s="1"/>
  <c r="N21" i="1" s="1"/>
  <c r="M94" i="28"/>
  <c r="M82" i="1" a="1"/>
  <c r="M82" i="1" s="1"/>
  <c r="N82" i="1" s="1"/>
  <c r="N178" i="28"/>
  <c r="M61" i="1" a="1"/>
  <c r="M61" i="1" s="1"/>
  <c r="N61" i="1" s="1"/>
  <c r="M25" i="1" a="1"/>
  <c r="M25" i="1" s="1"/>
  <c r="N25" i="1" s="1"/>
  <c r="M106" i="1" a="1"/>
  <c r="M106" i="1" s="1"/>
  <c r="N106" i="1" s="1"/>
  <c r="G53" i="29"/>
  <c r="N180" i="28"/>
  <c r="M23" i="1" a="1"/>
  <c r="M23" i="1" s="1"/>
  <c r="N23" i="1" s="1"/>
  <c r="M13" i="1" a="1"/>
  <c r="M13" i="1" s="1"/>
  <c r="N13" i="1" s="1"/>
  <c r="M31" i="1" a="1"/>
  <c r="M31" i="1" s="1"/>
  <c r="N31" i="1" s="1"/>
  <c r="M258" i="28"/>
  <c r="N147" i="28"/>
  <c r="N94" i="28"/>
  <c r="M69" i="1" a="1"/>
  <c r="M69" i="1" s="1"/>
  <c r="N69" i="1" s="1"/>
  <c r="N146" i="28"/>
  <c r="M70" i="28"/>
  <c r="J65" i="28"/>
  <c r="J161" i="28"/>
  <c r="J146" i="28"/>
  <c r="N161" i="28"/>
  <c r="J68" i="28"/>
  <c r="N83" i="28"/>
  <c r="J165" i="28"/>
  <c r="M163" i="28"/>
  <c r="J185" i="28"/>
  <c r="J173" i="28"/>
  <c r="J129" i="28"/>
  <c r="O77" i="28"/>
  <c r="J88" i="28"/>
  <c r="J44" i="28"/>
  <c r="J196" i="28"/>
  <c r="K130" i="28"/>
  <c r="N215" i="28"/>
  <c r="K70" i="28"/>
  <c r="N188" i="28"/>
  <c r="N102" i="28"/>
  <c r="J48" i="28"/>
  <c r="N85" i="28"/>
  <c r="K159" i="28"/>
  <c r="N135" i="28"/>
  <c r="J86" i="28"/>
  <c r="J174" i="28"/>
  <c r="M191" i="1" a="1"/>
  <c r="M191" i="1" s="1"/>
  <c r="N191" i="1" s="1"/>
  <c r="K164" i="28"/>
  <c r="M185" i="1" a="1"/>
  <c r="M185" i="1" s="1"/>
  <c r="N185" i="1" s="1"/>
  <c r="K122" i="28"/>
  <c r="M179" i="1" a="1"/>
  <c r="M179" i="1" s="1"/>
  <c r="N179" i="1" s="1"/>
  <c r="M117" i="1" a="1"/>
  <c r="M117" i="1" s="1"/>
  <c r="N117" i="1" s="1"/>
  <c r="K204" i="28"/>
  <c r="M115" i="1" a="1"/>
  <c r="M115" i="1" s="1"/>
  <c r="N115" i="1" s="1"/>
  <c r="M58" i="1" a="1"/>
  <c r="M58" i="1" s="1"/>
  <c r="N58" i="1" s="1"/>
  <c r="M90" i="1" a="1"/>
  <c r="M90" i="1" s="1"/>
  <c r="N90" i="1" s="1"/>
  <c r="M208" i="28"/>
  <c r="K242" i="28"/>
  <c r="M146" i="1" a="1"/>
  <c r="M146" i="1" s="1"/>
  <c r="N146" i="1" s="1"/>
  <c r="K186" i="28"/>
  <c r="M121" i="1" a="1"/>
  <c r="M121" i="1" s="1"/>
  <c r="N121" i="1" s="1"/>
  <c r="M172" i="1" a="1"/>
  <c r="M172" i="1" s="1"/>
  <c r="N172" i="1" s="1"/>
  <c r="M107" i="1" a="1"/>
  <c r="M107" i="1" s="1"/>
  <c r="N107" i="1" s="1"/>
  <c r="M98" i="1" a="1"/>
  <c r="M98" i="1" s="1"/>
  <c r="N98" i="1" s="1"/>
  <c r="K231" i="28"/>
  <c r="K214" i="28"/>
  <c r="K109" i="28"/>
  <c r="M136" i="1" a="1"/>
  <c r="M136" i="1" s="1"/>
  <c r="N136" i="1" s="1"/>
  <c r="M122" i="1" a="1"/>
  <c r="M122" i="1" s="1"/>
  <c r="N122" i="1" s="1"/>
  <c r="M80" i="1" a="1"/>
  <c r="M80" i="1" s="1"/>
  <c r="N80" i="1" s="1"/>
  <c r="M190" i="1" a="1"/>
  <c r="M190" i="1" s="1"/>
  <c r="N190" i="1" s="1"/>
  <c r="K77" i="28"/>
  <c r="M137" i="1" a="1"/>
  <c r="M137" i="1" s="1"/>
  <c r="N137" i="1" s="1"/>
  <c r="M73" i="1" a="1"/>
  <c r="M73" i="1" s="1"/>
  <c r="N73" i="1" s="1"/>
  <c r="M81" i="1" a="1"/>
  <c r="M81" i="1" s="1"/>
  <c r="N81" i="1" s="1"/>
  <c r="M65" i="1" a="1"/>
  <c r="M65" i="1" s="1"/>
  <c r="N65" i="1" s="1"/>
  <c r="M146" i="28"/>
  <c r="M147" i="28"/>
  <c r="M45" i="28"/>
  <c r="J7" i="1" a="1"/>
  <c r="J7" i="1" s="1"/>
  <c r="K7" i="1" s="1"/>
  <c r="M95" i="1" a="1"/>
  <c r="M95" i="1" s="1"/>
  <c r="N95" i="1" s="1"/>
  <c r="M149" i="1" a="1"/>
  <c r="M149" i="1" s="1"/>
  <c r="N149" i="1" s="1"/>
  <c r="L119" i="28"/>
  <c r="M7" i="1" a="1"/>
  <c r="M7" i="1" s="1"/>
  <c r="N7" i="1" s="1"/>
  <c r="M153" i="1" a="1"/>
  <c r="M153" i="1" s="1"/>
  <c r="N153" i="1" s="1"/>
  <c r="M221" i="28"/>
  <c r="M109" i="1" a="1"/>
  <c r="M109" i="1" s="1"/>
  <c r="N109" i="1" s="1"/>
  <c r="M170" i="1" a="1"/>
  <c r="M170" i="1" s="1"/>
  <c r="N170" i="1" s="1"/>
  <c r="M93" i="1" a="1"/>
  <c r="M93" i="1" s="1"/>
  <c r="N93" i="1" s="1"/>
  <c r="M101" i="1" a="1"/>
  <c r="M101" i="1" s="1"/>
  <c r="N101" i="1" s="1"/>
  <c r="M234" i="28"/>
  <c r="M119" i="1" a="1"/>
  <c r="M119" i="1" s="1"/>
  <c r="N119" i="1" s="1"/>
  <c r="M45" i="1" a="1"/>
  <c r="M45" i="1" s="1"/>
  <c r="N45" i="1" s="1"/>
  <c r="M123" i="1" a="1"/>
  <c r="M123" i="1" s="1"/>
  <c r="N123" i="1" s="1"/>
  <c r="K175" i="28"/>
  <c r="L43" i="28"/>
  <c r="M152" i="1" a="1"/>
  <c r="M152" i="1" s="1"/>
  <c r="N152" i="1" s="1"/>
  <c r="M138" i="28"/>
  <c r="M110" i="1" a="1"/>
  <c r="M110" i="1" s="1"/>
  <c r="N110" i="1" s="1"/>
  <c r="M162" i="1" a="1"/>
  <c r="M162" i="1" s="1"/>
  <c r="N162" i="1" s="1"/>
  <c r="M224" i="28"/>
  <c r="K245" i="28"/>
  <c r="J83" i="1" a="1"/>
  <c r="J83" i="1" s="1"/>
  <c r="K83" i="1" s="1"/>
  <c r="L94" i="28"/>
  <c r="L205" i="28"/>
  <c r="M156" i="1" a="1"/>
  <c r="M156" i="1" s="1"/>
  <c r="N156" i="1" s="1"/>
  <c r="K251" i="28"/>
  <c r="M51" i="1" a="1"/>
  <c r="M51" i="1" s="1"/>
  <c r="N51" i="1" s="1"/>
  <c r="M183" i="1" a="1"/>
  <c r="M183" i="1" s="1"/>
  <c r="N183" i="1" s="1"/>
  <c r="L243" i="28"/>
  <c r="M163" i="1" a="1"/>
  <c r="M163" i="1" s="1"/>
  <c r="N163" i="1" s="1"/>
  <c r="M116" i="1" a="1"/>
  <c r="M116" i="1" s="1"/>
  <c r="N116" i="1" s="1"/>
  <c r="M135" i="1" a="1"/>
  <c r="M135" i="1" s="1"/>
  <c r="N135" i="1" s="1"/>
  <c r="M114" i="1" a="1"/>
  <c r="M114" i="1" s="1"/>
  <c r="N114" i="1" s="1"/>
  <c r="M143" i="1" a="1"/>
  <c r="M143" i="1" s="1"/>
  <c r="N143" i="1" s="1"/>
  <c r="M226" i="28"/>
  <c r="M139" i="1" a="1"/>
  <c r="M139" i="1" s="1"/>
  <c r="N139" i="1" s="1"/>
  <c r="L114" i="28"/>
  <c r="M63" i="1" a="1"/>
  <c r="M63" i="1" s="1"/>
  <c r="N63" i="1" s="1"/>
  <c r="L121" i="28"/>
  <c r="M184" i="1" a="1"/>
  <c r="M184" i="1" s="1"/>
  <c r="N184" i="1" s="1"/>
  <c r="M167" i="1" a="1"/>
  <c r="M167" i="1" s="1"/>
  <c r="N167" i="1" s="1"/>
  <c r="M217" i="28"/>
  <c r="M99" i="1" a="1"/>
  <c r="M99" i="1" s="1"/>
  <c r="N99" i="1" s="1"/>
  <c r="M227" i="28"/>
  <c r="L221" i="28"/>
  <c r="M131" i="1" a="1"/>
  <c r="M131" i="1" s="1"/>
  <c r="N131" i="1" s="1"/>
  <c r="M122" i="28"/>
  <c r="L151" i="28"/>
  <c r="G51" i="29"/>
  <c r="J180" i="1" a="1"/>
  <c r="J180" i="1" s="1"/>
  <c r="K180" i="1" s="1"/>
  <c r="M127" i="1" a="1"/>
  <c r="M127" i="1" s="1"/>
  <c r="N127" i="1" s="1"/>
  <c r="L51" i="28"/>
  <c r="M140" i="1" a="1"/>
  <c r="M140" i="1" s="1"/>
  <c r="N140" i="1" s="1"/>
  <c r="M84" i="1" a="1"/>
  <c r="M84" i="1" s="1"/>
  <c r="N84" i="1" s="1"/>
  <c r="M133" i="1" a="1"/>
  <c r="M133" i="1" s="1"/>
  <c r="N133" i="1" s="1"/>
  <c r="L125" i="28"/>
  <c r="K227" i="28"/>
  <c r="M113" i="1" a="1"/>
  <c r="M113" i="1" s="1"/>
  <c r="N113" i="1" s="1"/>
  <c r="M164" i="1" a="1"/>
  <c r="M164" i="1" s="1"/>
  <c r="N164" i="1" s="1"/>
  <c r="M64" i="28"/>
  <c r="K63" i="28"/>
  <c r="I51" i="29"/>
  <c r="K119" i="28"/>
  <c r="J138" i="1" a="1"/>
  <c r="J138" i="1" s="1"/>
  <c r="K138" i="1" s="1"/>
  <c r="M36" i="1" a="1"/>
  <c r="M36" i="1" s="1"/>
  <c r="N36" i="1" s="1"/>
  <c r="M125" i="1" a="1"/>
  <c r="M125" i="1" s="1"/>
  <c r="N125" i="1" s="1"/>
  <c r="M175" i="1" a="1"/>
  <c r="M175" i="1" s="1"/>
  <c r="N175" i="1" s="1"/>
  <c r="M168" i="1" a="1"/>
  <c r="M168" i="1" s="1"/>
  <c r="N168" i="1" s="1"/>
  <c r="M250" i="28"/>
  <c r="M145" i="1" a="1"/>
  <c r="M145" i="1" s="1"/>
  <c r="N145" i="1" s="1"/>
  <c r="M178" i="1" a="1"/>
  <c r="M178" i="1" s="1"/>
  <c r="N178" i="1" s="1"/>
  <c r="H52" i="29"/>
  <c r="L245" i="28"/>
  <c r="M182" i="1" a="1"/>
  <c r="M182" i="1" s="1"/>
  <c r="N182" i="1" s="1"/>
  <c r="M192" i="1" a="1"/>
  <c r="M192" i="1" s="1"/>
  <c r="N192" i="1" s="1"/>
  <c r="M32" i="1" a="1"/>
  <c r="M32" i="1" s="1"/>
  <c r="N32" i="1" s="1"/>
  <c r="M20" i="1" a="1"/>
  <c r="M20" i="1" s="1"/>
  <c r="N20" i="1" s="1"/>
  <c r="M186" i="1" a="1"/>
  <c r="M186" i="1" s="1"/>
  <c r="N186" i="1" s="1"/>
  <c r="I54" i="29"/>
  <c r="M140" i="28"/>
  <c r="G52" i="29"/>
  <c r="L104"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173" i="28"/>
  <c r="M174" i="1" a="1"/>
  <c r="M174" i="1" s="1"/>
  <c r="N174" i="1" s="1"/>
  <c r="H54" i="29"/>
  <c r="M228" i="28"/>
  <c r="M100" i="1" a="1"/>
  <c r="M100" i="1" s="1"/>
  <c r="N100" i="1" s="1"/>
  <c r="L105" i="28"/>
  <c r="M187" i="1" a="1"/>
  <c r="M187" i="1" s="1"/>
  <c r="N187" i="1" s="1"/>
  <c r="M203" i="28"/>
  <c r="K232" i="28"/>
  <c r="M188" i="1" a="1"/>
  <c r="M188" i="1" s="1"/>
  <c r="N188" i="1" s="1"/>
  <c r="L199" i="28"/>
  <c r="L48" i="28"/>
  <c r="L192" i="28"/>
  <c r="M120" i="1" a="1"/>
  <c r="M120" i="1" s="1"/>
  <c r="N120" i="1" s="1"/>
  <c r="M222" i="28"/>
  <c r="L55" i="28"/>
  <c r="M184" i="28"/>
  <c r="M46" i="28"/>
  <c r="M60" i="1" a="1"/>
  <c r="M60" i="1" s="1"/>
  <c r="N60" i="1" s="1"/>
  <c r="M132" i="1" a="1"/>
  <c r="M132" i="1" s="1"/>
  <c r="N132" i="1" s="1"/>
  <c r="I33" i="29"/>
  <c r="L137" i="28"/>
  <c r="K126" i="28"/>
  <c r="G49" i="29"/>
  <c r="K73" i="28"/>
  <c r="K61" i="28"/>
  <c r="M141" i="1" a="1"/>
  <c r="M141" i="1" s="1"/>
  <c r="N141" i="1" s="1"/>
  <c r="M129" i="1" a="1"/>
  <c r="M129" i="1" s="1"/>
  <c r="N129" i="1" s="1"/>
  <c r="M237" i="28"/>
  <c r="M193" i="28"/>
  <c r="M141" i="28"/>
  <c r="M44" i="1" a="1"/>
  <c r="M44" i="1" s="1"/>
  <c r="N44" i="1" s="1"/>
  <c r="M130" i="1" a="1"/>
  <c r="M130" i="1" s="1"/>
  <c r="N130" i="1" s="1"/>
  <c r="L227" i="28"/>
  <c r="K138" i="28"/>
  <c r="L257" i="28"/>
  <c r="M79" i="1" a="1"/>
  <c r="M79" i="1" s="1"/>
  <c r="N79" i="1" s="1"/>
  <c r="L171" i="28"/>
  <c r="L142" i="28"/>
  <c r="M41" i="1" a="1"/>
  <c r="M41" i="1" s="1"/>
  <c r="N41" i="1" s="1"/>
  <c r="J108" i="1" a="1"/>
  <c r="J108" i="1" s="1"/>
  <c r="K108" i="1" s="1"/>
  <c r="J156" i="1" a="1"/>
  <c r="J156" i="1" s="1"/>
  <c r="K156" i="1" s="1"/>
  <c r="L62" i="28"/>
  <c r="L233" i="28"/>
  <c r="L57" i="28"/>
  <c r="G54" i="29"/>
  <c r="K108" i="28"/>
  <c r="K45" i="28"/>
  <c r="K116" i="28"/>
  <c r="K106" i="28"/>
  <c r="K123" i="28"/>
  <c r="K180" i="28"/>
  <c r="G50" i="29"/>
  <c r="O179" i="28"/>
  <c r="O114" i="28"/>
  <c r="O73" i="28"/>
  <c r="O207" i="28"/>
  <c r="O226" i="28"/>
  <c r="O95" i="28"/>
  <c r="O210" i="28"/>
  <c r="O51" i="28"/>
  <c r="J34" i="1" a="1"/>
  <c r="J34" i="1" s="1"/>
  <c r="K34" i="1" s="1"/>
  <c r="O94" i="28"/>
  <c r="O180" i="28"/>
  <c r="O108" i="28"/>
  <c r="O76" i="28"/>
  <c r="O45" i="28"/>
  <c r="O143" i="28"/>
  <c r="M86" i="1" a="1"/>
  <c r="M86" i="1" s="1"/>
  <c r="N86" i="1" s="1"/>
  <c r="O110" i="28"/>
  <c r="O200" i="28"/>
  <c r="M166" i="1" a="1"/>
  <c r="M166" i="1" s="1"/>
  <c r="N166" i="1" s="1"/>
  <c r="O223" i="28"/>
  <c r="O205"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229"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259" i="28"/>
  <c r="F34" i="29"/>
  <c r="H28" i="29"/>
  <c r="L259"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259"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190" i="28" l="1"/>
  <c r="N71" i="28"/>
  <c r="O208" i="28"/>
  <c r="M75" i="28"/>
  <c r="J55" i="28"/>
  <c r="N92" i="28"/>
  <c r="O177" i="28"/>
  <c r="O72" i="28"/>
  <c r="O221" i="28"/>
  <c r="O164" i="28"/>
  <c r="O183" i="28"/>
  <c r="L206" i="28"/>
  <c r="M198" i="28"/>
  <c r="L143" i="28"/>
  <c r="K48" i="28"/>
  <c r="K236" i="28"/>
  <c r="L88" i="28"/>
  <c r="J138" i="28"/>
  <c r="J195" i="28"/>
  <c r="J52" i="28"/>
  <c r="M246" i="28"/>
  <c r="M257" i="28"/>
  <c r="O224" i="28"/>
  <c r="O50" i="28"/>
  <c r="O194" i="28"/>
  <c r="N218" i="28"/>
  <c r="O216" i="28"/>
  <c r="O178" i="28"/>
  <c r="O92" i="28"/>
  <c r="O148" i="28"/>
  <c r="N186" i="28"/>
  <c r="N238" i="28"/>
  <c r="O136" i="28"/>
  <c r="O160" i="28"/>
  <c r="K98" i="28"/>
  <c r="M61" i="28"/>
  <c r="M51" i="28"/>
  <c r="J252" i="28"/>
  <c r="J126" i="28"/>
  <c r="J238" i="28"/>
  <c r="J202" i="28"/>
  <c r="J205" i="28"/>
  <c r="J70" i="28"/>
  <c r="M256" i="28"/>
  <c r="O86" i="28"/>
  <c r="N251" i="28"/>
  <c r="O258" i="28"/>
  <c r="N206" i="28"/>
  <c r="N42" i="28"/>
  <c r="N138" i="28"/>
  <c r="N165" i="28"/>
  <c r="N160" i="28"/>
  <c r="M92" i="28"/>
  <c r="L184" i="28"/>
  <c r="L180" i="28"/>
  <c r="L249" i="28"/>
  <c r="K103" i="28"/>
  <c r="J190" i="28"/>
  <c r="M131" i="28"/>
  <c r="J51" i="28"/>
  <c r="J82" i="28"/>
  <c r="J111" i="28"/>
  <c r="O182" i="28"/>
  <c r="N220" i="28"/>
  <c r="O201" i="28"/>
  <c r="N219" i="28"/>
  <c r="O62" i="28"/>
  <c r="O149" i="28"/>
  <c r="N148" i="28"/>
  <c r="N225" i="28"/>
  <c r="O236" i="28"/>
  <c r="O128" i="28"/>
  <c r="N118" i="28"/>
  <c r="K256" i="28"/>
  <c r="K246" i="28"/>
  <c r="L78" i="28"/>
  <c r="K97" i="28"/>
  <c r="M241" i="28"/>
  <c r="L177" i="28"/>
  <c r="L91" i="28"/>
  <c r="M119" i="28"/>
  <c r="K239" i="28"/>
  <c r="K258" i="28"/>
  <c r="M81" i="28"/>
  <c r="M183" i="28"/>
  <c r="J103" i="28"/>
  <c r="J188" i="28"/>
  <c r="J221" i="28"/>
  <c r="M99" i="28"/>
  <c r="J247" i="28"/>
  <c r="J134" i="28"/>
  <c r="J232" i="28"/>
  <c r="J123" i="28"/>
  <c r="M195" i="28"/>
  <c r="J109" i="28"/>
  <c r="O163" i="28"/>
  <c r="N75" i="28"/>
  <c r="N257" i="28"/>
  <c r="O259" i="28"/>
  <c r="O63" i="28"/>
  <c r="O235" i="28"/>
  <c r="N136" i="28"/>
  <c r="N52" i="28"/>
  <c r="O49" i="28"/>
  <c r="L258" i="28"/>
  <c r="L81" i="28"/>
  <c r="M116" i="28"/>
  <c r="L163" i="28"/>
  <c r="L61" i="28"/>
  <c r="K141" i="28"/>
  <c r="K218" i="28"/>
  <c r="M231" i="28"/>
  <c r="K68" i="28"/>
  <c r="K115" i="28"/>
  <c r="K168" i="28"/>
  <c r="M80" i="28"/>
  <c r="J101" i="28"/>
  <c r="M165" i="28"/>
  <c r="M120" i="28"/>
  <c r="J171" i="28"/>
  <c r="O162" i="28"/>
  <c r="O88" i="28"/>
  <c r="N229" i="28"/>
  <c r="N120" i="28"/>
  <c r="N74" i="28"/>
  <c r="N101" i="28"/>
  <c r="O169" i="28"/>
  <c r="O196" i="28"/>
  <c r="O87" i="28"/>
  <c r="N253" i="28"/>
  <c r="O229" i="28"/>
  <c r="N91" i="28"/>
  <c r="O197" i="28"/>
  <c r="N204" i="28"/>
  <c r="O214" i="28"/>
  <c r="O150" i="28"/>
  <c r="N198" i="28"/>
  <c r="N232" i="28"/>
  <c r="N65" i="28"/>
  <c r="M103" i="28"/>
  <c r="M240" i="28"/>
  <c r="M219" i="28"/>
  <c r="M214" i="28"/>
  <c r="M47" i="28"/>
  <c r="K244" i="28"/>
  <c r="M115" i="28"/>
  <c r="K84" i="28"/>
  <c r="K226" i="28"/>
  <c r="L185" i="28"/>
  <c r="K250" i="28"/>
  <c r="J141" i="28"/>
  <c r="J116" i="28"/>
  <c r="J241" i="28"/>
  <c r="M63" i="28"/>
  <c r="J219" i="28"/>
  <c r="J79" i="28"/>
  <c r="J150" i="28"/>
  <c r="J255" i="28"/>
  <c r="J145" i="28"/>
  <c r="J117" i="28"/>
  <c r="J66" i="28"/>
  <c r="J216" i="28"/>
  <c r="O202" i="28"/>
  <c r="O155" i="28"/>
  <c r="O133" i="28"/>
  <c r="O106" i="28"/>
  <c r="O134" i="28"/>
  <c r="O118" i="28"/>
  <c r="O102" i="28"/>
  <c r="N126" i="28"/>
  <c r="O127" i="28"/>
  <c r="O189" i="28"/>
  <c r="O122" i="28"/>
  <c r="N114" i="28"/>
  <c r="N145" i="28"/>
  <c r="N150" i="28"/>
  <c r="N205" i="28"/>
  <c r="L80" i="28"/>
  <c r="L198" i="28"/>
  <c r="M220" i="28"/>
  <c r="K220" i="28"/>
  <c r="M238" i="28"/>
  <c r="K80" i="28"/>
  <c r="J115" i="28"/>
  <c r="J240" i="28"/>
  <c r="M67" i="28"/>
  <c r="J183" i="28"/>
  <c r="J122" i="28"/>
  <c r="J228" i="28"/>
  <c r="L234" i="28"/>
  <c r="J56" i="28"/>
  <c r="J182" i="28"/>
  <c r="J244" i="28"/>
  <c r="L159" i="28"/>
  <c r="J191" i="28"/>
  <c r="J87" i="28"/>
  <c r="O167" i="28"/>
  <c r="O239" i="28"/>
  <c r="O188" i="28"/>
  <c r="N67" i="28"/>
  <c r="N212" i="28"/>
  <c r="M90" i="28"/>
  <c r="O243" i="28"/>
  <c r="O185" i="28"/>
  <c r="O55" i="28"/>
  <c r="N240" i="28"/>
  <c r="O135" i="28"/>
  <c r="O141" i="28"/>
  <c r="O121" i="28"/>
  <c r="N243" i="28"/>
  <c r="O253" i="28"/>
  <c r="N99" i="28"/>
  <c r="O237" i="28"/>
  <c r="N214" i="28"/>
  <c r="O245" i="28"/>
  <c r="O192" i="28"/>
  <c r="K146" i="28"/>
  <c r="M87" i="28"/>
  <c r="L85" i="28"/>
  <c r="K182" i="28"/>
  <c r="K59" i="28"/>
  <c r="M148" i="28"/>
  <c r="J168" i="28"/>
  <c r="J225" i="28"/>
  <c r="O44" i="28"/>
  <c r="N247" i="28"/>
  <c r="N256" i="28"/>
  <c r="O47" i="28"/>
  <c r="N87" i="28"/>
  <c r="N56" i="28"/>
  <c r="N184" i="28"/>
  <c r="O74" i="28"/>
  <c r="O220" i="28"/>
  <c r="N245" i="28"/>
  <c r="K133" i="28"/>
  <c r="K81" i="28"/>
  <c r="L248" i="28"/>
  <c r="M48" i="28"/>
  <c r="M255" i="28"/>
  <c r="L96" i="28"/>
  <c r="K120" i="28"/>
  <c r="L148" i="28"/>
  <c r="L130" i="28"/>
  <c r="L256" i="28"/>
  <c r="L68" i="28"/>
  <c r="L149" i="28"/>
  <c r="L236" i="28"/>
  <c r="L241" i="28"/>
  <c r="L217" i="28"/>
  <c r="K194" i="28"/>
  <c r="J242" i="28"/>
  <c r="M216" i="28"/>
  <c r="M248" i="28"/>
  <c r="M161" i="28"/>
  <c r="L82" i="28"/>
  <c r="L253" i="28"/>
  <c r="M223" i="28"/>
  <c r="M182" i="28"/>
  <c r="K163" i="28"/>
  <c r="K113" i="28"/>
  <c r="K129" i="28"/>
  <c r="K79" i="28"/>
  <c r="L165" i="28"/>
  <c r="L247" i="28"/>
  <c r="L132" i="28"/>
  <c r="K158" i="28"/>
  <c r="K243" i="28"/>
  <c r="L111" i="28"/>
  <c r="L136" i="28"/>
  <c r="L60" i="28"/>
  <c r="L95" i="28"/>
  <c r="L124" i="28"/>
  <c r="M96" i="28"/>
  <c r="K65" i="28"/>
  <c r="K145" i="28"/>
  <c r="K83" i="28"/>
  <c r="M77" i="28"/>
  <c r="M101" i="28"/>
  <c r="K209" i="28"/>
  <c r="L194" i="28"/>
  <c r="L71" i="28"/>
  <c r="L73" i="28"/>
  <c r="M210" i="28"/>
  <c r="L191" i="28"/>
  <c r="M137" i="28"/>
  <c r="K142" i="28"/>
  <c r="K87" i="28"/>
  <c r="L83" i="28"/>
  <c r="M207" i="28"/>
  <c r="M85" i="28"/>
  <c r="M97" i="28"/>
  <c r="K184" i="28"/>
  <c r="M170" i="28"/>
  <c r="J198" i="28"/>
  <c r="J193" i="28"/>
  <c r="L131" i="28"/>
  <c r="J47" i="28"/>
  <c r="L212" i="28"/>
  <c r="M82" i="28"/>
  <c r="M253" i="28"/>
  <c r="J137" i="28"/>
  <c r="J80" i="28"/>
  <c r="J239" i="28"/>
  <c r="L79" i="28"/>
  <c r="M134" i="28"/>
  <c r="J49" i="28"/>
  <c r="M84" i="28"/>
  <c r="M129" i="28"/>
  <c r="M79" i="28"/>
  <c r="J235" i="28"/>
  <c r="J230" i="28"/>
  <c r="M109" i="28"/>
  <c r="J179" i="28"/>
  <c r="M54" i="28"/>
  <c r="J135" i="28"/>
  <c r="M186" i="28"/>
  <c r="K85" i="28"/>
  <c r="J149" i="28"/>
  <c r="M162" i="28"/>
  <c r="M245" i="28"/>
  <c r="J76" i="28"/>
  <c r="J222" i="28"/>
  <c r="M98" i="28"/>
  <c r="J59" i="28"/>
  <c r="J199" i="28"/>
  <c r="N181" i="28"/>
  <c r="N121" i="28"/>
  <c r="O206" i="28"/>
  <c r="O244" i="28"/>
  <c r="N239" i="28"/>
  <c r="O165" i="28"/>
  <c r="O218" i="28"/>
  <c r="O52" i="28"/>
  <c r="N73" i="28"/>
  <c r="O96" i="28"/>
  <c r="O115" i="28"/>
  <c r="O186" i="28"/>
  <c r="N208" i="28"/>
  <c r="O123" i="28"/>
  <c r="N53" i="28"/>
  <c r="O82" i="28"/>
  <c r="N68" i="28"/>
  <c r="O56" i="28"/>
  <c r="N228" i="28"/>
  <c r="O78" i="28"/>
  <c r="N78" i="28"/>
  <c r="O228" i="28"/>
  <c r="N105" i="28"/>
  <c r="N166" i="28"/>
  <c r="N82" i="28"/>
  <c r="N109" i="28"/>
  <c r="N202" i="28"/>
  <c r="L250" i="28"/>
  <c r="J178" i="28"/>
  <c r="M127" i="28"/>
  <c r="M126" i="28"/>
  <c r="K88" i="28"/>
  <c r="K76" i="28"/>
  <c r="K161" i="28"/>
  <c r="M71" i="28"/>
  <c r="M88" i="28"/>
  <c r="K132" i="28"/>
  <c r="K53" i="28"/>
  <c r="M111" i="28"/>
  <c r="K202" i="28"/>
  <c r="L222" i="28"/>
  <c r="J118" i="28"/>
  <c r="M65" i="28"/>
  <c r="J96" i="28"/>
  <c r="J105" i="28"/>
  <c r="J57" i="28"/>
  <c r="J251" i="28"/>
  <c r="J140" i="28"/>
  <c r="J177" i="28"/>
  <c r="J187" i="28"/>
  <c r="M191" i="28"/>
  <c r="J136" i="28"/>
  <c r="J97" i="28"/>
  <c r="J112" i="28"/>
  <c r="J60" i="28"/>
  <c r="J132" i="28"/>
  <c r="J200" i="28"/>
  <c r="M149" i="28"/>
  <c r="J214" i="28"/>
  <c r="J170" i="28"/>
  <c r="O139" i="28"/>
  <c r="O119" i="28"/>
  <c r="O97" i="28"/>
  <c r="O158" i="28"/>
  <c r="N183" i="28"/>
  <c r="O142" i="28"/>
  <c r="M215" i="28"/>
  <c r="O181" i="28"/>
  <c r="O146" i="28"/>
  <c r="N185" i="28"/>
  <c r="O250" i="28"/>
  <c r="O251" i="28"/>
  <c r="O252" i="28"/>
  <c r="O67" i="28"/>
  <c r="O257" i="28"/>
  <c r="N236" i="28"/>
  <c r="O247" i="28"/>
  <c r="O240" i="28"/>
  <c r="N196" i="28"/>
  <c r="N130" i="28"/>
  <c r="N158" i="28"/>
  <c r="N248" i="28"/>
  <c r="O104" i="28"/>
  <c r="O212" i="28"/>
  <c r="N134" i="28"/>
  <c r="N141" i="28"/>
  <c r="N57" i="28"/>
  <c r="N103" i="28"/>
  <c r="N235" i="28"/>
  <c r="N231" i="28"/>
  <c r="O238" i="28"/>
  <c r="N230" i="28"/>
  <c r="N64" i="28"/>
  <c r="N54" i="28"/>
  <c r="N142" i="28"/>
  <c r="J100" i="28"/>
  <c r="K165" i="28"/>
  <c r="K247" i="28"/>
  <c r="J207" i="28"/>
  <c r="M166" i="28"/>
  <c r="O116" i="28"/>
  <c r="N191" i="28"/>
  <c r="J127" i="28"/>
  <c r="K91" i="28"/>
  <c r="J85" i="28"/>
  <c r="M247" i="28"/>
  <c r="K219" i="28"/>
  <c r="K191" i="28"/>
  <c r="K212" i="28"/>
  <c r="M106" i="28"/>
  <c r="M188" i="28"/>
  <c r="M175" i="28"/>
  <c r="K71" i="28"/>
  <c r="K170" i="28"/>
  <c r="K255" i="28"/>
  <c r="K148" i="28"/>
  <c r="K55" i="28"/>
  <c r="K82" i="28"/>
  <c r="K253" i="28"/>
  <c r="K46" i="28"/>
  <c r="J162" i="28"/>
  <c r="J245" i="28"/>
  <c r="M192" i="28"/>
  <c r="M199" i="28"/>
  <c r="M235" i="28"/>
  <c r="L239" i="28"/>
  <c r="J81" i="28"/>
  <c r="J234" i="28"/>
  <c r="J148" i="28"/>
  <c r="M176" i="28"/>
  <c r="M180" i="28"/>
  <c r="J231" i="28"/>
  <c r="J233" i="28"/>
  <c r="J236" i="28"/>
  <c r="J120" i="28"/>
  <c r="J194" i="28"/>
  <c r="J237" i="28"/>
  <c r="J73" i="28"/>
  <c r="J99" i="28"/>
  <c r="K44" i="28"/>
  <c r="M83" i="28"/>
  <c r="L218" i="28"/>
  <c r="J220" i="28"/>
  <c r="J64" i="28"/>
  <c r="J204" i="28"/>
  <c r="O43" i="28"/>
  <c r="O145" i="28"/>
  <c r="O241" i="28"/>
  <c r="M104" i="28"/>
  <c r="N51" i="28"/>
  <c r="O100" i="28"/>
  <c r="N258" i="28"/>
  <c r="O256" i="28"/>
  <c r="O80" i="28"/>
  <c r="O151" i="28"/>
  <c r="N125" i="28"/>
  <c r="O242" i="28"/>
  <c r="N237" i="28"/>
  <c r="O89" i="28"/>
  <c r="O105" i="28"/>
  <c r="O234" i="28"/>
  <c r="N233" i="28"/>
  <c r="O248" i="28"/>
  <c r="O232" i="28"/>
  <c r="N179" i="28"/>
  <c r="N201" i="28"/>
  <c r="N129" i="28"/>
  <c r="O109" i="28"/>
  <c r="O217" i="28"/>
  <c r="O144" i="28"/>
  <c r="O48" i="28"/>
  <c r="O46" i="28"/>
  <c r="J208" i="28"/>
  <c r="O64" i="28"/>
  <c r="N60" i="28"/>
  <c r="J243" i="28"/>
  <c r="N168" i="28"/>
  <c r="O161" i="28"/>
  <c r="K249" i="28"/>
  <c r="O71" i="28"/>
  <c r="J63" i="28"/>
  <c r="L107" i="28"/>
  <c r="M173" i="28"/>
  <c r="K240" i="28"/>
  <c r="J224" i="28"/>
  <c r="J226" i="28"/>
  <c r="L116" i="28"/>
  <c r="L141" i="28"/>
  <c r="K192" i="28"/>
  <c r="J210" i="28"/>
  <c r="J77" i="28"/>
  <c r="M44" i="28"/>
  <c r="J89" i="28"/>
  <c r="L127" i="28"/>
  <c r="J42" i="28"/>
  <c r="M132" i="28"/>
  <c r="M73" i="28"/>
  <c r="J176" i="28"/>
  <c r="J212" i="28"/>
  <c r="L139" i="28"/>
  <c r="M177" i="28"/>
  <c r="J143" i="28"/>
  <c r="J184" i="28"/>
  <c r="J104" i="28"/>
  <c r="L188" i="28"/>
  <c r="M133" i="28"/>
  <c r="J72" i="28"/>
  <c r="J186" i="28"/>
  <c r="J95" i="28"/>
  <c r="J159" i="28"/>
  <c r="N137" i="28"/>
  <c r="N249" i="28"/>
  <c r="N197" i="28"/>
  <c r="N213" i="28"/>
  <c r="O195" i="28"/>
  <c r="O126" i="28"/>
  <c r="O233" i="28"/>
  <c r="O129" i="28"/>
  <c r="N77" i="28"/>
  <c r="O81" i="28"/>
  <c r="O79" i="28"/>
  <c r="N124" i="28"/>
  <c r="O231" i="28"/>
  <c r="N122" i="28"/>
  <c r="N182" i="28"/>
  <c r="O103" i="28"/>
  <c r="N194" i="28"/>
  <c r="O57" i="28"/>
  <c r="O112" i="28"/>
  <c r="N46" i="28"/>
  <c r="N49" i="28"/>
  <c r="J74" i="28"/>
  <c r="N76" i="28"/>
  <c r="N123" i="28"/>
  <c r="O230" i="28"/>
  <c r="N170" i="28"/>
  <c r="N234" i="28"/>
  <c r="O211" i="28"/>
  <c r="N140" i="28"/>
  <c r="O84" i="28"/>
  <c r="N173" i="28"/>
  <c r="J75" i="28"/>
  <c r="J142" i="28"/>
  <c r="O170" i="28"/>
  <c r="L126" i="28"/>
  <c r="M251" i="28"/>
  <c r="J92" i="28"/>
  <c r="O172" i="28"/>
  <c r="N242" i="28"/>
  <c r="K216" i="28"/>
  <c r="J192" i="28"/>
  <c r="J133" i="28"/>
  <c r="H214" i="1"/>
  <c r="L66" i="28"/>
  <c r="K13" i="29"/>
  <c r="L190" i="28"/>
  <c r="J121" i="28"/>
  <c r="G212" i="1" a="1"/>
  <c r="G212" i="1" s="1"/>
  <c r="H212" i="1" s="1"/>
  <c r="G199" i="1" a="1"/>
  <c r="G199" i="1" s="1"/>
  <c r="H199" i="1" s="1"/>
  <c r="K10" i="29"/>
  <c r="K7" i="29"/>
  <c r="G11" i="1" a="1"/>
  <c r="G11" i="1" s="1"/>
  <c r="H11" i="1" s="1"/>
  <c r="J223" i="28"/>
  <c r="L108" i="28"/>
  <c r="G54" i="1" a="1"/>
  <c r="G54" i="1" s="1"/>
  <c r="H54" i="1" s="1"/>
  <c r="M232" i="28"/>
  <c r="L52"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229" i="28"/>
  <c r="G217" i="1" a="1"/>
  <c r="G217" i="1" s="1"/>
  <c r="J257" i="28"/>
  <c r="G216" i="1" a="1"/>
  <c r="G216" i="1" s="1"/>
  <c r="J258" i="28"/>
  <c r="G206" i="1" a="1"/>
  <c r="G206" i="1" s="1"/>
  <c r="J91" i="28"/>
  <c r="G209" i="1" a="1"/>
  <c r="G209" i="1" s="1"/>
  <c r="J256" i="28"/>
  <c r="G207" i="1" a="1"/>
  <c r="G207" i="1" s="1"/>
  <c r="L63" i="28"/>
  <c r="G221" i="1" a="1"/>
  <c r="G221" i="1" s="1"/>
  <c r="G208" i="1" a="1"/>
  <c r="G208" i="1" s="1"/>
  <c r="J125" i="28"/>
  <c r="H205" i="1"/>
  <c r="G198" i="1" a="1"/>
  <c r="G198" i="1" s="1"/>
  <c r="L251" i="28"/>
  <c r="G196" i="1" a="1"/>
  <c r="G196" i="1" s="1"/>
  <c r="J246" i="28"/>
  <c r="G204" i="1" a="1"/>
  <c r="G204" i="1" s="1"/>
  <c r="J253" i="28"/>
  <c r="G197" i="1" a="1"/>
  <c r="G197" i="1" s="1"/>
  <c r="J124" i="28"/>
  <c r="G201" i="1" a="1"/>
  <c r="G201" i="1" s="1"/>
  <c r="J250" i="28"/>
  <c r="G200" i="1" a="1"/>
  <c r="G200" i="1" s="1"/>
  <c r="J249" i="28"/>
  <c r="G203" i="1" a="1"/>
  <c r="G203" i="1" s="1"/>
  <c r="L92" i="28"/>
  <c r="G202" i="1" a="1"/>
  <c r="G202" i="1" s="1"/>
  <c r="J151" i="28"/>
  <c r="G213" i="1" a="1"/>
  <c r="G213" i="1" s="1"/>
  <c r="G49" i="1" a="1"/>
  <c r="G49" i="1" s="1"/>
  <c r="H49" i="1" s="1"/>
  <c r="G51" i="1" a="1"/>
  <c r="G51" i="1" s="1"/>
  <c r="H51" i="1" s="1"/>
  <c r="G35" i="1" a="1"/>
  <c r="G35" i="1" s="1"/>
  <c r="H35" i="1" s="1"/>
  <c r="G56" i="1" a="1"/>
  <c r="G56" i="1" s="1"/>
  <c r="H56" i="1" s="1"/>
  <c r="L54" i="28"/>
  <c r="K104" i="28"/>
  <c r="K131" i="28"/>
  <c r="M74" i="28"/>
  <c r="G46" i="1" a="1"/>
  <c r="G46" i="1" s="1"/>
  <c r="H46" i="1" s="1"/>
  <c r="G78" i="1" a="1"/>
  <c r="G78" i="1" s="1"/>
  <c r="H78" i="1" s="1"/>
  <c r="G67" i="1" a="1"/>
  <c r="G67" i="1" s="1"/>
  <c r="H67" i="1" s="1"/>
  <c r="G122" i="1" a="1"/>
  <c r="G122" i="1" s="1"/>
  <c r="H122" i="1" s="1"/>
  <c r="G91" i="1" a="1"/>
  <c r="G91" i="1" s="1"/>
  <c r="H91" i="1" s="1"/>
  <c r="G45" i="1" a="1"/>
  <c r="G45" i="1" s="1"/>
  <c r="H45" i="1" s="1"/>
  <c r="J53" i="28"/>
  <c r="G14" i="1" a="1"/>
  <c r="G14" i="1" s="1"/>
  <c r="H14" i="1" s="1"/>
  <c r="G74" i="1" a="1"/>
  <c r="G74" i="1" s="1"/>
  <c r="H74" i="1" s="1"/>
  <c r="L97" i="28"/>
  <c r="G26" i="1" a="1"/>
  <c r="G26" i="1" s="1"/>
  <c r="G12" i="1" a="1"/>
  <c r="G12" i="1" s="1"/>
  <c r="H12" i="1" s="1"/>
  <c r="G60" i="1" a="1"/>
  <c r="G60" i="1" s="1"/>
  <c r="H60" i="1" s="1"/>
  <c r="K223" i="28"/>
  <c r="J13" i="29"/>
  <c r="G31" i="1" a="1"/>
  <c r="G31" i="1" s="1"/>
  <c r="H31" i="1" s="1"/>
  <c r="J10" i="29"/>
  <c r="J8" i="29"/>
  <c r="G57" i="1" a="1"/>
  <c r="G57" i="1" s="1"/>
  <c r="H57" i="1" s="1"/>
  <c r="K121" i="28"/>
  <c r="G83" i="1" a="1"/>
  <c r="G83" i="1" s="1"/>
  <c r="H83" i="1" s="1"/>
  <c r="J7" i="29"/>
  <c r="G69" i="1" a="1"/>
  <c r="G69" i="1" s="1"/>
  <c r="H69" i="1" s="1"/>
  <c r="M204" i="28"/>
  <c r="G96" i="1" a="1"/>
  <c r="G96" i="1" s="1"/>
  <c r="H96" i="1" s="1"/>
  <c r="K237" i="28"/>
  <c r="K210" i="28"/>
  <c r="K211" i="28"/>
  <c r="M206" i="28"/>
  <c r="L244" i="28"/>
  <c r="K52" i="28"/>
  <c r="L162" i="28"/>
  <c r="K230" i="28"/>
  <c r="M213" i="28"/>
  <c r="M62" i="28"/>
  <c r="L64" i="28"/>
  <c r="K185" i="28"/>
  <c r="K89" i="28"/>
  <c r="L164" i="28"/>
  <c r="K78" i="28"/>
  <c r="G11" i="29"/>
  <c r="K248" i="28"/>
  <c r="M56" i="28"/>
  <c r="L202" i="28"/>
  <c r="L110" i="28"/>
  <c r="L224" i="28"/>
  <c r="L170" i="28"/>
  <c r="K62" i="28"/>
  <c r="K198" i="28"/>
  <c r="M78" i="28"/>
  <c r="L150" i="28"/>
  <c r="K213" i="28"/>
  <c r="K166" i="28"/>
  <c r="L123" i="28"/>
  <c r="K162" i="28"/>
  <c r="K51" i="28"/>
  <c r="L219" i="28"/>
  <c r="K150" i="28"/>
  <c r="L106" i="28"/>
  <c r="L45" i="28"/>
  <c r="L196" i="28"/>
  <c r="K173" i="28"/>
  <c r="M242" i="28"/>
  <c r="K139" i="28"/>
  <c r="K225" i="28"/>
  <c r="K134" i="28"/>
  <c r="K101" i="28"/>
  <c r="L128" i="28"/>
  <c r="L67" i="28"/>
  <c r="L158" i="28"/>
  <c r="L138" i="28"/>
  <c r="L238" i="28"/>
  <c r="K172" i="28"/>
  <c r="M150" i="28"/>
  <c r="L231" i="28"/>
  <c r="K114" i="28"/>
  <c r="L211" i="28"/>
  <c r="L161" i="28"/>
  <c r="L230" i="28"/>
  <c r="K234" i="28"/>
  <c r="L252" i="28"/>
  <c r="K233" i="28"/>
  <c r="M66" i="28"/>
  <c r="M142" i="28"/>
  <c r="L172" i="28"/>
  <c r="L166" i="28"/>
  <c r="L101" i="28"/>
  <c r="L208" i="28"/>
  <c r="M110" i="28"/>
  <c r="M108" i="28"/>
  <c r="M49" i="28"/>
  <c r="L175" i="28"/>
  <c r="L232" i="28"/>
  <c r="L46" i="28"/>
  <c r="K181" i="28"/>
  <c r="M225" i="28"/>
  <c r="M72" i="28"/>
  <c r="M143" i="28"/>
  <c r="K222" i="28"/>
  <c r="K143" i="28"/>
  <c r="L99" i="28"/>
  <c r="K144" i="28"/>
  <c r="M114" i="28"/>
  <c r="L59" i="28"/>
  <c r="L225" i="28"/>
  <c r="K49" i="28"/>
  <c r="M169" i="28"/>
  <c r="M52" i="28"/>
  <c r="M172" i="28"/>
  <c r="K241" i="28"/>
  <c r="M202" i="28"/>
  <c r="M68" i="28"/>
  <c r="L122" i="28"/>
  <c r="K201" i="28"/>
  <c r="M118" i="28"/>
  <c r="L179" i="28"/>
  <c r="K199" i="28"/>
  <c r="K56" i="28"/>
  <c r="M179" i="28"/>
  <c r="K94" i="28"/>
  <c r="K95" i="28"/>
  <c r="L237" i="28"/>
  <c r="M196" i="28"/>
  <c r="L74" i="28"/>
  <c r="K86" i="28"/>
  <c r="L242" i="28"/>
  <c r="K43" i="28"/>
  <c r="M57" i="28"/>
  <c r="L118" i="28"/>
  <c r="L112" i="28"/>
  <c r="L210" i="28"/>
  <c r="M89" i="28"/>
  <c r="K160" i="28"/>
  <c r="M136" i="28"/>
  <c r="M128" i="28"/>
  <c r="M211" i="28"/>
  <c r="M102" i="28"/>
  <c r="L213" i="28"/>
  <c r="L181" i="28"/>
  <c r="L84" i="28"/>
  <c r="L56" i="28"/>
  <c r="L75" i="28"/>
  <c r="L134" i="28"/>
  <c r="M252" i="28"/>
  <c r="L223" i="28"/>
  <c r="M212" i="28"/>
  <c r="M171" i="28"/>
  <c r="K187" i="28"/>
  <c r="L209" i="28"/>
  <c r="K205" i="28"/>
  <c r="K75" i="28"/>
  <c r="K235" i="28"/>
  <c r="K190" i="28"/>
  <c r="K206" i="28"/>
  <c r="K105" i="28"/>
  <c r="K178" i="28"/>
  <c r="K128" i="28"/>
  <c r="K183" i="28"/>
  <c r="L102" i="28"/>
  <c r="K169" i="28"/>
  <c r="M168" i="28"/>
  <c r="L169" i="28"/>
  <c r="K111" i="28"/>
  <c r="M117" i="28"/>
  <c r="L182" i="28"/>
  <c r="L178" i="28"/>
  <c r="M107" i="28"/>
  <c r="M158" i="28"/>
  <c r="M233" i="28"/>
  <c r="K102" i="28"/>
  <c r="K228" i="28"/>
  <c r="K195" i="28"/>
  <c r="M178" i="28"/>
  <c r="K54" i="28"/>
  <c r="M201" i="28"/>
  <c r="K147" i="28"/>
  <c r="M218" i="28"/>
  <c r="L207" i="28"/>
  <c r="K100" i="28"/>
  <c r="L235" i="28"/>
  <c r="L90" i="28"/>
  <c r="L186" i="28"/>
  <c r="K137" i="28"/>
  <c r="L226" i="28"/>
  <c r="L115" i="28"/>
  <c r="L44" i="28"/>
  <c r="K118" i="28"/>
  <c r="L98" i="28"/>
  <c r="L183" i="28"/>
  <c r="L204" i="28"/>
  <c r="L168" i="28"/>
  <c r="L120" i="28"/>
  <c r="L145" i="28"/>
  <c r="K149" i="28"/>
  <c r="K136" i="28"/>
  <c r="K207" i="28"/>
  <c r="K96" i="28"/>
  <c r="K179" i="28"/>
  <c r="K217" i="28"/>
  <c r="L195" i="28"/>
  <c r="K90" i="28"/>
  <c r="M86" i="28"/>
  <c r="K117" i="28"/>
  <c r="L65" i="28"/>
  <c r="K196" i="28"/>
  <c r="L160" i="28"/>
  <c r="L53" i="28"/>
  <c r="M230" i="28"/>
  <c r="M194" i="28"/>
  <c r="M139" i="28"/>
  <c r="K66" i="28"/>
  <c r="M244" i="28"/>
  <c r="M59" i="28"/>
  <c r="L103" i="28"/>
  <c r="L147" i="28"/>
  <c r="L72" i="28"/>
  <c r="K107" i="28"/>
  <c r="K208" i="28"/>
  <c r="M160" i="28"/>
  <c r="L100" i="28"/>
  <c r="K177" i="28"/>
  <c r="M105" i="28"/>
  <c r="K171" i="28"/>
  <c r="M185" i="28"/>
  <c r="M164" i="28"/>
  <c r="K72" i="28"/>
  <c r="K57" i="28"/>
  <c r="L49" i="28"/>
  <c r="L70" i="28"/>
  <c r="M145" i="28"/>
  <c r="M100" i="28"/>
  <c r="L201" i="28"/>
  <c r="L133" i="28"/>
  <c r="L109" i="28"/>
  <c r="L240" i="28"/>
  <c r="L146" i="28"/>
  <c r="L215" i="28"/>
  <c r="M205" i="28"/>
  <c r="M55" i="28"/>
  <c r="K112" i="28"/>
  <c r="K140" i="28"/>
  <c r="M209" i="28"/>
  <c r="K64" i="28"/>
  <c r="K42" i="28"/>
  <c r="M112" i="28"/>
  <c r="L117" i="28"/>
  <c r="K221" i="28"/>
  <c r="M130" i="28"/>
  <c r="M95" i="28"/>
  <c r="K99" i="28"/>
  <c r="L129" i="28"/>
  <c r="L220" i="28"/>
  <c r="K188" i="28"/>
  <c r="M236" i="28"/>
  <c r="K67" i="28"/>
  <c r="K224" i="28"/>
  <c r="M181" i="28"/>
  <c r="K252" i="28"/>
  <c r="L214" i="28"/>
  <c r="L140" i="28"/>
  <c r="L255" i="28"/>
  <c r="K74" i="28"/>
  <c r="L89" i="28"/>
  <c r="M53" i="28"/>
  <c r="K215" i="28"/>
  <c r="J43" i="28"/>
  <c r="K238" i="28"/>
  <c r="L228" i="28"/>
  <c r="L216" i="28"/>
  <c r="J110" i="28"/>
  <c r="K135" i="28"/>
  <c r="L197" i="28"/>
  <c r="K203" i="28"/>
  <c r="M187" i="28"/>
  <c r="L187" i="28"/>
  <c r="K197" i="28"/>
  <c r="M135" i="28"/>
  <c r="L193" i="28"/>
  <c r="K193" i="28"/>
  <c r="M200" i="28"/>
  <c r="L174" i="28"/>
  <c r="K47" i="28"/>
  <c r="K60" i="28"/>
  <c r="M144" i="28"/>
  <c r="L144" i="28"/>
  <c r="M76" i="28"/>
  <c r="L200" i="28"/>
  <c r="L76" i="28"/>
  <c r="L77" i="28"/>
  <c r="K174" i="28"/>
  <c r="K200" i="28"/>
  <c r="K176" i="28"/>
  <c r="K110" i="28"/>
  <c r="L135" i="28"/>
  <c r="L176" i="28"/>
  <c r="L47" i="28"/>
  <c r="M123" i="28"/>
  <c r="M197" i="28"/>
  <c r="L203" i="28"/>
  <c r="M174" i="28"/>
  <c r="L86"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219" i="28" s="1"/>
  <c r="I219" i="28" s="1"/>
  <c r="G104" i="1" a="1"/>
  <c r="G104" i="1" s="1"/>
  <c r="G161" i="1" a="1"/>
  <c r="G161" i="1" s="1"/>
  <c r="H161" i="1" s="1"/>
  <c r="G23" i="1" a="1"/>
  <c r="G23" i="1" s="1"/>
  <c r="G70" i="28" s="1"/>
  <c r="I70"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21" i="28" s="1"/>
  <c r="I221" i="28" s="1"/>
  <c r="G194" i="1" a="1"/>
  <c r="G194" i="1" s="1"/>
  <c r="H194" i="1" s="1"/>
  <c r="G72" i="1" a="1"/>
  <c r="G72" i="1" s="1"/>
  <c r="H72" i="1" s="1"/>
  <c r="G117" i="1" a="1"/>
  <c r="G117" i="1" s="1"/>
  <c r="H117" i="1" s="1"/>
  <c r="G29" i="1" a="1"/>
  <c r="G29" i="1" s="1"/>
  <c r="G82" i="28" s="1"/>
  <c r="I82"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245" i="28" s="1"/>
  <c r="I245" i="28" s="1"/>
  <c r="G112" i="1" a="1"/>
  <c r="G112" i="1" s="1"/>
  <c r="H112" i="1" s="1"/>
  <c r="G66" i="1" a="1"/>
  <c r="G66" i="1" s="1"/>
  <c r="H66" i="1" s="1"/>
  <c r="G42" i="1" a="1"/>
  <c r="G42" i="1" s="1"/>
  <c r="H42" i="1" s="1"/>
  <c r="G141" i="1" a="1"/>
  <c r="G141" i="1" s="1"/>
  <c r="G191" i="1" a="1"/>
  <c r="G191" i="1" s="1"/>
  <c r="G168" i="1" a="1"/>
  <c r="G168" i="1" s="1"/>
  <c r="G184" i="28" s="1"/>
  <c r="I184"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41" i="28" s="1"/>
  <c r="I141" i="28" s="1"/>
  <c r="H13" i="29"/>
  <c r="G10" i="29"/>
  <c r="G79" i="1" a="1"/>
  <c r="G79" i="1" s="1"/>
  <c r="G108" i="1" a="1"/>
  <c r="G108" i="1" s="1"/>
  <c r="G96" i="28" s="1"/>
  <c r="I96" i="28" s="1"/>
  <c r="G178" i="1" a="1"/>
  <c r="G178" i="1" s="1"/>
  <c r="H178" i="1" s="1"/>
  <c r="G169" i="1" a="1"/>
  <c r="G169" i="1" s="1"/>
  <c r="G227" i="28" s="1"/>
  <c r="I227"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61" i="28"/>
  <c r="O66" i="28"/>
  <c r="O173" i="28"/>
  <c r="E59" i="29"/>
  <c r="E61" i="29"/>
  <c r="E52" i="29"/>
  <c r="E41" i="29"/>
  <c r="E58" i="29"/>
  <c r="G86" i="1" a="1"/>
  <c r="G86" i="1" s="1"/>
  <c r="E49" i="29"/>
  <c r="E43" i="29"/>
  <c r="O90" i="28"/>
  <c r="G166" i="1" a="1"/>
  <c r="G166" i="1" s="1"/>
  <c r="F7" i="29"/>
  <c r="G13" i="1" a="1"/>
  <c r="G13" i="1" s="1"/>
  <c r="G259" i="28" s="1"/>
  <c r="I259" i="28" s="1"/>
  <c r="K9" i="1"/>
  <c r="E40" i="29"/>
  <c r="E31" i="29"/>
  <c r="F10" i="29"/>
  <c r="G9" i="1" a="1"/>
  <c r="G9" i="1" s="1"/>
  <c r="F8" i="29"/>
  <c r="G8" i="1" a="1"/>
  <c r="G8" i="1" s="1"/>
  <c r="E37" i="29"/>
  <c r="O132" i="28"/>
  <c r="K11" i="29"/>
  <c r="E38" i="29"/>
  <c r="E29" i="29"/>
  <c r="K8" i="1"/>
  <c r="K8" i="29"/>
  <c r="E32" i="29"/>
  <c r="E55" i="29"/>
  <c r="M60" i="28"/>
  <c r="I10" i="29"/>
  <c r="E28" i="29"/>
  <c r="F13" i="29"/>
  <c r="G7" i="1" a="1"/>
  <c r="G7" i="1" s="1"/>
  <c r="E50" i="29"/>
  <c r="E34" i="29"/>
  <c r="G10" i="1" a="1"/>
  <c r="G10" i="1" s="1"/>
  <c r="G113" i="28" s="1"/>
  <c r="I113" i="28" s="1"/>
  <c r="E64" i="29"/>
  <c r="G34" i="1" a="1"/>
  <c r="G34" i="1" s="1"/>
  <c r="F62" i="29"/>
  <c r="J154" i="28"/>
  <c r="J254" i="28"/>
  <c r="J153" i="28"/>
  <c r="R6" i="1"/>
  <c r="J93" i="28"/>
  <c r="G61" i="28" l="1"/>
  <c r="I61" i="28" s="1"/>
  <c r="G233" i="28"/>
  <c r="I233" i="28" s="1"/>
  <c r="H87" i="28"/>
  <c r="G196" i="28"/>
  <c r="I196" i="28" s="1"/>
  <c r="G148" i="28"/>
  <c r="I148" i="28" s="1"/>
  <c r="G159" i="28"/>
  <c r="I159" i="28" s="1"/>
  <c r="G234" i="28"/>
  <c r="I234" i="28" s="1"/>
  <c r="G212" i="28"/>
  <c r="I212" i="28" s="1"/>
  <c r="G81" i="28"/>
  <c r="I81" i="28" s="1"/>
  <c r="G127" i="28"/>
  <c r="I127" i="28" s="1"/>
  <c r="G149" i="28"/>
  <c r="I149" i="28" s="1"/>
  <c r="G71" i="28"/>
  <c r="I71" i="28" s="1"/>
  <c r="G85" i="28"/>
  <c r="I85" i="28" s="1"/>
  <c r="G83" i="28"/>
  <c r="I83" i="28" s="1"/>
  <c r="G239" i="28"/>
  <c r="I239" i="28" s="1"/>
  <c r="G80" i="28"/>
  <c r="I80" i="28" s="1"/>
  <c r="G126" i="28"/>
  <c r="I126" i="28" s="1"/>
  <c r="G247" i="28"/>
  <c r="I247" i="28" s="1"/>
  <c r="G243" i="28"/>
  <c r="I243" i="28" s="1"/>
  <c r="G176" i="28"/>
  <c r="I176" i="28" s="1"/>
  <c r="G104" i="28"/>
  <c r="I104" i="28" s="1"/>
  <c r="H211" i="1"/>
  <c r="H210" i="1"/>
  <c r="H223" i="1"/>
  <c r="H222" i="1"/>
  <c r="H221" i="1"/>
  <c r="H220" i="1"/>
  <c r="H216" i="1"/>
  <c r="G258" i="28"/>
  <c r="I258" i="28" s="1"/>
  <c r="H217" i="1"/>
  <c r="G257" i="28"/>
  <c r="I257" i="28" s="1"/>
  <c r="H213" i="1"/>
  <c r="G79" i="28"/>
  <c r="I79" i="28" s="1"/>
  <c r="H218" i="1"/>
  <c r="G229" i="28"/>
  <c r="I229" i="28" s="1"/>
  <c r="H208" i="1"/>
  <c r="G125" i="28"/>
  <c r="I125" i="28" s="1"/>
  <c r="H209" i="1"/>
  <c r="G256" i="28"/>
  <c r="I256" i="28" s="1"/>
  <c r="H207" i="1"/>
  <c r="G63" i="28"/>
  <c r="I63" i="28" s="1"/>
  <c r="H206" i="1"/>
  <c r="G91" i="28"/>
  <c r="I91" i="28" s="1"/>
  <c r="H202" i="1"/>
  <c r="H151" i="28" s="1"/>
  <c r="G151" i="28"/>
  <c r="I151" i="28" s="1"/>
  <c r="H200" i="1"/>
  <c r="G249" i="28"/>
  <c r="I249" i="28" s="1"/>
  <c r="H197" i="1"/>
  <c r="H124" i="28" s="1"/>
  <c r="G124" i="28"/>
  <c r="I124" i="28" s="1"/>
  <c r="H196" i="1"/>
  <c r="G246" i="28"/>
  <c r="I246" i="28" s="1"/>
  <c r="H203" i="1"/>
  <c r="G92" i="28"/>
  <c r="I92" i="28" s="1"/>
  <c r="H201" i="1"/>
  <c r="H250" i="28" s="1"/>
  <c r="G250" i="28"/>
  <c r="I250" i="28" s="1"/>
  <c r="H204" i="1"/>
  <c r="G253" i="28"/>
  <c r="I253" i="28" s="1"/>
  <c r="H198" i="1"/>
  <c r="H251" i="28" s="1"/>
  <c r="G251" i="28"/>
  <c r="I251" i="28" s="1"/>
  <c r="G135" i="28"/>
  <c r="I135" i="28" s="1"/>
  <c r="H26" i="1"/>
  <c r="G54" i="28"/>
  <c r="I54" i="28" s="1"/>
  <c r="G100" i="28"/>
  <c r="I100" i="28" s="1"/>
  <c r="G44" i="28"/>
  <c r="I44" i="28" s="1"/>
  <c r="G188" i="28"/>
  <c r="I188" i="28" s="1"/>
  <c r="G177" i="28"/>
  <c r="I177" i="28" s="1"/>
  <c r="G170" i="28"/>
  <c r="I170" i="28" s="1"/>
  <c r="G129" i="28"/>
  <c r="I129" i="28" s="1"/>
  <c r="H195" i="28"/>
  <c r="G115" i="28"/>
  <c r="I115" i="28" s="1"/>
  <c r="G103" i="28"/>
  <c r="I103" i="28" s="1"/>
  <c r="G97" i="28"/>
  <c r="I97" i="28" s="1"/>
  <c r="G53" i="28"/>
  <c r="I53" i="28" s="1"/>
  <c r="G195" i="28"/>
  <c r="I195" i="28" s="1"/>
  <c r="G106" i="28"/>
  <c r="I106" i="28" s="1"/>
  <c r="G162" i="28"/>
  <c r="I162" i="28" s="1"/>
  <c r="G72" i="28"/>
  <c r="I72" i="28" s="1"/>
  <c r="G171" i="28"/>
  <c r="I171" i="28" s="1"/>
  <c r="G232" i="28"/>
  <c r="I232" i="28" s="1"/>
  <c r="G46" i="28"/>
  <c r="I46" i="28" s="1"/>
  <c r="G169" i="28"/>
  <c r="I169" i="28" s="1"/>
  <c r="G117" i="28"/>
  <c r="I117" i="28" s="1"/>
  <c r="G45" i="28"/>
  <c r="I45" i="28" s="1"/>
  <c r="G73" i="28"/>
  <c r="I73" i="28" s="1"/>
  <c r="H164" i="28"/>
  <c r="G224" i="28"/>
  <c r="I224" i="28" s="1"/>
  <c r="G145" i="28"/>
  <c r="I145" i="28" s="1"/>
  <c r="G78" i="28"/>
  <c r="I78" i="28" s="1"/>
  <c r="G94" i="28"/>
  <c r="I94" i="28" s="1"/>
  <c r="G173" i="28"/>
  <c r="I173" i="28" s="1"/>
  <c r="G108" i="28"/>
  <c r="I108" i="28" s="1"/>
  <c r="G213" i="28"/>
  <c r="I213" i="28" s="1"/>
  <c r="G202" i="28"/>
  <c r="I202" i="28" s="1"/>
  <c r="G228" i="28"/>
  <c r="I228" i="28" s="1"/>
  <c r="G186" i="28"/>
  <c r="I186" i="28" s="1"/>
  <c r="G130" i="28"/>
  <c r="I130" i="28" s="1"/>
  <c r="G191" i="28"/>
  <c r="I191" i="28" s="1"/>
  <c r="G74" i="28"/>
  <c r="I74" i="28" s="1"/>
  <c r="G207" i="28"/>
  <c r="I207" i="28" s="1"/>
  <c r="G211" i="28"/>
  <c r="I211" i="28" s="1"/>
  <c r="G48" i="28"/>
  <c r="I48" i="28" s="1"/>
  <c r="G42" i="28"/>
  <c r="H217" i="28"/>
  <c r="G255" i="28"/>
  <c r="I255" i="28" s="1"/>
  <c r="G216" i="28"/>
  <c r="I216" i="28" s="1"/>
  <c r="G51" i="28"/>
  <c r="I51" i="28" s="1"/>
  <c r="G62" i="28"/>
  <c r="I62" i="28" s="1"/>
  <c r="G237" i="28"/>
  <c r="I237" i="28" s="1"/>
  <c r="G64" i="28"/>
  <c r="I64" i="28" s="1"/>
  <c r="G206" i="28"/>
  <c r="I206" i="28" s="1"/>
  <c r="G252" i="28"/>
  <c r="I252" i="28" s="1"/>
  <c r="G183" i="28"/>
  <c r="I183" i="28" s="1"/>
  <c r="G209" i="28"/>
  <c r="I209" i="28" s="1"/>
  <c r="G65" i="28"/>
  <c r="I65" i="28" s="1"/>
  <c r="G178" i="28"/>
  <c r="I178" i="28" s="1"/>
  <c r="G131" i="28"/>
  <c r="I131" i="28" s="1"/>
  <c r="G112" i="28"/>
  <c r="I112" i="28" s="1"/>
  <c r="G163" i="28"/>
  <c r="I163" i="28" s="1"/>
  <c r="G236" i="28"/>
  <c r="I236" i="28" s="1"/>
  <c r="G208" i="28"/>
  <c r="I208" i="28" s="1"/>
  <c r="G128" i="28"/>
  <c r="I128" i="28" s="1"/>
  <c r="G75" i="28"/>
  <c r="I75" i="28" s="1"/>
  <c r="G231" i="28"/>
  <c r="I231" i="28" s="1"/>
  <c r="G134" i="28"/>
  <c r="I134" i="28" s="1"/>
  <c r="G147" i="28"/>
  <c r="I147" i="28" s="1"/>
  <c r="G107" i="28"/>
  <c r="I107" i="28" s="1"/>
  <c r="G222" i="28"/>
  <c r="I222" i="28" s="1"/>
  <c r="G144" i="28"/>
  <c r="I144" i="28" s="1"/>
  <c r="G158" i="28"/>
  <c r="I158" i="28" s="1"/>
  <c r="G160" i="28"/>
  <c r="I160" i="28" s="1"/>
  <c r="G220" i="28"/>
  <c r="I220" i="28" s="1"/>
  <c r="G99" i="28"/>
  <c r="I99" i="28" s="1"/>
  <c r="G55" i="28"/>
  <c r="I55" i="28" s="1"/>
  <c r="H207" i="28"/>
  <c r="G122" i="28"/>
  <c r="I122" i="28" s="1"/>
  <c r="G210" i="28"/>
  <c r="I210" i="28" s="1"/>
  <c r="G199" i="28"/>
  <c r="I199" i="28" s="1"/>
  <c r="G101" i="28"/>
  <c r="I101" i="28" s="1"/>
  <c r="G57" i="28"/>
  <c r="I57" i="28" s="1"/>
  <c r="G68" i="28"/>
  <c r="I68" i="28" s="1"/>
  <c r="G98" i="28"/>
  <c r="I98" i="28" s="1"/>
  <c r="G168" i="28"/>
  <c r="I168" i="28" s="1"/>
  <c r="G205" i="28"/>
  <c r="I205" i="28" s="1"/>
  <c r="G218" i="28"/>
  <c r="I218" i="28" s="1"/>
  <c r="H182" i="28"/>
  <c r="G102" i="28"/>
  <c r="I102" i="28" s="1"/>
  <c r="G59" i="28"/>
  <c r="I59" i="28" s="1"/>
  <c r="G187" i="28"/>
  <c r="I187" i="28" s="1"/>
  <c r="G197" i="28"/>
  <c r="I197" i="28" s="1"/>
  <c r="G86" i="28"/>
  <c r="I86" i="28" s="1"/>
  <c r="G193" i="28"/>
  <c r="I193" i="28" s="1"/>
  <c r="G110" i="28"/>
  <c r="I110" i="28" s="1"/>
  <c r="G133" i="28"/>
  <c r="I133" i="28" s="1"/>
  <c r="G200" i="28"/>
  <c r="I200" i="28" s="1"/>
  <c r="G174" i="28"/>
  <c r="I174" i="28" s="1"/>
  <c r="G60" i="28"/>
  <c r="I60" i="28" s="1"/>
  <c r="G88" i="28"/>
  <c r="I88" i="28" s="1"/>
  <c r="H76" i="1"/>
  <c r="H85" i="28" s="1"/>
  <c r="G109" i="28"/>
  <c r="I109" i="28" s="1"/>
  <c r="G179" i="28"/>
  <c r="I179" i="28" s="1"/>
  <c r="H118" i="1"/>
  <c r="H167" i="1"/>
  <c r="H81" i="1"/>
  <c r="G182" i="28"/>
  <c r="I182" i="28" s="1"/>
  <c r="H24" i="1"/>
  <c r="H120" i="28" s="1"/>
  <c r="G190" i="28"/>
  <c r="I190" i="28" s="1"/>
  <c r="H50" i="1"/>
  <c r="H240" i="28" s="1"/>
  <c r="H48" i="1"/>
  <c r="H147" i="1"/>
  <c r="H171" i="1"/>
  <c r="H104" i="28" s="1"/>
  <c r="G215" i="28"/>
  <c r="I215" i="28" s="1"/>
  <c r="H189" i="1"/>
  <c r="H144" i="1"/>
  <c r="G181" i="28"/>
  <c r="I181" i="28" s="1"/>
  <c r="H63" i="1"/>
  <c r="H139" i="1"/>
  <c r="H173" i="1"/>
  <c r="H72" i="28" s="1"/>
  <c r="G139" i="28"/>
  <c r="I139" i="28" s="1"/>
  <c r="G84" i="28"/>
  <c r="I84" i="28" s="1"/>
  <c r="H84" i="1"/>
  <c r="H119" i="28" s="1"/>
  <c r="G217" i="28"/>
  <c r="I217" i="28" s="1"/>
  <c r="G87" i="28"/>
  <c r="I87" i="28" s="1"/>
  <c r="H18" i="1"/>
  <c r="H94" i="28" s="1"/>
  <c r="G225" i="28"/>
  <c r="I225" i="28" s="1"/>
  <c r="H164" i="1"/>
  <c r="H75" i="28" s="1"/>
  <c r="H38" i="1"/>
  <c r="H128" i="1"/>
  <c r="G111" i="28"/>
  <c r="I111" i="28" s="1"/>
  <c r="G204" i="28"/>
  <c r="I204" i="28" s="1"/>
  <c r="G121" i="28"/>
  <c r="I121" i="28" s="1"/>
  <c r="G175" i="28"/>
  <c r="I175" i="28" s="1"/>
  <c r="H155" i="1"/>
  <c r="H22" i="1"/>
  <c r="G47" i="28"/>
  <c r="I47" i="28" s="1"/>
  <c r="H176" i="1"/>
  <c r="H234" i="28" s="1"/>
  <c r="G223" i="28"/>
  <c r="I223" i="28" s="1"/>
  <c r="G95" i="28"/>
  <c r="I95" i="28" s="1"/>
  <c r="H55" i="1"/>
  <c r="H61" i="1"/>
  <c r="G161" i="28"/>
  <c r="I161" i="28" s="1"/>
  <c r="G146" i="28"/>
  <c r="I146" i="28" s="1"/>
  <c r="H87" i="1"/>
  <c r="H37" i="1"/>
  <c r="H149" i="1"/>
  <c r="G140" i="28"/>
  <c r="I140" i="28" s="1"/>
  <c r="H90" i="1"/>
  <c r="H47" i="1"/>
  <c r="H70" i="1"/>
  <c r="H255" i="28" s="1"/>
  <c r="G172" i="28"/>
  <c r="I172" i="28" s="1"/>
  <c r="H88" i="1"/>
  <c r="G105" i="28"/>
  <c r="I105" i="28" s="1"/>
  <c r="H124" i="1"/>
  <c r="H66" i="28" s="1"/>
  <c r="H185" i="1"/>
  <c r="G118" i="28"/>
  <c r="I118" i="28" s="1"/>
  <c r="H193" i="1"/>
  <c r="H252" i="28" s="1"/>
  <c r="G201" i="28"/>
  <c r="I201" i="28" s="1"/>
  <c r="H15" i="1"/>
  <c r="H121" i="1"/>
  <c r="H162" i="1"/>
  <c r="H224" i="28" s="1"/>
  <c r="G67" i="28"/>
  <c r="I67" i="28" s="1"/>
  <c r="G194" i="28"/>
  <c r="I194" i="28" s="1"/>
  <c r="H136" i="1"/>
  <c r="H25" i="1"/>
  <c r="H82" i="1"/>
  <c r="G238" i="28"/>
  <c r="I238" i="28" s="1"/>
  <c r="H41" i="1"/>
  <c r="H97" i="28" s="1"/>
  <c r="G142" i="28"/>
  <c r="I142" i="28" s="1"/>
  <c r="H151" i="1"/>
  <c r="H219" i="28" s="1"/>
  <c r="G240" i="28"/>
  <c r="I240" i="28" s="1"/>
  <c r="G120" i="28"/>
  <c r="I120" i="28" s="1"/>
  <c r="G77" i="28"/>
  <c r="I77" i="28" s="1"/>
  <c r="G119" i="28"/>
  <c r="I119" i="28" s="1"/>
  <c r="G49" i="28"/>
  <c r="I49" i="28" s="1"/>
  <c r="H160" i="1"/>
  <c r="H59" i="28" s="1"/>
  <c r="H33" i="1"/>
  <c r="H160" i="28" s="1"/>
  <c r="H85" i="1"/>
  <c r="H99" i="1"/>
  <c r="H17" i="1"/>
  <c r="H158" i="28" s="1"/>
  <c r="G66" i="28"/>
  <c r="I66" i="28" s="1"/>
  <c r="G214" i="28"/>
  <c r="I214" i="28" s="1"/>
  <c r="G123" i="28"/>
  <c r="I123" i="28" s="1"/>
  <c r="H44" i="1"/>
  <c r="H143" i="1"/>
  <c r="G43" i="28"/>
  <c r="I43" i="28" s="1"/>
  <c r="G235" i="28"/>
  <c r="I235" i="28" s="1"/>
  <c r="H192" i="1"/>
  <c r="G192" i="28"/>
  <c r="I192" i="28" s="1"/>
  <c r="H43" i="1"/>
  <c r="G136" i="28"/>
  <c r="I136" i="28" s="1"/>
  <c r="G203" i="28"/>
  <c r="I203" i="28" s="1"/>
  <c r="G226" i="28"/>
  <c r="I226" i="28" s="1"/>
  <c r="H65" i="1"/>
  <c r="G89" i="28"/>
  <c r="I89" i="28" s="1"/>
  <c r="G52" i="28"/>
  <c r="I52" i="28" s="1"/>
  <c r="G137" i="28"/>
  <c r="I137" i="28" s="1"/>
  <c r="H186" i="1"/>
  <c r="H105" i="28" s="1"/>
  <c r="G185" i="28"/>
  <c r="I185" i="28" s="1"/>
  <c r="G56" i="28"/>
  <c r="I56" i="28" s="1"/>
  <c r="H154" i="1"/>
  <c r="H137" i="1"/>
  <c r="G241" i="28"/>
  <c r="I241" i="28" s="1"/>
  <c r="G244" i="28"/>
  <c r="I244" i="28" s="1"/>
  <c r="G143" i="28"/>
  <c r="I143" i="28" s="1"/>
  <c r="H104" i="1"/>
  <c r="G76" i="28"/>
  <c r="I76" i="28" s="1"/>
  <c r="H130" i="1"/>
  <c r="H101" i="1"/>
  <c r="H64" i="1"/>
  <c r="H23" i="1"/>
  <c r="H184" i="1"/>
  <c r="H148" i="28" s="1"/>
  <c r="H21" i="1"/>
  <c r="H97" i="1"/>
  <c r="H94" i="1"/>
  <c r="H196" i="28" s="1"/>
  <c r="H103" i="1"/>
  <c r="H201" i="28" s="1"/>
  <c r="H135" i="1"/>
  <c r="H175" i="1"/>
  <c r="H127" i="1"/>
  <c r="H194" i="28" s="1"/>
  <c r="G242" i="28"/>
  <c r="I242" i="28" s="1"/>
  <c r="H141" i="1"/>
  <c r="H117" i="28" s="1"/>
  <c r="H169" i="1"/>
  <c r="H227" i="28" s="1"/>
  <c r="G114" i="28"/>
  <c r="I114" i="28" s="1"/>
  <c r="H174" i="1"/>
  <c r="H157" i="1"/>
  <c r="H142" i="28" s="1"/>
  <c r="G164" i="28"/>
  <c r="I164" i="28" s="1"/>
  <c r="H182" i="1"/>
  <c r="H29" i="1"/>
  <c r="H82" i="28" s="1"/>
  <c r="H142" i="1"/>
  <c r="H141" i="28" s="1"/>
  <c r="H77" i="1"/>
  <c r="G180" i="28"/>
  <c r="I180" i="28" s="1"/>
  <c r="H79" i="1"/>
  <c r="H134" i="1"/>
  <c r="H45" i="28" s="1"/>
  <c r="H172" i="1"/>
  <c r="H228" i="28" s="1"/>
  <c r="G166" i="28"/>
  <c r="I166" i="28" s="1"/>
  <c r="G138" i="28"/>
  <c r="I138" i="28" s="1"/>
  <c r="H20" i="1"/>
  <c r="H168" i="1"/>
  <c r="H184" i="28" s="1"/>
  <c r="H108" i="1"/>
  <c r="H235" i="28" s="1"/>
  <c r="G248" i="28"/>
  <c r="I248" i="28" s="1"/>
  <c r="H109" i="1"/>
  <c r="H140" i="1"/>
  <c r="H114" i="1"/>
  <c r="H61" i="28" s="1"/>
  <c r="G198" i="28"/>
  <c r="I198" i="28" s="1"/>
  <c r="H191" i="1"/>
  <c r="H187" i="1"/>
  <c r="H169" i="28" s="1"/>
  <c r="G150" i="28"/>
  <c r="I150" i="28" s="1"/>
  <c r="G165" i="28"/>
  <c r="I165" i="28" s="1"/>
  <c r="G230" i="28"/>
  <c r="I230" i="28" s="1"/>
  <c r="G116" i="28"/>
  <c r="I116" i="28" s="1"/>
  <c r="H16" i="1"/>
  <c r="H129" i="28" s="1"/>
  <c r="H86" i="1"/>
  <c r="E8" i="29"/>
  <c r="H8" i="1"/>
  <c r="H121" i="28" s="1"/>
  <c r="E17" i="29"/>
  <c r="H7" i="1"/>
  <c r="H242" i="28" s="1"/>
  <c r="E22" i="29"/>
  <c r="E13" i="29"/>
  <c r="E16" i="29"/>
  <c r="E7" i="29"/>
  <c r="H13" i="1"/>
  <c r="E11" i="29"/>
  <c r="G132" i="28"/>
  <c r="I132" i="28" s="1"/>
  <c r="E20" i="29"/>
  <c r="H34" i="1"/>
  <c r="H10" i="1"/>
  <c r="H113" i="28" s="1"/>
  <c r="E19" i="29"/>
  <c r="H9" i="1"/>
  <c r="H43" i="28" s="1"/>
  <c r="E10" i="29"/>
  <c r="H166" i="1"/>
  <c r="G90" i="28"/>
  <c r="I90" i="28" s="1"/>
  <c r="J58" i="28"/>
  <c r="J69" i="28"/>
  <c r="J152" i="28"/>
  <c r="K62" i="29"/>
  <c r="F61" i="29"/>
  <c r="F64" i="29"/>
  <c r="F60" i="29"/>
  <c r="F58" i="29"/>
  <c r="F59" i="29"/>
  <c r="H62" i="29"/>
  <c r="H59" i="29"/>
  <c r="H63" i="29"/>
  <c r="H61" i="29"/>
  <c r="H58" i="29"/>
  <c r="H64" i="29"/>
  <c r="H60" i="29"/>
  <c r="M156" i="28"/>
  <c r="W6" i="1"/>
  <c r="K9" i="29" s="1"/>
  <c r="V6" i="1"/>
  <c r="L93" i="28"/>
  <c r="L156" i="28"/>
  <c r="M58" i="28"/>
  <c r="N156" i="28"/>
  <c r="U6" i="1"/>
  <c r="M153" i="28"/>
  <c r="N93" i="28"/>
  <c r="I42" i="28" l="1"/>
  <c r="J155" i="28"/>
  <c r="J50" i="28"/>
  <c r="H166" i="28"/>
  <c r="H53" i="28"/>
  <c r="H258" i="28"/>
  <c r="N155" i="28"/>
  <c r="N50" i="28"/>
  <c r="H215" i="28"/>
  <c r="H149" i="28"/>
  <c r="H101" i="28"/>
  <c r="H107" i="28"/>
  <c r="H140" i="28"/>
  <c r="H118" i="28"/>
  <c r="H103" i="28"/>
  <c r="H71" i="28"/>
  <c r="H246" i="28"/>
  <c r="H249" i="28"/>
  <c r="H198" i="28"/>
  <c r="H51" i="28"/>
  <c r="H150" i="28"/>
  <c r="H74" i="28"/>
  <c r="H173" i="28"/>
  <c r="H192" i="28"/>
  <c r="H116" i="28"/>
  <c r="H131" i="28"/>
  <c r="H80" i="28"/>
  <c r="H126" i="28"/>
  <c r="H64" i="28"/>
  <c r="H248" i="28"/>
  <c r="H245" i="28"/>
  <c r="H137" i="28"/>
  <c r="H86" i="28"/>
  <c r="H204" i="28"/>
  <c r="H214" i="28"/>
  <c r="H88" i="28"/>
  <c r="H91" i="28"/>
  <c r="H42" i="28"/>
  <c r="H212" i="28"/>
  <c r="H83" i="28"/>
  <c r="H244" i="28"/>
  <c r="H159" i="28"/>
  <c r="H247" i="28"/>
  <c r="F9" i="29"/>
  <c r="F18" i="29" s="1"/>
  <c r="J167" i="28"/>
  <c r="H128" i="28"/>
  <c r="H253" i="28"/>
  <c r="H92" i="28"/>
  <c r="H63" i="28"/>
  <c r="H125" i="28"/>
  <c r="H79" i="28"/>
  <c r="J9" i="29"/>
  <c r="N167" i="28"/>
  <c r="H206" i="28"/>
  <c r="H84" i="28"/>
  <c r="H177" i="28"/>
  <c r="H238" i="28"/>
  <c r="H243" i="28"/>
  <c r="H106" i="28"/>
  <c r="H209" i="28"/>
  <c r="H56" i="28"/>
  <c r="H52" i="28"/>
  <c r="H256" i="28"/>
  <c r="H229" i="28"/>
  <c r="H257" i="28"/>
  <c r="H239" i="28"/>
  <c r="H127" i="28"/>
  <c r="H223" i="28"/>
  <c r="H259" i="28"/>
  <c r="H197" i="28"/>
  <c r="H186" i="28"/>
  <c r="H220" i="28"/>
  <c r="H134" i="28"/>
  <c r="H185" i="28"/>
  <c r="H67" i="28"/>
  <c r="H81" i="28"/>
  <c r="H165" i="28"/>
  <c r="H73" i="28"/>
  <c r="H191" i="28"/>
  <c r="H213" i="28"/>
  <c r="H232" i="28"/>
  <c r="H90" i="28"/>
  <c r="H233" i="28"/>
  <c r="H210" i="28"/>
  <c r="H130" i="28"/>
  <c r="H70" i="28"/>
  <c r="H237" i="28"/>
  <c r="H78" i="28"/>
  <c r="H202" i="28"/>
  <c r="H162" i="28"/>
  <c r="H211" i="28"/>
  <c r="H216" i="28"/>
  <c r="H96" i="28"/>
  <c r="H170" i="28"/>
  <c r="H62" i="28"/>
  <c r="J12" i="29"/>
  <c r="N189" i="28"/>
  <c r="H132" i="28"/>
  <c r="H44" i="28"/>
  <c r="H222" i="28"/>
  <c r="H163" i="28"/>
  <c r="H208" i="28"/>
  <c r="H183" i="28"/>
  <c r="H145" i="28"/>
  <c r="H187" i="28"/>
  <c r="H54" i="28"/>
  <c r="H218" i="28"/>
  <c r="H99" i="28"/>
  <c r="H225" i="28"/>
  <c r="H241" i="28"/>
  <c r="H111" i="28"/>
  <c r="H179" i="28"/>
  <c r="H181" i="28"/>
  <c r="H138" i="28"/>
  <c r="H115" i="28"/>
  <c r="H46" i="28"/>
  <c r="H98" i="28"/>
  <c r="H65" i="28"/>
  <c r="H136" i="28"/>
  <c r="H178" i="28"/>
  <c r="H175" i="28"/>
  <c r="H172" i="28"/>
  <c r="H48" i="28"/>
  <c r="H57" i="28"/>
  <c r="H221" i="28"/>
  <c r="H68" i="28"/>
  <c r="H174" i="28"/>
  <c r="H147" i="28"/>
  <c r="H89" i="28"/>
  <c r="H100" i="28"/>
  <c r="H49" i="28"/>
  <c r="H171" i="28"/>
  <c r="H190" i="28"/>
  <c r="H114" i="28"/>
  <c r="H102" i="28"/>
  <c r="H95" i="28"/>
  <c r="F12" i="29"/>
  <c r="J189" i="28"/>
  <c r="H108" i="28"/>
  <c r="H188" i="28"/>
  <c r="H122" i="28"/>
  <c r="H112" i="28"/>
  <c r="H199" i="28"/>
  <c r="H144" i="28"/>
  <c r="H236" i="28"/>
  <c r="H231" i="28"/>
  <c r="H55" i="28"/>
  <c r="H168" i="28"/>
  <c r="H205" i="28"/>
  <c r="H226" i="28"/>
  <c r="H180" i="28"/>
  <c r="H109" i="28"/>
  <c r="H146" i="28"/>
  <c r="H123" i="28"/>
  <c r="H139" i="28"/>
  <c r="H161" i="28"/>
  <c r="H143" i="28"/>
  <c r="H230" i="28"/>
  <c r="H203" i="28"/>
  <c r="H110" i="28"/>
  <c r="H193" i="28"/>
  <c r="H60" i="28"/>
  <c r="H200" i="28"/>
  <c r="H133" i="28"/>
  <c r="H176" i="28"/>
  <c r="H76" i="28"/>
  <c r="H47" i="28"/>
  <c r="H77" i="28"/>
  <c r="H135" i="28"/>
  <c r="J157" i="28"/>
  <c r="M69" i="28"/>
  <c r="N69" i="28"/>
  <c r="J156" i="28"/>
  <c r="L69" i="28"/>
  <c r="M152" i="28"/>
  <c r="N157" i="28"/>
  <c r="M154" i="28"/>
  <c r="N152" i="28"/>
  <c r="O254" i="28"/>
  <c r="F20" i="29"/>
  <c r="F22" i="29"/>
  <c r="I62" i="29"/>
  <c r="M254" i="28"/>
  <c r="F16" i="29"/>
  <c r="F37" i="29"/>
  <c r="I63" i="29"/>
  <c r="I64" i="29"/>
  <c r="J60" i="29"/>
  <c r="J63" i="29"/>
  <c r="N58" i="28"/>
  <c r="F38" i="29"/>
  <c r="F43" i="29"/>
  <c r="J62" i="29"/>
  <c r="J61" i="29"/>
  <c r="K12" i="29"/>
  <c r="I60" i="29"/>
  <c r="I61" i="29"/>
  <c r="K63" i="29"/>
  <c r="J58" i="29"/>
  <c r="J64" i="29"/>
  <c r="K60" i="29"/>
  <c r="K64" i="29"/>
  <c r="O69" i="28"/>
  <c r="K61" i="29"/>
  <c r="K59" i="29"/>
  <c r="K58" i="29"/>
  <c r="J59" i="29"/>
  <c r="I59" i="29"/>
  <c r="I58" i="29"/>
  <c r="F17" i="29"/>
  <c r="F41" i="29"/>
  <c r="F19" i="29"/>
  <c r="H20" i="29"/>
  <c r="F39" i="29"/>
  <c r="F40" i="29"/>
  <c r="F42" i="29"/>
  <c r="L153" i="28"/>
  <c r="O153" i="28"/>
  <c r="L58" i="28"/>
  <c r="L152" i="28"/>
  <c r="L154" i="28"/>
  <c r="L254" i="28"/>
  <c r="L155" i="28" l="1"/>
  <c r="L50" i="28"/>
  <c r="M155" i="28"/>
  <c r="M50" i="28"/>
  <c r="H9" i="29"/>
  <c r="H18" i="29" s="1"/>
  <c r="L167" i="28"/>
  <c r="I9" i="29"/>
  <c r="I18" i="29" s="1"/>
  <c r="M167" i="28"/>
  <c r="I12" i="29"/>
  <c r="I21" i="29" s="1"/>
  <c r="M189" i="28"/>
  <c r="H12" i="29"/>
  <c r="H21" i="29" s="1"/>
  <c r="L189" i="28"/>
  <c r="L157" i="28"/>
  <c r="M157" i="28"/>
  <c r="N153" i="28"/>
  <c r="O93" i="28"/>
  <c r="O152" i="28"/>
  <c r="O154" i="28"/>
  <c r="N254" i="28"/>
  <c r="O58" i="28"/>
  <c r="N154" i="28"/>
  <c r="O156" i="28"/>
  <c r="M93" i="28"/>
  <c r="O157"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156" i="28"/>
  <c r="K153" i="28"/>
  <c r="S6" i="1"/>
  <c r="K154" i="28"/>
  <c r="K69" i="28" l="1"/>
  <c r="K93" i="28"/>
  <c r="M6" i="1" a="1"/>
  <c r="M6" i="1" s="1"/>
  <c r="G58" i="29"/>
  <c r="G60" i="29"/>
  <c r="G63" i="29"/>
  <c r="G61" i="29"/>
  <c r="G59" i="29"/>
  <c r="K254" i="28"/>
  <c r="G64" i="29"/>
  <c r="G20" i="29"/>
  <c r="J6" i="1" a="1"/>
  <c r="J6" i="1" s="1"/>
  <c r="K155" i="28" l="1"/>
  <c r="K50" i="28"/>
  <c r="G9" i="29"/>
  <c r="G18" i="29" s="1"/>
  <c r="K167" i="28"/>
  <c r="E51" i="29"/>
  <c r="E60" i="29"/>
  <c r="E30" i="29"/>
  <c r="E39" i="29"/>
  <c r="G12" i="29"/>
  <c r="G21" i="29" s="1"/>
  <c r="K189" i="28"/>
  <c r="E54" i="29"/>
  <c r="E63" i="29"/>
  <c r="E42" i="29"/>
  <c r="E33" i="29"/>
  <c r="N6" i="1"/>
  <c r="K58" i="28"/>
  <c r="K152" i="28"/>
  <c r="K157" i="28"/>
  <c r="G17" i="29"/>
  <c r="G22" i="29"/>
  <c r="G19" i="29"/>
  <c r="G16" i="29"/>
  <c r="G93" i="28"/>
  <c r="I93" i="28" s="1"/>
  <c r="G153" i="28"/>
  <c r="I153" i="28" s="1"/>
  <c r="G254" i="28"/>
  <c r="I254" i="28" s="1"/>
  <c r="G6" i="1" a="1"/>
  <c r="G6" i="1" s="1"/>
  <c r="G50" i="28" s="1"/>
  <c r="I50" i="28" s="1"/>
  <c r="G154" i="28"/>
  <c r="I154" i="28" s="1"/>
  <c r="G156" i="28"/>
  <c r="I156" i="28" s="1"/>
  <c r="K6" i="1"/>
  <c r="G167" i="28" l="1"/>
  <c r="I167" i="28" s="1"/>
  <c r="G155" i="28"/>
  <c r="I155" i="28" s="1"/>
  <c r="G189" i="28"/>
  <c r="I189" i="28" s="1"/>
  <c r="E9" i="29"/>
  <c r="E18" i="29"/>
  <c r="E12" i="29"/>
  <c r="E21" i="29"/>
  <c r="G157" i="28"/>
  <c r="I157" i="28" s="1"/>
  <c r="G152" i="28"/>
  <c r="I152" i="28" s="1"/>
  <c r="G58" i="28"/>
  <c r="I58" i="28" s="1"/>
  <c r="G69" i="28"/>
  <c r="G41" i="29"/>
  <c r="G42" i="29"/>
  <c r="G38" i="29"/>
  <c r="G43" i="29"/>
  <c r="G37" i="29"/>
  <c r="G40" i="29"/>
  <c r="G39" i="29"/>
  <c r="H93" i="28"/>
  <c r="H154" i="28"/>
  <c r="H6" i="1"/>
  <c r="H50" i="28" s="1"/>
  <c r="H153" i="28"/>
  <c r="H156" i="28"/>
  <c r="H254" i="28"/>
  <c r="G276" i="28" l="1"/>
  <c r="G275" i="28"/>
  <c r="G273" i="28"/>
  <c r="G274" i="28"/>
  <c r="G271" i="28"/>
  <c r="G272" i="28"/>
  <c r="I69" i="28"/>
  <c r="G270" i="28"/>
  <c r="H167" i="28"/>
  <c r="H155" i="28"/>
  <c r="H157" i="28"/>
  <c r="H189" i="28"/>
  <c r="H152" i="28"/>
  <c r="H69" i="28"/>
  <c r="H58"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<sst xmlns="http://schemas.openxmlformats.org/spreadsheetml/2006/main" count="11007" uniqueCount="932">
  <si>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</si>
  <si>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</si>
  <si>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</si>
  <si>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</si>
  <si>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</si>
  <si>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</si>
  <si>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</si>
  <si>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</si>
  <si>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</si>
  <si>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</si>
  <si>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</si>
  <si>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</si>
  <si>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</si>
  <si>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</si>
  <si>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</si>
  <si>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</si>
  <si>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</si>
  <si>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</si>
  <si>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</si>
  <si>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</si>
  <si>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</si>
  <si>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</si>
  <si>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</si>
  <si>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</si>
  <si>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</si>
  <si>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</si>
  <si>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</si>
  <si>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</si>
  <si>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</si>
  <si>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</si>
  <si>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</si>
  <si>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</si>
  <si>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</si>
  <si>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</si>
  <si>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</si>
  <si>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</si>
  <si>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</si>
  <si>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</si>
  <si>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</si>
  <si>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</si>
  <si>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</si>
  <si>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</si>
  <si>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</si>
  <si>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</si>
  <si>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</si>
  <si>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</si>
  <si>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</si>
  <si>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</si>
  <si>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</si>
  <si>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</si>
  <si>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</si>
  <si>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</si>
  <si>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</si>
  <si>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</si>
  <si>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</si>
  <si>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</si>
  <si>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</si>
  <si>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</si>
  <si>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</si>
  <si>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</si>
  <si>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</si>
  <si>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</si>
  <si>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</si>
  <si>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</si>
  <si>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</si>
  <si>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</si>
  <si>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</si>
  <si>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</si>
  <si>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</si>
  <si>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</si>
  <si>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</si>
  <si>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</si>
  <si>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</si>
  <si>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</si>
  <si>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</si>
  <si>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</si>
  <si>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</si>
  <si>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</si>
  <si>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</si>
  <si>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</si>
  <si>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</si>
  <si>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</si>
  <si>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</si>
  <si>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</si>
  <si>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</si>
  <si>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</si>
  <si>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</si>
  <si>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</si>
  <si>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</si>
  <si>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</si>
  <si>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</si>
  <si>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</si>
  <si>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</si>
  <si>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</si>
  <si>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</si>
  <si>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</si>
  <si>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</si>
  <si>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</si>
  <si>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</si>
  <si>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</si>
  <si>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</si>
  <si>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</si>
  <si>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</si>
  <si>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</si>
  <si>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</si>
  <si>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</si>
  <si>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</si>
  <si>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</si>
  <si>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</si>
  <si>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</si>
  <si>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</si>
  <si>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</si>
  <si>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</si>
  <si>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</si>
  <si>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</si>
  <si>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</si>
  <si>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</si>
  <si>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</si>
  <si>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</si>
  <si>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</si>
  <si>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</si>
  <si>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</si>
  <si>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</si>
  <si>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</si>
  <si>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</si>
  <si>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</si>
  <si>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</si>
  <si>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</si>
  <si>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</si>
  <si>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</si>
  <si>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</si>
  <si>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</si>
  <si>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</si>
  <si>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</si>
  <si>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</si>
  <si>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</si>
  <si>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</si>
  <si>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</si>
  <si>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</si>
  <si>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</si>
  <si>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</si>
  <si>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</si>
  <si>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</si>
  <si>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</si>
  <si>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</si>
  <si>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</si>
  <si>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</si>
  <si>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</si>
  <si>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</si>
  <si>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</si>
  <si>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</si>
  <si>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</si>
  <si>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</si>
  <si>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</si>
  <si>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</si>
  <si>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</si>
  <si>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</si>
  <si>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</si>
  <si>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</si>
  <si>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</si>
  <si>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</si>
  <si>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</si>
  <si>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</si>
  <si>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</si>
  <si>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</si>
  <si>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</si>
  <si>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</si>
  <si>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</si>
  <si>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</si>
  <si>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</si>
  <si>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</si>
  <si>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</si>
  <si>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</si>
  <si>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</si>
  <si>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</si>
  <si>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</si>
  <si>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</si>
  <si>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</si>
  <si>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</si>
  <si>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</si>
  <si>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</si>
  <si>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</si>
  <si>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</si>
  <si>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</si>
  <si>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</si>
  <si>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</si>
  <si>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</si>
  <si>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</si>
  <si>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</si>
  <si>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</si>
  <si>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</si>
  <si>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</si>
  <si>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</si>
  <si>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</si>
  <si>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</si>
  <si>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</si>
  <si>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</si>
  <si>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</si>
  <si>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</si>
  <si>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</si>
  <si>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</si>
  <si>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</si>
  <si>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</si>
  <si>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</si>
  <si>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</si>
  <si>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</si>
  <si>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</si>
  <si>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</si>
  <si>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</si>
  <si>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</si>
  <si>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</si>
  <si>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</si>
  <si>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</si>
  <si>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</si>
  <si>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</si>
  <si>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</si>
  <si>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</si>
  <si>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</si>
  <si>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</si>
  <si>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</si>
  <si>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</si>
  <si>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</si>
  <si>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</si>
  <si>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</si>
  <si>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</si>
  <si>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</si>
  <si>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</si>
  <si>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</si>
  <si>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</si>
  <si>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</si>
  <si>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</si>
  <si>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</si>
  <si>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</si>
  <si>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</si>
  <si>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</si>
  <si>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</si>
  <si>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</si>
  <si>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</si>
  <si>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</si>
  <si>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</si>
  <si>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</si>
  <si>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</si>
  <si>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</si>
  <si>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</si>
  <si>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</si>
  <si>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</si>
  <si>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</si>
  <si>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</si>
  <si>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</si>
  <si>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</si>
  <si>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</si>
  <si>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</si>
  <si>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</si>
  <si>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</si>
  <si>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</si>
  <si>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</si>
  <si>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</si>
  <si>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</si>
  <si>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</si>
  <si>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</si>
  <si>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</si>
  <si>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</si>
  <si>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</si>
  <si>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</si>
  <si>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</si>
  <si>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</si>
  <si>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</si>
  <si>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</si>
  <si>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</si>
  <si>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</si>
  <si>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</si>
  <si>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</si>
  <si>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</si>
  <si>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</si>
  <si>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</si>
  <si>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</si>
  <si>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</si>
  <si>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</si>
  <si>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</si>
  <si>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</si>
  <si>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</si>
  <si>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</si>
  <si>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</si>
  <si>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</si>
  <si>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</si>
  <si>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</si>
  <si>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</si>
  <si>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</si>
  <si>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</si>
  <si>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</si>
  <si>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</si>
  <si>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</si>
  <si>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</si>
  <si>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</si>
  <si>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</si>
  <si>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</si>
  <si>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</si>
  <si>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</si>
  <si>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</si>
  <si>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</si>
  <si>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</si>
  <si>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</si>
  <si>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</si>
  <si>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</si>
  <si>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</si>
  <si>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</si>
  <si>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</si>
  <si>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</si>
  <si>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</si>
  <si>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</si>
  <si>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</si>
  <si>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</si>
  <si>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</si>
  <si>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</si>
  <si>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</si>
  <si>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</si>
  <si>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</si>
  <si>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</si>
  <si>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</si>
  <si>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</si>
  <si>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</si>
  <si>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</si>
  <si>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</si>
  <si>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</si>
  <si>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</si>
  <si>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</si>
  <si>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</si>
  <si>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</si>
  <si>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</si>
  <si>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</si>
  <si>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</si>
  <si>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</si>
  <si>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</si>
  <si>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</si>
  <si>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</si>
  <si>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</si>
  <si>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</si>
  <si>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</si>
  <si>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</si>
  <si>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</si>
  <si>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</si>
  <si>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</si>
  <si>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</si>
  <si>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</si>
  <si>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</si>
  <si>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</si>
  <si>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</si>
  <si>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</si>
  <si>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</si>
  <si>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</si>
  <si>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</si>
  <si>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</si>
  <si>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</si>
  <si>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</si>
  <si>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</si>
  <si>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</si>
  <si>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</si>
  <si>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</si>
  <si>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</si>
  <si>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</si>
  <si>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</si>
  <si>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</si>
  <si>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</si>
  <si>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</si>
  <si>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</si>
  <si>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</si>
  <si>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</si>
  <si>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</si>
  <si>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</si>
  <si>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</si>
  <si>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</si>
  <si>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</si>
  <si>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</si>
  <si>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</si>
  <si>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</si>
  <si>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</si>
  <si>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</si>
  <si>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</si>
  <si>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</si>
  <si>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</si>
  <si>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</si>
  <si>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</si>
  <si>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</si>
  <si>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</si>
  <si>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</si>
  <si>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</si>
  <si>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</si>
  <si>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</si>
  <si>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</si>
  <si>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</si>
  <si>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</si>
  <si>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</si>
  <si>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</si>
  <si>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</si>
  <si>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</si>
  <si>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</si>
  <si>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</si>
  <si>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</si>
  <si>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</si>
  <si>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</si>
  <si>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</si>
  <si>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</si>
  <si>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</si>
  <si>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</si>
  <si>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</si>
  <si>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</si>
  <si>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</si>
  <si>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</si>
  <si>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</si>
  <si>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</si>
  <si>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</si>
  <si>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</si>
  <si>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</si>
  <si>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</si>
  <si>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</si>
  <si>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</si>
  <si>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</si>
  <si>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</si>
  <si>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</si>
  <si>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</si>
  <si>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</si>
  <si>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</si>
  <si>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</si>
  <si>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</si>
  <si>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</si>
  <si>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</si>
  <si>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</si>
  <si>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</si>
  <si>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</si>
  <si>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</si>
  <si>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</si>
  <si>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</si>
  <si>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</si>
  <si>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</si>
  <si>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</si>
  <si>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</si>
  <si>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</si>
  <si>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</si>
  <si>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</si>
  <si>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</si>
  <si>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</si>
  <si>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</si>
  <si>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</si>
  <si>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</si>
  <si>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</si>
  <si>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</si>
  <si>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</si>
  <si>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</si>
  <si>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</si>
  <si>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</si>
  <si>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</si>
  <si>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</si>
  <si>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</si>
  <si>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</si>
  <si>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</si>
  <si>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</si>
  <si>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</si>
  <si>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</si>
  <si>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</si>
  <si>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</si>
  <si>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</si>
  <si>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</si>
  <si>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</si>
  <si>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</si>
  <si>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</si>
  <si>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</si>
  <si>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</si>
  <si>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</si>
  <si>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</si>
  <si>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</si>
  <si>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</si>
  <si>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</si>
  <si>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</si>
  <si>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</si>
  <si>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</si>
  <si>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</si>
  <si>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</si>
  <si>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</si>
  <si>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</si>
  <si>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</si>
  <si>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</si>
  <si>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</si>
  <si>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</si>
  <si>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</si>
  <si>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</si>
  <si>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</si>
  <si>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</si>
  <si>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</si>
  <si>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</si>
  <si>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</si>
  <si>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</si>
  <si>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</si>
  <si>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</si>
  <si>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</si>
  <si>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</si>
  <si>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</si>
  <si>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</si>
  <si>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</si>
  <si>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</si>
  <si>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</si>
  <si>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</si>
  <si>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</si>
  <si>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</si>
  <si>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</si>
  <si>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</si>
  <si>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</si>
  <si>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</si>
  <si>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</si>
  <si>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</si>
  <si>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</si>
  <si>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</si>
  <si>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</si>
  <si>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</si>
  <si>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</si>
  <si>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</si>
  <si>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</si>
  <si>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</si>
  <si>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</si>
  <si>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</si>
  <si>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</si>
  <si>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</si>
  <si>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</si>
  <si>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</si>
  <si>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</si>
  <si>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</si>
  <si>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</si>
  <si>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</si>
  <si>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</si>
  <si>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</si>
  <si>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</si>
  <si>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</si>
  <si>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</si>
  <si>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</si>
  <si>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</si>
  <si>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</si>
  <si>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</si>
  <si>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</si>
  <si>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</si>
  <si>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</si>
  <si>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</si>
  <si>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</si>
  <si>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</si>
  <si>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</si>
  <si>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</si>
  <si>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</si>
  <si>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</si>
  <si>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</si>
  <si>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</si>
  <si>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</si>
  <si>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</si>
  <si>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</si>
  <si>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</si>
  <si>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</si>
  <si>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</si>
  <si>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</si>
  <si>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</si>
  <si>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</si>
  <si>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</si>
  <si>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</si>
  <si>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</si>
  <si>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</si>
  <si>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</si>
  <si>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</si>
  <si>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</si>
  <si>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</si>
  <si>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</si>
  <si>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</si>
  <si>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</si>
  <si>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</si>
  <si>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</si>
  <si>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</si>
  <si>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</si>
  <si>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</si>
  <si>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</si>
  <si>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</si>
  <si>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</si>
  <si>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</si>
  <si>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</si>
  <si>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</si>
  <si>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</si>
  <si>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</si>
  <si>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</si>
  <si>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</si>
  <si>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</si>
  <si>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</si>
  <si>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</si>
  <si>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</si>
  <si>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</si>
  <si>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</si>
  <si>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</si>
  <si>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</si>
  <si>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</si>
  <si>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</si>
  <si>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</si>
  <si>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</si>
  <si>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</si>
  <si>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</si>
  <si>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</si>
  <si>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</si>
  <si>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</si>
  <si>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</si>
  <si>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</si>
  <si>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</si>
  <si>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</si>
  <si>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</si>
  <si>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S_pov_prop_22_21, S_pov_prop_23_22</t>
  </si>
  <si>
    <t>Operational Risk Score, 12M</t>
  </si>
  <si>
    <t>Operational Risk Score, Change</t>
  </si>
  <si>
    <t>underlying_dimension_date</t>
  </si>
  <si>
    <t>emerging_dimension_date</t>
  </si>
  <si>
    <t>Date of Highest Underlying Ind</t>
  </si>
  <si>
    <t>Date of Highest Emerging Ind</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</si>
  <si>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</si>
  <si>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</si>
  <si>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</si>
  <si>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</si>
  <si>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</si>
  <si>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</si>
  <si>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</si>
  <si>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</si>
  <si>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</si>
  <si>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</si>
  <si>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</si>
  <si>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</si>
  <si>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</si>
  <si>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</si>
  <si>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</si>
  <si>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</si>
  <si>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</si>
  <si>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</si>
  <si>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</si>
  <si>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</si>
  <si>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</si>
  <si>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</si>
  <si>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</si>
  <si>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</si>
  <si>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</si>
  <si>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</si>
  <si>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</si>
  <si>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</si>
  <si>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</si>
  <si>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</si>
  <si>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</si>
  <si>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</si>
  <si>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</si>
  <si>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</si>
  <si>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</si>
  <si>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</si>
  <si>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</si>
  <si>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</si>
  <si>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</si>
  <si>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ACAPS Risk List (Conflict)</t>
  </si>
  <si>
    <t>ACAPS</t>
  </si>
  <si>
    <t>acaps_risk_list</t>
  </si>
  <si>
    <t>https://crisisinsight.acaps.org/risklist</t>
  </si>
  <si>
    <t>EIU Security</t>
  </si>
  <si>
    <t>eiu, eiu_security</t>
  </si>
  <si>
    <t>ACLED Events</t>
  </si>
  <si>
    <t>Fr_acled_events_increase_pct</t>
  </si>
  <si>
    <t>acled_events</t>
  </si>
  <si>
    <t>fews</t>
  </si>
  <si>
    <t>dons</t>
  </si>
  <si>
    <t>https://www.who.int/emergencies/disease-outbreak-news</t>
  </si>
  <si>
    <t>IFRC Epidemics</t>
  </si>
  <si>
    <t>IFRC</t>
  </si>
  <si>
    <t>H_ifrc_epidemics_text</t>
  </si>
  <si>
    <t>ifrc</t>
  </si>
  <si>
    <t>https://go.ifrc.org/emergencies</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</si>
  <si>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</si>
  <si>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</si>
  <si>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</si>
  <si>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</si>
  <si>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</si>
  <si>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</si>
  <si>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</si>
  <si>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</si>
  <si>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</si>
  <si>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mpo</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</si>
  <si>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</si>
  <si>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</si>
  <si>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</si>
  <si>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</si>
  <si>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</si>
  <si>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</si>
  <si>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</si>
  <si>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</si>
  <si>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</si>
  <si>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</si>
  <si>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</si>
  <si>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</si>
  <si>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</si>
  <si>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</si>
  <si>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</si>
  <si>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</si>
  <si>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</si>
  <si>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</si>
  <si>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</si>
  <si>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</si>
  <si>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</si>
  <si>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</si>
  <si>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</si>
  <si>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</si>
  <si>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</si>
  <si>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</si>
  <si>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</si>
  <si>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</si>
  <si>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</si>
  <si>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</si>
  <si>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</si>
  <si>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</si>
  <si>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</si>
  <si>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</si>
  <si>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</si>
  <si>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</si>
  <si>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</si>
  <si>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</si>
  <si>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</si>
  <si>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</si>
  <si>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</si>
  <si>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</si>
  <si>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</si>
  <si>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</si>
  <si>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</si>
  <si>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</si>
  <si>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</si>
  <si>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</si>
  <si>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</si>
  <si>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</si>
  <si>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</si>
  <si>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</si>
  <si>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</si>
  <si>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</si>
  <si>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</si>
  <si>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</si>
  <si>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</si>
  <si>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</si>
  <si>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</si>
  <si>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</si>
  <si>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</si>
  <si>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</si>
  <si>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</si>
  <si>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</si>
  <si>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</si>
  <si>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</si>
  <si>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</si>
  <si>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</si>
  <si>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</si>
  <si>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</si>
  <si>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</si>
  <si>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</si>
  <si>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</si>
  <si>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</si>
  <si>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</si>
  <si>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</si>
  <si>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</si>
  <si>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</si>
  <si>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</si>
  <si>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</si>
  <si>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</si>
  <si>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</si>
  <si>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</si>
  <si>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</si>
  <si>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</si>
  <si>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</si>
  <si>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CMR: Epidemic- 2022-10 - Epidemies (Monkeypox and cholÃ©ra) and floods</t>
  </si>
  <si>
    <t>F_FAO_WFP_Hunger_Hotspot</t>
  </si>
  <si>
    <t>F_FAO_WFP_Concern_raw</t>
  </si>
  <si>
    <t>highest</t>
  </si>
  <si>
    <t>very high</t>
  </si>
  <si>
    <t>high</t>
  </si>
  <si>
    <t>F_FAO_WFP_Concern</t>
  </si>
  <si>
    <t>Fr_acaps_risk_text</t>
  </si>
  <si>
    <t>Fr_acaps_risk_text_raw</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</si>
  <si>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</si>
  <si>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</si>
  <si>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</si>
  <si>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</si>
  <si>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</si>
  <si>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GNQ: Ã‰pidÃ©mie - 2023-02 - FiÃ¨vre hemorragique virale</t>
  </si>
  <si>
    <t>GTM: Epidemia - 2023-02 - Alerta por Gripe Aviar H5N1 en Guatemala</t>
  </si>
  <si>
    <t>NH_inform_severity</t>
  </si>
  <si>
    <t>NH_inform_severity_text_raw</t>
  </si>
  <si>
    <t>NH_inform_severity_text</t>
  </si>
  <si>
    <t>FJI: Epidemic - 2023-03 - Dengue Outbreak</t>
  </si>
  <si>
    <t>CuraÃ§ao</t>
  </si>
  <si>
    <t>SÃ£o TomÃ© and PrÃ­ncipe</t>
  </si>
  <si>
    <t>TÃ¼rkiye</t>
  </si>
  <si>
    <t>GAB: Epidemic - 2023-02 - Marburg risk</t>
  </si>
  <si>
    <t>People Below $2.05 Poverty Line, % Change</t>
  </si>
  <si>
    <t>fcs.csv</t>
  </si>
  <si>
    <t>fsi.csv</t>
  </si>
  <si>
    <t>proteus.csv</t>
  </si>
  <si>
    <t>gfsi.csv</t>
  </si>
  <si>
    <t>ghsi.csv</t>
  </si>
  <si>
    <t>eiu.csv</t>
  </si>
  <si>
    <t>inform_risk.csv</t>
  </si>
  <si>
    <t>acled.csv</t>
  </si>
  <si>
    <t>ifes, gic, psuedo_reign</t>
  </si>
  <si>
    <t>ifes.csv, gic.csv</t>
  </si>
  <si>
    <t>acaps-risk-list-reviewed/Conflict and Fragility</t>
  </si>
  <si>
    <t>fao-wfp-web</t>
  </si>
  <si>
    <t>wb_fpi.csv</t>
  </si>
  <si>
    <t>who_dons.csv</t>
  </si>
  <si>
    <t>ifrc_epidemics.csv</t>
  </si>
  <si>
    <t>gdacs.csv</t>
  </si>
  <si>
    <t>fao_locust.csv</t>
  </si>
  <si>
    <t>acaps-risk-list-reviewed/Natural Hazard</t>
  </si>
  <si>
    <t>imf_unemployment.csv</t>
  </si>
  <si>
    <t>mpo.csv</t>
  </si>
  <si>
    <t>acaps-risk-list-reviewed/Socioeconomic</t>
  </si>
  <si>
    <t>ZWE:Cholera Outbreak</t>
  </si>
  <si>
    <t>inform_severity</t>
  </si>
  <si>
    <t>inform-severity</t>
  </si>
  <si>
    <t>https://drmkc.jrc.ec.europa.eu/inform-index/INFORM-Severity</t>
  </si>
  <si>
    <t>Complex crisis in Somalia (4.7)</t>
  </si>
  <si>
    <t>Drought in Zambia (3)</t>
  </si>
  <si>
    <t>Complex crisis in Zimbabwe (3.5)</t>
  </si>
  <si>
    <t>Fr_EIU_Security_Change_norm</t>
  </si>
  <si>
    <t>Fr_EIU_Security_Change_raw</t>
  </si>
  <si>
    <t>MNG: Epidemic - 2023-06 - Bubonic plague suspected case</t>
  </si>
  <si>
    <t>NPL: Epidemic - 2023-08 - Dengue Prevention and Response</t>
  </si>
  <si>
    <t>Fr_EIU_Security_Change</t>
  </si>
  <si>
    <t>BLZ: Epidemic - 2023-07 - Dengue in Belize</t>
  </si>
  <si>
    <t>KGZ: Epidemic - 2023-08 - Measles outbreak in Kyrgyzstan</t>
  </si>
  <si>
    <t>Sri Lanka - Dengue Outbreak &amp; Floods</t>
  </si>
  <si>
    <t>SDN: Epidemic - 2023-02 - Dengue fever outbreak</t>
  </si>
  <si>
    <t xml:space="preserve">coup: 2023-06-26 successful; </t>
  </si>
  <si>
    <t xml:space="preserve">coup: 2023-04-15 failed; </t>
  </si>
  <si>
    <t xml:space="preserve">coup: 2023-08-30 successful; </t>
  </si>
  <si>
    <t>SUR: Epidemic - 2023-01 - Suriname: Dengue outbreak 2023</t>
  </si>
  <si>
    <t>https://fews.net/; Request from Andres Chamorro</t>
  </si>
  <si>
    <t>Request from Haoyo Wu</t>
  </si>
  <si>
    <t>Not high risk and max IPC of 3 in Jun 2023</t>
  </si>
  <si>
    <t>High risk and max IPC of 4 in Jun 2023</t>
  </si>
  <si>
    <t>Not high risk and max IPC of 4 in Jun 2023</t>
  </si>
  <si>
    <t>https://viewpoint.eiu.com/analysis/risk/operational-risk</t>
  </si>
  <si>
    <t>https://www.arresteddictatorship.com/global-instances-of-coups.html, https://www.electionguide.org</t>
  </si>
  <si>
    <t>https://www.hungerhotspots.org</t>
  </si>
  <si>
    <t>https://microdata.worldbank.org/index.php/catalog/4509/get-microdata</t>
  </si>
  <si>
    <t>https://www.imf.org/en/Publications/SPROLLs/world-economic-outlook-databases#sort=%40imfdate%20descending, https://www.imf.org/en/Publications/WEO/weo-database/2023/April/weo-report?c=512,914,612,171,614,311,213,911,314,193,122,912,313,419,513,316,913,124,339,638,514,218,963,616,223,516,918,748,618,624,522,622,156,626,628,228,924,233,632,636,634,238,662,960,423,935,128,611,321,243,248,469,253,642,643,939,734,644,819,172,132,646,648,915,134,652,174,328,258,656,654,336,263,268,532,944,176,534,536,429,433,178,436,136,343,158,439,916,664,826,542,967,443,917,544,941,446,666,668,672,946,137,546,674,676,548,556,678,181,867,682,684,273,868,921,948,943,686,688,518,728,836,558,138,196,278,692,694,962,142,449,564,565,283,853,288,293,566,964,182,359,453,968,922,714,862,135,716,456,722,942,718,724,576,936,961,813,726,199,733,184,524,361,362,364,732,366,144,146,463,528,923,738,578,537,742,866,369,744,186,925,869,746,926,466,112,111,298,927,846,299,582,487,474,754,698,&amp;s=LUR,&amp;sy=2021&amp;ey=2028&amp;ssm=0&amp;scsm=1&amp;scc=0&amp;ssd=1&amp;ssc=0&amp;sic=1&amp;sort=country&amp;ds=.&amp;br=1</t>
  </si>
  <si>
    <t>MYS: Epidemic - 2023-09 - #1</t>
  </si>
  <si>
    <t>Complex crisis in Colombia (3.9)</t>
  </si>
  <si>
    <t>2023-05-05 - volcano - green - NA</t>
  </si>
  <si>
    <t>Storm Daniel and floods in Libya (3.3)</t>
  </si>
  <si>
    <t>CRI: Dengue outbreak</t>
  </si>
  <si>
    <t>DJI: Epidemic - 2023-10 - acute diarrhea</t>
  </si>
  <si>
    <t>Nigeria: 2023 Diphtheria Outbreak</t>
  </si>
  <si>
    <t>2023-10-29 - cyclone - green - (167 km/h)</t>
  </si>
  <si>
    <t>2023-10-24 - cyclone - green - (46 km/h)</t>
  </si>
  <si>
    <t>The escalation of conflict between Armen // Rationale: arabakh region escalated into armed conflict,//In September 2022, clashes between the // Vulnerability: Previous conflict between the two countries kil//The conflict escalation is expected to inc//landmines from the 1988â€“1994 conflict and the 2020 hostilities, rel//nd forced confinements during conflict disrupt income-generating act</t>
  </si>
  <si>
    <t xml:space="preserve">New proposed legislation and evictions p // Rationale: r on 29 December 2022 under a fragile coalition, with Likud//d refugee camps, resulting in violence//and clashes between Israeli security fo//civilians and armed individuals and groups // Vulnerability: </t>
  </si>
  <si>
    <t>Complex crisis in Bangladesh (4.1)</t>
  </si>
  <si>
    <t>2023-11-16 - cyclone - green - (139 km/h)</t>
  </si>
  <si>
    <t>Complex crisis in Venezuela (4.3)</t>
  </si>
  <si>
    <t>The escalation of conflict between Armen // Rationale:  // Vulnerability: main priorities was restoring livelihood support so that people could</t>
  </si>
  <si>
    <t>New proposed legislation and evictions p // Rationale: livelihood-related structures // Vulnerability: ing will significantly affect livelihoods and humanitar-</t>
  </si>
  <si>
    <t>MLI: Epidemic - 09-2023 - Dengue Mali Epidemic</t>
  </si>
  <si>
    <t>UGA: Epidemic - 11-2023 - Anthrax outbreak in Kyotera</t>
  </si>
  <si>
    <t>2023-11-17 - cyclone - orange - (74 km/h); 2023-10-24 - cyclone - red - (148 km/h)</t>
  </si>
  <si>
    <t>Not high risk and max IPC of 2 in Oct 2023</t>
  </si>
  <si>
    <t>High risk and max IPC of 4 in Oct 2023</t>
  </si>
  <si>
    <t>High risk and max IPC of 3 in Oct 2023</t>
  </si>
  <si>
    <t>Not high risk and max IPC of 3 in Oct 2023</t>
  </si>
  <si>
    <t>Not high risk and max IPC of 4 in Oct 2023</t>
  </si>
  <si>
    <t xml:space="preserve">Increased fighting and power and gas sup // Rationale: In late November, as temperatures started to reach below ze // Vulnerability: </t>
  </si>
  <si>
    <t>MDV: Epidemic - 12-2023 - Maldives Filariasis Outbreak</t>
  </si>
  <si>
    <t>Complex crisis in Afghanistan (4.4); Earthquake in Herat Province (3)</t>
  </si>
  <si>
    <t>2024-01-03 - flood - orange - NA</t>
  </si>
  <si>
    <t>Complex crisis in Ethiopia (4.1); Drought in Ethiopia (3.7)</t>
  </si>
  <si>
    <t>Complex crisis in Haiti (4.2); Nippes Earthquake (3)</t>
  </si>
  <si>
    <t>Drought in Kenya (3.4)</t>
  </si>
  <si>
    <t>Complex crisis in Malawi (3.4); Tropical Cyclone Freddy in Malawi (3)</t>
  </si>
  <si>
    <t>2023-12-13 - cyclone - green - (222 km/h); 2023-10-26 - cyclone - red - (222 km/h)</t>
  </si>
  <si>
    <t>Complex crisis in El Salvador (3.1)</t>
  </si>
  <si>
    <t>TÃ¼rkiye / Syria earthquake in Syria (4.1)</t>
  </si>
  <si>
    <t>TÃ¼rkiye / Syria earthquake in TÃ¼rkiye (3.2)</t>
  </si>
  <si>
    <t>2023-10-24 - cyclone - green - (204 km/h)</t>
  </si>
  <si>
    <t>2023-12-28 â€“ Western equine encephalitis - Argentina</t>
  </si>
  <si>
    <t>2023-11-23 â€“ Upsurge of respiratory illnesses among children-Northern China</t>
  </si>
  <si>
    <t>2023-11-23 â€“ Mpox (monkeypox)- Democratic Republic of the Congo</t>
  </si>
  <si>
    <t>2023-12-01 â€“ Influenza A(H1N2) variant virus infection - United Kingdom of Great Britain and Northern Ireland</t>
  </si>
  <si>
    <t>2023-10-18 â€“ Diphtheria - Guinea; 2023-10-18 â€“ Diphtheria-Guinea</t>
  </si>
  <si>
    <t>2023-11-29 â€“ Avian Influenza A (H5N1) - Cambodia</t>
  </si>
  <si>
    <t>DRC general elections trigger heightened // Rationale: increasing the probability of violence during the electoral cycle//also potentially instigating violence//ps to escalate into political violence//ially escalating into greater clashes between rival communities a//nd larger_x0002_scale political conflicts//onstrations, civil unrest, or violent clashes // Vulnerability: es, in North Kivu, because of violence and widespread human rights//violations by armed groups//rticular risk of gender-based violence (GBV), reports of which hav//lture, have been disrupted by conflict or natural hazards (e//d obstructions resulting from conflict</t>
  </si>
  <si>
    <t>2024-01-11 â€“ Circulating vaccine-derived poliovirus type 2 - Indonesia</t>
  </si>
  <si>
    <t>2023-12-08 â€“ NA; 2023-12-08 â€“ NA; 2023-12-08 â€“ NA</t>
  </si>
  <si>
    <t>Drought in South-West Angola (3.2)</t>
  </si>
  <si>
    <t>2024-01-12 - flood - green - NA</t>
  </si>
  <si>
    <t>Complex in Burundi (3.4)</t>
  </si>
  <si>
    <t>2024-01-04 - flood - green - NA</t>
  </si>
  <si>
    <t>2023-09-26 - volcano - green - NA</t>
  </si>
  <si>
    <t>2024-01-01 - flood - green - NA</t>
  </si>
  <si>
    <t>2024-01-14 - volcano - green - NA</t>
  </si>
  <si>
    <t>2024-01-09 - earthquake - green - (M 5.9); 2024-01-01 - earthquake - green - (M 5.6); 2024-01-01 - earthquake - green - (M 5.5); 2024-01-01 - earthquake - green - (M 5.6); 2024-01-01 - earthquake - green - (M 6.2); 2024-01-01 - earthquake - orange - (M 7.5); 2024-01-01 - earthquake - green - (M 5.5)</t>
  </si>
  <si>
    <t>2024-01-14 - flood - green - NA</t>
  </si>
  <si>
    <t>2024-01-16 - cyclone - orange - (169 km/h); 2024-01-17 - cyclone - orange - (169 km/h); 2024-01-15 - flood - green - NA</t>
  </si>
  <si>
    <t>2024-01-06 - flood - green - NA</t>
  </si>
  <si>
    <t>2024-01-08 - earthquake - green - (M 6.7); 2023-08-01 - volcano - orange - NA; 2023-12-18 - cyclone - green - (65 km/h)</t>
  </si>
  <si>
    <t>2023-12-30 - flood - green - NA; 2023-11-20 - volcano - green - NA; 2023-07-20 - volcano - green - NA; 2023-12-13 - cyclone - green - (222 km/h)</t>
  </si>
  <si>
    <t>Complex crisis in DPRK (3.7)</t>
  </si>
  <si>
    <t>Complex crisis in Sudan (4.9)</t>
  </si>
  <si>
    <t>Complex crisis in South Sudan (4.1)</t>
  </si>
  <si>
    <t>2024-01-09 - earthquake - green - (M 5.7); 2024-01-04 - earthquake - green - (M 5.6)</t>
  </si>
  <si>
    <t>2024-01-11 - flood - green - NA</t>
  </si>
  <si>
    <t>2023-10-26 - cyclone - red - (222 km/h)</t>
  </si>
  <si>
    <t>ZMB: October 2023 Cholera outbreak</t>
  </si>
  <si>
    <t>2024-01-11 - earthquake - green - (M 6.4); 2021-10-20 - drought - green - NA</t>
  </si>
  <si>
    <t>2023-08-09 - drought - green - NA</t>
  </si>
  <si>
    <t>2020-01-22 - drought - orange - NA; 2022-09-21 - drought - orange - NA; 2024-01-03 - earthquake - green - (M 5.5)</t>
  </si>
  <si>
    <t>2023-07-19 - drought - green - NA; 2023-07-19 - drought - green - NA; 2023-12-13 - cyclone - green - (222 km/h)</t>
  </si>
  <si>
    <t>2023-05-24 - drought - green - NA</t>
  </si>
  <si>
    <t>2022-09-21 - drought - orange - NA; 2024-01-17 - flood - green - NA</t>
  </si>
  <si>
    <t>2022-09-21 - drought - orange - NA; 2024-01-15 - flood - green - NA; 2024-01-03 - flood - green - NA</t>
  </si>
  <si>
    <t>2023-08-23 - drought - green - NA</t>
  </si>
  <si>
    <t>2023-01-25 - drought - green - NA</t>
  </si>
  <si>
    <t>2022-09-21 - drought - orange - NA; 2024-01-14 - flood - green - NA</t>
  </si>
  <si>
    <t>2023-09-20 - drought - green - NA</t>
  </si>
  <si>
    <t>2022-09-21 - drought - orange - NA; 2023-12-31 - flood - green - NA; 2023-04-24 - volcano - green - NA</t>
  </si>
  <si>
    <t>2024-01-15 - flood - green - NA; 2024-01-03 - flood - orange - NA; 2023-08-09 - drought - green - NA</t>
  </si>
  <si>
    <t>2022-09-21 - drought - orange - NA</t>
  </si>
  <si>
    <t>2023-12-30 - earthquake - green - (M 6.3); 2024-01-17 - flood - green - NA; 2024-01-15 - volcano - green - NA; 2024-01-11 - volcano - green - NA; 2023-11-27 - volcano - green - NA; 2023-11-22 - volcano - green - NA; 2023-07-05 - volcano - green - NA; 2023-04-19 - volcano - green - NA; 2023-09-20 - drought - green - NA</t>
  </si>
  <si>
    <t>2024-01-16 - cyclone - orange - (169 km/h); 2024-01-17 - cyclone - orange - (169 km/h); 2023-10-25 - drought - green - NA; 2023-12-04 - cyclone - orange - (111 km/h); 2023-11-17 - cyclone - orange - (74 km/h); 2023-10-24 - cyclone - red - (148 km/h)</t>
  </si>
  <si>
    <t>2023-08-13 - volcano - green - NA; 2023-05-21 - volcano - green - NA; 2023-08-09 - drought - green - NA; 2023-09-20 - drought - green - NA</t>
  </si>
  <si>
    <t>2024-01-16 - cyclone - orange - (169 km/h); 2024-01-17 - cyclone - orange - (169 km/h); 2023-10-25 - drought - green - NA; 2024-01-04 - cyclone - green - (127 km/h)</t>
  </si>
  <si>
    <t>2022-11-09 - drought - orange - NA; 2023-05-23 - volcano - green - NA; 2023-10-25 - cyclone - red - (259 km/h); 2023-10-23 - cyclone - red - (213 km/h)</t>
  </si>
  <si>
    <t>2023-10-24 - cyclone - red - (148 km/h); 2023-01-25 - drought - green - NA</t>
  </si>
  <si>
    <t>2021-10-20 - drought - green - NA</t>
  </si>
  <si>
    <t>2022-09-21 - drought - orange - NA; 2023-07-03 - volcano - green - NA</t>
  </si>
  <si>
    <t>2023-11-01 - volcano - green - NA; 2023-05-24 - drought - green - NA</t>
  </si>
  <si>
    <t>2022-11-09 - drought - orange - NA; 2024-01-12 - earthquake - green - (M 5.9); 2021-07-21 - drought - green - NA; 2023-01-25 - drought - green - NA</t>
  </si>
  <si>
    <t>2024-01-16 - flood - green - NA; 2023-08-23 - drought - green - NA</t>
  </si>
  <si>
    <t>2023-12-31 - flood - green - NA; 2023-08-23 - drought - green - 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</si>
</sst>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9">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22" fillId="3" borderId="0" xfId="1" applyFill="1" applyAlignment="1">
      <alignment horizontal="left" vertical="top"/>
    </xf>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5">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132</c:v>
                </c:pt>
                <c:pt idx="1">
                  <c:v>46</c:v>
                </c:pt>
                <c:pt idx="2">
                  <c:v>17</c:v>
                </c:pt>
                <c:pt idx="3">
                  <c:v>14</c:v>
                </c:pt>
                <c:pt idx="4">
                  <c:v>6</c:v>
                </c:pt>
                <c:pt idx="5">
                  <c:v>3</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7J3NUiNJtudfBavNrKRSfEe0dbeZJEiSBFEUgspbuYsEFagLpGwhVRb5Onc1i9nN8u76xebnivBQ
xJGjD/C+ETOTKrOqMncOuP7H/fjx8/nXmz//cvMwSmcHfz4+TJ7+cvPn3364n8+//OXHH59u7keP
6VP7cXwzmz5Nf5u3b6aPP05/+218M/rxdpZ+HU/ufnQ7jv/jzX06m4/+/OHvf+W33Y2mZ9ObdD6e
Tn5ejGbPl6OnxcP8acOccergZrqYzBX5Hb/pbz8MF7fp5IeD0WQ+nj9fPX8Z/e2Hyk/8cPCj/D1r
f/PggWXNF7fQOmG743Ziz+2EThRGQRT/cPAwndzl027SToK4EyexG/uJ4zqO/tPn6SPkW1ezXEt6
ezsbPT0d5P8tyCoLL0bHT9N+9p37U7XE4eHyO/1YxfTvfxUDfEsxUoJdQrJtSqJ+NL8fT7+MU/3t
3w583A49Nw7jKAyj2A/DKu5eoqb9IIo8zwl8N4n0X85w32U9ZuhXlAL91YRkwNFV/QzoLWaLye1Y
o/B2/Fte2wujKA4SrxN6XuD7idz5cdLpBG6UBL7TcYJQ/+2MAzssyMyAglDgX4xL+Hsn9cN/dT86
OE4fP9s8AY7X9v3YcRIn9ALHc2K/woCWE7R9l3/iMAm8yAu8oMqB3dZkZkKZVvChPCVZcTyonxWD
9MHiMXAijoGDkEm8JEwiN2Sbl+Q/pyRw3biTcAG4/KvjC0G0bTVm+DMqAXw2KCEfnNUP+TBd3I4P
urPU6v53/bbjhm7shX4QukkcexXofb8d+LGXcA0kgeNEDvIpu/Xzq3fHRZk5UP1KghPVScmRYbd+
jhwvntOJxdvYb0dJJ4qcTidC1sS+U72OW0HcTqIo6nidBJmFVHKrzNi+HjMbNJ1ggB6W0B//Wj/0
F+mXRXpwPvp6cLwYT0YWmdAK22HHjQLkUNSJHXUkKifC4Ui4QeJEncBzXTeUV/I+KzOzY/03CMas
/4Bk0cVx/Sz6kH6x+Ubw4As6aCdxvDBBYCVOlS1exOEIwzDxHCdwPZ97vCyotq7GzIucTDAgH5Wo
f7ioH/VP48fP6eevI/3tLeioTtLuoIMGcRx4jp/4TlVF4nUWc2XHnTD0O6Er9KNd1mOGfkUp0F9N
SAZ8+lg/A87S6ZM98J24DeJ+B82Il7GLElrd9R2vHbHlecTFQeS78nrethgz8hmVQD0blIifNeAa
7k8fpnYfBV476fAsC5NO0AmS2PGrqLcir421AsidxI25rxMhbHZZkRn6FaWAfzUhWdD/qf5Nry7i
fvowup1ObD7OWq7T9tj78EFI+5BnWYxJiH2fLD/6yGVq6c7rMXNBkAtWiFnJj/N+/fw4no0m6a1F
rchx29y7HbRSHmA54OUXWui0OS1+B3WJu4KPVE23L8jMiuKbCCYU4xL+48P64R8+z2weAy/APBqH
TofXr5+4jtBIvbiN5cLt8GyOXE8Z9KqHYetqzMjnZAL3fFSiPmzAm6A3fRj/YRP3FnbpCOHfcT3P
DxI/crE7VHa9j06K0un4XsQ7wY2RUmWlc4cVmbEvCAX6xbjEv9eAS+Bs9DmdTC26BTzuYRfjM+hW
L2AORORFbhyAfAe5FAlps8NKzLgXhAL3YlziftarX9qcT2fz+4NBemP7+vUR6krxx/ScKLEjuMDl
HHUcjHFxgoMgjkNhldtjXWZurP0CwZW1ecmdwWn93BlMvymT9T8XIy0bbDzJorYb+l6MyTTk1u14
mOVKgonzAdO8JApiD2MSVgz9tzP1aLc1mZlSphX8KE+tseJT/aw4unv+MtdIvJ0LbtjmanD9MK6a
q5cPYt/hms5UIakLbV2GGficTGCej0q4jxpgAHqHzndzf3AxfXiejJ7sXsxRG2NDEIRe1RbRwj7R
xmHphHEgtKB9VmNmwPpvELxY/wHJlot39Z8C+JFObu0dg4CnAf4xL0iwATlrznusRx4PBpw3EdYj
HxOS/tOZLNq+HDM3NJ3ggR5eQ74BHpyL9CFd6G//dvkTYRriWg47URIpB6Yv3sgevpswAHwnXF7f
4kBsXc0LuGdfQsKeja6h3gCDXG/xcJdafY/5bpub1WHDc/WqD9dr6fZ1g7brBR14EmVPZQH8Lgsy
Y7+iFPCvJiQHeg24CK6/fR79Pn6a23QHKN3UwdqMIyDb31UehARWKHGDwSIM3XUL3W5LMnOhTCv4
UJ6SnLhugAY0wGH5mM7sySDeAE6EzA87YUAEix/xBigdhQQVCemDFpr7yqQiun09Zh4UX0QwoBiX
6A8aEDTR/e3uPp1YPgg8knkGJH6oIiRcHstVjShUoXUBpjuno/wDyzdc2USx45rMXKgQC05U5iQ3
ug3Qg85TornsnYRWhyCVmMdyEid4hX2899VHmQMrEs/HZt3xHOkm27oYMwNyMgF9PipBP7+sX/ns
zdJv4weLqDsd7mIXSPFLYqRznaqlqBUoVw1vsU4QuUFHeYj1H8/Uz+0LMiOv6QT0elhi32sA9n3O
/Sx9OOj+NhvfpJODy9GXxeeH8Y0G5O0aKdJeOQg8Hr7EMq6ZJdwOThvs0x1iicJO4IcckLIses0C
zdx5+TcJfr38g5KD/QaIrMN/jD9PF/Oxhu3tHHOctnJvJiEnZPmpviHQdGOebNzsmSabCFV2lwWZ
ObSiFBxZTUgOHH6oX37ZjjZCfCk7XcRhCBNuDOlpZh73v+eHPiHATuQL/Lcvx4y+phPY62GJ/PF5
/chnxt7T6cxmsJffafNsdoPY1Ru8or46btTGlERsPOgvP/rk5W7mpeV965rMPKh8IcGIypzkxmkD
wozOR19Si9e4G2PPJrQrCaJOgiIb8E4oPSNiHEGecrNhRyK0a+kOKl8cW1fzAgeyLyGxz0Yl6ucN
QJ3g5PTZqiXVU8GOGExz8c5/KsA7DjGpHbISCO6qbv1dlmJGfUUpgF9NSOwHv9Yvf4aL2XhCupGG
4e13L5HXaEropcS9E9NLeFcF+1YQtBNiGQl6V5ZuFVyn/3YmfXZZkZkFK0rBgtWEZMGwAQrsL6PJ
6Nti9JBqHN7Og5jQRh7FDhai7FO1X7R4s6k5z9H3g7iAd1qSmQklUsGF0oxkwy9H9Z+EX0ePI4te
foIssBvhQtAsAOKS7PejNrG+AZa+KNNQOSVl2b91NWb0czKBfD4qUf+1Aaj3Z1PyJS1ufT9A98F/
iW7j+PFajAVs8Qlo8Ui4jF0ni7cu477DeszIF4QC+2Jcov++AaLnGMOdReyJVQ+xlSZEVCPdeXpV
93zLaSPzE6LdORmu40XqWVAGf+tyzNDnZAL4fFTCfvy+flFz+jy7e/5m3XMQkEuMJY6oFvWpYh+h
8ShZxMWcTQvod1uSGf8yrWBCeUpy4rQBPpyLdJbeLdJnvQ/ffvW2XK/tYiX1ww42BkN0HelOJJ5h
sXaw75H1JKNYdlmSmQ8rSsGF1YTkwUUDVNCzdG41vjEI2zFmOnRMsx/TV+F3aP7F60AzP9M/ty/H
jL6mE9jrYYn82S/1y6Hut9Hsczr+h1UPZqftYS5dFjRAwxTBdag9Ib4EhT7iiLcxbp3yDbDbiswM
KNMKJpSnJCO6DXBgZhaqVm/89GQzlILwdl65PMGUCWL52KrooIQVcRSUFgQ3vDB2QsGNnZdlZogg
FzwRs5Itxx/rPx/vxv8Y6/1p4WYgH5yEZDiS5/J51Ssaj7PSnxK308F4uh5StG01ZiZkVAL7bFBC
/q4Bluj+4rNFhRQ/Pi5iJyGmlCRvbxnLW3qEtSJSjx2fS5jkS14Na2l+21ZjhjyjEpBngxLy/nX9
u/xw+jie/JtcZyT6Ud/Gj3Dk4ygmXksYgyIcBWSiEeu1LAMi/cf7Lc3MDdPvELwx/Yjk1GEDUhGO
R7PHdGJRWQ2cNnc0ERYRnMlzbErnAzcNpjyXbMAEayq+TfFo2GE9Zp4UhIIRxfga+kf1n5OTG2x0
NkNMQ65filAoN4zJVNHi8KBJqSBTL8RTs1aoaIcFmeEvCAX8xbiE/2TYAPgpUWTzanDRU3FNxuQg
E+QrFdWI+F5VP8ThGREZ6iGcbFvNC8hnZBL3bHQN9Qb4J4+evmKfm9hUg1SCAfllyjrtYo8guKui
lXoOVwKuY4doUxz43MtaBcveZ7usyAz+ilLgv5qQLBg24HFwMrP5PvNccgyILUqCzA4kXGOBiq72
ifN1SLFRH6eK/rbFmJHPqATq2aBE/KQBZtHTdDGejX/X3/ztqj+gk1GGTxJVZ/mpbnnUULzAOAJw
mS0/uGvKr+Id1mPGvSAU0Bfj1DMUhf3WBv6ttf8G6ezpPn14ODh5Unfrk/7eb4ecANFYZVEmuRFI
RLPzHCDZEgtcTPyc+oh9vs/CzNiv/wbBhPUfkGdh0ABbNUJ3bLU019JAqooC4gXORVBF/quqafiO
nQ61MZcf4RnbYUFmhhSEgg/FuIT/vFu/1nMxshrNi2mUVxih6/pUVMOqWxE5+X5AoEqYXw/i8t22
HDPyGZWAPRuUmF80QNHvpVhFb63Wu/HIJ3BIqSSQPSIyS5V6Lb2zWkFCZmsYcAcoh7wKBtKCkM1J
mdZdVmSGfkUp4F9NSBb0evVv+979wmpeDRFvPiFvUaIyxwj8VJbOEgMSFa/oR9SigAOq1IS4DbYv
5wX0868hsc+H15C/qh/54Xg0m6UHZ6PpZKQ34dtvY16yISZNkppInHEo61E1fbYI2CWfO1GpBnna
n/7b2QHYdVVmNlSpBTOqk5IlwwYkWF6l/xjbTjRT1VVIoKECCPJe1eAlCqt0INCOSK0hEx+jj4pe
lOmtuy3JzI0yreBFeUpy4qoB1unryXg+uj0YztP5yKKuSkXqgNQC5D8Gh7widYkZrYRSdQ7ZZu4y
VpqHRFI9HTsvy8wQQS54ImYlW66H9cssXpL/1Ii8XVaRekaBtJAIFiKk8zJoJW74qjadRyI+xaux
aS9PTvmxtm0xZh5kVAL6bFAifvJz/Yj3n7/MFjZPAHonNgcfkdNRZcOF2xiWYIPjRaCsFniNlees
jPn25ZhR13QCdz0ske//Wj/yp4uv6Xiuv/7bdztlPbDAefiHdSxo5SLAYY81jjCWMK9IJ00TW5dj
Rl5/DYG8HpbInzbAG3w2eprO76f2oG+BPaVsvEh1iYgIWhRlP1T6AAk0BFE7/ICPMVT/7Uwp2mFB
ZvALQoF+MS7hP2uAkD8bfx5ZrXdAJCh5e6g2quIx8VgiYq6FBwDcg5ifwj3JBS1u3R0W9AL8+ptI
+PX4GvwNsIn20y+jg19Gs1uLrwK6ECDwlbRHqpSuWGUiUoIexqyEUkXe77QYM/rlLyIYUJ6SPOg3
IF5rQG73mHexVT9Yhxwl3DAqgZWEDd+rckK5gFWxcHwCIcn4CKmqDNptSWZOlGkFJ8pTkhODBpyG
99PJ7WKWWtSAiMWiDYRHtwJAVvXpkDblIxHjNeMiVtnH63EquyzHzIMVpeDAakLi/74Bbslsf4xt
qqAt8rhx+GKdwyFMfgBqZoUDQYQ33qE+DmljJo/wTksyM6FEKrhQmpFsGFzXr4weIY6sZq5yI6gX
QESlCaxEBC4GFR5gteCQUJeUOoBY85gs3wo7rMaMf0Eo0C/GJfZHDRBB3ckdJc80Am9/CLSIFiUO
jrhcUmOogOmo8qMlCYRfBqe9T0GcgCql3lq3mu3rMYOv6QT2elhC321AHNbRzQL/wMwm9koXpZIN
BYUoCt7huq1grwIVOQ107sBzs3wcV/b99uWYoS++h8C+GJfgH/XrlznvRrejGfY3bYY7mP52MFDt
Ay1XY8RVhrcGc7RO4KteBw55HNzXxM2p+JUyO16/QDOXtv0+wbxtPy55+q4BJaQG08mcLNi7mcXX
tSpnl/cANLqZsXuoIl70JCqmy1zcbUlmjpVpBXfKU5ITg6P6T9fllAhTm+8L8jFVjGNIst+yOI6o
8k6jLkSaigfzlkV0pOdth/WYeVAQCgYU4xL9ywZcLMOvCDeLScj4lQGe1nPEey0/Vbcbb44AyxKm
7NzbLywc25djxl7TCej1sER+2IB9/248sRzcq9IAVbeVUhhLSZuimiaJHpiVeOotP8K2t8N6zNgX
hAL8Ylyi/+6kfqnTfaDGvlWpQwFH5DoeZ9XQJlw2+Cuj32mryo4YtYl9x60mbvAdlmMGvyAU4Bfj
EvxuA9zL3Qm67MziS4KbN6BmXUJr0WJvl8B3eEfg5CQFs6o37bCOF1DXX0CirsfXUD9swJanyTSZ
xwdEPR6oWBxaT2s43v6W461Gx0X6+VHiLFpmGVefE/S1IUsfa58q56gyzXjqlZWf7n6Le4kthm+4
xiLDz6yx67gB7JpZTUzjra1CrMkwWIn/0hFphfQGp3gdoRmr+QqDti3nBZZkZJIJ2ega7A3wuXUX
T3OrTh/8mag75N0rQ0ZMdg33bgl4NCKc0KpfLEW5qCCoGnRVcN++nheQ14QSez2+hn4DYsF66f0s
HVvUR0n9wNOAFYPIbDLKsDFV0A8oNks1X6LwdIpsFf0d1mNGvyAU6BfjEv1eAyKve6SbWQ2yoGis
6nmjbNvs/7WYL9zNlDD1cQRxZeSFK8p7f4f1vIC+/iISfT2+hv6v9Qv83mhic+fzECOomiAK9KLs
0q3sfGV6Rda7+DxRnbB+C41062peQn75JdZwX46uod6AALv+/fhhpA/92/WgFi2DHIwPHtFz61FF
LaIckTbLvOT1EuJbl2KGPCcTkOejEvJ+A9T/HknFVpVPkp3Y44SPUuQv+1S2eou0VxVXR0prrvys
7fWtCzJDX3wTAX4xLuHvNcD0SRTJs0XNn0B3fPg8a6kkQX8/TwS1kFKsqumDPH40ZfoU+s3W1ZiR
z8kE7vmoRP2sCdJ9+oS9Yfn4ej+afRvdTf+gDKY9wUM3ddWsySXqXdl/iG2vnAHeZ9imqY+GnpkZ
KPSfzvM99l6emS+9F36PYNRLPyY51+vWfy8PprPpzY1FPwH5xvjUlLQi/jSkZKBwvYXER1LYnc44
eSq4MFvssCAzcwpCwY1iXMI/aAD8PTz+46f7g1/Gs7vxxH7apuoMTjkE/Gq6PFfl4KjLI1SdMbFr
FJdLRUnde31m5rz0PQWvXvoxybpfGmDCOBvP7xd2zazU8lUhA6i2BCapTzVkgDA+bEzE9xHcuvwg
BcvM2mlFZv6USAVLSjOSC2cNeFP3qbhp09QXYklSLXAcYlU1xiWDRoteRaqVmnrtZfNC29q+HjMD
NJ1AXw9L6PsNkF0o4TbveI+IPPWooLxU7KomRMK51iFRhAwr9j+P7az0UXnzb13NC7hnX0LCno2u
od6AUL1Pqk9sqg++hTed8lpitqY+iJA2mPbIEIlJIdR/LdOmtq/ADLWmE1jrYQn2pwa8Jo7+uUjn
UyymDwdZfT2NxNtxx22j7BcEA1O2OiFSVW73NrkKJDOopkUkjCTCpbDXysz8MPwKwRrDT0guHf9c
vw7bJ3T4JrWow+JOIKdWRWfnShGO/PIlEBI3SaiLr6TR8iMvge0LMrOk+CaCEcW4hL/fAKdC/9vo
5t6mSKI7L4n7LkV981gicTSUlkTXzEi8HHZYxwuo6y8gUdfja6g3oIwRzV++2iy0jOJDkxtqzer+
f6UNj7UVfcej+wQXBfZW1UO2fPduX4sZeE0ncNfDEvbzBoQUHY5Ua0yLtYxU/w7PxY2gg4aqPhwq
apKqRkVN7bkUl/EO6zFjXxAK8Itxif7haf2S/l06m47sv5LZ+7QEpIy+6pxV2vctGjsRWIEKlMt5
Vd2rvPF3Xo+ZB4JccELMSn68a8BpGEwfbqd/WNRG8Se7dJugugtJnEQUCUMfPjXlaEYlwmYRB4R7
Vfmxw3rMnCgIBQ+KcYn+oAExL+QU3R2cqn8Nu5caiLdrpq6LzYhmmBiFTE9g1e1JJeoTjyQSRnZe
j5kHglxwQsxKfrxvgHTi3prfj2aTA0qRjbFL2BdU5PM4PIJDem1VBBWhFahMEU9jrbHq7ZA92V6z
MjOTXv5Ngl8v/6Bk3aABPdOOZ6PRjUVPKSVIVGUqj5owFO9XymqFXxwxugkuPUbr2Yfb12JmjaYT
jNDDEvZjREbd9Qr7lOOaTacWQ2KCdpiQ85kQlhGqJ4SojMTLDrbE1AbDj0T1SCnCdlmQGf0VpcB/
NSE50G+AhUPtDsuh2qo3Dg4e1asuuz+EB8h3VMcWGim4uVaF0lVWqnZakpkJJVLBhdKMZMNxA6IG
TtNv6e/3llsYxW12OnXaqMPPY5lU6IoMCikMiRGDisFU6yS2WAat7rYkMx/KtIIR5SnJidMGvKs5
rp+nVktjK5mjuucQnkf1C9W3tMIHwvPomsCJoUsF2SM896rHYZcFmbmwohQ8WE2sceB9/ZfCyTx9
eNYYvF2dpcAUgQMB4akrr1npjadsfUpO0TbZ6AHduhoz9jmZAD4flaifNMCRRsXg0TL3M7V5G/NU
oNo+wfE667Oy9Vu4HgLq1mLdzrEXV8GOi3qBBeVvJBlRnltjRxPu5fHnWfowT2f2DgIONkLkHeIB
8ncdVuvSQWhhViVpGq0oq+C89D5X7uVdlmRmxfGKVDCiNCPZcHxSvyy6uh+RTnKfPtqsTUKSJu3C
6UURURePspCij7XKTsf2QWQ36dLB8mrWmyB7ze24KDMrKsSCGZU5yY7esH52DD8eaSjefjF8z+Zc
PMyXm+RuND2b3tCYYjr5eTGaPR+IfXE++nrwaURbcZvtWlpczLQ25YWGl4d4MBydFXnkqGZG3BsU
h8nL9GjW5zaN3RZlPgWVb7Tp28pTcN4AFbV7jb6QSea3n4JVBk/VRLFK3cmvA+Hz2SGVyAx9QShg
L8Yl5N0GaEcXmPYWd+mDPdyxEJEu61IDjMKohiK1qnkdNWoTiuUpq16kXg3l23iXFZkZsKIUHFhN
SBZcNIAFXUxFy7Zqw/RxatHloNo2gi/xLyJ5raUkELGTSh/i6VwGf/e1mFkg6QUj5LRkR7cBV/HP
qVXllAR+wuvppED1vOxTuQzorMY1gE0JJ/Tyw11RZsjW1Zj5kJMJ+PNRifrP3foVoMuPLMKW6KeB
OGkNRBk5VYuEp9L5yRmkX1QGthD9l19RBDaeQDPamk7ArYcl3pcf68f7bPHnCHvQYnZnD3YV3qJK
JZAcmO30qtOZnE4M1yrCNANfttLZbUlmDpRpBRfKU5ITZ9f1c+LikuegrZ1PWDw+ZhqY5t2KFMbl
p3AYqnZ1LrJ/5QIti5sLtOT59OByvDlzwsyECrHgQmVOsuGiAR6bi/dYy62xgdgX3GQUhqdZl/pU
2UBjF+WJJqFQnoEL8hrHX76MqVG2aTUv4F8mlviX59bwb4BxdDgbH5ylk983il/l17v58y+lZx1d
x6oDBw889+aLW7rh0EOcaGtf1SQPXNwFooVdjBJESMYyhVk5EYQeutOCzIwokQo2lGYkE84a4Ogf
nOOytngIvvv0q/aHy9HTS6aJDVPSavGORo82ffo+qR8u7nz8yiFaKh6zyqVB1AxeBtzKoUrUjTzZ
aHP7csynRNOJI6KH5fl414BL4lR1nbR2PtoxgWC0kXqhtgsNZds+JT5phQRDyrf0KV0nPyPm9KjJ
WGLGfEUpUF9NSNxPG2CtHpwebvqu+10LuOlR/9nRKttm+alud2oeoaL6qqOyni6Dv4z/IRLqZnQ7
3VKLzMyDtV8gWLE2LzkyaMBN8XGIL8nWSWg5HhKI0guEqlZ4gaVCSR9yeFQFmDIXttpKzNjnZALx
fFTi/LEB1oj+lNgJpY9b1IuoGUW1Wl5iCeHZBEpU7aOtWPk2kTlF0LzwXe62JDP+ZVrBhPKU5ES/
AbL/Z2WutbXjv1uFlvujpMib/TOXPNBtYd6iahQFTj1aJmSPMi6BirThQaZSFohBzZMSxLV7TluN
xab1mPd8Tia2ez4qd/p5A3b64LC76VvuedvqwHcdKJFUMF8Fvq9eymU5X8Spv7wLzKgXhAL3Ylwi
34TA9/Px3WhmD3vKh5DTRDSog/IeYo5wK9gTykvJEYq7ECGkath1hKDfuhoz8jmZwD0flaifHzXA
AqfaNLy8v/bb763vrZOrBhmjYB9c2rxMachCUTT1gq3sbzpzqb5QpHvoHDP2f0W47NQnybzLs44r
WZkMsdXLU3K/N6Ep0aDb1ziYXo777Xci/h1KJ+NTyc36XJolizPdWVQ7HI+waZnSpFKbtyX4vIR9
QboGfTGzhnwD0srOThB3tiQNAQ7o6G6HylAVyFWPcJf4aKXXl3f72Zh05vlo8jQfba5YaAZdkAvg
xawE/6wBRoSzXyyqNQFiHpmjwp8zZbJ6tap2BapyNRGiRiPCWTr/Y3Nm+QtMyOkk+vnwGuy/1H+7
nv5k8XYl1FNVrWN759KmuvVJaqWLBE0aORTVzT+cLub35BRu6UJlRr1CLKCvzEn8T/nqdaciXZCw
95hqNN4u8GkITqlMlwJoARXz1XOqIn1auFVUYjFlxUnBUImu4tLdvh4zEzSdwF8PS+gvOOx1Q9+d
PVId1iL2PppOQodFqjj5lKHDVF/BnmqCtDwm5ofKaMs0YnHl7rAeM/YFoQC/GJfodxsQaf5BLcLW
Zasc6zS552MuVhqppCOUTXIxMoHv67+dBXV+4AxuMeKZoS8IBfTFuIT+QwOgH6ZZrvDEYu0aFVXL
5lZpFRnCSPiyoomhmJLUPp8q8rutxQx+mVbgX56SLFC28bplz8UlXgJbux+5o1RNYpnzwjVVI466
diljGkaxrsao/3Qe0azyx197+WbukPzmFkyozEkunDYg/friJ4tRJQFPLdUriMyjQqksn4ClPcd3
YUQV/gv6P24OcDfvfk0nQNfDEu+LBqSbnlxZ1PG/J9gt98U2I/3Jpd09rpLYSXXPA9Sq7yoK16ii
cSrtN7fhO9W9fjKjWcBrNntBKHZ7MS63u3rK1y3kT4YWoadkLuoLAVOucAii+1BQgFg1JE/2EZjf
vBZzTSgx1+NrmA/rx7xnNVKZ0rfcnA5ZEKuQ5JJMx44QJLxn6b1Uxbw3nT8RrbzxbWGW6itKgfpq
QsLe+1g/7O9PjzUCb3/Dfq8EVM6K2yP0bHD0Hxa5oDR6ZThWiXLqU9XoW5TKovtVQt2TRGg0g9Gf
r4pQ1nRi5+thue8HfNm6Rfzxtc1XrEf/aIDmkZpdn9yeJWnjYECgnoZDDbLMqiku1+NF+riJ/WaB
k1EJyLNBCfjxdf2AX/z6btN3VBui6uDaFIJMAFMbS3wQ4IOqQE1yFuo6nhFik9n2ZTv9u9locnN/
gJr9vLVVtRnx9d8g0F//AcmJC0CofetfHmpk3i7yl6VvQ+Uk1CUZqvyg1SHh+Koybh6OKcyW1NnZ
VpDdzIyCUPCgGJfQH/Ot64b+6l//Nft9/Dyyh7+nCn7SI50i/0tZLwqH0YCJqsNUiyY3cfkR+s4u
CzLjv6IUDFhNSA5cNcBsTwPwdHMSzn6SiMdsBL6UZjBetipShIcVgSDmd9X25ZjR13QCez0skR/0
69/7706ohm/LchZ+b+/8cs6DTGw4tmlJ+F6tLS96sYd63//J4o3bcpH4ju/xTybxhX7P0xdPrurQ
YzYrHI4epzcz0hxuDi5HXxafH/if6W8HcyrX9KkNu9G1YBZG23+jEFPbCaQA6zfg8j6+RIraEmDc
24QQkp5Ov1t9MZeeDKp1D9Emvq9iC8tarKpLuDlJycwjTSc4oYcl3k0o9rkMbbTp5iWCh3IBy4ua
YIbQ8VCGSphTRUm1X00inOvLtt1V5HdYjhn6glBgX4xL8M8xydStqQ4+Elpka7OrRBT8J/QmMZeI
9pTFAr87wQ+5SNN/O3N0DSgl9HWsx0yPFjPymk4Ar4cl7oMG2OOOT3qbvud+yun3Cm7739XnZxbv
alyL9NnGfy47bZOXFVLEU1voZJ+A8xHX8Ux5XJ427Qbzrq8Qi61fmZP7/7wBnsbjI+JJbckdH88u
IfpURMqbs1UFvnJEkn0bU7ohu4PlXTua0mXxFb6AY00o0C/GJfLHDXB6bVfKbLHluwZbpK///a8/
rlk9xcgy0H/DY2PDlHwIHg2v7B2uIKYgmUexaB2aFVW0KVLxYmWUwhSbHS5h9D56mr8uz7cgFIer
GJeH66gBh+s/Ti06eOjwTSJ12HFJQTK8HSgHStVW7H1e/gCEMeUnxGm6INH9dz24uzpVEArki3GT
0lrd3qUyIghnmvqiEEY6ha26fzrtmHZ39Jcyl9Q5nT5N/3jFY1XTye+Q/zrTVxAHEseEGLF4RPu/
WiwV4qnQAyI+iguuev+hdhPvSsmiF45o//nLbPEKBUTTCYj1sDyf/V/rf+7sbQnZTxEnR5aeyb7H
Iyg7sWs5svShoG6CE2hNRUjLvddnVg1f+DWCUS/81BrfGvBMfX/5yyY5th+XaIqDNYYsCELslx+Y
ULIPOCRJIHKpKCiY059NMaelmxZiZkdBKBhQjEvI3zfAg/I+pQX5pu+6H+hEQaGeK2MXDVZUP9+g
AnqLShWEZtLkOsx7DQq37tblmKHPyQTw+ega7KhNdV8MGC3mG7fYfrDjGIzjmK5dujd49Wqgxqlq
uEL7RsbLysPWZZjhzskE3PmohHvQALj777fav/59SsCH6ezWZlsFj2qoVI/0HNK7nA4dO3nolgQb
ZiJyfKmHRH5REmOtEEds+3LMTNd0gut6WLL9Ay//uk9Z8Yiw9dZdvZKWpQDWGhSuXkn4iCmlJ0wQ
O6zHjH1BKMAvxiX6TXglXR93tbQxvUr2k3A0zKZCcECCdK5ycWuXN73q4RmGAV0Js3kh6K7vXle0
VtMJ3PWwhP26AUpU/1ebsXBJW8VDKE9LhmtV1rRih2wLl6ZquY7VETGI/fT5kTQnOrm8zvop6QUf
5LTkx2kDHiNn1xaNBd+rBxdtKvawlPW7NoNVsHSoNtkOVQWWn6okaiUUiuxEqoJzfmSEKOoTkP6a
+tmabu0IZL9Obv0+wrfu+/edzfp31BKIPIJBCY8r3IqlG4CWjhSJp4kaDY70tZP5G9+NbkdESIxu
D4Zz/vO07HM1vplNXxs4uuX3CQZt+/OSce8akBfZUxEDtpQmTIO0vqMsKjG+y0/1DsG0TEQjzeUJ
rVt+hL7aWzzcqY66mxZk1ppWlIIlqwkJfq8BF/hwtyoM++lP32tCZM2N9rg1BodsBluHoKUsIzzb
eLMlFc2VusI+ZbfJJzN7VgZcFnfp083mXnDmA1CmFUegPCUPwaABh6B38t4e+GRskELgdZZp7+U7
I+KpTB4lfNF/LLsyetMnSlIcoLMevB/Nvo3upn+MX5dGZv49ghkv/TnJmF4D7vT3iwni+Fnj9faX
narQFGIwpJ4waQeEOvKEKPOIDBAq25L6F8bktK41qt1hPebDURAKZhTjEv331/VrVB8uLGqy3An0
nnKCIDJmexA2Rx6xoej/h/TLZnuWGfCcTMCdj0qwPzSgLkHvzKIWFBCegk+IMN+osr+p7dnBmoed
jvGybbZHvvCrHHYFoUC6GJdY9xrwSj6n7sssvVtsVPP2U3lIZiLklv6a9BDE5UCCZAX4Vhy0lVMd
+d/xXdqtKV9FmQE7Lcm81UukggmlGcmG85P65cvpkUX5Qv8WdjwXb1XhJ1ga47XHc2CV5FTG/XQ0
ed64DcyY52QC73xUYn3agCiS3mVPb7i336LE5KpOdbpBmmym06LdKXWdOzikV2VRyqD30tnn9Hb6
tGlFZtxXlAL61YREv8cXr9s2cXyN1MsQeDv6PpIGEygd03LTRFXGt5TfACUf/1v2AlYV/MvoHy+e
X1WmQNMJ5PWwxP24AYK+e8XrwhbuJA53yHv3Q3N39xb5qkvDA37owvRQxr07mY+5c5aKvtqui9cY
5oy/RHDE+DOSPV2QqftYdG2a7L431ySSZP+g9e6ZxYuBRi7ctaoaEHa10rvKVW0eMbvRirAwp1aO
xsPnrG7zy2fVfB90NaE8Anp8bds3IFD96tqi3kMkXux71I9QlugS5MvSY7yqis4KQuO/WkzGT68x
dBaEAvJiXEJ+xbetW9L0ZovJaGzvLiDGBesamzmmLhbRLqKWBMVASdOgoTKBER6VmnwB/vblmLe7
phPQ62GJfK8ByJNXfjd92LzR9ntqYcSMedliu+kELtX3hI3T6XgImwjfPB56zPzqJVaWNbssyIz+
ilLgv5qQHBg0gANXn7DkvSxY9wOfZgp0bqSFta5X0/ErYofgsCiOqESstVPhYLlKJ99eJ+pXlAL9
1YRE/+pT/ZJnoPpp2EJfebdijAerKuYV8B3aK1ArKCkqSqxvfarNj+5mrwh+Z48XtIIB5SnJgkED
3r4ycMMWN4D7e7xKNUljWzqDTCs6/2SxXGIL9VM9vUiNXGXllVQi1bqOm8N3HJkafz76evBpRKrw
a+pUVojF0ajMybNx3gTxdD20J55a6Pk0DcSFom0PTkU+0T6T+lo8kn3dyVH/bZ2svZgRIf6axJGs
w8uSVLCgNCMZMLiu/37onbELrEkk3FuJYoBnTENoxTGdNJXmhGq0/Ei9dPQw/jbatB6zZoS1f0kn
oNfDEvdeAzb+uc0mGBg8E7I7MLjlSTrVfe+Qw+PxUlCv4ozV2X6nWPbX9FmPmSyDZrg1nYBbD0u4
zxsQHc1WuBsvNtYq3E8RDTqqjF8SoA0VW7kk63l/8T4jllRnTQkj6A7rMWNfEArwi3GJfq8BGtDZ
kC1gS8i03ISgQ+7YKKxuc7yLRE13uHuJRl9+9B/NtvvZ6Gk6v3+F7lkQCsyLcYn5GZda3SaH4/Tz
dKIBMJ3t/fa76pWpRHsnIfemeNiWdrxDl+TYJRgUG3VIvykZmbh1Peb9npMJ5PNRibsKwq8b94v7
8cP4y5cxAZf20HeCduKryHO6XeDf9aTNwcX9qPy+OtVMPLx2XJOZAxViwYfKnOTGBVFNdXPj5PJn
e1zA1onEJ7xTdDhSIVd0zIzI88s8L8il8j17Mkv/qUdMJ9GMe0YlAM8GJdInfMm6kT66gt22ZDwa
C0HnYZZVVBIyuNMJnyL3T2cjC6SP5vfj6ZfN1j4z2itKgfhqQqJ+1IBkv8Mj3hC2UA8c9jcKPNGZ
Jp0GpnhkutLLy+xFOR7NyH95hT5ZEAroi3GJ/GEDdJp3lxZ1mlCldBGx4KsudaX9TncLWumo7mm6
vJiQ7O/S2XT0+pQjQS7wF7OSC+8aoNdfDNkKm/f/vy/Z9XK78eLf98f7722arsizRZ32KB6YP2fY
Z5V96LQ9Mq5V31aNd6ZU91F3Rnpo98stJxMbLh+VG63fAKfp8KNFO0nLxY2B4y6m+nUFZ9iA/9rx
nEhYRo7o7TEfT8b7I72iFGCvJiTewwbYRy4Wo9l8enC5pavDfo8Y1bPPwRQSEh22/KA+lHd5GNKz
jwBKIvaK+bIit+OizBpGhVjwojIn2XFxWb9217vEk7hZzlYt8Zt6IGTeax4xOjxPRMGXvNf6j2bC
RjuaX16IGXpNJ1DXwxLwJvit358f6u9ukqp77nti9sgXROS41Q0fI4don0UsZR6nIcTO++nkdjFL
N75kzZCvKAXoqwkJ+/sGOKv7//rf89HB7f84+WM6nm281/bjANkFcRJhFteqM0CXJU/AfbBsY6ZT
/rkXypJn93WZ2SHpBVPktGRN/6R+EdTdrm3tLoI8QoQ7lOXpBFXZ00qSdoegGTpb5m8gwYjryXiV
Xat5ZDqhZj4IcsEGMSu5oAAwPfOrX7tUqK5FviltfwlJCathEg711Xz6t9Gv2XjRdRdP81m6JWzG
/A1LpOLblWbkN+tem7+ZUJ//rfXrsgZEL18t+x14YtS/N1YaFdVCl4556X0f9C0+ob+3M1k8zJdH
cnt7Tou6HBU9yW0JKIOW+1yqD8eAdoVUD6Q1uVmjxp650UlhljEZlRAv2aCULCcNUJ6vPljsvKxM
oIh0XjErREuaRETxUScg2Fkr18Lne5X+Y/z7+Gn+GtjLtAL88pRkwdWH+oX70GquF5cnSRYhlWyr
WpyqPcdRwHxq9kAOVfRb+rC/2lAQCtiLcYn5sAG69KePW21zVc1l05tR1RTwA8ygQYxGVtrweIMj
lRNDXxmNa/ZY/DR+/Jx+/rpRiTeLlxWlgHs1IfH+9LH+Pd6/T281BCaNdE8FJmh7JERTdS/GLKhi
zCuwww6S1CnR6+J4XEsn3bYUM+4ZlcA8G5R4X/E6NqnC/50K47myS9rSF1u4cFUjkaQTVI1S1Ato
+6rCKGVGTVENKsSvnz6Mbl9Xk1yQC/DFrOTCeb9+Lgynj9seKvttfHLXyRNadjgKsJlQyqey8Sm1
S4ADYQ5rm36HlZj3fUEo0C/GJe4qnKbu3T+w6X8I2x2yGsndyqsmdap2KvqMq16FLocgM9wKt+8g
nT3dpw8Pr3eErf8GwYv1H5BMGTQg3OFw0LUnkgg6IVZZtfmqSiSVaerRjIoy/uaqb4fTR1wVN+mm
pZhPwopSwL+akLAfNqCE2CldCT7jn9n0hfcTQuTy4vFFzKDKLws2CL+wQyyzRxwz2lBC/p0s57DL
gswcWFEKDqwmJAdOG2Ac7KksP1t3sat6n9KkMK5K/qSjajl00ELzlxfTZRtt737xqmeVphOA62EJ
d++qfuFftAOyBXmp3xFhs0lHZUiUlPxSvyPfJbkuEq/aHdZj3u4FoQC/GJfoN6Hf0eVPmEutIa/q
OBO7FpE1vfxUPROuasRBOl0g4zkv0buoG7ZpIWbIC0IBeTEuIVeBNnVrOyc23XGui+wmUw5RUtnl
EQldoUf/dwrnLT9MlwXMyeT2NYDnZALufFSCrVod1w328XlPf3EL79hlWQyiqxyhxaDeqO7iMEHI
8eMFwbtpqzd+ekoXmxZi3t+CXMAuZiX8xw2wIxSZ9LZEDM4mCgi7Cd42FTvri+JUuOIiz+OJqxSe
ju8o5b+87XdYj5kTBaHgQTEu0W9CqYBB91J//bdvfuKJiBmPXTyAuXm+InAIL/QIePFXzRwR/mXo
B9PZ9GZz03kz9AWhgL4Yl9Crh0vdcufijNNna9OjQ1L2i5C5XFmUT1oORUALK6oIZMmiSKcy8hdk
g75C+ORkAvV8VGJ+0QBhMzz7RX/xt2/3/+sDmKv28JInH3cyBhASJ0VFRZVSGYekhdAEpVDfyvvo
6OFgmD78Qbmz2Saczae4Qiz2VGVO7qwhTK37NA8OLe4s0p9QyiJVxS9TzTriPEcqN4Q6+EVmgtDd
aBh0O/5jc06QmQkrSsGB1YSEf9AA+I/615s2nNoe1d2+2fvDRcUjhVeKuMCUyrzME1k1KKhs/5vF
K7e+JhSgH+lxiflRE2zh6eN044tsX9Q9fM1kfNADogq7KmXg+7QooJ708jyI22u4bSHmrZ6TCcjz
UQn4x2H9MqbSlNqW5vC99fa+ZTy6lxbbAPlky5PDymW7akJbNkWR2h0hc8iEzW4C/KJlidOdPY5e
ZRcpCMX2L8blAeg2wPLdvTzWX//t6ltLdX2lwmXCK7FQZkrQt0LmUXYoY292PHRnd4oVr6leXyJd
w7/4pWsc4KlWt5pz+JPFvU9JoU6inP0BD8Ey8oQVeXRt7tBXINv1QuBr/8zkQLdg3bQtzNLf9DsE
L0w/Iply+IK5sKptlHXr736uHSMHdSs4WzcdzR1VPTHkLM4WwmUjdlVp1xFbSF6CTx8kisYsT73e
VFmEz/blmDeaphObSw/LDdWERneDX9F2bMGOVtdxVXep4lOBXVWPxA5HfLhqT1G+23hxpM+vqtq5
ohSgryYk7INf6xeu7y67GoG3X28Ujlzm/AXLwHCwr8pYNGq8uQjfXO1IiKQtg/+OUNmbkR4zLce8
2zWdAF4PS9jfNeBOuzi3qVXQoDxGYQgj3bexKmUcyjdgAiUbwoMhZcQv0i/Uy1YxUJnVXs/ujv36
bxBcWP8ByY8LoKhbx+ja9H7h6sXwSR6UdqMLduANIOQhkt01uxNMWLN0fx4UhAL6Ylwi3m1AbOHh
ucWQ8YCQNc+lH0u0shGWrlmadRFsQjsFHXwljsHhaPKYzn7fH/mCUCBfjEvkD/nSde91/KLbmyXu
aUfpUBZP+bboVBGHtGmha/zajdvhyUO3eH6AqEPMLWVBtNOazNK/RCq4UJqRfDhpwAk4V8/bDAST
vN2TA66Hs5eAqcTRt2uVATjCXM/BOZnXa3P13840Tf49/vwa33tBKMAvxiX05ygcdR+B3nROuYHN
r+h98XfbRIk7RO5Qhl/FjANwSQTBntjxQ+I8A6oUZtPlA7DLisz7f0UpOLCakCzofayfBf3rnt6B
b9/9oItyQ85n9nRf65cTkzPk0ZSuMLsItb+/+PyKezejEqhngxJx5Sqoe9OfPM3S0cbUnP22vIcZ
kSrlpGpRsY2SE1F1x2PqoqoPH8LZqNzJDaz5nUmc7csx73dNJ3DXwxL5kwaUVrnqc93YkvRE9VDH
hgq0bOblR2iXKr0bZ6lKxdfTZUHz/0XiysmhxWBZPKNL5UYHmCibQkW2K3PCUrlJXOETLWkgL7P/
hW2+0tLkTl/NrG32Bqg1XXW7vPxt95MxdP1TmbXkg2abeS1Qn7rAaJR+oCU/h6G827uzV0n2nEwA
n49K0LtNuE0vT/QXf/ttCqYRmVik4ObmM27LkirTiol2o9EivUHMumR/SvatKmz0mju1RCvgL/9a
yYP+Zf336+mxxQJay0r7dJgrjGXV9IgIAyZtccily3kkBM/p8+zu+dvrkqDLtIIF5SnJgtPj+llw
cXll7xhQQYU0OYdmH1F1/1PqhgnKYusbgfmy0LmYzuaLV2VBrygF8KsJCfsF37huzfLqmuNnS+ST
/k8lIbL7o3xrV9Gn/40yLxDXnOs3wjt99a//mv0+fn6FGXlFKcBfTUjwrxogdvonxELZAv97FSdz
hZHL0dOuxUeG08X8/mBI88mJTb64CeYF0qR5UCVkiVYkEi8xckeJ2VC+Fcf1VPXmskDacUlmRbRC
LE5GZU4ejmEDwpeuh10Nxdv1ov+nSmr9d9YRGA4s3g9kyiUeadIOm7yklfJSUG3XvSDWdXo04zNz
wzCdHJDiPJ5M9bhpQ7xwBEq08gSUptYOQAPCl04/WtSIqESClPGoEK81nwoLfDICqLXo04U0ezgI
veh08TUdz/eHX9MJ6PWwhP30Y/0a0fWn3qbvud8jmLcAG5s0C39l0int/JADEfAUiz2RM3r97fPo
tZWQyrQC9/KUxP66AYV1h//6z+nB1fTxX/9z2Qn6Yvav/zW5GX/ZqBHuxxBq93uUkcf4WXwqB4Ga
o3FCm8BEWy2EjvqaFb4gmV78roJpL/9JycJhAx4U/Z+O7R0f7HeRS4k2V7dU6IjuFsqiSpy3E3jm
EHsd8Hcw/e1gfj866KuOq5vWZ+bVC79GMOqFn5Jc6gNQ3c++sy6BiLZeHqr6VeIrc4cuIFs5Uqrp
LEHLvPxiETV0lk6fNi3DzIyMSmCfDUqoz1Ah64a6bzMGtoWu5JIVjI9gVRy1dKGocCHcZYlPdY7l
R9zj/ekjWZOvAL0gFLgX4xL60wZoUMMv6djiS47ge0I+Hff/sPddzW0ry9Z/Zdd5vtiFHL6q++AB
wExJFiU5vKBoW0ZOg4xf/y2IQeRsWrZ0eK9YdQ8fdphRk8Dqnp6eng7CUI0AdfSGTfsAew7FmRTk
VQ7RFIhnQRsw9iz3u8c5Le/bt2CA346ysNsXcHJbDRVzz6VcUONBEFV0fjhdUhICj0ozgoHj9Ubg
GUNqta5++H99oOs3RUgcU7McOPpqlhHD6fX9Vc8Zi8DhogwIwzSCRXQo9ci2gldDx73m1mRiL+jT
KI3fhL65p2SQf55gUR+K9r436rNzds8ckuSRWYjKA8fKRlLRdA29ehGysvmAK4d+o1lKf+PFOq1s
dnQM4rthFu/ZBeBN1okbrX88Ft4OglPugUEsjrMsXsrpRFTKAC+KqAoy8k104dhrh2pLImLh0GsK
Gy2y6GV599Mbj8WfPdJpDhzSMlw4nGI5Qaz3l/y9MXAu5c+hcaOKuHTcKAx5nri5POYDHEqIm0Nr
IJVXDGRiSMIxH/7ggU4zYU/IcGA/zsJ/CebOzYczxuXCYTSYMvBbP5+sDtS+itR+nLoQyfJc6flQ
/9ys3+q+eKZksH+eYMG/uYDQXHv8ZSd7Z1A/cEPwoojSwcf392AKbhLQYnDnncByOETddrvsDV66
LRmD93aUBdu+gOPrkJjT+Lt3//fx5lDCYuishJKGuo5/IRr0yMhBQBzq3yLDENOIlgP+u9/e6Pvf
P89pNbOjY5DfDbPQLz+9v44/yEU9m5bHxTB8B8jhhAbXoeeZAFwOVYaHAFz4GIYQ6M1ufCj2f/RM
pzlwQMow4WCG5cNQBem9rUxyfUbbnhO0v9FtRlcN1ObffI7k/ym52UCZrKH04SHyJI38+i2x53tC
BvX9OIs5uQBLczzBoe5cUq//jYRlpC3jUmbzgQ15sMFy6HcKYceS2E6zKXdj7zdR8KcFfkvGwL4d
ZUEfT95f0Kf0MVonP84HPEpYwHYXUEVha7oc25SoOzbchKH12NbDNgQuHsr8HzzQaej3hAz4+3EW
/qn9/vCvFniI88k8SlOgk+zOO2mwMj+UFobQP9k9h5iv/Efk1/21eET600uPcxr4Y2oG/eNJlgWr
C4hBv16eMSQapfwHhwGOrydj0FG6GQxC8wSdkfprVFR9PfIbKgbxzSCL9OAmf+9NdT45Y14XXPWa
ICC8mTFnUNXzbwPZRrjXYu5DzHX8LX1TGdVnSgbr5wkW7/kF6Pab2zMemjg4bSR0pDBgwG98YsdG
PKfo8KUhLlcZTlWH2uVmTddute52o6cOFKc1yzMlg/vzBIv7DV75veV835rnXIp9aC70n65D/8/9
TVO5D1/PuJk+XUehJjOK4mxMRBxKDwxIhPTgHIueFMqzA+dQ6D/0j/Tb2g/eotYPaRnBP5xiRf/D
BYSYLMgZVQ5aZaPLkCzDD7/ROMemJC7GEdKJ7DpksD99mD114X/r1q9XOlsyBvjtKIv54gLUzdcl
eektX+ea56BrFAFBOmjvdCTw6IygIHgHcbbMpfdXbKtvOaPu6Bigd8Ms0l8vwIC5Gn84H9JIooDU
ojPzVriZ2Buck/CBM2w3DWP+UMFc+e4jfQvue0IG+P04i/xQkeXUlnp833NQVQtNYoZLNRHlDI5E
aGiwa6DEvSw892A/fKXbqnhThaEdHfNCu2H2fW7vT7/P/2bgrzl0vD6XeYDbSsS+SwiLQOOYp88R
7E8RQrhMwD3P7jc3flXTe1O9vC0Zg/Z2lAXbxHueEp7/TbBvUdHgx4s7wWt15LA2VTiQkLwN5Jk0
KFwjIN91CMQWhj7LyEs4hv33j3PaGt7RMcDvhlnkby/BnR39Vkm9DnoRe74yBC3CcSfj30wPb3Sk
Bd4opQLkeQRqKcYx9B9+/zynsd8TMuDvx1n0rQswxlZ3N7vXP3Xmeh3y/wntTZP/0SbkxJqej1uI
lkO3pKGQ3y7pAyvh4Pgy6CjUYsGNP6OcSEUr9Jp56UlOr5A9IbNC9uPsCiF43ffeGcZXH19609et
EFg9wyWnyBhyAg+DGldvCKQ7eUyx82pdpjDlojfXmjvxFQwXTvwFy48xoHhvfpBz9mpGcxkR/ihc
eG5wH8rKHS6Bv7FJI65a24VVM7fOBLWc3+CT3ZIx+G9HWczJ7P0xN8/qNUFLZgmXzTr++fQ59pog
oUAa4gA0xkVo9o/fvbccZvaEDN77cRZx8wL25V0p4zOqniH3G9oeTWdgjWrqUM7yQNSf2naiXAhU
ELq98TjFM4fJP3mi02r/mZLhwPMEy4JLaNtJRmc8yeMqgtdQ0lLTsZkewo4dAbFEaKPKwI09McTR
66/RukhfEoLTkB9TM7AfT7LQk9H765sxtrvHGCFGL735K3de5CnB1gcTDHGIF2VTBxBQKiF+UVGG
2v0qa/L80QOdZsUBKcOHgxmWCeO792eCNTujsYkwUpTwQ7dsxHA9fYSjZYCqr6hDJPHqLhSD2Wit
wP+G0gBvsDmfKRn0nydY8K0L2HGnq9vzyT5KHCB+GmHUSJk5seMOxeYUHJW3nMGpePfTGx/Qrjrc
r31RpyV/R8cAvxtmYb+EYnMfxghy+vV7vk7lDLHT6PCmIKX7OUT3QPcj5Av1LAfGPFcdPfR1fkCm
5Msq8DTuOzoG990wi/uQiPjeRv3NhzP6OnUcpgzcu20v5ZBJfKRrOBS0RLrMkCm2lXjmfHuDsK74
xa3nNO47Ogb33TCL+w3Mi/fGff6YvHz/9TqJxzEWe+iQaY+0DB3Gjnqs5iUNah7hRUPxJ/TQfurj
fCjxv32c08BvyRjct6Ms7HP7/WFfLrC/n0vNIHZ3CBYaKtxsttbj9LAhMAARMLivY9Q6YpzLN0j5
lowBezvKgr28ADtmQc6oWySUIh7CLH7RMnXgBU5ZCDA6XcVj8fhtnaRvcBnsCRnc9+Ms8gtc+L63
dhnfnTOYa2vAwz4/Vudbyx3e/u02ytiOB2b2r5fcacVyQMrgfjDDIn8JtvvxEe/Xr/069T6kvuNu
FhxAw/enc9QxJ4S/h9QY3HohJmbo2PyPWPX/y2fa0TmPU0O6gI6MVA2esiMeCNoQFID28eihsdti
Nlb8yA/ecHzaUDHCvxlk5X50AcemhQ8nYfmYFOXjy47Z1wk+IrkEWUDZB/14b4X7GMWD4DAAEw7t
mD9+jNNqhyFn0GdmWTYsLuDOxD5nRV04hJEUg6ta8Rh8GJPDYRb3u8+hX4dMsKlf0sc3WDh7Qgb4
/TgLuY2z+nvvtV/sc+616t+4FMHJdJf6cnyCwnJA9BeUzEHQ3SHyXx7R5HK3Ik5dK58W+y0Zg/p2
lMX8ywWY8eQx8vvHl170dWoGSl1A+dahig8ajMqqfAz70M0bnnm47pEHhkA7+Gx2v71R8b9/ntPA
7+gY5HfDLPTkEu5HvuL0fC67BhEjw8kJPV037jGmRD3Ka+Cji7tsJDYdaR/g8evnOY37npABfj/O
In8JESOT+zMep4aNFSGAyPjdIn8s8Wg4im0XR9ehs/rTZ8f0jcBPqsRd0243+OeqZk/IIL8fZ5Gf
3L+/ih9Pz4g8Qg60IZsUpbiPDEhumEA5RAXH3JOYv7XZ3Y6OQXw3zAI+xru+9566OmdpblRRQp0M
9M7degaM41ADTlFxQ4h0JW13jDV2Yr2R9VWF+qvr+MXt5rSaeaZksH+eYNEfbh/eG/3FHdbcr1Xq
67ZWNLlDjRINumabCIDT0YErfqg2ww9FTnY+NPgtDy2ahV961fpNjbsPSBn4D2ZY/Af/4HvjPz5n
zgDKOwxuYeibk1XzOBj5Q4oGHAvHwN+hZOT4jdkDh7QM9IdTLPbjC8giWBAswLPJPtwybJrAgexz
qDODSkroK7hT+IzmQV7L45vSCPaEDPr7cRb6xQWonRnufn7TfeV1qgc5SEhBGgzMwWuM0tuM4ofH
Bv4yGJjD9gCjnq1E/AcPdFrv7wkZ+PfjLPyzC5B88wPiT84l+UilHqqawyO5/Ry7jmFeAnakMQ1O
tEN1b+J/KIItP/ykEIV/p2v9r7+JYcqv/5DlknkBATpkbO0QO2V0v26BYPPF3RWyKE9XRh9KvSnI
70NI2sYgZfz7hzXZfi04p5fIIS3DkMMplgWXUOptMT/jCXhI3EP7U1naliQYQkAOtgjcmGvof426
ttBdhwtlRf2/FuskfIOX7YCUQf5ghgV+cQF1xn5Xh+GVwv+fahDr0k+Tj9Uj7f5iJOHq5owlluDl
gfGJdpuMW00femKoKhrPbu0fRsavHrN1tBP7U9rutGrZkrFvtPkyVq6vkIXz3vb+h9H4pbd8nVjj
nhxhTygWL219asdeBlWFTaQrAmo5b3Q6Y/Z/+OmiuJL/th5sR8QM/kdzLBcG0+O9ubBcf1+nf62G
Ame/3sxexwsR3ZVxHQvxPllwRsDZTIF6V8Gr3Y9uXA5/9Cynpf+AlOHAwQyL//ICItEexmQHwqm1
/jrkh7r8IqBFyPHel3awrQ5F3dShOgGC8ffzh9srwRWWX3h/PfjU9ZO/psVQh6t46flOc+NX38Ow
5ld/xvLpAYrivdfJanVGCxT3WVBTsH62EVS8eGT+IBMOQQ8a/BOMW2j1Z+3KTjPliJjhxNEcC/8l
9AabD5VEzqWgZGTsDjuBIv9qs9AQnIwWPdtTHLNZzNf9OvTetlcc0jI8OJxiWTC/gCuw5VB04Wws
QB0VZP/jCmx75Xu8Xw/1AXhVUxD5tjWSdj+93SmGri7RW7KzlntKBv7nCRb8oRjbe6ufq+HO/1zg
494XxqfKZoXCLwcjCQfj3YfRPk/VOF56itN6Z0vGwL0dZbG+st8f68kdQlrOhrUBYwibLQKVj3Q8
hy4KQwIQ3G/bFcBomQnar/kvPcdptLdkDNrbURbtyQW4/Vfn7Jajw7WJdEKYOFv7BqAeGEAyqr1A
7QjKzrXDeJ5XKZLA3qJV9oQM7vtxFvnVBZiexD7jaVfh0ZcLLrUh3fPpcyzuMDxVAcGc+zrmcPhs
lthGoSP2w/WreDd4yhQ+Le97Qgb5/TiLPLkADfNwzpzyIZgEkZmCsAueOkaew9l3mJOe1NDAGsaf
+fCYPPYVSu6+HvwDUgb+gxmWAQ8XwADz5uGlt33lqUuB2x/pDv/oPQ5HM6wXnHPRgXDz2f3oRujN
dfb418Mj/fG4G/9zuT+kZbA/nGLBN/He723LTM9Z3VZBnAPcaegWtRP/I43PoXQc/BACTM0tCxjp
xxn3cegVuHxLVcQjYoYLR3MsG6YXcPP13F3jXLYOzq0QdHRLgG9fUZHvdsSKpwYisgFNhdA24Z8t
Ff7keU7vAc+UDA+eJ1gGXEIDkbt10v8uxuN1moiDmxPZEqKMqJ4huEceiioc2D9D5i2OVuitA/+C
glJhjIX/J090mgXPlAwLnidYFtxdwpn2nM2uUWgb6RBIv+W3AeJA9wB8AyXxUI0YubnbExbr/ezW
Sbymr98KljtCBvr9OIv88gK0j3lO5GFdomqUIg5tfJ8+TFinhAptiDCER2GH7m4Djh9p+pb8OFTZ
3lIyoD9PsKibl4D6/acdAqdMjddpG6RnCciSQLLnFnWcpg7knRsUvop+UkOZx6cPY/ObFR0uH156
oNPKZk/IYr/7wn9Aj7d+b6tn+dj631982dehP4QQovg5ihHjUDV0tjg+6iKuVkRLKU1FvSn0tkAI
P+YPT1y/f57T4O/oGOx3wyz0y8/vDz2ZrHbv/u9LPdqTop4LrBu2lYW2iepXhnTcpw+jbIYYQLL2
EO5VvPQ0p1E/ImagP5pj8Sd49fcWfXt1xqKP2568CG7bap1jXb/tyYscre0m/I87lP8jPXnJ8v4l
MXudspGQiWug3zfqdW1RZ1Q9FgUM+yFqaiP7jKonjzSuXq53e1ru94SMzO/H/yHvF7DLojjBD79+
fHGZvw5/Dt41gdeGtBRstthyBaYvpob7Ely3C+hVh2uTfzZM+5NHOs2BZ0qGBc8TLA+WF+BkIJMz
Xpig6j/OtMhP3N1GHesc+D6h9Yd+db+Q/rVHf9OX/DT22C42hAz0+3EWeTJ5f21/NTXPp3hgY6KC
i4TMz+Mrck4fnG4C+sMepLccmjdXCKR96vHy0rOcRv2AlMH9YIZF/gp3Ru+9z66+nFHm4SuAQx8K
BYGyTx+YMwfWvYSrFJhAyB/anbl2QG+OVqvuTSH8WzIG9+0oi/nqy/tjvhzy38/lQBOQBw2zBUH7
Jz0I3LALI290H5gwxI0cCj1Usr8bOWXpnpb3DRUD+WaQRXx5Ac3R7udnlPLhRhDmOrIg4I05FG8B
rky0jkII8g7QjVzfh4NGfoPDfk/IAL0fZ7G+//D+0k1u8RDnku4h1VN6+jDxTpyCZrybI9M2c4IB
ndB1778hJnZHx0C+G2YRH5Kg3luHL9c/1u66wOZ1TuDhmEc+A9oUwD5E2BlT0khWUasULRoF6Poh
IUhjXQV/9Ey/Ui7P78Ow4fBVWVYsx+/PivEHckYeoCYmtlHUhN2dW43jDXVofI+/gOI/3b1rvP72
FkflloyBfjvKoj70Enr3BXB9xkg/DilXyIFG46iDRNtDNT80ZkSRao1Nglum/ZAFmldv0PSHtAzu
h1Ms+MsLuA/Zb0bn0vnb/RUVAdGzDpbNcON0iP9mm0WFEZjyPOqWMncif/A8p9XOnpBhwH6cRf8S
dtuVdc6CC7j5xtEJyEObH0COS1oZzUjhmN+dnHZKbmu4w0+T7Ib+3IhcbcgYuLejLNhDLPW/r2eY
fk1PGT23j0UVlWiKsukEZq3LtZ2Uftn98ewvSF+ygjaLZfrjv/8FD8HTmz3/+pF9fk8r96Dr6J7i
cV2U//2vwQxCVpAhIncCV4QbJ07zuJlCZD9WiIy0aTjikFRk/OuvJKWlBzKUW+Z1UcS2gdtHYVPG
pxgixYc5VDGU4LvQMDzEovDGv3YveJNGnfvUQGbztNv//yup4pvUT8pieB0Nno5s84fD06LJEaoE
4S4NXUXQqgWOcDj6su/rWz9x8ffCf9GsESspzmS7p7I0kv28vJK9lRxlxfXzP7KKL6804fZppHfE
ViFPQ26+GXoab3inuKbDX2bOx2fap2EtyqqrLNkMp2XRKeRo6OmPnmjUtq+uHO3m+Suf/gtbcXUl
NexwKXb1laReF4ZAfHXeN25+j8ureC518YOsZQtXDJvPjlCEk4TTJLsyIqvV5OaOl4PQpEkjzFPe
qWy0eG9HQqjFZkcFaVLx+iqp02xEm3bp+Lx35xrpvVz2/rQLimVZFcYVr6iTmtOTWaB1plfwhd3q
JT/yBZdeq1xOGsMvrgQuMpPGj2Yu54/aMFCndSQ7RPOb1uYELx4XqShMUEnrmxh5/dT3ggkXKNWk
CXXfLMp62pTuQvUy0cxbvyeNw/Okob0w0gI645CEbPNRo1uGEvyUXd2wo5TWC6q78ajQi5AkQdTP
A0ebqkVOp5lU1cTlCofIUUWtVM7ui0LnSVl3kinHXWL2tHanamB4dhlrGWnxYKNe0eYSp2ZECPQH
Xcgtw03ca03jprT3PLuNSqLlTmQ6YalbHHUT2/edjIStQ1JFnBtCEJhcH5PetZ3IMOauoX4uPf5G
8evOiuJOtSupnUq1Epl1otRWLpTqlf+zTgN1HuiCOu90tZn2qmJVmVTPaOfmNnSGTnKjricyVWVL
CeZBH001RbwPxHiRCYmIxwmmnJOK08z5WpUNP+tSB6zvlZFM+dTs0dWIUJkLbipFuo8iX7PwxbpV
p61MnMJL7DjiwKLsWigSS6F8e1tT5U5OKm1UZ3w9yTLHM10jMCZ+390JfNDf5Wo9q0Qjtr3cCQgP
7pZ6w42QttyatdeHEycuJMJTwmVCOzYAml12bvLQFIJK+qB2SaxkqR2rsrEqeM6fu4K31MRw3HJh
dBNVsUGkTA7sLqFmp7rGuNTUyIQxpMxpFtKrgu/4lcaNapHTSOfJ+azu8+6OdxPFNlzfxZPwd0VR
qVel2jjjQKhai2scYZIkfGMqua5+LPpppMTBxyrLGstp03TUNVU54xouI2opyLdCmXem6vL12Jf7
1nRrMR+Xvk6MuA5v/F4RrpuoN2Mj+hp01Js5VcuRwJXoSNJyzaZyJRNalwHxQymbtGEmmeBqdaVI
pVlWD3FRrUopvqu9RCMSBT9ozK0S0Y8nnuFKRAnjjBg1/Rb2Tb30OGXipmPFd+7yWOpJ6RvStAcH
CIrTjY2ibO61LIHYuXlN8kQOrFiOpS9lWQTECCTR1kpONof78DsDD6IEUfGpKT3ZqgujMTW+S4lY
ReFD29TZ3M9Ug+Qed+XFbn7jNXU+S/gkM1POja4rqt4i+tu4ooY3FaVGGJfIGCVBn5RWhnjCaRPl
i76Qi7HEGbrtaNx9zjWU+C4fEHihf9JYGNaWaBp1KZFu6amNSCo+ckxJbWdaKjSTupsHebXs4qxY
teF9wZfhFd+rnokF+qMRvOK+9aEbZHnMS7k31x1uLmhF9r0Xm29dEypm5nPdMo6Fj0jT8K/8nha2
8j3z+ugxSPqWeFyXrbgq9MeykdFZXkTJVIqcn2FQiYTL43pZVBBfo6xmfduOdCXix2FOVZMrtJsy
jH9WUeCNPRqYpZ7RiVr54JfaNERruHRe5+6yc3RwrxCWKRob3nSO+zHzoIw8v06nQVdbbhuKJtzy
3UQOA9/U0pLiuxqN1M59ImveF8XPNJJUSko4sS2nfheqY70T+FEfFXeUl+KZF9fNjHddfprp4bjO
u2raNqE4Ep1Au/Fpr5t1ZmtVP3fUrh8LmZGSXi4tIdMF2xXUiSvyH9s47KdaVMRW1BR3nh4qltwZ
uql5I0N3xwjWMogf8M5IzLVVXQ5fEfuqLWdtSfpaF0zDawWr53nXNFxvkQdcMInTbirK+oxPRHns
Ofq95FX5mBOxFeR+MVVbPgCne7Po4tIUS86oiCA4hS1LUUc4J6jmTVBW86f/6mj13VXjeOQr8Qgb
RWOXov4ZS1SdFd40COPkqulCYd7HhiWlnQLBC7JxEMTEi7RrHSIy0/iFXuTBLHdqeVbpaj5TvLGj
Ff5YDTiFRNCgphIqgunVfmIFEv+gVa244jlpLCv5T0AdXrs5n4wFVwgnsjBOAz9diqX8PQrlcOy1
jWTWbaFOtLQt7NJIQrOouXCRd71il56q2JlzTX1/xqm1HaoivQv9FnoOyzZsRcnSOMH/InPpfSjy
ls/H+RQC/FGoct5UpZ6OEZNlaZUHeZfUxDY4PZo0mU5J7Um9lfFJRFLeTuVi2cR8NvGzZFWWYW3R
pvnhhPxjEarVXeE6yqAt4yq0A4EPP9KyIULMd/MOq9atoS6KWrJV6bOcFsXIpeI8LIXG6jL8A5jd
lrUZ+Kpkxk0fmHHSqSOnyu1MyYWZFJdTUajwtFlA+izNLR8GBom6QB81MDzqvqZ2pdCSdC0peYGb
Fs3U43Nt5hlyaKlNPZZ5qn/KOVgOcp99lxKpgjIK+RFveCuxVDXiJ0pqlvIkd5N8lBjBdwr7xucr
Y6TFdWRqgZpbqcKPXbWvr2uhnImpMOcdb26EvGBljf5JvcZ5457TuXs5wWYWulxKhKy36sBpJ0ke
+ZNYrFub59t4VPljT5IKK+TFT7qhtaSNktjWU74nmRK7pBfDgvhRl5uiwa0Q3ftTaGJhLMd6Aw1Y
LpJEnjrhQxA22aecL0oz1elVoDjRRAjlhBh+O6okoZh2jkHaDMu80PvPWBsK9JLpa61rq2XWEcn1
plGmVmYd9TxJ1GweuOGiFvXY6oV+5WY1NH1QmUmce8TFUjAD1Rgjbach8g+Nep+oFMowl7h6IqSl
nYh0zOd6YkeexpuuU6dmXNu0bBdRYeqOmFmVgt+naloQx8htqku3aVo1puBlY88takvz5Zy4MBHC
UL9RqaRYXixJROxhldB4HfSCZspl6FuON9M8QbR1X5omPJeMWlEY6X74pa/rB6rU9zKeuGjkmnRu
PW+i+jO95uRCMAOu00ZVSPy65khZRiOxdwWC/T8wZT68i/L+K+8p30TVM0hdCi5pmmKRamI0QTWz
74ofOdBW1GrSCCZyrn/zGyckqlze90aX4BfFWaEmvpkFH/M6Hxf+o5FXi4ZmH3tOTSZhJUK/ifKt
qmYy0HDmiSq7BNVFOdPrZKycdtbWImk0bV5mTTdXI9clftERvm9Sq/fTr1xvPMhZ6pJ6lMLSq3VH
M1NJr0nKyXakh49xEosLrVbXdZJOGjVQScsn+Iebf6vLgnBe+KPSJN/iOJ+SFpsHSXRPIW0nBGYe
FTdyWWbEadrvYvWliYsvnhYYZgJDtEillV67d3yVPlaBG5kdL8/K0M3MvAo/eoVwFdC6NqlemZVW
LwROufGk7MFpPcPyJHmie/UEaRgZqSJtMDedGwqJ40ofIHOUn/pCtQyS7LsrJ7AFXcO1+kxEy+i0
I4GerIKwrCyUk5gLPl+QjKuITjtCqyaZNP5MrupZl6c10S2hojWUbqbYPg3dkVdm32NZMrmwv3U4
2SB83k6LKqzs2ClT4nXuQveMzzxfF6Sum5pkvgh1kK2gvHXi6HJoekl3r3U90WV617f4vUyQTd4T
YkL50GoFs6rTtRpIiampSQkTgnJEkGPs7kZgBo1DorTwTadsXFIo1bJR4u95qHjEKzgVkthKpCV6
1diO3LkWamaEM+p7EfFbh1pJ0X/pgjAiQcLpVieKdKZV/i3XccYq8qrOzjUlIBonlVbSY2vRU81W
g+JG9YIO360as9IodTsLITJexcWWVIvRXdYl161T3VLf0InEiTDs4Z9a5HyQm45V9Il4H8cSqkXq
0Eh5P+6VGDwTcbLpU+zfBU52pf8oR/4XJy4/to7DE16pYlNMoisqltWdJxJX5kqzcdTYQjW/jx7V
r2jB4a3SuCJaSZRWwMpuGnUc1VeeGJKUup7Z6CFvl5UBU61dFFrzRQuV0pQk6lm1Z2gmDXGublTO
FmFImUHaVPMk6Eq7hxrpubYdF66mklgzRnkU3pZxU0H8Pd6K3M6seDExVbl7DGKpsvI0vKOqLptQ
bB5gVmpwM69Hgi8QVEG1687QiCtgMciRmhK/MYcW6pCumCdSJH5Nel81hcyFYQrJCaO2scS2S20/
DyeV85PjRMlUuYwnSsyZTdvF47TwLEfLG9OIe8Hs+nidxVC1rh5feT99ZMlYPieFpt6VZii4X7yw
Kgnt+sp0lRtd9yzqglkoQq+ZlRgFUOHCTOBJ74e9GbRidKPq3qqsoaVidR3LHKQqCz0SF1pnNUk5
an2IZKIk2F5qQO9TeS2Kxbz35VmsGp+VLgqIrGaTvs9nVSR9S7pFkkaS6UnxTyVxbqQux6kguhPV
3Cd5eJV1RYqdzChHXurdu1T+CB2TWA7sGrt1vrgBJDyJ+nEotdaN5/NXas9ZWlRP4T+BxOpVbkZ8
k9upWhADzgU+waEqcILYlmgE21sUbWqkFen57KFytcpuK22SeFQmldIlE/op89rMcvLigZc7yXYC
O9O5cCIVoUP0YK6XnUaaQCJuYBgjIa510ylwtNJlCG+CTTjCwVXk53lbVKSsqDuKDUpSnF2Iy2NP
KAPBN9MWBrkrml3TcCTN1Xsx0K207GYBwn7hi8D6RaM1gyTFytCa0ozUeJ7HzsionIpUjXBTpl9D
PvosefSxiZ3CggbySFMbdkfdG0EqetMH0+dimV2XqvCIFuUPMQ000gaiTmq/WPgCd9WHdWj2Qgit
0sc3Xebkpkybj4EqNCTBOqGxq49cqYmtKqiXvh99Vdt07TlCZRdhTE01z66njopNIuSL2K7V7Jvn
lBBjl+aEc7nvihF3MA0SbGn9VdQ1Jhb0Tz0xIpIrym1J3WtueCE9GCwlhc+h4Be0d+ECcNV5XEMD
OtRYlKXkWnC4UJhmTmKNuECzFDFVx0IOEWg6w1YjEc/gtg85d8u7lffZXcLLJet9P9ED3SddHY25
vncJXk0ngtbbmmZ8UcvUNYsM25UWtZ9VSpec+6V1y3nbDZZ9jsWkdzedDMS00p3KOVQ2jt0/Cv2b
ocIBofdFT8QogXoXf+ZxAtlv6LpxPtatG4KbUQ6xzm/hEL6X0j6FDyCQzbwfKaWSWVLlQQSlzjer
dk61NiIinTqi4Jm56qYkKq/6yL/pxXKSRfljK7UPPVwVrSSTIg0sV5KcqVPVtZVU+aTNqjuJql8z
oxZNsVNay+mabykNe6ttjGuJBpkpwA/gGaFGyozqRO77zqQPgoMBrwgfEqdLbEXyC5OLuts69X3T
769qimN241bLKMyGU7YKJI0ESqluMpOj0ZUX9B1x+0i0EhUGRZZ+l8QOFo/gwwYNG21UhuWqod33
TO/9cSNKIy8u/FkV6nMvy3SzqbtPwGwqdWJvcooY2HrlmAHfxXDqfGsN/SGWYNmIUumbSjSuMkcm
SiT3pE7jG01KFo6jfy84eEKp3XalSPDADzRu+5EujnwnkG0VAgnb33ZKkTfbFFudz2uhGTa2nkSw
H5p00rb+OHXD1OLq/KaLumJRB90aKuSaT4QelsBNiPtbUiXeUsFRlYSdaIZqZ8NhLNtOXH9V0zg3
XaxOyPJMC8MfEo63ft61llYY0zKmhVkq0Jg5jsvULX3iCHI0wjrNXNGz4wL6UjJuw0Jbe8Vt5GTa
1I3oHK8Cu6QrvitiP1c8rCjPCH44tKSEj4yrUhS/NJr3QwhicdQVHGmNMiJhaPyQoogSnIVhDAfd
N76q4JDJlxiAo5RrxiEvc3bbwoKQ23oc1xyPVSeJplLUpqCJnqlW1VRtlGYkKsW9l/XXbVcFdhPD
IhaxENOUI54E/wd1tNjy9HjqyrlLaEopUfIGFndY/MSuZyr9Qmibb7pRTWVdXaZcukDDk4Ubeekk
aXvipPoyoXVmJbVhen0AW6V375LM960eKkcp8wfHoCHpkw6vzMsS8TInIWmf/MhcbwTnqEB4bFpt
WDpEDJIJL/woW/3GoPCkxV3YEnja7mqO9paW1z/ELHuQenFVeFIEO1S9E+OYxKJfYJFy31GzZCHL
HizUwFi2fPcpj77WInwcev0p5ToSe86dn9eV7bqFSOqsthWf3ungj9lJMF9qR7o2xOAq0sUZ10Uf
kyD/xmU2X6gBUaP8Lm4smWu/UJGzZOoQo8c5go84IvPtJ70VXSJ4amgLbjumrrwIEg07WbhKI0Ul
Th3epthL9KK4+f+cfVdz3Lq65V+Zuu+YYgBT1dQ8kOysVg6WXliWLZMASARGkL9+Fr1P8Nax5Lm3
ape2W93qJhG+sAIa2MwXsA1vInNrF9V7JY/tOH8prdmjiEgFcL5RL9uwQk+FDiHY9uR5mLyLNly+
chS8I8JQPyVZknB0aADYCoT7ZLTocMlzNdePXmWfx7lLMiBHQdpFtN4liN+kyLRFQY2EgEg8fp+X
2aSSOXdMsB/Gs3d0XSvz5CDUIp7OLL4pm2SfpG3sXjiGuhvPAJaKO+WmgyJB1rXiyjJS5hW1j3re
z8wx21CsIz1234aof4zDYrss1YPV7FI0/TZpdJGXTs3QNn4nsj4LZKa0dfVrsBR7d4w3xKG30egv
BxFrnaqbqRJ9Fs2SpeBpYsT+7hQzZN6lGq7Z3B4GN7wtJw/NMKAOVunvTl/aTNWVPNwLcDJ5PZCM
FMH3uetk6iXVs6wQmpnWTj7G44P62o/2q+/JLx6yWgPwVbcJzUi5xOmszrPXXqO9nlMkjiseqiGL
p+Cy0MntMNM3p4mjjVqOPI72fYluauTedeyQw+SGG7/ynyN0ZsAmjbOhPSk2esLeA3NywYi8VsLT
24FHT165gm/iNbGjSMeYDNkyd2/aQWmBMg/pypRNflv3TS7rAduvUdlUK5Umw7wj0zKlpKWXgYjL
bCjLzVyPbspJ+MWRdE7dIcTmQwJOIxuzDVr0jcNU6pQR6sLRfJ0wUMAWkgozGgWpcg2iYO1tQiVf
OS03E6p/gWHWXbADVZMvjYPLC9DkQ87+0gS1fzE1rE+FUu6GV+y69afkRFh8OaIMi8Nlb9nwzSKo
5rWYn4M5DUtZHNRFX9Apm+f+tLxGxKDVcoZtH84yj8v6paxYmXlechERcS1i7ybpxyUFOrVsk0i9
Is86ZHqtpHs1Vm1mEnLbTc5DLWkWl8mlFoFNg0i8hty7UyEIMNf0aT1ML32obiPg2OgTxsxvm+M0
NwbtYngRAStjXs4ADKMAIHkb9gB2tB4yxZc+q+qluDMq/iKCmO+kWyFP9hF6ej95Jo5rU+7EmGyP
4T7o0aXTRRCbLl3cxEVv6bxJD4ixo5cgJbNnENh7uSNFso9ldUW/sQkdztzbKrVVb3Id6CzsmiXv
J1tlsVM8edI9JtCIIX1jcXu9fIWp/tyC+nKSWKxN6x2IktT08rp0p6ciKPy0SZxz2Fbf6PdStMvR
fwp7Q3NrIpn5i0iHEp/e1hdupG3ueeAnfFP2ec3YtF38ctu3xb6LBcNBZAM6Uy86GVE8e3X4FFXe
kflyA4DpjlHA9/BYtZvCegfZJdim6HymgR0qX3SZD1SpiGyfFfa6YeWLqaZpMyHXjxO75V17VVVg
P1j7xWM86xZsE7949OjUHDSgODQyD8wmUxq2GDmTAFe0xrRAUnoCWIBu8SVQX8gInLkU7i0ajadS
Wnogkt2HjnHS0QEqUCfkq9DUvehuwYUZhID+rR6KfsNUtgI02IKPeuHk0JdITE7fsX1t0AI2+Hrk
HCX1KfbXGjAEKA+hXRpVI2r0fk+Z5Gmv5m/1FJDNEm9CXZ6kDuxBkDraUdqclCqilFL01pGah2zy
/dypkAuTpOw2lXlTFskFVF+/CYyJrvSEfiZYQWEn5iCKEFcL4hIsG71sunhgKaFgADsyB7nT22OI
LmMzR/TMxawyEYlD0XoVOBpA9cskHiw4vtQB2gIWTbUZ61pyBKAC9qWmw46b1mLmxM6f++C2DYsy
R/PN0GPLEWu+q6940h0L0yPWJ8uWV8OwHWdUnVN4awf8bSK9OnOlC1aPXydDPV50jTCngg0p7WS9
8y1lOUc/5neItEu8fC3Dlz4Jn8FBmGxaBABAv0JbHPdZ4gw6XeoA0CHxz9gEehuBUDssLit3cnFN
Fkfiu1v66HY8B7dYTzvd6wtDFnGJxrfNKtO0mzL86paLf7GUaEK8wmwBv4rU0jFzSFlskGbaTIf3
1egu4D4H4MJGtuliIpY1IYsyE/U/ioiTbd9XKGX9buPOm97RYwrMecykiTc29apZH2ave9U8OTXw
b24iHU7p0mt0SBhMlP4q15WLfVoDdZNWPtcotfcUIOrkNijJHwkYkXy2kd12k7ucvEifh5Y+Dksi
7oY4VdwOaZeQZuePFCtlCUKU1Gh4NXMefD2rC0mAywo55EAaUb4uoGnqBR1118R2G86qR6tqHCzC
+cu0WPeqJH6cF0M45YG59lC1i0xP3IAJBZeXWOeNRZiKBN8keEJh4x4D4p3LdvbSvpX+Fn0FeFHl
bJNCfRta5yoYwFiPE9q1QLcT4vKYN2L4ErGYZ6EDfQMfmyxoW+CRtEtx7GKQCc+O163sTpV46mXo
P8bFkTV+t6ujZO8Z4+5sMCcp9cFiFWJ6Nh7gVYdNNW5zuRWAV8Fy7z0/eO3Bme+FFflE7JR5MXdT
r3deRagv49pMIGLdYsc4kETuu8+qnZJdaY4ziwww1YdKjnd10vk7IfnNNPH4dm5kmQMJHTZx8Egm
OR3jUn+Bm+jgy+albvrp4FU8ycFr+QhPfk66beLbQmXauGMugNhuA7AHOeQfHSpAy3K0zgNAcvqN
j1G/Af4UxsPeDI1E118UG1WifR0cPyv7CoQ3Zhv/Eh1CriO2VnG00pHIq87fDlLqzdjWdeao5hmb
OszRu9rMWU6CgO7wT4tU86kdnW0kS3Zjx/gVHTJN3Xhi2ULD7kgqW+VNk/hYUc63mAOjNpwPe5CL
wJq6cNgLg2Y5iQwyUEJyP6B56GNb2NHIdFl4lYYuOPaxnKu9G/UiLXoww/6wOMfGrpPk0+bKD4vl
TBiyu5OovKjLdjO1bl67uCg5D4if3LkeaO/cmmV88iu+M0tvs6GjZa4tOIp2LoCYjC0AgOqrywt5
rMA6kEa7mePRJY+FdTdotV5aJ3zrS58eoJVI3Baj1jdoxorRzfxZbOoesU1NqtrOji5TQx2eqwKI
kYNSL+mGrAgEuTB1dPIwlaJh0FDUiuaVGTm63QIZUs3s7AFhtTOzCN/LAuiVgUON9tNcF9tWy+bS
GWKoGzTQDFKpMwkc/Q3n6yqA/YdejeeQVm9UipcyfEC/jMFL6jKd4x5QSAFYCvm63gBT3ZmAX7rc
f+CCHJtoeUR7s4EtuT+g/LiPS2Q5MbCvnatZan2wQsqeiiQhmYEsBrX8mQDCzGLWfCUcy6aHYkUO
9kp5sTq7831HnNe+VFXKAcRtrba3M6cPicdeGVcHkPwGrSZzgGc7aCaJuA/82UkLT0EYUN4KeS5a
8xgl9Ir57B69K16u43RAc5AudnIyPegLyDnyuaEPzZiwjNAJa426W4XDUsFtT9vewzqMfXY5KD8P
aJnNbrPvl+p+mqerVuPaKBr4WNER0QewiIlc7Kg58/Rw7uuRbmU4piSS47aK6xN1oMIJG34fzHbe
4kiDNvWdMueCkVS6fnuv7dBnJZddhiRoU4DNr2RYC/2GaiT0H0XVIEia0M1nAwZOD3Oyha571YxU
SBTKGfLWBFcWCqDUmYtxwzHbkOok4DNIks2DnK5rgc5Lr5KRRh19Fj3Ynrzh+NgOCPok05Yk+9BG
coc2KMhG5xAu0fSoPXM1jrcDhfRC6Cxye5HHAzRCVd14G000EuFSnqi3PPax+2im9qpkST5INmFB
yip3KIRJxOmuEw+5l3PvCkFp2Zci3sVK2C3zBagmJm8kTu7/pho9bQaA/LmprH9MQirSaAzAjNTa
ooJAGYxBzYWsL2qdHMakxAIIy+5yHCzL1tVoLYQ9AlzBFcAngVyIPrMsrgIQgodpgbDC74HO1iKK
U7GgJ224KMEEq6uob78synwB2ooOZa2TlUpOCxlOBZfFlV+aDvElCvJGNU+VS+U3w9jNAoGSmWxy
kqQgB9bML4Di046Z4jh7PssgHANRXMgRqgYgcJtqlEsaVtS/qGhF8e093l4QF8UGRAKoxTHCjI1Z
F44M9U2o75IEeG8XRy8gnYtt0QTlcyvGM1kTspDg0mI1VwCbK++SIs9UWoDuHAZzFm6hUqmU2ZL5
SKMivFspKX/V7FlDwIEAp7co+9XS+OdpIV/rkMdfdQuyya0n56R4c+77iD8gAJeV41w1vHkiPsdi
tlW8iTrV3IylfOYx1F7CVk+T5zrniVud1n7Lntqgu01cgrJPsvmlA1bNQ29n0JKeAre9bBwR3kGE
yDdLPT8RYf3DHJRfex/bLuxlcldNeA6lRHPVWBPsWBKKE7E8ixtVZ0QP8pSsP0BZytPPh41Z2pSb
JdoEsq3OtaZI3g2XOYXua0qnwUzbcbR1rkc67CFLQ2yfm+o6NguEYi2El2hi4nb/85eTtRUgPq86
hwFKui4R8V+vTki05Kj14/zfrxvWF/vtlLveMJ9//v7nj9olHdD7ausuYsKOiua7nz+aHrTSou5o
KJc7Q3rk00Cwfbg+DCrpgQvExPx8dqHU7iQhJC2q7ocOUL1FrbiOytF5CxsISroJCoeS7t1YMoA2
IPqCns1lmtT2UC+l/G7H7pH3tPq69JWCWk+zLxRMQFZibTwwDkoKRzs5t2h+2CaoaHPd1HG3JThs
+jyXVbJrKFJO187zQbO4AJ7o9CdPohcLibgkg+Qnb5j46ee/fv6YNCv2o6k3yfrkv3//u9eGogYk
6rM693yRIA4N0YmFIn5kk7wiymM3cdX2j+6UletvXXfU190Q3P18zTRiLc1ouZA//egxHh2xq13g
Fz+f5W7L87aTE+BdPEuqFYhnY3P581nj9DlVIBsbaGLvoPX4648md6BnSyuA6tUcPxpOxYHONaQZ
68cLkC9Iqd2w+/nQpX4J5JDOf12yjMi1hC7vWvCIPkJWs34s1EPLtVOHNz/fbxR0OEHHw/66YjRk
7Q6iT7By66dFPpV5EwTqrytWUDum4RTH596349/E1X9T+X5TGrbMsvqHQPpfD//vvWrw3/9ZFdX/
/uWqof73ozP71qpO/eg/fdXuTa0y8u79i/72zpBn/0O7veqz//bgP8Ta/1Qr/1bJ/cGT/39a7QgS
aojQP5Bqb7/WYj39/P0h6KsKev3Lf0q2cZTuz+/Zg1U2xMn2HvTS/5Bsh+7/xilo67EIOHwxgggf
YeOnJht2cSix4bcKEpzF5cHG/F//65967QBf/ulSD+ezr8dI0VXn/c9L/NtMlm/qH4//pteGbw6B
cpV1r9dJIBaIKMRx4TuVdhgosO192exnXt+L6jyiTwr9rfac9X8ygFAyEiBDzZRX9TcnPoMnuTHh
TeSjZ5Xo8nnOEgau4gTqNljJkr+scx8qyVdjx2+vbL3iX/TjCgr50i/6eq/tZTAByUBRCTFPXEL8
A8JmvVA8nEO5m822cKGLNtumbNAHDEBlPTSL1ZajPyxY2rl+JihPzZBKe+nZRx+/1PM56nmmQvDv
yVurmxRUiHW/W4MiKdgtAjTgn26GfjTMmMhfb6ZfhsASJiBKKugDzg8A2TOf/Mq9JJWzHTxwKFGz
89A3WxagmwdL05VjVgVD1nYxlJjT/M0gKBR02UcO3WnNtrTw6lSuk1MOC9osj0DBXatLjkJ9U4gh
qzvxSkGvQ9fBL/Rsk8ztpZcXOnSRGJZ2JU7Pw6IBpNoFUF4zfPVn8tx27LXhoFNjK8ALlOrwy+74
zVLDFvjtfDp/H4KiDl3ml6zecyGve5psZ+HfOT5mIPJ8VP7TWbIlh+75r3M7PlxAH6yfYL2OX9ZP
EQdTncxQETI+7QJIINfhDRZ/g820/fyWIhyW97t7ClYPxC+f0UrDxmj0xL6M6WtRtuhcabsVgQYY
Oikgvj55dplusilgpwVtoqPKl8D040Zbeh6dBGxO/Rpr9to33nVhmqt15SbGTQ1QCBYnL8Tx897r
zYX0IjDPyXMblA8tnnT78isTdLu+q7ckeekOh4KMXyfJr2sH2o2puStN6185w5MXKCgax3avkngv
15Xd6fbkQUmbzjM7lhV/iCHohQpxP9fROfHmR2jQDq62h5iXW9Ytm8WqLQoj/GF0TxexQoXxxnTh
VZVMHeS4yzWjAd00Y/UUePJyrIPMg8qaKLp1S1C0TF3CVfDiGnptrP7+h/H/YPjhk/zb8HcBmxoJ
kUks3F1APTQpzZVcZN4ZeVP3/OHzj0Ek/u0sryvsl1nuGgmdJtXQsgRm50/tNk68FMrAP2wM/4Od
Eayf+8v7V+BABgj7xZ6UyabtzEFP5HVg/Aq2GmAPcr5J2gISqiTeuRNwBFdGp2qZzmZu9nwpH0MR
rSMMb8Q8lIdlEc+E0Qz2oW1kG7QtYXuplTj3dN4A0M/deaoP3Ux2bR/Xae2afRXPX5OQH4fEZgLg
ror6i9qLr4jg2eCWj0Toe7OyIJ+P50f3u+6mX+53VLRIatDLe1L4twjRDgGFY7cEUHqj+CUYZQT2
zz/K/SgKvMtvQLCglAywQ2FrDr8ENFLbEJ4Riar9okaxZ2YDlS5f0M9CvoreZza3ehLtzoZVlUGD
zVPhBmBNHK8D7l5SHGnyr1rhN9HQ/yAjBO/SWysBUNISa1ebMOMdRBRMBMeIDBe2W3LeQu9ppwMs
PmZruX/TV2gSwAaqqjwoAOn1GEIWFl0gdOed7Fb5e/JUAZok1XRabLz1ZnPqm+V+geZB2/hqjsKj
CsptDGCL2TljY1VkwRR6/8NJfZfh4q5twOGtXhRaZKUHV888obdIujvPmDtSN1eehLrJWP7Xgef/
7fj+Lp/Ugk9Q70Z8Pw9DDOUhlKz10H2rA3kJHI3/YZ7WL1783ean79JIDLzMFJPH97WQcYp+ZNeY
+tb4QAohyL2QfZ/zmr2sezEc1Avrmwc5ki9I40jMk83nmed9P6StCG4/Xzp/N9j9q2RbvzTs1+1D
4WYAVOXz/RBBsTrB48AqJ62iItdNDWiR7Lwu/MPtf3T37yKsG8TK5WTCrEbqkQ3uA5DTPVPlzrRD
xkrzh236wS5dvZG/3pI7u4CfWtzSGgoC017bRjkAL5NtMAOq/XzcgnXP/6bWpe/iLJFeYkFe8D0t
u1NkxN04kyc2O2CDtXh1y7p56ipS3/kw94CNXMrMQMG7CcexzFxvXjZBxEaIBd3+ECfTXjK4y6iT
9wV56lUDl96IXplawMPRMbDBZor7MvXoA/bnvrPiOyxpEPBDNjbAdWH6YtfppDsA4biZpbmBPmtX
RjWEPi4qB0i5DuPSXPKkeQoLeTeDYNpSi+JQd+1WAZWngwXXXX8ffOwzp+p28VRDeTvu5tj/w7R4
H03/u0hd82Ca3TCGTgXo8gQpIgJza4BobYPkNigewYGg22xz24Yn4D0bXT1FzaWRQ2Y5GlTYB+yl
UWf8xB9OUXtcQmc7FsFu9LsUneY0x/efT+7aEv12ctdJ/yWpRFPBuasgLF96vglCe9aS5DONtmUS
pMFUPTUJAI5Fpn4cIsldz+N9W9915qLTcDDNXg6rzR2ceY38KkS7194bTpEFZe8C46yPVN8EHKii
C9YLKMACBZIUJaJw9Ieh/qDG+Nk4/HL5RWAhUFoateeB3HKvuila8KxB9fz58Hz09u+is4V6tB8L
pfbgbTftEN0Uhr90cbP7/O3dn3vod3vrfTSOLA9DMqo98zkCH0TBngMfWgdjhMUu0K13PYzNRa/i
qw50KwIpFjqHnVD2MIoaJhtEsnAApwj1xTQ+go8rU9p6900XH6VLwE3gq7o3nPSbpIaBw7FboD9F
VnFqId6cXkdSv3l1fTYtH1M7hccl4HtdRGcZQlbWoR6torrJJ+jwswJVNYTR/r2GDw6CraM7wS3D
y1Nbh9dtMX4NbVznfjLfTBKS6z4ceLYYXB1JvLtZj/ejbW2KMP9kNHBSVz+5Qf1IZ1Tj1McKE+6P
qu36tGzHcGvj4GsE10acOBDJ8+QIcvccROXJQR0+k+IQGbptDHcg6ZzQhE5zVtfDRiwwwPXTxpPV
gwyCLSduVsOdJJzmRyTqLWRkqQJ3Eo0aPgwH6Nmc7IwygJG9ECJBCwaAbytaw+ewVBYqPvTQIh5e
oDHcGe49O7W64paJlEAixhJyMZLuSsAPWqAlhfLukPDykZfJYZbuHua6TdMmp6TFjUCMFgAKTRc0
M0zIS03InRMmD5DO7oVqUM3AShr1NFuEvQ2C/mKM6osG99TH5XmQ5GC8+ZoF1RMFgqCFuAYN+Tbg
U2lV5dEEOYFZMr9LNgYLFWjfVgJPN72Cxmg8QX948/mi/aAM/RlJftlyrYV3IfAXtYe6y2TcG/Y1
b150bS/bQb0usEsBOr7oEbU+/7yP6nz/3R4ZWkhq4VNV+wr1l9HlXqtopzv3EW1MTrx2SasRfiDH
Ez9kH+lLq9hxnKrjeO2L6HqI1Fs1Obd+u0A7GECA4IMRajTwxKhNRsThaAe/5ZHC6g2MHuYNRd7C
YL7QlcqTgvyAneBxnGOYivimcAHNjtPewV3qyhFZ07KbxIM5VTiHz2/3g9zxcxR+GV5wVjjBAEKp
fVHFHAsf3jnIy++bBPCFFBs9EJp//kkf1WjrES2/xn7HCiALECLsF698rnV1ivCxXqg2XsPeKm1e
B+2eaUNPFdZ/HNvLUgw71FG7YIJees1hPb3vRbj//Ho+qGb8d0VTSSMrhda4c2D4aTPMx9agXEAg
06uA4PMP+Wh435VMaBY4/BC4T9PHO+01bxV87olbz5AjQTpF6J+W7Qepw39XNXm09pCmjdoT0HVE
uFkU0VNPyf9wmbwrMSrez4zBNLT3YnIyNeSsY9cf48E5+XS4K4r54fPxcsOPpuVdhTDUTkWJwPbz
KBz7cUhg44gvfGo3ozeKTe9ZaLOdG38C1G50CDRNNjDH03OCJjK1rt6NpbP1vHGTsGFr4vg7tCo0
b2o828mAw9XEzwltQHA2mPbQhYjbQiuHeDsk8bnBKRDouiwWJAE/xk5Fb+F/TsJvQzFdxD1kfj5M
qxyRu9Mx9GfzVvjzfh2B0vXOgpSQ00GDiqmFoxnHtmRzSW6ANV+VLTxYENj8WJCFltavUlXqbclW
X/nkXERDtY+H2EcShoihDGHxl889HYcsoD7ezvIvaoCqoC6qMJXGuyFzK7JeLI9SMpYyr4KBJMl8
oe4gl8iCqD9DZZGVflSmsdOda9IfrVOc6aqp1jOyQzXAQ8/8Z2DZ1wlzTxD25aOQcLj6R/iuNhpW
Xogfj7EKYLlV7EpF+NMuWTSSUY+032RIpvdRVX6pmYWCBKIy0ZFzMZRjSmPRbeLWgbkZdbar6GFA
etHxcCWr5sHUK86JdO7A94TUewmi44hjz0/LsK06SJ+mhQUPvdK3E4wktSjf6rnPG080WRzWr0lv
NiNDtTHAjW6I3nPFLos+3ldtdDC1zkrjn0B7HdggblvZ5ol0t3pI7tbUhfRxX03RpUEV0RdKAKbt
NmqFbigfNGj0pQeIHt9AbfszxZfON67jPHZ7BOU+gvfRMVlSt0fP8WCoFRI+By+P+2JTODrvCU5R
oDrJW0ih/tBDf7C3nXcZKeldA/dpp2BIFHmtyB2KHBgm+z8EQnd9n/+sCnE+yt8Dc4FeCRC+h8AM
GClr5uYwdo4ADj/AThNFWeP1WTjyo/KTHQT3m8+3+oeJ1vv7x/I5gqiutmpPud72QFmHgN0Vtv0h
YM6DRKzMfANDOBOHRPRf4O9+AwW8ai52o9duVFXAI6V3kWe+LMNT38KOnGAjuEMAFzv/7rvN7dyq
l1qoBx/VDcxBj707VOncBRdWdRdrUvVQDJqY7H0WH2t8qpq9Uzu9wtX42jn+4+c36q1B8j/HN/De
je9k/LCfHQdVt+fvyqK6JE4LgzX8FskAhyXEog+4Iy/zVSlTWjh70VUmg17xorYachsUa2t10Fcj
utVwWDJnLO1Gc+vi6IHosg7iJwr7C3QbABfC7u3zy/6IDVmpsF/zNWSDYF0aUu9L26AEpimNCNx5
Y3VeRm/ndI9BOW+Wys0T6Ldgi04du1JNl4ONji2JfySYqbCYwdtcA+LazvwlGJZNY8XtrKbch7VF
q13UP3DC9kl1P4BsFdeV42VuA6ahGDK3iHJdJ/uoHg4lSW7CiZ2t+QK58akqYLEJyR9Kkw9v9V0t
UBfc06WLYwQkrB+2g5B8hMq8OkMBt/OSe2gA6nG4VDC1Og0kHFG9qUGndatZqdhFcL2LGW4fmILY
jzlxMlUdYyH2dRdBZxRnOlJpAwxxCfTtwqcj9hIiCaJXjBwwwGoAE1A3P0l5y4PvEA3P3TVXOwLE
Aw1vUp0+n89wXW6/W4bvapGgrcqEDECJ5ORfDY3fZ0HsvxUAznBaxYiQW+RRFUFG1eTErbeAVg4C
Bke4qMEhALOqGFng54syFz0jxK1IqFrMZ6vlbuABy0RLCmgNRTabIIO5+GJZkRXVNSCP+nHfFvCT
deEOMhTgLMV1A/VqrItNwtt77kAdOsGIA8cr9oOE5v2xdJp8FXo0JT2j38RpMebFDSfA7fbAmRNn
yh1fUcNtOqlRq3b7uBnOjYy+BC2wTZjft5EubmGQzjsynkY23jV+mxtdnHxZbdt22v78I8ioYBfc
rJBWh5MUPh/r9RT33421865e4kq7jZ19uQ/ocFmNzWPlt4+B6+YqnDLYfeDoQ0u2Un4xEjWzIY6e
GH58/uEfpYt3FVRiUHC2pJH7UIW3xlEHnEaAc4SmP22WD27tXdguZesQ5cNI4RYVWuYYVpT5D2+9
rsTfrFDnHf5Rw3k+LlGLQDlHWG59l8rGXvg4vqDFuSbZ58PzEVy2fpHKr3FtaPCN6+6QiL0JhoOx
EBUxPaXdKEHMwM7uF1OFM5a8e1geHtqyvfeA78DvsWvnxqbCj77UwrkpmJsT6mZLrTKlm4tiTBCg
+UMTEXhwgzvN4XyeIU+HLC0CG/WHpPnB3P5MMb+0axC7M+QsXHtQPRjnCgjzwSR/7NA+GH/v3cqR
tMexMEHH9+X04neKbKYOB385iWhSFSV5vR4PVdWPLCwAfHhbt+e7plMXQo7fE5wugnOKdgXqqM/n
6aNbfbfOlPUZsNNW7MVSn91ouOXUvYL0a/7D+/8/zs5juW1t26JfhCrk0GUEKVE5uoOSZBs5bmAj
fP0b0OvIvKJYdZrHxyZIADutNeeY2olapH70tun2yFEgp2GYuHq5DVptY1XdVozlFt/334ROjYNI
btGmwTUSjV+IjX///Mu0eRb43/ccQte/byAOkcyZSt5zY8jZ5UJtMMARod+jx6RFG7gRz0XnYsOw
9KVjpo8AYR7sJN5pQ3RPDbI6cwe+f9ymN//5l5epU/NGLU2VujFVzWWJOqkxul2VGQ9YWM/sXU8c
gPWjvWsq48EVFothF7Le2NHjFEp7rXYqjnxVeasDiCc/39VTjQOkNv/8nNFCgNz1A1IUSmquOd7l
7OiwzVw4irKSDtyt3t5UYth3plKvLLd7z0d3O8lwn9Ouk4PEwlLi5mnTv60KbS+XSb5Kalq5hYor
36Wpi6sNVx923rn+k2eL0CpXdprv5lWvDqmixzmO9ICZABEdDUwbnGIs4ON4yrRjL1dw1ONAlfVs
Y59d/oKHzXGhh9k616p9SrewpoiIgHfpKu2z4NMyykBablJgy3dZd26i/ZQ+/O8bSOrCv/eqnVQr
j3I185V+wPCaL1Wnv+ywKq5zV81WwmjfhcaxUEfeplYYIzpOQAgepOXcGqX7ODiKjrUTUUFXAHtp
bKgShlltvIEC0hham2rm2aS5uCwmei+DhXwB9UrRI8Gm+eFAcnKi6i5G+CpKlwaJeOTluKlKd5s6
oW+YOK5Idg5z3W8G52n++6MJjMxN7qXVU4/0Br9Lhm3fRFhhcwQpxaZNStgQ+r6G1rDxQsxXtYNE
WlsoanYF7OAiLqLdz+/a54z43f07HsGBFChH2tS3RQPCjuZFoKTPmYZWwyrFg9SgQTnDOvXEKhy7
C9xKGj18tKqp7qxiV143ZfiAP/YG6Q5izvEmUalt2M2ti95YjvYyGOV/WjJMb55fv4xytalxbMzb
AYMDMiejrVWUyyKwzgh4vp/LSET89+PHqGtrreBOtNVLZR2q8dw6fWLm0I6+9ziZgxLCTvIFgn/c
VCLC2d0ewtr39OefH+OpS8y/6cutCczGo4PXpf6Q3AUZQs5fYXdd5tc9LvGfr3Dq7hytqFChSBcr
5ytY5lXj5ksKyECDf9ImfD97o0b798vrk+4YQcD9MYdsaXCkcL1dNby4XXNmQv2cOL97yY8WSAsb
s2rHYemXnb3SBNO2W8NlTNu/dRkAdcj8jMKIlcQHpdJ/OYp3UzjZr5ZzhDJOb9BUraVLL3QR29q0
HY3OD0K8+D//+hNFC+vzz788u0rUeiZqdtiB5FBvdObdGJgXQ99f0CYEQyXzRafUj27WFou8Ryh3
5ron3hkAvP+8M2aKDrQ1lGLuWm0tkf0uyuS2MPJHNc5uQLWspafnCyNuroHrXMehcjH3T5RW/RUr
6X1WjRs5gfioqaWc+Ubfl28s9WguD7yib+iYF34ZeTeaU98ITV4UMmi3M75yMaVes9CL5npyxTsm
pDN9klP3Yf7zL/c/66rcDJ249LUm2ojE3oZh8THhzrblsJ1iRzu3XT+xTVOPJhjbsvWEgkPhw41q
FznFVqUsLqYqelULTupKoawRindo0umPKNrO4p3Iam0nsfLCMM1vzRw0qVZfRPSkMJcdJpfeZ1+O
D4Moz22lTpyt1aPJCnSeg27YKnzP6LYebc/ONW8mpbm0Rh03Rxbv7VHZACn6+/ND/0wA/nYPefTU
jVa2pYbmDYFDcCEoxlfAiupYeUu0Ol/W2nCNB2ebRhkqMiifABboVE7ZbZAo2wSZ1VbJQtUvLUhr
rLpA7nAogCZYZhJ+yLx3SdXZ5pRGNElL05/s+BHI63rAFt8i+0BW4/0u0Twuu0D+TYUTLTIssItU
6xFkpSHOPZHgnIOwhrtiOLiJoq/boLVXZT2M6yrGhO+ar3qTbeNWvjJPPOhzTVwmGivl6I4LPdYe
Ywv4i5I2mxaIMTEY66quoLdldYDNOfpoA48VHsxLLFssX011GVFG68wQqUXlrFITPyf7p3kv7VrA
git112jaa2RAXRDcocGi3DMPUdsB0YMzSQ8Zmo1WRr5QWoo8ZbfXINzN01zqSHMpxxB3nVX/7uP8
Bg89fia8qAGFqMHO72hTom+GGNuI8ADOE4NItkpri6JPfQiNeIceyN2O0jqMkfNRlPYt20wVJFdl
bRUr3Col1Xf4srsgHy9J3r50sRy6AqdiP0ITiTt9xhx0ADjK4M61o9toGleeAk0tzKN9akPBjKyV
VY3XTtF7q4Q2JJSRl1lNO6DksJpsJpeI3VSJV5zKT55uPFeyKBCEgOUJzeTKDJrrLhLP8ODkwqgz
D7KNuAwm7xfu6k2ZYBpjpMsw3SiifGpqM1t4Y/NQJ2NKe9/EbzhgN81VCIEyuhmFfgXuAn4ELZoU
T5lhUdOyMwqfLIti4Vo50g40BWOP4qOYFQg2UEA8UeFhGoI7y53wFtFhFhKqFyDLbaC1OZiFaG/m
3s1EUwFJ0ltqB9tap8qUDXW3cprkejbWIrrGV1eLYl0G6sOQGx9FOMVr+I8TCATnqsvTrZt1V7Qm
aPinwTpKVRzY6LmxZLxIDGsOXQYT1ESYThMyAnvZOhASZ3Vp2QfrWpWHIkGVQh/dr3LnbpySP+5I
/8Yo9UUGBwhGQ4jjGMJJBD11dqFu9SZclinTjwgzX+jigFJUWcTj9O4qxrIo5Y1X4sgNtQqUoIXf
3wpvMxfyMaIDbpqjhSvq/uXC7PCLooSwxAimexJ+3lMaRt007+3cOgRdavqFpe9aZEjAnAbqjB0Y
i9G9KFz1eYwLk+cFe5Dvm1KHg8G/sXDZtQX00SBUl5kZviW6dkNl3WicB8Nr4T0ytsow+xvABEoG
yB9m7731FvomN4/vJ6PrV047bfHBhzRmenfj6TzMyRgfi8CAg66m7xUY35UlaryObv0M7wiKXyRZ
nXKxzDBqp82wilLjIPMBcI090cQrUTozaRt5J7CnA5Z11OSphXnWIU7HhPbcebqvlpCJ2qJ6SPVu
hm7+NoPsNVPbO1crLkvTNNau7W4jDUN0kv/l0PVWFs22SeMOGoTYVBrgSjvZ9UH0SvNs24b4c5Cd
/XKh0JV6cd9XUY1+O7hBBbIsazQPMDnWeg+iJBqsP5Uch0+ZAJE9NWZAZB5ObizbyvurjsMDdNbd
5GpUNnN76+TZ87xMcdbawxs7KLSm6GW91XzqAGg26rJ6Gc+oy1adogUqs37ZMS/MVw6n+jbS+0ty
TtZag6mrV29kZ+wUGd8MjfFoWdZDNBfpmzRKKNMKhG1W/Qde/2ss3SuB9sRAXTP30y3R3tPEukXY
cZiXBssRDH9rWnRBeq3p+FMF97esQiiwbsMZtaZQquMwG8DdhUO4I8Fgbyr5n1SbARTS+WTP06JX
b1kH3wMVKdmAjG7ZQHnF6ZxeuiVfKZ+N32g3YOIuggx/qpGVvIJmftd1Ylakur9ErJkgdWB2K0F6
O/eEjDw96IFbLum8Ljp+bxVFh6qvvEuOgBtjdrenDiQndqitBMY35B00NPdPbcrrgudsm/Ehp/PY
qj0iT+eCAt8upjmBiOSipXv7+ZnxoFAYsK/qPLkY82k9/4VQCfCSu/aFAeJ5Mb//0oxfu/ntqGJI
KzldmXkY1d0Ubu3CvOo0ZuTEfa5r9anSZtcN+KaFLiQFs6G6r+kpeeF41X7O80CSOmNfyuEXytV7
VNxXlSeWeEGeKJEvNWHczx/Zj5ZfjV6+5OMsuC1uB8O/2nohNeRxngG7ZzOg4RuZ49vcMqrCdltk
xj3t7edWeHeOZT9Q8HwLeuVA0sY5IfH3p4/P8OSv278+pMxRJwUFbplg9OXYbvWvYzTsPZo1P+9x
Tl3i6OyEHsrk9snC55hWLazR3iEWe3Xqboeu4cz57EQRkCSOf7exccDuGCs6vc+2vMZt97sIx2sD
V1+u1hCLg60E9xDoYo9p9dILlc3Pv+37cyEBLv9e1s2Sruw9xCd9ZlDkQdEEourcbzp1445qbkmU
VwXdeLQgbVYtUK+zwBG/gLvsuXMg9s17InPGo7JjtDqWZPJW1qD1wRpIfZNbWNGpc+3Lyj1TgnC/
3x6bn3/+5bAwrwbgvNmYd7m8yIL+IS5d6Ht1cNWL5KWV6WOOvl6iDuT9926NqH+aN5qsAq9Opj+q
k/lR5+Z+mrUMbgb33r3HkffLqPoHtWl2Tpw9DEZ4GaB/U0T/e8zybS9duKHF5FGin/WkrJgx4BJw
+NeTXuxiD16XyYKKaU760gL1oIXVTpXYgGTHiWkqFWIB2o1ZyJu8bg9e4RKlYV0VKa7cwUpvMfYC
GzM+QEexnmtMQBB0d8O869UoUmdMOPD7Lkq7sWjhdtoijfJh6UxUAxsV/7LNFKi7Ddyn9kaTbH3n
xXiY2DtRGxzQReSDcpk6+mtoh5dGEbJKRHvMhtXCrbR7x8ggXNdYsYbiVnTVH02XV5//N2W3WysO
bcWive9xQC8S3fz/rKqTan5tHnv/WxIw3aNTR93Gma20wKVjJsOqGfxRAu3TCAzxrud6ZgqMJ+86
Hz7IIgvvLSqdo9eeOXKeOPOb7tGZk2WHwJKSq4NOIB6lIyMihBcULEHsGjw9xXnOh6u57PfzKP3+
jIu04d9RWmXUIKOMKik0Gh1dq2drm3kVcNRw7TjiP45X9+jwOMg8g59pZv7YBxs6+auZMezoCXQO
5p9sy261DmEn0Bv93EAOV0z6joca0rjoKPz8/GNPTYXuPFd9GaRBqdZaZXN3Ta+5iNSPwIq3obA3
5XDFVE/cAaE9zaOj/LWxAP18zU952nfv09Ec37pBqZHLkPlWUD9VXvycT/q0SAu9AjesmwvOY76t
iiuQQj4Y973b92TYBOrSKoqFpffbTuE+VH33WOQBgLUGDW0/NciUBjjISpM8dEIeMFnl/InY1NGk
LKn+HyJBZaTpK3Yl3WMYQUKvsnQT2t6G8tULTNV70PVnZr9T7R73aI1hXyLbUO9yv1D/JvUDzk58
rtUSSXTiRGu2MN6I95FoGt7fkYOaQFStn5Pcn7z60VKTG54zO+FzvwqzPW8zb+5drv6tw9s6gCox
bCx2fRPDGF+woq4Czh+xyM6scycK5aZ7vBaZ6SBcq479MscWZQW0EIoBXlGcvHMUfW9rr1gxwb2W
nvHiltk+GbVmzdmckp6WvusqwFXRPJFGcCcnkz5Z4uBCo21jRV5N76be9qL7M5EXcWYUfDamvnkj
Z2/4P6MgikpJNy4EANWuHE3u8qDag9heNWX6lJqaP+W4DcoesglHc8g0IKY7976x2m1ZtibCJcFR
3dEvKm/k8J+hhMdsEY7KubLsia3DZ6LXl2GaC1Z2UFMhd9Q7AHv0gS9+/DwcT8x3ztH82ltyGHJq
Ln6mpte9ZVforRPoa7HfuOlGHc4ZEczvS5amczSxhuARKpTUoT+23TUliAQWqbgSYYpWgZSuHk2R
V4IfNPrH0S1WamEkGA/Np4xaYxpQ6wkhz8jCe8c+Xi3hHNxnjrUB+gLzTNEeqFevK4waiz4etokr
tnaJtD2CwDf7daz8yintNSgT/HiKceNl+UsCIJ68sL3VFk8yKB4zL9q3ukMNuRnOTAPGqQd3NM07
gRmVU4SgvDQOM9YmezT1cevq1YOK0jV1Nr1+1bklRLOZtgd/GjNvZt/xpwrA7WZcNRFE8p0CaTUr
vG1Fr1azb/jfNYjSDE2SixmlaYy1OluZdfKgNpZtohV/Up3qzFo1r/PfjY6jNQL/QMBI5eXj60r9
anI+OO1e5eQHZQ5wWOdMU+nUWuQcrQvmVGgajJ/Ex/fzp05QdVrWIbT7cVFEkORsZRwurAmZvCRc
qx8KCXPHUM5cXf9ceb/7mUczdhHTFvdqM/bHKK1Wso4h99f5o14rVK2k9xFqlEZoPYZsNfJSXkD1
RziVUIQ10tuUaivk2sc0dMqlNJqFTos50ZJbkDRwv/QXVWbqEnGU3zfiKsUVGLNl6wZ8AkULGzfQ
W7rxfVhtoddwKLXUZd7CXQ9b8YRH9G/jO3ILq3oThNU+vBSTDUoMMXmRpIdm4lF4KWTKvrcIIDKy
e/7pyiHTaRE67rY0XsgQecykWq+0tNxIQ7tR8oEyOrkkSq7Bdy5rwLKteCfG4H1QMAWMrW0u5BA8
jJ0GkYnQIUf6Slxflfbw21C7vaEgZANs0/qe9C5ov+5hMIFu0JNfCMj2UxoeAKA8sc5ca+p0l+jY
nV1SlmaRJ3XDgEP2CBGyDYKlorivuUAcYEzKJhTt0+S1O7uGYlbo41+SIIqVMTR3jjns81HpwQwn
FldFCqxZUbwSLcrroEBOFYJx3TI/JlN3IXmHKiWC9F25m8T13uxCC+8njWITxN1DQjDfoh7n1r0p
dNBrQr1K4pAtfBcYnP/gdQov35MBtdOUaVtqZA4Zsr3KPH2r5+KjZ1+WxtkOY/47YS1PrQEHN8lA
y6R69NGn3QbNTgG20PzTSKSAKWJIS5Mz14diV/jQZ/GuMvs5DWB4wHlb3JsazfMACDcAbUqUMko1
SKjertCHjwk15krpyng5tN2LMLRV1+YP3iCebKf2g1JhPNgkUpuQoDI7fhvNBBj0EN8nsX4wIvER
pW8zYMKtWae0kEVU195dSjyb2CZqJykFRQvidDwgdbGs7rSapL80/Gh5+mQZpbeUVB+SwK0BDpG0
I+CsLrIiptDCQdLrmozqkLNt3PrSpUaxBKj97HZRuaYH6Pcq57mCPXvEDg6m2F1fvZCEgLpdNIeh
YKjEHLcWmRL+sYmL48SISWyaLigfbbOEqCVg+V3UPmo2/FVHUAidqyAyl+/0HqplTolTNvWh7r07
Xqob3IbsmAfg1m1/iJL+zQLVblTFDgfuJg+ifh+JXEF20aNMMJLLnHRDtqOEMKlrUXsr0cib+Z8E
PT4dxCBrZxwFjFfQkaVsNokDB9PJCKdSFABvQKfGkaGYmJRqpzwaYEZqVy46qXiAMj8LDNMKtSJd
W79GcLOITO+QFTWGrPEOp0+1ih3nxjC1HTyM60JlVBQlsHTRaH86xrAYsguotqBa3fQlrPs/o8dO
id6qTwcbflq9nUHsIQaFULIeZsrOktk1x8O1PfGvYmjpvd77P+8UThzonaNNpTvxzXo5sTHIlVt6
JXejBGYbxPu0iNYdz8CAc2Lb8ZnLnVo6j3aRBCeS6VMVsd8z3ce19aqNye3Pv+TER3+qZb9spwKH
HMMB+JmfEo0Hx6vm9TPOfPaJQox9dFoGQNmH+tz9zwn+cYrgNoZvFtSromnP7a9PXeJoy4abA/n4
gEpuQgVDHX2V2uEy1vTL3nbkEu8KWYuYFiCR3amlqJZdof6akvgmsLsbxbAPDMl3J06mhaqVUOvD
YB/MwTuJrq9UrU622Jyp4WoQWSmSsbJ86KRbnrk9J16iTwvQl1uv4eIeWwrQftFWNpjV6V2dFx+p
9veWnMRSmHj5a9SUIM/M9swG/9QNO9qFhXUUNapOJp+iyqdaD+/Uobtgu0UVTOue/ts7dbxLUs2O
NRLowVCI6xBYRq6eI1LMX/ObnckxCSqwwzykxRr7gmeCH4I5vGgfgiI9U2M5dXuOdj6eKUbT1Mh+
i2r3Kqy0RyuT/rwgIEw8Iwk89ROO5o6AApo5ohrxbVntIZIu6Pk9NKRA/XzzP2tR392io8nCiHBW
mG0TUTYnGZaVmbKa0MlZSq7Tkqq9HgOGUQdYg3EElpaNwa1WJRemifLOY+cF1ZVqc8SZxDbatRES
aBhrt2MS3iRVcTCk9zS2v6SHWbiqEmQfZG6J0HcHsXO7wY+d7lJ2DbtGAfAVoOpa0JTA1jxdm2W7
syZlb+t0Q2C39x0nLKxQd5qjPRMGQz8asl/B4LSsZxvjQwXXlOmotGdL8M4qnQeZBbejaT/N38pN
M/aa9rQAivgrzJxV0xBTlI/ek8p3ZUX8ZStknWG1OhS6Buojx6+UwwUwjYOVV7Q+Jn2t4WQmnqr0
MKBav/BnYU12sxzHW7lWBwESMsHZK4BYpSK5GIR24U1Oea203ouTg3j3vOCJXu+9opfAjLqdRzbL
z8/xxGtyTIZSbAqZLj5if5LRZWyQ70tvk1Pj7r99/NHcTMuyNepGjVCBV3uSnTG1Z8qzAJr83yYa
62hmJnUokV4yRT4g8dsRbnsRmQ+iVVZK3m5//g2njknWPIq/zKCYckK9TXvukam/ZQPE+9rd5AXk
/lSbDslkPKpqx8m9rP05A9v0ojOF4FMPZ/7zLxcO9IJc04qyjkYQgs4YLhpinZPqzCx0QnoGk+rf
z4enlyk5xC2/HSiID04Z0HrGMuiMf52O5YFsYvDI0R9DU4n8Zf9OFjZnmOBQqNNVU1mQTotULjyd
GXgRut1j1rZ0i/szL8/8DL+ZYj4lyF9+vuJVwQisPvIJe3uSQ+9P5DJ1ebS2JPFgrfYfL3M0GXcI
XSDCo0YZe29nKuAGKMkWlJ5Gyj7EBJyZMU+sw9bRhOxFRoeatYj8No3+pGb3Pl/KGbVdVVj2SiFX
F6PeNnTzM9c7Vce3jmbosQGAKisv9KUGVM6syV7C3oG2eJV4zlYzlAc3kXulMkzyqHi4P4+WEzu9
Y0ZQNwgKnlEY+XpDOFYkqjtLcW/+22cfzSawCQIiahNmE2F+WB3YfSRx527XXPT45m0zj2aSULYO
IDGeD6xav1fEVW/S4zcn64WkwFWXAm2zg4++Lx7KEuBAWd5RX+P40cfnWorzz/juGxzNM96UebZt
8yJy+rxI0+qaZPVlVtfUGkSxmeKxX6hJek5Md2J0HROAOhlEXuNkEa5qiMqlzH+horAJyZj9ciDm
JWav//bYjqaZROOdE7KK/Kglej5A0rjqkLX+/OGnSsnmURGr6DtXGVnDaJIF5FBiH0gD5zZEosD0
tqwkFkn8J/P+3PYrod85g4dhm3BHaMXQq+1+o7rTn4iSwjjH8pbOdUr903CCM8vHqQFxNL0YDnFM
WmKGfq6oWzZE12hPzsxcpyq85tGcohi9lrTEhfixMEmlSj3Ou4WzzcHiStn9rdkXeYH5nNraQxrE
8bZS1OuiGn7ZbvZOYgXcY3fXJflLQXWA6eISUsIiqIS5LGR5oRNYMGWBb3XtmzXGu64VV/qkPdYJ
Mq4GqrajiDfXgQddTneicK7INV0WTbnL7HDvwXfyqNoD7V/DvP9vdiXz80Z8WRLKYdQ7w2V2KbOq
XNdW+aSNRrK31epMVfLEqPgfUofQbFCTvE26faM20e/GIK+8X4zkG2WVc//zO3uqwXsM6cjpqbkI
XEI/zO1DQLbWMigFm+Di8LkBltxbANHzmpC2+vPUkAuoNA65O9V/Ox0cYzkCsiTNSLfxgHjpvk/0
pYf4D0WoXZxZBuYtyjdz2SfJ9suDaqWRRqNnpb5a0DvFy3tfcuodcMD+fAtPnKCOSRx94AXCszu6
uYPYD+30mMfNO3FZK7SEZ7ZHpy5xNG0Z4SgmYypSX3bVWiT9ZV5TVMBXS5TauUXnxORgHE1ejuXG
ABk4nEu9uyLFaiKrJbfgbBvvOKPXTmr/CurZ/SRWtBi3cSHuCrf729XoNoYhyc7czVNv/dEchQ1c
szqzSZD5U6UbEHmjClE2EbpPoySD/ZyN5dRW+pgzNPtOzQYxm0+a26aNjO3gwr2CIDWiDAXnULaX
AW2Y0VYf7BQdB3HFm59fmBOL6zFwSM+JTOxmH2JHBmRlmmvDuZq3s0nwHBi7stPPrEcnTMnm/3AI
JAHBIwVmn/72WqXRRraW2lwpYsWUMpgT0ySZi9G1azw2bnLmRTrx644pAsLQTWnpPECofuSZXYWD
wDuugTnZlHG+bPPxjL/91IXmN+jLuDa6kJDcgpN4VUXXRAdgc7+qJpKbvXA/tzBJ5Tjzk04MDf1o
N9Q7mjaJTg/9zuje9KZ4UMZz5upTe4Zjc7IWAoZKNC30p7QNf1VwZtdu0dyTF6Hvqzja0EFfNVX0
B3liikjAPFRkWrOFmMD7ReofK8pzQtWtaG0Y1p/GGckj0FKs8qY+iw3OzNGnNAXHNuSqtT17TkPy
k0iAD1XcdRvKDzX3LqWKvqmWBGsQntW7fxB3bJMGaFcUr/sseJ1X3p+HjXaq0HNsV44CuOhA+GlX
p+pdOcnNvK2yhhJ0XK35RWdvmoBx5GqQ7HIjXTlusdYMe6mm6WMfklksHTKno6x9NmNwxBNpADc5
EXutqxMsGs/JjGqyJM3shp+5quJqWBcF8m9FqQmmcmnJJa69tQ13WmkYQJa5a3RLhfriop2AejlO
vwpcA7C5sHdEC41LsusPiKcutbh8CNv6wsKqgSgYTqPqEnycrFjizYWjlg9Ob1OnMR9IBYnXihz2
RaItCu9NscHHuf2uHotHxYDHMNb1RdF4vpnnJHJ7iz6KHt14fKmm8jmkPoiyg60mD4SXp1qkg6RX
VXUbt3UIFHFv3Wq8GdlTAxipN70aPOTjsAGXh3s13A46OV61sqqsYukWPR5VewW/mAR4VAFZxZPM
uukd3oAfQPUyw3wjqWgt+lBd9bpCPxEpnKO66BvruTmCyJD827uefJLFWBV3U1g9xYQi57G3VXks
ju36ZUPIs6NehLZDFp62YmFjOcnZQloE79hqtNZCZ6lo9qXogBbWw2Guk6kpn9DkFzP4iESNK6ji
11WU/w3t6Im4vXUvCV+cbDCsGor0eZcbgIU03HpTItKY6yaYFzYQyC+6Pr+udPf3/Jp6RfA6cYvb
pHiZ9R6Tm17IRP88A2Uom2XS75rA+lvH6taV01pJ231vjRddp/xOUMF2TtBvakPs1LrzFoQWD+Bf
9YvJ6uFaOOuoeOzQMal3Ihj28+8PYL0EWY8T2WEJUC/mu2zK9NV2LsoUZzDsNze1dtZj7Mab1EMG
TTDiuqATnyTi1a7NX0pFVHPWvv08wE6UBT4H/5cJNWjSHmVUSGkTaZKXtBtS+LjFZNyqxo0o1CsR
jLeNGkdnBvTnFu+bndnnnvTLBeOuVNOhqNnhFj2JBhbB1ua0S+SMWlI63zLUddk3f2GZL+lfcwCV
jbh0yOacA2/9SMGEkoeNgkzcWmloIBy33DOW45UMw2XjMAsEVfsx/0eQI8dJM3NjBIRr111tvZCj
nD/rJgypkqpTB9tET1+8vKh8vbV/O4G86Ab8BEN3xr55asOhH+1sgrGNXVVy+nLj/gqVvLNIcEKx
4+ieRC3Wc5mHXLWGxmN5U2HmCxScMj8/2VML2NHhTGLOTkJLcjhjmBWcQ/teOfPSnProo9IOz68f
6qRDIGKZNz1SG8hFZ7aCJz762N8fdIqaVJxCfAfc/aKcq5zYr86s6db3p4JjQ/w0qfAYMLv6bhBu
MyXd5kb98d8//mhzUtt2HadE0PkV5hBTMbczYKC0gzNnwxN7n2MTdoLtwM5yPp4Y+3QRVuFNaU2w
mOJbiCGHkqzGEo3Uzy+PPb8l3w3T+RZ+GaaEbA2q16MBcsrmkaL2iwrDkfX9QRTh49Q59yWHe6KG
9lo7PaQolZLOWGlG9xo58l5pym0dWn9g/d6YsMzWjirXtgjvPEMPVvgOH0f+ycJVrHd8J5fos0Bf
ttnGEPlrC71vTJD61Wb3K+0CoHAJVBDxMHn9B83meJF41n7SWX9lRUoygv6gfMSLUW6lBmdhMjhE
dqo5PBvMK62HE0a4MQBr83ourLZtuuyDAX9+5j2HRnujskCNBXJv2U9XkVYjT7Cph8pgBRL3PxUO
jWN3fm+UhcOKEPvFSLMzqbFsaiSe/vyoTu0mjz3iqhqnpPwxGrtOdRYNnpq4NVem6uxHbfqoByRC
qowU3JHqDn3ac6IZYtOR1GKwKC+63K2X802P0mCjquleELkVaFgMC3nmJHtqTB/NRLmQTRNLXtyh
bp7crv9djsWZY9WpEX00E6mmqtuKA0yiSzGpF9G+CbJVEUTvP9/bz2L1N8NAnZfNL8MgiZORjRmn
gDSQPivw76J3WtJ79QupI1Idg+ylM1SCqlN/tMfHksoX8SEQIOp8HSWks84C0bKZFoMbX8aW+Xve
ls7DpUq618LN31gEl1hXCYVv0UIW/E2abZfEDO1Lkyo5YGSzJnbTxgOrOurjvPDbMiVolhHTOAf4
jNvCa3tiV+kSAyv+LcCVLDQkuJFCFGBAsi2YKnatUMMLYOeUH98UL3j4+f6cOLgfu9LFQJCIVKnj
IKWKFkXBcjxoL1D79rlnPfWWeU6xe6qboB7Nra4zpmZaGhwDmnqDaPx1/uVmNNy4IzKhJlQ7bAnR
xmSPrZ4VQn5iKL57/EeHwMFwczpUQ+gXFdBEJDe3hsDbMpb3Ttct1Ur5W8TYF1XdN7twmaG9jk3A
kmq8sbLptxW3Z85iJ17zY+d5pE6FC9wk9NU8XsvK3sJw+tw+/vwYtVPPcR65X15zqZRK2aNf9+se
MSmQ/UsoO9fkVTyGRofn0r7XOOY10FJFpvacYkZaE/XMTZLmxcDZaWS/SzUYlpS5/fk7fR60v7v3
xr/fiVNTFBRhwWKdV2+TKq5RwJA2WJJ9mUabeAoePD176sb+1Q61Q9+We4/9eWA1mypOXmsWB6cv
t4naeLtRytUkEvSFovYFjEZTIW+081qSV5EGAQcXwdbSho8zX/3ktHG07TPJTBjUsVG2pBTgkBYk
woV/DU/9HYh6uIQfu08j41UY9crt3UVZ8744rly7HFjiyPaz/yPsvJbjVpZ0/USIgDe3jfaG3Wxa
8QZBUiQ8UPDm6ecr7RNx9nBE8WIthdRkAyhUZWVl/sbpWmonDp5PBUaCBkRMrIKzvNq2XvvSzdUx
zHt6kTrbVjG742Jwq9fIs66a91m2VLurPL9tq/K1T+qdxoi1dnBooxBmeCHNorvmFCfBR4c/xxA0
SH5JBnqzlWNnklYjcvDWmfizVl75infijQUayAvL3wmSKVpRnGOhXrQZamhr36eGniyJblsjbHdh
MJ51ZN3g1iFu5F7KMkeH3bzJOWIsaw5zZeoCnqB0A3R0xkOlSJIKZ3qzhunbTlh8W78KvbzJ1GZ+
aFrvsWrZKuYeYzA2uN08IlI/5keZ94ctUpPhlC9c+G/AuoebznZvApjovmfp2B1kcXOclQHPez2Y
CIDFh5xEatdP+Ixmv1JrPEecz+Fx6XdloJ1gNr2h3g2HpB+fSjfeYdH9mclsPWydY2HqJBFk6rgc
v+ZZxmqP9Q8ZBbALP9KhX+sy2eN5QaW8pZUzLpGQ55mHU9nGTwZBHLk+umg2bAatfK6RHfAN04Si
TQLV6wqEr+YhM3N1PXIcxbJ5Y8vj5fBchdGpKqIjPSwO8ONNY3SI2AD4q4adPJbLklcQl09Nhkqx
at71cfJCFeMj0j2brgrKRQ5yyc78VATxTVVXbFAdPp/lZUJofNED9XUDfd3iBim/VbjVC0LKuj+/
pCI6Zol4MEd8iByFH0ZauZLGt6sUzbRVJRsuYWycixJubqueMzN+j0C2RIPACzzm7tw3WwFVZOmr
0htOksMgA7RQwmrhmDDIE1uvXmvdWZOFPCVRy7j34aqFZkE9GMdOb/jVxr2xCoQVo9Fm7uxE2jKL
pxYWQRRl88IotbPuDviHpEjzaquEvTVOcISpBn0HayyEZ0WWU8Gs5lmLFDeMYRcaeOqqBlU0XAak
Vf0Mi1A+ZRgrwXLE6XyHQRwzsTs2Rb2STD600iHOZwcZYzLdebLdEaUiwf+EKH7lxnDn0h2OkHBO
jxoW1b6eF3sUtm5VV73RSDKxX/d2Dsr6kA+bvcQhxZYe7igdzD8kgt+kWV8VhBOPvnoO0HpDRzJF
MsJd9U2qr/4d076pBhpf9YOjpvMULyNOFnWO/QHVPquHoB+5AS7gvV8aYPVdJ15WVfDZW+WDyZTE
ePcJIw0FrZCf5Av//pCGJw9H/7VT1fjpilpAmcsT8WgxG5yo+CFN/aZ0DmXqy3cnSkFWlyubvgg2
U2jvEgXrBmN8YnltyALPWOPcWnW7RT3tIdUwdvVC94eX9+34fkk1mqrs8hx11U2YwnKvsfPWzFOl
eDsrHxzg5PVan3G6iDPzORHOg9pA1kO2Wcz2Jlf7Hzq639Ur1C+pemEOsQ4ym658ql9lmE3brFxm
FgR3VzG7RaS7lzQz+FuB43LvrutU+aFe8U0SYnhfkpAgJrQWrSKxVLhtM9Ui39MjWo9tVO8nEdb+
VHbbfDTVXYM1C2a5ievHdVRt8qre9+FwzKLBH40aIiGFVYLBv6f+HzzS/81EDO9LJtLmVaPWqhNt
RwcVLjNxqpUixq2XpddMUe+lbXsu2cR5kqxp+J/q3n0d9Pw+UBE7cfFDh+u0GToegJj8K8xoE1ad
JZadMj7Iwpcyir1XipXmYa8J277No8NgOQ66gBbCqIq26XPN2qYaRO/c6X8Bc8IPN3gnxTgkbXoz
IO8ga5xhh4BMECcHGpN4otQVtrweChXmtGyH5zFtXnKz33gut1qJvlz1qneb2wW1zeixojfmYxXo
/vQ25eD8bdC+pEAxery5y4ls2yuDb4+W4+t9bLEXMD7t8FsE1ltWKc+iV144nf5i5YGcqDv8NPr8
6YcX980tfJnMbISYLcJLQNfIOetacQrTbKNrzQ+L5btQ9OXsiT6PNjYjuJK+Li5AP+9G0/mhzSUX
/V8G7yuVvsjzuEtqoGelAjuiMc1zJ5TLkLknB6erf4/OdxHnK80bYmOjz2qH9keCNsjQRddaV27R
LPW7etpEiKtYbvukkUz5KQotC8WZnmySkDxrIGfN4/bf9/Hds36JulOk1NLaGpZBYl51lIxFWp0t
BFPoqvwUXOUr+dt4fgmuHGKQRhkktUBXNi5ZgGgA4LiTtS8MyE+D1OyrAAr0M8bdw2wd//1o34jC
G19J33GZlRG6LTH2ilrnD4VC76B9n0wcxK0WRdg2NKp1Y9vrJMci2yw48NNmmliznnbJMmdnjd46
1qaXKSQCd+q8sdrs3s2TVYgxxFKPq50dwI6py+n137f895Om8ZUfjnqpm+N2HyO82SKqM0DOBkOd
NSCy/n2B7173l2A6BknV91oLVzj2RoD/7REHGJB0bLk4az/8+yLf1MSMr2zs1BaDq5lcJc8Tyu35
sGrbIEWnptuWJYzPhpSuStpliAY7Kf5DYOdLo3Df5BDbtXMe6uIG7tK9NTXHRu1fG8qGyVBe/317
3+0o7pfIRLe6yhLU5ZFHw3xKRStKH2mhxZ6mLEFPxT5HNNDZ1o1iaAel8T7DVN8lUCYc2J/9ACKo
6sY3J1VepsI+umFztjvlMJXGfWiL/CbrUaeyFG1V4FMaD+ZrFBrLVMkvVqQjjMMLpViFRamBMkaJ
LX2VvwyFeHbd6QENnFUZ18nCDjINnaD6LFs0nlD2GXvHWMJajyrbWYRhdkLy/KMJzbsIRSVJPCvF
cI6H5q4V/c7V4ttsKH+I5N+lZl8Z5rHeaAI52HhLP05fkl/yOI61QAnY8+0Y4dhkTh+TyCx9jj5w
jOtVPkSHUDV+mLXfQKaAJhNZ/ivvzCaTqhkC+Ns56vFuGBvQ14F6sA313isg8tmuvVZai7pX9x5W
CM5FztsgpfRZzP+eNN/ewpfU19CyLJ2ljwLMNqzwoiFBACk7lp362Cvhk8LxzkXLBpHyZCmU+DFW
471Qms9h+ond/E1w+Eodt3pDncqEaWtV1r3MDjN1HtgKfmr+fPf9X8L02ClgWz2CT5OmjxI/EkJm
Kurp8YcRlLnHX7YB6e/+3y/RKSkauoJqrtI+x/DRsYrjcL9k26Zavi5bFCNuGvtT1pAjO/vpWPFN
nuB8yWuradDnjqXGgWmQ+bQ/ZCHtmzcn+hVFZzq7qGzt8jxAPfkMnTvlzDplP2kQfTtrvsTbFPaD
nuSWgmRbDNnDQend8EcNR/XoTBdvwUUTPKybRIGOj6SGui5/EqD+01f723jL9/Bfi0ZMwvHQ6lY2
cBN9rufk+kYOAsNspplfTvBmVMmIn9nDdPuxoWtbBBUUXijzaHznzloTP96NfOK/3c2XoIvrPN6+
E4hjoT3lzedMXtOi2alkt0nurrkRE0lmWWLiTivtqXU//j3tvpHHoKv/v4fBNaNmgrlOdTV8jhWG
3ME2YCjZw6H1GG+8gWigNPkZxZtSKgyxE1jFUhinOvYOVr+baw0BIdOvoSvVAnfP85D+JHX7jUi4
8ZUaGXGKCe1Ww7xsOhm4PSEGGI9n/l+mn1KUo812YQEzuTZX6HjbpQGbaG0ndyGYlRgX8mAI7itt
zS8003wulHtkKheD1SxrF31HbKST3w10pHRfIP5UE0AtjiN1Zy6lKjiyBu5pMBrovTdI60JAh7Wu
bAz91FlvUgYH9PlGM2895XMSkS8gKcTdXjdVqWPCbabNk+FdEVcxxysydj9kpN80G4yvlM65NeH1
eHitdl5812n1ru2oEhuetktpdgctNUZ1ju8jo7xnCH6q33x72S+ZcExZIzFVZMpE7t24jrqBEaBg
KtNQkhofhaxCoUnJ+Q2gyei8/Ht2fnPkN74SNNU8m3tHjfApyNvnKh32hgsbI0/smxKqNfrGW2vu
90ZAwcq1YUaThfxw5W/Csf0lHAv45XXsmBx4I7YTE6s5ZK5cpGst2vS+Mbd7Uq7TIOJb3JGkGC3y
17VT/7CfylH9Sziwv4TlIcHXtO3dnGpOiUZrte0L50PY3ql3qc85WA7/+zG/u44MR/8VBEOEFzQz
0ortVFfnTK2DpRQVM9rqJs/RhVV+ku0y3e+yXvtLvI1GI0jbiQHVjeZ2LFQ0LjOQVbMDeArMVRCP
11BHOBYEHW40l8Q2ECxV115rHtCzWGFBd8l78ctGloOmT7qMGzaIdIZ02IlTHQZrZTC3TmA9qlV+
0grn0ErN/igKNq6B4XI4WOcJ/TlDs34hVT2zXpUNcNM3TdFpt6g2S7kg1R6WFYqlilKbyDjRZ0d4
cZEUzgU2868WiZFxqD/QwXXR/LCPo6a3i0Eor4Gar6qwXNVT9FbjcYeGkL1IpMRci2DoTDq0xJdv
j6D8uUMzJOJByXRvBgoqgpyXXq16wvzABw7ol0Fz48zYuMec9/QG0QWQT03SoyvByRsmQ3JvTgCQ
EnVpj9LUtRiQpZ3vAs1YizrdlG4O+iu/7Qa7P3pmtPNC4+A16mMk1M1gi2ccjm/HqYTA67m+hpJd
5k7rBkVIxTGJmU55n7s9Zl6B8ZgrSDNFWnAEcLmrveldDZIPBHfhS4khRsrAq5Z5bdLMJ+o59meZ
D88mFYJlWVanMR0eeis5x6rYxEK/aeHNrzFU8R1jxK9LMXEeyVeI0uxKaVOvKQ4lsxxHB6toXwt8
P31lwi43ATySddYRU0ZYs059sSdGO9RrBJ89bdV45m+pF+aINFlFg6OuKQGUiwDgBT47LwgXHxzH
PRdTFdKiwGNH8SDBI9G8ygoHO1QD+ZMO2dMeDT+/q1TahLQVTRs9aQxPd3Fi7HOzaIExRskSzOET
vgD3FhtL2+oBHJmcMmwtZR50t/GVAjWfSl3Had4uRUgiXifIEJfDL1PPPlqKcqpNLxzr3Cemy++o
91boq6IVWFgXLase2qjb2HTeod18qv/hvMbnrlE+zD7BCNlKPhJlAhzdDu9jpx1F2e1U1VlaNkNj
2SpODpX3Svt+J+Aqqum8Rek2WZie8Z45xUnLwidDjwFBhycwgq+ewuFevmpPNZZFCMW2018Ga1h5
VhD68zSQ7eTVxzSZz5C++kXSFBcxmTuMOT7ioL7EalUizuSAUCzFdmR11UpV4y6qPUdB8qKVVrPK
uSGl0T6dPH23sO5Uh35lZuN2RIfVjICluuG0nid1F4fxKgpx8RjL8FrWKIWp8Z3tegyhTrSosmDt
Dg6nQ0tstFa56kkz7uRiMhRAITo7LEiEcF64s/vkzGq1pgXMMZIjEVIaDEJQ59MiDsYrV0Xedir8
3NQOWVZfqmY8eFaCZMtcXUZqGZg5goQl35Ddu8BpjwNge7/2OjAoHv5MMA6afli7lrkP9eS2AQbo
R4JFUeThnVnltZ+hy1qDMlWcrPZtfWSFeHg25V2/SpX0tqFS3XndNdLJM8bs1hQjEBfzoAxo0nQN
WbfZHZPEXRVVMwAppKYdN9pjhKKL6akH+dSJpiwmWDJScqQzk1uwJhfR1rivo2iT9Dp+XkV8NDis
kM4h48KRD2Z0tJCK4F6EJUrlStvqkKpta4ULDmnnumoucKyxr1c3Fn6hnSlQzjb1d1wZj13urfB4
vc36mcQwi5+iMbmb3eIxkHqSytj7STgtpwkrhNB90p14a2JJk1jMkj59lEOmVuJeo+ej2xV6t+bS
8by1UMRdSZd1xq5vQWjYawVq6Xpw6UPEIKKAwsJgPWbCWpi9utSinIAqQIsAMs6WLVHYibL3RB+3
hoDH1rn5XRoEJ6j9gZ9oZY1eMz1TpE6zW9pt7iav9T9J41iCU86TXWeBokWZaNtE7lsQGbeahXxk
lnFoFFe6sdeWM8IaI5nsoNlhtxzL4SVpCShQ9Ol2dKu+4EddOIkLNYYAmeE9Whlr9LBR3BTZxmwz
0AdeeEw6ZOLTAgEgKY+toTExZYYLpJhhmWhiJKVxwfwb87rkps6De3RTMQMrRL5wtOg206pHN6tR
4CmPdjv4aBb+rlpzh574uNANDcnobGVNaBApxZT6vUYHGn8VWUhnrdfv7Zyt3aw/u429NEdO3OFs
7dkdl3bvbXiXuwa1wyYa9VUSf0odcCnS5FAv8dLXHFtY/HmQf/aQlqnCl8GFIxjN7sGcyXkQFNQj
8QL+WVm0iFjno74WhtLB1RkOgRKhlQe4eQAdUlXzvrQTjNENWC1mjz2qQa1/1MWaBDsxYd2Nwy6l
3oo0Qks+N1Mqaumv882Rrh6K0HkfI3Frpg6q5BqC2tZgLoKuxqPNbTdDNT2nbDSmQscZT9tFA6hi
YTIwuHxCwyhRX4/KEwrm005uOYqd4IVkxdcqFeOyBso5qO46zRw/RUfoQU5mVN2OOpM4tdRXa/aW
KQ01U1U2ahYeKqC4Suit0j5BLt4W90HYn5uyR+TA1G+ypkQcqw9oSHu2b7BbWyzbSqS7FNketfkd
u267sot2iQnnGjnvrao7K61hn3fzcxBNv7LceI5ttMXN+qYNBjq5beEnOHHXWlNigWs/ROm4mQiV
hmD/ojHtFN1zFyCy1SuTj9HfKtZ1f+xU5MAL72Zw0mtrueuhyHCBbI+NmXGi6ZgXqN2SgrDZBfNn
Uihvbp/v9JTTkqrfxSVe93V0CxloWIxxTOaFQPRoqJ8e6hEjM6fPGeWiAJnYC+SuZu+OLtm+8pSl
Zo4PrmKvIs5SIknf4rA+q/QO8CkyfBOfU+SjSnTD+JJUVJfYHHZZIw9Psf6qFdnOk9/ceCRIwJ4X
aHcL33bc9WSNJ3yetoaFsac6ubgzNmup9aP3OjU3DuloaOd+15aaX2kT8BMDqiZFDDmHY4HxcZAd
kbPz+amFN5T3UySFTaNXPWMTh0iCmS6CfnQzvNh8AhWwpKkHkt4BPOEIdll3fLCH9OAF4QGU/6Er
k5Wa2qdSEb9T4CSIuGh4lI6NWNV2gup9tABTXr9g8TyZiKFniIqHB+ESC2ILgQBDrTZFPj3GTr6x
UR+uGRNzMHaeOUpc6KXDECxw4hWqd36p9lvG4Ra7O3Y2xLsE9pma7l4lWSpsoquDurl0CFulWb4H
HLMuSvVc9nbnAxVE4D5nN0rD2qPyNx7cwLxEboHdgpmdjSi2nw0cxfBT9Y7wttWl8OCSVHmznAuV
rq+jfMj2CwqC+u+5DM9NJaoNu2YC+SeMs7Vd/bZ6r6QuIvpl2U3XBt+hhRoNbwpRbR3H9e+wsHHV
OKGwqiyTeb70lL4bs92WwCG6OsQmBKHzarIxLnAOY9gnfuF01BrwA8NJcyMLT0rUb/ra2pIwaSeD
HjfCaXRWD7JaJkYDzI7h06Fds6Oik09mbKIHFkSfat9uMpwBdY4BUdpvI3gNl8aMrth9N36B9NAS
nNKDYutn3TRvW5zhrH56T8uhWocVplrl7L2XxCo9nVCT76b7obHPOFnrS1u0vqRIl8K4KIg7O+2I
JaK7CTs3WHs577EBM5KZ3akQ0wOVm1hgOSfyypZsjHM9FJjDpK8Gw5nb1tayMGkT0OixFdq6GpoI
FuojTv8MbulYkbFpWMI6OgErr664Jt8ro7kp8M7AdiFBtX0sr16HjxTl5QCY5RHF4k1VZhvDro95
qL7OKL56gKmiLLmY1fzURTX5ZOpDBWC9BXR2q7E7pxqulGV/o1vYGFVu3SAbZiH2ObwFeWlirFBN
h8ExS3ZNLSPvwXgNwspsVnvs1h6t3H2O+55GPUGWeO/rrgff2X61lOAjEMZjmbPPytZk7xbTwiXe
m0pzSpLsLpqTQ6Q067I3fw9pv8vyvlybCMd0XvOrc7XPGPRqV+hXfF0y1NrmvZ22v0DK3VqGedJx
YJDNdagK575xg1WhuifRGupi9hRs70AFgg+7JnF0SQWHuWTe4emb/flUK5hjCc4DO1EJPEoiDf2n
dhsBsn1Pjb7iqCBm347C4+RGykINNES9U+ddm8c7PhFQQxx14dVKemjt+doPzu+Kh8hcg7bElPlz
zbmgsZ8iqUjYuLwFr/sooXOuMLw+OXV0DwpduYwZtaTAuKAgVO4ROpZubYa5SQpoRJ1uKGjh2O0S
QM8HNKqnrhJPTg2VHWqYDrBWFg57s34KOdIlRVn5AfDfzWy20VIhvoHSQDPIZPG2zUk3u+hoVAGw
Dq1Xia6F72jNBvjuBi2Ja0rbb9IFcE4TLaG5tReV3IMS9QimZhWHCLonID/ohu7UMDyZQ+TspmAk
1uS2iiiErSzmtsNYOXhUS/hCbM6hp68Exlg+YssbS1jdQlOKX+bQgTz6EzaD4SCZLzoUq4myKxyw
pVJwtvGqAP81YOlOGW7ww9y4lnibp2ivF7wpnNmRLd9P/F0Fcy8nBZZn90EU4wanrpLGQ0WvurWn
GUwQhqoLm0olxhK7uZ8vJfzFBT05DBWd8bdU01Xn6YM21jGqCPeUXVGVWUmAW6BMD2rl7tIx2MVT
+VB0DUmIeNMbh4Df71PKpw5qe0yoXyP+tIsq9i4V3Q/HDCMf5lfgF/gYrroUuL9SXaskAlcWr/IC
7H+eDeyIHpCSPJ7YxHjYZW07v3sasJET3g35MMJg49cx23pAe+DQt8NykIJLEy+M5vBCV6e1N9sX
CXKsOQ5EQ7mHSeu0HjslpeNssjYNsgBjXxZ70h+/buddOFo1dVDxmHu8b/bc/Uy9aTFRFLcccW9q
pbbLdAtNGcjILqMQl9DZzHqlmAxFViPtr/dYyOD8QR8zujG6lEZ8szVjAAKF2AfCuTHKap2hqxIq
irUwIuWsJ4Mvp5m86zKYjxYSCSvNtJ/lcKtJtIzj5kV1xJNmAubNbFn6JgZ34EEncM1RrHI8LetN
aVdvlqSgqmxlwXsDZrSFC4fhIMyfbGkN1zHr2em790FnBvJcbTjez4PY1kV5qRvn1Z3EZy3KZyUJ
6mXX4DqCvtlS/kQVlI9d1h9cSHE9mDVOQxcvL4+cojaCV2AJHYkMrKIXdqQKP9U13kDj/s5UuKeK
QuXOuJR18dQE+l1rWz7YLcrnbFOl1W0yj6zVsT/6BmFRFHYgRubO2Rg/O73eBoV3jSvhLuwxPete
TvKXM8xySnYdxlFR4e2b2lu6s41Ru2kschX+X21+ovT3bNO7YDjXRpmf7Dp5NOeOlkb6MHXOnVF6
56pIV2Lkfer0I7VwPqlVelFnhJsM91VN9JOqTzfROC49CJqInTdYGBRnBdFzycPQW+rdzJzU9FbB
GG0tVVlKfOmYW1hkq9vQsBd4f1y1XLurumzV2+7BofAlP+ub9w6ob62Fu0LTP4fYWM0j2tsJcNtC
zjtFW0IWuYR9cB5jG9gl+3H5ZhXKcwJoU8mnkxMZuzyMQ5yhvF0EclMOg5nDqpiUt9YdVF9gb6eX
wQNotWEtR7udHRJ252Wa9KMnX4H8LonN60BDLsxm7JcyOOMjds14KKA/n71wUnIv56VA6hd+a0Op
X9fp/hTJr8ZmrvSUDo22W8PNzJZVXjx5ZswQTPtyRDFVmeweYXCSe0sY9tV80SvOfaF+z8ySUlB9
xHaD4TpJ+1EGu5KWtyasVdYmD6ZDjm122DznZXvGWHmjzdbKAdcpez9QuJ44gCwlgnkQ+FdN5Uo2
HnggYNhFOXmYRlTJysX9y8ESGvw2eNPxULQesyZJX9OyflRgINpzezfJe8flVOK/pkgcJ9R7EsnW
mFESJQs3iLpRu1WKYat4+F9jdOrrZfGbmH8eJVK7sJAhV6rUY0jzT1ULOYeYlKw7u3mx20RbkcW/
yN/4811geQ9G3bJ0KMNYruUXpNUOc0wSW4lKD5bhPY3VoBE1kUPrKkRb3X5hmpSC4T7jj4W5xnjG
Yhe8dDsECFQ3k18Vw7Nig/6VGU4qOFB6WL9LrodAWr4IMsqsqO5h2ySQKxqGjT6Lm4KhReHlABnl
fWqiGzL2cj1UKuWLys0RcHVua0D4G0S8lUU1Ve8S1l2oBsAEfcEy2UWxdZMj/jCPye3Y2U/xlF0c
z9wGUdCv1UTtF0U8E0g0jI2yfWnUl6QV9wVk0VURabtWMVRfIQdZ1w22gbnnzRtNUXLwCVWLugmS
SkXXUhzUaXfojxQt79BC3Kucfui5EH0bD0HBPvu05ubYueMhGJsYwFCpLJqWQrYOrTjM2j00hKcu
VfYSv4PM+cqkTdZ67kWw1Z6rKVhNLbegdL8nsOdxg6g5ICFAsuyrHDf1YpGNY7HoQ5J2J++QASrA
WHIwsIpg14zFUaVXWaSyWKpKMwEluVjWdOxqj7Kom8Ma6vKLXKCtwpk+yrv7huMBrcwoqA96Gh9b
K/Zdo7x4huX37UsSnYvO+JXHiS/7nR01P5RKoXZU9qvSPnaw0xy125kAq5E/FKby6IzvBJXKeFKo
CcT8Xj08U9b5/KNxF23+kP+DpUwbWoUjOIDHpIX5FBymbN7IuJ5JJEu0qY0nvpGhWqjgFqwBuQLJ
fWWF91zUjG4ch7LHRyg2BvJdCyk2PjkEs6NjfQ4qhX4kEPkay8JnU1d6NE5tPD9LgwrhlC1qWWUt
IWCHyXyyeCxaqZyENizCKxvmRLu0dz/4R+rSGKq88/CdAuHBeJAJhTzRVrq1pj3LT3EVu/kgHV4y
Wjgy+ylPTZde3jM7vkNcS6geajAR8zn1pXZRZCdH+hZdTOHSUm4k36sg55b3TLaGOFF+jF26HhEN
diioi6R+yG3BSeAed2YkG9aZ6lxII3T5WeseM6tdyTvlVgDknrkvjZ3PQzW50LGG4TkYTjmodC/4
UHLb5Zm2R0s+D6adCemEN8ZDarOxsacnp/kopofQPPObkmCteBqlMupGbQuJ/yaagB4RANRqj9x7
izo9f7hldS/BCpwo5Cus3cjXUjD0+k0pD4yx/sYn/K1i340cuoeUBptV34U3+ZDsmlJqLebxOW5V
zqPqiLBj8ihfdW+ATGGG6yDgkejZe1V1FdOH5RCegMxHg0I1kS7WAhvAF0R89ogu3ErUvRQmoC+4
S/X+Th7Me4PZFQ3T2XVM3+iaG9rkwJJR3bcXKi+l9CDrsf3AAi21J4Whr5p7gGy+wuGFt1XBhqt6
ODbRRkWQSCIfGiIc/yFtU2/BEPvcT6lp8HNek+aGn5MTMUbaJA2vdOcD7yoXiqSaG8hzQH6w2nXC
mXCCnMqQ4wCANTA1e/2Awn/jNRLrYczlDWDcenjCrG4rL5aQArM0Qry2A+yhnJI6YOktu+zB1dX7
ilcsr8ywQ/aVCgJJdR3RP9TLA9ew4uduvA1TCrfKtESjc6GR85E6tey8rQrFUyGnbpd4JXT5uTBO
Ywblk06S/N60fnA5kBCenTm5Y2Hrycj5hV1Qg0I39DQI7SXLh9VJv6WM9GXR96eB3+61TzRlePs8
UVAQ952DQFM8QOWisOZly0JQh3xvxs9S0Iz776PmcUAzw/OujHOvZW8TbhsSCFEn4q4Zw25Re+5q
RDGCOeqKJ7ms5M1xATkyf164fsMXypWgVXu5PESfngvHJSsad4kK15Cvls81jyTjSN5omHU7ayV9
boZnxkpqpERR+shPBYiEVEHPdq+xqCykcKnN1Qc+SY3wHOa3Rt19EH+qxtizqS8N+yJfpalF3pJy
utS8SCGEyHjJm5EcF/4QKOe7CKCbBMH/N+PSulyaGKFEclptpPaDhL4AN0r7k8z1JI2ZUXQ6a8cf
zAv+72r2yeRQ1tshHQlMgZ7bIgSa/SC1shgOCVziH+NaPEtbRr5biot03huwFR4A18S1MDHOyJ6I
pzwDdybVT0tSmP//20S4QdYwuVXGW8Y0PpPTO6e9I+NYn7cr/uk/r1i+T5B/q6mfUbgeYV3XAACt
BXLUi4JARjSq7M8gubeZRynDanYWW+HgcxzPiJ668+yyAcmwaukn2oTvtnri7uRLThNly0pyqt+d
hyTJPH86NHeDSNCSjpdyBlL1knMv0LK1PN4zG3R9k4RIn2tYReDehMfPM4JcADXXiOEQh1Qdc8QJ
5d8/6Kr0GeCyPPVQqpFDICy6I3yTHnhrmtlyBIPwXUWF0Ap6P/SKVZIde9aJxeKJrPBxhqgmR6n5
kBsa4znF1z9vR33OePqhvhXtKQ40/0+x9Y8nh9zomCgpzRJMR8AxMZDEA8IIXyQ347Z5l6OO24cb
hVduQQ566LxlmG7L7D9BHi+1r63yi8tW44AD6Q0LVa4MuXOww0dnzesWlkr/oi3WXEL+GtOenw/1
m7otqcq/A1SE7n4ro58R/wEfyXcn54L0D2F68U1S601ORK5QsY93oNO4n5iwpM947FL/lWqEfDPY
i4UbxH7VXaG3LgSpA4/FYIxaRaLsvHNpnkuu1wHmqF6v2FEaqgO18kuAaiPeSC0dgp0215sw3ugc
awTABCGsOzn/olLCsKj6/ZlVETkVcZJvZFfu2ZXmBsNX44Q0/lIGwqB9NJyD1Wpr3P2oCryNkKL5
w+VIjDDSvokotnBMG8pxxU1aZPR0mc5SlIGDNPYXeLRVIcfVdNcUL3HSLeVRwTWrpbwJ0gXhHAh0
IZ1H3jn/loCidZzEl3G1duV2KXdOPnOo9THZVCpxOVQyKaIqJSzpji24e36Ah5t4OG7+j89OB9Ke
1WgEwACtTda/CyAAdUgHU9RHONULU3tkeGTiwWUDnvc/d1Qxjv/D2Xksx41s6/pd7vgiAt4M7qS8
YTmySIqcIEiJhPcuE09/vuzRuYqtVsQe7N1NqVUqAInMtf71G1KKVdnBL6gdiCXBx7MquBNz/s2v
8kT4RVUZJMWJbNYt8THd9OoM45Y0pcWAjHEIieYTC9SPK7UJVabPUGp6UF83NrGy4+NTs7+6lfOo
qkHDu8aCtFl9UzYeYoTpcQ43Tcbc2QtWDakDIgTp/ILoRawId+ZHG2mr2P+amUilUF18eNW2d55g
ToXZ1U8OfnEW8lem1fA5bppst4HXr7LE3g2VvSXlbdR78gOVmZX71WXfRsq1CtQp5lntoBnQzUR3
zYKMxcix0V1qAImRoGZfokutkm3CI4t5CCw4dVHq5pln7GVWM4UI0eEbdYnqFS3qszpI1DEchvYD
N06tEvZaL3x3XbmyYhmvcqJeDIIdIhwG6LenfFvpj7X+3cWIgbwzV2+EBKGkyYtN3ZABzAT4VSC9
fNOyL8fWVwLXcP6U1+BLk29zZTaRNfEDM/xjS5SME3VHxnM+lW2e0ihQodjISguA4ZTEZrEplSwo
WQaus+ll95gjMo3nDwati4ppdDrXD4aBHNxidP7F/ws8I0ub3MEeDhM/e3wwmXM17YAeAiBDt+NX
+eZD8c43HLBvSV/5QCwUFiZXYmfPPM5I/6miJQwiiZzeep1gk1dGvmM+sZGCstMlblicbXkUNVpl
Yn1ZFKK2mPmeVXwMd6UnxJGfXF5yPS4/CyJiebhaP534TY8cE37KaJNkvlV/kJ9ykV74B2SiG/9J
k7CGyvLX1H/j/rzxvY/BO8TVNxq9bZfUW+HQen2r6Dz9y/PjJzgCW5EFt94Utxg81ccEr7bfZFXc
44zGOovXXirWGRFCDlEpNQN6LhI+21XidQhfhraD7+iSaq+HJv0Z/4EokdiV/qUP5j03jSseouYY
zRlin2pr4Pm0QRyn7ufcA5Ew2e/BpPjyHfJoOiJX/Vad24epxLtNd7ZhVgBuxsSX9LBi/d0/T6K/
8HzMUVsIVxxT3gsurdWx69O0a5qH215amL6YVN3JxcUk2jsz8JOkLybsFcHIoKqrtzV7mY0dmVru
hUL8qZlbtmjoorQA9Rw9+rG98INXVrk6CaV8UG5kYQzvQ2BRNezZcixel5SqP0y7h4Y8Xz7Lho3V
1tmn8C25MxwnWLDMH6sKo6Jcnqgq1QSyNTHDyD5ychPV/eM+RVWwnuWFVTH4yUfXkaBSdgcyRTZB
jVy0r/dtdLPqV1H/SHNkuaG6ub1REPvkHhsCR2LHh4Ud4toVHNrsW/LU8/i1EWfeDJXG405nT7FG
y1vNvWxC/58PcMalPr3O+pckstcwiwc+VeXn8A9utemIp0hrsdgN1ApVX7flT6hXjx97WBL8Rwmc
B7hdbeSuSQo79N0AWGkdyoloRAaatNqneDimEMW4FACSuPevuWYz6eHMJwvTjO1bCN5ZG8Ojhv4M
4ETv94Wefk/4BDPiYFgBLcqisYwOjt586EwLkriCBcuL44TgM3E9eCqxOViqfbZlJmAEOm1Zpv8k
vCdaubGKCs8wG705Vcvwp2/LA1OCXewPdFdFdBkN8T1a1Q7G0aGEZ+iQLrVwbHZrv57PUB/enWm8
t5l+CnTtaEflRBoQGulWN5BDkRzOuO6eE1mly5imQowfAWoxQMF5r7s1gCrpp8wYYfrkcmfb7ZsZ
lHu/s/ZDCVO5QTbToiqDgYYuO9UJpipCfWH787KQfgd5hpBn7LCKpcTGroO/p75FUHXl0i2aEKu8
uoUQHjj/UJEC9govD3jp1Vyha9NlmIuVx/l0xsA8WIWmXpwK6HcHrID2qSgvnWn8Mp0+XHZmc54L
4ysMkaxgDo6t9MCg13WRW1kjtX3kYTqa/cwNk0C/KL/Y/fjMILRb9hP4m9aPn6BygMq08LWn/4pm
mIzljLW409SHUppbVFr/ME68niTLOHMO+G7Bvck/Glvu+7BYeZOx5AZdJh5ursU/TNoS2WUvbVR9
AGPewWTpHYf3EgWN2jkrApVKrF5RDKziWF8PCXvRlIKaJH588I3ijbL5VozAMUyaRrJyNBv3Pzar
eqyNRdGm70whilUkJDuNiVq9urt9SClZPJqzwGvXoCStzPicWiWj7IaSiJgy3H6X4ViDNBGSuZRd
C1TurENMlnB26I59NC/NRLswzn+1J//bD9gk7PpW88ZqRn5kiLZoDdzuGELQP8t3SGiwvVzxJtr0
dcCm0cyyN9PLXxWNt6l1bP+Axro2WgelA6/cYDTPhg0PqsQ5YXAZ1GgkZLrmKUh9g7yvUK5ixzgn
VmGyP+L1YkSM7Sd3k4wd1AppXXvdOeEHki4iHWcPw50eW+l+4+GPs2E0vgRWWq4TUXz6cbf2vGTv
Ga11nDKLyCoTT9bweRqcs0FzwCvI8sga9lAq8UESKE/BbDaHBKtOIJ3qMNmUJy38tcfBmwlmYEjX
KjTcw8kib8A+tAl2C3ew2SRtcKyYtpaTvh9m/7HXU2uhRV6x1mRFZeE3T5bKnyr0n03cko3qLsuA
uF/JccQyiIKuW2QWjecg8WOvIr9dOvOwTvu0XzoqV0tI4N4+Kt5cyZzfDr58XF+bFsY0sR97KCor
kburJgUZr+w0AtukQ/fCaE8tuSRfqlhE1XzHaxjQfHCh8XLyD9lKJAyw3fk2uUl4DAP/6LhYIdKp
Olp8cDWNgtAsSIQzRigd894MxzfLbm6G/h72DIKN1t05wjv7vq/Gle3BH+ZV1Oi/8MxY27z+TiMY
FWrR+FQ3w7ia8HVdDKzmCH4OBhTTQ8gIbR79bVD0H70lMGA13tOMI6fVntxpXk++dsr66dGjc7Ns
LP66svmcPBxTDMcVJ8RayYvhaDsNyH3hVpTqOYQ+PzfFcrAa8hVsCydJr9/6tvFLtNajpmf9Umv9
V9cbAPNISMqseQb0yI+d6VyL1jXW8L3uZl+85sEYbZsIAyeCpKpMgph7Djsg1WwOo2cy+00r01VJ
P7ByA+0lm5EfGla1V9iON44SjMU955ipOponmJYm61Y1JeN0GPriW9NgfXou9Auwt9iLjxgfrIb4
Rz9Xh9obfiRNg93QmpH5pismXK7dkx+lp6a4c+7Bin3L23qdetPJQ+IHR2znEexWay6LF55zv8Yu
hSqCWgtYGYRkuqmkYUPxRv8p1IsaLMZ5LQBSOG35tZx7kPPimcym+EQSRFdU5mWb0rOOB6q8trhI
TCJz1LS5k8F+cPfqyIU0JC0mLeI81T9gKC7UWVzSw6S0pz797+zCD+XfU0hUk0eQd9EVV+H5a2to
bxY8oqj192E6b7UoxNgsK7eVH50MRzxMQ78PicpUTE0JSUcVR1mUnYhG+Nk6w3uXxz8sjPJEQFNi
DZ800a92azLbH94mnJ6Xooof2sJ8s7MSCGn0lgEV6yIvjL26fEWa0jqshas4eiKpAGcxH/67fuin
KFjb0XQuKL5H0EXiQR7MBG5sXqYfXWg/tljYQDGute2ALcqqs/oax9r6jpVUgItl8pTo6WuTz9kp
tatbYI3AAXMcLvpQoj6OrD3GqbC5+4tIq199Nt5TzuE5cMQmCb1DEOQf2NKycwRTD26rw9Pm5nlG
HUKkrUfCkCQjfbUn0+9Nqbd2bfcohy7Z5VAkk5n0yab16QlSez7lDiSghSidCsmmAfAE5XvOoIsX
o0OqKtOkMrJOuVtk/H0w4YfGf6CPtFZk75VbP7d2Hnhgmxpbjww/XMbYaWajeWtquO58hyAWcMAS
/0AA27sVZ2iVxawcX1chp1ZmZJc+djeywmYHW+NVXFIi9HHKUCJrk5XmuchzMV2oi/Rrhm3yOEs+
ZRgW9OInvTOOCT4zmYB6kU7Ng5HO6ZKCMuryt1EW35M9XqxsuKdO+l1wVrdtdEmkvq3Avd2Oabc3
RN+VMWB025XTIhTMhqIgPLC1rl0t4SBjxOYQ365WbJ8whvfTHN8Jd4N844EY0G45ON2rSvF2fPer
SewYcCQ8zGhU9dJ4SHh5CCLbuFH4Vgfa3tabU1R1e5c9wA90n8uKn9uJ7RZ6JKy/bBJ3i7wsI0lP
fd390Gb/ShjevaVHMRU/aCyeM1SdWqKfocs8ZmPyIuh+xIBHB2yUOdHf1f5iO8HRzKEXISc/qfqi
84Zl7udbvUkOVtHuPTx8RhaZZxo4qVJomB3pcGUOb5MNTJVqZtJt1EltkrguZfOg/sRcQlHkADrH
dSmwXQ53AeDJqs4loynfBdzVjzHHDamctIPCw+gcrCfz9Ces1hF1hhn4CPuSGROOaXgR+6zzWUq3
XTLW0BWhD+JjO+2ZDjQmsio3VMST+SKd7DWtnJPbyTckHpzACVXHzE2qC+9uDXa20KPEY4YzPReh
8VSWYbkIGxvhhU5Kfe/vTRE+Js70Fk7alWnrihDhx5jEvG76JEvoavPbc6IGkcVhmqf3bBTvKEVt
4GGQQp47xNglTG0O5WCLXO5R/Tx23WFSp2c3+nx5Q7ubmPQZdVkvJ0DtjZ60l1Y4j0FR1/huYXnE
HJNZHygxUOZRkYxF59yLnmxHm2FSkOhXdZfz2rd3Y5UHPDEnXFXNhIh9OpucqWnjf2GY1SyVgge6
zgsWnc/hYJ0s5zv0px9R76Yba+DmjCgs+PaxszILn9miE2W0N/MtlcMDLdNuYt/yC3HswupJRZzq
TbNtyvQwlMahy2xmKdW4nJrhG9XZU67bnz1LUME0Zl29FQG0LB79qXGcTUUsqJe2Tw2tNVba17go
6bUNptAkIhiGviaBeW/EEtg1K7ZN5m7yWRzH0rq5PUx1/J669dC7xBCZlymjbx0cI11SEYlFZFqH
0QIai4KEbEsyMALP564JrNJMy7TWGlzCfeFAxC9E5a+6ttM2bQNoCRY1GVBRYtua9ki5BHhw/9DC
/1sEsySy27Bxoc62PVkjKU1gmMs1e72K1205PjGXX+la86vvOgl+BuwnOGCdKNiEAozMbaxlU/lb
o53lvk2az8Ctnz2r3M3QrsnMeghqZGtl/xSlFruq/RyN3QeK7AfFj9VLBECmZOaXTI/JGHy00/Cq
zpYgG95IDIWLmVOeBvYmnLsb8vqzMZkD6asYPQrna6wSXmcrOvm190zZcXfgt6tqLBnA5WPrIXK7
7yqEZJMgSV9oo09l6+Miz98INXz+AeOIUtz+DgcI3EOGMqQBqE4ND/2SvEe+ry19134rw+6VnWM9
RPJi1P67UIk1XjTuppF2hPTIoyHjaKmqZWbMt2GwysUkXS67vXSy3LEPLKugRDhgrrQKbxe9inu4
4sw7/yG1KxI7pxliimIulvg34+8M3oBICUw709nPuFdipMtVHY5DHC+T5JlGrCu2oRh/jC2UY6ks
O2x4sbr7YVHUc8VHqsXHOPT2pp3+0CbIYbWLZUnQvqsQCx3HLfXPyJgJMq2exsG5qe7J8nBRIOtP
CQo0Fnad4DeW5w5RGLN8yubop2BEuPKkvZlF/aVDpC2NZldXwS3QMU6P9eDSO93NNwd2TUC2yI7e
e8hotgOgNlZskpEDWRTscqWY9+RMP9S8biSX8eJ7+V7TGN1xTq99az6aqA8pZotdHjUHe8b1BwNr
ApjTGTIOxykztU+fem1ELzI0eOP5eNnWosQSaShuZlI8aZqJaKQ9uhDNjXb8ZVI44ZdvL+3EOCq5
nJPMyyotWDU5uelUpCUkz1A+KKZ7K6rPKh6PDldbdeNH2fGexsxGFl5b0yPlm6ad7o3XHkD6d3Fb
v1bmdHdEcTCL6NXGw9ArxnWkoxlDBmT1LHXZg+ugNIw4rX32OMMrrtbQD8uWAmrhDLS9eqTBJiwY
HTj9m5v0D2J27tCC15DHt2o1+bxgkQU/A0wId/wXybMcwQ1rt30JXQGLy5jgGYEE9P42xc7OHKqv
MSmuJP7uioTi1A4Jn66d6NZgztTjk6STBU0acocmEcSjnuXONQd0zrRL6Am33OahgwsyobdtjX5d
URY2Y/TLwxtj2Yba0UffQTbCnaH7LgvEgB8FfovoyJYQ3Q9p1uH7OpovuHkxHgmMHIsX9FKC3gBi
zVukBx9ZX5xs4uRUaK+qy0vXJvho7Lbq1vUFDHmDTkW930XtMH3vbNK41IqLAihN8Zy/VC14eN3z
inOQ/vD0+XmYaDxmQpBUuafqMHTKW6/yoJ1Fe8m2lnPkSK8+Tgnmk6UcPtxCroiAvWr1vCn0WWf+
01Hk8z098KyCOYjdVu+lE+wrOUNz6sWpIOW4UFIWu9sGnfHRzR4IOVGZLL9mWc7xPsLIn84w8pA7
cvNjveTM8zb6TAZB4XlPRdkwaadSsl2r21EaLgOUyMs0nF8FZIm6zU8kQO8ijunEBVdWnh8Y3OJy
Fa/mHParNC96kJzmRjvbtYb0fD6NqXPD75KZVPajSMxrPo3PaYqdc108eWW/yTMJZMItSKPsKzH1
s+4DNPAz8sKD6m9ct/9Wm4EE/7SKKj0IoztwVJsrCu2FaJxTWQ7M3s1npVvzs+LaCCJz4eM9qbsN
gXjvwylOHOy1dMN+wEB45Kubu5FuGpbzxZE94nbqUjUZ6VP7KZzaQzgnN72Ez+Lg2yh1xA21Xx3h
NjwanXrFgX5y71bUeMy69kBXwcQKZMmZoxuDmyeSH6GzhIfS8ZGLpYi6QEnTdnogOvLFi4j64w0v
hfFkFd5Z89g0AQ736E2W+lhdw5B2hgdT2jkUZ0yIJT233TDn4wbhnlmKNy2HeDUhEQHxe27DeSCH
KDq6oBAt6obFpBuP6AdnSAXOI0qbNRPWZyaPdyNBCOXn8xvkSo6wQtx72Mktnw2GzM7nkjmgYzO5
aCErU2CHQGmaAVRg9J/9lJ0gor07hnYFj3zJeucTa00KLai2qcjhLSjId4Yb1yEC3YVpf5XhcGlE
t2Gn27tDkHPH8VIohLipi1Sv9YC6SZ1ifTL9NM1HW3cgmqTdh2VbCriBweIRqr3KKkz4ohkOWWhX
ZyfEit6zbXZoxFyIu05DKN9KZI1uPqMzmaAUqKT3eQNZMV6ZEQ6Tdk5Qeh/+6OuUkqYrGTuPk+oM
5l/qnW8a5zkW7T3KjUM5xvOSaCpEZ5lxtsdIZdYC3qTlNmaRuCOPwpdKewC1IhuIyqwTsR6YEU5D
1y61xH5RzUONehPI9AXYbC0r8WFJgeZQVNsh1radTB2mC/VVbWhpYBxq0R96vjWgG34PctlRriSp
fg8riyecXAgchZKRzdDe4Uy2c8coMFo7s9Ah1sD0i2T4kw5mYfRiWjB53vgN+E2I0mGZoN7LqClH
lim6aoxczLuWVv1K883XjJcubqJuWQ3pY6LkfVH33UfmY0FPlvAG6qHCVeNDKBEQEo9DqLqH4sbs
smpB3MDSrNmOK3ZG7N0ucy1fJ/IbFuSA/jSGkddh3gWSXcIGHgbx9fpFivnXUkndlSarKSiczRje
OCQEX0tvJeX12KvyYX4Js5nCN9lAJFsN0/wi0akGVv+Ga9Q+TZ0naIeMe2W1U+qXQB0ZGkE+iyJG
N9i11o1LwJ2+G58m+rASHwtHhkekJEzUonWXW8uOCBPY6Zu6bq51Fv7S5/Sh7blvETuqFRdMIm35
bVP7KYmsNdXfemk9SSSJVcSIo9aBxzlTZi3dN6KF6GKHSJiHu4kJ1IwOxazmz9Jz5FIw858y/dW2
h3ozBnD/hyR7rbnWNC8tFODVR1ohlmYolczDIepKF00eSfXYE0BdxpaQzcwA8GzRG8YOCKRs5TJ3
YuDhyX4oQjLBIJnFhb2PPdoNoB/Unmj5y0x8mR6TtmCKviD6/yhcRsdtMVAsJzB56q3ZhOdi6I42
LHnDT/5ZnabG8GPo5EPdoY1ppwljITa9khIwrhxKugTeWOc8jm2bramXv9nPH1Rvq9fkFk8O21AJ
mSHfiMYmpLKBV6siCJTPwlx2ED2EtqS73CYEmhCrCr4dRwNa1li4SLq9l6xGX1SiJOgyxt+p+6mj
N9gbFqQIExOSqEO50ISWti+nYlBy3XXCpM9yM4LZwvyEdjZaqbvVCfM8Bd6Ti22nZWZvmFOeMne4
oUJbcvSYy6kKGUvmd7NKt4ErXh0kfrnXrzup3V1pvFGTnrH52uGs9WI7zrpgQjTgGsCCgSljOvTl
Uv9iSw7Q6Frw+p2T7SYS1vIMgcdCT2DZT6UFI6vQsVIcA0giFZpQczq5hXYJTZDyrm6+9Hl4czE/
AAhiCYRFby/UXwtgeEurgjM4LkDD0ivNJ2+jPgfHRMzEzqfuSZuSH80Q4SKdGnvTs0f0wdNFy6HJ
Ri0TiyLdqCukqPnhoTJeGOp2azSn6kCq2cB9b/DpmaGXaCQzMs43t4aTvqWyhmwSjR+47WOPw0e0
mqBojWmXKKlqGJUdjhBsX40zIaeIsmXka7B9IawvG3r03DKPiW1dYvq5AEQmanVxqF39SfjoMqLm
m7RkvPY5uKpC8qTTKwqwnSEBsS2zfgQ8OHGQ4UYTPUw4F+hxtxU6QwIkpfQf1sccdfdATO847N6z
Bk47uQuPERT71UCRqffyGlIH4fV06UWL9GI6V267zURyhuKELT9ZgWDUKJXUJzx1rnmfIJkuGXk2
9D8azCNcCRamZx6MumGZ4h6ACMtYi1FHvShemLQdhJt+Yrh9nF3IW7EBUBKK8qYusJ0ROmagqdCD
7gVFKbotZzcnXYLJgH7tYh5x1hsPMLQ2jl8x/xCX2PK34G2LAM2CVnc4TyX3wgQNG5mJipZQphg3
hLny80M7NgczkIeOGI1Ch8gHqr/OjeGlLLJwQaA26GVK4djW9XMBOEH/Co6YDIfBig69rC8z3ofK
UkTXZgCGaDcNOHEgqoDm2TwTyXqYsniX4tVAHwOSnycvU2195y16QgM9sJ8FyCmmUzCXJ+Fz5IRT
ky4Iymo5FiHiOR22WlO+LIr52SrbFrtPBL1yhqkwDyyeqC7vgt/vqRmMvl7NCaOXhklb3ffa0rVa
WEmIb0zMGRIrXbdjb0KT1CB3+c7LmDSQwWMgcU603OyXuhw3NC7HuNSZ05PMq1GQxaBgysIDb2zC
UNDjpRFntp1eJ3bmOpNrN4KOyvuxSLg7235s5QPe3tvME7uK2j4dXH1rpZ7YpBK7EkOv7+ncgjgE
h4nTwHVqmK4dE/wRP2uzYhuQNPi+Xaw74R+N0bgUHQsPtTAgc0tRysT3xp4MOzrVfjpVeqQ+fHWb
fN8nA760BF+Nvb3Pwx4S4ZxtEoBPqSrJFp0+tYc/sE0qVGuIaRm9Q6QgpNjeJ7n8WZbzDi78zZ4K
JrPNj6p0UNOS1QpeRvTFk27Pt8jIVwkYZ2M13lpMBXJxCDOS4RHSAkW3hRBYuLuuiH6WrfcYePO5
nLRHjE+Ophddna58ApODlI2w052mhQYB5zIFQK3kWbiWZDPFq2TAKlxPro4bvrluujc0wZxDwEus
Ix1OupeedEI/o4aiytLAr1F/Mdut0aNXFg73mufshNXtC9cFHRjNT2bSZ6EoAXZ3ZSmC5VX2vnIA
0mIvvRm1me9lJJDldZpYx/Hw4uKIRVA4wTJsyGOmPXqMbmIMeNaxyHGOSfSvUK9vcY/IU5ksWFzb
kOEcwgBdi8qrSDs0a4FTU6gEb+yhh1wX7+pBpBMe/wbUck69rVvQBo0wdUPt1FG550gKbdYhM/V2
a1vjh3SQYY22e6BV2Fs+iqbZdMyljlHVomXuuPZ0AIJJfHRpcYoKHXokOj8vikYoeAA2WdjUi3rA
xsecjGCRIOK1IXDZ5nRtWLyoKLYeufa16zGXnOZLLr1rJ9AllsNrWadipWOjIw0ArNh3gHt086jH
CKLdItrlQfWqzxMq19L4rujLLEJm6C/J75vdGqsLKNgjh3ZvWK/4OD8lnjMsh0E5CLTIJGBT+/Gn
mthqDUBCHcRHvy/Weon2CL0vjjDBQz/19abW8mMsfB5wdAnG986yv1EtfceN/aOI+FJVQZ1QQ2Je
OJN+wVss3g25/1absBj13F95vrPXYkQRWXN12/qx73tv6fvFJh0ZdEXWz1GbwS4g4GqD9dRMLYef
MD5sOb7ouXvOUKWMFqZuWMChwU/hY1aZ9qQMhxw7OUVN+IBAhRHkkL0Ueb81O8fCSSJ4SoYem00i
FCwwy8oL3uOwZlNpP6dpJpNQkofqQF3CgnuMl5is73MURquArixgrk0H+dr5aKx6iEg0xJVDehxb
e1pkMciJ4S/CgFhqeIzvWeF/Z8pBoZ78Tyu1HyeWeu45RzfBU6Yst9Ixj5Y37UM0n1lInFIgqKgq
P/jFgOOTx0csH2GHKFpPTjWxpVkXzXTfMryFvMB5cDGHXERFqTMojOFT9sZPABBMw9jt867lwern
UYgXAi7vjU8UQUD0pcOsaWFF7ptyWMKThDJpzs8OdSZZFvsgMBcCh/4lgN6rZZY3teBNI20BU+xX
Q2eK08FvZlSLOVknrQRnBe1j0FlOzgzrb2anaCX8V+KA6dXkDf4fm46zkgiKF31b3WLpP0sNiRHy
Bk33HqX6xm1Oq5F0Bx32yAry8N6INDDX4FHRM0zMuzIQs5FyzmKfVjQ8q8o++8H5EZXOMvOpP3D5
3as+LgNXgy43XDUrOcYtYsYKi5rWnY5NPpyU/0Y8+u9ZK69lZ3xarfkqJsqawbvHtQkf29zG0n1T
D4soPjIImQPNjF+N2rvkpvGkZfLc9Ma98qy1dMUqZi1ZQjsignujVeZcLnA5juXdU4sgsQeHWVXx
YfgGaa2cqsz4Kgyv4os20icZoeOu8n4kzbz42SiT2BooY4FWR40IcNIWGplGA4LOphxWZo7axspO
Wewze0pPbYUnhcQnBbzK7exfSOl3vsyPfSBODfblS2k4F72z0VLMzsKYkIrXjA9mw4JDbtQPc2Kh
6o3uI55d6uYUAIpoIOVDhk6oynFF99rvCRsPFVYZISBo4n4/g07KIl618Tgsu4GDwp4uA82jM5pf
mskRb2nMrpGhqHmS3eO4JPGr0KeQkIg8XGY0M8oXrOrlV+9BVkgq99xL98MPaO46NzhbIrhFQNWZ
rx1MLIsUHOXnxRcd96nCg7+YGJWaYQ2pBm8h0qd+GaG+9OZ6R9TnJskrCMywmxP8KmwDbggGuogw
JrQWSWAdtTF6TDj4EBhAU5j8uwU5QvfrF1rOi21Q5iT6vI/t1lUD/J3W4Y0zyxNOKQmWTPZPz3A3
EweKy5prO9TmFRw+zH76xb/71/3BlNX9zTbTQYxr5lCbd72W3APp7+PB+Sr64S8e2X9wR3V/M8eM
gjjDf4Mk3zDPd5yDh86z/5a++Afbb+c3096wL+0y0sKCxbRi2k3IhzGdYhN8rgW8c8vXDCsLN0Oo
CpL+73fLVLflP9gK/uOz+fPjMSmj7v/9H+P/6kDbTTpxPUGSXplDYfpx75nzEZEIE7l4V2MG4bVX
Ics7DciNesXvYCLn2qXNrTs2dsfBSddZCcNceeARGLQ1rDn7y9O0/nRPfjOZ7KFyE64TFDs1BO9F
8+a20cYh7DqEtDDyciB9PtmF953RpIdWv1F+a+GM4hkwg1kqrEMyUtRrUKc2mAAymmUciJdW1Czb
/FdiZ09zZAL8U5GOeK5NTfMcCYwEsSH7NAg5/cuVKNvj/3SjfzMLduM+ywSN3i4w2qsfWgxUuhYy
VLemDRrh2GRkDzJd+Pfnavzpvv1mVgkvwgdZK7Kdpw0v1tg/qXgfrY0fYVhAGx3YfXHm6Er/uRiD
1//yL/3No7LOGxyrJPnsmhV91mZysB265CmIf+o9dOHIicFNJhtyTH3q0uwvr+Qf3njnN8fKztV0
tyCMZGdBoO8az18kLWqv2er/Yon5p7/A/P8tMcF0PFnOXrozRgtHV4Fcs/4amEj8+21Tr/d/Whm/
7Vht16MaVqn2up8/ksu7UepmVUkNPf9LstM/xj+T+IuD6p+u5rcdrEe2ooMppjsA41fU0lRCAGhO
ufr3q7HUXfkPl2P/tou1M66LVjGmO5Szh9hDFmZKpkNd5b6nOpiEVqzJ1+Awc2y6skANBhPxWUdM
oFp5ST39ivkRYW4xBOooOepID4zAOmcJjDdMFPRJf1Hqz74x0JjinBdM7akcUHPo+k/4rnBtyJL2
suEgvfYv1/SHW2b/ZmVeD9kAhVOyAMroZ4ZBNGLItSacvywA4w+bsP3bJsc4XbghY4adBVXATVJc
A7g4EsG++kIJeBS67+ovhMpQyvvmOiBf9N+f1h/iDezfdiXGXTS0oZXu3Hza6mm4iqP6OuLDAMb2
3709trqp/+uEaSNcRDpLTzHY0C5eMH7ohEa0Zbb59yv44837bdOxED9UkOTSXeZWLxGT19q11so1
XE2JILL8VDKpqZsOGQi42YZ/cV3+g0+u/duuU6QF8bxzmO6k1N7rPia+G2A/NNpb7sfxElDN+NsV
en9aH79tQDbgfRFHbQbzhlkpfHlOJ/d/ODuP5ciRbNt+EcwAOBxiGoGQDEEGZXICI5kktNb4+rs8
3+RZWleXWU9aVGaRCITLc/ZeuwSBEtqvyulchta3Qv1AIQIJK+hxiSGsuL7Wn71uHrMp5z7S1jj+
hNLLZ1wvFDXLHspz5OH+dmoMxDWFmKGbT+GMYdnEx1VSKQ+p2dmJ9t43OZ3wgiOJ6jKY6YwYSZ/P
SO9uUVSdrb73B1QQWofHbwxGEFPVGn5BsdLzBWeGi4SFu66WIh9FpFE4z5bWP5qJ+8sWJv6BIkWf
4a6HwIJg2T4X5fBaJ87BW7KPycMO7Dm+J+AeuQuq9ZGWPEzP9DA68U4hUFppHkrNfKOJtXcjFKhZ
6twlVXFsTMvXADvNpAYxw75CCy6TRANVe87PKItvLSW5dxb9XZ9DDKYmAZktgVXQ0HJroolP20IB
XJpnctfQLUjjqzOXT0i2Oy0a/4jKRZqc0jR87LX+yXHmn6h0Pkitvedaz40uz3eOnO7ysTsLDE0A
PjgZUb2f4FtQ3BpcdWPixtu0znPT6+9SqQ8GeaELcQqN5rpQ8FihFbq3yKEzLLIj4czF7bzPBxrD
NpG5snsMUG4N0+hLSurgIkvucrLYOMrgVFt0r1KsR9O3CkAG6HgYYufa2FAUc2I5UxeQH4LYCDpm
FrFXV6P9LGR5NNzyScKe63vIwWjavCk7mEl9LoPwEZsXSP6B6ymWE9tqOn6fTTXZ+5mieVyZufie
JsSkRHTgAVvB0Xke4uIahZ5UitizSyBsUpYYakKye/jK//tC8E+L9F/bqO1mOO/wWO8dEX0olAxu
fIbb/C/z/R8CPoX1175psmUKr2dfqy1koTbRkSB5T61bF6tkdnwRQNwYjfxNsMRQtbtX6QBhwY06
0qMd7tIL3cg9CiG4PMZ+KlLQQXBZLCIdh5KO1WL0TDfi52hYJtUKU/BuyKr/7Ygk/tqTpziJ0iVq
2PNl+GRV3X24RB9lE/3LBvYPr178tT/SRwS21ZVs+dyeC9ZCI3do7Jb/49P/tT2KsFoSa9DJwQC4
GrSIHmExhk78b/euf1hexV+boO4VwUR1hp+fpLjEIfzEenG2kuzWROJJ682XUJvfPaCwENhfgzz9
9T+NWPHXzliGMyt0gtDZQl8l8aHZRvA4VuW/nFr+YYcSf22Ms9npbR3x46c6J6esHS4L8hFvINtz
MZi1pdXd/28f5K+9UMxtN0i3jilPRveRp91G3XtKw/rhv/94NYz+w4nyz0nz/ztBoF5dtBZ7PQ7M
pPKFcJ9R14++DeROrSO16PdG9W+5G//0y/5aRtoWwwDHCYIf0EuyN8SC7VG+FYGzNc3Fx7y31ebq
XxaVf5o4f60pelAvTT+lyZ6q5KOakxajAKPKv2S5qAH8H16c+de07+Ag9kuXJPt2zG6uM22Ue70I
oNRr0ea/fzeO+Sdm4j/9lr9mf1b1URZOXCj0VjOAZFNdTI3qU2J1bCnHW1mwkSL6kWENuAAwvUd9
2ASgQk+H9KoIwYkCraCifxodeauj+Ups+NbO6d57PLPwInSNtfVAyCdq9sL7JdL5roHhVMdQBb0q
/hpoY66s3LprXRqftnVItelXHHbHfuQi2GQ3IZb1ws0qrKe9yR4rjKJbh5lK1kIbvipVc8nTJkyp
dKwaULSIwBxgpF588vppnwXGA7SL2glaZQw84fHkodv4lA7znZ05jj8lCbi5EOuhWz6HlNK60Tva
ffDhWuWynvvp1WHDWHr0O1NINVAr+Tv9YLyKNHgLdEDFXnherOFoRSPXc+iodp2AAIyo9IkW3gRG
laQrFGe0KskDsCH09Gevbi6jjT9TWXXtTHGs0LA4eAj14iHTIIvHy0vXcgzrClJrsFNuqcvT3I9r
fJT5EymxG2+qtFVpuzTK7F0psbNRlsX2EHf0NZvmoOXaW+PY19GeDibPs9JLzglzpVrW3BrXeZ9+
ulXwYUdzeSQP5KWiIy17urGpY5Dw1B9jTf6EOMqMELQ2QXZ3igtY6w07hbUOgIkFTrgntnxcAWLc
2C0w73mCMF0axyh29q0GQ2iUyTmcst9eAJsmldgw4uZn1pdXlDvtLi/lRp0fUxnfqYsLvKwNOtwr
h0wFASGo3hqfFQ6oDqdrqC2oKDkEigUCqbD6zynJjmIMLyaEWE7w5cWM4eOWAwZcR99Y7nDvYrua
tIAeWYcPcDkRMpHDdaJh1pvOvaJRBFX2VZjaMba939q8/F7UC7J19z0MIJN03pNOdQ9TOzr5zrDv
AprPyAHukUTPSOnzX9KgB6NEwaFEEuHRGgR4YdvG0+Cm1wbPJ/3kFunPgDQEkph6dZobYlnoUwij
pcaxUta/9KU9LmwgbZtElI3dR3MSeCwT55RK/cF0oFrN/a32EDWJbVi53qq2wO0gIL/WUdnD8Wpa
YjTqnWXkj6SI1gqF/ja3CM2MLP1SICRt0S+KKFjbSEEpyC9ucDa4BhABnW3CCJh5b2K61sf0BSEB
ECt5qYiwWwt+UKhLy+9a57dO5C/NTPp1dXWZTDKFcx3fRz9H17jWHtyxAr1C7qFb0iqLwwvKKKTq
SbXPTWwujUv33C5PWdWdzSo5yQC6r4t3kTMYni4zuJBWEBEkYo4bdKwXBPhbzykCZh3UTYlh0c4e
m7B4KGbrWb0li2ZIG4XXmh1R4xCP8wFdYZi9e7n5jBTgrM8Q0KPkWJh14qtBAPuS1h03k3z59qAq
py0is8lJHpNh2TaDpuHOCa+9INwciPAxFsE5iunK6RrcnwGhgVPwXpz6ZJcxfOXoaLA9N1h18Elg
TYXJ/eZF3jOiIT/2+jsO61imkGHNs7evvdBY2Z6JTiWbHD/owh8VpD1Nw7aFHJyn2Wc/1ZeAhcuZ
65Qs8eakmc5dbeLFzGeU1IiUbN3SsbMFj3qhn5eZqAMslv2dIgv3lJ4Sx9giRPjVolbzE1MjbczC
X0yLZUfjdQcvz49lj1SQlbtBH9ExQtD731fsNjgy8298VIivouUhp5crsU2sm7r9LGJyY20roqxM
OouXIRWwHijXv0XKBqFPYb31MvlkmiNSGq0lfUIiJJMeeuCkZITbLzSoz+aCcZjFMmYt1Q/Ek59M
y1DtzE8L1TVTOvQn+uEqnUHFluuILn1bDJte2r8XGiSVjjNCkr3S9nTynOpd0xECW/opm+TDsMAY
rMChOK0EYoVY22guniWy1RwlNy415WqIWOgX50vBuRe33Vrc1ry5f5URIrduwKVslwEOb+oO2ONf
KylQaXHndrAwQTr5yXPr3vPyh9YKlEb/KMh8VQtCnyefOocLmP0LBeFw4+KMT10n8sPKuQXYWeoM
W2g4wnPyRnNft9m5g1YgtfghbAzagU1P1G/x01YRER0Drrjg6LUp0FGIrl2G2tUxX4y5eiMz/m7R
zQvsjXJjtO2GeMcXLXA2gjUNtQlm3LINT7aBwD13dfgtA3lgTiuuScuNpp+83TK5u4FMkNbZtdr4
27D7Q5GVa01Gm1gIFO0jJutq2yTI35sCjN1ANKypYfX1xC9r9n6BeCfsZ0ZV3cXDvm/MA93m8yyS
nYKD1113MtoIS4JpXc1KQOi33jWbSHgyvWWY5ysIh4DuDIo6JbyaeihBwywInSO05fHYbzVD+vz4
khqkgdJ1vBejfQuYVMJOmBQkRCjRusNeNJLhtGjwUiImb5cndxUjbvRc6FfRvEJPhochRUs5AXLF
E2JDuCveGyt41PQJCSGzsptxo4fJrrLruziJt92MikOP5SGqq/sCvDsKaWSyDd3fzC3vwVSg/gcA
DhEnJRqa1A7+w3UvZk7fbh4xAEvA6oSIHAmjueaEsa14sX4ZeKvFzat1iLhpZZG0BR7xOUQTO4zu
aQr4UZ3b3QXW8D46fbc2hfZC3AfVgYqeLjra9eTMJ6OC7S8M8exo0Tskzqus8ZSpXb1JUxqkM4YZ
uANQHQqNCmvuB4XzOjTT29Caj8iuuZgiPGvT8eCx5hZa9hXALuyNebN03W9thKgaYXBoM7tde6l9
TEw6+HrVLSiJBhyLo/UwsgKWo4ZYj1odrMy1mkrzUmVrtb0ozHQep3ejloWqigeAofB2YgxuKW/g
kLLbe0b5XrbTQf2gynDeVT6f20M+xoP7AXIUiW04FNugzR6NuPyd4o5Vy5MR4jHNzeJi9879VA63
AdUDtJyQaY+nfjCK7SB0BD0TyF2BAoa/2mnyaFDPUEcGGMrPg2ggv8SPDsCdBlsBeTFi7eB25whr
KQBns0ZEuENhvh7qroSkPGGl7JLHvrIMUL88KY1RSDWkBOjigYiLfZ2Gn/QTgErKV63Vn2XETLLt
lMMi+BekgdhI9OKIy3q3mNGhx5nW9+hT0MDuugxNZqI7iKL0S+Cab85iXkGnfIxh8lzalMo8PfDT
yPns8vqUT9rZmJyTnlndGs3IFYHdPd7LV61u3+wx+nJ6Z4f45DDlFJOkEQDuZ3bpnUfzo/TVVxVR
iHfq9kejo7WyNPdQU8cPbRAIaryqE/6U1v5k0GTO5IHe1kNcVeWmMHHez1LsWrSMqMKAPjXRVw6y
d92E8WdFiW7Q1M0uwv1CQtUUnyT3rVbTNjNoULBY5Gkx990KUG5i1bcktz9n1v/CAiIzdtolntxP
ezEupouf8s9n4Asmv3FvE1WsAJLkoGbbqIlQBwEwLRhhrCPZSrKvOtn0nkPBc7XpcRxTTtQRQKNW
/nJtwjUQ0X2Gi3NGRIevOByOFLu2rtZswtLbQnRmaafTqNsxqxTyBi8mzUKWK64yb05k3qE/5XiB
pSkZC+RLUSe2eRaD7kEMpwZwEDDlPHYQNHz6vu6gpS7AtocS1ytNmq3gC7M79xGJRuEb7nxSf0rO
6LqKVUlbWIDmg+wmve6kbvgp8RfqdG8FOnI53MsplA+X1qxFREEmmPsgxVwmXC3OtitRLI4wjqzi
znGyrXrfso6mddXXz5XL662w8i8AaB0aNzg19jPq5mqZNhAgXtRHNuXwMsrm3kRLY/GNLbZxKPXx
OYZqRYDvvkOs0bOOBkTsDu0XAb5jbh7UMyxyfjWyFkN/dpbLfFHvwpMU18YwPtpZA2E8+owCfbvA
PzGm+aHjpFFm1sYckrPMl2NtsNw69VancNsADdQWTGvB/L6Eup+ky1ad/wP+Gcdm4ISxmRJzk77h
FQA3TrTVECyDDz/kt/DQXdQR2+qcFW+wng8a95a8dl/yxSC/Rafw2qTOvtAD6srWtoDFVg/Zh0wR
+rnZ9CN6/XEx8wfCQjYDVujVMiqpBgrQdFEIL7mXGh/L7PyBNzWk9SbI8ie2zz2FjEtdxfcFE5Oa
8rXLvQ5HOWGGwc2zsW+HpIH5mULNGKZ3SS3CKhjBkQtLmi1CLUCs8GeI1M+qwkMBGTaSRoiM+6LW
xFgL79TwUQdJ2y63muMdyfraW2zEJXc9y3OeMS1wBSLnj0eJ4wnKdn9OqvYlGt13wBUdXKLogAdK
Rw8AWdDGz6QwaosN0cnMzXsvnY/4tja9N3zbQxRtJ4UOtKIzi+wuAg9l9vN+CPELuRJ9TMHOiAqF
ikHLyOv2EyadoQefPaA4IADnzjUIDTX1V1SB+yzLH+0p5riKC48aT8+ZSh2ZIZts43LmwjN9RszM
QK/fZE0Vu6BYnWvxtOo0hOgOg0T9whaX+4QLPXLD/eLhgit2WdygxxFPjhu8NLa4Fxk4bsxxKF7I
j3d20kHwopnEoxCg9m5Y2rmq6zuXEaXJ7s4TxW4B/Es8yq3twk0Xez6o3N3Yc2LCUbPPLWUoZRUX
1lk9RY/UfjEfCiuQa0NHSWRY2ckJhC+qqfGZzG8I1Y5pEnHSRibZps6L7oQdi4AB7sBj3o9NBhSs
OZlV/6hUW9EIfSnzLkE9cS5MYGSIg2V6d+rgp/j4Q47keeL8Lyz2ODfSMQWUzVU6+D1zbh5aHj0t
JtD20PDdJn2pa8KTRjoD0pi/zYkct6DqjkJvzq0KJXfT8ZFE6XcY7Kc/cd9LcbRm63dTxh+e66Dx
K4+DMwA4dNa965xttgp1BNPN6qHpTDDAPO9suatlIOskoC+EjEvvqafYmxnvCAfn5Jn0PjTlMvwo
vHJH7IlfGNW1mPSHZBAXIdkaFnXJHL66UG5z7rCTZt4XVUPYV1mta6gkVjFv8yTs/KyxVfmD1xXd
PKMCKF8lGwMxPCFRQIamDydKt1aoXbISFFHmBRtrGY5xjBGKc8Av3IDfi0xmzuApQRiw5ciUMt89
ao5RLp+kC0+spAyJhHz51ZTpNYRKErcYQ0ZcaFWBC3gyIFFM8Ubk9nGcSshJ8XkZy4/a4RJv2gHp
asWLqcaCJoMdRrT6OAcDQOnhRUsMuYIIn6+CMEOsRwwjTp76FmXuyhbGLi/SP4NnCayt0VpciRl/
apC3g3l2EmdXsuZrgTirTbsZyy3xGdmG4/NDbJOAwe+lirHX1cLQmL/CKb4V9nDj+nWuQ+7hQQGv
Yxm4IZHEjIKzOpqJ/Z4ps8qkr0O95wgz9/M2q0IAOENy7yjROh3P+5gJpqX6owjLb6cBNSjMbQZe
3wRiXKpjt5sBXmi9yzRYh8acti5AHpT1mZ/N0QsynZ+lHHZ5F987JJ/4bmdhoWtyJAGcvuyquKZ9
/2q4zdeC24bEu3EDwuiIEHbtxCUX1HDyx7i8M6owo6sYPZXEIOUA4qTan3n2OF/eqq46ZaZ7UP9N
S/13OS1Ig6dtK8yNwfBp7PzaVgRUAr2chPsez/I45/E+djNoLSgLh/rDMNMnuzF/F5l7PySQs/L+
Z/KibdWZdwW/MzG6N9dyIUArdCNbUygwSehS2elq8NXlQkZksnzPLmLzDikzmql1M7qPDeGSGfft
jPVD5MvVQdCmRsIXriaM1UP/Q87PU5iS5zh7z2E+PBLWzHXQqLnFD8ib1YFmGB77FrsgEFnby+Gn
iO4rczElxvVzmkv4Ezgq0Qe6B6Ozv7Ke7dOTCK/B6X9xCITwRhRGgA2Zi09e72Nl6sVFi3H0vrQ2
AxADaz7LqHgXOgSEvP6oKF2HqBQsgd/b1fXfQl2R+75g4GtHYY7XPOuV/XXbgkNip1nOxPAgfwrF
YzMh8m6Nn4loZE1wXgUZQrSDe8VlfzUXRf9wX4yCdCOS11AkRi/ViNAMF+I+byiJTcNTiop6ZVbu
fRSW/thwDYocxItm8orL5krff6+L8IXkq2crUYlPeYdwlRfuyMYDBDnsZGnvSX7B7uC+Sg4eZjMr
pye1BM3ZYeekc0K9UPYnuBj39NG2RjNBp6w3ObhY4UGoc/o7nezFojJ2ZpU9R5FKkGuPao0yORhw
tWUcRm8F1+hFm18yrX1P2MeX7sV13KPRgy2bmGtp0T7FmvhOMseD3JIcu3JSodXRvXoshxXKU9nU
DJDUM1ZxJwn2Uhoudpo6jA+64761ROIhcSPIcrZfOCtccOskK7Ilt1ldsshRPi5Ll4EB3ZXjnIXn
d0WweL4ee/tFc+JX5oMCL6F0jtDSto75GZQYljqCsBEdXPD/++ZEBGMGgq4dobMjcMaypzm41bFN
GHzLOXGenZecIOuv+srdN82POQZXNsP9HIaEWnnvcz5siyR+J9vmUnOCKfL2AYsujtrkqdcaP7Ll
jj0ZV052Vm9fErCu/jmINz/LC5paP2ZanPCfPkZo8Efzkjhy07vfiw1/O7Z9j7NYn4BbVucktY2q
/w6KV5ruT9AQPgwO0WF0ndvik4Nw3qr0OTgvLJgFm0zbfahX5VVYfnFszYDUTEbMyFE5YilKBatf
YyKBV8qmljQH8ao+OKzdqYL+kZiERuLHASOx8bhajexXVT1eEroNuEwgelYXPek+zUhum95rQGOq
3JCYPFqwCBUcJ9sdvi0TGlfs+jUrii57v54g5jvFszrnRhwB3IBZrIjj1UZ3Jz+zvXNMBVTG9trN
9HtSSXbqAU0YwerT6oqZV7wabXzmOSMsXXHmkj1JBgbpVeUUPE0UAfijgNMN36iFf3xO9ZfRpUE1
Zf4yJNdQ6Mx+yJE8AuVXOadXOHVArL9d66nnfFjPzU/dnTUBNoRMH8lUhe8Bx6k89DlsZg6e6ucq
7xf8ebVn8QkQftxRJIcSh6NCRrvF0Fg+rGqvRdUvD0xJ5FCGWNxjZDY+lTcHY/OsVdvYeakAm6rL
zBgNZ+wEK2OI/Chbbup/L7C/Qqo/6t/WM+0E1eIgjbe0nHw1pNQZraOv4Hobmzw9l+I5Tx5ge105
1EpgFq5SMKZY1Pb2XPg8bmGTLFjFb1STt65NuAZTPLLEWj1AzxDrqklfdYTOASA7NaTElADsGuzD
eDrXsUHdBYr7Ldaqk3rF6hEZgRM1VHUYGZvgwKhupeOrn5V42n1IrcflUZL6Vpned0GEr8evSo3a
rwJtbwTee4h3zuVErP4VjtCg6Kwnwx6oPQfc/LoXaWWHdKHjZM5HUXOEFJ+ZqcPnEt7K7qJ1qHyO
OLXt9M2lBgmXi+9lIJOL1NW+e/eGnjJfv1XoGa1yr4wO/qYCWlqDfQg6aRC5rH3140fLhgx6ydrY
C15V0Pa9RwGR3g1lNgq02lbXdcktMLuGFkYCOlWoKn01nKVMTmqhJAhPlcnqlOBQFhvdlid+XWqZ
b2r62p51mLr8xmRNR/uXBxepMy85hxJRBHvd+cLb/8jfV0OKaxt3ia7VcYvUJ1asrbl4N4Bpj2md
vdScO9Cjcz8XGAqt/cJPXezlS3Wu1OvsC3KIwJgsFojEuaapl8Q3dXoRsntQqVUGs7o13qX4VOWF
yYxv1gSEn/VBPQrP8OcTwb4PtM+JiMJ0qXdGIt+IXOFiAFXBeR9SuFQMTcOdXvIoukwEMfL9EUqA
211NnNjMfX5SrN4VC0kdgFMjty8Ls3McU1vHkXnSZxofUBRp+Z20OtzwzYgh3uv1TAnU5nTMyPIa
9YmA7bra/CgoShG4d+9QJtGptCp4unqKtBsoeH6qSV3Q4BaOe7/U8Yb94U6fc6DDII6gHZ9cvjG+
WtQsvoccnWeJ2nzb2T/qVQFiAhfkfvJ/+zH4UKuNPcs1nWoKYVfPKnY1UTcEXFySKCc5ouGFwpSn
GLoU0XGibeWwxnsEijEpVLWN8cAbWCTHqhACVdKvlN2jmpdDRyGoSq07lQhXsffFc3BshH1Uq1xD
+cV0xT2PQfzPiSvVa4m5fdAiBOqX2kEwxU8Z57s5pPQBcN0p5iuZCBt1igSDdmCez11zUsfdRAOo
ZbyqT0dSBstlcVgw0a/U3Ld6bu2wpxK+3BDjq57XhMBwiMhbnITaJWUL0DK5VZWOgv1QIjCJLW+f
hHFL2b/bc6OC4+2qWKvw0crqdWvX38UoduoKNVnanmeFik0Bz3pS654DkLhair0lPgMaDJxpt3kt
Lry/isExcAJpGnpAf5aSxLir6m6jvgqoqxYogbILrrVBsYUj8mCUN91LvtRsafInfhAQna3npW+F
W9wXPVCjOYLEUvFPU+GcwhJrvc0D9beZV1E583eUTV9qh3V1q/H1hsJR+7QE7t6cftToUGulsF5Q
Ma8mWZzzpL+3BH6XmCIxKy8yNogKxSqNvDeiAESTfg7coi3nPRgwHzPbPQ7PPJ4a1XpPIhq9vIRE
bao28yTOyKaOksMCrCx/jnJUjOJBXYHmP+FiyY4e6KEJaAjwYmZ+H+xG1G7ccJVllghc0ugjhM9d
Sv2zX7tS3kxGa+Wae7ysL33ZXebQIPcDE44qtBvmF94uGpsXteqowaEGdt0oggr7dd53mzDjasbu
MWfyon6jenBMOFwo4uWMTdaAccYhqi8hwLHsCyu403uv9KcWWeCgUQbHD7+rjP7YTA4hlZV+A4QA
AUYQe9vtG2M42fZ3QjGMSryvkT2mU0XDsnlpHfm7xsjbkruJ4lAa6uR6LLOUUoYdrToiXPiE7SVb
mm8iohFFTlsDL2WjAS6OyxgnETtKaUn8hs0OsTtQiWxr0UBrqxTTn8pG0k4Lte0s7PeJ52Eois9e
On2lhfGgM4OlB9a1sKmNDnPwwuHuDP8dihhsRkG3JG/nVRkjSvXS5WYN2ME5UA1WrlHozetjGeL7
mzFer8yJ8kQg27X6SxEvT6OukHPSyuloKBD8xmKBaCQYEMou6tqjTjZe5CBmDOc7DzJXwqFmdowH
kUO/5yNUcXeXjs3Jw11bgrd87AW8rZa9R44Ie2y2p4pXGw7aEUNC+gukLXf2Mdn2um363UAgiJF9
JjrrJ9HICg9gHlI6PvVs/u4FEt80pB82K1eV6fgtlfCAa1oYyTuWU53NAMXJRxUPTx4gClrK4nHo
moaFMORCr0g2Ka5fr3krQR9oPZCcPkvag6kKmiKq+YAB62Dv2h/RDO7Lo9JcCq5uYwK7VVnfquJm
dMu8Ltp88HM9kWsUzmhdiIXAD4jFlKOsFwMrwsa4zWwYGots9qyF1MbCJrs2C5YvtwWCnFNh6Vt7
23HD1dz6IpHvRfgqoDIE94Q63mTf+YG2fLXmcMwAzcUDYhYO/Z9mgPHL7vSVkU131AXYeePqyQni
ew2BhSZHIqWpz/jz6O4HWiKrqR6Pdpidej2j/hN6KExRck10EZbwQBP8uMz9Hhrgrz6JNwUVTKOl
l8yYMGwkuazYasS2i3azYZyjdt5gyZofC2CBpIiP21IZNB0PLTsgs1JlwejyFicugiNemdOne1JQ
z1P7ldslLJ/E29rqhpR1JmeNwCBCJH5P2X0tNigdm+JAYXTV2Ia/GI7y+REYZouXrDBfQ0paI+tW
POHUwHD0qluR3zE+Qz0Ev8S0CXPVGqZ6Vw8/dEFpaFOsnyrnmPcZTirdwxu/5Ogmxbsulk1Yac8t
nRkz8e66Bn+sKpsU9jHLU2aYxJZYZbeFNPhGgkFtNO1A6B9W+ArmI38aJeUHlp7P3h0ubk7WtCPo
XsyIJhDszB9pQvwBSvz10ls22mbxTsBtQ7oP1w7R5r5NyKBbNsi32KghPOcbGh57O+o/ww6MgOFy
JpcaZn/XnF7b2NtFPU0JmwQIYOZveTb42uS9kiKwU2+9yj1fcHnzqKP2aPT9MiEOdDFeWj1/mFqY
5UQ2RtvOHE+k9/CjvfpZ9tYj3fRvgCNv6j3GqaQfYl2Kwny2SrzIizDXf4IcuyB7d+v+YdJaLiEV
utABqAFjwuF8kYoRLBl6kDoi/WH21TIhuWe6XUNmDPhFDgSrCY/XUEwTI2jye63rVyCJ67U2CVaR
5cNJhj1byq6X4nefGK8ViacD80ONvToHaaxPdLk4OcbCBGGlweCOJnVFFs+Sxq+eV5ytgY9Xyk9u
0ClTM939TmHu1BkdAnNSKdAgieoCQJ1R0myj1txRvhYJRUCO4KbqWLXZXdDU14XsBfVvCOsD4upK
yw0ialqSM9nQa/AEwn4ZSXFOKAgiVLGea7OAuBHqu8kxd6jyXwOr24HfXKmy2WIxuIOCPA5VpMeG
bYrEt5f8VEvtguLbB0jqU9k/5AMUcxfWLlCNl6IYrk1YNf7s1tTL4svIEVkN2LHX1vqUwvSY73sg
p8RHEAlMzHAcHiK4nBoNpFDZP+naVHVVrxNXv9nMTxvjBiGq/aEr4MdP+A0dKCRdtfPcYdjR+boM
WnVwQ3s/FFB8zAESQb1RtwbT+uButzWmgfZrf7TSlq2sb9aWZj3Egb2nPHNOXfyM4X1mLE/hPP4K
SkKDrVjxLIhfNboGfbjpZ9wgCQkGD6OBEnSgThXdRCQnEztzaS+XKsaQby4G8axWdoxt1PRZdmBE
PloGNyHNLja4t9cBNi5orNTgE1LvQ4mtmr49AUAFKn5CNMA/9RxBbYMwQDdwvkSDJ3gZtmhaqkg+
deOEA769CuMrmQUNNaI4oPxIDxioiZtiNVAwtcaOwYNghNERExnicDM2tOGdor0e36IqvjXKG8Bi
rQ5ZMcErarg1TKCaS5RG4VH9uTeK7UgCoUWQkojli6wR//UuVROgJivXuGUUphiVwA7uao5JfRic
ZqQMunHpCGVRn57izDPKyRb8BYt7SYAh/0CNA+nUJtNDvtWTBWS7AqEOYoNoJQiue9oIV0lJJ6AC
z+dUpQ7NJhE2OS9hxG7v2KtBJblldHu5xkjawWrxKIaQvibldmbgyJ9L68PhqrZOgABYY/ETukcS
IkOfR9bz5rHMpk3GnuJwuGpsX3pKs0nq9QihXrMsdsjMfdDb7BSzpXYEZ2f1BzWQt1K3KCRYqv6h
aBox5QhqoA86tnuhskm6M3hdfGdUylrHUr9ttvqNOiKooRtazCO1Rhhdem7ZLLRAvmtd94ufXnn5
74ngeYGfq5yIWyHELZbl3nK9M0gw35onBUQer2yKLtt28GYH5Kw6fKs439Z11tZb9evUGgXx8iVF
icQJ8uP/zYzyJ0wh8E7WTRA7t85tZ2OqbzZxd65R7GOdEoVofa/5PdfjU9F8Czn9Nr3A+7OgO1a8
A7Kyblna7Hn4rojetSgLNJjByK014cTRmxYB9u6RZCB9jY0gfOiLT7tHkqpp1QNbwmM+x77EorTV
Hfs5MilHMc27ID1FvEWW6HVVkVLM+L8E4fywsIAIWAkBWiNQ57y80djk6QCHJ8xHHywfnKoKj4yt
k4PL2jBL5DRUs9/40J5pKwpT9ep0IwnEhkm644QQEgLIeQ7N6I6CHhkxs5duRULZzM3nDdXZZRMF
SJ2M7uiOyGB1qXW0neBSUV0BKn7fGIhKpmLv1ARj/tEvESTl/h9LZ7VcuZJE0S9ShBhefZjsY7b7
RWEUU4n19bPSdx5ueKa7fUAqVWXu3GAfxslr39LeeUl9l6YUTznOPpC+cD3adfPZYP3Q8fiO2Aso
VkWYulc/ssNL6psfBdQpYDV8Z9MFVwr8iBrm+76THtnwxxscbLAIsMp7TWFpTh+1QS6L0b4Zb5eh
A2NMMA5vqK8rlT4PXMy6GH2AmZFwNN0/J+7yk5fJE7VPKMWLz+HcHgySvNituisyxW61OPm2tyMs
GIvDRPXiJ4iafKzmfI/c7cC0LqrUX8zuZcmqTYZaaXSj4d3JYROyZ5l2ePXbEa3+ou8+h2Cs12pq
EXmNlySgbW3LS24YV8NOD0mDztPSi91UrKKZpv5dkU3b+9ah7bASonQksOEHJBV4LFr24Gb4SrT9
brYJwisiuONmgyfDgNuDS0hauUwIFYb5yzKktPZhGgZjjhNq0/YrW+nNX/eoof9+6/rxMy2MeVc4
SfRRpCxlX3c3cCTJfRySeybkD4NNdGRm3NuExFTMOleox5gcmd1mLMhSVuYjviEQcnnCblxjubLX
nr2mvJojhUXFKMhsva3RYV6OGgB167Cm7X3VsGdujeGyKAA6cjczVZJxQp++6HcDE5RwhoWAP26p
j9990v343XQ/Ny65MkOy9n3zAVHOXd/DhrFxGeyX6eynyD6NgfzEqB0OzrCseRRvaQGY87dgE3gq
YMayL1ttuRkJdanG6mKEPIcwi06YKWCvlOwCC/KR7WMKNTJ+iM4hSU+1V/00NP1DFGQ3DWVj21UP
o9GdSXI5lokGaSTLEfJHwOVDCmKLDcbKq5Cj++X01bXBl+YQ9jw09ZdleRvXoJWNGFltugYHzjTp
9nULWGHoA+I34pIc72qyAG8AscBEggHp2WQcjRSHUcziV1pk3od6f1YkY/oYxHBz4fQY9SG2BmAR
3FccaBnrpMSnh8kPoJub4DpIIrBm1qQHzxhgta19Nefi3xixQDjl5NlkLkCOexzQQJgcFfHG53Vd
3ErboNzZSfZURjVOo9GmwbZMLfXJ1OxVHBNxyqNr9J/anN9NdN2CFSnd/wjEcgtWKszeGNv+4Gph
wYM99Jrbru4GomRLXPAmn4TDNDmjHAFacHcslJmNkjNI9s4WXpzbck7DsLTD+Cp/ZsLnWNdWs5GK
22UndGPqaGQ5NRPK2byVs6aHz5gNxWb2ZyamDq4nDXkLeyILtoycdy2BXZomcQ/dWU8rDt7oeYi1
T7O2T0bVv7SzBUjfG2/Y7ixQkxyAYfhKS7jq5HabYUn6etjcYIkDk6fcgon85IaytgpDdBLmYML3
ozFBRyYGpuouuN9+93xh+WbEVhxAbRptOLEhTzGGJKb3MlZoKiZARGxgxBwPYvVH4HZMNNo7GRHG
OE4G33KQYzR6M+Dd63JNQMvia+Frr72LLjw0dwTWnh2siBQTUsdM7wtjIYnUvZjUSy04XkaqiZ/V
71QNOb8Wjzhultaeuwe6yp0bbqIWvEgzywtFKdH01bHm7oet+TKx15YIj302erhTWrW1DMDxMK12
o3OvvGhTWe2rNJ39Aue60cC0H3rd+a3xLHA870Hp08WetXerMN8cDn1Zewb7tl91X9gZn1TT/FDP
RW1BU08sm18dpczLQRHlusXk4CorPPzdEqjZT/K7DXyhFeU7XKZjRS5eP45MThrSu2Pt0uPN0Of6
19xCWfLrZ2lJK0M/Kt/CJhks+nuCb6OP0XE0s88ghvZhTMZtjiOWqhkNQhTUPO2zLhVj/M6Bn5bV
e8cMtVVu929ERVU72EBPsnKdSaNsKhWmhhBjuLU5Bz5mxIQrsp8vqBOCCemIkeJd48e+ejXb+r10
m2umk5Pg6ykwDQg/ebseYgbRm/lPjctOB+3L5rs6JrFtDSOVUGG3lXV7Jgv/MoqThn2rNchwR/l2
1Xl+ol6/rxWEC6CKigENw6sxzZ6WNH6eYUkFcfRsDh1QXmudGiv/MiPt3jJa7z6NuciRu8TbJsW+
rLAwC0QvRJ4L5ckw918kwOMI7kRHBtzfuVE9Vikm5dU83pc8HNgsPHpVdguFyFot6XSFXd9suoi8
iclUJz2iHEWZjE1rXm+tKOOxz9WyGcBg8TrFFLFiWtpp52ohMr2uC5yeZqLqgZELfXhre31ewxkt
dgbdVkiRS1yXtff94XeazX9GLnobB82JbPt+ll1BPTduBT0aOvBhmLWPMRgwelrsQ6hKMrv463ip
bQwF+1vcWaEn+/CMNb9/LpZ6LWuvjPOraXGa2Fj0oWss9nE43TKy/tFH0JfKWxHDvZomf1MR1c77
RE/5FN4Vdffuxzgu9/AoB7P6mTT9il3P/UgrTft865bDvhksZkpp9ZCyKyvdBXYGhlIWNsm+Ma8a
mifbwYrZau/SLhg3GNmxDbFR5UtzxqHtUprQ2nOfOVW1sczpisSTydGCe9ag9mnabqGHbiGNbiwH
hyYrfKRjSMxx2yWfTW9fIKuf+4DwDio+CL0PY9HSAVfvwajFD1kJB57jrst9XIOnS94Fp17ntKdK
axvzzEJZtfO8Dd1hu+j5a6T1t/JktN241i1nvZjzQ2drz/Li8sD2NHuaKo/1MLwtETx2SxsUoyET
RbWhSHaN907d3nqlv0WBxlt0Hw28D59HSrZ/FebfbmN8Vej0YV2gW7A7/SXNWBQgM06WPGWQIiZ2
RPrXlbR9eN4zgR7Xsgk2FWPSrL6MAdlStEOtGXY3RYktBKm0OtnClL/3Wn6/lPYq76OD7LBqcX5U
n9+a7Iwo+dbagPtXeulSZ92Prwl8xIKChSSQVVpDVJqzH3kneUEjeRgXbzfzYvLGRVKdUYL9bfvy
vwVNYenDcnKys8zeOlLXAohGEQBRnMEStvDGYlVZNM1ZVWHTJdSw5mYBbWH/WFs8NU1r3829TQHM
/+fbNviA4YGybrlFHCC1y8zQ/tBx5wKMOpBUY8AvIXe+hnfcx4D5IttLOYQZJuAJHXjR0RUfyhYW
ejh9zj5SFY5Q+fJ86dI3mN0Dss2Z991z99sSkdLkkdY841YFRpNY5UVw0Dh3LzRcO7laNJl0fSte
JnEIhqp1lN7mfQLpwg3hP4c9mAhT+9o5B0nw/v9PLRckxFEIvqEG+6+9/LXGhMC7pXNjt6kNkUx/
6DCRC7mHQQ7FOa8/RzXtJmxvVS/ey+7LpPkfVbCAl9WbkIQEq+0/THf+V5hoc0rBqnz693jdCgTh
NBu4JKDgdbbONPUzerRMenqkjMafvbB2Q6d9V5inKRNT5xAOc0wC91K8wY55y9kX5TD34fJZyXRQ
Gm6resYuPH0OAJUmmwhO3wK/bCuUCRURvgl9ddI672EBKurH04/TBPkqpwKDjbAbyYn03YVTpG++
hoVzeJB8E7BxjBifoYyvcpDVka0HuvodYzP42OGKbAUkLhm+DEO3tm3IYFzIKWy3TbWcpqrYteRk
T6560/Tmt2AD6SgWkoJHDzuKr0nPn7quxFooA8PR8vK9q5nXlcPr4IYIfQLyDZpoZweoc3ACfYvL
CcdL4/K3brDGRoQL9JP7D72rHUsjuFaSGGtHPd5e5lFWDtoGWl0uLPtXCPyUdMvFi/yLGoN13U4x
oMy00T3nOUo63PSmd2FzRe2tHWibkc8wOfmaI96t1Hkyem4epKCmY4KE0cSN3RQHPDeO2Rji+DNv
GgPIWWY8vKFH/Woz5B1a9mdxtONYn0Abl/mjaYuvoS3OYNfYg+fxJ/MwpBQ4Hib+pgySO9kL0t54
GEb9XHrTyWQ5F0ySbXK6/TLaYitM2xl8JpN1ICLrluIsZRsKkxy+tQNY16zdmt51YPBGX3GjGzLP
qbKXarE3de9tYjX+a3qySpExMCUVWR1GrU6hTkFYXobIeG4wwuD8fJZOqxVHVSJbADJag/gtqQzb
QPt7mrOGUFqpQv/+JAWmDkIsNqLwkGrWXu5AYUz7Nim24dxu9br48Yf2ETnsZumtA6cPErV+Y1E0
daazDaPsqvhcXjT9dv700AOoJ4PxyaM1qPR3oHGKgvQaGrBrCegIE5PHrbhfGsgVof0EPescsqPl
LiM6a3jqMQ4RlKdxM/IloQQZD1Li2jxbmp9edQgxPtuyMRagtA7m4eBydfhcEZbwhwPFIdfU/AAu
2ITm4GGnyO5EMnWxKFQ3zL56loQ+BpWQOMmcMRnyOAZ7SF7vMtNydpS2o9FD8Wah9RVjKUvrvs1p
VitG37R0zkO/5Nuq8bQbJzXuejqDNEiOadV+O4t6b6hrCyTmLFRa3KR9C1LoAfIVlDUy1s2wyWcP
j9NL2o8XP5n2MY9lAbjGCoaOvsF17ajq9ERY3qHwq7fQafRDQnU4luEhkZNL2YfBwVCg8LeFlcw3
Un8uvfZR9qxvpyRNbW5Bv6bfkP4Uf+H7zNQYLLHIJ5pNUPF6bNZ9UiNTwV0mgaqaFMOxSdWh7Kp9
ruInu8YjGURLpyhHV3fHvg7lqErcFz16sfA7DswQour8D5u4lan1dySlAs6l+Ez1zLoqEyAAgpCh
z8fMCa4e3zLrtTtp2/shPMQ0XaU2vfFAQurJCH9ngJ3KqhxJ8+YskMZaaS2UK+OBUcrBGn18eDLs
ZuCF98a7PFiIjFdGm8NTXGDwROZjFiDDY9ap2+XB8623oQ5v02g5NeSGI4sk5kMcS1lyVu3sqjy8
mzDLTAk3yVIFkOIz6cBeqIIdykMzMlsIY6h3HpIiHueZ/0+G3sPkmxKPSs40ie8dMsWYgT2hQTtw
zGiYXqO6uvX8/Ffkx5Tqh7rt1gDwpHazlsecmgOAFKMImJ7Tkyo8LlqykV7RLdoHDyoUqyBnnqIW
zF6zGnpLPGygCO6ki7NrXMeB95rGWNd+spcqQgeNpp8N7OynYpcIRHFC/1c45a3A95kZ3csQokyc
ldw/Qq6oCaMXAkp2cseHEj2HlfK5SQ1gK2RUeUWpgAwze5PjN061e2GECVqc8dTzOLIDrpjkrItB
HfC928qiyhqag7l4aafs6PrdhW9RCYaS5luZW0wQX+SpHXQGmTDF43qRhHVxWA3xJcc8SbFfQZxf
SW8E9wOkfHl1hvBoFF+K0jEgw8AvzY9k0vZ2jbY0gS2aWPkreO+U4d4J0o6fAbIZlMsJZxx/HvvV
i+VKhyrRCW61D01340xfvg05EFQNf8NlKw28rvxHRJRnwQNqy962oTpiLgqGO35Jw26SUjyZ8G21
xfgM2WwFDZB6voR+LR2nvDDUtUfDyz8Rdu9kToTiGOuhas+WL6+rR+OlzGmOhBlOmdMF82dtBLvS
QHQZMi73AXJUa30gyN3KudbxGnJzjAUaZIFGScb5vpvgCFpufHiStWGeZG7acgmFrYoQdq/Z6aPQ
CawZwiXXHuftnU9LrlS9lXm9lMiwI8jFwo6Vy4rKfCOlqaH0H/SKN7h376OSnFhYX8J8a6P+oYvm
W9cCOi+IsG9/+OxynwZP7WlxUfyixpZIOt4JUHTTz9MvjI1fwOSVW08PAreklg28Cu1P9gJVaNd6
SnpI0UAz47AwjsTEHw0DhKwyP+YUSDkPTo96578FJ2RYDmq5KAK968WXMxFHWkXvEwjMxK7Yhto5
BDs0GTP4kn478dxE0752GB5P00lLitukhEgrO+VEORDE+SG2q09/iV8Ude1cVNscU2R3WjCFipFi
mER1UMhwbcziq/TSc5uEW9tMNjox2HUaQxkJ9/iGgxmMRzlsjcp/tioiC8LO/skjZy9bvdGRS42G
98ZgCVR5821laFXG4cXNUOaa7ldW9YQ4Tc+BfidgQ2fEuLMy3pKdQW6YsUT49zJLpMKRCqXlgFCp
eeNy7FfpdCoX+0PriwsshLM7QZgoh3Wp4/zM0KnM4aZl7h1Sqj+0RQEAF+LS33ElyE9+cXgugooH
sHAf/QYoQSJ83tnI6tp6jrncc4QiFgdiKv0FtGeJa2aX3obNWi4MtLq/H/IA9P0qJlpOjM3HJgPI
GLA+sG8mXhKSNDgqu5cMWh2zeuw0e23KrhB2005qVF/lG8kIaAZnHWTdraMXD7KqGZtjKdxQ00x7
FiR7yuQFK6Utu8Ub4KWOr+Y8/sbucgt97RPFzmMHR8i2/ANHSDPgdMgmHHIlpEcbbIBbh+eCY+E8
c0CaEMpkPGaRPdDaPw0iJXDHjT50pzgdb3lCXNa5dD8lSzOjpnbm5cOyhatHADqInm/HR/k7eEjy
I4FjqYbhJJcqArCXoWJlJEc03qvFy/CSbZxjOLZ/ZaF0U16TP3CMjFgMTx0gIVKoP4QgQ2DJ7iJn
PZ/CBM+DUGtiHuIFLobNbCwUb7DKyoPesvAyMQMg+WtGwMg4XJBZAPSYwHJ7ZzGa4omVHeiP11vh
Ak+lOQDAWhWHiNvcZzOmCfQ3Bj7lrWoe5YTQWnEhIZ+CItkMflMDsBzmlg2wGoGqTVAiZCXhsnr8
WwIxwjxOhpDsk9QnMAZNMR7N8JBr61VeY2wYgXOd49E7yParD9Ze7jDelfso8s5jPnyMCtCL41Ou
3X2E8a05jCvkBo+6NxJfwvwkmG5lp4SGKj94l6TkyWF7C3lSljw7Sk0z0gXJZ/P9di1bG+vXj7S9
NEcQkPnPOSN9kN+WhcoPWST80OmQnbz724sNOO2ZoR+skEAB+fxA6UggDDojeuY4mOcblAQmGywk
Mctr720/2zG9/Bfq3l3MS1LcYZyRcQ4xtSGhJv4nx77T/siaUHm119n7+Ida+eroDVu3jVMMgi4I
qD0p9KnxFC/Fg2vUH1K4D5Z5dMl8adJs60wpWS/cMmns5Faa1M950L2CEHeSdR10xKlJB8Tshvi5
W5y+D/wwqNZznsrJrC7YVuxkt2kD9SSXyB41JtKAXVnJXF/7UHWAMjMic8eGkaNvSKk6RfShUqYI
WVDDfdytX02rI+3AW1UDAkdGttBcbgIaBr4F/eGL1tlXrRlhTGPTD7IGDqzOI2POgLG/VEA8tOR1
gYvAHAzYQOQucm+F3zQF02aQngJJjVyBtsa3zjUwURmLlQzSvare2hWsGu461U5AvSiz99bN107o
fZY0GFX0d5cVkzzyIOgV+1cVeA+pZV20BaIb7xwzPsKNHx4jT+tEa8B42rcsGHgDT1/If0AfmITU
w7TxZEpriw7Z2VPsnqVsbsyDHQ23+Rhz+9i9KQnJpvNLvhzLDtPvK9tWAzzz12wCKFkMN2pmeLME
KcjyYeY84lPIX2VpupUeST4HL1Sqfq+Ax+lh8L6+N43ySfnTTucZR1NQAvIrFB0Vej0Lyio0ibt0
Qfoo+xvDEy/BbcSmTyxVCDlW2zrds29Pe5mMdDnxzGN8YWh1lZ087I8Y0kOLlzetwf5wq0bt6YR7
WPTXBRZZLBuRqraN9Wp1WIZQRLDa5EPLTH8q4/XU64y7f6WhFZ5PWcbXknmLUeZbg4q8rvpb+XMA
dM96LsATLfoGl2JG1+ujdCMY0+6nVtE9VMeeHkD3utNcpRdhq9JIg7dhPnUkpQHJLfoCoDkWDOO7
S8tFke0dyzIMJrKNMCjKKbzqQfZqwlnhn09h8zLw3LVMoGQx8SnciSBsYLKCbUreeu6MowBgPM4o
ubKbio+kHPtac5QioPyODeOgQVYwR3CkNIU5msRXN3uhie+rERfI+kBimTxuod6hy5xuRdnWtYjz
G/UoDzy0ZoWHfcstxcnqI4WEfIMoYDfzrgs8O361Z1ftwfnkQCoQLvE5y+YjJU+iifX9yNE38k3k
IPJLfS0Mw0YjZGlIN1CUTfY8yuzX0uR86l7SpLkzqabktwPr2XWMp8LPria4NxRArBNdqz5TmmZO
81Y1/tEUpE8bNPkKvtXdwSA8ZzRZcvQ6nfrWCw36DOb+nHMjAFC7xCJqAewhZZ4chBAMoLvIJRXa
iHy+1qTMlOVSMcjjnezEfJBHNAXW1Ck3GzqHliMGaPEk7RxbsGisZPXKvkOh/yCrtJzL2xpkruc+
y9krzNIaFZwbVR/lGNzl4XCbEqaxdpkVwpNMViUoiDkCnkDxWMvTy+JhFZD+/a0F1pfAZqqAq20D
m/UE97JP4nw2v6Yl+5TBpD9Hq8AWDOt5eRzbL23C2LidCkg5lE2s4nbsP/RYjC0SWjlm5RPJJ7DA
zi03WB5dRkVygph++azwBtGlh+EdZ9T7RVJ+ViQsKxuhGyeqqqmDUiQt5YLtIWpwOU4jTkmbFJfE
ZAAAMcgBjOGl2UvI6mGO2P1rCTM12GWYDpGdFO5yduaOXZ2LODvDhIcqPER2cFXOgFPf/eLuZBv6
/z8JOgZ0dPXyHlyZlqLJ86rf0YC/ySru9PAN41sRViRY4/ftE2ovgQVZGyURP2OkrlJfcpyBldAS
SJOekm+g41Tkp0fLTe5ibf4j95bW+AylfT9RDC5T9+WO060eY/tC+5XTM8oKGKh/GLs+NQhEs5hg
Jo2+OyeCRvYdPY2kUVOvbp9/gJjfOnHw/bcI4gEcT4OhG3fLqlaERaVjszcj9zExgbYsLKnwZMdT
kJGdEfzKE7UoxHey0IzgJOCrl5Yfs0vmhgKpZY2G2A1tzA6DEVn3KScAl1+wS1mgcu2Vqe7hCXnW
cu9SOqIm3soSj30sLBoMSOWElIpRmrkw9m/l18G+sqW4c4E+sUZ6poba2qD2JSi84DOyeZU0UXJk
Cd5FitOupzwTOFpQFmmZBUwWOTZ0klVAAZlr8DzlxOSsYlyIdJZcF4V3H/MMD7JbIo69vXclrxMC
BWhClOuXWiOzdqpfBy1/bDKFBWBifDqz+5l5uIN1rv4t11w2y9JJT+1Q4yHVFWvaxJNTJFcaWGJv
l61Pn5XExgUp7Rdul2Bf5kPhds9lvexHOz0atveIHfhtkIfFNurwQxvw/VoPZU1mFLPIygT+1cb4
2DXlzzJAPkAB1glV7Dw1urnRkiQRwTwIlQqAvlEVqAA3DbBfk0sAx4WVb39hK7xpwDu4hSvq7wmP
LiEMSv3MopT6ZxaBjcN5fVshMBLkPlFzQMNjnMCL8djY4luDuWS7HRtCT2vd/yr6EIcQnyZP5Vid
5bslXe6TMZtXUWhcbNgDGo+NnCEqR/mfVdgfwefS5o1p+Ot6GJ8jA24wJcdmKp2T4NhS3EPJvkXu
d9UTH+mwW69FQl9zv+QLNEuBRUSyk4qIJw53k70/dpdgmGHl+ZgrMPZkE68cc4vJy4qKQb5Vvdgg
jdIfNGvS9fgvXMnEShoxRiyyxilABc92jZewMI8+yWcd0I/MYMzG3Hr1qzALZfhEHyeTBjyZ10bu
/ulcgu/azV/8DxRwv41vXuXFhMlrt+1e+gL5uvC2D3+q/3SGrMwRhq3KnSx+x+KmJxwWE6VM1gxo
SIP1sIx/S12GUDWeRpw3VMDUV/LWLd9Ezga5e2EQr/RxWJXe91yFO6TxW7m5nC765F5R4vso4rsf
ucN0MRD0yGZE9ee6xFejQhgYqlVevpdRUDPzHMiulnc2lX5yjAY7AbnApVob72sGG1IecVoGCYNL
pq7saAmfN8FHLYL4YsfTXYr6OK9nBigigOPmDO6CsBvPuIyReFxtSwKGddWfptbt/i4nr9ezt8j3
sdvuUb5jVzs/oVURb0rIVtQk5wj3tBt/LJ/xpr7Wcfgz+VwvQmLggKuh3YNYxYgMsoY0HusU+/VX
lJt0PmlxnHxNJ4u2guJjP0iH6jXRuU5MchqTeR2ViJn7+VQD5bn28FGEAN0VbiHZgkmISh9wNv/J
Y41QnwHnpDYg9qQt9PHGqbLTDEGOnOpLsoB1elBlcCcM/HiD0Px+dJdHK/lOIhwah5PpvjictyKC
xOcUrhbMQiQ6bLM20lY/XPaq6e7l0mt6u4byQIIyF73/54/FycGkQcZcgmlwpERhicHT+DejK5zh
ycE3xW8c0FjtSZa6rDtKoVoNmJRSP6vJv3a0DIVPEo4osdM6epYLIm8bAlMGnDG8rj2ikXNqxsVM
kRYbn3huYN7da870MDXLRY6wv9mn948yjj2kCMqznO8dCL7cNdl/GAAcBqKoBhNrQfBCJh/0SKw5
WZOgDArKJOey7EKTmTzgWHYAW4JmGYi21SDbTyHTm8foYNHNGoY6JrBVwgbXcBlolvN0tqyJtDNe
jg3nsck1IudR4/LbJiBHRXVOEcjC7Aws3jE3HZxUHtE0CfFKRZIF+UjRgFXxciBw6YYPAzdZVm9k
+jjtIEUoyIEczkMUQUrA2oqZ4Z0F89xIPiwvv6jK/eh0+0rsN4WX956l3C2uBIfvttXp86kIjK69
TWfGEeVwNDgDZBpRTQpSNDhXJrPxbj71qZauSTEuNv3UoYUYUKPgQnmPgmFXjf2/2c/vRocmjJo6
TvrvhrImCFNr7TL+FLuppY9p8sf8WephuUNh6MGAzF5F6ckcFPAe89MG+yoCj0cMJvLxHpj8DrNK
6qfMfo4bgDEtfSd86tceBOyflx3hbHcTOcZ0/GRfJEX+r69L2uvlKYG+zOJxHofBv3XH8NWFVDMx
LLPD6X5Q7PrcGTaQCHJ5y8wARHBOuEtGC2Q9vhh98gYZo1uihotjfTh9++5JEcqOvdQUXzMocTzh
yuZFiDz9yBhXTYrJxmw9Wyr+V/QeRFIPVa9dP/c5i9MXqlN9dbXo6lssRF3kV6z0iTMk8rRvDVJI
kBjo+LT8Fn+1E/ZK7AdRcJMqttVMi7YWooq9XIcgg15dpSahZiOnOkZQIa6nLQcddufbOAOYw/Qk
gBiWoLUCCQkERUfS9JZm9ScFF1hMWO9hiBxnzIoshjBeMK+IHCW7ig0SiC9MN/VSf5RGihTarXZT
WZxb2kS71RJYnsljFQ4PTMup2Zs9llW/4vmdFuayE70V1MjpRnxndL16Vg4rZqGULvLwXpXkRuq+
QcpAXGRUwfHrVGL7HhdiOTKUX9FgfiUpj5CTKYvHtbu69QzpFsnRkIIAYCPHk40EHF/JbxdyLwat
WP8wmSs3yqephUEx3RCfs8s41sXetEzTd2/2IRz+6gMTtUBhn+TqZcIdK9bycJJRe0xG/JETrXiF
CIpmdd7keNPyPdYLV6hltxAB7zypfcsD2UbZG57m23ZRd4ZnX3Wwxcjyzw5HKKIhFpfffRazs5OD
JLCcn7ovsCZTPQcETkjIRqvU3Yxtfky4y0waVzPksJoBa+MC7mlGz4mfdM+9cLsA2fvAgJpSnIkA
f50WBDehQp5uCUiip1DH8P0JQ1jI7hyczMWHdJA89O3wWGTkey9lw7Uv9NexW56GrKeFZ0ceW4wG
merkK+XS6vjUGBBMnwAuFEnTc4hHLgWdLbaU4NSRQFJnJgrHIIV8n1noo4qjk2fJOqrGB7lOftSc
rHZ4h+r9mKnmXq8zTI1Aw3qIJ22OfRWeEsMy/4S598bQ8ICnzNWBamer6q3vyVDkegV1e8Xi8nUa
iXa2qnhn6ahzCX5fq44t1aiZ20Im3M86z5dH4YbDCZnCAUb2WjLf2UMJXgYJtgXlcr1m3xivdgmP
irt7CJvg3eegD4co3uRAcPjfnPIRJBBzrw4yNOSFw8ydFBuEyEm2k6lflO5cfTyncuTKvZ+dfASk
cUNWlkPAGFHo/W0bMs/JcDP3W2yh0fA7YKBT0zx5iEXFAtDA+pJuZV51ZQdPX3tQJUqyqRs1zJ1m
joe2uMWVH7Jaeaa93Bdwx/Qu2C9IAIn4fnMd+tE5aoHKtV87qW7r0gfGUwjf4ureRjIA7ys7m3Xz
njk+UiDes4rN+4qq2s2Jcg2x1qxT/V+jmBTLfeRor5B7FD9RXzpr+esKh8ObsEmy/1apcrAgFXe4
JEhjKCbU6BlPKDPx4cNJstfAszFPwqQ4dzr4114BjbR7jzJKC2U9jrCGM3pjFYwBF7XeAbk/4S39
qdmw3YzawEi1OPYIImJ/PmnRfJz6docK+qMmB6UGhR3MSWOq6WEUhBtjwNjQxyxqspAd6I1/8Hv7
TpXmyhmMBJAFsbPRYctU/jOC8HEK0RpZDm45EPuyngpYO8u2PTNLyhYO1sK/tj1p6VW+86koCP9+
U4GOAsQ7xTVcwaEJHqY++nFpBTAThYsBAyCumGohqcN4p/CY0EQ8eRleNKUMbWN4/POPo7D0yBHT
qwyJEYcwTi/0XsXY32gkQT4QpsfhYmQ88FX1YfvRGZ+9fyntIUsWhQYzVCqP+bXCX2cIkkPagofS
zR518RtxaijdSNFLsMieAZKa1dqopmeTzUNKtQrVkByaCTooOVMZ6Wuj85hSlBbqoRvir3KAHrZg
5hCm3duMjiZq8mNtd/vEmg+TVp6mQB3jPNkMjEjx8vA5oYjyZKTVoCMaoCr3hxF4AiG7eGk4OSx3
Rv3NR4h1Smw6J0+zXocpvSP7ezPn4d9HjTUICEAf4rJWKBj11ac8+3ocfYrwn4om4LfFh8DPo70W
QjQkgkBcBRysL7pZW6s+3SYzKSHImobM5SJgebYUG/HwVc34ZOjV1c/9nTkv+x4BqUMJYXTEhICL
IwGp0MNmNsqo3LiT/d5XD1lQHxb+xTRC5WyxCElQQDmUuAI+NxznqhrPgNWBYVBz8TsyLUV5fXWD
DkVhey5kjix6ftsWfwUHrCeO76yqx702O5VJ8uZ3PdkkD4aRb4pGrbhIgxsfZfIYjcMXH00iN/hh
iRsvf0pFGDMXnRmloMYU44qVLCsf0M5bllusBh81H5Sua+lC9T8CmUn5VyjwCSyeusHZBrgfxLYO
CVn2lZ/KwQuuS3+MwEE78pOP/bp3fwVgcNmX/mz/8UWrR/23GmmA8uYRCzW4zOhB5sJ7kGXGfIfa
tOYC8GMmysO3i1OKvUXM9RKrCNs7if2gOIpgdfaG+YzLVoDs/3ssodDzrrrzZNtY1zLTufESbCKn
GpMKd1MyPoI7+G9E9tXQ4SUorWDN7TkrV24kZifRj3hgMOo6mBB4ZIkt6Ha7Ds8aDgKQjM0AvPx3
6WEu0LPE2DRBU7zX6DNnLSRZHkI8ngiarm/FcohLLK8ii3HyiAhl+oBzGDSvhWNlZpxEQ2DeGoDA
y9I9p7RJXDarZVhINwrtdM1N1Fz/Wo3qOfAYmmbLJsBGohrGp8UwTh4e65g6DIH7g5D/zO3ZytAk
4tO1KSSWxhpvJOMZHwm901dTYfw4bnMRv32xWZLHQMx6E/aDyZlPnL6f8joFO4zBnEa+KVY+p4VC
apmc3zZAixumB5tJp2y8aRI/eaoHtLhF9UIp22M+UOmXCYpaVk9P4rZnFPO9iRxZ3stiJC6Dz1sv
eC+Ba4En/sfZeTQ3jkR5/qtMzHkQCyT8xO4eSEk0EuX9BSFVSQnv/affX9ZcqrkiGdGnjqruJoA0
L1++9zewgsDEea96128KY1gr9QuZ3ud5fqb2amuMW6UCFKMX6aAnyXQr5ZcSWFFg1XdN2J4zgFQw
G1I//zZGYaVCgcNNpoemgcSsdmMyRnc2Zqi5FV8ofY8/m5WvQ4f9jmrwHQ5qq8idNmyNKSQTGsIG
HMSAKVb0K6aLpY7hqiBcIWwEgBHgXb5GwOBMgLFWzAqrvKvC5IUq5p+lMcDd8YTYKFsqCojo2Rjn
A+cFyhoaokpxOl0rtY7S3NlQ36FO8wDsMLkYdKQ31IRuK2rMKAGfqyGyOBCUyooKr9VofJJLUR/C
Cr0FrwWdQv0/OtQpoDzODg7je4SEmpJyM8pq5QzDJdhpVVGnZBFy3UKGmZBly/AZFtF5A5nC7eRS
re6Y40phRJUUpVJWUcOc5875n7lDXQmxQWysw91MuFDDnsDWV/KxapNrY3ddUfRVWiVJi2+jo3+I
5N2C/R7m2bXSRleJidInUprAOqqVFUupE8l1xtZGU/+CQLZwPeK1IXdR5VK1UVh4jdtp80C1ONbG
MycIrgXzpk4i9bZq/Lm4qtGq6fREaFDORXNe6c+psvfrYbL50CaSjrYRIB5HFy8l5XkTZpySVrWg
ZKdYHOeTi2yas6KhklFCzS2HK14A5S+40jBYdpgkFdcMnD4tH/pVROGtzNLnWVo7tcDhZ20iXi8d
6otCNmsdB1bNY1ak3LmJs5N2c4bB3cvg4TTQQ4sT2F+/Os3w2CTaohPNBzUGIuh1mNWqIxZxcHgg
4lXFQC2/IUseXMdb1bjLczdBGS1gEdoWdoxR/MRrXfmB+50m4YWaToSqN0p6yBXdUzhkFGgHZTx2
EZALqh0TW/gYW8i3VAkcaaV7hWgLJq13FN2o64FpNV/GTmM0bAwMxY1P50UkpUJd9TTTWNoce6Gb
XQGjfyqbb1CJH3Ug4nXWxFs1JK3BIrJr77kDRVAPwJ6DHtwMZdmQG+cQ1vRq24E6UIRCaedLtMGM
8iLpW762SdcTtENfYA6k5UTrrr8RRvMnWY7iKqC2N97lQ7npfa7GbXSjMrS4x/Q4wn88sFI8VsIt
7sfnHQ1YuvIg19Bptqiqj0gpYdoFlE75G4B35ZIWszZnM/lqseCjt4XkgrlyHHnnoXlmuv7vYdTX
WuveMTdjDCDYTM7NQOzMAVRtSwOGczq5MoT2PhQYMVsGOvP4rIFZx0+mttdmb92jLXfTdRIFpTz6
FDkWYaNvXemM01Bqt3YvcoImlH9z14tkM3rTe54YWwy3LxxENmPEo9R/a3rdtlLUdFWbxD1EjMVN
UYiQLni8GSbU+buILdxyAanyZm26/dpG6kodVp2Fd5QVi5AjWANmD3GqzQERDI2yyl5iIEAkcq/o
CAO2QjNt7OLzIgqbBZGNgHs7FxFKQB4yK823Ot1MrVEa/5sCSnYsOVkrTT+vExQOiA91nN5qMbA2
JE7tPNzMxlCcz10HK7MCyM+hTnX1SeneO331lNXtq0BcaQJWDaLhkVj9iaPW1qlhMUUSLIWF90CU
oGdAPlWg3ew2WLDAflXatOr/VM3DGqFM9MHp1uN6E8zOupot2FANeBbsFxYBoaBM5JUIq7ucLF9H
T29sXXROPDjHOkYzeZ9ehVX4Pg7JWmWhEmnmFrElU6MdHQ/rlCisMwq0YHaRVJWkGjtGbQQyEbft
cyj9t7nOr+c+vLKdYT2YyYXycpw9mKKZySMVBVa63kJK8wzeKgV7dc/AE2OGf5lYyAqMT9j+Qd/X
4DvzpAa5wNyx11HGpQ4p7EaC8GYv0zXZKWG1mKjVYvK5VFr0FSRfMQTXYDrOqd3dRg3GFmHC9cqs
5a6w5wbLcXlm6WS1pqiogk5AA0FPcac/02f6piVEGnK/rjTObQ73AKJPhZtraI7Bqi2N8jZyZXSG
9C8k/Mi48JD15SJ070XDY+UN8NvMMxzwAD2jrZymxUvI7EwkJ5w2SKVg4BEjuWHOchcgJwydF1El
BJofvTRe2/ihUHQBhgYOPEdCPkPtn9Y7mRTeDpOe8q5+ca4cQKlK3al/cnfx/2fy9fZuRp+qZNEl
IkCTJ5IXAFl2RQIvMqtTCHsptHaobWut8i5SR15aVf+pFK0leQIq9xyAwQrYAdKS4Z2DC7zLQ3JM
ujERQi4q8HUMVdKzEPOjhoCijHvs0qP1g7OYNozfdApfG7td2Ya8q7nUzFLpB6dgoEd03Asz/hK+
95nM2CAwJVCFvBkLGRjMCz2aia/d9GTYLlc1Xk+3hldKCTn8g/55ckJ4YwaSEyXF+cSJ3x2ruNXD
cgGl9bwExzAhleIn5i+nSR+Qy2Y/xHpI6YQszABBiOdAudLRk1nqjao8aVVyYVRfI5B6XyisE0eE
8irzM0ozDlFU2vUWmvbO9jtkVPv5TfjGg27EKOJql0U5PwsOGCxAdn7uY/wETjhAhqHEglA4/Z3p
opSesIZpiIfcrOIvDwkE+iq2uyhze62SBsOz9aXQjS3SWh8gpWkRmB2lt35NQW2L1MvaqccrG9uU
mvU/NtpdnHKyBuHbgEcou5KCBPUWuoxo6yTa1uXs0opPJPAobg8OkZX2uvTFuRzgsdRAs/xoxMpi
su8dvfmYEAjzGWe6s1dlibmRlVXEi+lmTLBxSnidvuzXjA2aAoA240js0qm9Giqu0tD63qOyFqgd
FrfwZK+sxkTAsb9NnWJc+KUJyWVYtpnRUcYaYX+H5tZwaeF22I0uDI/+r+e0sKMll20GKMAMOgzl
Zc6lcFIKoyRGE1cvcDIrQ3chYykhKbnRGgNiglHLM03KS1O2mxwPJRee0LlpWmAI7aaj8yG+LTTW
V5me74omRrvMJZm0/GTTKpyDUqnSXKARORAhEymjuX8dhulLEx1yWKTfGQt+CGh9aW71AOQZh9kM
OmI7Q25zphADWSe/4vb7VZcT4lr5dzp1ryON8ITI2AcYTgm9XbikV5J1Yyp/A84CBzlzFWyFAQpf
1Qj1zngd5Ysa+9zT37UaMB8GOE2BJNxADqf2nVEijqNsjCszuJzRvDexFyjRws9D1D+UMbBT+R8e
PJSlN8hbtdDQPJkIxOBk64kdkHsVVwF+qgFjX2Few7q9Fzr6jXW49eCy6kDrTV9/tWr9ubBoiKUG
aoIyzRepU618iyIT3/TtDUEAqvdb5a2AGG/rFJxq7VuUxs3hPhDW0ga4v0ASc1Ul8bYxvKXSLZwq
KjCo7TM6ORwRw6lf4eNiitSdudQS0DZeZHRloizcYqW0Rrr0Qa2yHp0lS3kPJMldUuvyrNb8T2Mi
fvreriBzV6tXuaINwn+wQ/O1jjHSLTrxpOyke71dORx47KNV02MnbLV/QmU3mteYb267UbvjuDhv
NHmj/okkBrSkQDwaBXoIqbBegsjbIZiQINuHRgktgYvUbW8yT3voXW3VWNpZnBs3jgejxulWWp1c
pmZ3UfQUyig1fRcopro99zlNvDmj/iRH93asvJlyPh0+6rncMusLdyALSav+PurlL2A5XOBxGW5Y
nwIdKRdX2aJJV/o0lMtaKd+VbfQVo5Rs8wmoi4E96yvQv2N3IezmA2W9gYu0py3qWp8otdBiwfpH
GVr5rn+ewXEmN5BXKfgtYVQEbPh7ZDHBB3a/9NWaR6SyaMaE5bN6p7KP2GBTuvBqhxprQbU0K3HV
ctjceRvcBQ6agz31GUxf4Rr+BkFP62wep7XU+yukhuVSFGiwmKMHoCcXj7M9PNiSNQbM1opem0p/
CnBD68bypqJNtsmkhExKyUtHigmSHW5owMEyVDTMjPIVQidmCvJkAKjLlWnip9mrv3AQx72I63hH
ocKp6Z30hvPctFCRekMCx4e+MilnqwqjEtymLrukX4GBQwLB5FKlBN0ms7isbMS1GNZJhoBOov4l
lO126p0H9UuxMiNG0fcx4nyDq1auQX3cSp+GJZS7Nbz7Zzx15MKYnDeo6x1sVf/GKLka9tmvBI8X
6gqBvjQh2VWJusAY8X2RW199MiASDjSo96kxjuXvOqTz5ZcjciM+MXhg4nVRP4JYkAtfStBoyPuZ
LGxC1tZ33Ydwmr5RR/qVjqiVuGm9Kcldhr58w3nrMqoRLSiiGaJUt51wLaYeKknbKgslx2nYSpm9
R3N+2fIss/WWoQar1QqAd3CEb9QuLMmzcFIDZG2jdGtiWxGbzrtle++Ba26bIGlAZFYZWsh/xoXc
faIhHSQWtE8PpMqsy/sg4n4eh1e+Vb8FJVRjYGIQkumcuLV2DoTf5xpMIWoYIT8qpXPDMrEt8bv7
sRV0yMkgYwc0gFV0T1MB+szOzLfJo3CHH7ZKoFoNZrJa5WXdKjh4fuUXzWfQt7/1niox7FV9Uffu
Q5/QOZbDqjaJQ6YIX4Mx39S+M3BF6Lad7XrLCOrIwvbFL6FRiRdO2JzPmbcBzPqqfNixgdvWUfKI
S+RjFYjLdASxqspXZutehPRy6MaGXNTKVY9iaujE4iLDoCfmBoGQYQSdDDO3QCHy4MVKcqh5kG+I
OLLNMX3q653o7cdElBujN4H5BdUn6P5EeSiD50EEUdZUmhiGIsk+oiy6t8oiOPdt7KTAuW+w8gG/
gG2QWRM1VDXVrUL4bgzmAD9Aiua1IPAttDF8LmT/pGfzXa1r5yILbv8r0cu2ngYnWFk9XCY7pCYr
EO1GVgmLpfk1mpv7COvOKcsRdRjWJgTIntugNB0ufeW56hdU5nRF7ENN5pSPsa58XX9yYt0zShYd
i8WwrWStudkuMydnJSwTMqN3HZTgYskQ3HLc5mSfqcBbQjMHWC3I8lKSQOG8PFPBidvcmxYZ8bLu
QJxh6riIAI0h8pec9TAxF4PbI1LiyXcuoCmrb9z6eW7SkPuwU/tVuY1Dc2JZVAOxKoqwi8IZyhjh
dHuFAxjS7v2lZgOpmkcCG+WYGNcD+GQx7cX5NTdg4pvBdq6wF49jRNRD7w3p5PSyygWiFnnCBMT3
IUJxpoeNZhyth6Knk5qtnaB80Sf7Oy3VbRP0GdEs3xiUmPLEpzjUyle/LV+qPL/r+4Zy+9qx54+6
gIKq7NJNgZowWTN/8GhMFGfYl+6iHuf62vtlhfyl2jSBjK6turlKC4qQzrT2Kirvs96d9bb9ag6I
+FqifXdt7Z3LM/rGE/3IPIofanu44fbECknlk3ISzVIazHbdPfo6cr52eQkeC1hJ5P9Oiv6cXsWF
JP+bjA9Ny09Y9R4wG9b3VkdSuqNFE01b2ZRfYSxPZyE6SMhcmk//+R//6//+71/jf8uv4vZ/Ftp/
UGu4BRjaNv/nPw89YM9HWwp64F7JA5yi5wIbaBDI5uizcFLnlKW18q7+aYXvPYI7QzTr2pisjahV
dbX2zcWlY66dpaUoz2b6qdcAGNykXHZW9ABo7aq1vWLDgv7UE+5SWr4Lez1BBEv7tq0ZTEOk4WPA
9vft/NcMrgoR0s+u8Lkx+TViKx7JVbPN7folNIqb0E6pyhvVs95xhCRpe5PrVBq5ZpWLrLWfomzC
XHnmtMyWWkcZpXW9szitztqhf5pl8yLt8NbMaH/ktg860C7u3MaElIkEvOXhJYzJg4uKQkv5GJLT
NNjv1uh9eCldr7p8DqnYusmw7YV8LAosft2HYI5vatw2lp5jPoaZsylTsB0aZE215rhF0KkKJ9jj
+Hwen2brkK20mv9fH6DwJYvB+K8B4pKNh2m0pnOin2eB+RKYw/tstbuYnaCnlJvTrMCizIWtEtMj
XcRVYXP2eaAXKMm0GEBX5kjpvYqutcKErImkrNde1enwZXYOPFiYY5U7MLno+smmk2DmC/ROwKcu
XLd9tmr/yY3sh87N7rSu+yXw9ZnRjzMGWJiO43/Dk3kWmdmSODZXCQUFVDq/aOjgrtPc54b3u+Zu
iYcIu//4oBywDdf3xoRbIe4LQ6bRwosXuZ7FYC8qrtGIq6OxfJ1jqrv0en91/GkHZkDfs3avM7uu
C5D6K8dNcdCozwabUlY4dZd+W53/u2fsm7qPTu7XLl+kXB16kKOqy4NeMFQDeWI7Gwcihtj7DsuB
cxlTslq3Rv8UOd5Dg9Cy67+oIuA0vYKEEPUNpnFJHlKaQWeK/rhR3yB5fvwbhTJa/yme7H1kbgb6
YOt6sg7KZkdbbemZ0+/RB9qlBwIdZnZ+0S5js0Ont0gRmw9UwsDmcrhDFz1XxwFXWGvMHpN0BuYe
AKQG1H02eu4JD3fjwMoS4p+7zaZhm02Am1clHVzFXUjtchVH8LUUY4gWWIFQARQcEIZB223npNy6
NSrIwFhb6qsKs49+ykIJzB8fNEMNzk+DZvzzjZIsGC0D/YvVJIdrS7lyAQpUqc1kdDvPpM8DsgES
EDB8emL8QRGFjj9bHFoxaiL/ij1zP3ZDog3uKkJ0zke0A1szOr2gkF1pPSqAL1ZMVBMAtytmGIOC
X4EaGrDYBZwHRWdQA1lDNefNXP++san7QqVRDDi8P4+/56FZM1SK9td7YmuPeLnfuqugvhdQb6z+
TcB5HKdLA9wlb0xSReH6Dyy5MMlKqIQUilwRQFE2CW7picB0aLb+vOFfb1I1rcQGFYtbE134hWqA
RXkCZz2lxINmDwUc1W0uc3nb06DIrHIT+dtCa6+Oj8SBnNTYyzoKoxoK04i0FWC7s8HXECCiwYxz
NrPD8RmheMq1+PizDn7rXnoQlz7+MqCJVzpQCf60tXvy0ea6cb7jLLioe+eKFcmtkZZg6l4okuzx
Jx8IyH8C3F+DXCbAfJwowUcYcwCFHQ0haeo4kdXYdBx/hBqwH3adsRcrNQxpmywiHtc6np4YxOpZ
e9OjPqIc9NiQJ073Axvsz9D+9SUG5ixGXZUaXgTNBVTzobHvh8Q68euHPmIvmJXjrA9O1TJOeB7Q
0eDeWM7cRXWKJvXkXHt2cOJsObTu9oJUlJd2DV5coz8b71y8Y4Y22UrRf2fhtLaaABCg428HevLH
p+fQ8/YCE+jXHK0jdSQDFYq86SJBGjSm8jMJWpPKQWYawpeO5s+/W3J/LoF/TVSIS08oPR5YscQ6
iUKW6u2M3HcSKDonHnJgNejqUPrrIabQsPCaWQ00YrgejvFFhlpGpiR6jw/bgY2j7y2I3AlqR6rw
gGorULdq1aHqV9rTqjDSj+OPUBvkh42j760EV8O4YXYICi21BPqaijTo2ycOw0M/vjftSTrESAcE
wUqZbjj0ttuMiPpvXlz4e2dIF85G1VQunJNav/RqvHS7zNZOrNefZ5Y+0j9nliabJhw8FleeBL+F
GxHSOmuBUczxd/95XoWvAsBfC0crzS6pJ8YlR4IC3xdHNd2ma3umtWBo8MaPP+bneCJ89fi/HuM2
g8fpMgerqUa3o3Veg2LYUFnfjfTbILecynnEz1mY8NUw/vWgIJ9wDoloEw7ZsDUG8NzYYFjSrQC9
9K9Cps+6ka7c2HgvIv1OeasptMroBN4fWnmkbELmGa1fAzkvA6/ZdJQXeVSghwzNiR7isBzsFuI1
0qSFXz2iPPKrbP2rvulPrKZDE753fgATD4WMjWDVOHABEx25mnC6c+zu5vhUCLWf/v99Jvz9XHoE
J9xZE3OhgVLNjCdFmx2GKjxLZzPAIsH8UuYJHsYiQwhwvSig2QEJ/UbYazmW7lZHoTo2arAWvruI
Z/hYyk/QHLlUmRRHjr/moRWzF3DSMtWmSqM1bWeQjkDqUOEZyos2r74GD/2AzHdPnEA/hwb6nf9c
MpVuelaY9sEqMmgKmmH82UfWv9y9e2EHBE89mwh0QmSJr/rSuRehBrg5PpG+Hljt3l7k8QAAQ9/G
ZAvlMpQedLK1Mj0PsMbgwHlKOAIm3Xw+PiEH1qW3F4gCJ7X1pmNCqgL14bpZNkN0l9nDiYxD/Hww
C28vEkVGSFNjcPwV8lDQtAUM1G5yoSvPw1K5THUwFt0oo8SM/QL3+GcvHe9rJTlQCm3XIvadKY5g
U2domaVts8wz+1VRpQt03z3h7kzNzy5scP+jwsENiYm+gGK7KRevob/WvObEDjuwoLy9YBfqel8g
aeavZl9eBFi4FRgL/btJ2AtveYfxqj1p/spBtFwW3cZVxdcEC6cT5+SBbeepb/orfjqdU9Nek8RP
GqegaiYAITRtMeWIlim1fHREv49/yoGrF1Zv/3zUFE9RWI5MuOXlb1Yy3eRJA9ssvEJycli6RvoS
RY154f7xwIW4gFJ4RGe+uVVOWjGwnCx2Eb8Lw3Mbp4C2NR+Ov9ihIdiLPK1EPiisGONppDUMWlyp
uTr4lyreoTKZPf6YQ6tkL+xIt7XtNHP9FSHh3TCNWx9DnuM/rRbaDxHe24s6Y2VpBcZdJDtzc+dG
8XWlu69xH/6GYHti9g5EA3cv8iSang0oS+At5GXPQ2LQnkWYqBmB3R3/ButAPHD34o0RGUUZjewi
ESL4aLqbAc8/y1D6W2ixKhE1esYegKZ59M7jGjK+V+kvs1bduDr98Kld67X2naNMEpdJgWfMVC9c
6rFa7dyVsrtBcBoSMRkb6lTcbqAWU07C9Q6mKEzcaIAWkObQP2ZxaTd0xJwkw70l+SgguWcJtsAY
ySWROJ8buerTOCJA2YrfqpEt4AdQkjXQ38cbVakBKver4+NyaFj2wuQwWXXQRSYRgLhlVuNDDnke
yaPyRmTu3cTRrPUGWPfg/fjzDk30XjALxlh25Pz+Shmq6MK6AbL+0rqaPBFwDqxVdy+iwcQrDXQ4
keMHV13CGa1s/6s02idZtSd22oFyg3D3gpqLyIOQInRx2W03Ze7eKGqvgE9XYAuiaN2KfU4PgppP
+qjSuwmuqmY1J3LsQ0O4F+h02YxQQgwXpiEsGTQS48LczKlxovJ46Of34lU3yhqvlMldxV76q0Vj
ROnAKZH94wvg4OjtBarW95GdLQV8/1BcoxnnYw7LjlGEFmXCNYIggVeqxHvYcrGBNFyZXvohDhG0
vU+8g/qWHyKauxfRotpzSzR0ILzFqOzkVPFBmOtvSkevGVEuGHCnacISOYjegAnv3Yg+UyAhsTn+
AgcSLWcv3KWgwkatolGrrKwaBxKxsPx1DhbQEfbIAWzh4+SOp1LSA5vc2Yt94JXquo1HZ9Vw6VAS
sJSPlfeFO29COFb1/WiUr8e/7MAx5OzFk6QTodXhxAKs7BVhFVrj1tnxXz5QtBfOXugQZQ4Ct+RU
C+NkDcxsqzROMTHKYSsC8DWIKUma34ygH1I6vtGEJ1Vdui9KADRjaFP08YXbuBsu2MYi7zomHQN4
RLfEibV9YOs4e8Gnc0NhNVZkrzCkhwmhf8fYq0h/PpHTHhrbvbiD83qTaoVho57ItFVj8KD5cPOP
D++hfenshRWwZhznUMtWNULPU2hs1UeA7VyDRkMGFVuhEGxmPJobH2z1NOA6QA/5zEK24cS2PJAp
OXuRZw5FoSMdY6+crk7hLFhnJVNX4tU2QyCPzfHENefQNO1FoDyxtawthb2Kesxui7xjMUBmb9z2
xIccmqi98CLAUcXUbRFTQ0nKJ0lQBprHp+nAu9t7kSOvhdUaqEOtUGPaKSs7M8YRLk6y8cQ6ODAJ
9l6siIoYtGyjuau5k5/Q3tCNwE4Dd0XJ7Iejdnv8O4wDB7W9FyjKWZvjBK78yjKcZG3XwCboIV1b
GULIgE7psAGANLFKCwKccEIb2Qd9bN57OaA7SJVdaRAZ1bTzZ4TKj7/TgWmz9wKMN5SxJ+2WV9KT
F7+kXZ3184k1d+i390IDYnt9gLm4t9LxeUOI+aOEaX38tQ+NpHrkX3csvwXFGxUB7g1kjFVbg3IQ
xWNv+vehnz4cf8ahZbcXHFItk52f043MoaZlKSKO6v5sFs6JnOrQ8Oxt/cxN3El3yGk86iXCwwUG
3NSJaf3TMv3htLf39nuJgbpEQxlaP2AusIXKthABlQkiM+pLieMg3mv3rKrpG1OgEUQ2tIQSBYKJ
q0Dq2S+JW22GFD6kq1+Go3/tz8Z97zhbT/kKanjNn5jJQ6OwFzdsqK5Dm7K5Wy5YPQLlul+/HJ/A
A4vkz7Xor0VS5643ZzE/zX38SWl9TWoM4KFaEFqOP+JAWx/dxn8uxFAmOcr2PGNOdOj2xTqjjn0e
xtH3XFfjcsjbt9Go+yX0VyRR8ABFYNEE4ihQ7kW9oz8DEFKdHX+ZAwvW2gsvQQ8Lg+4Ie5nrMLHi
LA3daxu5xeM/b6gp+WFN/QHJ/DWeo1e2SLSP/H4ONlLdzzAh56gcF0aFMrtr67czWrG53ifLxJpO
pP6HZnEvilTAsIe5b7yVrMxz6ZlwuQHMDdYqT/Pfx7/MOrAI//z9X18W6ZooKjH5Kxv5Ajp3K2j6
wIzilnYdQs228qLC98KK4D6UTX6ez/XW1GCwKAct009vAx9Z+65+xVr2A61noFIaHmXJr0q5IGow
LtD0Avc0eRgE5+E27nCrTKrbzBTfYWPccy4MKIZ5b2OKBD4KGECNxgvRiVfo9Nd5DyOF2y+s9S+3
1CtogFheG+XdEKPs2mer46OgluxP07sX79zULKFcIJ8Sj/QqEUCATJhfeRUA7irBqyh/M4EuHn/W
oaPQ2gt+Ttd5+GggSsMAQ8ez69uua64F7Odubs7ojt34OiI189jQyKffhBRGv8RP4YXyQK4oznme
rp2oOJW+HFple/HSjJ0wM1xfrqG7XzhD9GYw2H46niE89HH8mw89Yi/SFZ3md9IIIe/4Po5fWrTD
G+JCFkp5Kj4//owDC9ncS5WmLLNLkLFyja9xg39PdVuW7fr4bx9YH+ZeqKuQL+bAwuQZG4R6IcAP
GpRKjBgLugSWvGP2MGhEcuIEOzBa5l4wG+15Ar8ey3VQG+dVoDExCMgB07yMTHy9j3/SoYeov/9r
3/u+x4+5DRJeBgaWWf+c+kovAxmnpLBOHBHqhX/YVuZe/MrBJrZDmjBsBghZ30RDMXDlUke6eTEF
0Lig0B7/mj+Im58epVbFX5+D++YI9p0mknDlY9mHFxJNHRkhO6gNYh2gLduj7E9f6B4OyDU9MiyJ
YlSpNGM666MSFhmWyvA0wgIZEi4l6FQa9ubEyzlqK/30dnvxpUHZuaiyJFwHwXhTTsOzXhJwC8jd
mXk+ufGzsh3A/TuHV8oGoV12p4Rn4qJalZX8JdxuaZtyM4lpW6Bdjinf2TQO1ykUNC1D/cbSqEZW
s3gKymAzuu6rbmNpWik/KvVvBNm0GOXV4PA3mFy/1AQdEM9PiFV86lP3ZaTdOhnt21JPUHnXstfR
QkdwEFyV+0ru5ChS2J4QewPA50T+ojtDSBdVSWpTC3uIHiffezFMKG8TolWKwB5P2m1Dl38h9P4h
RMy90QokrSZxhzoFrpPwu5oCFxgteq5c+8sSE7BXPJQ849sIbdRvjRtPdNddZF/JOL2RZrkrJnM7
IM6LHxdHBuoIFUK/3ZctrK3Wx7/tvFgr4bkwdTeFa73VXvJqgCrsNPstjQukT6VxO+njg4+LhTfM
W68IXjif1iWBdmkX/aVja+fY9lmA96HGY1+tMDdWGv7yp3KtApaJbwV+Du2iN4rLHMZ6g8Qeqk8j
tNwquxhhUsXR/NxPKJcxZZ3qKkFRI1E3YW/2G30IEO9C1yqY3mIdSqfiC8EkeO+xbYJfIPFlLZJV
LPHx6PytBDlVwkC3S3LvFJZ1nd53XrCzomBF49Q6t+1qrRmgipGnpOHbrIKg30GwbRceNDHHFZ9K
7x/0BSp/KVwlI/fwYNO0S+UZ4MOV6nzcQoVV4JagpwvNpisb2FcW4h/HVz6Eg59X/h+E31/7Mo56
XQQeBFr4ajdCNnehDW9ALeACN4t5CH+JqLwoQ+OJy6dvVy9Zj8dxWWFKgP+NCSMExZPe2nkuPDpj
anGFDucX0ZkAvqZNVmhr07IvM2l9GON0VaiURVmjIBwHn71dFTU+p+6Uv47QWYomQAmB1CWNZniJ
SG4mUMZb1BhGlllXBXhi2OmfbsHcGzez5UJZ9pDPdM8MkN5FKm9kUz+HES4dTofsSxatg8SLFlhQ
XsX8XFNRqFGWROjw3ZjkU42ByFFhQeztUcqa067YujpYbXyBVi23jgKR8Ur1pGlIwLs+R0M1MLtd
gQkIK6emctfBdKcLqRpHzoD7FnKfX9BYdy6uO0jcWuh52ddhNF8VdoAFOrJqS63W7JWVlFycW+++
k/rGFS2jgLQKcp8golqUEamARAT8OZBrzMbeISRdOHN5VWNHYaJOkKfiqkDrIXazgVKJuTEUmyFv
zkUe3CSD/OgwYolRJMnDKFgatbHEXuMjMZFRF/qNjk5rMuMrP03iDAzKs5qbVvX77cj5burpYWBc
DSaxrpNr1Ua1lawQYs0W2BpU2Z48o1vFNb5SrtFeB+jyLsUsLgr0T9ABQliQj1ZrIIuaX3Hqxxcm
fOMG1PJYm9mF4JLBf7lO2+RcptNd45Nn2bPziOUbu/8h0qi3pi7M1o6m/RmKGQ9t3X2pMr7wvOtZ
2rcRs9nhzVQptbZcu+vQtwqVMwsMgApdpmHqN3FoXuiu8VvZyzqw75Iuv4KRDZ+Ww8VFADXrJAUO
/d7GQQDu3xLqC6oEYYnmX4b9RoLnADgZe2ieul7YyNBCug9Cdxsa2rSoHPsRvcZX0UHHsQKUX2cI
DbCcMPvwPltlDgpgD2GIqn1yMgSE/fFZVNYuBEu0aDT0gGGiAUoNbnQMUGoNUiT74KHLo/vc8r4y
u7gc2vYzHNKVX0VwVDWsiOvKuyw74ysbYCQ3TfsGfh9ttWx6yTk5UxJzx4+5R+fxtZLsTjpo97Xd
rw27urFjCyOYXnuzBo1e2ShuKWCu3Gb81QfjuebJEzHlUC62lz5n5tDCMgThMsUmlwsvXLmGuUnC
0VkM/vxSBRglZNaJo/vQw/Zy4yq1ZYadKrBaaa/G0aV00O600ZkW4SXyP8GJ3PVQMraXH7dT1nd2
OAFei6Jn6brbHqhzKrtfwXwKuWgeisR7+bFsa9/IZQoUDAnKZVSG11Hs3AdoaXB4Vbthyh6cRGLB
MTjdoo1rSmI1TCZI2mOa7URs7vBq+Owq684FTwHoZZv7ztp0GAsrpn5o45QXyrXrI2EALPp61pt1
VNtfjt1eN3D3YblsYl1/TczyoXHBSB0/YlQu+UNq9QfK9dcB441hbxgGmFyZxA+dNbwZhncpR+3E
zeXQz+/l4m3u5XSSBxBunfYiLOOzRgPfYtkff/sDlxaxl4V7XdPQFQ3ptRfuOvLzHlF2qzuVFB96
+b2kGE+EERd1XzkUxNezQO4Jfz3umeFQ7ppQpcbt2RAGl9wtA/OmRhZ8dqOtad6DmT/+fWpx/TQ7
e4lvN05GYWduiDB2sph1HIdAYSCn9j2S8HjkiVEf7RCmWh9/3CEY0D6NIm1z08GfNVyHWo8c8mcg
b7QBlzxxjSKck4YLpMH4Q6olq6K4VWOhyM6BhMEcrWJyIIgqi46U9/+xdx5LciPZtv2Vtp6DzwGH
NLvdgwggdGpJTmCZyUhorfH1b4EsQbLUrTt5t82eWQ2qKjIUAu5+xD5rD2b4EqfyFPr0/BfwRs28
KuWegil3lPtORIDdDPXX+sP/+W6orvkyZPdWlFONILD94T//fV9k/PNfy3N++Zvvn/Hv7bm4fMnO
zY9/9N1zeN2f3td9aV+++w8vb6N2uunO9XR7brq0/Xnsb/nL/+6D/zh/eZX7qTz/659vBAzMwt6e
g6jI//nTQ/vP//qnxR39y1Th8vI/PbZ8/n/9c1Of87fwH9sueslZkF9f8eennV+a9l//VAz1Az5v
Dn5d0nRUXSx9ouH89SH9g6FrBoespZpS2Et7JC/qNmRa8YOFANRybCF01RBy0eU1Rbc8pH1QmX+w
HWbBNVPXBbHqz9//+us9+/Un+f0xyC+K/F9vbQP7H94bex5DmppNRvRDbcC3CpnY9gy0A9ExY9Y6
laxiWpC510EX4pVDRbBuXsIhxI9TKtdZpp86pdNgY4ZwErVZ/XoTfXcPfTuYqRr29wuez2RJrpQu
NYiu0tb05fFvNsUYooplpqOxqpT6qKfpe67miZu3MtwysrNBjWWGOZFeTIhZhLaz7UW5eJC91F13
OcOuWJUBcMTMj6tVAcNOqQQUR+i1mpM+g56iUZJvlaIls5cZXPrpoxlMVHegoKjA1OkSFpSSmuJz
zrGzrqq53TjD3ILKl5egohWwGDTYcSK9MqXuOiGu5wEWAKZGKTDGHhV86L4qW4qe1UGPm+cqnB4m
6fcM/Pd4nagMeUibsmOo4qG1adIae7lJnKLMHA4hgeKkzKCRTQXrwYlhwpL0qxhbV4T2PaOSykpr
h0sILQNmQKUDDf4AG/EmrfAjzmZ/9vyhOuSZf469ZY7+dsBnMGZG2DaBso3SAG3VOITPwyZSs2Mz
KOpVU40IvcaF5VQ7617vr3WIIkQP0y7ql3nBurqV6ZLfW3O0JoaJiExxfKDYmmF0pXlCLIiEdIIC
YGHDOfrRmqJM585yviJum27SIXoqEiCWnT1cZ2V2slLo70rKbG8iHCbuoU9ycsAYhJpWd8l2CTLN
wGZCH/8JmLOPpYYjNiNlI3FbBzernI+ahEWj4iMVG911mOJ/wPx/spnjtPGCQOncdrrMLK3xpml6
i3KoGNAZZybPR4wDQ5u3s8RArnEDKItaseLUbjAlr0U7ekYDl8qWZClST26nQn/Msb++HsoadbTE
fshJpgNDu3DK1ST2sojZeRPztGImh9eC7DqW86ekNJ1VUVTqOoEtGQmwL04wL7iNxdRYvQOgFq9D
Ji5XAn6DvYgyzcQ8FJmWQ1lE5Oh8DJ2i3Jqh+Tkow7UzIgk1gL4AJRw2VarFXjqqIOtkdVtXYCtt
vJwGU0JPGvgFIjFwIEf2WWucvd9x/zVZZWIHCQzdMEH0FG1zp9tOTrg7UawNVIg81qY382vkbY+2
UbyNZhK6TDrgJO4O9rPVyXMw0QzRLROH1xnSWPISRd28QdH3miWgUrq2vsv6EHOM4SRMI4cKPV/M
IRpy/CdvePe8vMXG4l5vwRUaffusYhpTFtYVFtOd17c9oJuh26n41HL1X0wtg4Qnk5NCRXTAaoxW
UPCpNcX9bNdnfe7EFWZRx8HYZPaAa4rKIP8sppM61odJ9gacm3mXCABd0ww5p+roP0fsXpkmWmwW
cI9xGshtVPxXrd8eQQRZjETt/B7CjmDiAOJ6xG+cAwSQc3qepP4KExZk+sRpGuNXqEj7s1KSJeXj
uUknAlALZkZvyltFvIxTuE0L+d5p88UkZrlJe7oTIuQHZyzZq0ocpdkX4MMIkpzkpNfhjId1Wt0P
jgRn4owXjUDQ1pIpdXjwVeLYO+0BPTiTrlCe2+YJQ2jfLzLGy6fAFRX4KVWPYChXJd+24QtYqn5f
jtWjMyWfmzL/zFB6vB6kAo616oHYd65cMJidmVwnMp+2Q6G7M/TqJgS+pMjsDJ96optC4xpepdsn
4dk2zAsQMuJmtupTPLdyE1la4grcXvDEPmV19mky+Uxa8Gz5ubbNgSyzjjKJkaCabcr+wFaGIwaC
hsKwWq+Q82cni0gfWycCOVskANi+APcNykmJfzDaCkHHZLdPYL/eq7nYxjKMUEcH5wh+FxVH40HK
FE+C8QJKPDPrNmRF3KWi1WjFOwT/F1D/r6O0Odmaehml/S7Si70RO8NKyczOM/AAAqMOoN9XNv3I
BZR6h3s9ZcyrTPUptxh25SnKvMkSa1fhkzXCvF2jk4RSCeMoUirMMjU7Am8Yf2qbARDRpMi1BkRU
zQICxWCI9nbvqaoODl65x3vuU13P1boy6rsAQ+dIFPtSYRMdqy/1EreZQD1WvXNVds59aWHu1YfX
WSfe9QEZp36K7HKBCaMt6HILk+S+Y/A3mbwKwFwDZqeaAA4Yo3GydH8PEgLrbmb7V9z8JSXQkFUS
YVgMR3JVJhWfowrLK1BDRz2P93VwmycRmCNYmUIjZ0+sHvJiuRrsCcLe4kyjaMnJUnNas2M37R01
hCqB+s1PCk/RsV9IGCOIc+saAtSNsxirQZqtXfgj94EGQ08YASNgzo3Vtt1lWNuwGAs8brQgOKlV
6Dz5SJzTJPuIGzPdMppGIwL/EBO1bWlwtDfd62xDviTty/e+v1hNGCUaeLC0TvRgazgcqFp21gdo
6wG1C9MxnkkZiofU7sV1BHfeFKlYhWP7rFgNhqlz+1wY0KYAID5NbAD6OCVblBvjqjRAZIRmeMql
O4ZS22oArNa1iOQhclD+CGEfZ62XK9sGQVgKM12VWkzFm9GijaMoJyOd7gxnR30UDOAMD3HAEake
S2/CN8tIBs/yh3tcL6l4WLkb1ZB406KDG1rDCAFmVnsakJgs66I74J10aTG83k6zTgHDcjPFuRhG
5ZMTt50HIaLbMOp13xNx4AoBj9HIGmcHhKRk7nODKOYSpQBVHAUSlKrm2BxP8J4JwlYSDLtp6fW+
j8RV21k3GmgYUfeS8QG+ZWUnN0UKZzzL/M9W2S4V/bURBzRRY8AilVNtuhzIj57O9g5UFnCjVqDE
rKdHgjl475if+GlvM9HyYJc1Z46qTokb+hpk3pHqNb68pzkXnAXYvQjbrg91qnxsUsCVPF91oziz
+PPiKg3hxWF8TW3eAM1gltDd+1DfsOJbxgx7+FejNJlwjO7iCUh/LEwCNsuEkjaNDpbJY7nJ1Kli
aiIEAIcdsAqjFxJIHwCldNugIOYwbrOxeNYdwMl6KLaWcaHbQ3GhGOmLXUdsgFJZxVmX7bGPWtVm
tWeAY4MoWjmqOkeUKIu7RsF/iz7p2lDs1Bt6H7fV3sZzqYzqi6aanHXcKZnH+R7gljWfFpAhbY72
hYrUdOxxkFg16pwgyramE03oXU2MimkhJmCIaFaR2iAYVLXRVUwqa10AwMEa0vAASLG5AuA/u5Xf
Y9O+/CdeZZseaXDuYpWDJM6eIzftooh4cD753TBdClt/1rR0O3KKen49xWtcrfzr2RGnfYO27piP
o0LYbeBKUGXhRQ5IBRSkUFYhsFxqycl+5m647MhhKOwmW4ObGWPeMrzNFGUPH27tW2V0mQ36sWoC
G1c27L9t6pJMvPh3eVXjQhI+GH6rXCiMO/kdcs9x7O8Z+Ki8IjyYegNuRoHY3/uWsimm4HrMSpue
TPAemNDXRB87V5Wj7VT8vt1olpE3GYgqyVwOhRCN51SAuqUh9qCEcrrwEwqxOm4BSafJptABHw2T
7UZJmO/DrNxqozkzRkPwXUwgpVO8N0W4yzt884ommzexDsqqsIxTkmmEaLa9U4hFYiiB1Ry+K3N/
nEIJMV8b18XyKkaVbpS6G1YxgyzrLBXlMZwXKzX9fogscds64rXwR8jgIY5lEeIu0C3zzIJph4+i
QIBS+8DTuNX3ga0s59b80KMpeEgUxy10e3bHNKfVNBQvcCLgzVg3oqvESqut5kI10YeFWaaBZFOO
8CSgLE2aPJIWkhTF75GGS5NdJmJT6fnCRuz15fbk8iolYv7ZDa16JlJuwi2HKBCmMcIiT9duqvjR
yHswbUlGtS3IMjcSvbNL6DkR6k0NdqMEdMLO7/ZcDuaXrNDZzH6sbRWAtvQU2mOd5ehRHOtObWHI
xeKtkOm+7IbqWhlz5ZhBAoV7Ph9apljvBwmjhMYooUSCSXCj95s0xafIyCDbphazv2PUv4FMVS+z
Bv92em3lVs4TPmuliQk4dinwoupNrtb0XSwQaEWA94U24mc7EBeqYJ/cQE0/DiJbfOaTCd/6GSa1
jx1YXoNvARqlwJ0S89H+WA1hz8899ifMFfGsxWnVkhVddaE+4rMJu96mRJ6inT7Wg/I51ux3H/eP
baIaDk4JsNbGfKZqk3YAeNpevPqldV2P8Zuao9GJx2rY5ZlS4XqTg/EfVf2qt/A1SbXhtk4KVxjh
HfeOutVSTtTSDw59NazracQcT+1fzBzflbSaAzghwjh2U1/uUmGdkt64iNUWhRhhvCct09j0ZfLG
qd3s+xpqZ2WG90whzU6J13ts7ucJJi9dkesZ+bLDhfHYG9BK1VXIAVX7B6vT8UISLLBRlCBwZUrN
yo62RWZZnoIBohvTz67KwniEe/sWR3gczhZuh12JLNR+SyOMX2w7zt2m7DftSIIvNO3IjqVty743
4Uc7+OcZEyShotuNYBWVQZYrZlTFoR3Nq8RRMk4u8hAC0K2K68Flp+jviXUrRTQQYEWPWHJ1V5mP
0S3IL/YY8yKbuSqJdFByBXiT4Xc4adcA4mjEavlbPWWaVwdwkgwD7xqF/vzaz8bPVUUGnhXUIiyC
W8av8t1QZiEYLVXemQJgqW9lmH018oJVhZ9VDj0sQw+kZExw4d4tpuAS/JCJL+a4bvpR2QCmH0N/
Y2fDvJZKgKTfpM2XldELupMnvObBuVd7pZxYtV1ZMbXf3k1mSQueCD6ywMZVHQEDk3bXTp0bAIn1
bEcxYe1r8lMSqeM+MOWnVsWLM6vupw52r+bXTwEW4cxAVzecB2xq0aysdaJhsKtqz1bFoqEjhq1T
KwhBzDrEazjiW7/nReXTnrUYiCV92Ca5dmdaPmxDptcYMnYFg4ng6I1m5dumue2ddOm8r5lwTPZB
j0IpGiGh5RaHemd0HtIaohb4bBsMNj+i53pLCjFfoDFY4Ib7apz3ZjpJSPqZCoE1ZT5yHrGRBtg6
ZNHoDVn2ERMZUHEhSjYnPfS0jBalFR6KGRZwHYFepCY0wOZDj5ZnD5gZxMg0eImfEX2IpF9PA83A
FJ+zYwmTsRhBoGBvSVTQysbtA1QJkyAGEFm5avBEBOQJmlQT9jWWLE9831tobQ8GVoG7hp1xHp0L
w9ceoiR/WDCxMrOdfTd1lNfCi1jvOetG7daPk+emVnYsG/vA21JXiGk8qlq7QWeBOkDQWevafNdP
FzM7K5EtiJy0GVUI+qrFEkk9o+SrNm39qkyBheysGVfBMvwRhlZzqOAteGMwCxrFarRTgBcjgnce
G0E2lRh+sRpap/TmXuCQ4eBWYdXp2lQ6KjCJIAMCL0gZ5VS1RAtxArtBhsEzXUGqUbPqdlEFBlHx
D20d3JgyPUeY3K9UcshVZBgmfhsj2czQeXNbZFe18NcPJlzTY8cGN4QebeFDYRHCx3CTt12bLunL
8M4Z1LhWNq7BAxle6OSXqg5uKaJ2NepY5QVxEmLtFi91Ie0TWyhpbGIIfhUMnwi5iajnT5YorRvb
eYhj+aAWjXYqB6hIgFVcAvN831AWMBXnnvGPO1rpoFNH/ybLOfWm607ncBBQnilU2a6a6WdsWSE8
aoy9z00FKSchqO1Ocipj3GAcVPmJcWiQIdIcDsxDlhM9KOWO0X7HKyoDdKbIP+Efme3Tsed+IhCJ
pH3vzF296XolgZpOWcvrItybTEvRN3CNnxsdbUlZzFcyQ7qLcVg5IGIm52pW1Iw80WjnIOiMXdy2
rj/2mNQHs4XFBltFE5Re1aj4DikYVUnNRR/MhgmsPrGbnR84pPG9tc91/WpolIaubpXvObTElZL0
7+xNOyvr04si0rZtjK3g4GCiw81FPkq1tY6GjaJqtP6rzDq2plxPYSXBxwf3kUhrlwUPJ7QxpGuI
4bET6jW0OgH/OP5sm3hnNEA/al0hHA6Il9EobRiw2yTW7DHDOO64958iZ/Y4DsqNZS1ZbM1cn256
8DKhJwdLtqQDgky62F/XoXWrtnEIFZ14aPAROhT+nK+EMWZbQNfnDH0I5A7cAy19gS8MHoEBvU+i
GBNrBvw+C3Z3rYSR7Yyuiox0JQDc7mR0ozKGbQCVBL0HkI3AcC0LTKXrrARQKsKLLho8vYzoBpWO
401RtC/iaFiZjGeXev2cOfojrKRrv2vaq3hYqohIBFChRhQ7yJW0ftxSp2hXvv8StJW6yYStuEFP
6drWhzejgOEd5Retr0/gxJUb01QvUZiOiHKw66yVq7bFv2VuSNFGlns3DKpLrG4AfWfpmUX9Goc9
pUL7Y5NXOMjUXhoA+iM0HFBGZXrHVGn/MBgUAdt8pAPfbPRMv58wyos7v1634OnaQFzn7YA+ZHKe
FeQUK1GU/q7wb5C9Ay+XVe3Gte7WRkaE6FwJ4dieJpOraKgPQ9ufzJmTC5/fla4K281jTu0Er2i3
J/X2wPecZkk9L/ez3BU+B01uxW4Oh8pNMXNEIup8rDvsV6fDpBl3iTVeOFW8dQb92kLsspobC5xh
gvs77omVD/3XCJEXKmJZ3XdzlDwyF67NylWBdTu25k9lxx476CcqtMdGhu0Jc9qLuOz3WdJjIyuU
zw2rRDWKU1PYfFlgAqmxlG0F0x0kGJyjL6LeWdjJkUW2K+nbN/gh3WmT8cimTMI9GdgtJLed4HfJ
1fk0IYR1c2vi8mi3YGgZvfeB1ofnQHMektT5pDXtfmjsK1EPt/Robmd7HtfMi+kzb1XYF3l6V4ZW
erSUCMhuE3jp5H82NW1Ldc1ftRWzToZfs6JbUlHDQBjDlGIj08mLMmp6dhpRqtWKZxUCLchxBF4l
07+uYa+nVLAigitwg/zaF3FUPval9VBPyCkVh5KaHxT1ETrrJ9V2UGkVr4PO8GOQ96ehlSOOSfoN
zR/cNFvOalOLb82R1qJtfPQNvT42wlGQ7Fyb1FSLqjjMGcXEOfMJvAfyLl+rLmAocslUU91HIXFp
FOkrw/o4Fi30LQxKVnqQIVcb9Kde18xDV05njkbLa3tolJOhndoCRyqfk9h8ryLn3LV97+Ymhd5C
ml5hd1uRJh3boUVXIOo3tVIctRTTxUyGExzWAjoxrQqqzlD8Mtznpk+RHTeuMPNPsZPv7E57K7G1
dEdql6GZUezhcJ+id6WtUHrZGJu2/SU5EHg0FYhoRy8lqZ+Gnaak+4UxsoJFr+C+XePm3KD9af0t
EsnkSl7nWZtsy6xw0JaHry258ZYMElmP3NkgIeMGChg/8n0wQCFTlCY/lGpA+mZGp1l5ZAb0AsiF
s5PJUs6wDMRFnE5ajcFL2vbWbrApGqTgh2WbPwI0w1dpNHFT3+lCNa47NSSOYf5m8MWNRC1DK33Y
MlR6a7PWvVoMHJnIu/z4Ju+ZFSkjdViKvVAQaH0oeq1vKmZrKI2Ky0UO66oRwhnm6ugPgNP70k79
qbH7Xbvyl2bx/6ChfBG91cDK39sfO8o0HX953f+ktjPhm/jTzvNd+4+Ll7qNvmtW//SsnxrPpvbB
sYQlLd2wNMv40kL+qfFsyg+qIelHw+016CEb6Bp+ajyrNu1lFF2OJk3dEJjY/dJ45iFhaJgwG9QD
paSu+Xcazz/0eA3bhL6tU28xbNV0zB9ZpCqHtJVUlnTZTVYpBiRIHFfyrzg/X2Tz37S3v76NTbYo
yWVtJvC+byVHpWzqQRVIt1tkbwzqJbiU++1GVTk652SZ7tj0OOS2BcXQyFmXYbdOst3c7iuUrrqE
ZJeT23V34QgmNt8XFBfik4n/TdIOLorXvMCM1KCsh46ZNb2eqpuQUnzDWGqg1jtNKhtGo9cDFU+t
YqTkS7PP/AuJzO9cTJuOuWYbBj5P5pch5G8a5kpt4UdLPce1m2Q14Kwt9ZU/nr/RNvy0Fr9tzGtf
lPs/XEwbNYLhSJ39x/pRDRuofoh3CMGdqkWZ27fos2caV2WNLzlzfBwi9IANCgO9+liNxmsFJjei
oMSspEA1fNtNt9TIH+zMWuPXMprnrniPbcKQwJU9mmV7XIe9xlV/qgJ+ip48JtpohbFJgfk4A8ia
2j927etc3fdWAnad41Z/nYeb1tQ3nSP3I1eXaXi3JTvLanttdykEPZxjl0Ap0VzMITigocVGGah7
7VKIwZ0xqcnKt77HDluf1+bUrZ3yQsu6tfSt9dQN1PTviG1XKtutbWYYWo6rlvp64eBSVqtbSp/J
DDlYIyOjRkhBW4/eERWsrCBdWWSxMut2DTA6JbuppnZNGWbda81+YEi56VMc8JyVQrfOFGf8O9Y5
aItApjBSM7jzaKF1z5+mdV5qLu3KgVJ1gy9BmJEp8nx6wYnCo2Hl9t3DTC9TKPm2cc5NnexqClqp
Jjfx4jNAWEQFO0W0UVUKSd+FPp+XMzsqilUatzcyLI9Gm3kqRn+NJxsw9Mz0DXxY3Kvdkp2+5bfp
lyCO6p3s0vVQcbVpY46xdYPd6RZc9WZw0g2OL8dCOyc0QexWRZD/SuH72Afz2tIbr0c6BcKcvinA
wRreae6Z06P9WmDVVFTeFNc7CVBkZEoIW6M9s/Brc6wuwuh5Rh1t1Z8sfmB1Nt28kR6dwAa7kbBR
cI63XEqZq3ym+0rsYwfHOcpJ1G4pnG0MTFDiud/rCsYmIfX1ScMLZaHmAjdB95F1bxE3CtR+fodP
GULoROXuQj7d3Rgq9UXefsJDha845zCc9Xpj8C7dLA8jZuWzeDBGgNGzBnk3f0YFd4oLc0OZf63M
6pWUgUu8jGkQLJYce8vI99qC9lWseHHWYADEVDd4h3qPZhzvn4u+YeYfwwwcoeyGwgQSe6TY9qh2
nqOOx27xpP7z1f27W4itO4bUhDBR33y/Uc5ZXZYq/cwvnqxN9F6yORY0bv78XdTvZ2nY7E32e8sW
GJEbkPCsHxSpcaDBGSvYqQTRrBbdiWYTY9GXRtzn+qoZ2Bbi5wgxSdv2aP2PNV2ohkhJd+7jwQvN
8S8+0PfKvt9+HtRZ30qN+grbUi3nfKDQOw72eijeM6yXyKkU6r8ls59B93Uf/f9BzV9o6aTg9/7m
dvmNnO4OUj9hDXHN+fu45usTf45r5AehCpJJ6tLwRX5R0y1BDaHOIovDoUhTF0bbr0ENEyCEGRgb
2YZGLPRdUCMM1XFQm0lLCkZv/4aa7vePSARrholCT6LOW5bZNyexH+IypE+9ZILmNdIzTj1kHH6y
ejbsBzqHK039KMJuA3vVa2oTjozYTDjwOOyInelzq0PC7681/y6j/+en5yxgUAPuYgF3yUAQF70X
GjPJ1BU5AAVJYIjTdj/oXq3jhc6aCozYrZtxq2YPNedjnKHFn5hxMAw3ZaevRLWLePWX2po3vThP
496hJ1WsaNimN0lwxXmXy9mloLSa8AXWSuZXwMtwXms5ZAOqXlEbrbHo2DWKs66IARb/+KkCQEUF
th/wMzfJ8M8RGooQzRp6HnhJq9pSV5nlr21SJPGUhmfNzFcOtDobo7YWJfrcO0eH4KCfbhv/1sZ4
aIoEHURCiJpQIiKkaJbYonGoW76pc9PvCvaIbcy2EapOipkPe6LP5ugsu+Sw7Jeh+CiEpMa17KT8
+CS12o2DlJYEaFWW5yp7MLtrg9w6CYwdKiekZ/46qpLDzFkQt8Zaqo89kyWUuwEIFOYrUvc1znjr
YdBWunnvUH01sBqh9lgGT415O+CZtfxPS5xNOjVkf+sZ72FBmwgrwXU+mysLCCKH3CqKzyWnP8VP
R/F3tTpvqvY8gRZ22ommuper4S6W6Wkc93Z7qEcseRpujjRaK8MrXrCYoVQrPcnWvfmUp0+lfY3F
7IHxKNeX02pUgMFn59wwka4QszjJYWqRpYarpsD5eSZz7NV1n9TrjPLlkHlaz79WE30VGP0+x582
YoLQe1V6g6mdK9qWPPei6aodOqq1nqUbp3iY5teIK1GVblpfL9z7aLyWIb+aRdEnHXZ18ySig56j
T0bagqnzekQtEGJ5mxcRUBBzM4XNpsWQUhvmYzeeZ1yTqCmtvX1OnRkGaIAVUSBv8+Iprs7Ekids
Hbj6zVOUn9vg/+XO/IdJ6XJQ/JKV/u+QOZMf/unG/LLszB61ypc26ppvlc5fnvnzzkzGyWipRdbJ
jmpI9VepM5uzEAB2HQ1/4x8yTuuDgZBZCpWUUrBBy183Z+uDThZqkHGSdUhLVf/O5mwvscX36Yup
O0LnAFBN5M4/DiarxKWZhmmnK2LQLYPpxoG8CTtkqIG9jyZP7241BW+Ovnvq/Ayj3+5uxqc4nYtd
HaO6DTJEEWSRDUvxptecdUeXw0w9Naj2Wj0hhDXcztexKjIXK9z7UutuOwgSua+7qZjXYzeerD7/
NI2Yn1jpvRocOxIHmSAfoEo1J8rZ5OUi/t1J+9s5szZOGbnORCOPmuMIwXOxKCrmDPxo6k1I93Qc
p5Jeucv9FPfIiDyioerHHlVyCshi20ksFZXyeW77C2G2h6hTNr6ubkSA1VE8P+Rz/B4XGEgM5kNg
6ni0da4ZzVd0ijJJ1yftDwqDmTre2Lk2fEWE/q1A6A9XybeL5N9/+Ff/K9cSofMfzwzcvbx+NypA
D5v19HVWgFWiqTqYa2gkoHiJWL6NbrSlUoLm37QJcwSr5OfoxvpgMiJg28wRmJRuliDrp1kBlYd4
Qeo4tqSiooNu+xvRDbHQjwvIYCJBU6mmMNLg6D8E74yaFnoWOhpdaMZUByR42nUt+1tfbw5KnrpO
/2zQHyRhTA62gc6aEnWOxI+zErJ52mpXdBAvpTJs2zTZhdGrnj/VnLw4XK8GUd86Jg0Xg447uIqD
ouJrOLUH1U52URkdAmFCf0vqTUI7KNaeBZDSbGr3ZiyuQpnsxFi/Or55ibR0W+Kpmhg7XeI4ZzJL
W+uD/T8oTf7hbfkffPOyZ//xzbsq8peo5lT9ddSFMtCv9y/FQ0e3JSHUUnD8dtbFtD/oGkE4h4Nm
cosu5IOf71/tA0cF/VCL4hUkXF7v59tX+8D4GFoYnXkQwzK0v3P3aj9u/6YpsVtjFfEROaB+vHvH
UevQEkjVLVrt0TTbz5PSH7TZvEgb/z6tm/fEWWabjexNU9PXnE6MofZ3CMVTmu6YZioOHoj+lG5K
GrIIkm7bUuDIQslmtmkUfXNdf6fYRlnth8XGx+VQdLgwgk/tfDnNvskkuiHwpWFlKs1LnH9q6NwK
9fZ11yORnsLoIsienLy13QDtYIEVnm8sNrcQvNeBCgIDhxEPG1hAEAYIcd+YtjYOK+tSdM0qdOar
Wqs0Gh/6etRLxfNTLDc1bDoVA+PsWXPNHO9zFRpohZMz/avYWWcx8oNES14AVAEoGreGOp3Sxt7l
lvwkdBwy1A49eooYeH6sMBZj1NhGnYA4CTXJuqKT7OLoWazTDstoNVrVkjKqyYUMW0zMuacoKckJ
WI5BjaedqAZoT6Ej7+fBSpktT66DotdXNIF2CdnOuo6b0Z1Chv6VythDG1j54WjtGv4mkcyfJnS2
OC6jtmjBamO32CIyqgv9LhOIlUsoS37oePpUY+WLNIdjV5IDsQMt+j1TxNekoW+KVl7rXfypRLM8
YD4wmCPy6Yz0IB3RdmKR7Ij5rUuDc5YpdFYHBgXrgS49PfKJH5YTGdqDUy/mEYl96MTHvIo7LzE/
TdjiTnNwUxrXQdASiw+CHvri5N40UAVE5Plqi1FkXJ+QLuwgGG5AVL4Jo7gT4ZwxLhKcE1xU7bpj
JBLLzlXGlrnGEXkSMWIBad33U3jbz9bDMMhupQ/vaW6Afu2TeTMm1BaRISoNJnSjnl6GZe86zQQt
KOx7jCXJyqx4lQ54tsETG1c9ol3cfYefyLd/KwZgXpB//rR389/baf+DBgupfn2zIfymFPJw94/H
qA6i/B/7Jn3JP38fcy/P/TlkYIaQEFlaRM4cyhTJfg0ZjA/MFOpURIh1taXg9uuWy25Mj4fN+rcF
EUIGZHXCYdcl2KDE8nc23aVq+F3ITcFPODR5dJovfJolovhmE8O4WRsCNFIoinrm9qbtZP/V0Plv
gpIf3uKHAUY2fNWRA28xhnA2ipCpMTdiS1u6OlE4/AVCbXm1336hpXPGpXG0L4fMN1+oVfqEjrfw
3XpCj5JfERCdigKZdQiRPr5XoNJ/87v/3kHwe+9I6UrVTVzRdUpb319CxyjqSswwWey+PyJXFemx
sAGAUpSv/GmLoTW+gejnp2Crh8kBc8fLdtJ3UyB3y8WeetJxYBpCMe/+/JP97gezTGJLYZBR/Wil
ocbwyHHK9d0iVG5Lme7YHTyq5sdg+a3B8wSgiv78LZcM8jeXnyj3l/dc7rdvLr+uBZNJ08bnev9f
9s5kuY1jW9evsl8gHdU3UwCFjiBAkBBNclIhSlb1fV9Pf76kt+OKkA559zmTO7gDh8KyycrKyly5
cq2/6b3ZtJZ1+tUO4ERMqzKfN7hpg+PsgHgCBIlBhIzuJ1p2v1vQPw+APfXzAFonsUzkAf1VmcZQ
C8J9iJPtJy9JKv/LS1pcAtg6kjV8vcZie0K3JWj54iCIZgkfcwzA5UD74yNC3Tso4re91d00ELnc
trijwz/b+eaTUcg3uV7p4J+h55Kx0Se+2rq1YUKLgJaysvqXdkAfBC/WuUVLt0m3Se4eyircUdib
gmiP3QMLoFt102OVOV9CME8fD0a/zt0cNrltQFR2bZU0UuacP0+7608OAncZwkQDykXGMgVB6nJA
JeBkhdWDJoLzawOhVJwveTmvigjQczdA+TAw1aa9C8F1Dsajo0V7B0n6TvW9HKIV1dIlclA7JU4P
XdneJLRpp35eG2LZl8PCRCSw76bVx29zzbkGHCLfhi9MiwhpmOtMtKrL3DLCwl+1xrwiei/bN20W
9PY1dIMqOqoh1r4J8Hiffo9h3mrsrgkyaPOZI5QMHtcf2aHyYtGMoalrXSl3ZL7NBh5yf2VXK2Wc
1ij/b9w6uyvx99WRkdK1aB1+sr7fFAJ/fahD8ZzknmPoamXpgaP6KHyziZVLjIQUWSJSStG+osBc
zcM6m3UvCZ/UKl7isb1HPwkoawAqUxxkRIuL0HMncQCud6CRC4g4wBlw3shGroigQdjgUQEK+u6p
mI91Fy0n3XrQp2mjTKDukLcRRbp1y+pUBvPKmqfVwLLWKriilJHNmexMuUyfeq7B4P7dZNvgJkhl
FY179PtFPIeOk4jWdleWjzewka1Kdz+n2dbRXzS0PtOs3fXzndX4q9S3Vp05LdvW94JJeBg7raOx
2/VFv57U7NAmXztq/Vhh72Na/aKInsdxWKSG75VmC7LpVLGwR0iN5dSvDfhxc+VC1+vXPl00u87I
2SFO1DoxW5Lf4vuJdnFfF4BphQfidZmWAbX3Cpx0uh21HrTfjMdtsMFXZiG/l5xwJYqXDU3eiUI5
/20xYDYf0pZolHiP6ZWHzNG2liCBYl04Yhu6+GGH4giavwc/euox5lSccWs9B5ea5vOERJllKztZ
anZD4Rn0RUZE00yX4BNrt5be3SQ9zMIgO6Ak7vnsBiDv61SfoC0FnhyaNYLKHYINbehDNwV4yB84
xPcxFhbE7NZKn+nA3+hwWWLZgQec0dArkQW7KcTbftT2WBgCW29hFt4puraVM99ONEj0dIWT6Fqj
xj7WAPFM6NZ6T80e+TZ+FUEJ7ewaeuytqWq3TjBteivcOC28SddZFdi3D1lwmeriKweYN1LKVwSK
BGU9HrWBFzOcx0yN7u2kPdlNcO8fg8K4VGWzziwbWn+4l8yIOQ7PdZ7eBYm9sME0uNDGRRACoW9P
jiOohUSehfF0Zd85uARwPG8KKHpp2bOm9a0PU8jVvpi6saXK9BjLExLSozu5nkX+BLAeW3tzY+q3
qOvBpfY9GS8LC6XTAD8BYyu/eJWeuL6v9Nwzqhf6FZc0rLclcL8o5+rJEgmTcD8Gxla3GFzdYSRG
PJ7xaV9k1rwyaX3HykWJ2IoEYmQVM9lqvxHDcJNGcCFycZCPo2ezCebm5PLb7ND3lDpFuKZdps5D
Eggvs/M7+TCbi+2c9hBS2jVyJR4WOvuGwyCB/+44xrIC783VmWV8sMwWVDQmAv2tWnc7rG6WogDt
GEfL0h03WLcf4txCT69d9va4kTFZRMom8U3IO0snRXyCN6piBJpwPYcefJ82CPnl2VYRwWYeKP7C
vB3Wg0jOYexpccsNjkQsE+vY6SnTbnLxIP/G7PnefJKx6Xa6C+8D7hYdxS8NV/axRWqyF/ZNNqS0
xQc6bhIiUPAGxUIOqeyAq9iI+6nNroHNr3Aa5izOEWEGbrggi+dtkywtIElVtldp48mf0ot+qTYT
vtcILfARU9Ag0TStgKd4nAtLcwAko/P+8XIKRs835IPSlZxRhzVWYNqoT2BpqmwFgHNVBr3nQN1K
MAXK+Ke0iDLWhI8erbQEChINvQEwrqp160KBqyYYHP90Dccxvy/kxSLslWKO7tScN6IHB2sMnlpR
xwvo+sRiPfYktKDE+xAaa4MDErDzDVzMUbH3dfCD29A+mVAlAKgy4KgrF3NrRVDF6Q9l2V2taGta
SBUjSeEfYX7zYOGWZFAkUQzWP953KlhRNd6b6oCaRbiROUQSJMjBRc9oui+MjEGiHGngXExQ6LNs
O6CX2CbTRpMkCEoltfn8cWrwuyPCRYSF/jH9Cfc66UJ5GrXhVnPxzKlPttPCoRs3nal9cgTr18Ul
mYG4Dpg4lYsMZeWrNDb2jbSs0JhZVbT/MiD0IW8IVH4RpAXezdOq0Dh8e3iIU7btpTtz7XuFn6wq
VkXRrhxST5/tNzfzxh19D7f6rWL6f+p98hKoF4D9C7+sTz6BBdK+PaYHGGjYMXyaSv0ugXF5FzJl
fDoANb4/U1s9DpE6cVygePGzP5zMKvQa01wC1rqQR9wmRorvuLGNNYA6/CmSYB3kz/AhX2dduzVM
Nn5sbB21veH+tvz4a/420UOoR3tLolXrWitZM9Mh1fFch1tItBDtrsGo28jn17GdMeHMwOx3nq6Z
SxuUD2L1XyMQN5VtbHM4Eh+P5bcr66ehXE3UiIxL1tgMxdQhKVawsMKi/Bo39uXj52i/ub2AtTCA
iVLlZYVdZXc9cvtCa2HVzUP6TIX0FlaLV9TG1ldzMMIJc80Frfc9255WHbEpQyAy0aDL1ifDRaWU
IOv69Q4g/7p23UNQnKC5rbOOEBF2n1znr9Tfwf/QryQT0yzbYitob/4iP10o0f2pU7tWXcwD2dJT
D6lxBibIAfOFL7eYQFUUpobyGGs8BaLYsVbm5CyDYka+8fHcyam5Soxp7KhUuqmE0z+9mjoR23pY
jYq7ytSXsQm9Qulu5C0mIuNN888qC7+5v6MjpasqtXAAWdftUFEadpGklQspapd1eAHGGvIXzqrU
po1ekta0n7ho6W9Gub+8IGGFOSe2mfbVIkwtYAxtxCNLg4yEQ7Fjqzp1sI4Sj97xMk6N28EnAwWh
KP8XWdSI5mAN9e8QlObeh+Qrl0yTpMtsb1QmGi+DN0ECzmYNAAfC4lZ6GNwQvpp0s2x3CYomowK8
JBrXZaFsugxIw9BTyy2WM/5N/Hg29h4p16YOglvwnYceV775NUBPp8zEw5iEXlw1J3WKl73jHqJE
v3VCc9/S2I0Cc5800b7JyFbr+JxR6rV7c6sViqf4yQ4Azk3XZUTL8J74o6TVAYZd4XYwTj2H5dWO
5PMIybalvm05G53CRI2VSjMPlfULeaDLPSEz8I6/y5vuRka4MuWqkAe3Aka1VS7Vrj3haer13AEQ
htiryrxxuMnJnde5HMNNfRLkVKBMUcJI6C4bW5nzcu41aGOQMysz/WO04WBUeHkb74Mw+dGzV3XK
OEY33otXmjmw68dNzwSa0bxJYoAxJZeGqNmpak9LIt5jo770MWvqey/vU7zfhBcq4p5KNb2CYNMO
wV6gIdza2t7Q2hvL38JfvJHHzVQbe197iSr/PjVCL1hwU7ppcLRMFaa7cA9NyxHSOwc9DiDS3Y5N
imErVOEYWeAu2PgkFykloZKKmAIXIWou6FJvKacBt327nWx8BLxkDh32X0XyYKU92luDV3FdsovA
a7CxnWxjkdbhftBbLES5DrbVScmCe3calwFtn5LbAr8gmrt1nt3IOpPuPpgdJYJRvx2aF90EssrF
M7ODjZtxlUik3aaxD/tXWOgIFF1qBBmKyFwaLrcKSuwReY+WQHiCrZlZ36CeSPYJiZY5B5suLxct
0ht1O226NF2pXeoJe9eQUxntjVpNm4h45Srqt7qDT+nrt41Axiuwv/jcjn2Xi0Q+HeUwIYYtjYQk
KGYZ8f0CFymymQQU6pBpjUczOzXWRe+KQ1xzxWteLBQIqiG7k3VUxyfxNYeNWup7dAF2sJD3+gTs
i9pFGCVnyOHLoKAsQ8mlMJNzThlGVnvNds/F8jbvQ0gl5lbUfAZ+VVdBeI+EHy2MKXkm7zfGdSOm
lSwWynVrjRNyY/OqH/q13HMyAcncZjfZyWEi24CDu62sgbIIrV9OkNZn+ziQcbnTRQ45xpCuapo1
Vib5gvaNAiLeLphmweeK+EBcj4BZe+NwmUJUPtu7j2P424nxLsbBZaDTiCmj40qE61VJhbZ+3DE/
3LQC8SBvLZkxrjSju5m5CMilJvONKAkebJsRG9Om8RHP1d37j8cBVOD9WcIwqPnTPATRS3y/qpQW
sIprRR/dVZOyurnr+AGcAFbolH0G6tW1Xw4uWam0bKDDjoPSxfU7g6wReQ6KZmWYNO5nF47l1AJx
a8J78IcppfJOq77KilqD2powQ6/ikAn16RiK7wMXz85sTygQIbTmXJKeyKVre8W9jB0BJpRSZ5R2
xuHVwkhgcrsdfCzw+M5wM6KgFPO4rPuiF/HL1PcF9UBxiJNoP0wNnDgQ5rhhtg5dXHkTsykcwIGD
AWBuVdADI7pIjjZsBgtFG6rFULT6BSpHG3uaN/CvfADqtF/97sblwlHY+m2RUJKgFNHY0T13lPuG
7ZnVw9G15o2WU2kvhnEVYuCuNcqLi0TPkDyIUGzR30bdJ7QQYbPnZRcGf8YOnGrLmo+5Oh0HKagd
Zf1NaR3GJDnCwnjQZoovObF9zpAGs26TIb005jqHnyqS4q5FOQNMuO+ZrfrN0s1lGbNfkHpp0H+A
WQhgczlp/v2oZQiETKuxfFESa5EPwuPgWeCSDMZpJasbKTfTSHUeINe9aFlIxEZwJZ63FgF9UtKt
YbSvAt7iNFr6InEoG00PrXD3jkVNigAiKNFh047wavM1I5Urh2wrev+hsMjE9apbBJU4ZEnwZ4vV
RORSSEi2cYin1FD53/2q94hO++FxKLk9R/Hed/K71vQzNFPMvSwnIP13N1D70hmHLNw1QXBfYQvI
GaQnpAmtcxCa+4AT4Z6a9VmF4CNPNNyt90ldrScYGw7VolS4EImJ4rrw9NzA14EbMCttouil4+vl
RNpqDJ47k4OlDPd0btcJUljyBLFL+wuO6gu77QCB5YfQxXkpgdJbitXbo2AHBlm9i3Jjj7LO0oYL
h+LLVp4lriRrmLSbkXSxmhSxHi7oMgmYBFTadGXZ7qOPvBoO0OuhQe9o+K6Eyi6JIyhHnJdivs8G
5xXxoW2a969dIB4XLtIjkFkRBRfpIS+gkSMtMhQIpQwb1ze2TcnaMnxqJ0gGTtGXVg+WNPnXOgJe
8opcm5fUMR5i5aC2wSmqu6Oepue32pGb7cNmJctKMceTvPCZdX0qlfbVoHARDt0XFPZXANyerIi8
B72MReZmX6NEWVjwGMspPbet/VjpyVKMEcwX594wg+ehjb1o8J8nTdOZRvtiOdmd0aaQNod17xxl
fUnWBgYWsd8435HaRQue8hHHOe4PS6R/ON4hWqVYExQmZb7BQwt6hYi+l5eci5a9KVR973YvUIc9
ebuailMt2lcMF84GKnJ6pi1kKi3/LzqGe3mrp+55aBoNppFV3wbfZJoSVfVXB6nhuhOPjiFhDrgL
Zne6E1MWQEAN+q2Y1H4p6+NBnn9FmRgOA8JcALBuBykszeUthmz+cUD/TYx1oPPRz5U8v1/6gC0F
7GxqFHvluAOJMZJnpEeyJtoY+UGWkz5+3JVXlGRGaLQcuRHquqHSi7rqOyqRFY4wSJF6i9m/WuLJ
hDPkAymWTKzAEbJvrWI7Ce2za/OvZxcgTddxVG72tEmsq0I5yAjHsozBXpUOuplTtUwp9FB92Moq
TjKjx4WXLJIeL7ryNTTjA7fKQxRm26jpmBUw8Kzdt9n4j2AK/3cYhP8NmOH/RTSj9EX77wFh8FAf
o/wbcLB/gVL4Vxv+9a8NoshfvwO/bt7BxOTv+QezoP7BpROChEHhSZE4sf+DWVBB/NJsVBSU1wEa
uqQt/8DE9D/QAgYXaSF2gCjRz8xU7Q/TMfhN5B4qZM7/ECj21rn+OYVzMQCBeA4tFSFimmNXuRPS
uJWgJp2sij47RGq70kprI2H0Cia4kiaQTe6udyk8av1K/klAdYQGdcrY1B0+ZL0g1AXrBAXfLOTP
MD/IH7Vrc6M3+lnprY3GYTK19q4unF2o38sf0+xuFUX5sqjNs/yReda83G8wP0leaTuf+7CNcbWJ
tlp9Zw7FIZrgVyT2LhvNc26ax6wz4eQD9p+LQzcvCh/1XkaBzwBczU1mZwfkIDcxaDcNcQg5yMFd
khxs7bY4VA2avIwPwadXuDfHvDMezWpfKs7ORT18MTrwsZoUhSprN4D16pt6O9nWpnD0DSjlaQFj
8GKjfTUb+pmOAspnqn6WDxSKdhbEKK1IXsNGO8NBQ1nxNCQlWhPGJhzyw+iGm4DfIX/hOOB5a7cr
Oag8xy6XluyMmfKo09xiNHJC+wg6GD+bI7Ux2sZRDn5C78ewsGM1k0OJmn/Jt0OyGLWsfDk6ziUW
8QEpTlgjq8nXz/gB7SLb3FkNiGdw4MgKTbV9spC1tGL5iRrY7s1wdNL1RPkSsNSRRcntJzsoRXpQ
+VZ+M+xyiBidY+9sSz/mYEEASuzkf89R+QpQQtSrGwLpsnSwdur1c+aYR2XSz3VZP9W1erbQSDYS
Wi6ZLMPvioYBdeZGNfjtjrEZeDf5JzEau4MvKuxTC5E7vpwT91vN/4t0/DhP/E+d1CWmZ1pmm6I0
WYF8zd7aVdAnKmfcBDAgabxoKdWRpD+NxnFAEDEGVdKYf8kfyIWO1zy9G3q+fJ9JNY4y3eH+8vYq
OU3HXihng0grX13+tOT8VygJlayAtDA28u/V0N51ZfoqIXSgiFdzo3rIYuwC3dhwgzhGY/QjlVPT
F2uX1fz2cklx6JnCiQ8v50T+DrnaotHYiNk6yuHNOYYmPFMJEXrhlNXsnc7Uyb0n92cPa0mu/I5/
l6ev/CI19wedvSrnsqSH2g46F8t8Kb+wkeqrylG9OssOgvm15+Qgd59V2EfksVDmdI5yc7a0GrPe
3MlXk0MopC8Rm2RkAVmTtWsjZyfY9PNzb0wPgXIfKffyefJ3ytiApOxu4LUCV3ydVDa9nCKBSDZU
IA3ThPFGTkxEHjLgoPVTIL77O1y9o2tfn6JEMQNpDCj2hESF8tn70nhX6yJVEdFYCTs/oHi5nfXa
k5OMa9WrHHmoItZT187Oaayd3JlV0R46m6SCKFEbm2bGQYirdNnUTwC8dsakUWgxNvjwJAcXMREn
I2DxlT4e+HWl+nrcV0XCsux7DfJzstLS6kluTxwEl9GnlhjOdUL19hwDMTODsjig5Kv5GeIg7Cv0
wleurp3HmNp75clojBrceop2rdp68nYol7r8/nLGMna4FhP0iAKWLy5lax5JkY5da5yTWD+eKpTN
64biJZcqgci8LF7SdE2ccD3A5TISCG6FvgyU/qHJ6qfBIl526QFrpac08y/yf5cBds5tPHmSA5eg
r1Si3rZXb1VPmmCdWsFrNZjHxN1FbXKD1cmTNtCTnI2129uXuCHm/bON5LidIX61Uvso12Trzru4
WMtd55MySd0z7UHGogSRGBkvUnlSDcFfSm2CjCCQ8qJqZe9kyNEaQqIyJq+1Hb4CtjuXqrirjI1S
GkeFAUe5SlL2meHLdZX6+itdrYZCt/+9iuXUyvkZBRwBomzFnsYi5Bga5u7jBfi7jUMJx7Qpwlsw
j+SQfuoJGA40vbxAjEie5/K4CUI+NVGuohz28aOM3z6LmpClggrRSHvfP6uOy1pvkM9ZFURYeZD/
kyMECYcNx51cavJok8e3DDXSTTqIlqQMcnTykJQHJlibI5KOq24wzvIYGtFMZYHI+ZEDb+CZy/mK
2ayhwktxDFUsUzmPb2fCbO8A5p/d8mgrQIUz/SwPtIG/fgunhXvRfMItSzjiOPU5zT+eh1+qZvIz
gzhlKyLArTjXChYqLfQ8d9R41WAeZ9tfEeVDLJGNxEmOCduyC/6i4IXQJUdxYO0CkoaJhfDxKH73
MSDXwAR2Md2BZ/P+Y6h6V+ltB4G2Zb7kWpMnvzyOwE99EuSgrr2vz8kXdkhYWWcq7m/X9bkEK8wQ
9494BdztKLM+v6427dZQcT4csuXb6U/GI3fwRInn4xd9K8hdZbikWTCGVBjPTPnV5S5Re2xT6fGu
5olNneVEKWJCmrk7+WcNJG1o8gda0Z4+oMfEMYix5JNcbTJtRDIOezXWIweLPCbl+SFT4g4Fo7Gl
6MR6DTrraBO6TK04hGlyGHLjLA8QfbSPMjzNRJWZxoxcjjLIy2fMAykcIS4EhwINmtwu1BERLzbj
7VvIMkkIYnGRWZE86V3VhmPHtpQcUZ90zimeaikph8QFowzXoaguTU36yLNkuqjT3RgV1jCHm4jv
pu6tcJWyzOSaGvnYH0/zL/1fPjK4Z5XLBO1p1GeuIkkictG6GZFEXiQ0Nd7MsbL0EXVOqCOwvuQw
ZZyvA07bltSFaEv6EDHWj0fyS1f275E4sOLBE4JAkofuzzGt8iN8aKx4VeUuPnEqbKxT7RZ7N5y8
GF1AzTrKDEBuOTkgOTjUMQ82yagMHDUJNg5pR5kwyaRIZ5QymcHi81DnwSfz9puTGcCzAn+erUEB
+yooCpINWk0MdiIKuBT2teEik29b5PRBv348NVLs6F2lHIqNVEEywanLiH8NsE5COk62T+gpyIH5
WmfZaWzC8ugWpzbg3OPyl9NJa0zjLL9MwxykJYc1d6suUilArbhL7trEPc6Zc4TvchJC9xDaepXx
tkzNc9rjj4oyoQG7JM6bJzul6xpAlc8PauwcZXKVKuNSbxFxJJOWyZe8n/hq8yTXK53zAxKLOA2g
mavoRxm2Bx+1/caiiK4jfQ7lpVV3wkTcVMc0VgmcT5DXv1lA8kQEsqpr6Cgo1+DFAvNVjTozxo4c
RCZ8/zQGuDV7yWAfZfaOpRQXCDJ3zoyIzZgN0avcwkK38fcUB5sYUXHJ/fuiJADlILdO3/Ttu7bl
08cf9desAZIZNkEoCwKnc6/xLT0ayCkYvJj8lQtJUD9FtesFvn8BvrV7uwmIYP32yP9fIpo+0fXQ
5Onx35eI0F9Mmrfq0PJr9K1ofstokb/i39UhW4W2QjYkoefUXt6Ygv/WLbO1PyDGoiAjeXxodcia
5L+rQ5r6hwuCg2qljX/UWwnoHxYh/0nFSwtJM9avjHz/AQX2F7yIKVmK8NHh26CzBYL5fRwdKYWk
fTMFa9iKyAN3+SZIaUppevXQWQBWJzN5AVP9aBnjDpEFGhU3uhlgYKv5J3lrTKhU/zSbv7nnXSct
ckQmNElDM2Tecp2torUztZqNeYHcgVYrjZ5E/2hPINgqffjEtfIX7PbfTyNzgOVp28zB+/evXNHX
7aDy/gH3o7jDCSVAokRBIT9uGjSZULpvR1CvoTPfG0W0CgOiZo81iIOHkzFkFoRE40sVhpdJcIMB
7DzXxg+w3aPXN9DOxyn7QdUAM9ppjXDJntZ2KfQ/GzOm7Suws1FqnL0445CX7Dwnr7+JrluiZAqc
GvnSTUoHUuuRUMVAb4xOQVgDK9GLT7q8v590KvEGqgTUHq8yRa1P+6hHWX1dANdfxIEtkGuOf9Tt
yQfh9fEHvj4N36YcViOlUsM0wCpdTXnot1U/suRQG2+bOsNMCvcJ7iUlvIEK5vT47eMHviUDP2eH
PJGoCYVXGq25NHXfP7FO0o4SLU9UovLWbYBux/ld00/JWlJllSxcwk9ZxSWuLaGAZm3M000Upqcy
w3CHhtxtqDW3mVLdxWZ00yXDfVXf4iGxHrF6wgsDY01hVEu5Nz4e+C/51vXAiQ8/ZzlD4059InMX
s+Ni6AyPcDK/x3OHBKiPk3LeRjdIwOzQRd7GFbDSsC+R2MpGzLsqc63SP/ufDEgGJYeDSFJ63g/I
r7JC6euUimVQXAgUw2JGsb0S+zbPvue5iWWBg4HIhPntOIJxmyg04jVRCQrC4vLxYN4OvevPCqOY
WweLiQbP1WCwD44CozPJ8Kryi62JE8r8BzdXb6cKQV7b6P8ccUVaVL7UmQkjd9O16yRx0eKKccex
htvO9u/99oB+RNtV9bLP0lcUPZ5ahwAIhAm9ospr02EA1Zw9FPZUrGwrzhf6UsViIq6mR1yPEAoi
rVl0OdsYlVIcaurvY0NlsAhf1cG5KAJLMA0csZ8lL2CkvKBzjp2d/Ej9ejPk7X3RaS8itx41IOdC
Oaatyt3JzfjmJLbxhCZbAFxcj4cY4aP8zxLowiKIwx+d3T/K2l0bmk9OZ3kYr1Oj9tPwk7rbdeoh
1yApv65rmuFKFOT7T175XTQrKR1mkCsvnWgMbpPzo6aZ4Lo1lpusnLQKmn0ff91f+nVvz5WqnYps
D1JQeP9cu+v0JiYykM6v4rn+0uF0g5eYftYjNGFda0+JchmitTwxMx8/W/9NOLSJg5I1ahss9atn
Y7xQVrkRhVyYzfSmSShExI5AoQQN6nquSAC7WzPt0p1qdlu7uSDVWRz88evUuQ3VBDVB5REV7jnm
ftkAeSrrhIaCUR4ziUkcNEL5KR3BuGP6XsecIWlMlUtgZ7d0EuUURUghherQet18g/184oE+KZCj
wHxI7flbIG2fvDJVVObz/W7ieq5J2CgdKb751Y0qRFdUm3IzWMO0xR+pyS5gXTujN9YZqnGlTgWv
5cqschbqJZfsTvFfe7GpHM4KhJN3hpq/CAsh7qiuHwBJPKAYVvq1u+7GspfCTne1weVLSV+mhAKx
iKz1zL/hJoJKNvblaAq+VomNo0477nTH3rTtuG1DNwaFAnjNGKJtWFhHt0WD2i4wlazFXhjKI3rC
7QLInWV3t8qMorwFiEso1b4aou+17XpJ6vuAzuqlrD3439wah7akxRpJFygeWqW9Ut3o2UQiMezt
dGPm9o/UMH38vDGQdM0E/IwVAgHhg/ZxAIdHQQ1qTPX7vtWPacC7RD1smbQ0Ls08wTUwxx1pG8Bn
cAze6Mz7WBFf9TG2QAmtexf1stm20D+e+NFM01FYnp113oV7RUWZzET3LOvv7CZ96TJ/rwT+nQY2
IkgwOem0PR52flmsdZTy2x5Vsfw+bPQELEzqrseRQyF0V5GTu4t6ZL/Uln2pocLjNzHST+GAE1EG
DoIjrQKPYApji/48nAA6DhAmuA0Rw7s4ohOPNQY9zW9tktxMZsAplyh07SC54fFNwTe7R/X5lbgB
RNC4SUDhkaqly9jSzx9vRnnGXa1LlXI2yRncUQR8r+KPoRh+mqqUjnIrxsGOOuLCwtsNCkjySoh4
Sv0ffjyisUK+8p8+mbADa4FCAskKZfX3EQjuJh9tgo9hNiqwxfysd92hrlgHyJSugDzvOps20cBJ
8fGD36qD79+Zgp0UJpZUc2oGMoX6qbrB3w4tLCzXEwOdQk0oCi0h/0cSU89E8WFtovY7DPiGN0oH
5r86d22FigMqj4Ac+iXaFRNSCF+0wvDwR8PtsLobkuC7ps2PH4/UuCZemC69OjifMPUh7VvXZT8f
LdKebWN7TUFgcml9NaWPnqhVVwtGQhkrJ0hbumeXqyBU+qUdUOb0O3FMTfNCthaRe5Ha+4q1fSvY
U6aTZ6ytsiqVjKhH6XrROuIvbajOre4vtXC8VdziAe7gLblIvNBQ6KGdDHB2XqIX7K+QGP/SYEpn
T9gqDZm7FzH2SnBREOhLP8GA/5rM8v4WFRfuK5ixXN+fGlZApfim7ZlG+TCXxUKWptFi9ckahPFZ
Ae7XvcC6AIIJzwVhMmSV3q+LMgrADvez69Wj9kogu5EVSUTxH2qReDX1HCndOg7+J+vx16Ph/WOv
jgbwYDkTDasudH3xt3iMHqZ3gIr6z56k/GZCVZXLLewFufiv0w1VbceGeirVjRArnLp9Fua9OWHC
kU9rCSqIwCB0sUw7ZpXAGz+7CQYAw7ieNXTiQ5UQ51eyYkrZaASWC+NIfY7SbA0b9M8Ql/Vhqh/m
VKRwxjAwVExOX6tmtZjpodeIyJPVRBs9UB+DLskWoW4+z6LBWLQccQBzMTeh5ol3TT2ftCqasTvp
b2MLh+m+Vh8q1xnJGE1sTSAMYmo+tDOUrfBHUBrnIOzwvXHWdoewc1ikO7xw7oK+QqK5OiMqA6tS
4KbqRvbG7n4kCEHczDkDcimgmVSU49l9VipXAWCGYyB9fA5XUsbkzp8SYxE31F5dmzPRpNyOFTN4
byP73sav6HLAyNYwR8LxwUUEaKljuRJSyQtcgGrGuKhAYMIsJHU0h/ykTBVK0yE4Y8WsBeXdBm3i
qKKiN9xEbZp7STfhQMStBIuDsOkvY84urOv8JTPIcyc9Qpcy/zNNJjyG+QpVgMhmGkznji2S+Eqz
cGnh4VD7HeEr0Vqq14GlW0S3qeGWm1DjKjUbUGgEp5/LbbeIJyxgUgzYsqAiM6kNxGLc4b4P/bvJ
58jsyxIPNlNeXBskjdy5vKmLcdEN+Z01+AjDZeAExbacx3GVmcEr3jow4/CbDCtx008pE9OhcO14
SpQ+RZ1VMSFxurBiIKmuwLmYNMGnSx+2vFqdchY047T1UwWWoqPs3Ua/S5P84JQDjfzsJQMK6UTN
A2rh4Bdn7VSWuCLeC/8xaoDvBqZ/Fw8G7nTuJcyYudLClbNqlAQeN5I7kJrRdVIW9tAmXpxWd8j8
GTsje22GAjJ7iDqO7rxoQs1Qp+RDNFp5hzIr5ZJx47YjZCNTe0gKcR+U5Z3Dr10NbvfawUKyk2TT
AuBH9LrFAzjbTSmBUkle8IZsVsbIzOjHpHWtY+MKPLpHk8zOwIjKdqutELCEc7XrFv2cndqQU9Cl
VFo52lamE9DfU0CYHYjEXDk1Al6lau8NNRggo5KIdHb3xcLNqauJ61ELbDgMiR6IrPaolSe7Mglv
y1E9Nylw+lDNXmJhPKamu/cTUi7ZK6Z4cyEvvtVAX7N/971wSWla5xKYZD24nYEgzJPvgYXWM67l
GFJM+2BoFo1jnN1QDcihpZdPTOpq9X/l6vgtQM+VxHsbqSmiQSZFiDps/6o0yUVG/dxuyDfg5Ow0
2ZnrQ2vtlA6AAwfrZ7TX80xqNs2C0kUAqzKF7Wa1t+FQPcUyfe9m8mIxwGApJnGvtZDCTIOJQIsU
99DuGWLFYug11MdnkSCg6t9CZb/1Rfy90S+NilXqFMSvxX8xdybLcStZmn6X3iMNgGNcdC8iEIiJ
ERyCk7iBUaKIeZ7x9PU5q7NKopRS56LNapHKq6tLBQJwuJ/zn38gbm+I5tbvR0JQCFk8EjJwPU3E
64XmW9cG3Y6O7Txk6EUmZNF8Ip899oQ5B+NbkqWUdti992hZLYizmRgeK6N6JkXkSJOTex3TV96L
VduiYDVUy1fr1sWJqnvWl+7UuzeWWC55P6orojZsawjXlgJpx7gmCtdZMYNIV5poAA51sgkjO7yJ
ZoMCnASE5h6XlWeoxREOsRg1BgVwfnFREOiFxOZ1dnkSegbSZp+gd3UtOVKKxQMKCapuFGtZJa64
Lcol3mJGj6pCgjS1saZdJF66GU+MfEk/j8ZNNhCNnBHHWvXFDeGCGIOlC0PWMIQJf90l4zvdTrvS
Yv0RX97XgBmfyLDmil9BTLhotQs3ILQ3pMwcuI+7OnW+lJCI6TUfrDh3/RGDHE/p4otZlxur59Ux
l+RsV4I7Rk7soZepWGOB4UTlPlZ5eBrs8SknbcHqeCecTnpP5vittSabOZvsV2PBY3MhXDcMQipa
Hc2YO0BHNW7nBR5ub2WY3JKCt4qaa5OMH7upQo8Ea/InnJXusFFYc3yZ3GBnRfwt45SdZ8KGxzk7
TiUR4/3C44qjo6PUNW7GGXlJ2ylTQr4ETRSIirnOpVUtlmp4bOWvhNKuNDuBSdQ4Xt/wWhoabyF6
YJo7zAYFSouph5p3sbMo9V3jm6UQ24SK3ZFjmm1bYZxcLbuyxMqL5HvY0XRJMZAAL/sLHmZ+BQe7
yquzWk0KhojlOhyxSgvN+nnSiksb4p2sZv0XHDAuTPzf3Ur5Tiwn7xO5zsJst3paHnpTC8gsiL8W
zfg1JAmgXfrdMJG0ncVv+EXRypnkxphKs0dXwDdDXsSojJY7uDcj1giieDZ1d9wl3UM94FYvcW03
Se7cSH/toeGunC77albYprVqkVJko0YrHFDQWSNRCxvHP9fO1udBHbUzRGRaWRXjFAAW+ec/VPlF
IBZT0RjkjEjUw8rxp0K9y1L1scTrsV+y125cm98yPcaqOLK3lvaazsG0J4PyCcg517N3eu9ZYpdE
9CHG+Ci6E4enmUXOK1joY1RHOURzXqtxAqQaB2edpgP/0EZfs5xJkhrtB2IwB17MUmxLhR7BbJ4J
fHpeaut7Ripf5VJED8yDwcTZ5vJqOFkG/8oU3LBMLFdGMXyJIzIfbLnctaS4FK7F31yjVFM8O+7O
09ysHXt6MYlynBeFrYmZfDmWl8gpICUGd/Zc/aUs139FcEh8cYUFtRrSi/bZk8UoRV72RenC1qPA
a9/LiR6qECyQjLRvdeTs0Jnc59QO66nOUBM1N3ZC6qeRsNkNVeAZqv2MoS6B4WJ8nAgRj1uC2EeI
hM0ibpKluA2ciFTpxVgNfWwjtlU3f14gv6jaWSA6HwOnC5cVicr8vECSJcFvA4PSTa1CaBvKqyZn
U8uVijM4uWlhSlVNfZN19rzGPuEIjVYPrW1GxMKKrolyKE3Q24yvgcrOs3TZjYRl0nHZ61FI4nx5
Y9c8sp6Roq6WF9I3L6RD47iFGkIoh7yi7P3zN5KumJ+aedol+P6gx5bgf5+ANZLQRRwA526W2Z03
VqFeatGeS7NpsURRlV1PrF8bPS+OzJ6YdHKvwthT9ejxI/q40dhYUrJK1014nySptrVE/C7iRv0L
5vnby4QgxBzKllSmT5o3e+RDSHWwN3FY3dQLK30B0YP3Snj8K9sWOSqNS5Id78qfb9DvPpgnjtJY
dShoPvslGJ3exAQGEgtGwYzBeGp4Rk6E1pAejAkHMjLbl7xQPVzo8r8Arr9pvD6YlQ6+1UwWP78x
iwmheEg6ezNMZIBLfnbTw9zDA8ucsJy3teIvy/sXypDEDhh+sgdq+Kv+kvJTRkkNcbW1N1nNfl24
/NMwhLs4KxXgvujLYiirUHI6P7afPnPvrST/z8HX/4cp978yY/zJG/f3agl5Nd/Kam7wF+n+hzik
yyHZH4bcRNrGb69vH3Pu+/Lra1j+pH6QP/1P9YP6D7IeyeXiWUreqezY/5nLxRD7v33QpWXjf823
Ne0fwEZy9Iw8Cu9lKa3HZqeL/vf/0tR/qAZyGeA1FUsPxuD/zoT78xuFQzvXxUqDmybPWS78x0NW
C0Oq1JhoB8sJBq+RrS1NGPvGY5bnL+SQR1D/jR3gTvu3ze7zGyU/WsqNdOlIwikvL+2H872x4hbL
KuEy1tw1EYpEm3QjbWLAONUXBW5rITEp2SdnsnEOR45o0lH7FYGVth/KJMe8IWai/8uwF7Do520Y
RQp7sAOXC0xVhaz36aY0dWJjlJCRz9ETeJko821Yl0zcpeOAmxMrH8u+m7o0rWioG8V+prN7XcLq
oiFf9FyDc7SKSwcVNqZ1WVvDsR7ex9SVnjWwBrD8W3d1GKx2tUlUkKuX/SExWj/S88ZrqlMp9glC
9AaXks7IfLLI8GOqAGvcLruOI3Z5s8db5FtnTjW6eOvGdsJTmRFa9dFbiRi+HFP6yqRPLmtsGjN8
kDD325ide7Ld5ixKcyf04BDUyVcNsHCCNVfWzjmNYCBN6iNT4tsgrXDTpVOUGUTZslbV9Otglwro
g/GgZzCk3Eq/qpf52kHKS0VO4FPaEw2vFN8WoFVq/u5UV9atYcVvaS5pyhLHsMPDIhyaWKVmxKAG
jwGRIUbhTHtFb3ZlK67GCfTJ6aZonY/FTpiQAkyI2ZaWvYhW+1Zpi5cPzCAljztKjNvBXHZ5gJAv
BC2wA0o6V+vRAR/tkL49r2jTccXddiGor5qRvNUOEXMSAZea0BIjYeZo1STXp/hZCcySipD8lNxE
9kNgq96GFEcyze1rndVveV5fw9zEgXGhHw4wRVyReYnZcNPpmwje/6qg9t7lGDX3kaauGgBospbx
76zjjW2GjCwpTME03Hs7mPlbyz7zG4HZshXhsxAfup6lFaV2imb3aEIW3hoVvsZDRfctyWnkfJ3D
xwnHCC8PVXcNvMFIW63TTSiqYNurVsyTUshCdlZjFKGjpM7DN3HxHDSpKxMe2bpWGEnSpxVp99pG
2bsbl5e8LpFchHDEg5Y3bMApa2gtsS/79tC3Q4O+NzzpA+HKzhic8nR0til7HrNildVt2jEy06Cj
KRI8d3z9ZrO7mF2J2ZCtr1ONcDw6POtYGTqeyvNj27RiVTrRu8nT75vsmlFCtArKgk4ii2s4IMt9
puHn1dSGlxqzCYe5s5Ft41YMvYwJV4XrHwTjTRVRAplVnhznuD0n+kJSttt6PFGqVruaD1I1PU8N
UGR2MUd9G0KlIGJrbNeGnb1kwXcg1W/TZF7N43xXhXznzMqAHUDdC1A1j9T6i1tQiZtAUn4wf6ks
Ir2aFnxVtcL2PMtfOt05IznId8JjakabblBBO3MCghqLEzDItUw/sfXsW7ecE5d1aVbpzHuprKtF
I99t4If0KH+RCzqsSR1OExRdCYvOvG1LNt8sFN9jzRKrBFNnUKp9SPYx4PZSbZKOKYgWY78/mA9S
Z9DFdPRJRmNJHsTgMgqrZMKVppVe3pJ4EVn2c8ismuFiXjMtHxJm1TP+ZX1104AnrDynfNPR1ne5
flsmNIeWVO+kmHJo0ZccC35SLGjFA40tuVTKS2h0fMkOQlAwPaoMnc1Ref7AXyv605UDFkDtdFyI
octLQDlSBZlh0A+Pagqlsd8TGeKsKj0i/MyhlSbcZ6WqoL/KbermN2ZBlaP20H61dOvkJPcp3X1j
ijOV9K260Ger4r0WxX3HUBoyMC96PTIZp28OFWonUTj3AsoRzGDh241YsS3dK6bp6yP/iSPXZlSM
53pJfB29XjAkLwxIoNrEww3O6McRzbOGNyMkoG4DlYPKnJ0jz8Ib0439AW6DB+CPMUtSYG1UPlfG
9DhX1lnv4C0lMxsDZ0UWJ2+xyjDMNQ9jUnab2eS8m+wvhUp+XsuXKLvwa2Loh2x0HjuDql2JnIcO
/wDYP8DfbW/eLVV4VJXvTsqBaHV8z1j9hnryUEDXDlIesmPdmQnecFPAllZ24jqP5yvOlk3cz9it
14chjldqcF1q8VORs0jjkSM+FNaZRvA8IddzeNyyA+1Nps82M22HEW0rimvi7Q1vWAC69NGnQFbA
Aex7BYSP7ZbPITg5ZS0AVb7YevJ1zmqP7WpDmHG0wpWmqJ2HtHsIbOKx0j56cwJOwnCKvlazHq9s
Bz8WsMdmGSrOOu1FSlOKlIPSdjDMMOrkJQzwbitePj7ZKoueuL2A1yHH0i+KECaJdpfk7to2QGjG
JnmByAU7pMRTMLRKz9EfTZyD9angeu3pbgaAaoB6Ptr2pRfnCaswszQPHFcdsQBgfUF+M5l4j5j6
PadKtKLbgdc2xA+TzZE+dCVUdA3n6XoGEwyyr3Fb+lBNZi8OOJ7IuX/5OO0rU8NzsfcKJXofIm7X
MCHJ1HNQQcObkc0T0/fgDEw/JqKEjfI+rXi3AOyJxlx4zl0KmDyTwYt3O6G8bwk3L5CaTHYP3yiS
ap3o8VecD1/q2LwdIRjPcg6viqjBsqg71mm3G+rT3FGqxOdwSq6tDg19Wd7kUt89jtN7AO6/6nsa
m2ZS7gc7ekvd8gZLbS9269ckq9DO6ewAywBTfzbC99wcWi9Kzm3d6d4of3CMylWilfDG2CWHXjtA
gbnELvIUKIo6gshV5ahbrZoXUrojQevqfhHxVHqSdhBmw9WiVl5Q9SfmelLvEuK27zRXba+jaC1v
FA0e/wIubhfJpcw1fY3Zd7K2G3T9cX+s2KE3c4rA9UuZYRI8lNysupXnO6cIDFL8EJX8agQQZViq
rYwweiMd672y+lM+NBsj0PxUKN90R77YISDv1JBRicFTruPeT5qkLI3GDqCAXZC9NJ7vp9A6FeFw
ihdWqYUzFdeWb5UCQHNsuCOSohAAutJWPn7UAISjGNXOLrTr0Gpf8Roxh6DdNmV11pXirpIJYosd
VVjAxlsrHrbTTKDbXKgYeiqzP7vXYye6g46nCiO+q4VRcKmRUdCMhKct0oUkZQ/CPpfpFASAZCgJ
16oObqe8JQQA2D36Yj4QzxB8oFdagA9d4aY3SSc2w5jdhVnxwEiVWzGe9Jpp1XKXBCMp5gvgbJGM
uHBdRb3I8UpixN6WZe0xBbt3qmVfN4jlGByuegfPdzlli7EcxKfSj0blQAX6mOr6Lq5Vfd0voVhF
JhkxTW4Pu0qNv4lkOWUuznhaMJxDYJWjlPHq/ILBSbXuJ9B6TXFf+9A9u23Do2njy4GIjq/mrN1m
ug7TimIsM4O3HHv9jPFSaxXbpRF+mAHZalXLScfeBxWVWhAeAPvDjdt3xIF2vI1Guc/jjHonQNed
RqPnjmDn1WB8bV1QDGuiVMob+8US9f0PTeNvuLyf4zHhA9imDjHA1qE4w3D+1GjoQQsfupdTROnl
srADd3hD0X7xrjXmNbpIIiGAdCgZtTq7sSfqo7apEKd3h1vbZlwrRTER1gx/ac4+mIo/UCz+75XR
+3ywSuA0/dycgbY1nVn2CsvoqSnHp2YJ3/BfcjcFuc1lY29SSnaMn+77CK5f2j/HgcTarfB1JhRQ
L0vXN0a4KFLzUNn65Dl9S8wy5zgz0queiA1TwqStLEzaMq/WAJVrfSTHSiN+9c+3+bdfBp4cyQA6
s99fvC2UHtEJ5vXKWo9DfxkpBCqkdhp7utf0lK+880tgXqzYvManmcB2ptIYg7F1HHHoPKrBjLFy
fpXWHJXpxCllttjLqtiN5hCqpA5pCs69QfBK5fY3vSr24VJcDQLK7p+/ifaJT/LxWAwh+diAAhb4
wM+PZRxISQTcVNb2RL5h56qPi8ZBP1gHJbNubaVSycrlct2WZSyUL3/++F/6YpYrDfmHhBbkQfvE
KGVq29VuHylYTXfwaoIDVO2/CE/kiv+87nBhgGlvS2jjM8w299XcjUao4M4EdaMhokxVDu3Anvrn
rwJ3/9dP4iOQtmD5w+38HLgz51rOZpgE66hhJjhP86NmPkCa/ZIyr5UT1AKSm4EV4crW5ZauQ2rP
anhxMtkxrWGffkzvss5ZW/Ast60Nj8CutUemTpdsrre8QZSzTfSmZAbiWRZ6WZrHSO/W8hMsqt9o
puqvyZ6zwU5FC7L+wXxtr3vVvImkoq5TSw+voOvCCo4lH7BKDGAAq4Ec2NPXcCA9xzaGxzHhOdDm
GMjYYMNTU+9Vl9xQ2NpWmluriu6KnEjtHUdizOFkdSNbf1JvHrXiVHXlxQoiyHJSbKuEZUWEJh5x
vUPzwDhQrS/wrN+xWXkv5mJvZMFVYXTPaYB4+vvoDKcPoEaYC2NLbuWy4AwBB3It9aOzPT+k9NNx
/yyj9yrJWJhm22c0c6ij5Gj09SUMaAtS5cAQaJsLLP5EFb5bGcq+AP2+DE5uQshSfZ1v1LF+aZ0K
PwzU2S6SxNE6Vww/SeguL21PUymbFDOD75VG6c0SWFvHYAjUaeQbg5ycy6W+uCWIdSTjWXuszUXf
HdLpQP67J/1+cdrajMJA7DQ492lODfxBHLPD5rqdnl2Z2qoK5jWPY5Ley3eggwi+sqz5HDvp0TUp
doOcL1lAOwrgmtnRd6mfXGoeUJCrMSMSqJPwoBMX/lrJUJPMQTMP34My30Q9I0k3qJ/Duj9FjPk+
GCJdOD8YUO1xUj3pRnIcsMOUGjJJNK6W+C1SpLek7WWxczagiQaU8UNs7QVCgpXr4Fwpynca+Veo
BUbw9DGvrkV/CloEFk3FfL1r8dssbtKYFiBJruBgAHEvrko+e7cyOlCIqLdxaiufl0S7FUPytYip
BDElpHOSDVVczpslqg+o0QgQD7ObTEneU9QDhWPtGCnhNBxygKAZUzVMtC2E6xo/hlI0Wuk5O6pq
0kHSuubDQhxiCGLS1PFbT2viFC+92r3EefPYqJRIAuEso+Z9OtC9lDUODhAB9GncOpNG/1Ombw0S
dRJDzkoqHiDNwDAiyepj+/i3cPHfg9k/Ytn/5//NQ+hfQef/A3Hxj9yyf42L+5gBfYuU02vTAZDX
Miobr6C4m/dvANcmp9l/o+KAzhqjIwNCtY5O9UdUXGccTbgRuUQWMx7+6J+eQMY/sH3GCg/tEyaH
puD0+CcqbmAXhI6cWAsdSgfH1L+Din8+Z2Fs4qRI7A/pcSjPIC7+fM66ZpcpfRYUnh5PqxebDGU0
XVi5DdNLOZNHQa9bglz9+UySl//j4ffxqdBpOWQRX+rWh3vAD4h4WiW5pihO4VnuUz+j2bjTKPiM
FKpD+hIRCoY9WpitRfFQZaimm3WpvJ2SvNqqyUbUmwADOT1inzO+t/mDlq7c+OIONBq7EsKfvZvb
e5xS8Kl7qPFgXJrvTvTF0uK/1CgfYqgfjvD//BYI6mEHqwjUPpeOjVDnaCSFxSswXyuq59lFnO1o
vqJepTNXqak+aRZwr+AcjM6GY6O15jX0QdIF4GPEHucChdQXG/YOwgFfKYg36921blSbCLO6tPCR
ldTWVz15BTLdiHTa17Z5zES8wbLBV7rIi8i2MLPXOUKZFtylXxOysJ3gqXQ6BoYGe/7f7Np+maOw
YLApQzHL8AAHlk+FWUxYdZjXVuH1HbuhdHVyk9swhJRkv4+g10SvkDtr+n9eMb84cbJOucMU6cSP
qIzz5Zz/hxUTmVNM+ysA3GZ3lcXoEVXO2J0RlHt3ajZhF/tKf8hze9fViV/U4d6ttY1C6weHzavg
jzju29jfF328M67sCMxdgUB51u2FucWrCcrgAhj++ap/t865at5uGX3KeEX/+aobytiF71V4mFeS
6rDpACaDDBegYDVZ73RdHEgeKMRtOx3yIgdiN8hmeBLls8Hss1FfhwKui3UBnouNXdMzCm4futAT
AoZrul60bo1QD8t+6joCZ9qGegSzFSIVq4Y0kOAvK/6Xsf3HU8DNA6cKfmGY9fP3GbpomuwMv/Mo
1v3Qavy57vAKZAQyLyupzoBCA+0q3XW6tY+T4YoxSau8TcWTVuMrqfuNqe6WalqX07j7873+3U5G
gOt/X9unhTki5IKvsrAw9fslGny3UTaLqvll7sBdjTZ5c+pSx1OHv1XYv8yvP90VW/YyP6zNlsuC
f8VTFjwDlJVes8SrTm22pGlQpDbcG0FYOklPAPXWXygKcnb6eS/98Xvbn6gUKjH2GbS5AtQs3rgt
VUB+oxc49Apo+K9U4FDRDQAxjOkZzeTa33Rhv1BsPr4+rRJtDENO58N17oev37VtlKsVN15gDju2
+lrB5CoMauQZxK2TRFliE9p0qwJv6yrAhwtHuSDiDtkvmHx6WQpD+Vrj7eD6JE/IE/EzQGlFb4RE
B3LxImkOf3k1fxE8/+dVy5hAy5Lj6k8PbegVV1XMoSALWvqiuH6dlNsTeiG0voOfdIzaQMQie97l
Tu8v7Yud2qs5GA8K+8lflq74zSOE20OiHzI3rCHlcfnDHewHV8+cuQOEBLa3uAv9+FAM8P3gmzDm
mlo/S56VovMQkXnBdcDE8C9X8KlHlEcZoYmmgcYEi2e01T9fgXC7YgzngkXEGxuk1nYoR9Dd5hwN
0b5arqAg3TRReiG171Tgn6FEh6VRpDbNUzG/1vLGRw707S9X9bulLYkBHLBMzkE1fr6qGoixwl6q
gK3dbrpo3DddtNerxkfje0JZ4ldaeYQHvAp44WBe3hKt9DfprXx9Ph3yZL7/1zXon+5MOIxtQ7g5
BZIeHipiE3TuSpqmT21Y7Ia5vybXYc20FD3wvVIMf9vVoAr8egFUSDq1I7Ugg/pPiyOo7Rlfc2h9
FabXRdBsmtk3yJWdsV5RJnG0Ig1NA1R/oyM3miwbrO4kKT+cxBWhUCQDiJNrZ1/iUUMpcMHXbG8w
7OfDwKcJrLoNJ3Ljwm6lUTxZ7vegh5Bld1sduzCByb/8IzNpAGqhCeOPni7aVZEMW+jfnjMbnsu2
r0GrRxc/4VFupuEeA62dUuc7vG88mzJvDVXfU7Eh6wdMyp1sN9gxds0kbtXOvoDI3jjiYCzRjTvb
+9I2vCnTfflZ9QBNQI28OsR0uwyupj7fVUOww2XIjyt2HILBZCaPSuxH2apkiOnrDiP1lkbZci7B
guXdqK1xQVlXsbLTCO3KSbuoNcNT1W47tFuXRnVA+Ou69V1sGR/ukfj4H8242VhO6s3K98Eg5Fcj
fUDLUVerAO17zUEhP3crpOboDbttFGE3/KSmb5WV7fIxubWgZRn89fj84emk+mrFcNjJ1zqqlWCk
NtRfpk6ssxme/8Jz0V80tUFQUW5y5Yq4Gg3IX+fmDxGBCmGBpvxpnk5N9IKB3CpPNT/BPt7WH7AA
WeNq6QXJS61prIHFj1VCPggN7mi7NQb4I7Fj4QxNFkRbiTi2oUckU7Fp1fwY4pPt4EMeOcPeMpMt
hivYvvSrec4JnTm5zPur3JsGe+0mT/O418L6nMJ46MZi7bJHB0zArareuBztFndMB8gfg3zdyGth
b0dDsZF3dXB4ACYxwtDpJ2JHQNvjIV8PabGu+Tg040jadvHefiSlahXp5SlFbzOW7b0GC3/ScUdL
p+OpKk3ydtD9aC1ZD8t6UpkfU4ksme2VM/fOwlaG+c6Cqyn+leKbeddn9ibCP5I0g2S6C+IYqgrq
T1GvC5W0a51iMpFWyCExLsMh7zU/xOV6oBTUHXyYnbOGtSK5A6S7HO3B3pUwL2xmqzgEVgi0G2Xy
6/KG6YJl3Tt6DX334oaCeSAOqQVHYdyv2jSFx+HFCSQL7VjC2lPEPirFx2FoM+gu55tiWVYjSFKj
3UvXp4ml0lBjRyDHGgINR492YX1fMfVTcEDVJ4Yu1l0zPsPEWtdutNEylyELmcYNPUMWMFgcN1Gb
eBPhI4bOLKioNoIqsSPAy+zQucMfTaDs1B2KBrEw0Hmu51viL1ylR5BaYeTEqM/UN0r0aqsFSFbp
VcJhRvnQEm/idOKQTYG/lONKHV4bYBkLsHldVvrGaJx1R3hfY/BgIyIASDI19PUAmFjalOFANel8
Y2Yb+SRDFkuQHZiOrGJmjsKkKeL56C1qQTzazbxY20u5UROdZX6VVxN33vbc3iBIUfgBTkUaaSeY
iDA4BaVW9i2oCHlXCz+Q6dFac94qU6zE8ka5PHNXGfiuOvHCevAy7aET0GcWrETJ1i5IthaoiKbG
htLSbPrwWu3IX+BeB9tuSAk+G/yioxaoSq8PvmkKfwX1ZaSJrUm54OIwOXBhkzUe8kjzwpDfp3h8
JYlnMjCthx4jw2STOLbXDLYXW9y/6TAathQJrk2BlLTXPBV2kZgxDtFXXZ+uAz3zBnY0pVuwQ0p3
Zveaqe1BYH4XMuaitNs4NX4EsJrjRPVm2DwR+0cLItstDagsw3FngNKBtgTEjjjso6ONWLxHazNF
HNySV5OnKDgcKO6nqMQYDzQsg0qjxOehB2W379uwpYm+i41HM7jYOgJqRqCBidSZ0VU0qZ4diK2G
oWZW5vuycR8W3WYE/9U1vRDdd5wTpa7ZV2WybQYS0+ObaVF8CXunU75eRpxdewZVUbnteWucpjzF
5MAV08jfVe2rHuEYIe2ztpsW3TdCcNlK8yoiu5yY4BiHgQrWnlUDVTSmD+mPUKl3Zl1tjCXGE4BZ
KE2qW2fwomBKZOouy8S6UptdX0Fa4ZvgGWwyXxe9s66nhzB48rHMHyu+/aYG+8OwZWUtDzOJ4ZbI
MVkqmYg7DCYZ9uftutbvVX07xLk/61jaGemmiKtN28Tb2g2QeZh+2U4+rQkJ5rfgvRxIASq4bVcL
BuXaU97WG2wEMCANdmGhkLGTkWTXQPJy9k2iH/Qg2EEEM1pS5Qbdl0w0tqJW4YDuSXNM1EulcZEs
YmuZCGQghXK5qQbLExnpQDj0O5l2jNRgHwtoVlD9OSbdVBwVM9gNozg0jXFq4Q+gldjKnWvBU66d
VV8ew4BPh2wQnqE8ocfaCA40eSq3inHUip69jvo+NY8ORI+i1I4DMEsREBfYGPtGI60xNg6j3WwV
jYuSMhZiC5DfbkXcoTmsN7x1H+62srLQqAjkvwsRCsoTQ+XK5R6JDbOXsu4NKCDcBmpPhDI4SMof
78M9fttXLR+V6BqpPdxJVT9aveo3M7Y5HDjQlY/4fvpZpq6dd53uu3Y2slqiiMLqAzaL5xSwG55y
0axHeUpVy2VwlJ2BK/agKztZ3YyYENXKVeeIU5FpV/VLVynEjWh+X7LDi2ZLuOGmq4s1jOq1SnyD
g7NchbuDNXAE4hfhuCcAGl8a/kYu6Q6mew1UfN0P9nXfKdcyhCuMX9SKgohCKxzi7ehFUP11XbvK
Fey6iQtxKm46ISNzQnc94quWRrfWKI7y97EGGW1Uj6OBn6UWXcXuXmY0JDMpEw2eJLp6xOqTwlGc
yATDh7tiEIDJEUaZM06F5vSSju1GU4xzHiIEgTUzTW9SqloXCLrDndOyTiJxFIlGWFG3/YB9uCZZ
JGlOvVV74xhk81M3oCCYoFy0F0VfNguFR1o+GpnkSpp4sOa3mqutLROJitZuHa3bWqzbaNGPgVtt
Ssxfh9a5L50SLR8TlQ5CWeDcY8aAt0Do67VxkEsCTus6cuHbzMFuaimFeF1no+bwsK9AVNc0dleD
MVzCRnsCxIiYqUv1UtFQFi5nA3QCMstOlaZpZbqThR+IRQbTVKBoYRflGC4xXpEHsAXChclVDnG3
G+snHa+XFeYLq2z4HlP5akl/qI1lqwGV7kUV75B94h4hsgFTaP3UjYmym3L8/jPTonZ6DqwBBpcj
jo7T3FmDBquCD/chvxxiNXgXFTWooj7RDe7jysJmRCHsN7h2kuw7/fext9RvneZe6aRHJsCIaTOd
23h6gRp/16bTBYs9T88DrHcn41kpMR+JrpNFxbBF/VYoy8sYNXeGoTxjvAXjSxx1iZTl4xWM9Qtk
L45f6nKOjHVI0pOnLCPMlNm4Agn8JgJcoi2yVfEfOXLaMeoWiCCml5kPR8I5vNSqdgm4lxOJy3P/
nojwxm6DM4lOtrO86In6lGkIFOPqTq1rItR58SpxVTr6wU4gg81rprkXodK7kKJF230h7IR9LTIe
DWgDIid7NCgeVZUnaffPJN1erCZH1l+kX2b1i1ExbWK/wdcCwXNL3Fpp0m7wfkKe2WnDBTIMKrDM
q+kUIwZiRaP6OKrfylzgAm6TntBJsaA6XRy63MZuQ/Nhe7xkFFx4svN0NEe7Mst4X7FMye1mVtdw
+IfL06Qax9kB87VYx0Icc0U9ObHAk0E91cq4LYOJWr7DmIK4mkTQzAbXLlSccrD2A29sL2s/rGIM
IBCTxeJySQA6MG08mewp2eBTPnmz9WBzI+tDC+fK1hh4KU8WVPYw9bX6xUDTnFmhF4nmGCTZdtdn
+a3V5V+mRt0r03aJi53WAtLhUNLMa0PpPLRf6BQ2Rvc+EKMEGRnILPZIIgGn4hZx1BCOGlX+bMa3
Y5Xu5BYSzDH01qLlyOb1J93Kibxh0gGDubX5yzLhEs8GCBd3Kz9JMsx0ekO5SUXLN3j/kI/IbVO9
sQr97rm3OezIHzLLZiMCcZBbN6yVdcQrE+lHJ8fxHaqhNDccUnA12grZQclDSCJJM44vH00a/6+z
s6QVBV5CdIqrIdOReVn6acn7bY8XgzwOk3pZMx7cCnYgt262+mKcUi247xSKQgJpBi3cK2mzNQMo
GkOFVa7rYysVi8WvVPd6Kt29TY3fKnRZHM8IU2HVn6UZsRDpzqJodQzs3Lp2m1qFH1Wdb7bsV1W+
QxXg47W5C1TjLFrdOwy1fhj7apMtlMam6odg/o7AOpJLkWmxynIey3fZuMoTNOzokfNuWxYaMX60
hA0P2tyMNr/lhxu6U4NdT7b4S0nXSZsXx8LLJtX/D/bObEluI9uyv1I/ABrm4aUfAjFnZOTMHF5g
TCYTo2OGY/j6Xh4qtSiqb+mW1cttszaTlUpkDogIwP34OXuvTbrbo5m29+10N4zVHiLoY4BnrZiZ
6lSi32v+vUsakQoZt6t+V6J7xPYuDqYn1YS2AtdRp9xk0ckt9z7j4qR+UpfkcEN5hGvb7CCAjl4R
dq8Es1i1N0wmunGLf3OMH2pWfA+7Ha2JpWo2RcIGxCmZGf4ut7dxk24bgPt8DJs0Ki4dBtWQ0Hn4
a88I45YTJPgtdcJ0uJvUkb6qS8LtWevaiGSd374mRtoSWGRN+NC0TI8INetayxHXopQjTQEcr3WM
exrVdAjUcCZmIzE4JFRxt1PvspEbV3PJCXbod7O4smsyv2bzCMfvJi+sU22ydbv40oQW9uUT/ZUD
uXGIZsytH1HlEC3dOPQyMQv0gXkuwe6O79xhlEib2IT+5VrXoqaUaakUeFYs08LB7R+smU9J9XT4
QW5kkKUWouFZ87h7mXY758Vd5sxv6i4ypODDc0j+MtfqijwN5m/CXoz4lEik/rP2kZ7qRBjYB40+
TNKl6jQZLdY6ENEmz296hsPqLUw53qmnKeOTGqjAK/TR7I6XjARN09WNtupp+qjtRMehoJ5A4fA0
NEQgUrV6Qcxhn34uDzjZsKs2oinEkxcn1nEmcR5T/OVnXCpZ+h6SM14RnWsV9pXoW/UgtlWyK02o
R2QQzMb8pv5MoWihiiERye4s7zZLW1Yo1MSmQx78wLGMK+M3qStU70MXt2RRmqR403GhhbSQydvz
amy3/lpiFc5VS05bNxSCPWmbl86kmkPHP6rb3/p/GLR+nnH/8p//zZH3fzI7V5fzP8wuFtCd/Nup
+G749vGjqIb6x89TcfWtvw/FQaHqauwMTkkRxlwav39YxUiD0k0IOrZhMl5EmvX7UNz94hio2gIH
QZjjkeH0x1Dc+YJLE0QTkU4gtejq/ztD8b/C6+kqYeVgxmXS+4Vo9Oe+cw6v29XTqFu3pC3LvrmG
tMXWmarUyfJW16kfYCwloaZzs7fvGna2dW4KL0T+eGPai7Z3rIJUQsqjzA6dALuOayTFpm/R/5Gh
2K4clh+yPT+zVhyCeABHyPyxJymvYRHelDEj4zzwmV/W+bFuviaLX6+wqd7ImqXUEd31pNp0dVqe
xqa4sRv9CnDWR1vgZJqtJLQFll113BgS5290a/ZlwvvnjjhZRfC3YNX6OsMCNc34aVqxWIYsCD/q
18gNe5Q9PT2TiHYQK1osgzAacFlMiX1nGcZ73lkbmIGYrgRVS2nSnSNU55nu0kSjsL/3F7AZpAOo
aKAhNWUovrlmZIUprxUwyHjVZWI3w8vYwV3ejgXi0divn/2SvmdQ2qj7xcEZoVREkNo9YC81/ict
DcJifCkL1fgwyxOBIWloEU5ope6DIa27pOYTSS0O972DygAQY0ZZPM1kR0sURTl7T2TBI3EZNGez
YvcRxCu+x+N8nerJjUxuHCuNV1nrI5BI9bUgEt7uhor9kpL04rM3e+fotbTBMwLHYw1oX5DY4QUb
RNsBSMjKnZg5J/iWJ9s+0+68ixw8FLr9Wi3FZ1Qj69Zl9doV7U7KgFw+j1zE4FGrB+hL46tC1iul
dtCpFiEYSoU3UT0VWP/raEjuE4SZWQJWJG0eOjneDUg55YKs25/4fIwKYUTuBc9pQP3e0Q0kfrcO
Hc+i1TOPBHvL26Bg+IYqVuicyaMaQlcC7GIFDrNqq7Cs1f/v5M6IbSqJjlI7LbW3NOn3xYyqSpfx
54AhjkEf1gSucXZpg0KYpH3gPokedNNiiCd1o2hReeoNe+Mkgq56QUNUl2ZojObezfInralXxYJv
z49NfoKNKK1pLAIEkq8V1vfVQJ5HOJRn6EDQCPBWrEqdSUZqpN8vvxN1y0dVR6esmHPqa/uzT7Fv
uFVoOLIA58Bz1BvawzxH71GCSdF3M4Iq7XJNJAjXaCdbx6xf6GSLdYTKwO2dO9KL5eTpKNy5S6bG
ItYXf/S2WtBEEitYikHC1KnoocFMIiyQCG58LOkGZKHcu7XgLn0z1MzEKcmMxm2lHbyWG0rGLY46
nZaF094mjc1u1yB09VxWlklo5zjw96ZZdURMl8a6tUA2mXMbbUsUmwxmQXHIErxUkZP/jH7TZlAF
zyCMeZpwpZQbHGL11jWbPHQxx1Q93re0y8+dm6fbnhamFmQ3cuKIAunsSm/9mzJexKoQ8kb6+h2+
9/WkAUUphk3eaDzjySeGgXutzY+a0F6SEThEyVDC4y2ik2f7aNJJ0i0OGa6gtmDwbnHUiRQbcimV
m680qB68+cqJwWlVnQzLZJbXcWfekfpVizJat3lNelFxg0d3OuqlDlNlek4r3LC2hG5blujFB2bL
boDCz0sQF8bWN7tJbtwJJ0AhvbO9LPT1tCAc7O9Fj/w04rS/agRqRSf7amWfVhOUW1e6JCEZ/pWh
aysviz81fzQ3Oo7hdWlPN7ZPM7stQNMzKcyhOKG/B9UyJvnZKfurakDLGTtow4FijlYC8ESk+7oF
UCTlvRKnWjSh1g0P7473A+LYclUnzdNsJJ/FHPqDyfMy48OaywFfoA1IxzO1CS22o4Wd+ObnJJ4u
wvuxTPT74yeUjvqVExlkNbVQQIUFXKmiQe9Aq0laCHsLYca7Orqa0JlTlaefPABqsemOtUvBmA3i
0HTqNIjUf211PapEdKfnpOGgxLKL25I86KJwPhrZA+6M/V3h00jKfO4YCDHMjPoIDwvTapKYKONZ
2/3F/WAMi2N5GbeWycxKdvCs7JLG5PwRkPoSCO91SpAIJVr6nnAxK3fvgBDbROQ1XyrJzJi4WwGv
8UawUjUpG0eycFc5HqtcGbNpWAsum6JVmsz0YbGiHy20O07id9PUvCTBCYmbHSacNTqtbMH5+nfE
7GCryAHFpEbnINpdTUVahxpS0Jy7c4O0s4U6o+WYRLBM4dbmlh94Sz3ZP3ZK83oRv/PS1imRopAK
EKXqyd/Mmf8CIAcBo8ohTBLo9qk6fhHi9fUkK8cu+nWOI9GtzgXHLxkUW7Oeb2ZhPRrWsE8TDJcx
Ir1iuelRYi96ttVYtth0mkbuMe08NPVTjYCgIz26giybcRrusLQsyVobGXxO7qtGdzaFN4XlHX+K
fai7W700HqvIuiEzTc/K69TWHzEIfzo6sxqykW+Ern/YkXYmx/DvRvxKMfRrMcGMKwg8+idQwH8Z
8RvT0OQgtpE2pERIEIXbuY9EsK9HPYJMhs7cmrdZ1mFX9NZN7W08/IE+gy6fnNraJ4GqVUMvugdM
6H8qXf9Z4v+cM3apY/5yab7t0rVFVgQA9M91DvHxbVyAiGbw3oeAhvf+MG6d8WVobvP2w18K/Pzl
ukfLNzvWJg9GLrrArJ1uPVq0TQvFdrqxhHkWFpMwt3gVrQTeZ2+ybLriH7OoryVnvyjT91D1JOY1
4Fe2xZOX6DcTVWLbVEdTp6SzEeIjT7Hir77Z7ToLp6Ne3LZpfUgy6yh9F9psB8Ms2xpJeYyZpVbM
H/Q5nInG9aZxbdf2xhz1+wZgqIP9nS2GyWV/1fFseANZ3dsqcu9aGvHlUtwnnr9rEn3na+lmpIJT
DhifoYs9ax94pP/ujf6rxAIEjA4ABEWo4aBE/fMbXcgo6GKBVbjJ3ILT+BK23Tzuma3iwCnROzZD
uhX0ulaFLV873WFQPqUbQykdIsIB+wF5QSbebH1GGMlGUn736qFfR4LRodEsDI0IoRH289SbPe9Q
UTHvkqFbsiUvhgV0VN6h4hAQBgrWGiu7qbr8uokoH0vlv1eJJxWoxUymjRpSYMyCbNTlIOObGq4b
Up24poQaLIP1Q7O/Wd1XWxivWoYbL3VEGtarZYxe8HL/GHVp4UKdXxpPEQkJFdIi53ocE20rmaCz
fFeMP+vhpPOLiyLa5hpet0IZo2yzpdoBHl1i+mQSkumb3Kj/Zh266Fn+cteTwovCmMRSz/5FTpaR
XMxoI6a6l86pY6ib59YBV/kOh4RyHK+0YMA1ei5JDW/TY5KIXe/Y6zKm7pvas0A/JIW7tyLOMmYR
dkb/d5IYdTv8+Qot4odsVFscARFO//JcmrSuDAfOEb4fgn2Utbe2ys9cJ4aGfcQ0S3whRfTc6Nig
c4SWvfmE/wQ/YwQXIF+mj2IkE3NKtoUs2CrMk1VX3/5/f+A3ffvfZKZ4nOT/6/7ApvjHw7dCfvuo
2p87A+qb/tkZ8L0vruIsBxjAuAd/lssH+heO9miOlcoQILLHqfz3zoD9xYbewl+wVtv8L62G7p8Q
GesL/HYL7T3hK0hwg3+nMQBvmvbDn24+tUXhr7MVFB5b9a9Rap69TLO1uA4R7fSN7eK9SgjZ7p59
jUBPdcbldG+tfM8891N0gAcOWiwm+Dull6kv9SrPChEya9kEjbBX+qREmkWw60YvLBLli9IaTL0Z
QA4VJFS6+Du9NplXyZgPjGYEBPMlG4DDDsfRpWOWpSZdeaTwBu4hN+MGp2pzDE5BKuz2Ar6tLY6N
fvRauh+LjQPlgqSIJM4UXoJVGd9L5rOqbSvI38NPfPQNqi1V3VE2kfGpKrWltD7r4cz8Xi2Gl79D
H/akIvrSiHNXFTG/RRW3HRwarr03sKuMGTuSuxEdRpemgDgLtYoakn1EUqxKME6Xoygxvsv2crQd
h6Pp5t/UZU09hWtuEJC6+I+UQmB7zCackvmgEAcqcTczqOQ8nfVXj+uPYUne9GjhYDFw8CEddNXk
Haj9eNxkzDdDOyWjF1sW5xm8mAEjFa2d45CRBf5PLKhe8i5qBO0Ri7/ZyEeVjtjqHZuJs3yPyulE
eUYKK6XHGmDBY1PHz+7ISJtTDbMkkb1pqf15+ZMmSL9r1WsjEWpVlv7ScK+IWN6j1jjOTYTIQTAd
J4FXgXbPM+HjiHLOzoCoSMtaO+yzBn1e329QRM70SIA8JvoLFrCCcPL7yinPk8epE/zr1mljsK+5
t2lomJEtEH3MkXaKoZ9udD269arv3MAL/mP7kfPpiyEaQhFp7mbZ+NQCNoHv+dr47RSKzsBuFIzv
XsCvHHBWjD4YfGaJ67poUI4EE67pUQ+3vVm0Z5/3DsBof0jnvdGQAGxYRGNo5nTIEbeXMl+uIq+K
Q6dOFZbHpIDJWwF3gTeMnNXbdrliIhGtPKCHYarF9yMn3dFZoGVX3TGYdbnSu/odRyE9CvhxDCtt
f1tVA6b4/N7NMu9KZjNTHpzlizrzNAPbI3InGl+xxzMWBwQygCXO6k89g9lYVDSLHc9+lQ4yijgw
XgsDjJkoK1IYCthLtZT2LV2KBx3bX1vj4qpRvDKcMW4dfbrt5wRyIRLacGiDE8mybph08bhqaGc5
gX/ndI2zETyioTs+E1NCoZHCBNbzu6z+yLR0umF0FpR7U08+kHmWa3R6h77LOA7hBLAGxBmceTwt
FwfDju6nOfguvGIrIaesLJpZpUftk4j6EPEAmUu7aZLCXOtFVh3qHlZIMl570atejnee6ScPrkGj
qqttIK1jXBMOTaZJMDnargOCxd0PCyMK0qME3HBVSouRTWUfoyhNrlv0V3zqnMpLmghCTo8lK9FU
6y+AQKu9z0E0jKT4GNMRJU9X+VfDCB4hDuKnEW1lOyQoOmwv3ksHlGhE2cqobdl5vez2VYOP03Lg
ho5YFJOseu0lzfkh7h4nt0Az1XA35C6NAj4QJzW9B3ghFM4YXurYQmYnH1zJOEqX4zO115tHFPaQ
3aRWEYeBxqLbV6UJy7N6LfPrIKP36hSvwRxz7o7XejoBh1nm7agJ6vSJ4j1RRJQRQMVEgE8V0aDb
LsnSruYnq+GcSKnJeBRWkKOxiPkZ82AcwfTk6oPt63gffYRhTTOJlZ3agFvraW8x1Qe0JUJLYV00
NaHzs2A/AAZbj2Q7bHw8qSugX3clUsJ1b3jUdOJDl71YlUbz2PsFP42GGTBt9LBR+ZTJekTD1t/5
6W2sOwRCAwVZw7SUB4JDKRipXYutPRcbCSSmgxAaCtP+1LqlWxkCaMZI5ZwXC4c8C7KL4Lf7kKcN
aOS2V2LgNRnrqUY31KbXrnTeOgg79BGmJuxrOll9ZWA5KdK7mt4c0+gywHQjh31d6FU4zCK5TWct
oneBY2xOBm5Odqit9qMS007/lnM5mskQzsToMtU++QMJXUSnDqqwsU2EQgX3aLxKxfQV1n18hFyL
lkJ9nUm0keUatwkDKwQ/g835I75VnHOLA8/YIGVbXP/Tkx0+J2RoR/DtSAZ9We8c7iJdv5nt+aFp
yu/uiCrDxCPT18w6S/foJyXjsDRaF0DZaQ+B6CIwsjvDmuQtCvIbRyEdKU/griCOwC4aEQkVXyX1
TJ9oDNscTo1JxGQxftTmfT9q/cFJcv3kJxla33x+qLrgJaNTtvaETHbDMG1zetv39FUjKANNRUPE
re7zWMmCE/hZTLJl0Z9nfXxyDWSMSaFtp9qiCx5nih6sUQw43UE6ovgakJnqO7Bf0nzlt82DnQJO
SXUP7aJndlfzkL9h9iv3rd5+tnFdHVw2dUdMoJ2XRXAxwcaUQbInPD3bgTqXxMiTm9y8tll3FbQM
6/QH5+ItM0q0idO+05SidvB30mGjdN309EiL5NxV+e0ssmudQfjKFclr7/nNZjGrnTMaBulm6aGr
NbCo3W7W3I9a73NUNRQJ5AZpExDsqR7TTRUp894ywRZ4lBs7q5y13fjxuWzx+eojZHM8u+M0c4yw
QXoYaLCbG72rkGWv7eQWVsxNbrRnR/RULk4qaSVZD4UNoKMLnFPPg7yeUImhijzRLsNqhYIa8MUS
ymYrszTYB5gJFjPYzBUS7iiBM4UsvvY40NmIqb9P3UiiKF151ICivjcJmGI7do0dYt5DZTI7rYx4
3W4H0WlM3IVYRd2yRi92FbvyObeTBc1C8AKhg0PKPfZ7NuEJ2ag546Ig3BIu+biOyiB4cnKKOMlW
7E/d2oNk10t51UAcD42jr7dgsD0ngRZT9Yc6Glssdkmy9TQTPI9Z0avqbG1dxQA/fPFqgpQDb8t0
Kqn1PNTbqNzP9Fl2EzaKaU63RV95n6WOYiHpw2DsSAVxI30VUTau0zzO0KeStCA0Vycc1dsP0ZMP
wfxK6KyvfXU9ZlgxDA8tVG9tzcH/yDI+pnhgVXHOUz0/4ggLaK87V6nUPxmk+fAoGFuVGSA+JME3
YjLOQ7YceNDuhzr6pO/zrInqdZlyzEoOPoIRwp8svTAtzI/FMfYaxdkaYvohdXBzpnQ2hxYYejFx
wLeZ6qtDdkwZC48HmBe9EtIS5nuT5IO1xqE8ZXMaU/Ee+JKV3UrHXWMjfO0bWAPp81jEDRVHwKJe
+/dtVcDE4fV329y2x3WsWW92UXxv9cc2kCTKjh+GT7nuR4ifseUnAMIfvBmOQSIeM2HvpEmX2U/5
DJKCiV6MbWC0QbbSRbIEKivMMlmY4ZxHHjashhTRTYFZa5bBlpCW6zw2fwT5V1ldVZO3rskcYebN
nU+XdROgEVpFJDhkSZ2s6ZmA4keWTGJUcRZu81UUkHX46lUQ+8/DTT2kr55GbopV+A/LlL1jRzuN
kbcPinMdzzdeYKSH5M1xW1LU5c0giDytSYrP/Pyp9WE0LdWq0CrBgGiw92gvi1UcIUrp71u931c1
pRU8L9IgwUsfgdJfe4Mrz5MB7D5mqz4afeOsM0MCU5MDtXdzIt4iP+aN+81ADXjNh4lFoLiTYmwf
I4vUB2I48O269UtwSxZUdIx9Ne8sp5kfoe1k232tu8S9nix7ZJBQ6bs8eUWeHOEEkfReApNRhGzx
xAx30jO3mkG7cOIzDtOOCqtOPXST/mNEEDgVCDSrjpEauQ2Q23RWN01ejxGznWLeD4G4EjPnOR40
hnuj9VyJnafOCuYIOtG35u82lIoR+tjaSUBV+DHzCD/W340Y9VIteBgKBiaA/+FZeT4KWHIToshJ
Q+FpzDk167GJNH/n+y6aq0kPRS+CDQ/NU2WZ5Y4x8Blzq1rj8dRmFoAFVfxxw5PQ0IMks0Zv2yrO
pKxtJEruUS+Ag5lD/l5FZks7Xd4kHZOWxk4nXlhCmiF9/bYYEH0HrK688MwwCUJIKJ104hPygDGf
0dAY05sAqWn5wz93lENajAxkbr5NydfL1wqV5XF5J2TT01kvtyn9/CVq8WuMjDXS9zhmwujWbOHk
6hUdx8PL91zCCdTXChdUXjwL9rYGZEecT2e6kWGKx/rYjM73urwvSm+5aw1AaDnysNQIe9X0XbRi
vjJ6DY4mQJ+Na+TvTkpESDmj1U4kWlCQKvPV0I9hoo4EBMD09wM/Xuqzhd8ArHfha7fFRHIIfEyU
yQMsBuQqXZcXfHjLE3xO/24U9kkEfAg6WnfRa99sjRHYojlr0rysp1oSB9Yzns2L+Xooe3TMFT+q
ZyQ3UNnqsfad8wJei7l4v5w38aIfFnWoCszP//O+u7P/dUxQ+PdGsp97XT94NveMZJq1aQ2VlhAk
D3U7r+tmHoFANae6LHPOobshGaYz0l5G0Qvx39X9VIbj7LfXmCSTsg+ggrTX1sjRPSsFx50ockO0
TNWx9cxDO/CczEbkbYumddeOTNlMR2s+V2POGSNw893ixvE+jtaeobw4WfziznqELOfkLJFGg2Cm
dZotx2lhwVR4oSDlzSHWJXI4IaPj4fRlAe0o2oyZmTltkoLsmW7i6U3ulUCqCoJHQhmuK7P7GLMP
AzXzplatE2maNwgg36AkYS1Hh7uevVPSEz4L2lMBqyS6fW4dXPQgGUfsIySnXrxuGXLGtEqDlUps
FkDHLve3rzNNy/GQhR2fxTqJpvwUQ9JOKw8qW3JDifZoAW9EuaQB4WyBiPXny2TSHksLFgvXZPgY
MFWWtZkRL9V/LYdvkUE4LPkrt04kiABRoVKqZeEMaudWK0SGpJA5Ie4C39nyng0XLiMM1rNGxyCa
ri+Pg26yjgxd8a4SpM2GHTRtgMuXLE3DRJLCZQ5GCWQJQDbqdan3GuDXQSTudw3Dytg2gbJQYAwR
toQnmXxPpuowRKidPcN81rOhQw1mny9pEkozJcpDMWfPBYWLujnVfambvFLUXrcoNMu43KoFUcuW
c5xnGJvSBTQNhwyTU6ATKx6UpLOkflQU99ea6korWq5OgfPb5UQLoTEKoKfaOzVJREIVSaywNCzK
UCPIdl30gNsGx4IIySkss+kO1WpBAFyqlVQdbZmFcmDJHkTxPnsae0637P2GM3cJDqFKfAbVMWth
Pb8Io/Iu741mXbgJL02GCkeHK4mXho+Dxn+GbufRHqxvjc9lqe5Rw4jJGLXQzeNNUxlBWBloDqQH
HcbzXi4ts0zw4y7v76w6ZsuIsJhQgK3oh/PkTPdZETMWF0c7tzdl9hw0+Tdrae+KFOWi6ZrLvvCn
eF0pgDuRVPA1bXR0vU+1oucSYqGG7WbR5pM3cRO7dNe3UAoexcy9phbIy8I9xXgNI/kd8SQrwqR8
ilv18V+2gMkF/BOAWbh8Kdw1djC/u6Uc3duMyg6zFc9rLRrzow0iLqz0LFpVdt6AmC3jPcs5WZoG
fUm1HE1JBA+ydUI7oWVmY6axDg1L7ap0YB+2SKD0SH6r6+4pr9mHfmoA/1+mbBa93l8aquiAbAY/
LrwTWrjq739SE7mt19UxWYlbzeaumTPYHwJp5EK7fgM4nilN/z3lhrNJaUgynq5L01Dl1Ksr08qa
vmP8ogyv6rO1g+LD74/VfIQgd6t0ww03IVlOZ04jG9XODGqGMiNPvhPb58wy782/S0n7dT6BK8Yw
HCDjJHOjIgvUyPOnV2Rr4FZ6R3e2qicsRkH9TmfMSd97z9hV0/DiIgMJlUj1X7+Vl1npz4MR9YuJ
KvCUXVk3MHL/+RebJQo1DkG8lVijqwj4r++cVRu4Z6xPwNbZZllWq0i9BGeVmJSDpyMQL313fI8D
P5xKyocZLVnafU1QrMME+2Gr4kYx98EP7zFngVfAI9an76pmmDELZYRx/usX8tfYVV4IsHIc365P
19745YVYma3ryZw6W1hkdGq5crX+kcN51xHy62fvtWxvuOcPTcrj6+UsYQ11B2k4NPYoPWxWh5TL
6mjrelO7zaqzWuIV9YkZHRsId/1sfF8c9syqsggI5BugiP5WCNk2q6mqYzrLf5jLhZYsFh4+S6Vb
uLzSf0tH+p8oRH8WiP6v/4foSqbO0O6/nhM99P8gQa7vLqkD5x8y7X4eF12++XclqfnFscDM+ySJ
/DYS+l1Han4BpGCanqlmmWANfpoWeV9sg5B74EowD9Qs6Y9pkfeFsafHCNr3bMVk+vd0pH9BY/iu
ywSVH0QuploT1FLx01Iwy7gxJ9AgIDfN29jE+Ddi6xRvlXdWNLJ46DbwicMMJ7HbPKHWb7MnAjbC
wL6vcIKB3w9jQqX0EoVKsPWckbreWfX92vdeO/CYM0eQkrBJ1z/V1GYxiTBZspM2W8xMY4VzgI67
Mebk0ac01VkfR8CjHu3Qx1gYYSo+q28R/HAfWLze4/vOnU3tvRr6+5hrYQSoVpdiE0d41nRnPSPx
NwekZo2B4fTZOY8EzNUuoLKW3QdhXyw2A51AhP7G2ZifKYqC9l4X763M1xDV1UAHu3u0CkB5ZphD
k3hj2s3Bz+MdEtqNmc9rFgXY/gBzcKbMNG7d3KUf2YVxhxR8AicQWUBbmXbwtjFrPpqeAubHu9bv
Dhle9SVhII9QMQ3H6r113qJZhGl2avnt8TXTQ3wdmx45H84efwiH/g0xZ+829/kS7+xYXsUY78sh
3uQy47CUn6w43Zmglw3nWzKeO6yEvU3Lvbf2BdI+YP97DtgrzY93Y6CsX1XYsjYZ+rKjv082K2lv
3Xjldy2xQcj0JVznMiBUiw36Ppq6k51blLfVbeuAvOqumqG+Wab0funbmyyvcxzUJZTX+J7USuog
B17hcGCufmqj6NoT4JZbaH3xLsZxqCw5HpYxc6A/KDuMvMGDekvnhLgl75TV9uleXewi+nCehqtA
G7c0T/axG9x3Xv6mLqOWy0699WVi7ubxNRvtncvBu7dmRWcM24BPrAlOtVXsAVUjRLgZFutoaNxc
VpjpGIF41TP1Y2UFmwE1vxy0U86wAa/VKTCsa8sNcPrgzbVuPNQmNnzUzBk2E+m6OXNNOyJ3KOiv
chrlqkE/+fOOfLGNGQ3bFodxHS9rxy0o4ZNNr+P6nqad1+DxXWg4NxmndQ4g9Hcn7TOV0y52zZ2X
0YhNor2PISVrwxqxRbwiVnejtR/o9UJd4LGi/b8Uh0pPQTzqe7GIR8CXCICr0DcL7EuvWn41piT9
+G/0NLaiSDbW9EShudb6t6ow+lUDQrmK7WtkpttBOg+uKQ+OhKIQUbQHV/0SkPzogjFfNkQlukt3
sG3reko9bqLIhWi/vAzddBIuyQlEcJFcyOWACeN5ijS6gO1TofWUtsm6ctxvjv1sTcZa/VFexVdu
iS22XLguY93lbNW40xLiu0D+V6tRi0NCwMK+h7TMFNkefixmfmgcM5ybJCyLIfQcJszIYtqYPEMf
roXMw9Z6bmmkzjXsdj2h40TEn/8jG+/6DAfvp1ywo6HHS7871pVGb6up8UYyOIlBFxI8zTDoLdKf
y/q6mLJr3yMJ0XqskmuUaGJutxFQceGbodCfrPE+MW+stNwF9g9UqgFeEivLr/uW9kky7EYgAF1l
hBmfg9zpWOLyIj/IdF5JDa1zT/NfGYRZqJoWNdMC2ouWEjhEV74NKKA5j+yj+V2nmdENrFT6uwIT
mVl+yNphFUjM5MjtZbu8xNNy5U0ziyWhG7S8k3lXG/PGnEigdTHCyJ5Zy0Rm6rCHFqCK8u1kYt5j
SbOJhTMKWkSa3FeS31KLa0ko9mLGa1QJ2w7YfA/FpLXbreHn+zpqNgLI/ph221S86AODBex7Ll1N
9W2V3Z5ifSGcMaX3/06Czt+Iriix2Xt+rhbV3kTFCJAZnBt6w18KbzPWeAjTiecpE3tndPZVqz1B
GAXmU96m2NC0MdlMJj5qPtxSwphQOucSfgBdR0UPT22cfHN/6Fvgq/w5MuZ1b2kn02Yq1cZbgmfC
ybWRzA+hpr3V9Kot/35O4q9puqzTeNkVdGP7xQ0LO9nUTF/cgc3LSEAv0C2k06lxCJmMbNtz+IuY
eiw6V5GxOrGCjHa8MyFbJMwQm2W4aVKXNPL4fo6Rn+pche9eZ8uwlUSQDokbGmVwrOKH3Biu1L5R
j9qpYRjitDnPJBdIGqfmbTPH2PksdPOSn3QJB4q1cBidELDnpkLJn+rxzk/qoxQM9uNrn+OIsNi8
/Hu/ZuJbaCeUpHezIM5BZlsRXLMPn9RiS6tg00ljZbQFwrZh09EQ0almK4/FrkuPtHGhfsy7vmI0
IvOvZizITKHX6x5dXbtDhn6f6ePZWLynNJ/Qi0y8W/0VuP69HPI7dtVT7PehnFjPp23Vw82oi72u
GLwz+O8iO5K2SefEujZkdZuRs+PDbVLmvVH27JBbYS/EPHaH1E+OwtpbWrSbLTv0iGvJSgynBSG4
NdR7Vj4Dwgy+43PMev7v18P/PZTof1I1/w/0VZn6vzRWPXxLy/4ft+mPtv1xKYqvU5ijOAj+XBf/
4bBy3C+6zwaiXFGBh5CPyvOflTF/ZcPTIvvJMXBe/VEX294XtnuO4JSrLpFbP9XFtvsFbTJBdGRn
uUSrYti6mON+Ncv98d8/K2s5Bf957bFofjkc9nXQmYR8gx79c11sa4OVpKwpu6wCTMMA6+yN6TO/
V3lBT15Kc8O2YBe39IWWCtVzTWa2mGmY1fB+FRiNUMOpudbrDnWnW1y5xvy4aDykDIow/fxv6s5j
uXlk3bJPhBvwZkrQiaL0y1JmgpCFTyABJEw+fS9UdXTUOdFxT9zoUU+rVEWJBDM/s/faEz+kTLlj
nKs2dl5f69y+1RajHNVU72wq0KUQaDCzqJhBOKUEbkJZQeqdz8W3KuyrKXIvYcZq1QHPgjx/RQbl
6AubP1GmL5HFfK5hwWwB5VgLdKQnbbwGJw9tSzSzybmiv+G0GPSiaGdHJ/jk1X/qEkJoqqvbBAAT
MQOAyzzb2NolkTZqzQVwrXvemlvHFe8liRGJ/d1lgcmkrLkpVux87+WM31ZUxRJ+4fF4rIRuUHY7
5g61CWqYResjab833QypDCfVui0a7nK7vdTqu2EcaSp945Z0uqknX6u2fo/Io8LyL5i1D4o2eGJJ
t4wBMllj3tUDsim/+k6C9N5L0p86ccjRKFOmrkxFOZ58fkir+TdwWE//oG/A28BN1xTpc2T8YYl9
h4Cr3I1h8z4t/u0UzHGWGr/9gDEItIN0lH/wVXAicXWrTf5k4SMznUgvWiZBMwEvqgJZwH5cxi6K
3I2xTtLYqSA1IE6jtbzzzMQqmZllIQojFxPG1kDcTOLnNkNIfMx++onR7z4cT/2KBctLUhZQLnxO
mql8CMWZcBVm+Rzf+SqQmPLfPmF0oGvIYvbOGYYEklN1Z0T6RU9QkWyPxyIgqQTNlKfYM4FZ0hIt
LpHJMSkWhMrgC9nU/QRBRvOGtPUPVygPjByaq2b0trAIBmCvEKF1OG279EYSHrCbzFV2UJJ31UEo
DyYDcMWamuw0TI4Sqh43W5BhIwfeaee+tYMB/280E9Ak37NGrnkJuAt5Kjeu/vGCBv0aWo/cMmC4
mP2zM4jvoWKWWyDfuoVEceUWzrAXs4MhervY/niqkuVm6EtoQj2AuDLzZ2JaAVpAS2faWTxacLUW
3fPzgl+VxeUd0CLUHV20VQ1lVC3VjC45hZfFeyyk0++Yt+O965bqwY/q+9536415LVzsgmn5adsk
ks3ugbHebTO3+zEicIQMlsdMBSyVIuK60XyYbbgZXERck0FPoI1TyxobwbW4G34cqmSL58ClrdLt
OJGO7GM+SU4oVY4D+UtVQZyryQRWltNlxbFjfvoPEbMcsv+so7BrIFY1kYWubtF1ZPWvZxnZpY2b
qoC6oOKhCBrvQJ8MGoXGznCr8z/mIP+Xcan1b1r5v1+NDA10qLwqOtl/fTX224CToY0egrDBthPd
EZ3w5PC2upLhVv6FdfWGKPc/RdDc52X/+h9efj2Y/1E0/v3yEVmoqPU9m7/4X19e1JYD299OD01Z
EsAchLTC52T24oPB8Rz//VlARYqS6hwKAIU62P/3v8K/la1//QbWOipe7w0T9si//gZkRri1hNd2
gGx6g3zqnGb+1cpMW/HyTVL+hzf8L/Llv/3FAWMkXo+5E+b6VRD8jxGOcOgbRs6/g6O5VLKgPnSr
lZ6T5K/tK6OZ2GMPx2w9ijNvugS9dS8ctZV2dlLh+9K70MHEdXNRkiVx6L3X6loW4yVswr2yyyPQ
l1vDcA/ummkjMcIQgrymgmOlUwSfL6CZNCpb6RafvZWf0va90emnF+CtskyYaugPd72q3qk9Q4Tw
1nmRDarKRd+Ktn5WUXUmnpjJRDZ9SITAf2XUQ6eCds9HyGScsjrPyX2xkzvGOIHsXoue7o3eoEdf
Z93Xi7ftuurGxSlSAQg5VCnS3GbRF1uGT2loX8olfOKkYebNPBh7V96xLfNWXhPj9j7Re4MrrFJA
vDnaTRf71P+8aPx/KQf/vx2iBhwO/80Q9af7zPEt/K3bX7n09vof/D04tR0c+IEJmZ4DC6vpmiTz
d31ohf8VYsVa/w1LGYyNPPD/W2ZPFQifyXaj0F2nmkxc/8/g1LX/y8YUupLBoWxQJ/r/kwIR+9e/
nqoBE1tg3yTFWsBfgauvYbL//NqpQQlNjyzjILpRLm0MASXcfqDPupBAJqKprlWwUhrrst22w8np
ivHo4YkbtYIX3JAjZWgkOLUNZL7GVija7jvl+YzJKUQDRJO7GaOS6pIgjyz3X0IYNbEugLr6ofUH
HtYYd/mDXxr2LjpzBRykPc5gmY4Cjhz6PwcAXVdV6Mj9x6ioojgU1VHUCV67QePaHDqUsCsfr4SK
U+E2JjU19sN5HVH9eEPx7JmraCGpj3XQTdvQWoufJLypC/abnjYPZjXfsrGWm85aIJcHQEiZzjGL
6R5wUsIJGTBK2YlN+YcS1RjLp0owXPJT1+MftS1OLhHPRWJfhSz/fB/RR+i1FuvQ4Nql/o+bI3si
d4/yUgGZXKMgRRLsjAQmWoKstSpTBf5xPvL87MjIOOS9QV1bsyevxU/Tyj/kwcLaR+IXa7/Ld6HI
3hOGCeu6jVQ4BZFItZUViwkzZemm595P6k0Kpns/LTjLEi1/unJBPh5hbRzG6mCKk99Pp6hlpTpf
jNy67dPiOlqm75If3Miq/EiMjuld6b9XQGpYac5IWcrqpCWDzdy1f+sR8LRbUxsNq+bLTW7DbrI2
KR9Q7Xc4qbTzPhmPk0djoNyemr7NVoxJgi87ajdqQLYfoQ6sneaTbE/o3edsnQm7cl7lET3G43r1
C6DU9wcq8nxsdiimPxJvD0vzcVBIppwemwY7NGzYyY1CQRhWap96y007/hIKcMQJfVEjnm3erSsH
6abbl1sxih7PO9Ev4IU+TP4PSxYRbZuUOCzGx8WecEQjMFz/u7QqDtrTb0VBaslkUbWPwrpdK9fc
P5uG+24QhYYP+Tik1Y5HWcZpMzVklYO4rAznsm4jkdZDf4rbGqWK7NGFO94NeqQbtvOoGLd+GvH2
KQQUAWoto9GXhQzneO4ZeRQTc8nIuCUfCChQei9wFAZW+OpNGZ+vXf/JazfuJ/cx6xiwuQ5qaQTs
V1KMv8LKrmZEL4SpRZjr+JPdWqEm40axxkNnDbf4MB87K7ga0Mqk9adfLn9E5T2nc3Jux/6PY3wQ
QXOYYDGgLc9e/Gy6X+aTpxDaef1DYLVfXZocUjEcVcGt1eb7OXt2J6ZtdQ3hRz4MMr9S4xmVu8vu
U/LHis7e9qZ/0+XWU+r7uBiUpE0Bo9lW9qvs0gc+6th+C/z202bJAPcSs74zGF9OmL/it2jRwWy6
/lqlYDTJ9HwP3RJt4NADIL0m1QHTCLLQRjWEH8npA6PB1bCou7ywrpwOzSbD7sHvPozR+vJwOE4D
TywxCmSllTEZIHdtY19FhmZomOLJGU4+KUHgxNQ5Y9BEyADtQhlc22Z5WTdJnU8+V1aB4iVndYkb
e34jsGE7p+wfKluRmjeXn0ygods5/fCaF9VLFLLkLUt748/tthndx7zyE6al6LjyrKQpRIvl4EWw
RxAAESoiD+VYzWMYEwjw0rkLCishaLnTi7+svIbc+cSss6/6gvCurHySPkRivym+Gf8iD/lSmBkM
172J6vI2IOeLtyC8ywEyInXlB7PsQemJ/0/vHaMyLDeKg5++7kk04iXHi7uhdf/jxkh6B6vn7feR
rRGw8o49nHVuX2DKCY9pbx1QDPR7zCiYmusTAvlrDJgkVXsVLeLg3CSyvAd2ctUr9e10rILTkY1z
udDsNzVPAdKE2JBLSwKocZ1GBQ2hNV6skAxMP+u21pTmuxWPMXTB/Rx+pus/rCL7tY/ka2I7QJsx
13u8vOkgFJ0HD25Te1Dr74BCdIcD5nYaqByXwbofQwkJIfd2nKjon+bqQQZQ4EB5ml76bhXE6NIT
Bo2VxH5VgUWunRB9T8fM5GvR2A5qyVRwnGycN/plbL12zcXCc1EaWdwX8mXRAcPFfuYvReCc28/S
Nd47/RIZN1U1fyfEPLKO2hn4bAxtXQUSCUAk/I+8jnqEzQR9Dfq1Cem3EIbe1LBsB1jJ6K6ew3L5
QHmHQxicBxKmDRTI1Uofcug0RPvNTvSSlXW7n3sH+FUCEDe9bgNEGAt5nATvfpdZFmH/QY+Adfc8
TSEn8+AfSxmwuJtpgwn1wv0K7wERf77R5kR7X9B46uh1HJxfDFu7ngyIWCQgAnXNMqO5l2qZeDac
y+gtf4ak9/bCK8mTDcR9UhiX0R9Au8Lt3U1peLe0UxYPuX3QxGoAhgmqXZ7mb3JAXtn75Kk06Xdo
gP3SyOzQM2/VIu759u4KeyU1l9xtjqqOKPV74sEB6CJU/LLrmTVJcmUXCUSuEYk38hCwV6wzqnDC
haGuCh55hKrzXSH4WMwhg5UxkWI5ypPyiyUOC/ma92RmVFHwblvyEfzO85zkRx0xRGpG2BFhh9yF
9kEVaU9oF0f9VNFs4KaoiXrEoCL9nUIaRRpoeG1aE8RSR++MFM9fkBf8UqYyN9ZoZzgyDmFLBFDC
zYmZympR5597kuU43gyxBbvszdZ+GfFftBMRwVlI54A8o4YtXc72b9DPRzNoX2ZmJHYaMSGq/LNh
Bw/CwCRs519wJLJYwqCdC7jn6VBjgARhYBotX+DZirDbkB8umvDo5Akj8WRdSqOwQwdrMY4yt07Z
PfQpoxa9EIdSF+O1uQIWs8j6IL58J9PlmLUsWIe0tFAvrjdm8mSMmK1x1b0YM7CHpckNRlQzURlO
dTBMEXDi2A7q7BKoT2Nym6om1k3N1kuZDwVGDcN0XqmHyo0vM2snxgonAqwjzHMIwbUHrFoQ/cOR
y42nSCFDAG0jVtOg10iupNZEsXxjVOYmyF0MNezzm3T4QnCnY3DoiWXAd6ySL7dPfrj2CYixdmrd
qpaadWI+9kQ21yeeYpai6dFFDLbv6ow7R2LYs5MA4XDXGddFV+1saTpHs2vZ0Ncl2zEOMYhabKWj
2zYbD725fGYeH341UXYkPwOY5TbBNZMv41WYWMQFt/vQYavupSasEQDx1JDXna6w5zOKxV/aPQ5a
JYzkurcBE1+V/ZZp/kd3yWVOgSSh7w+KdtNE85O3PlxGVfW4YslKtu4gyWNznNFsBU13T1V91QoU
cMvsfePG2DVDe8eMzo8d3HkF+6R4vQlFwcdimQWcN8e/WkpzJhZ7YfgGjkUgfdwKp7L4zPyvKLMu
WQ7HuPWeefJZWHrI7P22vZdh9dTWXsF4jw4Vp9nNUNUfNO8DiGCoH6FKULbaFKsLZ1aWj08yLZkc
4XWnn063ZXiBnfHVeRkEdsyEI7fpqXCtXV8T6prl00dr8jszEiC5VTrHeh4a5rrG0yw1xp8FQbJe
LBSeK2jcq3+LpL0Zggq8h7ciZa1Vp9EdCwpDSy2YlcrhHT4ApUuJiFEsNWhOmxNgwMdj1Fy7dYoW
BMg5K/kFiE6yemWQu4BqSANyurMkJpPOJnKl1qsJhEV5gexpKrx4YawCwBuIHlZ4JOpVe+jn5qvQ
CfWLdeV3mEjXmJyFAmBAo+IvVhV3bVDvJynEkdRjgprbiqE5w5ZYDA4xgZNbHJrU0dslau+jwgRc
pkoSM4oO40n6VrTg/YBbgiVfI7L7SafHHrjoQKGNxiV5Sqjj9zj6DUKq82uv7GtoiiFCENFSEzbV
GvF0QttWxKR4rccsJTNOw2XOeZpSLHK+JX5m7HSkhdzMA1Y3IzO/PCSAsVWTsJSVwQM9KEbp+mw2
wMdB5nyjmzlGADMVWEejIGIRSRC9YmmDonUw7tie+rVyj9LGsFH9NzMSndLF9htj2sEz5tsdRFkC
XymVevBiTnkFT7kdV6ZyHxvN+gfiY7QUN72L6dbhjRMNFjDnoIvIjzEU/QxefyqX0Tg41fJGkoEb
Vw42B6b49KuQe/EvH5Yu8I7WmkZbuE2ya1GU4uCUXnecNKUAdEbSGRi8RwbdoVWYt03gvZn+Gjgm
xKNBSHnbYadZsAds5ql4XHrrCXCM2Pj9AsYcMb0TvJoTmWKF3S27UPU4WKzsZPfHIO9W7L1e5XMT
w+2Hkjz3R8LW73237E8EA0ywgltkLpFz1YklYhY8oYhu7szW4WiYh+8+cneLwBEhB6AV6Bb/4I21
ty26+bjAx41nHRYNvAb6noxc7CYMz0Egue/NyT+51fxmrv5xf3EDbNQg1pK1+7ASsmcEZzvFd7i3
KnWUGews4rZR/0EiL2oDiHNjBqcpdP90qnlM5uA6C5rmKrWXx8VswMEXDl9u0L++r0iRCQB4uDIP
sFhIEpjZSwyj8cAYorgJSCIotRTXllecZRbR6iW/kR0E6EynSxZWy8ZrmUWYAQ/mNCoyPaK0ObgT
tq3a5f+b1R6RqiFnsoE2V8EuJ1XAYKbXnHyerrgVANVMYOc1t+Cq7uSYSvneczD5dg4vqgR5bXqe
yVbhOYve2UAnaxEhQGzTKBG04i07aU6w9PiqxeOgIf1oe4vBhC+mi8MR8OYd0aYPCTx6anx3K619
J/OQZb/TbmajMphNtiG2ienGKEKblAL6eN+pTh1u4HFK523iGib5qs5NKNQxKDldSq9/YiIc4TDz
W/zRze+i3FXGHyHE6XCf5mLeKG+CRWAhaeBajq1o9HEvG5fU3rfYfzaZSd2y5CF2iYrjWcnrKcQ+
hYxsDSSIsOgHmM0tmh96WrVJUo4kBO7fQgd8FyCXOgNeQFz4f1l4sLvMuOEITiWqoW5e64DOMrTs
hT27xSBhXEU0M6TiisqzJnEqK9y45PcKLHomOBLXsIeG2CNcOd43jttsaWMN8FP+Kxu1g+C/tbOU
Kx2tKAYwKx4d3hlTp8jvpwLtNMaFySAmJGdkUEQLhAeMosZA0enO4n4urZ9JReW2XWZM51hzk0rE
C5CHTZU6NrdQd90nzp2NgboLXusZ/7rk64FRfdm1NlZXXJ8906S99gsrriP/rRJwGzCD1PLiR+Or
D2z1uqsmzKFec1u0c4UahXSOqrWbuDVIJKiyD8qyRjA/LpFIQm5NvgrPPrTV9Jy4DjV2ZffbVGV3
rhk8/TWUGOBSVDIXO+nTxAxQDYVqH2flmIyMdnURPIc1qowKLAbxOrMLspiXzK2wx+s7wuW3T3oo
7u2u+Qn0OTAxkgcuXExPMjsfx3SnkvIa4wvjZ4zqbemy6wkZDwTD0R76i5OTXuNgHNuSrJFF5Q+z
bIO2w6DVNUlk6TOGFJm2Nk6UfpjheWS7GrcvQ4QUskkj8iGHr8UCfKT5/hMmMe67rH/vVZgSgI6A
knghgyGMiZWTYzvnIfOMVWTm83oii+d77l6+8lbygh6aBtX6wu/8GVaAaGfT/C6JX3GRS8DjJtC7
sPEWWnynO0XsS9cc/Yzjiwh7fH8tPpwVX8uagaug4KxSjXhTkXcYa5bItSA5Bb7xe0Sgx+TbDyG7
ake6b055P2j3hSKdWI20wzTTPVvV0m8aO3/uUW05HgdFPf/k9fAaUBNugGzTwkgWaT7wruJ3sFdF
Z7nx1lfOM/FlL9kReN7ecXCmkmxVg8qZrp3Bw9VmUymZT3pxHlSe7vKGUr4QRGtKEhcb39wUHuKg
QLoHXNOPoVO8QArExL3+3FKLz861XjHui00Qhnth4hhASjVtsM8c54kixjZYBVShewwLGi5SgpjG
VqLeOUULAwU2BpZzqFsRguyyifOxGOBU8DjMi95hHkYJYJ9DhikJWRU5x3yScrEG014UQ0O9GGEH
ayGMyIvMAWbrAVey5ViEmc3MeSssYql+y5eQbmH0dkHzIpOe8N3VPlhP96VNhnNgqr3U8hGXByp3
/731nD8TGIy2Vz3NPMQDk/MOywnqpKLF8dzgIWAqdV33X6ZAtdOMqb0xvPIrp7VYUryXk0UYc4pX
ZaTfNUIw6ytcZFYYIG1CIkxTh9dhASDA/hr7/l2W3KOdxpKSJXTwlcpP1sJwTSxoIXovhZOSpWD2
P3E1ltsZe87OlWh4A+fcMWFJe6cGRMWCeeTdlVN31dYplu2DyXRST3rLmH+PADnjrjY/k6TbE9z0
1OKQz0xxCGUQYUEymQor79CMRc8QXm+pgnJqbvd34nNYUzijaeC9tgvgg/Vz1rvP9YCJhJ0t/yDv
X4lh4L5okHF1U/PWhcVbsHzoAX6at1OCbCuz9lgW5dm61Ffkv/hP2FTQYYTWaTZ8JoL2wLyMJIiN
S9oXO2f6qo5veRb9EjTzIfvxlDKuSHTDDZXxYSys3ezZ+ZRZV8X2GqE12seJgKAtVdW8rqO2sHaP
5G/RnA5gSbwOELqYX90UlZ3JUaBC809rRcNV4Az2thEL/sPoxCqMNi0ir4wm/21wU5jf9NiQCOLe
oVZeDNSNqdn+GbrhxqqVs1XBuRw84mm43sHYocsqXWCeTokcKz+H3Fl7tG7fS5RfVM8vS6BMEHfc
bWsLn115q/KTSIN5hyTYUKNzSKqQMTIhMnOzeg3RG2+G2b3ThYkgmYLDWAcX7ci2QA7Dh1H591WQ
DScrcXaT1pSghHaudMnvYmZo1Po2asSuzAlsMt/dxn8OGqW2ddfv+IpwxANaJWy2puYI8z8V0rhp
Km/MxHF3+RhCK8dS6SRLEveJ9VSHa6nXJPfmyMevE3W7zCVCZShuef/iI8mbS+YstrQQX7cbvgEW
UBgB8HMi73casSeH1FB0C7h/u2zvFitnjsCtHt1qK25hG0j4SYXc80BtgebquEJc7qPW2ORCCeIK
kYHmqt4bHndwH7j4nol+kYtodmORvSDAgLHufqzbyw18DqYKU/E2WOVH6izWbtbG8+CxD2nReiAz
JNii0RM1HFFZahZvTW3ezz38Wd8nDwu8EH5kUV5xcl4YV0jIoCet8OanhQu0ORObNlixbxYyWdXk
VKde/iha93MhoTv25Nju0XBPzHcMDiWN483vIMdnDoIF3/tx0qSid6uy2K7pFcMsiG17EUd4EnqD
+IlJtSRxycmwbQZ0MsLCT9Z4c73Ha3AxwT5sy573PkmkvvaN71ymK2l9VTwzBbALMvPCyd9GYXU3
RMNnzmZNstTKKuaHSybwFNesj1vl17vRXF6W0u/ABSA68qZp51aCVQpS8yqik/Ss9mQTkrkt5Vue
q5tyQi2eJHVIVW5tfGY75J6QuzP6zXdifHTlHaj/UerViFadrcJ5rgIE42mCChjIKvsZJDtdqPO9
QyIRI7BIJ99aB7fS0ONVVr4MUlaUQJATzYjWykHFVE/ZWTClp73EIGcbaYCZR+7Qt1mIc8icdVLr
vWYtuCimkiLPwJa05VNhRHeJMT1Pk38pB3PdseFtZzYDw9gfaNyLee/VhzJ36hPnyoyEEtsIalg1
7BynpSKUxVfiYZpIIDTbr2aXPeMzYRjWOb9zMnxaCSjIJGy2ToM4OMNJujVD7pnMJ7cYf/XZ9Un2
nZfxxV0dE5Hh3k+SPwpKDEcNiJFNnwzUJTRXfpbA+8L41xYDJtBVuuwxIySNdUYvkOMaUPehwyYr
WVBeSwnW0257cEQnMVOIIxrA31F4uGiTk8jBVaQdOMJuFifbMPaZIiZw7L6idnkL57bYGm3gsgdl
GlvYECDdKEdwPl2NjU/GRlCDFPN/oZIb5H6+L4ICvbeZtWqlfqjfrHbwtlxSZDKk/QeKHHqLWj2V
MvsBqn6cS/EWBYisKJhR/LpMV+bQ2Y11nZxLdb+o6a2FzHtcuiXAXzwe8zQlBiIDKOJHH0Gt4zBz
x+tiws1AYFKJUYO2peSNApJy8CqKrBCvQR7wLSQ2z6ZvqOc9jeKucbGg9OHJcoYzmIPHrLoWHNrd
CkEVEyozqnKJDrxh2ogBt10QSs3LWxcgp1pE2bPchImtbPvaTaanUmc/UYQrfcl7ymrCxLadzxLH
q8PPApnWvp/MF27EaUcOSL3Twryr245MD+0etVF8oKLz9omqfwnJIFBUWwx0ejgAATmWsXKkcRBL
dxss2ZcCrUA5wauMXnQf+A1E3RLiimGDKJCpcaBL1lzpf9oEV4YgF32gE2ZaYaOOL+yHqGSdMUvP
36rShCv05RvRU6eiu2r0GfI05Rl93AYn7GFMbwxzQXPHLhfLNuJI7V9SaVhxQvdOrrC50+nKdfMw
3MNqKFgywHXrMW6oEhuC7Q/MALW/tfBIJHb5ItWY37ZtdykySCMIB2BihM6GSuOt9Kwft+EOofbi
JuZ+CxhhVxNopoXrl45Mnjyd/VEQYE/cjQeR0YWpGhINM6vRNpmwmxA/KrGOO93d4HQI9sviOqz6
7gjgmabOIWotDTVfBFl912H4rrZmKxgdItz3au2cHYc3yitVTSjc+E4yCZT0OBvc5seCQSHnlMEy
qjPnPgh8fFdgJc70qZtBLWpXJPODSqGCOjmLeFJi0OB+ZYJYx9C7caM9qIZxaxvEVCb5umFE69m/
QnfjuxRUz45gktXLsXhPu4qS3/TkflZutTeL9I9PMoe9wnbnMt/NlIk7rE7rQmWpdz4RrdvQbSF2
QU6RVnTICPU4NW67X1PGr80A/NbA1zckKU/ahBcSGNYkIrgvrpalrPaN6eHiXx4IV6gP9KuVXtsw
+9PjwN8XGTOudGl585YVAW1Qt0x+Ue3VMHznkeDb403haan8Gy+XwSavxjBe8KwAwMI/bfjylI0p
qapJczsnWMhNWBM1XNttlHjMJ2fIrtiR08+QbL8tFIy3KZTbLDOyrQdBDUpG8e6zAZQ+5KPZILF7
LtjTjDBN8mVaqBe50AvN+hN0cypEeOZk3IzeNBxoHa6QQqBc5MMC7ITJy4zQCKZ83P6zVbTbqOvz
hxY0P3mo8OAea2Be26lltdjN0x6AGdvLNA0ZmN+M6TwzTcisdpdWBuMUz12dQ067nQp1rFKcdXbi
OUcxmyFtKNNYpQIDWot9X+bjtInA0rDDEyVvbT+RXBMRyzRT0E8WqjFh3+TtZN6NEzat3i4177F6
ps3XnAFnx1MIWRtOc916BzOSfIZ8w9hhxb0O7b3NZmurHPFRGW6PHX1LYjwQW4VKP3UuVYg93O3U
dWBM5aEo7E0+cZ2FNVNg39dXZVNchI1vLVW0RW4AZ3yqgmlrR+F764fTmQsecNAqEFFYf4ZKBjfl
kL/7NtEErdliK4MZASjkHeThX5gtljZeeajIaUK0irUM7wT4YYhtno0mp/JfcrPbp6DaZp0FV1Cu
WHzUPsGq7hJttSKewPYWuMaoZgNiGWfamUOExHSzDsTSFC2vHA+Z1rRTbv9bsjHTpAkcwGmVbH7r
Zyvq6TrlQCs/CH68BhyVRXwI1oz4x5YzeL1OvYLO2IrM1I+oJld/WnmJJC4w24TrlJDosYhXZFLc
kLDHfH9qGabJk7S8x7bno3C0/EUjWMeeCI6TOX0MYjkKjXdqiRCDpM3y4/H/hDdsFlvLWBe9gdke
TadCdc2esvetL1sycvel+cft5KWk/iWfMTgS5grBcQ7Pds7jSGwNYnPNX9QzftvXYXfskFjCH1fF
zvCqkCEq19kYXAQKYsDBxnNjYiUfLcPaTFvUAj3JBV21bcKoukqGUz/MsPybpHisSYoyfeOPrKKf
cKmXqzHSZGJ43WteTV/IuGOP9CVyWI9jTduSmIcqY9jaz9Mp8Yf7DC4j/h3CDuAmEoHpH+pgaTYg
V/Pt0rEEllJiBFca4x03J9AGvGWtuB/nHMBbT+Bo3qCut8r+LYBhQLKjXRBoduMNMLApu769i5VM
wylxg6uw7V4Gf0Xtc9cj145uF5/DAPkt1dQqhB+SD9snAYt5J5ieSW3FnH+2Q/RNwPJv7hk0HlI/
NgZwem9+UfXMCpxvlVc1rKQ5brYTQc3gLEk41T9Jn2tSUkJvS2QgG0AwkKbvXpfOdDfNrD/Vyveu
Kw2wnj1rw6BFp/2dnAruIdBj2P9YWQNfWb+06O/brIxxC8AunQWpk9RdKB51fh6d+iuRgwEObFxd
XuF1xwgiEdZH3Q0Ek6im3ZgvKLlg3x2SVLYgl3mL1m2lSrF1GuzBsiI7JWi890c9lXstHXbDecXI
aSofANYf8x5mIzfmbW1y8dhiSEi33o8SVFKQoVoJLeuD0ojlu14YSxxnGyhOtLDbD4LsreMElPSi
rG0BSiVVQBY8uEMzMbdDF71akBcHMj7EWDDQ7NHA6GUblOOxN+lJcAQQ88HW8qyd2WHa3JGt6IWx
yY48tufC3bTt5B695EEhqku7GSybiaHVx41gA4OdQyTajbodUxcJj/8YNOZxIt64mQQXnh19VySN
cU0fdaIR6EGpnEkLVML6NakSw4TYCoflL2Fi91XXPMs8QTff0dXnpbqZRhjUHEw3ZnHmliSH00Gw
HJouA/82v3gZMaYWeZjs8tnx3xap+l4K9HNLxE+0UTJv4S81cQWzdcN4RrI6scoRiKZCjw9BQp6M
i+lNzVXQDKfCKxsWtfWyH2gQi876Cfqs3C22vPfbwKA6wuzZjqRvzsOpntZRrkEQOMaKNcS7pMjS
wdnxgZIvkeD9ozuOZCJRFYl+X6UGin5dlzs4xIycUCVli2pvZMap7MyPLovKIv3y7eK9NcHbOhXs
wjTpobUwiBpVIk55SZc44zu3gZk/eIU4mqL6cSJRf7q1fgiEMr+9Rl0FlXjruaPvK2pJKudJnIEv
zuls7oY+vWOP0Bxzug4e3YAGtG/by5A7V64ZXuyaxxfo37w3J3Hq0qX4kEZ1Pwsadr9VAe3qGoeM
8eZ/sXceyZErWRbdSm8A36DFNLRWZFDkBMZk5ndo7QAcq++D7CprMWgx71H9YiSDIQB3f+/de+6a
jh0z/enWZTdih8VR1vVPpGorE3LFgTEE+5uKfsejs48Nr7nM8rLQ+hGmE+lGE+XUKPsvvxrfC89I
99zS/iJlNd0SaKKvys5+CldRbFR0djBf4+6pfH3Pivzu9CAOg0S+GinBTlBH0n3IHTiGbXqNmdAn
He013K80XoilhMzMLdIbaxGkJr3DjMx7Ib+MkHqWWS9RBFtd1ucij9qjZ+Pt6Bkw4E6X2iFsifd1
BxJBKua0+2XZWP3F74tb5rqgNHxdYU2awxnM9Kv1yKOJ7PBXHFp/S7N+m1eypNwpRcq0YcUmMhWI
OJB0avAhHocvGtqbtC4iJoFqIXJI/UgRBunzToPs7A+0sJVef3klE6BY99XOp1hQJjD3enKhD/by
E7uHYN9LiovZ29vGcba0JL4JalqXqctIzpcEb1PfdXApfZoKIAjDY+DWG2X0X4iV5pkuUzyJamfR
5tU6N7yC8X3DB5ExMp5YroQFLrI3AdOFzakuW8WcqwGbQ+p0lOxiOJ6bHBzTsi3yCxYKf0vw6tly
hqetZzt0iFzkwuI8x4luUBF99OZpswnANVagixzxKEX9qZxrMQAWIvqnn8+bJ1kVp5oz2FRZOxNd
/Cqo8LrmA03PCnXeSTr1qVYs2VHjbXy30WhFcZSLtfrkgzULGx+EK1sb1FPasEQGymVCA9fxmFlp
Y3wY4cXWBSmOfjztumYeFJDdiuCWlVYYS1hmTNdrhwqiIWmx0JpHnc7h8rR3fLwGLMneXQqg+Zp3
tgd9j3ZrrbfeubXCPbuLOrYjpyC85kWIWCgmKtF0CSUslMfxTSE3ScroFyjWRt4zzNI5LUdNRws0
pv495WuuBZ2RhHZHzWwjDIHrVOJ1TLeKIwAKFMmzgGNauL79hRDU2Hf2N/irBrloyuhKCRQnDHIG
+YR+cAvM8df8IkM337heessq492ywxfli1eFipQNd19F070U0WvUBc/e9k+uEjjY2RuK6DWz/w6U
3NlT9LBj9RyN6I3Iv2feOi8YiDx7fBe1fwGf9MwK9xR2L7Qb9uOU3kKDbK6guSgSq6fWONL83WuC
qYRHPdG4OwBqN+LYHsLkhQ6tsbLyryZ8NFV78uksaE111USwi8L0Q3NN8HrmWrmMfXMgg8OV6v/Q
Z/TVqmfo4UfKI1JaG+YYmmUxaeH+i2tK1ijiNGPLR2ntnIRpZtCzZ0YlDKg20s4cs18tEAxdQ+eZ
NB9QeyGJxTb2st5E/kgDaE/l/9FoyX205cvEtjQvCAwka4N8k35TZT+TLPzBnkKeEpvuYMs3NxZX
BCIMHbwC4VB5tOlgp4Kb1eIOqXX4axWQZ6U9ME4fi3ogx2bvQGTz7ZY0rHgxBmdOcW7zc3CO4LI+
yB662LVY91W0xvmNTm3ajmMHMxeRX9yeTJbjqKQj21vF2RfaiYottY1bZssfSZAd3CZ6Lyu8j8l0
6kdJ0w/Xn2f+bFzj3MLgdmLrhaM1bO/KGndC5zdFCVE2XDql/duZlZoaZj0/oTM9vg++9tCgNPHe
CIeuO2aTxblNu6OoVpn+0cf6rW7TagEk6DNMo3eyVL/SDmPk8EAw85VT76VA2bwqfUyf01T8Lsrq
KqPNCO02a4a1xYfCLQjTL9k4HfWGKODOiTclkCMk/SOugkNexXfP17eTnW0JFCsElvUuxL5XtQ+o
LNs43NedPE+Vd3K7fuMEaifMYQ9idolwa4lKYR22d9hB6270OGKSyZpOh4hOZpGT3z6Ppb/0Mriw
E671flVnGBgqM/pSNAMWkeESLyVpvRnvjPhvZdjRSZ9eHMsHb2DsatW/JIZ5a2vtqbm03Zh88Pi7
76h3nyJM42scx/4ZqFug6kuprHfQ4S/zDYhW7SrNdu2a6SYL+4fpqfciLW6j+2+PB4ilwoPs8tNo
1p/OVdriHhTFrVDJo0+GtzaNL31a7s1AvlCNLAfiqOHlnBqjfUGP94iK6Zl14V0xrmjti6aYQCH8
JXv0qaU62Lm17cqzLnRyhRDIZ/OYxj1lUE1UxItXPYE47mXOMrIktINGe8EN/Iia4KJn/ue8jPi9
yzDDWMyvfiT2oIqf8RA95pUkgCBnWEs8n777MVQ30aRvg5MfBDRYf9mO3bP9eyKqt1NLwa3BOTgb
LgrfutGf0dbDSHOKJ0XMeQB82NB1wg46Idmh5dBsxliddFB3AGRvo0wetaYOf0R9SfxWCmjUhrzU
0v+E1ADgoQXWzj3FCDK6adds2njEsPtSPeZlbv6nzLZemQA9rb5/1khDssE54x551G1+Y3DzcPX4
4aIYE714q5oPoOoXw2Vl7OJ3Jsg32XuXLIvfksA+2/WvTMpLFBW33lO3wtL+vLG2jR6WZj+x4rrk
w82vJ5g/z54+JaeyYnhps+Jg9YyZhuw2lC9ZGJ2s5CtSzaFTwYWQ2DcrEZe8ZY3mTzm8g8R112V1
mabkHLrWuzPKSxdpL/MXMD9/brVnrd+68GtQEh3RoT0Ha3yv4/g0stER2v1hKfE2umiN2fV+xK77
6TjDy3xFGb1/Hr1vVWU3iuZHl9tXW4mHj8I+yHNOgf2D4p/iA9URF19M9BFG6QNet7vly4fu87dA
uc2PZXa4q5uvRhZol+M3FU/vWTnd5zc12fGN8q01662lpjsjx9dEyhcUup9/Nh3d+zTNgSMsg+Ho
DWnoS+x5nyDFHw4pAZa8KVnibRwPnhm+NFiRwYqvDTrXdP9UMKx1DcPtJNEm/7ISgiGDjJN79Dq/
hDzNdn536o3wc76j+KwuhjTe+354zeQ26ZOLaahjVd9bq38ZGvunFxc3TlIvzAYezpSAWtY3Cv3U
n8tG75/z1SuccV+YyBfo4Pq2dgyq7gVNz8c09Y9kjovv3c/S4fTq5bc6sz+Ra2zHxNlwZbJBpCRY
hk+zzG85N+i8Tw52jttwoESlIwbPJez6V9nFD0f8Bu55sEmZsjUHah32In6Nweef7bVIxavUu8vQ
5GejtJd5LLZjnf60rfRH8+5PzT3chEn4bPK/VdhfOei+2KNGant7iQf+uiOfDA8vs7iPwVZbKeTZ
xdnz+xfdTD4kt5xmu6dGXWXQP7UGyGJ0KBm0ReOfY8j8sv58jQFq0BZLEliwNcpa/j4PBOHbn9fp
mvB/X8Wk/4pq8aCBwDnvx/wu3K74YAW+2+4hADDOEP9lFOI1sdMPM9LJuPQ+G8LRWPCfHbxre5iO
A5KZYJW17dP2zGvDulXPA8ZUBS+jrx/zaIPAHSQev+FxxrJgkTrFRudhr3zaInrOm5dpzlXW2moK
2ADtt5ELSFji5lJRMTwSb1bubCQrqLC0RzvC30RrVnoELCElztttXk5nL8DTrOnn2pYQEcUOHMc2
4UzqUbHDTjqlnvaKsGLOPz0y/jg5xrQJcMnHESl/Q3qfd/YmyHdB0n5HEot47G0HV7wZGqIpzbCv
Ich8Aa/G8mYnS1fehuJjSIxfMtM4J5ksi9XraBc/nWZ8yy3vdzv01zwDnxo8XCAiuktuit2/Jiar
bQqJzPLBF8OgZmhhiIeDDdstoHe7Hniq7EOqcjfV4175wyFGWZlLzsv49TnYB9XOJ+5ypOUlQX4i
LkLHsg07+9Tn/AJSJ69QqxpwEYZ1haRDsTbY5PbJ05QVN0vMrS/35CXGWZTdSSX7xpNb9NlXnUHe
mG2iG5tEDASw2GWhPGH2OY0eQDAa1Z1+jHXyxSMoKYD9k9ko2D8y5527PoYus7E5D7doU3xXnGxR
HzvRI4Qe1o1eb3VT7SPEMjptSQUpKFdvQsSnocyXdOous/wv9E1m8+GrgbPXMeEPT3gXiaivfzND
5XjprMjqYOLh7HS9PNSxfhjRW1QoPMt0JBscWAsnSmSJeiBO6NoPJa4Zsw9YDtTB6dOL4MzhOz+T
oH24Mn7IRAFBmiWvECkc1jQG4X11zYr05iNCxB/GMAegwTLilQhGCegkCM9GSNR/C64iM2FFkv2z
7PoXS0MWmbSrKmhnQTNJaFZyFxnLDX8u/cgVjJ2Yk0GjxdtqVOc+KnaTjULs6n3GwkM9XR1rWluj
G/y2W3hN9CZw0m8VDbQSQ1IQ/PJO88FVJIIBtL81Wc56/TdO5NOsruy8bRKcTQdpjhvtuzFdZgwp
0WnQSgiXAXei2ZZrbX6V/LyWILRI0qiTmknouOr7u8zhLHvjjknwEvAl0x3qZXwiqfksMCp3NA5y
NLoatb6X0xmDIcSzLt1N2psbKyTVXsW0sP2DpRW7yJjOPc3bsPX3mKRG0gmUuTY9e9MpLEEpnZkw
ApxqEr14rZIeWJJaNSFsO0Y0IZh/T2jLavQPwgmbpW1i0On3Za5fMYgdpiHfW3W0BfgMc07thijb
d0a5tqGKod5DYUr2qslcEdkhYYFTsmlMfDkWTiUo0Povnxrc4QbqeUthx879y0LiilKA6xSpa2Ct
ffXw7fP8CfBf83l5/hZyYdP8b1admlaM9B6+N75pabv1Av0cAHUu4YsEh3gCaoq1hIZo/OiHaKdZ
xZaq/7OI5lItuuep/ZmEjwQpU0+mjCfN9/EaeuMNZf9nSMOcKqsCny39jUeCKbf+VKpz046vaMlO
vshvPeqCiqj3tHrPapJjk3Y7XwWZrp1Zb8ghLr8Hl1aNY6LLsdUdgTxDakqeeTLqztYRBS8PzCtH
zrQMDvOG16HBFJCOxOjtGzJ9xaBthrDZNlyFUfPwZ84eVe5ZGOx8g3nV2/ji+ekyqcfvUA8YLKuD
wasucStaHiPmnAodVzzWFoNyNejTHQ4PPLfXOhxeGJjcjFRjCdTPTjUgUp2jJFCzsjpZOHbmo2kt
aHBM0KU4hzrOZn6YHR0Sl7/3JNsa9pfcYzXNxUbhwFCDjYOQQoH/H+fGNiQuwC+GTd/ZazfZAYA/
U5EsEtj+61wJuhzRZXTJ3amjdVONm1AFO3agtQULF5/U7BLCPbzO2mwFtmE1/3jiw9a8cMuteWGW
3rMYzJJzV/2cNRUKISO+4O28EY5xeld9flOtfRpLZzMG0VGj3xfd6QgclH0VPWLBEgl/618IA9ol
RnWNE+tq+s1WD4NtAtecCa4lNmQ04aBbdzSstPYxhNdJUQ06cC21aetO9WdliXvFthc3+zRyTgg8
6aAp6mB/X2hAH3morc4mn6pLKILmsrTGeC77ZoVzatUjDLWShijYZhuO/drK3ZPLYHzIbbpbw9rU
0r2vo2AdoxOI14kEz2JSO3dwVtj23qqEL44DXoxEfq7mqFhWSeC9MNJ/j6f0IG2UIj/ni8qvg0ON
INp09v6Yn1UUb23kKIlyfyfZfoBaJkbShItqZ4zW5k91aHcvglImzayPutKPXRxtNeMzDKM97PF1
5dDHM0+KS6WgSPRxODv9V+5o55Y0GeRt58wtCA3VU+vmmDiQbSKGNVYY2W/4RQInOkxrLDteCH57
GvZeHmzz2t/PH1P3d3LJwB96fHjmYmZz//nI+VutPZEdbizoLa4kZBw6v/OLVGDYsiTY0nFYcK38
kPzMSqMtGP0DDepN2JhYojgE8L9JDKxxGDd++ZlZ4cYlTWLUxN20rWur2xs/6u+xJk81nkM6ZEvW
ViYI9ia2bfa4pzahxIjUaozKHSqZhZwteVKnlVBt5oW5l/0uinfUkHwm9fHPWq3zpQf6Nqe7V4zO
htb8WkZoaKs/n4YCQu+UxWZwo5NTcQX38Vbz3H0nBuKsUCjFcmOTppx13iUtskNq9s+KMVw6FXvP
lPuUUhmTPtu1eYxCG8VwsA0NxDZghPGEb1ThXDJG42gVT23cw+OefnVNw78DR6ji9/lKhu82e2yu
U5Wdh0q7g8I5WzZCWpQrbROdpp6LrjDXzK7JbWVMJqqj2X6YA6Oqvt0WRrWCV+RR10EeyHTiiPxj
URUb9NNbOkmr+YuuPaQbcb5TTnHI7hNnkjR7FWTtFY591TXiRSSFVONvq7K/FF52gDWwa5S+DWO8
aiGhug57dN1ckXZfw+zcAAON42KfxCR7iPGlSil6KvADcbBv7GyPXvaUa/EqsfhLiGwmfJ0Z0gqd
r2FEk2pO/k6R/exw5PanU6fKvZowfrdEnfDB2b8yM7G2KIzKpCLomD5Z4dyapOjR8odPy9TQ7VdW
uzmGow9rc6oYEOdUAiGa+v/Hh8Df7tT/ENXJsf+/w4e8fXXx91fxL0ue6T9BROZf+zeIiGH+ZTso
wOZsTZulH+jHPyEiPGKDlAxMx3E91wTi80+GiPFXgAzFD7iY/wke+UdUpz0/RIuaf+9DL4f+8X9h
iNgzCOjfwT0QREj6Nj3HJw3U8kiy/S8Eka7STDGM6AAD+AN0yWObSveLEQYZRsBSd1z73viiu4sk
2F03pDsF8dUEbxZG5sqx8C0yurCYHGlBjfv0tajfrOrNUc9oeOoTUek3NBSrZBvUbLzj1g2Xyr+7
RC56FzGeCD5xjJf/v1D/VxeqAWXqv+HcZGX/u/gvpJv5V/5xkbp/uTOPhna/74CS8bgW/0G6sf6C
jwjvMCDs2AWF+u8XqfuX7xF+pLuGjTXJ9Xi2f16kzl+2CZZetx1QRYgOrP/LRWo43owA/w+XqW4S
oG7C2eHFOQHeS17FfwTdBKNjJG1BLFDKDJM4a4aPuhFumMA0G+Q4lGeEnah+liskZI1y6jIWTQIe
Gn0/YyoaXjQLZp1ETAuzaF8SyNC7LEiPtMu9IUpOdmds/KZlhoRudDkXxMgjvxqzWuOGoLMrIvCu
0O22zK8YSQKliSXya9I3EcWTVLJoi5K0NRKnxQgHgSgheKqOOhZxSl+8vOUhXQNPomHsLTkArEZ4
Eye6fRwmzJ5JyM/cHOpwS57L6Hj1vmBgmc5gRr/AISTRkC6I/7m6wA4UbJ5VbCAbLVXqYfOzFkUY
U0g4mGUSaa7DmsqhSivES7B3+h7/tJvhnOqKr8DBJOfpBsJLkj8SaGCi73Zx5PweqjZfjw6WgjaQ
G6Xb0VLr8wQFDtFVLBE4JHDsxibh4Zi+Fyaem7Xl4hdpUpR5ReTOhpR9ZLY+E1gEowjDotSkEBAe
iaBF/dH24WWqpEYTYcyWsg1RSzEQDqCfa2UFNQUH79Kcrk0FYSK3SLRxYZcs0X3uAo9+QIhlouso
9Ye0IeMpmnAaoHnemBUA6hKRBEZ7krfHgUHULFuY7Fm06eQCZ5hPip5AkjC4lMKDBYpAR/RoZaW7
dkfno8YERcpXRsmbY/FvPjsd+K6q6tcRfMtCpj6A6EH7jXT6nQij38XAobkIOwJUnHpFpATOjBJD
Hqbc16YMNgN4IkYfvE2ja/koqDD8lmOG/0efztmib51ia80+Nc2cVl45O4VFOKyygvK8yPIdbzFj
esQxoOswbVRdX24q681wgNcTfLxEuMBLVs07Y5Oq90iYca16GVOmD0ZM0jAn+n3UdIR3Yte1ZQA1
rcBsmTmUt0P7GaD1Y8y3KMeZXBu7+pqC/+zRel6oblZJS5MbJfzoKrSMIsEWOmWkpzQJYrja1gET
Z+9F3jLNrVeQkzMMjNoTtuY5mw3/qTmdkcMHXBXMzoLKv4Qm/ZA+8rZFOTmPAuLEJpeIzErXWyWt
6smprDYa30yp6Mq6j9wUqFccGyimjiCBa5GYTWPCIGthDMwK9UOCgjpEqtpy+b9peXqVOrM4Fycp
6lcX1g+ZiQRNNRs1mm9E92Cfxcq1Flp+QFhM2THm8xybYaf1Aws0l5afP2Ns5v7Ed9uVtBZ7d1pV
oit3pjFywk5aBtd1tjVJfAFbUQTb1pHLWuOCN/3i0++FXFQTtGsQFqQLWFy6VW7BuSS0qyPkNckn
mFPmSJoutTlDQE7rpvGNNR0bQ4BusJ2P+hNlfIaoEbH6yvCQ1Nu9SdMruPs87TI1em6UPH1NaZke
4JRTvyUTsZW9doAX3axrsFK0CA1zPZbmWjiIs0Kf2UlMD6Y2TFxQXI92A5yu8mCBMZXGyF5xSC4V
7kpO0cb3wCK/hbSzy3JTAvLkHkTNi3a5jpkKctc6fcHbbiz6IDb399wiU65/xypFY4d87kVh6Ec9
cj/sKJ39ND01Ew1F3DFbGaIWTgkvXpObmpK+y+B3L1qfnlTEB5N6ebHuVbaPQpcQ1QZ3rt6hMx49
c2/aLqtrQvBdljPwTcZk6SmTxCubmtKBLg9k+teo56AAPNVs64KvMsdMmDXYTS1/qhbCGmD6t8rD
f4hSdI6ba0uWmSbU7p6I3wltdHyzIPCz/YZO9lHGyVvv0QgLc+2YEXX+EIXhL7Vi2k25/p0E0yvO
yf2fpbKKEbHh+0gJHzz18doacKSltO2nPGQQb0QhIqnumKSBviz8n7J3s63tdlRcKiZG7N1tVLfB
fL4DP9HQjsSwZPHynB+0xT1YAcswcICNJ/FPq29/CR9DooXsGfgAAqiGoK9DrYmVaWR3OeHYJig7
WwpPcSfrxDbZY6Rjo4lvjYFboSU4gE+CO/XV8wdr5WRLsuzCtH2BoLqsbAepb5L+ClinAY/DdWga
p1vEPTuQPWzd4ruYAK47Zn/S4F9bcYC2VWvfcy6hpsQckMI238NW+5SZ6HejS7sQDCVCWfY8JlPY
RyJuwEYPq13VbW1rsJkm67/m5zDVQ7T2PjBKenV6Z24o0atLrmHUjOKUATR+kMit7jTFkkckFBwE
3Ed8tMbNM5qtRzTPYjKEvTRxh6ylEq/5LKFLRpu3YhB6ThAjIbxm+YqBYd2hTFlOYFC0qkgp0LRt
LehRsanh9zEdIgl1w1litT3Xnf9TR15yi0iEIpwxk6XOnZldUesTYRXlyGTCNw4J284Lkk05IMJP
cFXngxlvp5nUnEzanbsUpFBzkUZ7n5qB2MSBez/sTpWBTp9wgx9uPFS40klSqNxjmZu4dSKkwUV5
rInE2sF+gU41Qcf1HevFZjVYja728IMIyTRAyZzs5zWqg205N2lNu/zKktHB4Y5pfHJdfUmfm8E7
qgnyGltCUcRFZQPsOhzNY6owfCQfSM2QHEEZCMb8YljojT0XN5j0p2wlMu/i6cjBK8lg2ildFGZp
6ay7RtGgDWf7biq7lZ4ewcrmdOSCdWsIdxvTaHYV+IUQS560035TK8JdiU1foc6DrtEfQ3Lrit6U
q8QUIFuVd2wn0O0SmaWPjBE/CklNNGNshlHbBBfEovYrrixrGlZuWyLdykiAIxUbmqE7fHZWRO8X
+dis3e6hcCnm7djIRpbjxQCoY5m4DFPJzKJ2QWDHvgRLxU92rpQ7rPnMN2LrG6U+xzHsBKYwyPY1
u/uEC7302lcjx0jqAIBcVOgVHFAXWjdjip3WwEvIFFsfERCNldhUaMClhSgJ1DxsB5fQaD8oNnQe
0TjZOc2itAShkNgrMRt1kyELPsMSCSQtTatehCR3ZYDJ1DRrmIPOOigPI/3U0skzaDGoETegNuIM
GCckms5UeOsQd3dsIP9pFVbp5H2QnfGED8fq5wc/nDTrlyPurYVhoeon8fLWT7Qopx5wTdUIezNi
nqWvS0rLGLUsh561HtMUHkNnqH3gpr8ZXpEvkSPnCk0sCa4VrHwNXM9ccC8qy4K+M4UHwiGJ4wnt
u1XgryF/CBS1bWLKgqNnNrvO9uVOH/ADIlfzo86Dk+I9VBg8HA/BVDSNl8YhkEeT0L/TFMWBDWEY
x+HeUlCajEnjMnJKFN7JUu/9ndem2i5RKOVb8AH0OJmAORUmMRNWJL8JZC8veAkusKlMkqubhGyF
4wEKBl7dhgDTPq6YgHQY4rTIWE0pp98kTlw09sV32SU+vdJwZIvVDJZ47C5dmpJ2OTJJmWJoI9ir
/qaoQRsTfNfk8a6UUCcCGI1V4w13beZg6hiblnbCmbLy/W0yFOIkTUEjP/CmFRJloknjYpfzL9E3
iEXdR8CweZZGIA3y5ggNd3CDVeSDpxll0awrgTAYluaiaiu5wo7OQATY1VI3JKalPoCWGf4kuRfY
ZVpsUZFiay5fCBGVcHidDcdx/KvenJ9RhAHTmLl5VNc0vz+chHMg/qIP047RSJO2wLJ9yXV1xk3z
iL2uPjtoeyJOS3XgcujQk2bDYFpkPfjEIX6AQhJPYUikYQbXAgMRYhwiRl4QJENG6nADkZUygggQ
Nft7XwBjN5tAvzTcBk5wsSa73WM3wrjWB3+nOanzod+81y4jAb2CgWC9tjMTuItRdEuSf6ykdHiG
0V2QWezctmnHES/Q6McB9fhhDaD88qHqlpMYvuhoEgUxYs2ZGAWwptwduuhSsgFqdNXKuNuU84gs
CADMVObYoJksOVAmr7bU36SMgcoN9kMk/rVJ7X2U5XhhHY6JQLEwIqJtt+fA9ZLnm6jLtujhf8jA
WhUD+cssr/U2ls4uj7ipjZJkGJh1bajU3hhn8sE7OiCyO4LhyNAQgkHPCS+PMDuEgnUvxRTfw4eQ
lc1RRpDzVBI3isUgQLYyauO8yOWEnwdbaFnH0OKQaPqPqXVpY8bJGmIHmsk4P2ccwW+uR3ZH7XE/
WVS/dcVzRw0HhTF4SnTnQa2fzZ7ljdDkctH7Amdkkc0JwA0z2K6+YFTI+ajYE1TBDI1WEhHmE67y
qOYAg4j8V4gk/xxxG1kqZLSe+DuTb/iUOemu4nd7lpFd2nb4KBxhYrdMNm7A5BiP5pw+JNW67cGw
BmjfKe+ChTaW6tQlUOJkMqBHHVFnY6vhmh0xZVlBuU5DYpRSbdhrKaQ7Cy+DlTj3tiH0s0CFaHzC
dKGbagUZzoj+1sP5XASyNnejwUKU9sUjghRKXpPNJav9YqKODA7aBUp2YxeTTbiKpsheNKMfHGFV
MbLr8gW4+tmLy/yaYcmwzjpxQGANkMksN1k9YM6uS2Ot6foJDC5jhkzVXLnxzoCcuSj1AZl2he+2
HBNabDjAUYT7i6huD30Q78eqOkUZkolEYLTVTVK20nQ/dgQagdJg/yuYE0CgGr1lFDFDTYICR/GE
5Ngyu3irG+PR8YoajU5GA2PMTlZsv4gk9AlFVZgA2oC1DdcPxN4JFqamv6YdB2rZdJCAUnlLe3ws
DqFCeMCoRr2tckDgOMrj3F4b9rEKYMfIsd9zul66I3A4c16B2/53OBnGFozaSRER1tjc6xlKEqIr
wRP51LGGZH6utbtBIWcZpnRfMINYKCc4Ougjle8dgFSZq8AT6TYmmVi0SUe/n9Gfpkq635ZOYUf2
67pv1a9JVs0qBbI7WRzs7AoQRj5CnWXatwRgtw4bDSACI3pveFAILUAueEc2t8Crw72rNxxSMp9g
a4NhPOuJjMp4nVkDCWZao1aF7X8P+reM7WZrWtHd6FtAfNZDt1JzHzfIBEymoBXLT21RCoYSDhXB
vh3y7q2KyeSUAcN0o/LkZhIIrJsUk0OjpHvE1bPOUw5/tJaSliywgmSIpGOH0U2z3I4qIBoLJhsR
u0zrUx/JjUabbN1aozyLsHk4BS7NVrKt0OlggylQVCc5XNSmgWynEkp3hzNGo49HE7PwMuDVgBmh
uvL76mhlw99j0WXrBiTBUYuosdoYjxtdn3CTZh85g9e6TItL3dSHCiYKGqxVFgHbUf7vzMvDTUTq
DnkGGXLIeSLm6GFJvObVJwz9wGte1YrziWYOOVjT5jsPxnsT/kZR9e3n1NTAR5fSYH6OiKkeC1Zq
+wPOzXNoLHp6ISK0wVux4TDNKllccjJPjRKtaFEbOxD6aBiN71RSBSedxvhWaMHKbuKnQw79UGS/
GipAtvZkPo+U69rqDgMDo7XS5QVvN145qMvsN9pqQsVjpEGHRU0y/wrIPLKkjjw7tXZEBW/aTvto
CftYe3suoKBnpx+cqDkCgEUDbX4RB/dp6DnwV2Jyt4A0uBLchj5S6NxFhVOxCuKvXMtuo25OGyvK
hmUmYrEbOJGBu8i3UcgJDcHt2jargjM8ogk6JcQoDwFnc3vsmKqTS61N8Vo6lbPOGm1g+xhmvA+i
PGgylJQgbNMlNfRNuEG90WqZbEZHrVJMPcugZPL8nvrh+yRkspIhDOdJ78YtEA9ucNYsDVXaLq9A
6fFFn5rOvaZlFB/IirmkqfGgXCU4tf6JewsxiBbuk1HsR7M6pAaE23LF8BCqJhuFKb84R4GTRkos
M7s8xsFw5oBzs8eaQy2Zy9LUj1qsv1WutZMFp0AXL8oST9sGK+hCj4sfpFmyNnUcgAu8vZH/UdW1
RvtJsR40IfoTLsGo77lRB+8aaQwpnIIOrEOb6Y+bJRgT3P0jTh7oZKWPJi/Sl0b1ZnvTrQYFDiUN
T7vWAqdrOfjo7ESwB0dSSTzQULo5PqZITuDU78Ierspjbug/I1PHGrafaBnt+TSWU9zsWiM75YkG
FqARH5DWqZBQddDpMIAIL/KGvHO77BiTY1RrpDkAF+K9004t/pW9M+tOXUn2/Ffpdd9VrXlY6/Zd
qyUxGpvBGAwvLIOxGCQQktD06fsX+JxTe+8691TVWz/cbZsNkpAyIyMjI2P4hxZ1ahPNn+pudma8
A6/+oifGl6tbSBalc6GYGNVsJCT9VQdTuj4fpllMIFjrnt8dyaSIygQs4vg4UcujO749tV7cuTt1
O7HvhPVa5M4FdXNdXxBYIysxv9j0W0BVkH/r6aBweXY2vKX3D5Wka+dcwLVMONZ6ZCR03mqO/WTb
lDLxrM+7E30c6pYV0L7PPKZQ70BqDGkaJ+p1UQZBs0goNynkOXA0BFdk38BjodqF4hTPqgnMAHmh
07vRUp7wADBdcjXm1aV4O6TAfBzOuO/rVCUuQweKNCuIYLjewfWurl9Z7by7Sjouke7PZCAPsuY4
JwR/Vx0NNziXKXX6ctDWQdzon8kpYtOeEKaVHOcxtegzx6Jkys2dWmcqpAC+iv9bM4rOBf4GO5dJ
edD1LnVsKcVXnEDNZo+2ad8aBRSZxjm+lrfcDBoAtQwgVIjCZq3EOmjGRC850X1Y31QnxHWbseSc
+ifvDatqFDoXTCrx5tYloZntpYVbVoma3kZJV809eeIMmJ2bqgpPxLGga9aHLnahCppEaC9NQUG9
24k87NM9AJcGNOUk9Q+kVfMl7l4T/J7WGTY4MlrxVJ/mWgnBzPtIuZGB18aguJ82Y8NiV5ZesCC6
6eTiqqtrfN/eCyxiBvH15BGxGVa1tlMW+ZwdUBEktUkdHjFzecdDv0RPp6wqJknPS29Yz1tArrRp
mWefcQwChgemmu/ZUKM2QJ6Ph6DEJQDHEz1wFiB359R2MoWQUj25vriEpJzxL+GEt0E0zM/LVLPf
coZV8EkFqr6iaKpBnD6AIK3Hrt25lv0T4YVWfjF6JnX/Gq0ItTvliQ8xuKLeiIy6Yu6dSKXtKxWw
VLfCwV6DmZM9HgGKildOceIPowtLnZsQeXqyz10glIAXvBFLp1RVt60AcEWcJ9p9dYiinZUDcmaX
rxvHIoLgqi2TGnOS016w49Rkblk5hgsKPcFeOvP6oBizOLX6KRtrvyK51ZCMjyNxXKQWgmKqNg2I
h/V8Q+6gr9gAraZXa920JsbdnMKjbpx1NHAP7qn6bupkw7Mys/O4A2F7u2fP8cHA5sv8zPBcwccZ
7g5WgIRk+M5d08GqZH9A6UdQZEk8DhULgCNQhqzeGcwKkgAkA4CsC/AUqJtoll0g7QEmZjVJ6ujj
UbT8dM37dtNkARV0D92benoIV6yFpE0gjV/Uuz6uCDsmAIZ6pSixoMfX9MyKrs81+bpkQxdqANve
MeBHVmYPlONTfGpUgHPIEo00HbmTf3olABrYcx0MsLeli/byP7EJ+3/F5avpuEH/e5fvcJ/l+5+i
Eh5f+Hb4KvrfVMIHwHM1AXMClseh+ty3x5dTOvWQPLJVbPRLg9KXf/f5en/TbaqOOJ6hazqlhYgX
+N3n6/1Ns3WsorhpNc8wKIz3b1S/k/Lvf3f4WpRO8VwVKwahgh5Fo36NS7jfDwWh6lIt9rLX4vER
zCx8ofmVsln4I4lP+uYhqtb8ebW9P3uehqualjumYdi/FDA617lGIOOG6hWnUat/Vuq4LReN/lkn
T6VV/ZOHab+UZ3r0TnNcHe+5pjuq+cvTHDsDMkbFLtlcwNloF1GfBe6UgNsKglZp72+5lJUf5OYr
6fIAegyBlOra6sygsKZDEvkPbDH5puqPlQYt7Wf3OtTG52/prulauuaojtQ0/NG9rkfA0iongAQi
u33N1FFUkK4PlNwBuZDqqPYXhKOBHRl3Tj7SvCQE1rgP+OwEF+MicTbP53Z7VHQcYLY70C4geDfG
EJfI8HI+TgHWeTEUQvU9G5g0e9tEl1Hr4au66gQ8e9MDhs1ztmCT2dfKeX7/ImfYB1oQXV0Prhcy
ZByCTBzFV/cG5UIcZN+13Bo4sg/IPIzFGklQR8IH88Udx9amGEul+oQCNhrBhyeUDaUUcUSYOZVA
YpdNCtYvahYUVU+KIFhw1a2lQi3KHhly/hVTpPRB1BR2CWHssnhkwYmAtviade5AvpHiSbYpz0Jm
msanzdKXWq1/BFYiae5gIGHHZsFiA4m9AkcUlhGdTnksLGn9GeE0v5Lyz0LlOH2zCktsSxZIPvnY
PrV+3Cj+MU8CQm1c4CWcTAtyAMEabWGR8c5QoT8Sn4s518Aeij+U3V7Dp4zt5YFl/ex9HlnPbyCv
EqZo3RYtviihX3QdF8UaJzF7HlRzHmW0MYBqYItWAKY4DUXFSc4C7s2C4i4WvxZMebWro3oogJ+4
uAyYecV1QZ8350l1wyuUEDMOmFa0N+tB3SzIZ/Q1uo4F0LfF+5uz98wlm5/6lA1uJIy/GdRrdbqS
jY4VwJbUVk821AxUwJLpadWnjk5/S9eN9ZkS73t1jdDEYwhSTihNMDHoVUc0T+IeUrBOVNDZkhKA
i3sZasCrHNl/eGY3jUD1yCNAVJQ+uvNUutvCLy3+uLPJQn0CUe2IX4l8rEr5jNvRNV9XRwKVZ+fb
lDTqjNhikuj9+mBQyBFT5w3IPAGEvhD0+1m2ha+xE3Eo4dC6qEIVVVde9OvaYvQugkywOYdtTnr6
WsP0WV7gRA3MtWivMexoQcXpFTs1KqBCgmwS2AbDqcGqR4t65R7LLYqSQQoQ56oMdwXXyTgcKVVQ
3oBbuc/yy1hhRtqbGSyxwQwose+1TmyMgaWJmrx2ciMoUOsKmziUa1DRHxwr6rRO1LkccTO6ZwB5
eu2t7Xvppm+dLawCFApOgHqH0Ko3kx5qp/2BUc6p6J4Amb4hDlrNo15K3rlZUF6Yur8xMMZXN0iZ
s5lOfwjittBC8zM5G6imYLKFh9Oe/GefbB2lUvBqWLDOXrv2rBtOW1CnDhEV1sh/gW0g5Q1ssiSO
ghJw5wuYYRvAVPOWCHsnfcHq3lE3mQSvjG6Wu0Cidey0fUuVeqdld9GgnousfjOumH/w3RWRSVkq
bq3rAPhjMWMT6KmhnvZbtGmP9spZlXiVlImfOasqpYQi7AmiaVDqgskWnOP1MQKulkQJw8Dnflto
GvC5d2D/rp/XFFcPFC2GgId0ZG2q66ljvmoM15VUtQPWoGu11wFOdDDMgqARHAn4ODJKwJ8B8wgI
ETAfOK1RjwU8RhQr7khcaBTe7fMUZLyBetMCkYtlAr417FXaVG+BQhd2EDd8I5pDHsyNDMfb/pwx
zOZso69P548DgD/p9dYl/JZ0PZMIafulvSOGEHib1A0u+TougNB/j6mUSIjCg3dlojIPVAPUarXw
M5okq5N2RdqB8GOQAGlRQ0e3z/0MHlZOC9KXcuzHrS7hAYjM26eDX3ZTUxBgkTGJjshSPdk3TEDH
GZxorFndiXgAsxg5rh4SjCZIMDGe1SSzEXavUEv6rAfkJOOqQwJeWjrFsliBsNe0oA6A7XMbkzHa
9W74iam+7ieHC/t2R+26F6ObH8mSietdlitAu7DJA8V/WFHPD5jP/N0jDw0oq8DByUFKYJAVpII1
SZ/gDjLOkL/JXi0JHCYyvGFQDAiTODPcqqzLMyLLhEmvhDydKfyX3gIgkilUjueVMa4KoA4ie6BX
lDqTWlLim7MA+2MBuhwkrASLBjLMHgLSBJPB8FT1Ju8ae3A2wFPdV4lEJh6chAJvlVoA6ZLbdU82
FOc4C2tHvf8JmfxX9GdP/0FPCj+Kj9+qAL58JPv/8x89sBgvvyjQ8o0/9GfNIg7RI2DSVImhNf6o
DYj+bBO766gqlYjRkAnS/VF/RukmvpJIW1OzVe0n/Rlt3CP0UtPQsDn97+jP+i/Fo1ExHbzPmg5K
hmE4hPn+rNKBjH71Eo/gxwPazYmoPkffpUfK93oT/GqEquCRANYTiA9jEmFa8jYT3dqWpU4sSOYb
xyk1oXyzmYAklLEBtjfUc1MXx2ZXgO3xA13/RP/8R937p6bavxQrjXKlOFBZGAdquc6zUd6uS3bU
sviRAwGY3z95HFuSf9hc8ECiqz2b0FTMDkK7H6qVxg1hEA0BR6h1QEFWWd9kcZX3MUEGrT66jFQK
xmf9I9Fu5mWXpdOa+LFzOcLBlsfECU2b2y4hH4pCCC0orjQ6YV+sKJh6b/6iOi4JFsThPdqQOyo3
uegLDN8BtFcIBcQk2SiY5Q9L5zhKqh1l+/Ad7qpsZ0fTG2bEDcGHuMsB0B9VhLG1JZF9XHNPF5Lg
nIxu8fII/qyLdYKGIuPqZHpSnhriCfHvHl5vRTc7hq29K2tKQ+o7/b5wWfZtfXexJ1W9uDaPe7cH
gvmQmLgLu8VmR+vO9S7aTGgIWbXBwaGu2RUY5WdoEBugtI2M86i1QCTIWZmptZyWO62mKhn3iTHg
HtHDaUbaivVkYYNxdJwCAC8IhVhmdgq+bo4ZPkznqC+bL6tYXO2J0o44GVMezK3q8JQuDtRHLuyn
TZOjju5cNfM56JBzCVS0moxi6pXAlyZeWupKRDVVjiPQbXF1UUDVJbxiE42K2yhzMwIlIayyUEA9
SLq3Cl04pkqbuxXUYbkyqQHpRY+7YJJ7OjW7Kh3J3BA6ltZThKODVDmCrLxskcVL+Ya5WWxI6IMy
horFvNC1ETGKDunqtXn0yM9dNBqYuWGZjuJzeMWtmqNI0ZsLGxMt6dNfoZhBOzDcEVNK7ZXNqWdQ
gKdO6pD4Ud/h76YuXNL4UgDQip2FzZcZKO1X7e0FnyMzGmhe4pHkgTdtUQAP01AmQjtNebwF+rzw
n2XsMgKWuDjlkuuUsc/uO3k0EVSEzS2OcLy0i6sqlkLlxpgRYAAOWzqiD3AmjFOkQOLtEBLEQVMR
DvwfMrjui/Pm6VJNb2CXIy24+Smf6w+OYS4wahzRyQLPiX/GnoQF+a8lxqOe8M/mAcdxNWwQGDF0
G1PEzzPYUI4u8agF1X1tkmoTkGfedG+ExqNQmcAsaAIVIw5Iu9OowIFAiXBUSTaVyfoG/+p4Dwzi
kxgJVGUM01T/XaPi/XOzwj9srJHCngUWHhGXtorR5Od2HnRKbxUlok0WffYX/NbFTEQbqibiziSR
+q9JY2t/Jvk9l1wTDDsuoJS/iFPiVwi1hJvYuQ01QnM3xD2ohFaz292gKFJ7tO8RWKaxkUjSy2Mr
K9idijsrrJmokUnzoIQEaIs6Ljqbwd73TrWlvJcRqAQqhWyA+XTMn+Ko7xRsD+Rq2bugr6E6Kmwo
C8rVV+BbtwcAgxqDcFZGAMtGo1iEwhO1gDKceBQwYuuCGno0Cr+sLkEev7bAKMf66Aqmk5OuRQlj
UQAOz1GAcgM7eTNjH6uxReZrXAAskO6wUWxmCnWyClcF75gOAt5lEXOWoLEePJMSA5YvBgAAEANM
oNIloUdkzAgP9oGb9SO2ZC1up1kWf4gKXrpKXxptgQeLVn8iHkBDDbc51ajrMtUCWK29Hgabg8S/
sGbVM0ZYqJu1j/GGlCe65UIgVSJeq1FVsPsr15w4ADOu3tdyQJoF/TW6TSSh5cw4nSl0nN2XOjtm
a8aOwRGCuZS2vmGLpj1qoXal2agiZBdGg5JtonX4lKpoAG5iSg9FjzdoF77Igex9j2wA02bG3cr2
MdQXkATznp33hBoSchuFMgmIa/KFKDQPot7oC1d59vMJn5aYP75n3NVF2YeBYwzZDtXKxBYQnaEC
to0DWxXp1YH9/T1KSAP+sCSdkmq79E3oLnp/hslB7xlEJ0rbacyDQdnvxaoWyDZGPic46XL2f9Ig
OS6f65vSKQALIRCcHPE5FiRLoWKL5dvtbpMOs0Pvgg3v1mGcZdRkAwPtb2QGiMajqF2hn/SE8Zbn
CAtWJKOG8kaubmGWAzYq4VNhAfy+mAbvsnYxwhmCkHcQkVETO9AVQrtkzePpkxOEooolANqI+nJm
TVGZbSeccY+tfD1jEGp7bccmq/SMiSXMkWBEKmjSmd3VpqHBRO8aspj3s5fNac3SRyGwNO0ZbNSS
kmtMwHufa3hEbvwQcQzq0szX0uAyl8G5+9SqAI5t5mBIQcK1JmYljT0nxrGaqYkwkhbS2AIKl2fC
qeO1Tls5Is2OvNmFMAHZ/1+wO8pwEIus0k3nEojwEk6LmcNyl/qOn4jtDLWbO9QFkJl1YXsFd1lU
7xDBK1elREoJL4JOGwhV3TQOZUYJ52R5EtJYsh9FHGWg7dNrsSTJcDQx3M9qatyibpVQ7CJbY5SK
2HFmCBXp1SXDMCnWIpgfScG4KCa1fNwxLTlvGqyGYjaRBsg9xYAh9zOPIHGjpzHylOLzM3fTv6N/
EgVFaCYbT4wZ5PBSoDkJSosacUegUhiwtXQilolS9WS5OWubxyyQvgBZ9+hjQj1XGUq+Q0FoW7FJ
QEH3FrmHUBKmVjTkYDO7srMlBOMhrzbRlh35mT2vEFNaS/NFkGXqs6t/qYCWyAlZ12Ajse0gdtrk
lVYdcH/ebwSEZyNZ7kRCwVy5wsYVpYIBgI+ElIq+9qg5zRp05xJLMcBqZCzbWY3QcAlAl2bKKnUh
3Ygg6AfPbLy04zpJKLSXoUES6YjgKH0VSsh4MSs81gV5gqy0yYOFZMwBVnnYNGiX2IQc/dZRu/b5
jk0Gc+WoAqdFxhEkTnxRDMOtBxfQudQ0fVcHu8D7OCmTo5F1Iqxq0ij54r3q4WB+EFrsluj8/sGc
k+FS6ZQoRA7TEaG1LGBmZPutxd4ew4t0smVBvDUJnvdZ7JJ4ALVlvRAek/VDRzPklEjF1p6Ym/Ci
wKVO27WjJFDa5yh/v90gwVXtCh8L7woDMgRCi4YHiRD0EIBC+SMA7lk+ExkJOK5/ZdUF+5IysNAc
IHOWmp4snzzwMRwwkIhOVonM/JbDsnR9Lxp31FVZlIkED2SdechXjslSWdesscxdWY0O2Zp5J+s1
woyvCtZwZUF0TZbODcU+DswJpjLCD5O+yEAV6sutORHVa17hSwqfPiaFHBdLBbdtmOWRQROxr1Y2
VXnQTdvqHCxgH4sHXUfCS6xe8uSHnRzpJGwuS7R0ROTa+W6GhET4sobzMBkdBkyH3CI4/loj+rPt
nmujJ+quapGO+Ngq/7Ddq6O0rTwTozsZW75pYUtlSRBFhD6KeSs/oyDdH8u2qGnCUyy28hb60eOE
nXATvbbmSJYvmc8yyAkIpyzOzK/v5dTTuBPjJV83COWXiSuy4xaRdPeUEB3INHVBzbboLGJNuFDE
/Q2YT1lvLeqCyUobIzMy5GJ1WVsosvVMqCIHb0wvuIhUJipTIqeIx/9rQhka2ugvWrVLvjGVTgmt
MTRV9s0/EErH6GmqkYNH9xB1pf8scPCOLLrF6dgjL+4OgJa9ttoRwpd1UFZRkUM2S7bwv7xX0fYe
sgkCI20JZqT+LKGMLCEyIUXoiYoBXR3Se2Cav+4EWaZ/2gucl45NIqlr/rK718vaIL0GPGdhLEab
ph611cXtOc5Db2PUD/eeUBSFQ3opJnfLoU4HHLFh9qprWfW5DE0l/VSc2T1CQeFCNENZ78QhI/Jb
FBr2DjyGcg0+mw+ZIeInE+HSRq+X/NAlW6eHjiGXV/Zaxrmisocwn/yJxBT9jwfptRk6DWo4Mw0N
QlZaOSMrJPwlIrWiFaJnIBpNeEUOyTrzkMEIz/g8d6jTo27lDhdWwaujdEQzECXwTi3hywb5Zs9E
F330mstEmUSbget4h3rDBgG3HB9luZG1UdbQB6W+J6eoKTrBhAqRR8g6UXAAKQRPVbRlWTCFcWWR
LJIEJEvzsdzJAiDrBiYpoi0+M1JYbtYaQSTbBhaJIzQXfb2gfyLSJNlH/ghwPJFoSj10vyQ4kE2F
3Bn5IorJRh2JhEfSiNh2iFyhPZpsAiR8ayLzxJjJGijyN2X54TTKzvVkYj0fiRTn6zl4Jqo6Y1WS
PlpQn4PK8VVWYhnLyj33pVeycvJ4BKcMv8hKvvLXbPtnTKvqnvCsjv/Z+yUP/1zFRrm5Y5JC5CCL
+JUVTlYMniqa718/7s820K5q2JbpAklA9rb+81Q3qX/iUp/68Tzhswj7CxwPq8kQsK0RHZIcR9Zk
gmLyodH0rxmyG9K71zGKFCqNbPWgMiPZsPx/Qbu/buSf0cRRbcvGgKkilX5pI3UrDPO8MQhqNWei
pxdRV5Qf0SAYfujyeNz//ikGIH/EJOyuaZMdScf65eN/za8Jv/8p3/njmp+/8V/Px11GFttX8ZdX
9fZXMSPnv1700515+m+tE+vzTx/wFpErM8UG3cz2+T0ufo+lkCv/1ZO/2bP/CcSFJPAT0AF1//tY
kv+7vf+v53v+8SPGxd+/920St6y/qZZNHA8iF8QLJO/vESVyRsUC4lqOCtSFmLZ/R7rQrb9hhyXi
QPcwkOjEpP0RUCKnLMu0XUJTfu/9b9bk72H788gOw/R+AbkwHJ6rq4YF/AYWe9X5JdwiIZ4LZQR9
pQgTf7Gej3N/fPTntT/frrdr5rc/3o554Xjur8ln8bdmJ/e3mj9H//O3RznPcWzjcq28rNfkafjv
eOf9xH8mZp7/ipC6Wv57E0zficn011d5T2kdDspVif/u+YsFLZBPZ//9c7HAgBt4/nY7Hm/nPCby
L+EcY28HMRus1548i9tgw/DlPu+/fdfynyz/ndkoR3AdyTVrnizPIGS4c/Y/K//T8Z/l3JXbz8F7
k3vJJ9qc+E9qgPVHvgGuG0SpHh+lbYtqevafDP/zzPvPBR/uwd1/+pRXokbD6eKTdN+ePBeMeigh
P9DzQZR3GgGEPjeUn8VCGrxg59Yz/Dv3qQJ1ne1OwVMVLKTvmIL9BV154olcSeVNlEP5vwqy7uMK
uQqcOr559xcK15Ha3qkF6oqwytGtGunqENDvnOjhN7YsHN7s3ZqNL9gBvVvaa1c8l6dUUBCALmgt
QydAsL2223bf3+/B0zljlfULg+x2ACKeJbDS8fE7R9chpfqMT/2loobeFkj+87JYmc/1WH9uxyDU
GVSsMYD294+L00AdbqbFIcQ6mrzcXi4rYvttgh5LLulQAQHMSvyuEVWbqQsRnIpXzZsCzHi5DfVo
sKmeKR1ZKGR/+Oo1oLR5MjT6BKcE6+3Y++bI9Xwe+Xv+5hgABve0W7G6XoNcWBRe/uO39effR+Ao
Tm7HBO1xwUyYaw6vn1j69N6mF00NXAiDmy8k2UZ+7fdmNdfsW3/GK3PjFD540d/efHn0bL+P5BQv
ZJtG0/aJXRrWtKn1VBKiviwHBT8E7DyY3YFl4C89gB8+P7+mi+nnk3Af95rDigf4kczIkqJaDMW5
Y4c6GbOR4m+v8jA6EfldzA/+nLfbMZ8enSCqUs5JjznFS4eiAwAeUfOZdd/qx13pvMwgzgtHCpsy
OWp/tufElmmNRhAwr7eHYGsHW849ZsTjqi3zfLxlnvNJvjymMcweebY8fc3FEHI5gTLzPNjSLr7A
vca3QB4rX+eX/7rXgFf51gDUSPrSMZaMVbLOg/l2e2M+P+uB/mikEH7N00QYPabo99O466PPc0af
N9wdCcQDx1v+PT7zPD7Mx91j3GFvR5a69kQOodKG1hJ3uxCO+fA9L7lJw7ggaORJY5F9W8C+nr0l
6RlpqO+NM2B7vjbXO0QSdei+PHC8fU4SP12Ny0EbkrDfIX9sqoyt92zEFa0/ftCOKS735cbyKw9h
nEXgiZiRdx6v8iNHvo/TnC3yQnjgQXyHzs17m3AuhK1ptPChMAHUk5/f+IFWf9OEercPhqeRCB6k
JHepOu88fzv+5l6YFQ2cLwq7SHdb6hcLB+/3s4G7sicgCJIXWhKs0c9Un5QH/KShkG3GVXDLrNza
xOIQNQxMyzplZuLmJ+H3Ke9VvaRPGXa/u93KcgHL0hdhpAffSC/XW6hH43jddg/I8YdsnM/3k9Vy
Nnu0BhDPB2vLJY933VP4PfKP7x0Ceso5WIlx3nKM30iY7X0tlzFTv7li/uABeT6t/R5sWahAb6Id
MgJrWUWe1zKo8gMMzuPn83Uq09OT5nv++NFqhANMlvvf0/xbjjCw0j0yGbrSQenpeP+S+h+r0WSP
fEG6PAj8aK2I1i1XPNo62y8v/mq1HO32k00o99S4vTxI2ILvzeB3mir9QLq8vHy8rGZzGZ6wt9/R
wdJnDPclI7JXAnIa+eEue0jBaMrUpGN8nz7UIV3gZnYghOLO+zNfmD/m59GfdFajXW8ykZHltpPZ
pBf752A2++YPIb+cZNSlE4jB/Wwns1Iuns0evJcHMKiwa+T3lqvJvjfh3B57nH9+VmblU9nfDJIO
1072JRuWz/RJmKnk57TdFT5MxwMmPGG/myyXPdrwzYuPTk5gNq7kZO0PKEIR0vEZ1Yn92YP9pVG/
/8wRCwzQIYAR5Ni3pH8wB3zQpeqoP99fA9gGusI4JGbI/1w95v0Wum3lazLFHoSCox5fFsbn8rHX
3cobeSTzaDLpTZgwMjqT/Y59tHDsvgdx95PJ8uUlOPnDt4P/mvrD4cH/qvwpv1+vrx8fLwfOcMoK
3oYfH2T7+sDKhFqwSv2XlRa8uD6vQRu8dKqws2qDSSzjyuSj63sZ8tJnjJyAl9jn5GjFv5e3tw+q
ivhf8szXt9FyxVOGL6uLv3xbvYwufod3o8loSev8OjD93m65W06SYLb84Jkw43L1AptdOsOT/6H7
bx8fby+rl4+36cF/G8J++Jl5o/ovy+Voxf2Wq2XMHW3eTJYwkBxeLncj128DUAGk1bSKPl187p7S
R5fufaw+hrr/8rGSW0jDaSj3mdAw1886K5t2jVaTCRww2e2X3Fb4cT8i9tbfdEdcuZyM5OiEmpvS
p3u47C2XtIKWrABI9ZvuC9OKO3P/0XK0nNCv0UpINRrVAY3iwfSWs99tqkKaR085YPujl9Wqw38T
WsAEFZKtVgRA+lDhZbXrET4ZTFartxcuX1JD2F9CGSCHOku6IT16W9FjyJVxORRdcRJxwPuXDwae
/3SZ9Vw7ogUydI8LHq3t0HwOSh9cTnAzVx7/aCtNEvJy7JvyvOEmjwbKbaDQGZGJEI/83T72C8jU
280Ujolokeko81XeM42Y4xPuDSmWMiBwJ0y6ny3fXj+Yv6uXYer3uHj2MeThUHoEy8jYCjVnExEW
EHa5RAoEtGbFFb1e52O48T8gFgcevZH3Qgv5pY+P95176a82/qoKhUkozBEI67tQSN7LnxxtwpRC
dADCCOVIJPKjgLp0nJQLpdmRTzixnw+of8xDUx+Dth/PjgBkvOhYob5IU77OjS8eKrf//vsea7mH
/LQ8iBhB7iOSZSdvRIAiUB8ydc8R2sGwp3JyFg1i/831Pwg5CN4+mpA5S9Nk4n63m3nbPBqMlhGo
XS1gRslZmdTyYC3oUC2XXtQL6p4m+eDq4amaVO7APHyY7xVFJO8kzQz19yoLgXRI6cA9SL8Ik+w4
nezJHUj7CLGjuUrgBV5nJx9P4TVwuuVgM6wHz8Bk+W4PLDKEGynxj/4sIV/mw4sZDc1gWL50C7pJ
D05b7oTN5ISQ9Pf3G59pyCTbgYvm7+g7Iodf5wUAggEBQchtUZy+lTMiRHjMjmuFEW1u9P3K3QkD
7wobxqwXmKuCM5duwtnk8jQ5Bg4fo97EDRWUEAKIEerXAN49IpXkDnlIEcig7JQdYQWqcHbZtwgR
KV3pf8W9CjG38QG49SkcyDAxLDI2Bxqwk9YRUd1ZZj6CUPdVYaEqBCfVf5NRIyb9QYuGfc8bHJsG
7OQavpv5yAiRU3JHxpYpBa5YQF+ESohEIFT4EYrslgf/EsBfsc/ytZWDL7trsOuAD9J7jcILTCK0
gI5nxl8e+QFHPCiLId+HYDYnhebyf0rLuEzerj7esoBSVX7RI6iehsTBY7sHbJm0SsjwzZffLeZW
F+nWgzUBjacbB74mzV3hGfI/3t6+B/g3bqUXcgOhsbRDmoZA/0A8ah1iXWjAB1sX2vIBvBCnH3eW
F/n5bvBvk+q75fTo+zJ5Zc2SS42hTC3p4W5XBzYtFvoDLRfKbJA5wdqiQtnXC52iTLlvv3jhnXdR
GHMEAAUI+CUvDR+oMBEqq5wKGQef0pKQBoZ2fd80AnZqpWDvBs6Q1Hzq/FxXxcz4uFEEce7ts+nh
qegNi4DlhgJFdPXUAReOB8sAK6EMYfP4dOQhZOh25dihI2eJ1XowFu2QBmH35FJe34C2e0uf1eUx
PHL0GCo0Vs5L0x06saE7WATYT4sq37CpqEOZjluY5BZQygBWOQduKBNZJgRW7w7QVwdQ+M0dwQfH
6WWcPwN+MaSybvfUFfVK45sDUWhEXbmE3ImIOj5ewpztrRz83ikYYIgSDzw8VItsTmIHoOEhyC8B
qq8YZkR6INxmAHj4Yr3BSoF8+1SDLQHpyIxIGsafbBrElMMU71NIEEOL57O/4UbyU/KO4iV0rAwB
V+LPYbtG/YIRBdP8qtOc+9789HZ5znpJ6HaNjh5ew+JBzksgwytDLrxM1XP/69QhwLyPCePStz6r
7MluwoPSr66U0QyJsGvLztnq3TbhhrB6IJbK7uXcOZC0qj/l9nN5fiKGDNCcTQ5OXk+lt7cuGClk
e+h9++k0dPvFtOzF8ExGYESQTyhdH1pBFJChHNSdDzAQL/7hRe1SySJ0eveQMD/f6B0DO8w6YMkN
jEBnNmS+3SUNFF0sD49IpXto+scBEON8qgNyFHvHwb3LdztF5zxouteBrADkiAQF7KYv4ZEuRaFC
wN9CM0Csh1QgCJ1QDdMg7tED2nPmCmK6e9QhCIGY55Mn3xIu6zX9Q+cIc156R45XfQpIhcfusZv2
Dp24g0yIUSzxuwWbDomvYdktu5Rt6r2XXaWPFSYL7x1zmI0uE8A+wrh76/EXnDuDa3CTXRb/Bvzx
bjDgdcz+tyuj/syWbf3+XoaMsOxMGeqHaYyXRqwW78A3996p9DIFm0WsUBjF3p+e2O8+i+nsafH0
/s7335/eMUu985HPif/5lIbvi/Xze3j2X5/e18/s/gLwXMZaX7j5e8fIzqWGfS+D9v3ekf7ovWqo
PzfY1mRyKV0rPPRIKMUkor+oiW9M8idlTiGvgRfKT24lGKsoTNaLi7Ep9rE4+HTw1FKaG7GY+Ao1
QCpI/QXl5GcqU+GLuc4vpsHp1+fn5/Rz2scwIwd/+/f6+tWIvBTmHb6Jzih6feJjFsTYSOfexaDC
5ynNfFYDuQUmQk4/hQuxIsrOTigKZYWmbMnIrWDPKRvI59/sk1yNKe+ThklXwSdithjMGUIFn6NX
b+AMpN3AhJ3etLITm3781ixFXknFV2RV00+fq+1lD/gqKSPNUt/q27oiH9XPlcDFHdav97fxqaPT
iTN8l3SL3nWsAoWxTrp051V2D/yJwKSbvDuzBrMx4B2fFmKskplscOmn2BQw1UjPIBykoH8LTJW/
b6U/4+Dre9J/PW75du2+fbxMPpY92QIdIPTX9PM/xO7+b3kp/jUXxJ/7Mv4/dECYuirh6f+996F3
jcHY7u8fHpsfXRC/ffPb/2CIK8EWDDBLA8tOs/ChfWe0csZybTwSuLzwbHs/BOQbwBsb5Kx6umkS
yQ8E8h/+B0Pi+B3y3R0SJoHF1f8tN8SvfmnCVD0cfJ7l4QVxAVvWfsUwJimwso/gPyrlicwQ69iz
GyCS2gwIujStn4nUwq7dIHKL+9C9x4T53PVnA0yqMCY5MFNBIrAsBb+u/uYm7QLMd8K7KCyFOzb6
BGJyem1sHJeURDBKB1zfpAd4KUUf7gBx37H4UgyC7B4CtS+nlFRw23kt8JCNSHvB47dpFqQtDAtQ
wjTzOiau+kUhgFRRiydwlZ+v3rF7VlPW+kwnkjm6kF1PrWBv8+7qpN941ZFAjmsxLepyBPRr17mp
R9Ls04PVzXKrHSqUK6VedHpcXe287caxcx2ZLSgB5PVuCmLGr6TNlfamA+wZkk+La1QGx7oVnYzg
VNRpy4qWaXG+vZ6vmo5ifK/j6ammKirO0XyQmBXlBNKLRepOZRLtTfmJvWOiMYAmC0rdgSIn59g9
g1BHnp1SkrxOBP080ynRVV9PBqASFdWpo6LuXG6FOTzpKch+Zlo81Z5Rj0/VCejaI4708137jE+g
Bnvp9HQhe7OhlBUAHI5ODmvREkPlun1TPZm9e05Yz9G8zJ0LEJ9NtCFEXa3LC9obBYX28bHqV+nt
tdKu7+BNemQlafO8dBtqUkZaGCvULm+uymtyshNCPwADvFIh5HI1VhmxSEAK5ilFGZuGYrjR0D4S
gn/NbI+a1MVF6zTXc8+28w8zKs8EpmXbrFJtojnKJwWw3m6u6+dxVWVqR2+vJDndFfTL6F73D3lk
UabNvgX/j7zz2JFcyQ7oF3FAb7ZJk96Ur64NUaaLJuiCnvx6nXyCJEgLAVprFoMxbV5lkhHXnsNz
cFDsnKXaam7AYqrMRWnUiuF35cCh4+boQdN76BDYPTXKBBAxJ1yKm6DJqObLiaFfOxgKBgqBb8TR
0GSTD+UKzaVRX0wEOrfW1hkNLz1CBql8/b8/JFlO/9+OyCf47iho/3uD9v5b/v1s1PV/MT9key4f
KlMxuv5ffHco7vdVoX9oAKwzmTRH/8NC4P3LZgzI9EwA7zbH33+u+jv/crAP0Ei1dMPTOc/+bw1a
7b/vw9OcNW0Q8xrbOJbrarr+Pzr9DQfBOrbNiBmtYS2YLfh9EktI0Ll9aTT1Oa8RqwxCn4DVtL5T
Fjqo0ylIRnhnogcVqCErKhho8GGelTvmap+ZyrVP0zC+twvc4tpeoTDjptoN4HvR/nb9pTOYSpqX
/lgp7EGqVaaz6W3XV50/n50bzQvX0lIP7mpsVQaannFWUUGRnk5UUqR+M2fu3oCFvkmbsd5z4q3u
Xs4TsyT8E3CeHC3Wzv0BjJdfSWMNq4WjepoVfr89MCKjL+quFNMTuzBrKVXOCpZam9FgVxs70xAf
ysX725czTVEp4VJqj0U3sR/aLujN2dxd1mZXoBQVcfVgFvlr0mX8ISgffQZ4/ZZ3diMYx1lnzSWj
0JbNyK8OLQFxtUekVvc6GEAXi0nWyFOSADKfkiX1y2Vmi1jRniyHZFb0f5J8+CnU5TcxavZAELaI
5hx76a6qc+Zw67Ne9IxFgbVJ56P06hdnLPE5u+5rktd3S8zec1g76S0ql6nGyd9b4dLOZOEiGtXl
pi8JlYe4nRhjfQdQyBgps08y8TBES3JG97GkOmZqF6h9/MIZgr/aw3nR4jGMNXo48xLZKRF1JVB2
DVfdXF6GikQC17oCM3Io4uvo1s+t7TL27/zBNyR8pDDwmNgEd4BZA6iqdex7yoeIV3sHUempybJD
ZoC3q7O0guONm7fW7LNUFBxX6RMQGi/qlpnVzXkt2TpSsAdA9toM9mL6IHC3JWM+QRmjZcOqDHa3
sretJAH2+F4naassmpLHJ5lJUj6AJG6HuIwcfOpSGZ6tdelfzbb/s6qMtVrtA+rpJ+w+HXZw5N0t
uThbJWxILPTWXfaC4q4MzfscprOWR1GxDpQkXhX04wyE1Jypj2ms5WeeRRjddC+FhO2QW30Wjcn0
HWded0jkCHiA7CFNPFBtQ/NeCweA751tDoMcqDz6O1BTBr5EPip+EAlMa2mp5ljZEawsfdW4obnT
scYrtXMG84+1g0JGTNkjTSvYSVJjw0fIBXWgdj/cHF5PrCx4ElRsT1XvRXY9o2jQ7ce41UKthU6Y
zD2MeiFeIPg126zERTa7ybVCRQj40mpowWdlZJWN4pfq3l6nGGNP8Td17IfcyJRt2rEOUdcg1nKc
PSVLyosDQHHVvE3eGozSC/O9a2bJPDjfqwQ5721aHojUBHFp4ATLzYHxWX5JqA5k3hkXrIVsPcxV
1v7BR/2RuU72tchdkWmND/cv6hII+ErBfVtnKB/S+QWs4c/oNYxceN3gW+7Cm+BON34h34mIP10H
8K6IIcguuv136QZG/+40OVcGvAo6J01xVfWWrUzFSKNad3ZF0upbjnLsayXYtd4MrJZNivJ9ZgZ/
MwyMAzJayHEKWVETCyRFBxig3THEwK79kJcTMDznU5u6OXRgSbJ6n25X3WFCxuHnGbAaLgVmgExZ
U3/s5LzVGiMNhDFylulFsWWboMkiOFgT0gVxMvTqpq2jugFwfTXWO1bV6N2t7TBWl1GdcD1W4Dph
7kwvFmfHseGESram27MkOuULqTfmshx0PBTwM6qnHN2Zkw+cAvp93aZONj0GDJ6rVqLxgxfV8Shl
Zkkp1U3xgWQicOsRgGHlEQDP8uIJeO8NkVmGN8SftZ4YyusQqHGE5Bg1LpXGsT8tpzSuLmL6UKcO
TDYD703vMaXiiIdSy/R9GfMVxanJ8LPhPjK4nF5lx1Bg43rjYYFpEkBXJVhS1buEtTmM/GUyaTMk
DPg6ixiZYfYnl924cbyHlRiX/3E3dcLbNZb4BnB7KpkzDDI9NYNKdM9p1/FM1+3AgHA13uIHL3nU
8zzerYiiWQaBpOiMB8Vt3zrC3dzUTjPshaBDZR4kgLjhYkwAwJYLMq8b/Nk4AvNngLAi9qxqEUfG
ztBWk1ndjcv9mvBVBYarUTbwNoWlShYHxCWPJwZzUv26dPkJnttpXlUzbE1qkXa9tpemoa7KrRq4
DS6WUZEHyb9Okwuq2IE0ADb5mqruOTenH9xXZc7WMXZygnr+9E3S4LFLk/Tq1uV+XQemM5NS3zqx
s7fUytky2P5TL4sVqpOx3PMAEAWrLQLVYdZGTck1uiFH7Z5hy4thybkV4iG0yfdMyC8HdfC1BJqc
JUTB7TZ/pfz8bcxkBLpKg0MDU11ZqeFkZd8sEIV616KdtNOgWgpkmboazn1HJXhoKIiuFYiLJnvu
9DXUPPZRqyylIVLAM+htehhpZv6tUjA+eW/aPm+d3zjtJ0D5FdJYthWJ/cm0to2UjTmKvrJBvTO/
2DToIVDVYnBWxba0KxTbPYTKelR8q2VMPXZijhIUg/hv5bGd3ky9Mx9W94Wj1ts0kr+rGOH8FSbv
KqPAaaipCVhju6IEx+NrC07jLpvENq04DiAtBXqBnS1t2pxlSfwHXjwxKlLisYfVbwdizEiU+vVX
X4qz0kG4LnRgm463sXoOoRxIPaIPdqHbwSZv7JKgbzUK7U2yHEcJrLzLFCr8hPKWgJzoaguVmpr1
y7J3D66qw4hTtec2734ynWJmUg4TLlxqjUXcXpwRRJp9x4q1ieHXblL7tg1AAkld7v0Ms1sHVTnG
PD3ZV1+oH/W4UP0STXfLVol1zghENxCidQ1oVoyATosZuOqpEU2wtpVF5gg5aHGo848qLW83aNpy
LS2LR7cfWxZDnMVfU2qwRaMiSCldv5gFL9CKK5Y9ZxYnyt0qwAKZbo3wb2jgWPb1HX5mIP1JLkpj
+kajY3oJ2rqtjmliXRtrXmDsQKkol+nc5M5bgatlv6pWyk/mKZu0s54XkIKKNtzSKv8UCh/q6+JB
HIelH6y6HY5of3eNxtKl1/6MI9SZ2DFoxSQcERladovN822Z5V96poO093r8rpUCvFTjpV6Zggys
qRvCXo+B9xgDB2ACl17aLAan07cKw49pa+c4x9bvOuShyJTLapsvc9Kx4VImzL10q7qRsuNKY3DO
Eyjs7pRzw/vUa6cKdM+oQ9t5kEUP7Jn7xrtvuMFm6RKwtkamoiFxHkybSM/tvjpevw9OoJF3+BXE
+6JQ5jc+ZvetsO8f7ZUwN1fZoEk/5PDcm+d0+Ua2bFnXurh95eZXXny6Ke3DG+oNZu5oEOTbnjUf
bqQearuVWxtTfo6EOXVL5xDYAbp4B82lHU7Fj9T3k3ZVaUx4vlFGmg4iVZibxIXMQaNkPc3DdFQL
HhzI8nXLFkNiA6Z1bmvqbhVDRnUifUM8tmAQgKjv68bAqN5eOnfZOZO1T8W4nbx3pRkJtS7UB1T+
DMHMF9sQvNnsekm0NeBZ+iHxk2NXYcNBhwu2PrJ0GfVyCJz8s2fyj9iEIcI8zGyIpInc2NqHMW7n
eOskX/nAwaV9KIxme92DB2RSz4i76i9XPUtot1K7ysfJYPi0n28DDK9RXlUQnK1dBxR4Imw+G6d8
qUZokSV1ddITr4xW9W00iUBLiw219JFvKuqnu8hKnIeCzqbo/Wj1di1zkC1bYcM+F9zM9+shA738
4iCL1jST1bD3aqLYDHiwYtu++YU1T7iuP+IHiQy7DT043wAXTcKbAg4/fxhbMeOutvID/NV91a97
FCURfBM/xbzj9nwxbJ7kLO7ZLH/lxD/Lk3zUV7+/mb+g4+WIhzPIvxsQiLoAtLzNmOkZTlBJizSM
WfKidUX9i46cEzVO2OfFxgrWYd/EKZvGnEwvsQeC8R71GRpr7kHrsWIfcHWdMA7FHwwnZo/QpAhV
2DXtxAESTNOFcxfWTe3nJ/ehetcXrJ4ApEIvvibaGSLOkhHIge9dQ6HuRuUTcXCqXlibdPVDziBu
F+WQY4/CQp6Rs7QbaF3olm6kOPsxdzf160iFJjmPRJ9EK2hmST9Y3BO+ynZxep2WM86LTeY81/mh
ZKmVz8msDqMMWg02Ox8+C31nAgKgW/18zOzjOL+VbN8yU+uOL1bzzNHaYvkuorjcSoHzFukM3Q/Q
SPZDjNsEyBOhYtKTyUYGhltxGjoyPbSvkbte1eKwJuiGg0TftlzTXSTlD4Jkx/zLAquhcxmGfGUN
W6MKVmNyCdbj9tkj8SP7HuXq67Rl1nBFums/rjBerXB2KQyJU3uSn/rBZbT3qbiN12LYtH84WDNc
HFy4vW+vPgYZDokErYV7ZLzWsnYSK7sTKSQkmMOprdIohaGKV2CNOK5TO4y3uc6nFZgPA7xmyS7M
4ptzOHtnR+46ZMvOFjsw1clu3VXEuFaEEb1e6PQdrPiQj1AdWGNHJ6wdVIejivwFXlYpv6f6J//T
XOtsV8lABSh/W1htesE6YVTPvCPA63dwpi0zrPBiLRw6J2c6lt6TekdjrbtETQKhH3isZPcltC08
2KX+abixOTvch6x4MthXE9XvxPe13P+p1u69oAFYMkixhKI/mdBZ43Uniidd2xY6cLZNf2MdpmBq
6APumpDkRhHPH69o2r/znLW0ZfM9ruMZimdglse4upVsySxmhD5IVOjo9o67HYAqgLSWfj4/lZcO
3h5Zk2DPE0nBrWO6xTqyIZVoW7GA7A1LXGZt4F2tbxjlLNOhDCvBxcMk21jQr5hsDgjhsVU4WmCP
QWs8uvd/54D/w6qwygY7K6nc/Z9xckab4ZZhre7d/lH5FmXglX+Y0Cb4g9DUysC4FfMlQbXjt98e
QmHXh7KV0G9kqwg+WAqIgJplyAVduLtZOSyu7xXUwD95zyn9ujPMrYNRXSEvr+3OoUuc7W3Gxyn8
Gr5Yz9mycdzrKFgvBpnjV999+ehah5aOEjV47YRoQVa3Ngkajz1P0Ft+807pJPvl7Khf0blgJFQJ
XDUSmTDJ95RC+Qc07pzpgD3bgeOFbz9DenWyq0tPH/5z0bc6I04d2FRK6xzuc/dgeVvBEjAma0/d
rGVEkOFZ4ZD59YUfje/W7iLFCjF6SRv4FXHJyR5OU72tm6M9Z37DY6+8GIzh4EXEhtYeeugpXrhY
D5kTpSJCZNYbt5IfGxN2dfBcYrSo/OSLE82x0TcOA59TKFgFZaU6UJaoGrdrt4sJj9iCZTtW3ybK
E8YcQHeXpYeYopxRSagFaWjgdLuUw6La2vpBMDCBiaJ99dw9r7vdn3Tt7I47JEUi9OqAYXI3P07K
o8ZZnWaPPD8ytzeDcisQ9s3zk2e86vqz6wRzBu8bFFr32vNZ6tiVT6a+VbkPMMFXYZEFogQtfuKG
4CWlDiHYmYai5x0QB7R/VPsiPqQRFcurKGCLBdTGp63BicJOuRoo6lMpo7jeghGMF3jOCfnDHs4A
X4jzViPDQfpuc5bRYIBAEVg7ozvy34onJ72OuW9XQHT8jjsmy4NSi8ranwDdTQdBcGWCgmRT1qdw
Upg7Xo0F9KUVjFQCTIpGlNt9zrXpQ/+1CZ6Yc+iDejyX/TW9emASKGoR8vqagkUC/0fQqAF5gkVm
60Sl99MvQZE/tXD963BEjMKMBrBM1IFvAliTCcORvUJjp7FjwCDmGaGcI04qQOfy/rMrynXuYUxH
nbbn5l66SLN/LCvMx23XRXy8gGk0dxNx66YPeXpr1Uitt6VB34CpjpqFMdam9/0NC4I7M1tv2hcY
HdDzDRmWbCD6mPJ6whTlTa5hE191defMx1U5pMkxN3/Hbj8Yh7JAyhx5WtBpD1UaQpomQifYRcD3
ncHvg6A9C9RrV77ouETj9cTd03Ev9yGFYHJwajdp4KWB0x9UdafWOM52Ctefc/Ti8zTifeCj3+cp
sLpT95aLU73y/0dju/fcq3iL1YegZ0inCzEDVXvPCOv6ck8r7fVs2Tuv396p9vORHxsgkqrtleHQ
LhyfWyN/WTi8F1Jmf/7mVWzGaVMDcKQJlV8UVkCbcH6z3aMpfe2Zz2Ju9x12SPrbzFJ0ka7cfyCt
p2H3xbqjwdtlU0ZjM3zHaW14rIWDO9/H1LcwgWlbPQ65sbm9p/FFU6IsOZsl4WY0KhE/EkTC2d0S
0NT8FW3QmrwBYZpHVsxBeq5nnwJKE+krOJG91QR3LaJzHkTQUcgxXzTWGij5GSt5v198c+eqHtBx
4nqfo6fgdKL+xUzcqXimCsPpxHvDRcsbQoSAOtAAIVJNl2Q5N/ojUSwqriewTxb/iVrEUGwra6fh
Ixje7GT/1bokm/54TSekSpT+eqrcqbhikRitq+2eGnMnP9TkqcN+A4FMvphNpHVIyp57cV2NF926
JJQbOLyonIYAZ137SDmGcO1bk+fZ2dnehfCK2KSg6UYoPe14cbLxigPI/ZtwEsu/Oieqth/OTWR+
EJ4ovGTjPyj14RAf2uTYWqd8PRr9LjHOFcmjvjeVS0lWTlGzOdbmITXNkKyyoaSVnCDFanzKRZhr
TwoeACOSdcgzYi1vrD9jnligYdkRBXYsKmxcTJ6/WiGfqOPtZtLImKP+HkK1+Go58O6OsftMzdjt
yjVMy48UcD2/jPuEMSv8ZkA0P3M2Zis4EhsNPqx3RgA1Gj7P8RhN7cZjMqxHP78txc5cWFQy1TMB
CXGsXobOHWIAkeT+D1M+ckPjEdTUAF8gSTyFDk+hmHX/vumF6vwOuZku+iuyjJlhKDEFPG6QwrRg
1pZfvJMNEaT5VfHOTNqB0NGjbFZQE1879aoa7RCU6DXQrJtAPv10iqziufonInG7x+xzWfh8+O4e
4/3wiLM0q4LpNWUYZ1p9qw95POxPpwmIBFUB1nOzvECjOy5Mxh2p0XEngryXF+d7ZTP/MWZyieqn
BYg3ADrwUtJu4ai9EDKSZNTMpuJqQIbZ7GzkSy2NAQe6EPQjzpBVk4S8XpSMxd7BeVjjJyhrCUe2
3gsiBZhue4Ml7D4c+oxYq9X3s+Kyc5emlt8N3oNBvavSegDtXXGuiobj/qbn3T4pY4YVRyit97pw
t+4byw4RWL0QfyWrr+07UmBvY589MMrvxvQUr3uxos7demb4OM8Rned3NnLLMtTPjAZlsMYOq4gI
nlhu14lqG588jhOjVEICfNJwHQbae5495n9iNyARdIiECWbhDhkR4i8ibD6RNLBsM7LSYm8M82bg
XYzJTPS90QWuCAyPs8avjKCT0dxeR4S9TytzuCR8DHTpwcKYL77FXGdU764fHp+c8a2m3mit+s7R
fwfhbXUzO84Wk4IDMz159GoY3x5oYIhJYXLJ0GlOirZbWqgV2nFpwsm8usvjmm1TJX5Yuz8t7Qn1
nPNEoVaJrwqFlJGiX4rn5tctqUNRvZK9cqjd2K/I2XKH0SKLXkZSlPtAnVkBbGGRKeNJuqB0Ut5Z
nI+Jw6AcM2IuQOc/uRoQzDFtvGhfg3eZJudZ0i2vyVVjlTDy2sKaJdCww4VAFXLrgzqmDwaNcqhB
wVN2iRvsDGg/Brk+z7EWOFp8tNajlyG2qMf9sOQnVqyvWutuRms4WXP7aKDdHPK9xWE9I3gYY8aM
2PSkdEniH9WXhI0svp/5Ue3BN80MfgEw2PfLfuoqg3bXmoeSiNKqKOu0+PFCY160jaoPv7HWAaad
H3tPRSoq48esLF8XnUoY8yPvXvqnL2J0FounnNSEYJuwu7XpL9DtAIUUq7xMd6VxX4zWYe4hmdr0
YTHnngFpiJM0iWgmXVV8mzGJ7ZTlv3pjOJHXKJ/2j8dZ2+Q65IKRuVNNY4ojm38aF456O9zqodsp
efrSLzYjpxpqRAhOicmlLir1mBsOeSFzrkPCiSMB09Ka4SwkitWbvaR+SZn/Hv7YJdxi0H7GS541
+m5NV8Qc3rhGtJ1CCnzWcbUpVRqLyP16aejxZH9HS3BoWvmLsAsrNPKUu0TPAni2T7ae3BLlt83l
CwMpTWqA6xvO/fBuGeVtGGYGMVZmJalMqqPUt4Pn3LS60y6MJ22JE+1NklZKNAin8801N0h56Lay
PH9oyrshJkYaq9pDwpAN6WfmcMxLwDGqwKgGjrcIZXqLx94LnRGsdR4jWyg9YmGP29qdq50uvqcS
qYPNJ0GTbPhN6x+wBNZDl2pZYFQ2DV2X8kgnXgqDiKnPar+XE95pFGurdP6KtMGkhASrx8hKvxTv
0CTBSGsKlKkeD2VdpPiyC/clb6igyorxu5QQyXSIYDWvxVjBtFJiBmrrPTqTt6eJwCSrXe5HJqqI
utI3L2WHFk0v6YBYFjItUEyiHA+Dnr9pDsuZC2g2+MLNFHg2bQO9xCmameqz1YEUMAbLpLvUXlaA
t4b1jYN0RqBHRha2Ij95BnVvhcbcxmsogVb5BIjR+NCE9RcLCaUryu40bZqPNTO5Qjz8mHVc83rp
w04244OBcM8fYpNiLk1XxTLC9B6vGfqXlfS7MjdxcyGv2giNuXHGJwApUs+uUojh1ZDHh5FatduV
+HnFq2bUL5mN49w1WfVdnBk9KaNKCSh66J8UWMGu+l3dvbqiZKKo5sagWNr0ZXqQdsd9rvA4T+7r
5JIteC2vmRysP5MLRM5QccwSTTAJJZta2Yse9bgCVn6lwRNVBbudqZvD1re1l+RmKwAZq1kQa4z0
DHQqtmmucz3m6tG1FDQ62dpEcT8/WyKmNlwuP0Vb5Fym4pC7jh4JzVmCxCmRt2hV5MyoSHSIJSNe
q6itUVCWAzWCylXQqhb9Szy1LvFiTCajvTuu5QYqDZhIc8Kln0/l0OtB1xeslU7zybr/7M7cfmA/
Dp025y5GUdK7XHNiLF+dwXqaSyNKPC77GrAKrMgsGHpU6qmjX2J3+R0k2bsn7ko7usr2VJkcfzNt
BT6smEkFhf7DwoFipz3a9ZXVWuVFr8WOQ+7XBqOspZLErobRJD1Odo2B6zQpDLoN+bZDCzy3hMlt
zvSszuYVtGaN1nlodjXP2Ayujap0VEzjzS2W6zxSZBIOhV4u7qxw3J3xgCz+VanwGRReuo0XSjRw
gWLy7Dk0vHxvJ3V57LXla4GbM1k4wbDeXawxoZSyiIvTzb+mw83Rm0nYDd0jRrVj6zhdsGiZjCql
fLczCgW09OPFfu310MyYkhBwyMJGcJKkNPQ3YqLUxFu4sccCnpNOtdhxmEkfbnFhyjBN73UgJzua
9y5muSxvsancFFm+x/ncBe2aZlyARNbeGUp5TDzWtcGIIWljtzr6ySI7VS52nEVjO17IwR/bjiXm
hsAiZVEjkIJx9YZJOzpDqZW+W8791NY69pub9mVdanSjLiNv4kkxFvZfMgq7BlaqDfOYnKrFimKW
O1C3p+sa25Rjp+p17a3mkCzVa1ez5+9SphnMOspTLjcTTcG0UDhiwvPi2jQ0oHPBequpvCPJViXo
fx2LdpCl+pPiKR89watO1h0TEgyZcRASoI0lzNe67a8TGsi0Hz4tpzzkaodZmXioNMPRYOXfNfNT
Ax1uMt5aiwpwyw6/Ii3kkLObb8vqj+G03EKo6gZBUZKRjcOUd7e2okIlJKD/pnlJhfXziQoS8NtC
lwoAUZolpOYe12wj3mZkWz7U2qAazWJjEqgVQLV8VZBs2xDh1WW0djOIAMMLNOnlBEvPGSKh05T1
71wha6gY9Vc5ei+JLpUDvqC0jwu+T53CdWnxyqh0m00rYbPFS/ca47Ebr2RG3BurU21kTugtH4Pu
1KFlUMS1rHY3TGUfWG55HVaMmbWGYNL2vvACWjuat1iq6rAGDbzEuMMzcySHzp/oQz5MS/LtiEQJ
6J9ogdQp7E4mix29ww6OsX6XaDvvTe2gTIthr5nJa6sJba+NeNtts1KCXMyXJl9xeI1XwYURiJSb
NFm5AxbXOnlW8z1P8b6tGXzSJXWsMhkvTtmBf+T1Mc203cPjpmrayptW9bcVYqGu85dahq5sk5ps
hyFah+d3k3T4sJwaiRl5Utm6yKVXi4kIZ96NcQo6rUzdzRTfOWQJpZmb1AEhFaX9EVfKw2gY275t
3pJk/ctIhU6DhYYFc1UA5TeLFNKXRjv7653CrzH5U/R0PWTxxPQMJRLBQNPoOZ9otsxASSbKekvU
WrUKHZR0g6b7qVCdn8kC09Twk+B4dWgHqtkqAlvDQdM7U0OpC89YaQF9tN352UtoS/WN/jWlWgpT
tfrENGqHHZqETbdMobt2pEwdtdyujGmhc7rNcWaHaMFG2ifVa+Goxk632KeRYxLNSn1ZM0ZiFfmt
VmIMueZZI3DNN7M1jyhcaZVoSLl6rR+OZemdJFfazqpahm6namLqQXX+yV0rNfOCfGUHIU65EpX4
ZXCPdeL+xknxuMr55LQuQycOPM65bwIl7Y6aY7YbsQ73Rm/PchwSP5NKc0HjxbCSj6L6KfFwFnO5
T+RL2gFdVaScQ71omAxUXh1BzVLVq5Wrlmu7te6ya912t6Lk/sq7bT5Q+kvmXY24zJ9SuHb1hNCq
r2jOLUuabIsvc7ChG+JfTrJM8VWMy0BlPplv3uiKloUzzhqIkPc5qcSdaKFMUTJVje+l754mlU09
Jz+NcWeLJIZKA9Ecwopin6KQ1JwYQU8wShMtGb13i93h5niJRi/k3VwKDWXtSGZpxm9uY19kr1Kv
yCXshBe3otza9v2X9eANA5lM1r2uqcWs9HJ1nYUaqV6H66zTM1dZqFp3hmXxRM79H2GisFFjZ2fk
tP86qY075qnDpaHeZLQv49ydkND8EZlznez0xGjSj1T6cIop9lfHvqIaK00qJYk1vvZDnUVMH2zm
RL4bLtHkKvTeL+z3xhqZ56FpKinfMn/WUIaLndAaubqVPImWTCe7NZ2ESShpQ/NFCMOrl7cTA8Wm
cUbvU901NiDHxpz3XdH3TfpnWt+ZJ27CLmbYqxGvaXWs9fIhWVQafI5F/79XO4JeYy+t+xVfq0Wk
CHYwmaf0+8xmj4vIVVR4AfXEo8S5rs9rO5/EjN1Ta0ie88z8mG07tDJ9oEnbHBH/0Fw3tDtJZAHB
ZTxhNduWq40MtaTWP2TyaZm7l6Z0DqlOytabNItKvYtMHLEiocZaqyHqtDcXqJ/OaBUPBNYILVke
4kS19407BJZKc6WV7lHKAk+iu4RKTTGomcmgp4lkwst2uj0b4HirYMzz/DJ2HndV2oZYyrG7G8th
VIb25E7gOx1HiYPVtHelxoAMgtg+6Nr5u5dOvGUMuKLv5NGlKZvuaCUjaVkPUk1x1r922VUHLHeY
mnT0ebB517HxAmOSocDpqdqjFalaRTG9bFtm8/isZRsrW4CV7XGZ4amvbXwaxlReESaSVhhDShki
HY6bmEFD8rM5P6qz3AvVcY6irx7Net1bSteE5iJ9VZmqnT0V9zz83GkrFdZk/GTwsPGZYWUKfWiI
FCYG4Du7xvzEgGc1CeeUpBTomDC4mUNenRnzP7leeRGZ2h28KmMgy56oqdTWtmcKF9B+cpADrTbX
/ga2lRyKqZ3ww7tH5thRTlpevrOWmJBgXZ+8cvKiOSHgTjnS/caYfSZvu91oSCyIs9kf6oFCm26K
4jH1yLXyNFMPjKQNxUvSDEFizjmpnYVOyXZZ7K3zFHtxw4XZmI+2uUw7xo5ZIgPbWzmVcjaSxYvc
u4a3yMh/rI4DBXrlTjWY66x1xqbyVRSME+th7TnX2KDDTyN864hpuTb351tyLLV11rHHQKzXjYSK
apyTbOnG9p+/opq9NrIy2pEkj0ZUihMCwJXya44bWGgi6rqKBbJO+5gaXVyaTv72MYTKilg2mbiW
cqscI60Rzt2oZAfLSh9Lk0XGW8lhpdso5E1+Jx0dpslUNgrVbtkv5XwQi+rtK6fdc1bKoz2w6jcs
lo+DcggapyHUKRyxs0f3U8YWPpQ5j6OsYRZwSth0zO+uN80BMLpO48nR/428M1luHMnW9KuU3XWj
DHC4O4DFXbTEmdQ8ZcQGppgwz4MDePr+qKjuiFBmRXYt29rSTKZkUCQIAu7nnH8ad5Eu6U+sgomg
aa5gZguGMn21d8fs1S8Y32ZOEa1tVKm2hfrTNvO+qsLrSC1AkVmbbkSVwsLIoULFrHpeEe9Jlsv3
KFHgAZwpuHPvQmRtPloTxIfZpCX8RHIRCxE6uwL1emVie511drVKumDaqLos19bsQ+DNkTyUmK2v
dSK9R8X4oPCCgyKp5rUbkm1jwq0eLP2qXcYRpZCvLnSEooUz1unE3Ph1WhzrqO05ReV2dDJ5HPMO
xpo7gF8zXsqLGRQ5oCj1GPGOvMIu74pqZRafxxL3cZ7s8SEpJzzdFVVrDuWF+/ibN4Oed943ASOd
mKadXZj00k37T9oKXoKCOWEufNTn0n0cG/cz8p1NZsptLW3vqKbowBopoVUnB04i/IKmIgLaN49t
qfstBKybAZKAHaXwSXrzR9vM5Vp4eEAW0usvw4HTTq0C14hQ9zY7jSG2XuQekE/sLt+0XwbruJ/Q
nw4UTtVQfYtDWsSZRW8TdXuZWC+ykym1dIGAdvLXS8/xNp5EUSzg/4/BsOtbE+2T+uBS+1+6ujoE
mpq4zRiIJROThlIe6howLzdRs0so3WPtjUSeQTxbFnODAyx9tNd+7mL+bQxc5hzpRIEfl/FllhKb
JshLXnWl3HgZmLbNCCTqxCGwmDRHxgq2VugdaZCJ/XaPnkzmTVAU064PQEjSyaE/cmKwna6Rl94C
yiuSHggdqnCfQd8AtdZBNd740QSEArDaSi6tIGS2UZK8MKv8pQtJpy/hRJHTnBdIhnMLhCAY89vF
gnmWtOpFM6uAIqN3/ozKNmbn1uBiYd+Fu0S/Kvt80qp6uKiikECT4atO7HzfrU1TZBz+TLMSdjeB
CeebfFsU3SYkOFd6zE3nPLHWyNlI7bKFd1lRpzHs9yG/hNlwyptm0wzufRDAmLRM2Owaq95Hfq82
0vK4+qCeZQQwlZ2O9z2jPQ94cPGHZqcam0mtnS9rXfiCJDYfuzDakzVUs42KWjgoRjLBMGWz7gkA
BDYkvkBPy6GMvg5dVDyzmW2dZvIvvFKfuYc2wmr6VJFXmH+hTeJxutJUc8165m50pscyWaK7wB/v
eGlYwo6IAPC6F/b96HFgSh4iY2dnLoMo3KIXKC/tHLAyn8BGfeKOwTLs8mjbYb6tOxaJ3k7Qio3l
w1RtkCGUt15NWFoGwdPyhj+CNs8A14leGyUoXhNaIxmE3YshfwDiZIps2q7xfE/7dp0a5gVhK2H4
11DgEA5QGwpIPpZ/acmIcToUktGNPySehtFFdH08cJnaY42luSufWA7mesEmGivfdSMoJv0qgEng
bFXRaegi7BIhIW+FarkwkmRYjZ65T+PozdX7vm5o1PtkOlp1h5IYQl2ZT90m4VBy5EK7syF1X80L
i2dx33ohevAZ8qqapxevcOYt0IH9ZI22vpIxJyxJ2mWr3WI+EYR8sSQFcg/rHDtWLN0+90EV4gDR
C/zvcPOfa73+Wur6i4nn/51m9v8h204hUGr9e80sqFH/9cs//mf7+ukf6yJpX/uv3c/S2bc///ra
9f/9X0r/85yy6nsejEyBTAz51XfhrHL+qVzXUZ4rfe0i+eJf/iUOE/qfFKu+DPhL6dtS/2TciXDW
dV0IoHg+e4HEWvQ/8O90fs0z8XDvJBNYa/K0MBbF1vmdOEwjrK291KpWfprCRpPNFXMjPFcCxWAX
67ZljvxNPLQX01i8ZBJ9imOAFKM+yuBJ90Q2i+Yur020++l8/kVslfOrXfb3A0OxpvmItj6nSf3X
P362yy5EwKAlhMKiMMlFpqDGHYV4eOvky00zOveW8l/wIz/WaRufXJXdW00kj78/iF8DZv51DJyT
AD0Rke32u2MgQlXnuvIpQooN3VpxbDR+oVbCUAy+9GLFDFqKVK06UWb7//ytVaCxaHVdkA7/nc/2
0HaYbBdoQsumiDHZj8zaVeMM1QdoYWF1Hiqa4nq484Im+ZuP/SaW/mFVfv7cga3wc1XIE3FNlu9C
blq2nM4DfiKa4nJM5+bDRCgtXX+00W1hbRyffickMmnVcYigrqE5Bck4rIMI8kv3rwRqFpC/9pg9
3wc/Oad/PxyklYxX/fMN8f5r8BbXpTIf65WxHTSGsbxWdTrvg6ZDClVShvg9+uszKXpkatSzw8Hg
VZem9pe/uSr/fEGQ6GyjaSf11peI4X+9KCm1MqMUoYFU9kQMsRkTIdE210ssN4Cj2Z5iCm8Od3gS
GsTx95fE+Wp7960QOqSFz3+O73roT3++IyovGGdij4dVK2drM7fuJ4Ik7H0QAWgiFRyuf/9272Sj
54tAcw142A0rB/Psd1dgGAm/Lu14gF0omeIb2DQpw8JB2M9inE8hUrbD79/ROZ++d59Qez5veo7H
dhH0//oJ49Ew7JhIeiRcfd4tWB5ftjGEqxRKYdjhYh7BEh+1m61NRICRiylOWYltwRToEgU4iqxg
vPn9MYm/OOu+j6+A7fONc1Dv7oW8it16YZEBIVHeth+s7mgawQ+QLQLeUn+X1tM2U3AmdZPdMTh0
95nfAWW5yX0xV9BEWDFva5PWSNQCRhm5ZR+nmfpxsFBGdKm0N3nt04jcp7lCrGU8ROZ66Jho8PTf
fxz3fJH8corxbrBtF+9nQCQiFt9dRK1QjW6aHi1sAPRKNsgui3V2QMKAn43C2L51ptdCTO5LHC8f
g/qDVRbJdvDzeJ/0epfDhmHmL55zxbw4cYpXv0mmTe/59H+Dd9NoIa6spQsOBDxiVmxUu8eg4hmF
Q7wTOYS4qBpmAizgDY2midYxpe+VGxpFe1Gtf/9h35TNv35YcrocAtgDQlNt8T6soNDCWkzco3Cl
d9noGpo1EAyMQcvDOor40I3tRwcvoEjLHbqNNhQojSB7d4slNmPs9FeZ8CDBJjHGMR5ThTBD+9Ur
GX92p0NaNoiZ+ngk9m8MvueG/ttVT/xq0M6qx92HP4bUktWG2+/dzixx3HASJ4G3HC/ypoZlUxfp
fd9L++QMkXdh2X6791X3xXIoEdXoOU9d8cmtc/scrYNLUkOkL7BfdJgcQkXq2tmTwAjHEhR6PTNR
p9Qm4DCNv5Szb50YksA5mAaUJQuRU8KfxDaDUfA338nbOf/1O+G+ZjXXNoJ0XwfvLsBhnh3JVHZY
NQsShzoql0tGT9VmOUcgVUKVH6fzbwvmFKrIluMnQKL2AHD2XDRTTHpAUq07LbzDXLIL+bn/6Ar3
rMuFUPaHmBpnGyzxfZON0c72MO1soN6ISjxasz1ct2MC8lhokp5pSVbayG3s6GjjRPhoOQnJ0IgE
kTSVxOfOSqeouky8UR6m+GoJIBW285cl6Q5eVlV/DHZyXeQI/n5/1f75e7fJMGVkcRb/00e+W3cZ
fyRLkUX9apkxLqsnb0YUzqfxQmQYjqR16pHhX/rBFP3NWuf+acnHkcCVrPzSls7556/rr8xJc/Y0
8xJHpQCDc/xVLfYNA2TGKKF1ZcoxXoMz4ym99JBRZ5yQiqxPV3GH/BvKz7DqSabeWnWIt1etJc4A
3nJUMRS3YpnQfMWs7UIU7aoq/F2hm3jTUGj3/gyr1TFPWoUI1ZsygjZrjWumxh1D/EzuE7hGZtDZ
sfbZ4VOGwJvSN/OqF438mwv0z9WG5p5zfMUq6XL/vSWg/JTTQmeuoSAAdbaOO16lw4PjkScM90Fu
sg7AaiH4FPOUEdKkDzGzTOAmdEVebyhMstXvr4X33g0sAqQzcKcIRZoqWRLvLobO90zaZEy1GHt0
W5nk9yERnbc5/f8LdI8Idk6myCotsH2srK9McLK9iqOPo4D0nugWLgrx4UIl0H290f+bcuhPe6OW
QiA/CugeuF7V+Xr66VTNjGaaMWfqn7n5XqOY3y0OFylyVCQvAZDF78+G/+fNixOB/9C5LnUl5eCv
7xfmeTVlIRtjMLs3dWLtMQjw7qLBGu5Km0lSXMNOH5PkzME4z8vgWdHkdx5UqRxEO0AvEsP8HX3v
OWH+UhTwGRmMNVceoq68uootUV81ZbiPKzDfJFQuUX7zH2VfhYiGUtgjRoPOhArlwwIpXfkQbsh8
vzIDu2cdD9dKEjvOJXRnkmkfhjJ7dit5aiViuqKHXmcQ4PdtPu1Hp9V7s5DEzpa/PBUT6jHVBUyP
Ey0pLpJTr6vkQ9kxufYJZmEIu5/cAIEsO/hWol9tvBwqy1nHiJSw/uARLhzE0XzrMJ9Pxrp8kIyN
pz6uEOLzW++Uah2KJ09PSEw8MTxQiqGIS5lwaibvl2ULu9/2cv+ylVGxj11G/WHQ3lFOrPsIEGfx
3BlRHwKs33+t4i++VoS0XmC7lJosP+92unzqG00LieXImcQHjfDENKzJ7HI7Ce/LhFfKhchdNCtJ
+xTFy4kB99eqCO2b1iuwGu9tzlw2MteBLmAZYs3PvMAmaK6SMfgYDCJ/iTP3E9h5efn7I3fe0qbf
1VOsFNqnGfdYMaQ4t7E/3QJFE0p/DFn58rFL923Sl9sOGtEtwGYOVSFQz9OUMcb3QQcmNWNTMIMq
l7FM1ghVdWeuHTrAC21114ujpstIuh8AeNqd46fXfm8zFjQBhPNaFNSXRhJJHz6UaQC3T1qf0gqa
iwzPKbQzYF7FMmymeRX08210voyCFFqynZ0VOEijkxletnXwrA4Xk2Atm+ybP6HgXsbwBSzmWZoG
sEGFX2UefFrayIIJLb4khZ+eAXT8VIPmm4/AHvwYNowM+6/gozsYI+mqDXuE71ibeCgz5NhEcJLy
O3fpbmLI52v0+2f93x5+GVgtcijp+zvMQV78Aig/06j+7XB+LIIO4dhgHwHKUB5N83oAUuI0lneD
taCukDbYkq1WRmIBQP3wLbIaSDS5wnEFXT2w11XYxY/5MoKoDmgRBihVuu4diDawlrWywSXgtOUf
Zisqr4fosWma5dotYOr11s0YLAhdBZwR3XKZ95i/oIxAWDHXgbVeujP7168+LCERe/3cCjBa4rmy
gkIpmLbpnGc7qxovQR711HWHsvKSjQA4YzI/b4TbOCvlhBxqq74QLceXnfUHz5GkOcG2w3oSix0D
rZbZHgo5u8BLy3HKSxg023JZ5l2ekj4yujghQL1bVErdjOmWinS704OzbeXALStxDhnhPicNOvEu
DQhFdQrYyI+sVnIT+l6+Xaxs39kAgiXsr864iLiK6p7XufYXwNiu46pzsg8eo32IASnDZN9OO7Q1
2SEYNbL+0lzR/stNCq+zIE5bdREi0QJjAwZX4AD+qoKkdomRFQySYkSf3xgIY8mUbfrA3dSiOblR
0a/Tee53QAzgmvhhmgLuPuKN3OBUNpH9NUVUCjrT2xyCpTAJFM4WekF7j2sYUnkxfrPm6cE041Gm
OTP8xb/34waIbzSCGnF5JVsuxK8oe8YP7q6Q6PriEKr8VC/7MV7uWhvDFyeBTWFEcagC5BLs/Rcy
HePtEI4fzRwsF4x/UgRv/dpeqmrnEAoL5+VYpfCtzKzmdZDqnTsjzrQsgh50VwHkpv4lfNqQ4MMa
fQ/AXFuCj1ToKxeX5akDnjlhawRihpauQQNgVTV2nhrsHcrBQxahNsqQkMvzi5RzE+9awmFXQW2W
XZCBX0rH2jIwz0590XvX5IJ5124kHubR/sOLQmftGTHcgNOUal41M5BenzifclTu9qi/1XZ9jqZM
CcqZWXPlcI6dzXZFS9PQVgu75WRfsvImhxxdq0Pk5Tr1AvRpNIxO4eK0KVDgjJ5PqmEZIEsKrvwz
QXP0DungfquS7MVqLDqnYF1XUX055Qzw2ZWB/AwNi7grvWJDqigGCt2wKyadQzYTyGlaML9grF+G
BWSIKwiuXNh8brMdnhDs5j6AYqDrfUI+X6m5TRoXrXUZc/6CwdkvZFLBXwisjZ0gBcePbdV3fEsa
1T7bFyoG9GTd4kIjDA+io/mTHWmCtASvkwqeTA2ckNcKGWtUEjpZONFOjMPjpopRQA8h9BAoB+7G
H/pTo3v4ieILNKnHfmbuJBN/3VQNKpgBYjld5Dkc1cFG24B1Tz7KlOZ8JV+LgijwTOE1lNTD3pdW
tBub/rL3rIDhAAOFsmOoJhesoJuFyQFw2kV7W8dQAucx4mZCGxPU6SZvx2drcId1blH2YA6AsGXA
TIdE7EOVAaQ4A+KBlBcEoUPoRUS5JB7Vhh/olajs8yZOVvkMOaXG9tiOIUBkm1moI6U4qUX1VF1W
UI6HMacTU+WLqjABEnVwlxp1nU54ZIT4KzQc3qUrIfjCnN00XX3M0+hD54+0qhWECpFhi6Gmj3AI
ELoHM0m00PFnG4qmI8ut6JaHYgk/tpi+rHSHMUjYfwa8nbHMQJQKzwEJRH/VZAvatN7mVi0elzTH
uxufwMs8XI7wf78pF5lTEr1EC14D7uxAhk407kyLcwWSziIeT6S/5qio7MU/IGZsE3A0rXKPYMj+
LgdFxyAr/SqG8Eutu34ztnfuHMzotGLsU0aOd0LqXKaYvgIsT5PKmcsMJ6/00D0W3MHecqt77xlM
EZICvcW6bQmya3qGN0FLRtF05gvPkHxNROOZTSRqo8pMyo9RQQ9aKRxt8EZ0L5oOu8CoGCnAYACz
3nhXJGsdVXPOsl9CQzFXXad9/rGzyTVNl+l+MBqoWyGZzIxzOXZ6QirMfa2y56q4c3v3EyjtlT9D
ePIAZ52ZED4Pl+mkNCtL5btpKr4NsDc3roMsxu7ylVujzLR95PWN1+6ysrzWvv2MyRvL4ouGWniR
9Q/ThOIbo5ez38kfHX0p1z+qEKtLTsEAy8t1wC4lDlNSBJfwVr/6KT5eBEc+eotZiVrc1jPDvCGT
6xmzoYu25auz/Pwm7XnhMMhRN2ZraWeHrJ8gKmP9bSAKpe6qPhOnrUUi0BA2uhnexw1we+y/Tl5M
Pe8iIwRS48VYclQLt8wQBztNQPw2ZIggxIVKSr7UsrYQuWWnszzbIbzsIsFJB7ctWJ6tehY4b86e
upka+/n8jExMeDMw7UU2YH9QTsKk5TDyEbypRFC/oBUNFepgM0Pi6BFh59VC4omj1tF5P2rNgxmC
zyqSOOgO6U00sv85D/CUBbumgz1vlX4ougU1YKbMqp3LfSaTB7n0zxOKdA/oEFnR8rkdXKwJ1PAS
HoIBBruSn3COOfuYixl9ggMZwpwmhR41zOR8iXrnqpbfuEg+BoGNyvssHMkis5mltJBWpZzjarhs
VLebuzBcJcN0J3uJ7TNUTmm8y8WOscuw9WcPbNLKio7tg30n6J48yF9XSSHaK2NPwc4E5FS6qX98
+9H7/lMnnQKaFA91cQ1pQkZMCWq9HHSc2ocucpBkZR4G7RFGAGm1HFicEe5iBBJtGjCAi1nnzqlf
ukfQGetUJoj/YPVgMXouBasRhbSjYJ+i8lNoOAal4NMKrLFlysLn6Ueb83Q5+DBG02CnZz3dNEDf
CkeHqKPMif6gGvrmOGjFddEUOzceUHt20NVjbhWSdGdQ8FigeG2mfB1Sgl+Fvfch8WPuU3qmNWoa
uHytu1xjRLhlvIgd+0jxE5eYAmRMDxHL8ITBLQ6xR9amCdtNITBSRM8cWclrgAPQscX8hLXY+9pH
rX90q6U4BE2tdmmGGnShAFxnEwZlZ91kqsWqFIk8LH7ubazUewiHfDz5zxNRk1e6SB46NeuHZplg
dThkVrGbflSFH229fidTx71141Jehw4R1E2NWA3546YtvM1guKUWXZxSzJKQjBblVdDS6DXa6M3o
99epU5ltJc06Sf386GKsEo12fcrMsJcZ75aBj16IKCr31VlYMmDys625iS9oGaJdhRqx0npvxZRR
mWUY3nmpvi3d5kbGXNztaCG89cyytQYnwifhLgqmr91kvNMQLNOj6PB0ST1IatDNtlVU2SeD+xLO
Qjxu21W8gRmIRQ5b8lFE6R1tRH/ZFnl31xfhCVDvEWLehNKkh1/TmU0eGfOq8/hoG0zRK+l/wgoQ
S3zcHUm/9l9mIp6nSLFOLna1K+Y4vA5mrCuW8WAGH7ZM2sINRPGSFGF1dODFr+mZNV4xMdr7zRyM
4jDMlVxP0ol3Ll3UZceStJ1Y4FVUhpdj2X50hGWvmFoiqqDRyUbzIXLcY6CT5gLx5IfUEUQSQv1H
UcXCC0cqvERBs4nTvl5nA7rAWCFlwep37+sSb4EhZesz9dGKxg9hlx/9lK2oz9j9bDgXZRvBubCb
b5kSF12NetXiZl6nwImUsGYfDw6Apj1Hz/jQ5pljVq69LzCp3DnuMMPAm69FuJjdYsFwQSa3xqGJ
EV1UdP7dyDQM+x3AA7fI1B0Y7MAeEr52OvRvulZjFVLrYR8JQRsnlAfx99qqhnHHNA+/z7nu1zm0
0VPbZsneNHT8cJoPTezkAK7sIFB/55VnRwHOmYt74JK/k0aj5iS8dIsxQvdoxSOBF2EwfFGNvxEO
1Ki46SkxYkTBI+vUfUpFDNtqchgSR+poItzrPL3YoElJfKsRPa3TIdQk5iJPMFnVsVWZ8qjtGvL0
QC4K1mrbMXSdtcHAaNM0tIHYAmZ8tMR5bCqIXR70OUfBwKzgyN6XRQ0NbbIPdVMh+R+j4KNL67EU
y2seRHetsBrIl/mwS+qs/9AhsGyxvMMF4aariv5QDC0ZJ5nTP9J7rovFtw6Fim4UKDlKN22dMNsr
uQkph8ZAXM1jdVMMY30C7pC3sQdxB6Wj3VbpHZ543jrvPUTbSfKkZXpeLqEq6paZ4IQ+s13UVdMo
9Kf1km+yqYLxwnttBnjEu5lQi+4LQ4v2JKfkYHejhnGk8eZpztpWijT8Ovyz3lkZ3LHTK38okduN
y7JBgEGMo8VGq8rcOwGFYU7p4hMIG17dLksH/5dOKQlLGtkkPTJO97AsbS1AJr5NPKl3TptBo6nO
pgiw6z2xEAkjFnk1TPaX1GPEP2PDdeYDJk9n9uiTkw+vtQ7wXQnt+UA1uOv7OXwoxukzJXN9X8LP
2BjPqYK1b0d7RxU4cEI5vUrnJL8ai65aO2Nmf9dlShTV+DzrZt0UDXnIfrcZFHy7PsmKzwrHmSaa
im3phhhXR9h3RDFLQHcWRAk7pbKAxL0OhqzFZChJb0wIVbqvu72nrOB2hg8+o46Bil+6T1ZMTqPA
mdFqTXJhxtl/1Qmlt18Wt12vs/PUId2cX2sdgYCuxITKO18GnEqVxi62T9Jrg+uzsDxxgFLprxbM
efdZ0x6aAJL8UMNlDuNze6ymfMfLauZ7nrv12U3XJuuHNbaG972k3elcyzrNUfEZRsp9qtLxhlwi
I7JTFsPRpcn9VOGGeTGYLniotWf2ilPOImOk/xrOorgtF/REWZFhNwFfIRsG6H6z7+4CTHA3WFs2
l0KyBUrEdayPfrDuajHhDuTcV43vPWXJ2TV0DOkl5voGkzp9GJoghvT0WkVLtanmHERm9NXGlWkA
24v6qh0dnCaE2NWlbG+ptuxL2h64hhHuqZD0IUlQppyyCM8FIejXWS4oRfoSrFKOcPDU2eCoUnex
h/7MFAtKGpH1u3isUEEPbnipZK32GL0RyWkJsx5irEVsdpit9pxP9OV4bw2x3vj9lG/qAdhCEtrY
ZiF8eSRfST48diiBsGUa1R8zM8RNECyIHEV/9Jwef+Q8myFWj9Op9+BIFi53KoDmrqm4RPDei26i
mAFhQp2+QcMPbFq5+QcIfF/asUDEbLEuCTcwt/NQGlz7huho0vQxwARnme17rxn6Xa7wN5nVgC9Q
OZh14PnBbSB6rGBztq9pTNaBxZZWVzi7BFMjCaO/oB5Lb5eJXG/xJLKJqFWn/pR6Aw6jOO/V9NGh
tTSQxHHSmsr0uqkzzGITC0i0SIsBw5txr+eiufEiLHLcQS+bLDTo7I21LcFjT41rZ6e33yo53/Ua
slEULsWVLiUprS5Bs4Uv8WxQeGBALi9WqRclx9ELV+75Hugx4LsqXxqkLkGC7j72FZEfXePuoim1
LxLqNpJLi0PoBuVtOYPdqrrlM3KRs5MTuoKA8yqozKaaXgBIT+0wI5Xr4JXaicDMq4XRDLvaOliG
1TzBZPTYLot/qgoXizzlMHNzZvRdPqaRYwY850ASBCmzj2JGNu9nPoouFX+qI1TdCbMM10JoFqgy
+zBa4gDtWqMNnbeC6mRJy3g/+rg32q0vMEKmc/T7x4qye0qHeK2buV2J2UflCcX10s8S7KdCy7l1
E303E+9+WnBi5RJelVReh6rm/Jcq3kZozG4a1WMpWtfVXs0p4xAhJ0bpAya9I6WxNKxNtde09xCO
0b3E8aMcHyPu/lvdBend3AXEm7Rp+mRBsNCL+8WXPi5tLnId08nizl9iWk0gbCi2vt4gBmie5+lQ
pZE5jDYGfxUkfcme9xjD6RiGUayDhBbFzhznRuGAktcCTfDSqYfBuDtTNPHJ83ON78bs3o4JYNto
mQtUg9amNsICdqSFga48XIg5oGdbqK6COXDvy/Fpsvr4lA79k6ZXfrKamhLKWcxeO8XK4rFNL2KY
TEVzB7j/haY6R/mM1IQYhE2HQKh09anI5MT0zUQb/w1OGu3oWGaOxOLBhjNLVYFab9g2S2Btg+5U
2j0WMrZiitCVIdYc2CTljhcfR5jJx4JmkYsnhujcyZeWLnAM0VPlA5mWpl9uykYuNwQJbMJ2Iv/U
m0G0J7xpA9lv9JDQWZsxx2NO5scJQQjKrxKxhJyul87vd1bX32eZu43RBq6dvKQrL6dxk7qNgLIM
MDiPcOzDPsWAc1n0prZb3C/Sud+TTv8clNh05nS0XB0J1P55sG7maURuVg7uHZXtsxTdSWTMgIow
hG+tw9shorHl5bFQmGLcqDph7Vv8c6kUxvgKuWHfP8zxhNliYW1tWMt72Uzku5BbvpoanLXGwsgD
knl/qxzr1YTo76xRmVtrNP029bP0WOXdrRgkV+Uk7BsA3wNdanSzCPMZiWOObcQ437HRl3f4NtVj
c5skGkFvaJjcSGb4pY1kFe1zGdsfRkONkCOkoDEEGnRloHZ1BZwaW9g/NchD8Vga9WagaGDSi/VR
GiH1FrLFCiYdD+CfKFCLIt5aaJrQUuZ3XOD9Si7IX+3s4q3DjTHQX7WWjRE+TFC+I0BFRzCRWIaD
OI5+FO+Zd6Urz3ed+3mKSIFkPBKwLLnVF9OX7FOpGLZR69xY2g2PSxu/dnR3uAj55JGaEfXHYGAK
gYID9drtbe/r10pN1c4PUPApisb12GbP5rxRWAuDZSrQ8DpWDyH2Q34cHHDFwEgAt6W3H+f5zyat
VXMofXkXNQhKpsak+6B39xOzP9xzpF8f3n6MXd4cgsg4F5Utxy0QxW2HduubTS0CdILPb4vvyeCV
5kE7GAa1kQ6OMRboR2ikMJSFNz6E4KqgG1nyWXEacJo338opum2DrPpgt1BuSun0t8ZAyg+zdNnH
kzHXU3m2Z9fSe65K69MyJ7wnWA559sx7mK8OICFPaslKJP2dfbUIuzlUaK+3bt/3d+GCRLFmFPMx
mdPj2xFDmMfkPJSvAj8ATArNcD/iubphs0qPUxLJ05zMci0UQJQs4x6Vg+y+4P1x8fbnrhs+0VPE
f/jorVcU3eNNAUa9y53I3yXcPDdv//D2lCiOn4fzWeowL7B6t//ClLvDgqldMKbNcXeRtaTh5o1d
fww2hET092+H9XaAKk63b2dp7nAzFZX56BVOf2l82d+9fcQi6ZrD28eOK1OuF1OJpyhJsaHWnfza
4hJ7fvPzeQvOJ3CWA04mDdZ+sG/mfZ4WZCjYTX/7dvIzb64+nL/XMnumldfM16Pp9P0HY6wTC0yG
jsiup9N0/uHN05eippiO23Mf8PbEt3/48Sdvv/mNxDJwQnj69r9vL/D9td6e/eMFv/8zu8WCfOzH
K7399tN7vD3NlZOHa1gHyeDtsN4eTM6H+fbb96dXi8UIovUefrzYj6e8/zg45e/Cwev2f3lU5w/8
/S+YY6IVgZoHSPS/T0Ud4ER58eO1314i68b84Fj1+t3jPx3gT0edi49uGZTb94f107PdyXbWGFMz
+/v1m/npOT8+6Zkfk2cNJcf5a/vx+Luj8WJsykWnsLL6Px/np5P94+863VOkgKH/eOjtt/ffZw+b
YvU/Ukk8CFFIlMjzGB8y+JzXDTAci/+68KrkUZr7YvSQzIKP77KWqUhvIZ56+994sS6JaCK6p/tW
dR4FMgPzi9Yu1UmdrYMLx25u8m5cDlHMkLUag/g7FeE/yv/6/1Hu4NhwLv693GH7+r/IO5PtyJEr
2/6KlubIBcDQDjTxviXd2TMmWIyG6AFDY+i+vjY8VKrMUL3M0vhpALmTEZGku8PM7r3n7DN9/O2x
rWP5e5PD7S/9NDkI6zeU+qaLJJH/FyiU/9vkwHcQK7uebiOQcPE4oGD6p8lB4H/wwVFQbphsgOh+
/5WBw7cQFmF9wH/g6igdrf/I5PCrjAoTg+E6niE8YTqzwO0X3Ta+fieUdaiWojblZnJAdHq5Eyz0
1qrPDvla63TEv5oS2LKy6YwS/UeD3sToLytGyYoMLyNKkNMon2ohyYOLNmn7YSpeLYxAyLWhJZZL
G3eEjmts3kvFMOwSnMyZI45V2YhlxOg6y55zOrmrAfMi2J6jWSCB7G3CPIouuXTjcNbAZkqJxLSu
NnkDS1MLQkztI/xkB0ZWh0oAT1Oe+eic8vi5MGmlzt0Fq0pOSD2LXTXQC0zqCgAd0T2ebN/JiWL8
2g5bS9KFCmVcHrqxfOv1jvob/9RCorpYpTQvGKja9VliZF8EfovnjrHdOD53GsR9f4d+p9/SHUdm
VLn2SpCzU68ni8WAWiMzzo2U9hLVsjyhTt10jJCs0qTdvSmGPVbDstnCbiEkhrGsbmAjaw4VW38S
mYssv8tD/0zg2MKTHowibA6tSYsmeE7bzGAC7sDXFrknDnHqRu9sOwllYgZ7rGl7+v16qp1ESUCj
z0uRtvVzWtaRtsY0msPoacd0MTjTVQahsdArxveb283wH60a/zcH1P++tsz/oW+lHBlQEwn3r7jC
1Uf78Ycn6/lsOV7Vj3p8+NGorP1v48/8J/+v3/zbj9u/8jTKH//4+7dSFe38r4VxWfzx3jZ0rDcI
+v7fq8LjRxH+73/n56Lg+r9ZsE0sRp4EUKGh56776Xxyvd/wlqAAJp6ACAT0jb9fFLjrdf43W+ts
lpPfLwo6DiW8Ab5uCLor/n+0KNh/FNpqJvYpC9XZzRL1O8lWH4RW7hByxIk7NXdd2GKFrANwywzr
Fn5S2Vutj8hW7b2O3jn0VhXG9ZZfgvTVMMtOScd0Jp60l9YDjZM60ZdCFF+oYsunqTWS1xLxJfpi
21nGGrlDhj1BWNQt4B1e40CinAcaWkbZpUdgfKrMBScXmvJOdTQ5wqAJ0M4P4lPoMzwDoshGVil+
dLd2+q9j3+oHVST6MiaPcU0SCwNtauplb5rwmt3+afSS7i4CUbRqvcx/8HLLyxZ6mRQr1E+Ydfqa
bi8qrdPgls4L+kHQeix+u8FlkOchQ91IzLZLp5iGva/5jM0Fw1st8dvHMqIfE5nV+EJUAREMcTT+
cIWvNn4N7m/0gJQUsJ2WrhrE0hZ+vusRke20Di6YzhvB/FVHGJqM5WfpEtNhZWuPe3epbIO24ai5
63JkNBBEsEJbxyiGWQUBssQF3GbW4UNmkcYRCegEEw3qBVrvfIcxKttpJnM+v53C71kr8y+oEFys
9jj6HTpa50L4+ooRcMEYkQlQ6pbaxvO65kD7YFc45ps3pKR8NNFIr081lA0saX5gZfOgtDxkWg0B
JCdMaaMG983oh6eoSrbegAEiL0l0TBz/lLew18nYwARiwYzoRHbm7Rz2cmTGhTb1HBhwv8LyTKU5
bSyFbUqLbTh+NaMTheB+oYThLG07Gx/zuK9Pqi0wk9RkjWmgBPjlMv9Lw0R/iedLHMIBn6o1lRZg
HV2+dMBrHrsup0kXKvdYpfgNsbHCljWmKkNQheQzGeKaogSuD0P4Zm1pTr7zc851/9+vhab1p4ej
f3pBj3ERfi/z3y+It7/4cy00fsPHyEceI6glcCf4aGB/roWah59T5yNocIBCRI0P9F+LoaMTH4hz
VDcsVkvWQn6QBixm9I+/W/5vvmGyGgpONpxvbPEfLYazUvt/XBmzxcukEkR7yc8GW8/5Rfmvd3QS
HRnBLgQYYEeiQzPTXok/XZsEoNmtezIfZTCF59tl0BO5k7Wd3xVmy4C3i/qDlKX9Qpfkqwgmtf3d
vnL5+XP8rVD5pYyLtvnH31G7/9vP53hY3nxMgDA2UBHy/d+t2SkS0awIygaJd9funa7DeSD0u94V
4jLiNFgEogm2t6e3S2lyA1SF9oZLkQotrrVLbXggd2Vsr2QFfcWcpy/z5gTGl0EfBhMiwPV0+pL7
6VVmNq6yrj7xvuVPCDIYKmZ+sW879z60h29hj/EOwoV9wAiu76NcMDRtcx2kNIKsTWX3W8Xo9msT
4Er3iqbcWJn1tQSICFdo2XemdmcyDyBsgDuTcVe0Dy0Ndt7U5ohPtItTNxyL2sZwtu44Dkx4EZRC
YpxHBXl6LKde23sk4XHkhOlcxWIipsn4Qipj/DWRdI2KyoWccAMohfaLYYXxY06smGZYHaEVhT8r
VCj3fUL2zKh3V6x5xkZweFyUgPhOTe/nT/0ILMRWgtbuz9+tdgAN2T00+yRTX0RlDRfHeRtj8C+W
qsetVI5/9TsaaNihNvhSta8aHEfiANUPLBefutWqZ8+QAR2Ldh8RuLORnnFBswebJiVONqpE/pTr
YfqErhJV9TIayZFB4cWugRp+P2E/BZ8SMi4qet6EEFxMO+4MhBo7p3WeMq+brpVVoAo0wuxklrLY
0CDxto1Ph8wPkXVG+nBpc224DBoqMb1idipsQZYuo1wBrOeQmTAHbk9TJ8zvad/492bnmM9OUgX3
TE5/PlO6Rr4Z8wV3DA/JKJE9jyXxUOGgtG0Fhwao2KqNZXRMTeYSKQo3b5qek2aqt5ZFpkXZH/3U
m+7SKWzub5diIm6n1+Lz0IQ9kwpWkoNsS7nLIaid6QYLVGT9+JZN0CDpxpOSZKOHcg33iW5Wc2WM
MlzSRBsXNhQaeiLe2QqyhigZUFxlrNl7LZQ/WsOboIFnbNbYmsjCaIL4uyHzfQBQ8C1pUQbUVEHN
6LuPVGiPaWKl9/IQj6I+jXrVALVNSRymVa9p9BkZ+2DWoWXs8iBGqNfpaLAMBZSxM23t2AbiSaH/
2tXE/5gbAGpXOqvjt5EHWtJP73TOVlaHdDNvWv2BZnx/iC27YzSIEjGEi5duEpcclAGW1lV2a8dJ
q2tste7VyZPsLG2SzUFrXRjQpWdrLCNALk62MkLzwR6m5nh777Iw+e7Ez0hqgHXMb2bBFxI/hUWv
kANJ6R4hvZ6b2Vyn5os/xzyqGcwgjFw7BtE4beOiGcmHduW6hW3xAUKLO7munnR4TIkXVjSVdf15
aDkaeVqSfJRldUHNHX39i8Xw39dCF3sY7iQDfIBrmr+s1UHajc7okqgML7Q7jUlfAm8yWXmEe7aG
+9Rl5Bww63wOuwetFtpL5clXyr5qa1zVNDERIrTsPrR8VDR5YW6TBBL6qE3Zt9ENH9O2tJ+9LMBk
4gLGH7wIZWs/nF0Et3/+i0A6+HVV5+jP+RvfBNuY6bq/rOrIlCw8Sij06prAhGRI4uPtUiHx+fno
f75mz9rvTgrb2kUzdLQFeZ0oZd/VDH6vjQFRp4adg/oc1mQUt/raMXPm4hWA6y4pLoMx2I9CfHcc
Zl23J52nJmSKQbO7PUUkVh9EHRHL1RvlvkKhDrxbiCOn/2GHrMa49zJQMXQQvPvJcYyTjIY712tC
Tn+c9DFEAEiyvffOm+JdQgDlE13kYKtN83SSNexhAJLpkFgBPU266iVjshgu0OgwdOTjnznPjUjd
N4U2ZSnMeLwKrUSyAGd6DbIw3gBKm5UY6M5DU1DDG2/AduZR40AVM3PLWkRuitS4ImzJ1fKtj4FN
5SGc6YrxPo715EFUMJQMohXXN4oDhIGvRLiNRwfBfF7HmMS8FLbAfCFSm+lZYA7XatD1EwgvtSlr
N1s3QuVPkF7u+sHdakjS/J0iHZH3psbhrJflguLGQG3YjneJpmXOqnWa7Zy4/fNu9iJrGRHQutIn
PdW3eYSSBuEA6zzr2nMOWWEf6kSQ3u7TbphAwtjSX/5cg0Gqbh0mkmYDJ02zdO1a8mkAxVI1b5Uz
fhFsX8gBM14WIGLjgXZLfb5d+r4NNkMO84ZWDaEHYwTGBpAxslhVjccps74JqoV8OSXgkqDcqA0n
PmRgGQVT10UOnyKQzDCj97k9ZtHKcmkD56TTdLmlI8se3TPcy2gTThlz9gSfmZ8RjVfSLlvlHtpw
HaXyg8mshjG4us9L0NZ/fkOJ2Q34h1McUCLuJGpul3JKOL+0uRjxOcrVqd6aybaPEng3RatG69+P
Hm2ZcfGvoHk5/NN9gqMmi6OZVuVdpdXpYRqa5j4Jk/yb1YE0YyHWVrVVhSvKN31VtV5xZ9jGcVLG
M1Bm76GrnJe0A3QqS50EpKEpQWzqWwRs2UMJ8daEJUrsI+YDg9Z1ZhhoIsspPhqdPf4FsOIXozfH
V4d2AJwMlhCBZ9adl8zfHQ+DGVzX9IRzpUiII5IDDa61l5HDFv7w+6J48iXj/XJSR70cyFDTSbc0
AhRhuVO+jgDZjwhMvnReMlyqQjcfFB1sAwD1wo+hsNtW6Z6j2Gea5piff/6mub++aa7lmayCNCMs
nNHGr6bGeDBMHf1/v6CwLi5lJPeNJfpzDSnpkrnPcVkPZ3B1NTtZBjo+BVCr5Udv9JxzkQeCrjgC
XOj8uK364CrpoOxGRf13+5rSsm1o13clCPRNCPz656PSGqwdw559P9/q/SAQu9ixGo/ZnMCFw6Rc
UesyyJ5M8YpkJ9maWnf5eXTIgn4luV2bypRfSd8bIXyitSgKtMSR27rnZL6MZuKeXUSuB6SX29uz
29cDx+m2doKJTEOvt3bBzuxj3Fyvs3C8tDt5tBpt7kmEXbC7HeXz9s6zGvfeiBPrMkEkx40zAesq
fB3kZABUPJPFWo46K5PdvpsO3QZVMsRzcmPV9rlYI0Fmco+o4s/fOVrUv95vNK+hzVG9eRBUaVj/
8WM3xU6qEE7Wy6n28y3jvMMgtHEnYgNZeKCLbUXS5am2E+MiEpsoKbcC9oig4Dw5pY8dWlE8OV2C
xhIxOeR/cx2RAZYST3quZ6cNzUsG+z4Oi77Nkn3S+t6u7kpvidqbkL+4EA+3RwZOD0yBK/AUxAHl
pvkcUVKS5BEaGzcZl5oXjF+KeaM19fiRHu1krNAHZ1QQbm3U19tF1xjdiirwCdDM47PVKf/aa+O3
vMjMN4j4yG2TGbRsvBuy8ZB5Sm1vl07yNsQftYpdsPhJT7iXkS38qPBfVKlwEBooxmBlA+SlDlh6
9aReemlQ+sR5NdtNvxLLl1/cQs/53Je8CsYLE+WjAqX0mvXNtNL5qJ/pADmIuUwqCwSIZm53s5yU
oBO88KuS1InYA8bahcNcJnkoHkUQ9Ws+zS1ZVTA7zkG6YWEn67el2+4pTvael25raVp7LQ5MjFSE
yPmjyq+T6GOcKuRMdy5iOUtX4wGUhkELq3DXhZZx+Ii6NeDZqlDm1zGuiRVwNWKrSmWuR8wE6yKO
80s/PwJFTBVD2/CM2mxahZ6HJDpJmvtqBqZFeHUXlqOll0hBPnULz92EdSHvdPAym5AEAwiZuy73
BUNHcHIik9QK5FVraf3Suv5+dGLtQbh4kXt63QEuBryVjC6eEhERiRiEzNK8yniSWeBvTM3WVr4i
kyVwrYuHrm2H0gPOAH69v7gzmGr8cms4HuAKg06tb6MW9H8t2HWDgbemCHq0/PBL7OJeraIxIVSB
i2f54x7jAGnRGJauYtYZ1WOcnkIkQbc/cfuS7IgnVonvMETB6jyIOe0KPdTWK4zi4rEh7P3e/XZ7
Bh7+NBZ5viUCXm6nqRZ3lfVI2lTYoiIS9dttNax9jkKjX3oH+96u7+VUnFnrkqMb1MnRni+3R7eL
JC9iWeuWtbEAbTzFbAhuUaNk1raxprqjq8b0RUsZ+eQxqUZgtsEDD+lItKbmvhD++j3p3fozCRCN
BtgtEl8t3cG1N02WOi8gEu+KTpF04NYNVNpCIOPwSOZVl7qPwPSK6eMmgOJzSJAca+0651i5L6qp
pYIB5j9OcyYQN8815ANjmQl7nKGCBRWDv5/gvi4kRfkqnNzqArHKuybw3Bmf5E9F52hHvolTKiDM
gXcJ/HcW72lGiNc0rZ4KM/mEanAJaz/4VjTppeAw83NnDUfEQE0aPNCdFlvf1tdaRqwBJz75HoAb
cAlFPkZGDeam91jmJkKVNIAJW8tu8LZDMPoqIZ0C1rLfEoaJENr1JeLW8MmECbOwlARAjrFlT1hC
ugbnR0aOwjtJI+zdhnt56cf2XutVuq7b+qQZ1M6U9zkfxWOW6s5xGifjkSHVD72zrpSuS7o+c+qd
k21j3wKIzfFlF42u3LfSTgmgs2kaVQEC27hZT87kv/ZwfxdW50MI7+z2YLRJfp8QZA47MMwfaPkk
y7Ac8OBCBjtrCbFCBXDCZxNh4aLJvITOdXTlsDGQJJMr7ks9fXb8JDyZuUeXd37qBT9a7Ct7wzSY
ajsDMXa0u/95EbrS9xLLFwkmxaVJO53SmYDk29Nx/lpgJlCpc1OsKi1dUYLWOEqEsXW7bFgFmm2d
OtlbpzC+znjzhU99dBf6bX3njXHz81GhYyBHIdaRG8t33flSzyDYVrFKVbpzTgPLekvKbsAAJFJC
xwQ6W39EgNna5abRc+saaw4+QDNKX7HBoQVDUfQyGf7F0zqwOKA1thZkeFx4hEKlzQuR82SNKPnV
IfhpWcW+uu9U4pwi7qEVPODyK+U3CY1klYdZW658O5qOlBe01CNPe0HZeE2G+jsczTUkkPAp1KL0
obEwHfV9fYRsMy2xacd39MYelCSJrc68TYD8c2GU7oTUuTy1Xe0+1VWQPDnSix4wXdcPGa/1bqAN
jyGJp4GfNg9kY1u44okwJdKFkLzpQXmp8Xi7JHX2QmdGIqziS7Avp42hOfYqrqpHFUzZgdCfYRnr
MHesVvZ3SaR1Py8jerPlJE118CXCoQgu5xaIVPXUDdUhpj4qZE7EbC+kQhc7P1Qmq7VLcehGUu7L
StsnwjuOrDfPem3r+6qrTW6E/pOya1ilmtSPVuvpR4YR+lEOOIfpRNhcg8S3V+nksmNOwQasinYX
CaTIDH2JOUxj73y7BMPdgLh/x8n5w+f0RIJS9SkSddGLKnwP4GxBE08XARhp5OYWEWq9Qa51Ztyp
Ge9Csl4PJ91oTSDNVVQ8WfDyTrWpokXQxaQOpNmma+X4CFAkf8JfhMlTWQS9ZT7OwQgxZp2Zc9EB
Bjcm/vxZFDVmFcSSm4Fq8nlS5LmBy+o2Qrqf1eR+WHgm2dJSDMEtUWvTAN/I4pY0I+7QVIuex/FS
CUO7GBMM2inct1WavOPx9RN6XHmQ3qveVYch9Uh3yPx1SQqMIhR0WZj4Q5AGQqmX6PkMdEyghALo
f5KjHVLxlYhmtgLvnO8FD3W698Lmhe3MXaHZPiSh06+LAb9LaQL2yvRHGatvOlDspPWanS+ckdAG
GW9QcZIwVyJmbcTHFKbrqnanVY5Z18R2tfanfT4WH2KKezxfhJTAklw1LIeJJPxMTJzthw8btSEN
hsLZ08mkWz8FFlGANUla5jQuiYbwMqKtEcPSR+7KH1nSOitLpjjpverVT0xCnZro3iqHDz2jPNbS
ELrgnKXZG58Z/XIeaA9DnT2LEHhA4LvXgn/rGI/apSMGB49O+b0dsLvAFER3nIpmPSqXnGty9Hyr
8unP+bRURRVvSdCbdBxo6ey50ZjLl7i+VtII6Hg80Hhmi2wCopWor9eBhqdVlkLeZazxYIR1HSqq
9az7HIzhF6IKZ4a8Mpt1agTmLiwrh1iMjDbDcBys7iOvOCQ6LiTfsSIg1rBwkrQ/uAe/gpJUFuB3
59rBZbAGIlZ6+vMLHbst+RQz7j/DuE9LyrcKEu5CK10PKcdoqRXtSnjBIWonVA5VAmGfDuw4ui+x
RgMDgDRoM7JmG8D9Ksd2RVOpO5XHJNNpkAhbblpS+YwoO8qaDkgjSfCzeluDMjFDuUgGcIJHN568
fTexP44/nGY4pjXyYNuLt21Ufxphjxmsqk8oJVH1UgouHMsj+dPHGugzXpg1oF0rXvo2D1e6pa68
8GxtBpQUFP3A2/oj/fIFGg46H+aglkCVCfjlHV1VcNDiAduB1YppJXrChdMu+dI24bry0XMYfkBS
aHQf4Jc+jsVzb0bjIXNwMijbJAvMmvjdHGbRhEwsFSOEZRgAYGk/qUlRTWf6Q+Hhss0S56NVsGd0
QUQFy72QyaGLd47TLgQFewxaETdFfBXlj7ia5FqDjLJANWos4XKz/MBFYzDftgcNwDS1vPZjSORT
GRYfxaCvpEqJCxbTbgounrJ33GHFjgF7eaC7tie55U2EHZl6jrmxORiwXtCcLwmhbB1xp6KHZKr8
hSUVfxxi/dh1X6meZuzTtFe2Gre0VrYJhqrFSJg6QYZSbMhywyxfDuWidjXaII3o9mXx5nkoRVOX
FRMOQ/+YDkT55ErD5mCueEsdRNnkQDSSXGMSykXX3gOY/OzBPMAoaN2lMcRYKOjzNxwdlq6qSLal
p1xm5o4TEJ8yLAtr0yz44Sp/7Yzi7LlRtrL06dDX2JbR0PXLmgmZV8N+m7kgKlk7CGvXreu9ReaQ
kCzoHqo8vDdD0NB1L7vN0PVbsIXjJnf8YDk1QbUc02o/2Abt7kA/WBVJYMkWH5G5NubUOwNghW9+
2spSu2ySb1KfT3oGKXpZoh9DfT67yBrDj0o2qeMPa78Jnk3Egj5b1SoW9Miy/lCN6Iw7nBQEXpHT
Tumj0E5EzABo+mxFESzS1OVsrYjuowJktIXlMeS86+qfOAPoH0J44NUs58gG0OerYbBoZ5Tjq5fA
5aj8fmOVEqRDZdbrIH1rLHgD6cR6HTRHqzCwuLqEpaf9RDqCj06jEyiQ6vqukeQSayIYl3E21cd+
NA+RToZ6DYudoAaQNwk0+DIdavI8q25lRTgWGll9Bm7lbxUlEil83ncE1t3ZqJx9RTbemBiPYUDO
phDFZxomp6IMtoialzp6k72S3gq99y60CDJryAqwIgZLaURacjCRGtuGpCIHk7MyqL7XuVl9lDBy
cfX3FbLmAh17hUSsoQ0oMwvZuK1XS+VzaDObl9iInFe701ZDP5KrNqZEswwYlZOovKqKZFLTA0Hg
VHNS9o9pkETa1IZDtFwIdkHr7/1IfrZlcp80DWkOakPKYLrJfPOlUB4x8kFBH6LkTKFFRKD1YOCq
XBBtqalxVSucOr1/4OwGK6cMv8Zjdqa3cI2C8ZJ61oUzxJPbzkVzb6Ps9vaqBczjNOEB8/vAghK+
BoX/AZ4Q4Id4M8JkbcwADS94lQ2/Yx+7z1oZfisFGw9USGJFSvJkDNvBsuc5u8SNvsczVrBK1d6E
GN9WTbb3/OBQOPZjFBI25A2AIVVossyyDMb5gbf0wSnFo2lo+gmQ/om+SJDSnSip940avgYL2ti0
V+ViX+g/m1hiGlDjmfXefnBauuE5WPbehHzkVLbal3hMBzd+1UW1HcOEAZTc5h0YMLdJznUcHHta
K0a75agGRSRc4QjtlxWQJNcgoCPPjS/ko5B8PaxjXe+W7Rx6ZoicZISeDGarIlEjJi4HNuEPzpdE
MWrlvclBuJ34sVvr03U5nSrVVBd8qUjnPIO03ZoPmz1+NRuynFI17Bwrgn+oVQbrcUfiIqUg3x6r
bDOZ2bhjwcL+Er1WkwejvnFJIyrtTRmk/mICl7qD3kYLNne3bNecuNh5zIHiU64qx3ypm+wdqVGz
6OE8LhOATiJp3nOPA4etiCsCMcG7JZah6NUx6YEKz8yWtIjYqMEBiUDs5EB4Y5iM5nzgf3etTjsw
yqGXONIbyI0P7IXBygu9JQfdcBkQ9iYVUXkmPEXE2vSYyjL87Nr0AeP4OM3IuKq21qzRqGuMgIDQ
rBg3Q+bccRoVp9AiYxlCSVXg78VrAtGezPu+p/BwWNJUQV5QH7B9QRPcVQaN/iEGvlcwMbm9LpFi
nRVDRwqTrX9OZfiFWzZaNzhhCRoA6OaHQKfQlC4QQGwZMLgbGAwx8RS1yYqf4l2DdHE04h8Ch1Ds
VkvHqwFAcGTFLye2dFRxeRJbx6AnOvSieqVbrhbkSemItbqCzG2fxPqRNorHnqOX36KpHnBAQzPB
nBFrOqAhxgWm3v2o4TN6ZuitRybGGDHXYeXgVansN3/iWOPqw+sUaJhMoAPtJfmfWZ3rjzbdxM4D
d5MEHiwjhKSxKIBHYxPi5NyJNSNuwnOp0cOeOJfc1YhwTei281eAYJprtdZpOzcx8U6W6uoNTmkX
/GRwCel10jXFNzQC/imaHHO+Vn4LXDCmDZ9RI5sT5pMZ1J8bOzxkDlUt554obT+VZhRYBbQtcg9y
072nVhYheDkHA4HzZZ6JCxqFcLYIS6rSrH1s9VqHZtTN7DmelvMlqFjCIBvEenTN0ec8DQ5uOq93
/gK96f4Rd25bju+ihXQZX3qW4f/bBIP8TT8LQpf4r84Cf9pJb0mEJqeKti8O4zzHy7D4PCgSbLUy
WsumTU5pUow78O78dgws69iJDzVYzLPmOivNN+5I6LI2rIHlY9bAOFBwOdfBAIDLi+zmUAt+cdMP
xfPtaRUMCxyWmAB7/xSAATjG2vAEVNK/i6bEWJQ+uW22OcFKUXM+YIGXmnsDMh2hvPVokmzthY/2
QLwx+rmU+CE9eiT84VpO2Nm1TE/2mmydS8rm46lcbnEbEPA85M31DpmHvh5mbcNYW+/1rT2dSCmR
NkbWfmgTe2ultbmTtvZeGQofi5Lv+HBt4nL7NxeUFtg3+I23i1uM57gVzu7Pe5rWr++QjVid94dh
NehmF43qH5v9qnI0KRq2eZzc2yiA1dWMmneaalLuMZP2i6m3mM/KzFvVpbfXdUpZrJLdjpImYnDD
qRZxRPoGWPHdsdkP9KB+d+LUek2osRIVDs9WMA73WHgWNKLB0ZoH1wSfZBatv3Jmzz+TxkfCv+pt
Lx0Hyx13XOqor8pgIgCxNAf9GV1NM5xOoTCLFbC290A693bnRbtChvFf8LrFv80/EKUJUg0AN6DR
56X540sy6E4lhgrEV561u5KW3XvRV5tR9vppmgKxjVsoPaVBJyohlRYUqTjqrJ4rcpzJ0DCK5KQr
8k4E2UxubHoEB7EdpTasR24Q/wrLkerG7otvqFW2VVRCrMur6pRlOkBUxI/AmMDQYE5eB8CPNh7l
wSqthX4yC6QzdhscQ19TezesWfOJRVykUhMwoBzv9OcfDgR3v/S7bdC57Gs2bQ/kzob3y0vRkSLU
O0lBhOeCZlx7rJKpe6pysjWRYpEWX6b2narLdy9tvWWbNzTxPaG2jI0vQ9yHq5screjmqPr5qccw
8BgLbVgRZAeUESXXXmIJpw4Pz2bI+GxoDe3FmZlTdamV59tTRvYbyzJfnJEmYF+SVFwA9FvBIe3a
RUTTgK0pZ1t0asC7ACH/JegL9egDjiafNzfYuJWFcd/JrYcw1aw7hmri2UKdldftBnkjjV5j/KEM
p6O5747VthZQ8CeymAcVgjYYU7IC28C688g0m/VHba19FyoYd7cpUzXmZCH2BDukXfADh65WUzTK
eH/zPt4uhTZMmw6B1mIq1LBBV+xs0qgsX1NvbQbRY56H1ufciBqdxvgupXMtG7VOiiR7H6jmoe6M
xmmKKMcIOU33ij2VZm5cHHN9TvVFmPyQW/EcueQ/TMbhpoyQrKPrtqcUvokmkkTRq9LYQkMjoulZ
seMg+YpovszL8wh95kSPH2drH1kv2YhUJMO+f80zDr5W7hZLycx2Q5bo5aYEGd2me1JatIjHvLnX
O7ULmyTbZY4h1m6rQxAKLGABzPDuzTjSt77Oknt7agzTOpW6cU/kqLZta2djiL46+c64J6IuvA7t
Z6kBJPq5NOeRwbp0+xndvOYtJqrhUno9ydHK1t+xdyMx700C5HLDQ77cf08Z0EBsz4LTzxGSg3bN
Cs+3C2vwN9TYsM+F37I15t2dgfQI2RyuXKMginAe9F06FbyJdHzR7aR+0cPoPpdw4OxUu+vs7qS1
8r6u2vIptnkLaMOGC9k03zTb7t/isLrqYeY8qqL5YkQuZs6Z9tHePly3513j3bMWA866bT0eUbJr
QP2SGaT1kEu0I05duld3bFYpna9jPF9uj5jvkUk10dJpfM1F8e1Wez+lqh5BIGiAGl/tYc7LrcPx
bHdluMmGqlvKOgZwRGW6u800NAluG00+BJW0frXDndC18AfhmwezCq7+KPV7TXPT+7pkF1akDQ63
OZzic7wfU7QPXQhjshyabK2x1NNfiPu1k83istEu+DiVE6b/kFrUatt0F6cltulSkrxo3mNETzel
X+qXn+9MGldEZM7lRxLiJshkzbm3BY2jGb1YamYlL5Gp6QBV4pfRrR40gtWWoaf3L0UDlWHiw+Uc
DLSjxzoo3GuccjsVY0BlNj910CZdu1RVSy2mdKTgiVdGmWiHFhTNCfgaHYbCSKAjjCy3djqcjRZn
t6M9/xdl57UcN5Zt2y9CBNyGeU3vM5l0ol4QoijBe7vx9XcArHuqin2iFSc6GgEkKVYyCWyz1pxj
am9eN9rs2TOKItEfELv/Oe1a6iR9pr+OzBkewJceO3ZswIdBUCyJphvuCqOnqbQOWeYEYSFHeo8E
tCILrAtlKTpiOqrTtWYU+J9qNGATsfvOQiO/m161MKnPfgha6QutSi/gHMsz2gCaS6K+e4aakN9a
Fm/wfvdhrbYPcS9AQKIWDEsv2zVKQ2JcaH1PRBjsa1LLDNBsuM5Htk3JwZr66JPIHq+ElqxnyQjs
BJQQnhb/6UP5DwkgH4qGHkFjHWLbuKD/PfHW5CB7ekUdBG4PUM7Gro/jdAhHyoCsm+cFIyilbq+B
uFiwGIiXtUtfEbZ28JDUw6GMGvOxmnldSfhgWt1BYLh+nr/OZwiHgfJaYzhba+b8MBvbor71cenD
fQPkg11GQcmBMIPCaW1XyqVdxQ1517VnBLeKTK9zMebwaSiuzqKi0LNuIlLTF0NzglVkGJcmFcXR
GrT0qBfBuK1V508hOsb/MitPrkNh6ixSdPG1C62pRKwZ0+cUwFZ/l4FeMA7SE0NQG94TtauXlo8e
wR3MC0ncBXNvi8i2T4ZbERZAUTKL9I40Pxr8HJgtFQxNiB97UNKLCmHhteu034MDAZYkrmrdRzU5
lw0YMzMromOitNbFLFmbtSaPqu+kwQ7AUm+k9fM4rbsVdhIsEdZJWowghNruMYlJX8tbmoeUzP4g
V/mC2Z5EUiqIAZ12PHcNroEvN02XCZIpcf4sxaTvypshP3mN/CTtzbg98NyrsS2V184pPlTHQ71r
OBTRCLZ6+BRTOe7WcyIYzr4F9WYgStH1qDVZojkD0zoHfeHteyutT50yNH8QFZj/qRZ1NUReqNtM
h5Cd2SPwD5FXjyuLXCL25/0w/pBmowBBIVS1UzcN0pVDIAFDD2HgrOLY8x6yDB1KExCGCjUf6WsI
aNJT7XBHR7XZ2E0QnGVdPs1KOfatArVfrx4SX6iH+UzPTLkN3GTw9rMEepCEArtWcjehxj7A3n1R
CGpZVTUFNcdPWVqCH6rd4kVSE4xmGZpCRUkdS9DOHajgXeimv2Geptds+CZxWxDqSI6MbTT1EVcl
SuUm7jf/fV1q/OdAgQ5QM7j3cd6q1tfRszP70JIgPKaFM6jFMPDGg2Gqr7Hi1zvVwouaV6n3MJ/5
mHWhIejehnzttWf34sVgCrrYbEuxF/S/Ha1/y6DYX1K0JhfYbaBcCsbcpEnEI6k2G7OurScLBOmK
SaLZKKkkaM+oNtrYRh9lTXB6YZCUpAcWD5LbVjfNSjGc5tmmp8vookcAyfnfP4H/5a5HU+fiQYRp
75IcMH1C/7xr/ML2RYetFvC3Rp1WX0YdfQO8BtoyylFgjJkRb4ZWGGcK4uZZI3lx6zrMyO4QuTAh
om+z7IbMbPPc5AwBQR8D3QjjyxfFyCwlUaT38offwJz2Dv+Sddqahkza0Ek/UIX+VfCNhqz3GWER
HqQOZjuig07zqGy9VF6fvHb0jdqh3CkNnJJ0cKl/hSbqksxaQR4blt1E8SdZ6ZFF62JWjCRKktxY
hOVTTlZ2DN0Q1CPe0zsQLX/rke2z9CaNjZdoAyAZcL/qxBeStjwUMf47K9oZZZoh4/WsLZ8S5Z+m
C/fMFMChJ3mwQdniNpj6ZhrvZZ2eOlpW24EwEb0qrbOOdus86OAh3bTxTko01mdbYyiCV7cQg7SO
hMSnTxgbVx5rzsgASEFiurXOIojDlP6HM7Fopz7UjEtK7tZD63ubrlbEUzMd3LikXRThRqreKVDX
D8D25NKviEJwciYfmu6QGqeaighM+t+OngBDDhmr1eCOipLATgErnI91TkcAJ9U9iql/kpKFuhx7
e9wFeo9YdjpkE3MtGMwzuFWBKJJZQaaGsskUL18SLt1dMVBsq4/Oh9xHRny4xJrD6qsrd16uxGcG
NH1d9Fn+RA7pSE0d14zDzBn1VOPHpjwpXucePNbZn4ciSbFUyvREwzdfNaVZ3Yqir7dkcdBn9FQV
ZRD0tBHOyEr3CncfdOPOLM3kGkb+S+Nm7YlVrKD2U2dx9E3Gub4ixxiRXpyoiEajVekH2Zs6yGSn
YwjYCLfN3iiQ3kNnvNIDCVeKiTomrpxfs3QvxwfZVR07T60qd2MrKWTC+rIQuYk8ch9HdyjeHJjY
L23iVUu1kPml38wenAZnN+ltPf9xXdN38+orKE16dmb0kMRtcOzHfDV0MP4L254CABPxqnTNi4ob
Bv+nXRJwhFuDBQC6Ky9G9OsqfrKuRmFcfDOyjmEF0dU18r0WZgc1cXB2QKLMSusyq7H/kmRTxe+u
ve+YdzLRuktTmLT2w+EbrfLk1NQJhWhLe8oTJ18pkQPwLSBvNUPhtqySTn7Pp82v74zG3o9DYgYq
v9mbonmPuzq/5mlALbXMMirSdbybbxBIbd4yyRfUsrJNOBXKyMPqoWhNxbf+IcvrIl43Zv4+ZIgi
ash7TwoJrQuEW9+70ggeWwS7Zx+lCvDZZl0TE2OsQ5DSK6GCr1Z9vzwUOT256QqhHLscdRBUYhJw
0pNAZHTBczuklR4Y02lmBS6zkyu/5dTK//voNcfl/HvwUlVjKhCZuEpcXM//Hn8jh9pDavbA2GiS
ErEVOt+GgObuoIk3R9O+G72KSJFG2L3OuvweFSrw8KG5VV2U33NTp58F7mZnmNnaarL05NSqtRXc
DZOmBERkqFkrS3bm2nNVZSchHS7ne6KPi3gbaR7d21Q70Z7ByUtHMAKz/jiU3g+BSGmgS3kPBoPY
6izY1o6Rrvq+1oigt+q7dNWn2k+IngQw7Nb2GyRsQfxyXV3TrsELaBb3QUfxHqYjtfpZbF6zKfFj
VTw2dCyX0O+K1adurhmtnxSm4tN8sBNaOENd8acDBUt+C+V3OT0m4ZB9U6K2p72aBkdMmRrgV27a
MR7+tDTALf91VlEpMeGoZ1uF1udrvlg4ILwyrYJkq9Rz1tTOzOfYIGRG9j+7imAcDKsVpWHjp90P
33s1CDdJqKGGsjuDPhy6QY/o7kL4i9hm5SojyHvCxulBGPMf5P3iP0qvtgoUQKPqhvFJ2F/ncM9C
BQCCjTCCgDVDz594Lpf5o1Yc5ktYkvm2b/FE1WGonUzb/RA1CDXyfOVxPoAAoVOQ2c+GgOnXFGF5
HOMSZLbA9QDNC1QahXWo91V067sQqK6JCsgmTT4yfRtFafx7vnIUzZ3QdA0GCb2+MgO4F9tItIfe
18jzyRWMogvKaf1VRL15tfK8ZdVFxEHcV9W5GoghgbDbgXjnY+QZVVZJkmlI/LjsLfM5ZBV/BpzW
7BVFX//3Z/FLliE7ABsMi4lhE706//u6GszoHKR9mSbLT3NT3yjHCmRrS4jUMcf/RyZe0gG6z+M9
kQvKOh57+Z0PhqD0hyAknL4yyEmrilE5ACUSbyLPj47aNCthQymct8qB2LT0p/962HFn4Xd/rUfz
7f/+q5ARw5qILbBq6l9/Fb1Gd6ErZsLzMVlMiGGbeqUFyX0iOLe5nu4U3yK9lBXSYuiH4h7Bqd+5
aoFnKauf8taDNTQ1S8hP3dWpCU59KoRF4mjO49ToZGybbTioPQqVv9bzPrrpLC/jZZZL4w/9BX0q
ZPx7oAS5YZpTRZ38N4oe/x4og2okolynsqs30Zs5UDlOus45+haqPBVa7dKNfZrbBNkTb7IiFAyp
DLkXREzb0CFi3mU/HPU2FC+Zb1QrqF72leo/gWsKyi+lT8hccTP+Xlr0p+dz2jn++61PG2x2GjaV
b9c0v+wsM1dnp6ypNCQ70dNnIl6gG63wlPfNLz8IkbyDnsakyJnvo52ryhaivYVmXmlG941ArA0b
cgOdMiCEchzT7ehVxBhNxp1WMN3lqnY0w3Y/lYlOPp3rM+2yLS0TvEuTMUkvnXKloUAlGUXqmNVA
PAuIDUvyQtAWGdWb0eZo+Wh8rjBRWJcxJeANWam/xyH1CANEfAtSJPOqgNLrOvmLqS3RIsvvJpkH
W2HdPp+YQk2GTUpU2DHqkGbOZ8l0pqCV+sMd/p+DHrc1TSdtelA1+2vtgt4K9iU1Z9AbqRys5qKn
6qni6NlTBcMy30tbdU/B5JnOKuXVENLe1UTP5wuw98ZBJNxAKg828VWUNQfjbLYI7CToutu8pc9K
VEvoLPU/9DK1r9p/tismb4demeXo8Am+lOyk31TodlXojJQFCs+g2OTadAVFh41FgGYTGZOeUV0U
XUmIABD1tPXCgTaWgjKfkiBWsnaseP+wF9SALPzrPmWqY3ins627NvWDr1NezM3gEpeOZDsO213L
6JWhKX8VdsUSVpU5XA2PQqaVtgczC7efg1hEWpboVNSeMdPlH/7K2tennrcELYvnHWkme/R5A/+P
7alXAroJKDRihWBBaMrWvHQge9aZR8MMUseT2tc/Vc0+4AC7EYVmnA0VmPaY9H8ybZikSn/9fEw8
usAGLfTylm3OkaT/eDOdB3xdDiVyCwUrnVoNl46/A+F2m6Zhmd1WY3eofP/id2p9lFVsHokasDZu
EpgPToLpXKXtn2A3XqWh6q1DKC3E6XFXDi1TZWrVe93UvoumZ2si7WAtclFf5y+Cc0flFqwgtAPi
DHHd1l5nPNsjqqL5MlG0F8fu08my6W9oD9IQGadKm1c4m86wXv8yMvLMQygjAXXqPJVdiRs1y1l2
U9OByQsBLHfotqhJwK2pdQppBIzz0/eiuOuRLWXOuu67Yl0p9FvN1F0CVAne3bbDEk/lbjsmbrrJ
hUImkminRVwqJzZfQMwSy/FPTgJ2Yucs4xYW6HRI29hgBqXfIMoHkSoPegTSf9l4fK6fzzZRy49k
Xs2LGjolEQ6BdV6BHf7sJoR6TImIavBRksO7U+vwTGACjgeaKmI0GjbQmvbkWO3dZLi6SJlrT4iE
mOYlRkGPBDXqUh7BaY66EWQSblMPrg+Zu3KtqE2+8BDNod6EHjBqhA6UQyUeQ3zWTVKZ11QlPMGv
nrWczhKyQ/cUxZG2K9TKQ1vYZE+2UM5EMwXXCr/D5lO+MDpGsOkTxb4FrrtyrNA4VoFJmiJ6nsxu
fhE+Yu49wHE3aCkhIB6Vew5ZypKUIOgEdYNcGxNkfR59YBONnxFPW2Qnoxr/OgtOjTKBwUE8LEYv
Zd/HpufkWcV4HnKqO6ER4vBpxZ7Hh9q/r2X3zXxknZDfydASNJspIDZZ1O/sAJh74TbfJVXfq9lJ
ZdUGwjzgfReHMgtKmj3G3vS5s8bhzHZM7LpAZIxorkD+CKV37u0oXgE32s2cvSEhjPq1mWwVgE1k
/Qh/HekOXT7V0Z8rQEVYW8p0ywYghtX41kftHY/YeLfKvMLjQ4d8WsZ+PnTTmWLKB1kSSDG/pCkN
E6fdvwxu9G0schNkUwcxIVfzc1OV+dkFHoSulaZTEuIcEqWasRnxwNEp+KGXYTBS/5WiuZXToU+d
wydrxPNCikx93J8HJ20ekkS8hOWjiCUMugjseQzInWiW3pCXUdrDygKVDioZ1msZTwx3DlKBTwc4
n+wAhgz6NRxak01x2svbfAUyTN95JaLXAJbFVEnEMOVd5jNmDmufe+ojpCzWzp77FMMmJkGpDQi8
s970uQ5fPcoapRz2PHutqqlyUuPSOPZkgh1pt3lnxajNJTgu7R1HuIxXneyXeW7EtxS72702MhD0
A9xlp24BmyYYzr0zvpz6SBuQhM2m6YBXpEnGR5iGewwu23Jq5OiOhZswlYjVc5ShK7NsqG9GEfTm
UdPrBeGBw03onQrHhfkOb75/9brvtj/KQyionSG9RRs1X+M/Juhbth9z4T11C7UltFmcq5yIn8Ts
BJ5Xg9Z3glbSsitrXZvqDRCBPMwQmU7Z1LNKRpSejTcwae5SoIis4BMb5vPn1yhGfPfnElU6jCur
0uUqQZS24I4Vm95EUj/9u2ow04dB3pJp+UuOBU1ryvm8By5jmQVnFkDJqoqlto5TtTkTwfqDro/2
1FUieSyzX1KkDEyTIagZPiovlKTckRXf1rXy08uQi8rOvRasqi+gFsqNNwDQiCYfGhGL8mQU5i/N
aTGH8Mgr3k6r7fJGkFL1kNtJcVUghUt5//tVxdGDc8FQXL4jtDUXYNQ3lPi0fTbTEWIyrDwzKIjk
INvayAd3yQ7gzeUv/43yNoFNqvjeVo9knrePsUjDFSij4a7KIVyHWtNuCI+I1lU8Fkxm0+axbvK1
ngGzzsx+6SUj+T9jOyW6eV3vbSxyRz6fO29AY2IUAyr96QnMO+QEWBJcYlJckCQN+rkD681TWtqs
WUtQ072XE6E2bUHMXrLEcBRMJVk6nDGADvlWE3yQg2y/ZxAIPt3Os+XZnnzP85lrGiajDHHlGYl1
54hskS2mRBJlUcBSTG0qylhDGOsnWTx6nu7vBiW6pROPPp8OpFrdSt0pNlHV4NRgJn8i5hLGDbsO
8EBs8dGKWBEOPJw0v6E9LIfOcW5SsX67DeQRz8/7E15JUugMXV3Ml/MXaq95cqhs7MCSe/hvAy0+
OUhjqkAqZxb81TJIWeKIGdbSQ2PeKlQME0ktdiRE97kmb2NZaEZ9/Zz/6MSou3/+UmVcBosugzNl
sdM9Dww6cjGf6u0L0sN1MkbGSU2E/xLm7ofT+cb+U9vW0LVYODSt/bbQ3qcTleziq0d81ypz2NtC
nH1uqnYkX6DYtgoxcBNWpS9FC8EfvwABsxYrs8wfMRqnlIfUIn8Ha8CiW1VRqUdRVVzz35X5EfR9
+QYvXttFFQ8PSTkoV9HCrelxn7vMHZ9sEpBQW0dFvDHLZDzTqNTXaqP767ot6eOqFQLfaeEVtNGw
GiLglqWNSKD1klfdw0cTS+EcU7N17mYun0klXbVKmR0snnJ2CH+fEtyqrEvV/va5V5y3jX1qioPv
edmU8kIOo5hHM2JBA0T/RHP4iqi20tKdRRsO6W0u9daKIa9m8aOMUu0FZ9O4lw0z+nCsfaW+CQ2R
COq0aJ0IE0molus9Q7dqjqus8RdU0XF4JpdJkm8Fm9rExKJN66NZ5hJTRNvA4w7XiSVbkiUF4oIy
oBOhENvwSLE+WhiB4Z6seSnOQl47pvBWrML1jnqtQg4lcIBQQO8Y9IPOmFiymgQD8alk+VvT0thv
HjFPXewcTZ/wiFJlKJ8vE6tB0xubdAjGRFMWMU2greVhNMoA+q+iRGQHX4t/zXgUdqPyE5SS6/Zw
VMPkJe507aTZqDRN6KnzYq6WRny3uKrd4Solxn/b6iCq1PD/C3juqHC5DCt7eHC1sdsVFJ60JEm/
lZr6Oxxoy3zeHii80bGKZBBY5PATas6FZvQjhiLbA/eXEyHBQl0LK3Go4LcuO0c5e6ESrTs/l9+b
RGHCdTWWt72zmSUReVKDNkrh4M6XvdlXu1A3kfiOfvEo8+7dHSrnVUO5mLKOO8yHeDoDxP7aVoFx
RnkY3VzP/1UGhvzmM4FyF7f6VhSF/GaHwF8I0sB6y3chVXnP9TOg/PBcagT2zgCVjv4DrMYS9QRB
JA8ITE3ipXqxUYFkPPuyeQ5GTBaUnHDbWn55jcp+n1OtRG+Yxi9ALJemDqOgobu+G/Vu3BZ5ED55
CB0ZDKxTRd354mtuQKU8eCiTpNhXslqnpKGdC6vRzgnttvN8GREwt+iT8odOnflKpHsGVK1gtWzQ
zJ0v5y8o9cOnYE063U4SU7s0fJn+HAlq0VL9fRyGXxUYlJmRUOXhi8PW6R6lQ3lhgWYssBJGwKwm
jS0efbKFasuAJJRXu8IyCReSlorKsTZ455IAxrg3sAgjCwXakVnZhlUcDr4KDldmwzgZc/3Ag/q5
f2JVUK9VU5L1o8T5JTc1c+vZOqv8Ou/2fp93C9/3+3PeFg0pamp/Zl1FAqsy2JtYG36S1VSdWRaP
4HP16kfuBleNJ+q5CxMN74+OkYA8lBJ011NQKOkqhZRHF2lSBqaAO9pM5XJanM1fFU097mC1KZuW
6t2aUns3rewhewlPe1FC6yPDfnrRvEp/wVS2MtNqeKzyod2Rl0n28LTVcaYdTo97V1Hq+DBfza/b
Q2yUyKD4FvRb///UwemManL6N436wyeB/WDJxllR2ZELN7H943ywp7M8ome4nE9DVXz9+fPPIGHr
l9L3iE6n6tJcZypAMa+G3CROcgIBlTEgIjBZR280vaPECFBbjnVN7di5kdW+mS2uzYh/Rmn8tRPa
1YM3HUQ6EM/Ifj9N8/IeBRF2lTp493JRLJLWWEuAQxt10vL4afHXYb5k6dgvm1wfKAt4xqXSExLu
VGVvWkq1jJpCOSLT8NdCK7sts7MBA5mJxEzzNXCZ9MyyjPBQ0+qXEfrHdTaWpLZGrVijEffXPgHV
32Pb2vPsyGcI2Dvqwi3lfc3AGJMWNAc968OB1l7bTfMq0Fj5qSx3g+kQFTyRtYjaeY7V0j3iAnnA
ghecZi4XT8EWPxv3vqbJSxX54wU6uLyYaYO/p3Rv0/+zxLpZsUFojO8pL61Wv5ihq1wdcFPnyk9/
eGAGMIJaH0TN/q7iOHiOfYsWYmlpB6PbEEk3PNvdzTTD4jVD7HsJuvCJj3atemQrFjXbhYmwNTr6
1RKxuvEK6n5QrtslAKoarXHvPok26QkSj/EWZ7H7ZGguIVbaAKTXHjCcsCMOyoINk487IS5SSCaT
BbDXi28EnETbZup6J3WNmjMOnPVcuRxhNB1lj/0H6xo98XQgEzSTqF9T6nDhINKfTc8GAj3Uc6OI
n0VQvQakQX1LaPGzkex9KlBp+egjJb8zIcRbTGTq1iHv5zscmZm9NL9M5xHukovyzBPdsxH73wC+
KldMGCaxEBNBT6POtMcIZu6dPLxn6NKupNfQpgA4FDFTJ159s6EoHFDnQ67xaejgJvDuVuDmL0Mf
dsy1JnuqMAveeCw8UkbsnPG8cRdWjv+n6km0TvBG4zuI6x+B7HdOX6ovakOpgJge0q+K4rcvFPWK
OBfX5HSGutjfjHSsr2y2ea1Q2YXHiNoRzDGyolf5USsuxL3E/sDCBB3CLXXcHKRzRbly1ow8uBrR
gJPcJsfFksR3uy0LTPq1h7jlhzmpr+DILP2dEAojXoPYtGJETnwj2FLR7neQh6NtXOHhFVM3p9FW
bWdGpyZJkq2ZFz+4VyHsaUFHqSEh56o5TF2zFyLOrEUzjB2Rk0Pwott4QkIDVfn81aJR3/sc3LCP
88mZluvedPAHrcBBgwsudtkfueQSb2N+NFWFUFvPZA5F3jHDhY+S8vQqsvJ0n26TCbGVhVBNAqPo
tk4f8yFnjbeWhYy20hHtLtM0/XmgWqex5XvHZAA8MpPpVVXleQBcsoGKMe7zvLcOfsGiLXf0TSbt
dquPZnEu7IG0SqbCR88NnEUhlG8RAT0XAPnmIZnuB2W6H4JJn4Y2fTFAMAPYz05wgjDqsa3cGuQZ
Mmwi9nD1APiTf2O56e7v1d28xMv04tjNZMg6BoVRRmjd0LqH2VJv4xCZLbLksOvMu+4pwO7z+Ik8
ARhtoVtt4Yiy106yfAo2FTmY++ZHVbvVk+u2yc5kTNuyy98F+MiurZuyHtKy4lfAnywCp67EZOyl
nr81izrbDDnhLpYSJR+pWDkpFJrQTH/UEApWruumpxHQ3iVGOb0Ubpy+/jVhq84ZSIhytWTG5r4s
2e+HsfWYjYb36LvaE8GPxrn1le6c58TrOs4JidnwqmRVerIsVKalV6kvdOBRN7cvM8iz9tJ+ZWW4
8IxUIzapube1cJ7sqDuFqZ28eLXGCFBr96BsH8QEcUvSoSF6W67J/WueOrtdEhyZHzv2t3BmKtRM
eaMggiZr7+ibXrZVRCTOmhU0yzBW0fdMFgIVmH9e9dse91NJqYg6F4igRoQSfU1WbOZLY4YFdURL
v5OyPZxdPfaBAxsWXJE8h+OUO9yro7tGe1aeh7Jp4YvHrIgTrAb8TfqtUrV4YjIqYQIM7mbuX3Rx
/NPGAkO2IJYYafBk4lRZqOB9HJQjn7zSNDE+UqfrKJ6N6qnQmm4/htXT0F6iAiLFwhcXirj13h+I
/OEimF8d24sfF9YzBYEIMR7RDb5rBmcAncXLyPCrJIwbVtES9VCQA4AqSbxqLtIvs3S6le8MWxT5
44meiLpq9VhbJWbsbojU8gQ+uw5i7sRCM9IGQVVmK5vIqjCRdvy2Wg9YJtLDD0ABYEDis99S9JoP
PAUqchlSET0See7uBdKDd9Mii/ga3lNnFdlDXalQdk1lFZrM5HKAyAYekp/el/XPSoKArCur2dEi
Gl4GrdvX8CV/qKRRKZ2BFIKVIfYQ1j3zIe8MMpLhv63nS2RUh4HA3SXJ0QiaJiHTMOj+LU30TUvT
9lEjOV7YSvFWq/hPvUmiTpxudaHFkGRQ6MYKLoksyYGeVVch6aCHZibIir6LySdHaqWwQt+XrgA1
2WfJ4fNt4fQ2ecRz2IkOAeeBOVangtty5VQFbdkZ1DVH430+2alM41MNnkslHmwcacSzNO0xpJE3
+HlqKnF8TjQkkl7PcFuGGE39MNUPREBlN4badlXIwjH3Dxp1PSKnx4p6il4pa8Jhqwcaey0keNwg
E/x3PriRpqwFb37592uN5cpzMkUjq5RQKa7TBOhwM6xEOJgrPZXVRjCvrhjQGxY2UXlMB70ilq96
LxojOM2k5c6siwNdB8DTk7Yn09oehVhQbnMHk/q0WzIicqGRqJUrg1jmU+W6bAmmnf5gVHBFzeA3
fRCPVYUH8mzUvCeznqB4sQRJPf++o04IH03HfDVfNtoY72AOewsrIGjaaPsOxVSrPcVVUR3wVDOu
yy57KPrII5pPl2Df/O6dXfV6jHXrW+HZ9aaZ2mBZIJgMp81tz434j0Otd7eUtMnTWKs/k8b0fqnR
zz4c7jUz1KGt4lXBoHwMNVYweBMWI+ELzORD6m7GQTI/D3m4Q4YSPNRh+ykZdQA9PTY1nXYCTUfk
gxjgY0XFBm3hdKeYOh8w+zyo9aQDSuRzXPOWP8ubFhnpt3mR2YpvIrGTWyOq5tpjmmT284/OtNa3
rT5CdTpd/3VaYE+KMUidfSc/16NUL22utYuYoMND2Kq0DtqGTvZASPeqZUsG3WeCTJX1VkP8eUDh
Sq1u2uKWUoWI0CuEyIfqY1BJlwf7RJu5vqKyAAU+duZv2g8wJLI2OA1tGZ7iynt3soodaVvLdWVr
5oKk2yLVf5Wu82gr6viMrGibq+2v+c9Xszy6O4jzrKniOt3XD27BKBusjIHMyEWhWEfbrZt3DXvg
ovaj5DVJQp0bxY4PPVDqVQQHfO46xFCVb3qqH7taZ3MAMWLpdhL5q9N00DccWu4p+6rayYFAUvsF
BE0jRuG3TSBUneoMb6ogIuNtdCclZGmYRw/7zmPjsr+0/PpBLbzglHb+q8bv8cJynaaumTzMV+q4
HIY8fUk8tYWniwXBSX4Gjht9eAluPRkrr6ERkRgzWA1MGFFeKoB/Vh0+zT66vjTfQ3sgZ7eCCBCj
OjqOJZYBR2u8S+Y5ZK5K0d2zpBBA78buJVKpaDZZRjcjMZI1PIvyaNvoVKZ14DyfVeK5bLT+WVPV
n0rqTquGkM1sdy6cB0Dh8gPX6cDQXuqPsI+oxJd9tq3NbFs1qILNpKEPZrsTSRtIwrIbe5g604vz
l31NEBRK6YOMhgbI+f/47OazHC+77bRgh0uhJB8IFFKlIJRUZ8JmRzEdM1dSc5letfrA2Yx1+xLr
XnnOTLU8y4FJxapqbOHT5fwFqerlQGZ4iaOlFO4hd5L1/NW/vyXuaeZWg/Lcwzy+Sbwfe4UESMob
pYLDiNccY2jP/Bm3qKNg0KtoLCPVL7Z2MbanfsJSzWdp80b3p4F57dIoyB2nPdWJqm8UWWBkV/sU
yAH0Ep9m/HOCyXNfB5ThibH/oL8C5yIsbASJsQ8VxQqOiqunp78PRoS9le/4mAuOfqpOXi3Mo2V/
lLmhH3vbIltEWm38qgdGeyUKRK4aB9viPJqIvEZjl0OHUod239VhvUx8bpIgiD6SJAcjhpNpH8ZY
LE0V/4UUbbWd56G2JRm7T4hu8dozEMFkbRlt8EiNbJ/hQz3Nfo9AkqOE3LEHHcKo4GKnr1+bYHB2
xL43ZqovBYP626CYt3zIRn6JV8aUg2/DyZLsVx5Dl4G6l9TWB7X94eei2cW5p+/tttv3QreXFTuH
Qx1DaA5cWhSqbJKlUTfVm+MnSF9VazVak7BRGYsHp0XhPXG2kgFFWdRjKLSH6NxrbvUDMRvPQqn5
54i59yYUPvOkN7y9QRrBelY+jex+FoZFB+Ov2i97+HVr0OcLQ0zySMdHLKJlfYxcnFSt12OnrXHz
FEZ/1SSQKdcGhTnPnXMBnABDuHRG/lPpFPdYWM6xjWiwUUEVR7rL70ldSjomXBXkEYBVM0ugrj88
8No3Gbvuslajg1oRy1BJjyh12sbLoaUpoGGmeldyfsWyz39R3f7dIsB9ZmwkKVoE/ZHyf3tWzDUB
WItQh9v0Cf4cLYq8qAFY/UzzqGwC+sHBz0JeB7faf9pcazXH9QGq2Ej6Sz9VMmY3Qw+6oDUQffoi
a1cdnLRTpbD50CThsCIPn4ehb7efze426cJjbhzatLJeGolMCcu7S8CEfkTxJPawV+iBUx07MrJR
XU/x3ZHqeJ7rJl7OBC1TCthEXYnH+bVI/D/CzmvJcWRbsl8EMwABIIBXapVMphYvsFId0Fp//SyA
PdN9zzWb80Ijs8qqMplEIMK3+/Jf3CcHzEhpcK3xpaz7sYMOngezzavcVvyzOxXZ9uusNh8JyWM/
nl+Gox8/2BF7PlHvxgbTw7pn8s+RDcIHiqf13JsY0uc/dWWizqJmj8Ls3Xihj+fgNV746YGaPEYD
HAhGEOYp9GG42Fh1Y0fGb17fp3urTIsjw0nniSKBaZX5yn93lHXAjGesk653t2HlavGWZsvHvtPs
bd+KD21Wybz5YXnWuSICD0S1OEO8d6wb01MtnfhW2kKtNJofvrQsyLZZYl98hKOHzPBJlpFe+qKX
x1v3kGDPTUf1u07o3fB947TYHEREfQKKjTkeuK0Jtm7ReOsC7ca0R3s3q/FrSGP/rfIjxhGKAmEH
HqXncPGAEP77oBd6cD//2VAvmqOWhcMectxb7Y5zv0Ct9cfMGZ7IDLiVHq4Y9/ZESBQbinn4tzzr
nPK7pd6IIRhy3SQNdXX08+Bo18XmzmRlFU3BtGJbYF+KeDhCQas2S2tI0LmktY3sqTF049jMs2f0
YZKEU/bWOvDhsAl89yVtHNRWTf+CK4fGhK07y+jqHXQYoVY0GOQeoDlDAr61RjVxEbBeKq3Mcekr
+rvDTD+7pQ99xIZnfqgij3V5ruemReycF415cLrUP9UcxP8p7E6xLF2Ksr4WfiVazkP+xIqg45DC
1HJya/LWjdvSoqfB/ODG+eoaPmnjRfUPXTGt5X1WJhsTPnqqtprbfUaBwYro/tTG5BkqH6FOYR9p
qIC5WpMyT031R4TUeGOPGFZ2MY5XvWywI0RxEcHDUdZxaSQZCeJ2WhqcvCzGHJyzG600wzzGOobq
5XQq3anf3z8q96Q0IfMQbYHjzpgM9U5MQm2aqJBri9kQY1KTK7RlcA7ZbbcAMxSg1+f5lQCqf7v/
XC36xZOj9Kd6IKxtBzQULOckRPhhv+Tge0fRrWFSgbWkRwS63sUXldxYZC3Wvs/+hIF8eAm8Fsft
PDfxi1ctH7OP2KtrTA5hyu2hENtgUtrRb6PXpOdjbdNppRpDnJehuquQYVQaTseiiF+zpPoeyTU8
GkmEBFLo+U1jXMjRsa4PILzSs1M44J8q8aRlZvBZOxpHe04LU8JQcSZuLTYsv6Jou2ga8HBB+bMw
kU8tToKvzI9eEiPIjx57qr1IfVxRiKP7heSvJ7ThLBdkcyjmgX4xkf/h+9jAqGw/+7B/vv/xRIgo
0VyAiYXUVmKii5VE0L1pqJHaO2Arfx+ABrJUdnRq0/kNihCnzlF5frIvSaSjLgLUJNRZQpmup60m
G++9HwAw0OnhNiZoKaO+5frFmg08Il8WUvzN9/4EbAne/Tzu9JSml7wTmwkmLXXPujoY1OImQahd
kXso48onf6tZkHv6jjFTH83zA6BXnYkNy8XsdEXHeNeTOr0VrnZzs348IepgFumL8sskDUq5NA9B
3srtPebuhdcRWexuesCTBf2Dvc8qmEkqY2kbxyWe3HtMiHxmk4A85h7Dys2NB0vbcwfIr7VjHm0E
wOOSfGD2W9kq32t+a8Fk1E/L9GHJgjBejZXHpTyPNegLG4AEu+M+xpixDZuy3FTDAPA4xxEkwmDb
Kx+qBgP1uxRTYiE6BpW8Nph/Pn05Jtsi6P5GIhDmiiIrgNRZiI8gR5EtNPrgMf6OL8Rw91Y1gd5I
YO0towgd9FaY05fm9YiXWmp/9Foa/Q4SnCgdbTSyYE64xI197Ka7hs88fCSikvCN63NtF/ZGlewi
bPppL8tDoOvfJiMRtuQOZ7xoiptjKLDehT7QoxynN05dFsCULqDFPqlHzmhsooqlz+CAUrZ6frVH
atqaMeFqS61Hz9Nv3Dudp+XS8muLO2PWP9b+RtpExWTrzyez+QP5x22j/rfKCJnahtYT73IngGM4
nO+fMaVr0SoVwLS4e4p1O0sSykyTQ53ARipZrunBZVwwiUIcwsqrt4Rc4d9wJjvSd1A/aQHuleWl
UYCaXCgngQqMS9ikTz7hk1Vd9c473oAjYjwqcDlulkhJzTlkqzEefEK/MtfLe1NU/Exx2u55a+rK
e5RGyhB9cSUmTvfclp73r5f8ArT98m/1aZ4gErHX7ROY9DSnR7SVl38tn9Ac6xVTjR5pLIuI61eq
B7rgigctfyorl5l+TyPdMQLUn8xeHYiD1QXNq6WI4JkbAPU8rMNMrAVCnwur1TXBGnhD4N2I/f5C
lNn3Cl+L9AJ5jor2J3309e6+W1PcvxLKmTeU9eQXChrVM8PVnVaK340N7S2yxP81rsWxdWlDBppZ
ZTJqTkgb8l3TPBOWAupgFMKHt+gyPgEDjVZdl7wWGYIs9B/7ODhZt0t92gq6Id0ycoxfgzpLXkCQ
E53A/RAg892tU1HcqvP99pLOhKS2h1AuXAggwVyP8PcGNUdvKBNNHEVPhZcxd3FUBnkxVQwRWn3y
0vtN8FNTMympEzPez+1OobBBCE/mu6zYnGWeR5mVFAMJFra7/zwsdoblZdZbb9rcUEBBO4TgsJiB
tq56bUky78Oy445vtc4uMLnNStoMSUiM4jaZ+aquAeUvCHKvwRNSuawYUGng4yeZeR0r8MM9HsQG
heEQtRSrdiZhpXlJ8oLUXmdhRGEj5CGIYVVBmQoAdHyfRbmBrz9xNJiHyqwV5yL2831NtPErLl8r
P893eT4kDFvCF4O6xj8CGHjNSXtlZBbGCoxWaPmzSKX5ItKYQEaYCCyYZFqnXICtgqtm1mgC2k/c
wuC2UUCyVoR1DjTQZXszsbQ3mD1PUWMZeCeynAN+4IHGqRXBIJlZe44Rj5BjsH13FqEXqCETcJIu
33tOYL2W/ldRd/ofQp2/B37pVw3rMDvXulxnNMK9Lc9ow6tQMzBcH22z7FdLxL91WIMqa3xKUqd7
kQ1LhJ3ENz6qGoZIhrRqcD6rwjMPzRxvCMz0CZPDeLz7yEpcFlzx6gzi3iZWaI7fU4zFVB80D7ZZ
K6+tk9mogGuTUCD3g0A/wqnR6PeNvgIaHYq175afrqzciwQHWDkjJFunIG/KfmS3iE6WnOSh18lH
O4oL0iKQu8PAXtzAJOC35twg4U6vg8JIdtns0lIgXVQXNdvFs6URM9wtz5SQya5neLpW5fTdOe3w
ULpJuPeDGPp4FDAS7aoXv8BvNtYGa7mWyBMgHHM/JoKcdcagghSt8ZSnkfEUm+D2WeyE35j7Ghzs
uuZucQw9+vGWBSgc5I+2cohnMt9/Tj3rQU75L51OhMcIOgqG35jLJcP0HVvSPzSt9dJMkXZOgi6F
hcw/qCde/glp7FduMe6GArMO6Bt+DgEK7hnQw6mQ+gGQSMkJL7yZid3RRpf8XuKmnWP90KPaPgwc
YzEBUiehsS+G/h+nv+LOPUCoiz99v8VyM1T5qaB1cFXbtmL6gzDQ2NOPVvdDPHfRuImHgZBbGVgr
MwZntyy+owu7JIuqm4G01lmd+ZZocbSphSaPDM9TKoxSaz2AZKcepC0YhWMA2UzCsw80NY8vKNC7
OMZVZeY5sB87aW5hAYIRaISzxZki3rSQ6sI0+ASLR5ldTyPtrJWzwHOI6l+07E8/u4lSY/7WZIpO
20okZaHtydG8qKSOXyFzcWHOsLn70ue05tsiiZdJBLjFx1GxSOIU9q3hW+8NvWyPbdi47048bnGI
j9+OwmKJuU07aq2AEpS5TIB16+Yot9qYINbO7J+CV4s3gt6Om67M+CNNwvcijYavqamomI6j6cVy
E6rtx3Dnd+1JdrZFjlN82zhTEKGb4MqKGVxb32g4wDr5PtNzgtlgL69U9navQYzBgQKIz6HF9KVz
s9vo3nTlPvFcDiVSAumzp1S5uIOl7PatsMOXBMY2J4cHk+qu9ehRAqUy7Wux1d91grEoqO0tO6zB
bZru3HG4IiimOxzgVOe1LnGCqKbQbBrK9eA18uaQAlsnI4SFMgVHmuL+fxBaZT0l1fR7+V3k/+/r
PaM64JEhEwBF/+OCXMGPeA6jvvzojP4iHP+H1WTWNfFdcdVNCHy6UZecyjAxZk6HwsenY8OuE18r
3VQd8i5+FdJ7gllhiEf3M6LpcR2l8AQth4TCADdgawXmhxYYDGfDygkusOfdYfy0oRp1Xd4fuqaJ
9oVpwozAaHZtUYKiIr2WQ9hsews4wTjfLESKVIovm7az0DSPQ2f+CBLSmGbJ5YkzMPsEMUBrrfFh
2I1Fip6Omt5usnflTeBHkK9I7mT5s4F9eRUn5nDq8gznWJHVl8hPnyIq0m9jDTpOtmm90TDibrQy
cbexN9gnwcF7PYQ+wTnE830lLbmlEx1/g+N8GKVbXRBL6stgFsmO6Ty1id6fJblC5Xj9mA50uPPx
8c8g/XxwmHtgZsk2t8V4KyPxjge2eNIT0E2m6f2y6Tg9+Arf4aKD/COLdKa2K3TtMtkF+uQg9olR
GuiRCEZal3WPgH3nOUaCU12q4sMD5RAhdAHNEW+cWiXd9RantVFijsvT6bBI8irCdBt177niOED5
uHFJ8so6jv7Qr93cGXb51LGMzswCmByULLs5qZ0wuWmBDL6o7rD6mFI4jbrg5UmcbXUjVu+R1rSP
AbxM6Jktpz9Mb/Q4rgwEpKdobL48d5a3PCybyo/cy31Xjtt1prLIfBWWllhXut3vHMYYuyHIk5ea
Xaon1LWYa2SJkxeXaprM1fLSAFVzmJhub+SRQpAyI543N+EMvokhkg7Ddk9Aunpljs/wM7XyP0J7
HrnZr+95nPtaZIWsc5Hw9UuXpOmmgO3wKvz8VcaMGrCWfEs3YFMXo9KUJaaJLi5elrcGC9wWQ96R
tbN+6tDkLsJK3pneibdJzFDjruUDp4Wzj6ahXhnD66oDRPNa89vZSs1xd+S6IeGSDr6E9L9aHr6b
JTLBkcQ/xBPg3FiEeIujrEO+yuwXrbGPSd0Nj6Dd7BcHCBTzZx2TdE39QEN44ZZnFh4b1GGdef5x
TMPxxrZebprO9ogqNbQzcL/bS+ky6XcgX1d9Oz7dR2c+BNuNyikWaxLEL1wP1Z69h7Nj3z1ul5AF
xQp/v2ybqX2bbgvLykhwzkUT84dgbkOLFG1czMfICqX4IMiw9fUjdbcX17HS8yJ6qEJxjuQP1uni
68XaVK7dMGQzOiu9mK3EKiRod44E6GjKLO/kiBo58NovLDXd7Pm5fZCFvilx4yQMwGolCStb0bdw
A+Bto/jNTfcB0M/Gkrm4LFRRvwS7WE3uVVRkDrNsBC9OYfgINW9HC5L7rOkc3wqb1bFVx/R+qlY4
j1zh2PyH+cnqg+hJJ3+DwV7vtllK/bnG8On9/izCvrQs74ZZxatC5Zgnk8p5jtnw30EMy/eRkAzf
oHFNEAhxvRi9fWa2Vh0bVb7mub7t8apS/+hMG1a78HcxdfB4y64/SZo9ET09Fowu/zRzz92mDYPd
RaVmB7m5vz+ta1GvON95jEhhG+JuchoMf1cZZf0+YQQ9Eget2YbbtNL31AdFZrl1bOX/qUrzudDl
qyrG8tXykt8UMMY/iET97odyF/dG/6U56Ym7m/URjYA6GTUykx+CaA1McgOjPHnqRGC/+KNHSKcZ
9H2WO/ZL68LamnEGfjwkjx1uQLi0kNwN7lk7cAx/9XOZlRdU1sGrPVouovRmDhNGfk7Yd9VMV1nL
hz20VlL3uw/FaRx75PMdDeu2t0LQah84U/LOcZp3Lsuqx7Y0qoMZNbQRtNVGY+P9Unp+dVJ0m67K
2cK3fE11f2RO+19ty3e9TCyIXdG7InJGIq8UH55Jga1uatHFaOcayTJOsYGGUP5DbHsbex4KObo7
Hu5rC61k0cPCznE5f+9JMZ9V7g6r+Wb9q++//FaxsRsnEttrTigTkPAC70tqdii1Rmy+DBL1Pk7o
YI4bRPiQKh2QK2QM9Jlcw8kG4+L8XlLK8+jiVTl3RR1s9bw3v7tIrto2yfechnHaz1gc6dC0MPii
O4jlNkGcTORKPI9prq+F38VHVb1AnBZvvoI6GzOj3hBBkvtKRZzqwzG+WC4/q5HJ9smqemZIVvEw
JZm28QvQASvDTcbT/anPsHiLXNes8fhYVVj9xo1G0UeZ7ZsgsaAzM6ud10zdHFtiI1fZFvq1ZJS/
72EeXO5vYC8x9csI42WOT/ieDLKpGa4cYW2L+WFhrPQ0Peji4KHEHP/DgB+bera9+xynYLymWoxt
3gPg888sqWHiQW0mk5w58pS2AyBVNqmY/RnctfVzKiJOToXbrhLQT+f7d+ZhPvZnC9KStqmDKQPu
r3cbdxGvE52OC2DBhz5I5EqRr75YVqIOMbPM+7PlIETapWZHXNRPgRsYZ5PNJXHvFrwEyTe6mbBo
BcE4y5bFaaEN+TpFLkrRNxMZKW6LskPKdei1mQJffYC3TFecmOyfPkY+j7vpW1f0nxRPEajPlNwu
Mt+y7nS+WW/KQf6cbKIind3azyJPkrUb59zrLHENI11f6w4TpFwQWjCwCdWkMJq1NxXPIhUk7Y0Z
4u6PGoXanvhN0XFzSlXcbKK0DveJqGr0w7i+JPBQOWdTyRqahr/mH9euNdFg9tac8hEXzlrupH/m
JxnAqT9j3Jy5J2XLV/7nH2l9df87y19G/mLsS21dbtDxHk2Zc1NBgqLJVHyLjbNmeYjsvci14UK2
BWsWItQXHyliv9QVPXpuJB/RxApmGlL7ojeWzdg/qOg7L7oAHx3JrZs/uhqdpxEy46M9e6Jw6tcX
YbjZG27AYMWcL3ggK+Wfmyz/9jkvn5eHKDRhxOEHgvRoHbugILxV+taRJAxaZMPOvcKy8BZLylYa
h7VeAyv3sLyMpf7pD3DEtpXD9g2eaPZlRT7+LOyTo675x2S2jZDQbFdjRAWS1ffiUpiYPaLK6vdJ
S2mENzv+67R7T9rUe676sNqkeu0eZNd+RFMxnGLDjZBLdP2ZTiuaWBHNzWG7ACtRYJMTH8iYdqMK
DJGN/wKhdts2wJMWNVlKWilbMuN8HqkPc7AsgX8TfICLNZQ3hvFmZ6Xo0f73KDq6ZfEsi3WJuLHv
quIvj4Tc96j1RLaBsN5jpq1jKIa9CGq41eSGmpPyC9/VX37C99In/bNeFck66Al5EMNM1jnxsTJM
34b5hdbx5eUvqN6O7s/++at60Q6Pos6GDXGr8oMw8SaaISZeYzrbpBqSY1skFfJdv1EGOi5JgZ6u
AhqkgVuggTsQ8tOsY4X+X69bq9i+1KlpvrXxo9Z67UaKRtwqOcIsCKZf+aizXhSafpNxXp80ukt2
kYFJx2cwfBj0PlnBDgpZgFuoPgaydFs8JHowzehQtc1bNrnU9kUfeinLFYCT8SEs0+gjCMHECkZB
rtmUeGPzU+mp+KOg1plqIKoWlr/ll9nP1nezfdHTaWJ5lGUb8w1keWh89VrwyTmruPv7S4VonqEj
+ufEmzhlBpZ6IokRX5a/H0vGA/dsWBPwcaQpt30Be7rGVwNUzKTTNIv7q+PYHUadrrumLlNJ9j3x
xpq/xobwu68SoP/VQDUX0V7m48h2MaIPI058h31Z9evOIXVEZ0j3ktd4eEy75lIZqt1i/Vgemrkb
1BUkBqM0HndZ++M+ceyDjsryonF/09lioST/KSN8XrxV/WuJB3fV62Z40Ab8Jd78oPUCtKWtkGNI
TsUZW4ZiNB7DVMijiSYJ9xEvR9928juegE1RIvBemcOAoNsZ25Q09kkvfUI3YTt75GQk8f05zhmG
LqpR03vr5SXRPbha6WhSOOJVuzxKpvOQIAriPs4ZYjj1l1a0E7+GaMMe+Cl3o/7mRRlT7hAlhrIW
oMmsRJWZEcoESrRsL2vLDLZRAAPPasz+sjwLlpcOtwazS59Qz+1nAziYpZJ94z3XpS44xPDQiWI6
O+XJZdizLkXO2UbMveYkpp9i8q77KlA91q/c+Bq7mzk57ndkT0xenKeG6o8HyXSfAA3Bn1VfxcFu
+aIWVMF+1DD1xkUJ8BnTeVlF00r3kmxnimRY9U2dn1JrJJKceJz2rYew6IwN/n2mOpaYKzjmpBjF
wx9BvTIxgX3FmisPOXjvdVg4MRDC1pq2HVH+0mLJbNLUec7hJu+CqhSn2vfHB8esSAtGYnqnh+eH
aWnan9ridyQRfu06+mWigo55RrSYxP2HlwOc6FPvcWiduSR2hnEpD/bHII8Ncd2VMZN+BzCEx2JG
IUSNzbSVScpYFZyWGfNfNfB/aLyhfzUljeSij+rTKKmjQyoa107XJKewlvrM2tnGCBUvwqqzvSo8
Z81p7acRxuQRWgS2Jh3FaSqs+nZXhgrTWXXTBCqCzgnib3CsmvklxFNvI5Nc7BsFiNo0u/JMupl3
r8EDT4RUP1Dlp+/q3IA/HqJV+46V3SgtDGmIgOVmxV31I8zso92T92uZYO1zaoD3Y6+GI94s56aP
dbjuDKf8TYWwXWU4y7zEu9CSQgPYEOZHsnvuXs9G+2w0z3NA/kc16v5mwjNwHnTMVKM5HWvwNWc9
ZjwHPitsC8IWcmheTKUeRSaGL+5SY+Xia54PzRgLqxNZQrL0rvIeS2Hyg8/PGmn9Srt9lkzOZQ4C
vpt5cA7awKWT17TfkKhUTmKJJFmFJueb66SHXZq1XbZThhM+xIY5Hk24HCvisOPeaLt8tYyi8UeJ
S4+RZmXOv2RIkLt+UPnjAIQvDJ4X4jtzMnbffrfR7LAkdNCp1+VBxzBL8vJleSFJwpHhMaydKufp
YkrTksw7Y6dic1xZS6AZ6ZuRAi7S7b/TtibntZZD9aqKxJdTheKjKoz8oDHX5k7MS4EIv45tTz9H
pX8xp0LirMU6y72RFo3yqLQRWcb6udyUacrUL6U+ZqtRG9u7wbDt5kghceWVM2dilyjsOJb+OWMJ
0D03O1GA+B6XnvU4dFN56GQDlFxJf71M77VY2mcZ4UhZ3jLTicOzVQcbzxqeF9siKfXyUo2PCy6f
/I54yIfyvLziYESV4UKdv+9rpagsiGKTehjBKhPoi/PdElx3Oky5cM6+Us38XqaSwewdTTTCF/Qb
EpQshLVvsxY1dr4rJ8QKnSR9qej4qScdQh6FpTs/9a7taHmXsYuiw+i69TEztHJTmh2jalSksizU
R+dAjQotCr3AuLnPlNNvl8RTKNSu7ZrioU7CmzYN8hBpOihmv2421kKZDwyHm4CT/3V/CeNlHrj3
Pj1d3pVKNOytrcCWGbT2/r6lyY3uZRG6aRRz15FXd3ehe5ocfpApRGVH1ekF2HEmQXvqf58KcjKc
i/khkQlhB2eXCIfXRaM/B/12fuqi/178+YHJursXSf3eeT6TCxmRHPYsRR8RvPLa6Dl3ZvFjY9ac
NZJKnZHZyGOJSdtAZ1gnLnizYT5mpAnk0xw+KWoSmrZLOekj9eTlYWy0dl/LnM7IOLuFjZWtCjla
B4JDb447D6a1Jnj1afqNDIzIFWG0LGQ8O7ZJYa1EA1ECd8A8oW4nfwPJqKiYeqW1+3E3g41hkGyD
cnBWqlcUvmOLNxpchSS3MBAZU25s783avfUwHwG0XC9+ha72rJzG/2H47xxkHrD1RL9ts/lBPjh6
S2So9gyWws39luZN1O12NdusmoPqLy6qW0BK851/99RMfb7uSlm9JWMPp0GvnD8WiUlJnm5ivrnJ
uBeS4WrG6rw8dL38+xnYuBckxmmfc06wH1xqWy9ebiOce6G3JZxCAqTou/eWD8hhOe7acWHRV0ER
Im/LX2QOjJuVtxHZL1eeR0d8RKayL5YJcsCaTOpPpt5/WqqpIzgLmWQLen9bcDkg589o++UBo4+/
JyzYr9LB//tryx+MMiE0izFj3Qb9NysP/nVZZuc4G9R1OezmEgerYROypdt8mR0NZmw/hQmB4xlJ
Uyb9ex0YFj5qD1nRc8R5eaa39usIh6XaBjmogTin5Z1crfFhJsGfhrK1P5xe1yRKNpk9DaQXiSZF
No5GnPs91Ydz1NkP7Xi9/J+ipVytTsAA8b9v247xSZaFEm8B/Z53aacdA1qrkvQ7n1OxnAWI12S1
eS7TAbZFkAIamdIz+SJY0stTVjImX/qJ5kfx0MGKQYupL4s9rHSzkXORNWwBXFIZJ2OHsrFgnNsl
JeGuetgOHGUs2pP64HF5qM3gXJPlPzNgBAK6b5psRwwIfbAVGr+pBEQ3kccxlbte17urDNrmRGMr
unrZXcf5S8Hc96tYNTfNJOAoV4BEtOpSht14qeeHrk3mB5tOCdBs28EeK+52DBgyy/5hGVq+ynXu
tiqk6UwPFBOTeuKmo3FRxamTf4Q6hl+OdTcztbozIzhmvbOgE8atv9YrvFkxcsYLzJxVOK8iBMLU
BZvEDxXgx1le/fN1zRig7hlyhUWHNFzhzsetUVA5WcQufl+GDhq6+a8hGm4QzuWvjidBxFdIlNvc
ylI6wW6NmabPmlRPizGooowH8io7GbwJ6YuRVZ969RQiG/8aAJWsXVTyq55NQG242kVn5eYKi1+x
HTyFDWf+rTXR6K0immhBuKT2I32sDE3nkaiJS3JddzkNTAs2N6JWB9gPRZiwi7OeE2UJHjeQYsSx
YXzkeIRWhVMQ8iX/RSNvSVWqgb1AtRw4nAk1pmRed+49joGekW2GVOQPRu/Wz5HBYJPP/xHZdq5m
NRj/o4++5R5rnR8WuMxaFjyIL9o1k90DYwT/feDsC/PaH7Dsh7vFI+6O1bNKEFkWg6HTZ8eMguXC
Gz5r2/E3hp3/Vq5WnuIldFHGSHpjBrzKBTbsGVr64GjapWBA8VLK4EdpGO79laFjyHCJpiOS8Ydx
EA4PWLvel1fLQ4dFzp6AkC6vZGpQrZnNhUohXK0kGZ6KofzLQLqOIqp0ZNF9LKKtTvHzXET0EGgY
wkp2/N/sh9fFXKSeaj0PURRgR9CMVenjRV+D5QcymaFbWrHP4JcqeQvi+ymUdrszoZ2Z055dWcLn
2rbOpfzqBWGYTTQ3TDd276BLzvy1iPkDCxaTvTTD0aXbT9Pk6kfL8j6IlibE4+jLZuvZPzRu+olv
3T2Rv0p3gnnrahg6tXfmcgAaFarb1AzVre30/4Y2XFDr/5N0KT1vdi1JD2Ku/p+4vkKj1VYU2DXj
DBGvmC1jnb8X7FWurSDp0dIRWHDsMCN4UTM5JsCyyt4BlOMqq5vuUHv2F2ErcaSsj0G/V+NpZNi9
W3YmQ5r+l9IHw/hfrQkLH9WQUkeVdqAuwvz7F9OvagQFfzXM17yT1ptngg21iAE9Lc9MRbkPZtFr
U1Y64mKvUywfTmctLuprLTnxVhH7wLoQ9bWcH0aBZXdopLl+ZjDFZNFQ6TOGlwM0wCu/Dep1XBpP
x9kzUOoJx12zOCk9oa+PpYTGTBtVCdYV1u/sZg9phoOEr02N0aG4uO7GGjmKhUEzrvsmfuVbqC73
pTiYq22KYFsOvf+ncUpin0R15mZeVw3TMwHpk2YFDZ/hSm2YlWSnYlYmVAh4yhQV9SUpfO751fL1
Topon8iKqHRC0IexpntaUvuy6w9CL2nMDTubbpw8ZH5eVeueTd22LcpgP8wtZYVtlWyG8mTD+Ctf
gwT1br5ZRJs7KjZUz4JZDVlVTskWPXEbL036Sz04j4OiPYhqEcoJZ5ExYeC+8tLoRr2N/VKj0G2a
Afjkci2a1wUQFWuGjTEOftviCeKajK/9yUXLptR8hoPaDp3YDiLD9W4Tctq+2o1gcQ56F80TOyQw
mSWfCNZzO10EMTedCWyhYrRso+nFdFM962EePCfR+N9q4v6TZOrA8WZmZuhcq6T+vP9AgBPIzcC/
DUwDkvZR68AiKdLkq2HiJC3N98JQw6kC8XWIYwfOq7JvZtGxy3ccBn9AeN8kEYMxqt2jY1IQvKRU
9cp0mDCeMBHslkNdkKj4eX6V2Jhnu6z4mspqZ82BrzjWkO4ZCm2FE897NqJs/39YK4BTLqN/Lwz8
jAIGDERg07Ec6c5ozX9dZrpMRp8rh+BgXhAFE0xI4Zqqld2k/Fhd+pOrk4TeAm3T2mzbj+k9uZpP
ujt3vgRqXZkBeX+bcs575lzvu+DQM2CiC5nJFMQJatF0TmOy3WeGK6E+aXj1op09Z8PTcghe7Bod
ieFLtZ81XbuFBb0JEprXK+o876ySybL7g8Uezo9QWVuDY01lFPor445DR5CGK4xKTqvsgZR09tmR
6jAGfXNcblDEOQlYWEZzWKhQRtQGO7GYvAuuInOa2oe0NZkEz1hD22qZDRV5jWiS/wgDPcOCx18r
CXldnUb+5FweXkPHqa7oNb+bun0c87R/jjn9bqlqsU8EHabHpuXeTpLQ1aYXaD0xwWgyTzlvG1IB
trEJoiUmjPDFbjtEi0A0BzT7V9mG5WNAWBH/goNH1vLImaIoiJUIYU3BIcavAU9rFxJH/ywwnEZ5
5f5IDKJsqsY+4m0GI/f/dLnGuanKvt2xfPOtNzFbD+hEWBltwI88CwohjNCjXszJFPaG90B12pbP
bOq3vTsn4kfcV/+F5u3Ol81/fuQc6hfpBpF87Iz/wOzixXLbXNLj13vJa2vnXyVhnWM9wFoVdMGu
3U6EvINq59FZ+Fc2DCed+PrZK40cEjJm9jZr6se8U9mpU4O7k3Vcv9qpeoC6c5wMo/jIK6QrFhvj
SasZ7iRsIGncpDSmk/KHM6TgsiI92xtWGNwq5sWbgKEqp8QcV0ZVciQ0m/AAiyg9MJo9k9EY/w95
Z7YbuZV16VcxfM8sTodD43ddMBizhtAs64bQkMl5nnnVr9Gv10/SH9NpWwqnUuX60UA1GqgSrJRC
jCAPD8/Ze61v7b+OIqnoSQLA5LjDYbuIUyW9xvRAYzIjJtxqBT53giEqVfmSlCS8fTXuTWh0txNS
H7dvFOlWH4ZTwoiZOicMYAVLksu+QtluJcr0mMotY66PbyoRys6Eoo4cmnasIF+U6JGhA2wVQV2C
dFnvgmWmd9FWbEZlRTmr6hCFOiryG4RKoWNXA4bLuf/Kl3pHUhRflNygINl11wkbtsNwkCdP7CtL
Jw43KICJzd9Gnj5ufzzJ/IUQzhxDkgXINaB2hvYXDL5d9T6VdTleRFLVnJZqWMMskKNlPDT6RdvW
L41BB/Urv8bGlw8gS9pq+sRQnZD84VvsZTenG7H1Nd4hIvmHdEri9Vch9iRlj+gWzAOg73iBpSpb
f333/3ge/of/OT/8NjDrf/4X3z/nxVghJ2qOvv3ndZ7yv/+aX/PH77x9xT9Pw+cqr/MvzQ9/a/05
P3tMP9fHv/TmL3P0b+/OfWwe33yzxL3UjBegP8bLz3WbNF/fBZ9j/s1/9Yc/ff76V67H4vMvPz/n
3C3zXwN/kf387Ufbl19+tgnaguL96lLPx/j2C/OH+OVnN49f8p/+8dP1Y/y5DsL08buv//xYN7/8
TPHwk2WCH6LjxkCQDe76/vMfPzF0RZV1S9MgsPCIgk/TBL/8rJmfVF0zYYnDVjU1fQ5yrXPEv7/9
SOMtWjLzmtD4gz//fi7eXNM/r/FPWZsecmTSNe/mLc6aeDFd6PjRhYXJThOydQSxV1FJYnJM8gs/
/RLpN4PMfR5DlTOBRyYZUGN6GnPiHpx33Av0hz9KOTtifP/1HcyLkVcP4sBrYvpFvIOS4kkyYYrO
WA9akYu7ayvAFFjlRdg+pEZDM1ZxbOnl74/zf20Q/3fuhv/AgW6qNsEFINf/8fsA+stAvw7TvJJO
GK6fXw/xP175bYir5idNV9jKWOxyCTj8c4ir+idZRT2ocSBVVQ0eid+GuGR9IgvCNm3ysUxMTaCB
/hjjkv0J3Jps2JplM/hVg03S7+/xXxrkbxd7lsE9zQNXZ1UNvX1e+L0dY4PpZXpTlDB2mrTHaEgZ
OMI5ByJBusxEQyz52N2Z8POchiL9goXh4OQDTtUODYNeHqboUdRkjY5ReM7uGbhKX3zGUN4vSCYi
okELardqdxr216G1V2YcpXvJsv1FgOLZS8yTwuwp8jbBVZlHw4J8HPwnXUPUSU+LvzDORy966oP7
EifRQiEUWKYpv2vNLmZ7znajtX11KeWQQlvcQqRZFqw/l6EHhL2zIwBgsrL4Ks8jOqrsonCtqf52
xDOyoDXjAj7Md7UP/1uWK8u1MqAm3TCd1pKCoB6ymZwkl1Jr0OsKxsplo8QmCT5RGeAN6ltyAZo2
rMiwsg7owKrlVJaeo0fhLSnaXxSCeGlhiv2gg2IekPXuipgsiJgz44iSiCq5uyuS+BGLIGILnulN
coirNFi1uF0dQx+bpdUoj9YolUuESPEzolmHuc+7EKN+7nswsmU1w6nCymPo8DkrXXBS1nKyha0+
sZ4DAKCG8R4w+abGGu0OU+670DNx7gQyDJdYkbcFlVy2TKXTYlE7hW2MvyYvV4MiLzxZ3JWQnZaN
5V2btBeXUfdB+ImpfmcAcrMRiCorxCwoXxPjXk1yueKh3LKKAv9LVK5aaB6bgkqoE05VvcqTbtqN
RIjR1ZhpUcmwF1Z5K9FrXGuhfYNIqt/QOz2Ly7B1ZBzLS7JyhEt7yL80O/9ZafrrrJ2r+37FimEA
Hd9NoLIs+aJrsy/0Z9H9RBaWHMU2nIK02Maf11l5FdxJ8ChhFESdcj0qDe04MumSBr21ny0pZ8lX
I1HhY5JuGe7yhSwZNwm9+rXEtskNyBt2KeOra5r5o6O10bJNLO0+yDAy2PTsTQOoH9pi/HdTqaIo
Le11OBk9/dAIY+TgpUhd84n9is8yMSt615QeBAO1ViPGX2QjlkHUt7YAjl1MVGZtqck2SROdSjJd
zMzgMxuedtdK9MJKutILTBoBtic2NGbpprbQQf0Ym8Qc8cn6uYwejcbxqEgHbZaDSS0gKDmIXAMx
9TjpNRI/2aQbzm63iWBOSLqcrIxRQ3c1hM9IumNCGI3s3B/8k7quoAHHaudmHqwhXVJiYkXEbRWi
25EH9WKyWxg0Q7pJoXQRk260q1FAu9Fm+sOkK/K1nxA/RisD1WSQjluIHzP27QsdK3VTtXrP5ptK
DM2tlalQoNGSrtq2ulgF9fB5qAL7FETDPplVC36Gmj1W/HoVeQUA4vlLmSufczYOKwISTql0kZrV
jfJla4RXEdxOrpCCnTMz0WSzy6ocFC8F/j1gGRDQw22VCERT4alStcPeMqYrmd0FpK4MhBMAV3iH
9BbgVW4HiTcpFyravCTqCWCo0B7K3lM8Tc7Q9sm92rdo1HCh9YEiXVTBILlEyUNjzt3amEfsjIlr
o5SWx6pSXWkc1dvGJiKtK8GJJNGJxat3vsHYMwb0sDbmubzjNZNEDqJP2pqGBMGVjdzCZHrlRW16
1se6WCvDWCDiGXI4gtBAG9k8N/zKWnaKWqyK3IYWDSPOwcEVLNmojuDnykVv2tFGry2PUpdFe6/T
gJaUyylil51k3s3YaCi8fITtoqQZ4atKt7JmMoAwm9QNpBTluUd1p8rK7RQbA8ZJPPp+qHeOhDDj
Ku3QOUSZF554CapBUvwG12tgNyhmmt6GPZ4eQdmb3XWxBf8AXBph2Y4y3QPLzGaZ1VK4GGmZLY1B
4vkQ4zUcNJIFK7NbqzEqQBuOEOg3cQJBVgbbwY1vjaHtBJiDG978RigNldnKtnAV6buKAD+EpWpz
onCnIjA0gUxNkbdqK1N1jBbyQOVZOvQ4dKaJVBZOX/vy2vdjZ7A8cYWK6aGhmkLjYVCXWLkoWA6e
mB3nm6goib2Yv9jBtEIDa5xS+sfzUVnnpYnmPNO0G3K6uhNAs9NCJNWSUMx8HxpZtJdLV0KIkIm6
uhCxtdLMDLaAqjzTJaTkghJ6g+Z/JBaICSaRfGyRbU0eZUvrMo68nH4/rYaO1nTn0ZmwdKbRDkcR
H1bAnKqjeB2kzQZV74meRSMi2OFLq45n+oTaTPH1VZUDmKyKRllkU9Ofg2rFqjY/0TCZbTsYc0uy
3kBQqiQKRESbJdhTFlLDpQmpSS85w9zGNhoouzuFUD8th56zYMlSf6aKSzOzLMQyd8KKMOnSQ1vp
rf9UzygXTKonSta1rA+0x9FImzPt0mqz+MSjqWVqPjdyXW+LrvOXioCRlkXXRXRX0kpxPLsRFybd
37nvpy7owXO2zfiK6WbcYyxfGblBt7FOH4pMq7ehXF40NkozK0MgzsO5muq7RNcPqRlNLi78ZNlJ
PUuBYLxJVIuZRx9P5S4IsD+zDmmt6hqfPe28dJypSpAdQh1eRF0BpzO1B0/XaBQMGP6s/l5Wb8nW
XRvKJEO2hr2jqtmW2lW3jAi6coNYSpjzJ+bGgEfEpA6MjERD50Oq8ziKeq0FgCB9yT/t5owTbkB2
34SHe1O1DzqqdXKFhrGBWdeJyXNYxV7FKv2JFPPBKoiVJTO2t4vkX5t08BeSiEvXIzodHjfPgjCn
YFJqxjIgQ3lp2NUc7Tg2i7il6UPKQwcaSnlp1dJECWlqbltP6Djg2i49QtoQW41kxGlw8NX6vsib
Exjf27HF3UM5iidEy/LRrJxW84Hw9eYlNAV53wZmikw0sBw78s5bemYRA7sQ5qJA6wXmvV33Our2
hmuMPj7MHCKmdKTTOGLR26NSMjvGJ/7RNsfgybX7lQVM4PQsZ3kfvat36h0PxGmHJj52VErljpSm
9NMVVWWK+9VCj7prDO06UIUE3izddZVlIgCu7g2LvjvehFU2jbRr2ggXqNG4WZ/Ei4l+I5EPpI4U
g0vKdob7X7oZ4xhwvEHiqtXk5x6l9tMiq4iDyQJ9Sc9yCT88pnd0ltVU7DNY8wY4c7XMyYqRyq2J
vNJRQ3Xa2R1cRuScdB0QypPpWkpupbDOi70mx/NZG7hM7Xpd+0Pswk0J9y32IiCW6cDDwvd2viZU
1rKttPfaoV3LBMYuhBJigAeDtB5KPXRK+raLBquyA9a5QzSsyJuhVfdx3+LhrEhhUzQiwkh2gHox
Ornas8KttLOe2QAWpaef0uoAnDFPSUaXVxik7ctcicaNqh6QzcVL0dQqU5Z+VYgKXTcyKVabbh6w
7sHsYZC/Q0H/tBjVG49OsdxmC1n7nNnxRdJCl1WMK3ksT0WdygtMYngNaMqPetU6gWRsMmv2DMt9
uy6Q1A1QZXCQNnt0puNOn1NFMzVyii4h6CQ2TowIrwSt6P0EKWvoWutczEgJRTnImfSCpY18YOYs
zTB2+KNaNoUeNUrql06FaGUbd/62oHnjTj5sNfD6YMs8bh9qyjBGQydMvJcsE/06BRkweUp2ohLk
TaIM/ukLKXzU9Lxfksb8ovR4pPGiKPF0Ugi5xLxd3zd9vpXTWHFaiycojQfX99sO6Ymj9ca0IH6u
o1sCI8ZLs+sGhQS57N2wg1G8iwe0U1k72U4RhzDeiAjyc3ULQDRFnYfqI4PrPaTFZTCNu7ReInNu
VcdC5Ma/QF8mAmQ8wae3CDvbyTSa4FkxOm2Hgdciv5fAXmly6+gGPBGbnhT7RemjRDK7M10p1zxC
bLMgBaPIlgoxjAvfqMmQD2ET+SfbKCt3Q2Nfsem8QeUWLYqlVJpOBXAYEQncx8ojGkZS2gWoQ2Np
Ks3ak1l0R35BhIdeLctcp3HXqyEMXHun1UPEOdHWKqsDP+Sk57XEzoqzQIoPKNmIBBgjeAH7n60k
fKKoe6RnrKInjLewVJhFa2MLQeGWnlcM9M0laHEmq6aPUqgBIbcJTWktZ2xLKuACVa3v43kpceH2
0nM/BNskj7+MnqhdTZ4gSWpoOuC7BCmm5wxwgAI/hNyIPuYHFoBpDLztBz2bo3Iqu3hLAdPBIgcO
t07566hWNcmiSipRdns/iq4i9PIz+YyMauBCyUlVtQ9xh8EABAspYf5VwKrQ1+XV0CXNYtandTVl
fcWKXdilyFeQg2IiDdgLD2yPANLE7t8vLP13SkZviq7/DxVQkUXh8qHS835d6fQxeRwff9q3VZj8
7//5v+p4/u4yfPHflpl+/0Pfyky68UmXLUGdUtjCZCv/RyVVF59olbN5pS5Jwcgk4PBbmUnXPhmC
zj91JlY4CjPFH1UmfqQZMn/RtMhtpEav/50iEwXiV80d01ZtA7SYTaVJNWz1L4NztKGSq5lc3Rge
cwPYjlQ3XDS9LmxQlxevUNuv2SV/lN2o89n+cmDbVigu063VyCZ8W9sybEUtWdU3NwFIyqAnqJam
CtjboQxWoR0vwV5FtMvTpdSja5cya5ElPI/8siNbXkPkUdPbSTWx0G2x7rPYrfV6B9dzRXPzIcJe
GoTFJlO7y6gCBBO1OM5nI5WGkiZYmrgg+/xJScV6JF/e8MUFTP7rvHgKrHplQOHTc0zPqXEdjd0p
gtcTyVRobIz0QPKtQeK9bKeLwE8gTxm/9nX1YIaXQrevZfZqjlZSjvZsrB9sFwM4q0CIzugfOaMe
PmLhkEEjsBtoWWNW1rWfJku/QnHqN/uq1gncINiKI+hEHmfpnQEOVw7uAgpbZKgvx1iHyTlcdkYL
UrNDHh5V1lmfmNeFUBb2OCBYKtZ1U23pf8OygyA3b1p6u2NlOQZYPJp8S2/ZlbzZuXtiIsuWYmK0
DOEOrbSLVEoPtJ5n1/2COuwik73ntOhZXfns/waqF322yaTohZBjKpCmTKEQW7edoFDui3t0o+zC
4gca1GMjHKusQSQnwy3gkJU6dUtzUG5knT6PsjCxyTooeKVFoxtngi5fAahHanYZ1XMqT/hebAXX
ieFWN1I2bAsa3pnOZtuSljDrF4l3FttrMyPsh3XPq/v6Wy32TYPhuMMw3xiqjJhFCEvn5rDnjM9X
pa+yLlE0KlJ1Q396gSWcYPN9IODpl1DRQ3Gh9/EXY2D10Z+rUXjdGf4eu9VSxxATJ+YZgHlXFYmb
xVhlGnMF6XSHy+JuCut7n/MB2dhtcmD7ktioHgvUaYSr+zlQWDaE+sZEORPBf9dV1KIevutSS1ny
JWcBsJW6P5kKeOTmUwoHKiCFDMTUSVL3u1EQ4Oq1rkZ0ApKtPX5VgqQiAr6aeDlxM+V55OJ/PK+R
lWfsswalvZRbbEisPU8kS5trUG4VlgdgJQty+dboS3EjJrNpnS2/oIJJESjNmlWQ5JseoEnasqJQ
TDiOIyITUe2mLkZtITYN4BjysTa2kR5S1TyJkuHc14bzoiyvbJ+db8I6VwkPU3cehPlGs9WbrvJX
ClZzJA4Hk1t4CPSzWK1Wpj6cUi/UTcZ+mh585C9VkC0SG5O+4qG0a5BMplsra3fcDSfB5H0gLVG+
OxwUEpNNodHiIsn87XAgbqpKs96obyrZvi4M+zqSkyU5KAR9Lce2up+U5CVHPN4rwzmRG8uCYl/T
F+iT80uvW895Lp4YzrE3r6sywp5v4631VwVuIrVQT1H+oyssDoYnXaONcMO5+D6VyEE5/egZLD28
QkO5r0qIQ4NY6ygBSXjZjoLoLpNiUwmbIGNTx+xNUXgRoG7PuMMjc9x7wUNsIc7LMbugmB0iV6ui
J3WlD2zl6nwzDO39XEwss/62ooFVtBrvb1jmYbo06pY1fLOyx3yt+Uyu7EBhAK+6FptPky4kIruI
3Dh0XbaJ2FmFMcTZwjjJ5JhbPd/mTUZtsz71te481Vo3qjsnJceKTK9lBMfTCg6R0p+mtsoiNsAa
jZe3rFS8bIxTRPBBeasb3bnXF2Q7v7BEw8EK/2hASGo9VyofRZV2XJsdgriNMkjkuLgRpCenyQmZ
0Xh0edLhx1PDvCQ4fnKplCcUheclqgh1frK9mhki00jRNhb1jeEnm9y4bxumK1+s/VEsAK1sNHbk
mpZBnBMbKeJaoJYHznkoTHspRcUaCbwrDZzXeQQNxP6JeFtUzIcdgTy7QZrOdHhX8/1VTMZq0qpV
pesbHDcLtjUbpbrr/IsCq+mQt3dAzbd0sW5KL3yebzCVyQAuy6oikxy3/Jad/NbU7gC/Oz8+C2/l
fl/XDaoms2yxSEUncmTuHLw6CXpCRcGIp+YmU/WbeT7UOHKvtu5YsWUfvOijCfm7B6TDrXEL6sLU
jm9AqdKQc7Be0PNmJ1J8Ho7pag09Xn/flOLGM3ugZIIFdb4YeCYM8Z2NOM0AdKN0CAzppS0/OAXH
Sxh4BPMntxDGCJlm97y2enUOiOnzTQ0gzg3NAIft/hZLNq0RbzcZ+qbMjJPOMhZFwZoq0WfcyyZS
hVtnVz2Wr0KIVcqtOPFWG+muonEdWeHSgmicecsmCcjRemEWWAateZIH5f1A+kCU+Xs6ca7aZdvc
bk9VIrYtkiibHBiuqO7woOw7sq2zUL2ZwUXshw0EJE42tndpG52lwt4FGDWqhOyvEvd65L+kabnu
fLouY3tKkiHuxUUkrMealYlqDOd1xCFZDiZxu8wnsjnHqmM/OVYO29TIGTJrAxL3VuF3kekWv/qp
dqHzS0BMedqo0nUtG6QNBHuga/0HY2IeY38Kk0xyNA0VDQItWhQz4i86FSTaCIICzr8haWBH6Dol
3m/X+Jte49tC4Eg+cvTtvygVebcX/x/YQtcUQ2EX8v5G56qoHql9/7Stk8fspX7dRP/22m97G4W9
zTwHsE5CHWYb3ALfVCKK8smm2KXzb7NSY94Vf9vb8BM0JWg2ZAL2NEUW3FffVCIGzXV63vg+dNlm
XrG0v7O3mT/TqwEiqQorAiRraE3e3JixV2Guj4Hz2ZLp5Np1qoDyG20X5RzVINv1MY5LLXmu2o3M
t6/O1LcR83rp+HZH9edB59ni1WwQyS2tD1Hk296w1gEN3VRpDu2o3JQcVZl0gjXjpx630I8Pp8zl
gz/vgj+PN98dr47XCjVB7o/jyjfIz0iNdR4aNJG1dcD3akVQqq45eq24Qni/aazeSKz+lY94NAen
+NCGXrKlbTpSzZhQn3HTzTsHzyMkITOx/8FaS6wPDvfudTzSP9QCHZpkVfZWxPD8qf6ogqyV/h6w
lRuo9aEfmbeK+9Jcy5J/+2+e13lQvTqvLLTpsbOxookVPVkxPn2j2kFVzPjMKCaWpBqzNLkLcW/+
+IjvDZyj+lBSamEr2tbeFon66NEbqXWxD2XW3lii81TeV9K4Vzzx0Vmdd9h/HTiaffTYskNFR10l
29uhbQlBCzd1dmtB1nEimYRxYWIF2yQgSbkzotbfZZZ+Mfj3EEIfWi06+J3q4Lp0fVaXP/7871xm
JGVvz3iSdAqz92htiY+n6XNvsdErvdtaNVdBNu2xyZBeJblDER8oL350Gt4+RX6/f9C3vj0qOZ5j
AMfP3pbjudJr8DjSGzmw9wk7WamV1tWXGr44YBwwSbXmZtxdyNtczEgfXPd3P/fRNJUh9Gs0bbK2
BN3DHWe1PmpUmZuVIUluKRDoN8qaRLpF72WrmLf1wfl+u5D985MfzVS5rzIFa1Gwm/fWlk2gdFFf
YFTCmtrtx+Z8kPhn7uKCZUFZ2zepp9EuHiB6NIdytJlglA9OwXtD8WgO68qMaCziUbcG13iew0jX
GplPoh5gMPc8ldyPLvf3p0t2cm8vNyAgQ1Ir39xGqXleFWD0KMNCyTzQ8TlA6l7Oc1jXi8OURx9N
JfPf/t6ddjR/IZdRQqvqzK3W4z5UYDNlFrB7+5Es5X1Qql/nFG30l/OZtaNkX3GmZ+r3Bxf6veMf
TWVyKDeWIduEUhvljUHGmvBApooXlWFOAFwaFhQDoHgE1UES494Mpr1g6P346N+f1lB8vj3hFYAi
GSGD2GIsdTNZQ9dzmO8tE0JywvXtUcwn4uzHBzuSZf4xpo/X4mbBnqHpE2MLEWfvjcG95q/neYQm
uK67mFOQsfm3OK32+bA3NMmdmvajCfy9G/nYlGFM0hBMCt4FoinWnXxouNyi8jdhTZE/hi4IFD7A
kmYZ7sf3zjvn1zqavyx7wLxsThgmCEUvepsOx7CW0F7ZgprB4K09uIYhD+h/8wwfzVayj3sV7Cpy
n/ayZzmjZ2ifOBRqjWU3PHkUiLpQ3VcApqcQsESTOdBtPxhM70xZ1tGUleZZl6i1OmwnBlLZ2Wu1
lUuy/MLbcCye/s1PeDQbhZg77bKHxjKv4Cb8dCFzouapjvDDQyI05sdpTfTUvs2uhVa7aVotf3zo
d+ZBlr1v1hyjlLVxXRjRrrPsPXkorkwUam1LDJeRFBvVbbmHfnyod++Uo0lJ19Ku1kQV7bJtYdu7
pKa62gSbIWwPUe4vY+m0qxJC1hmzhrqf/J29/eDI70zBs3L29cpq0gYVBQOwKYMCcBZD7CosTBea
GxT41qJir0/7TlwAWP3ggO/Mf8cqcb2yiDbHJrsFFcesIzxUhLTY50vq5Pll0FFzDUm9hIsW+Rua
NP/mOTaPllhg4O1ERxi+ZXUVlfe27T9ZkuzO53ie/oJp2RjF5WidwsGkpUq4Qy5/cOx3pgXzaDGF
v0vuRJx5xNWUT/M2JLM0N9S6Q++Zbuib+5xVXlNpH0wL74xc82gWkpRAJYQ797ZZp33dXylsAcbq
3LeHr4M2oF/xwdV8Z/iYRxNQFfRaN+otT9NqB93t2aOLkareDbG0a5bsC73IsVaetx/u6I6Kv388
VOb+3OsBm4DSHkM9lrZy1K/zNHYTT1rkpNsodcpz7CDrYO4mImVj6LlDepKlmw8+6/d3sGyj3x65
E/JoEZ5hbYv74ir8LPlOD0TGcLy76tRLGa4fLRHeO9DRzKPZEqSTUqq3kqWvrXzdQA4TnUL1ady3
MqOmNPcADdxKKheUjj867DzZfGdlNEvvX59ZBfcsdvy2ZfG9nephY5UdUrhqGQassOfZ90saeYAy
JbaX0w4Hxwfn9b3jHk1Bw1RDg6WthAyu2Uvh5Hj9pWWPLgkzxKSAcWFp643mOcLBtQD2T8Dh+NGx
3xu/RwuiHJ2q1ZCauIXgdgg86IICvLhBo6a+sYyMpw4L8QZpODrADz7uO4ecyzOvT3Os0y9Fk51v
x2Fpn7dnyXlzB0gju2XJ+9E5Vd95NhtHM86EaDtG0hdviRh11GzvJbtEvc7kXzmpQH4ixxra5Uzs
xP1HV/CANX1hgziVUe7LmKeGrZwthh6Am0G/pAldW9VOmBjP0tJYXgSx/9EEMt+23xl0xvFcpfXA
kAdZ3bbzmoxpEMujW/FA8NSHwIN21aHgrh5ChTEwbwaa4pCGhAQwP88Wng+uyTt33OwteX1NFNhg
fiKN6hYviWM2mDL0cGPChHWMLjqYaIEVD9g422yL/w5Ju/p64P8LJc3vq0D+A+uZKCSQ985+7/dL
modHKQml5yB8lOq6fV3R/PPVvxU1TfsTYohZE0GHZ1YmcOV+K2ryE45kYezh65H1DVUG/QATeTdu
HetrV+h365v6Sagm1VFTQVaLktH6W0VNMQ/T4+Er0BIdDRxIs0VEkEK0UUDPn2Gn0dycVO9dDCDo
yoxSS3YGo/JPTdn0oy3guwnTKmCciKfXhdmRBUEWp39LyKHY+VNyH/X1A4CM+ozuvrQXGQH3VTcs
lA5z+Nz0Fmj7YeYVZOxYUrFQAyK8AyC0l4E2SJQ3ESBd6V3mNwgrlWxHf1TPXaIQWgdV6efKA9Ck
GvV1mSUPnt9aPCmROdVe4a1QPqsLPR3nkEc45Z0yViDJYOUEfnSKwrJ2lZqYaEr/+WnmBeMmLzzI
ILKdu4AQ5c8jcKSNQNvwLMLMu+qsPrtAmCvwb4+G8eDjZtz58QRev5ztFJL1orRSPDlWmoKFz7Qk
dOte6m6lHr2IbqXxWS6Z1b4Ys+w5lb0R+1FyV02Gfw2Fg925neebiuXFEujWQIioomwyP9QuShA2
y9pQwQfQH9kF0IxdxRzJFrRRR7ix59eOYDQtDKBkV0ZFIJzjNSVTfIbQA5yKf0bjB4tUWAUXWl+0
z6RsDEhPGURgpy22OKpc9buyy/MdlUBjKexaW+tsvQBAeF26KwSpPKNkZAc7oSdWkMVcOiSQIxw2
4natVXl2qjeGuikYBWcGxYi7NuyKRS555qURBfb5OCTSCbUW78auDGNb5aJdBEEJ2zVNk/OpyOMz
eyi1Bf3H/CQ0U+CcEOXY+iEJPW0LAtuaqNOc1JAaFxlF7gwUph3dolckyyXhZ6XSACOdpuJzBykC
RbXHLGtb423CaN5pmqYu/aAqToecVM2YP0vvVkWUjY37IoT4vwRDhretIcQdBEvhemP9WaRefNbq
aADMQO1/W3T9fz1BmrrByu792ZEt6yOW4Opbx+fN9Pjba/8Us8EGhMxlyAZl4rdiNmrJNOMEQT/I
2Viy/i5m0z8JhY6tCdMGv+5XO+W3ufGrzo1WOuZGZk/dpk30NxyT4mup+M+5cW5La/Zc0ZrlcSZy
tqP1XUmYqyopUXUjuuhSq7ayLe4bNaMh45uKo0TJsyGiJwl7vYv90wloILojtojFJAPNL3o9X8tz
arSqL/TIvqrxnji6NK5Drc12mdfslLHLN6oYFj1DHF+NToZhP141wPdop3aPIrEfOAxCVXIcp1kn
K2Ulzo1Sdu1O3vtBeaLWKbQhJGxGOd0ScKouPWi0C0lB7mHLCxAB7UZK8ET0yvicpv64HuvmBoAS
1qe6zl24IiDrs2JhqQiltNbR/NE/yYz2QvLT2VuENCpDGUUODZ0wAhhq/WK0iErrlfhx/n+B9xPF
HE8GDTkGLhcHzPa0SA3bXgaQ3Dp+NzWKAEGYKGajGdXgu0zR6jUUrngl1+kJ0akj03wBAXeCeh8R
GqdE5WUY5deZ/cJEGC4moJpTXZauXNwhgVzJsf2YTc+2nz3Ap+wQToPfC7B4dvyVwpwIFbaSJ2XU
LqzpV7+O1kMXrOzA26VTSCp3RfklS09soIh6gAhQqom2yadfy2l6CklLwVB01drJiSRbTLqY2ZZt
kLrGrLPtpPzBnKDatFVy2uVEdvee/lLlsXDU1irgWMbE2tHm0FI0h3VJrgbelaVnxV9Uy9u1FPeA
7zIjRnih6ix/kdIyd8HNPekauh7hNU4d5FfQWXEW1KVjhg21KTU8T2H/ZWAIoNFFTx76bCXsHznY
U5iS+dYW9FkIzDArEzskgo02NjdZfaHksbZU9UJfy2ihYONHy9LsvYXSh9224uGi+8oqCDuFMIwJ
j4+Yg06T6EsSyLcFcmurOhgjtoNZZgcP7zaf8idfjeCyTuOdqmQpBkNGHw+VwBFGqvM4DtcdYadt
XDLWjOFQlA9ywz/USfYwqNZDrAanaQNkRk6fpSrFs3sf0bz4+vO6E0ur9rf9WF2hCYf9AmlUzXh1
0Kgvfnc53n71K2qd9KyEIEEIkLzsEoUB1ZzKzYSJBIb4VAQvrQJoenQi0d+mvp44VmBct1n4Ihl4
geoqeZDUghilesoc0UfSzB066yVJJpyG6KpGAG9u+hdhJNMqk/TbUPcmSOcaEgxytEDxLzsaafCh
rDO4WJs48VoH0rjhQKZ/kRl2OjBxJyWVtyTuh6jPQztJKaT3/MSQxlsVPGnV2TDWoy+ejuhoZEQK
SVxJBvmNcYAXE2tqNd6nhJ/GtpI7qfor0tp2ZSSBwQUCsaPqTwO7CdfI+3oDSCyvuDLKrmT9hKlO
jTbFrTJ0ORoMfDvyYJ73kgpEQMpwytWnts0eajJ9VLBFh2GnsKkdgUF2/Bl0DKazXouaN6Fmmrk0
R3krCT3hc+KaNctdJZBd1X3xEMVptDYIDN3IpbYfFHK59boKnDyq3XBq74teINdH8QjZfOOLcEu0
7apQDGhHvr36P9Sdx3LcWLp1nwgVBx4Y/pmJNPReFCcIURThvcfT3wVVV/8UmsiMZsQd3FkFowQk
gGO/s/famVltesvzNx70yU3epy+Vy4cHXQsi/1ENUxJ2wvewqJ5TkdwE2nAFDtshDc2xCNTmoDi+
aDLMFKGSvKpjchdJOIcS95uttG/kGvjg1wioYxYhloYFbaH0eKb4cSlMoohyuvAJ5DDi4BXd53mC
dpilw31ikCDCctjuKc0M9SPmi9s6jd6UTH+QTfnWzby3UdxmWeytkQ6RjGYVmLlDJ89Ni4h4graq
BJdr2R3IVr/PBOFNGerNdaM2+yrrJl/5OGwhCTdBmF6k8SCtCEWM10nJOi1UguxMbN0Ia040Jnvc
EVhxEED2krdRvfS+HBhQpcSxQgLY4fXpg3w7aNF3Tx0dtW2u5ZbraciUrSB913O2xSNTEk/Z7kCo
tUidezCSUviqBkTLqulBNekn5A4w6oV4ieyku6T8dG2RmkJquwAVlmZ706ivi7G9CwpsrnHGSWJP
prjduM/ErXHum0X8j2O483PiA7py4wX81cbXArkiDXF92ckqHLR7Y9Q5kbRjtM8oOXvEiyNAaJZ5
U/u3MEpJIZB0L2H1FvvuZaDV8kWYbABGRmuAhAw/vMiiJdGbpCeyHoM0vbUjXl4Ot4oVNUNuEGKE
wIkNGjlklrL0tVth2kLq60Wvleu9kRZNiobAYV+RA0i1fJsiiXL79CZi0Ou87mnUDRg0tx7jMR7e
audW4Utvc0ZP/NahqE2dB8oLRrAMgN6dyx5CJwQvpoGuXSl4n+o9NuZP088vJjErLONvah8enFz1
wusRK6HJukGNyvbgARHQCqCXZXoXMxjtCG7GpHrXkAS3UTx+/DQDEetI5J00PsXAm/Bx2xu2+5ci
YT+m9OaOzyZWmcUnwIT9RKjJztfZr4nKf2uD7hJ4wo2f4xyTE2TCBhNkyxdYs2LmMNobHBDCuFUL
wq4hYsprFcoJ5hGyMMHHYbKTY52zzfx7atRPzAz+SlXK58jyXkWUvUQPlmjjjemKW96Ut1GiOnTk
JAAWyQuPDM6oyKWWOR9ekbnRriIKdSwHwOrHtdiUifmdCrKxtoJBX7mR/ZSBz12FFgXsfNCLMy13
v9XItTctlMGdJUqZCIf6XA1q3SmaRz0einU05ULpKT8/YjDHJVVtIjXrN1rJaBWXbbKJTTgBMoGl
InjIM6PhaKlQV/G+LkwS5jCmDQqmb8Zif0X5tsH5vTXIjMNUvXbHM72QEd8P5k8cReEq0nWYAFKH
vnkQ7LoioBOd8Y7T5/J/q7Lyf0ksJsOfpASxvHc41A3Q3M92Dn//y392DtZfBHyYMurNvy0t/1RV
ZAwylg5nCK29MvlgKCD+s3PQ/9J1newwXUBq+Vtf9s/OQftLUwgrsSnX6va06P9vdg4IvP8sq0xq
QvhE3AxZmmWhV5vVSnOMIGUGEgCYF4bZMbvUQ/3BEGW1JldCw3LLf3WFWq8Jx75UjPDdLzhlEdIA
UxOYanwm9xnBfX5yUYuMsLHeowZxprHE2WatfUuZAEq2nDkN2d6X5Xhlurm883plE6A2QqBPqntl
MjpMVX+SW0L8Xg0B2xnjCdbw3TBKu0TDet2WSbHN0nHvYrJctQOwF6R2B2UKW/H3lW9epeiee0i3
FzzvRU54sDYmF1UbIYIldx5rYHNtalrDceaNZ9vDeSyxH9BVJxbqrZkTnTF02q3I7xJfxuiaRa+6
S+r7kO5U111ZgX0zyAQ09hL917aYfQfvUIXWd7lVb+VGu4saWd5Q+ckdX272ZRKxYh38m6bLb2Bj
3npx+Npk8ctoqsQnjjeDFYSwev2DWol1yfpiRcdPV17o/tSrfOWSR7dKA/+yi8K9W3uOIOMqxHIN
z2IXDqOjFN6jhOdWDZ8zTp1WZm5BA5F++DIpfk38HlbPhK84jZveh0K7CkZvCzG1PPz2FckHVam+
DWXuUyZTfU6wjDOXUEFyCfRNUkSvgWw9VAO5c764Cv3hnrwPkj8r42paA6L6Nijh6t+JLseqGLG1
k3eFpP8ovOpF0hRUamrwTrT0u0j9F6Lzrs3sOpCZM6haoDIaSzYpPF4omz1oWcFhdkRRenwhEOyh
MSba9sjEYZjvKN6++4H6TDHtHSuk2ARW/FC2zP/+SxYWBqHMVcUoXf9M5EsfR+cqyUW3sRsZpGH4
BsXBA5D1GAverCBl7Fqm2fb2NQlxryingXXq6U01stgaoHpDY+2vfK0QW5TFV2ErOFxrMtaZgvhw
DzaNp7KnNSxirHPmOvLNOZHjQLMgeTNo3cPg40C1UqkCOZBGNJIBobMRIRBObNIJehdmR/Az7TgI
aJT4VvhpR+g6rNheuyWPudtwqPZStdZVoRKEm0u+Y9djebA9TOVSjOUeAk2No0U2uEIYsOUa6szf
aJ36LcPcXAFFaPFuVzhQakEGkFSZkdMqwVlSdvvAhP7sGjWiCdTjKhjnAprNxhDsNGLt1jZBdgx3
nOCm0E0CLA4ZsHSA6WUR/Gr2Qd4prFyiTcOGLRt6i5iiadPoKXcxfgzPnGAs7m9OOoDZGi5H7Kc3
ZUDs7FCPr53OZEXPoWomy7yeoLiwgvidwsatDn8JWGtFUs/aE/Z1J8NCGllkNWVorwoQuDZJ1S4M
Zcnv94msbxmyMOW0LemKoIn9NMV+HlbXAl1mSAaBMjy1lk9aayZZ9IrhmSDkasLMpBBuPYtOh0uD
aTMlScu/szMW9h3/ezxV6YhreklaE/ol73UU3ZMrxcO63oiRpb9UpLeoBjXORcipfwCTvcv04C2G
0kDp9arVLfXgT5u6yfyQ+8aNaf0wPFrD71pIbsEowLd6i8qiQh6vHARLdHKj31pS+WpAiYUn9l1l
3KFuMfeSgHRpxZusMJ8UXr4zkJQWEkVY17YE2jbK14W8U8f0wTBaxSmH4jwNySE0DW6TB9mNjwOm
qS4DfbC3NJ4bwgjGFSXMdNt3NPUCQJFZDw45PU+21pIl5rkPbhG+RiDs4VXs0mn/lYV8CM5myNmm
EPS7wQhhO2GpPeHevJWgXqwKq6akUvjnXcTRMOwaZpw1wVPr39veugfIXBuXbuj2JBSmB9dWylWE
62VFJiA6IVw9dkrRisgms2nONNjfK30KMsrq5ldlVCxgkxyQh3UQVnajZ/wq0Fo3bY9NnUM+UBNs
E/0McGb7PIbGlULDXZVD/kyCIOgSqUWhT5LsPquz+37QslVbY6qEOkU5ZnwyDRv0uYAtj9ea8+zV
0KXNdDzFqRRwL9ANF7rOHSzDJ3UkY0vGREUtWKPug2dH8gwSPDjMzAlYJW9lXQZZsfG15FFK4BHB
7FijrUMBQVFm7X2r9GY4q9NqbUkQjAypxzIS21SNdWc6Ba7EpTI2zH6iufSsGLcbq2rW0A+Vkt/I
cj+VLR4Tr3kTtnlFAYhtYTfEMHCltYcOe6UUQ7RWMgXkQZ/mm0bfmErdgi7T11GZ3ZCNdFnEtHdw
Y9iNeqWlyOVKqCLYUXkmYegDG8WshfrJCifbgOMHL2hO1rmKEoGSlNWqY4M8aPL14AXGuhT0MJkt
XPYkGQPxl5SpiTn1cauPj0DT7owCGGEURlvd66+KuLfX6G/J/eGjdvn3MrEu5O6KFBSn6uuXhAoO
Z5HmfdGtXU5jNiknK2t3C1GzQxiE/8nQSwyUUskGQ1BRV8t3Dq0OCTQpSjPmQ9Ehe88DTl8F1Jq9
p1Rbt5j0vuF9rZSTkdI/U82cEYV/XcWZuxUuu2uMlzBByJsYSf0oymeI2c+I2n5yvrExG34rRVA6
bQpWY0jvf2+n/DEGQ6S11yY1JAJqe7oPpcJkimmG/pDoxlYHKcUBR2Jtqrbagr3Ymq12b5GFgbb6
wW1ZKomR6Q8ixXNR44qi6fo5GdKG/+7qA/ALjUDuUL712+wVeHzt+AAo2WoCtuC8QpmatRjB5zcQ
YSHhO4OeXldUrthbRK9T3UQOmbYSjZej2D8qj9KjYhM3OHJZv6Mh1526S/3hyQ3C97H0X9pseNTN
57x34XKkw5PdQgwpRpLkJTbKpFqtuggnvtdtMz++oKldFAkXZYV5xWL2PJIQGPFPx5Idm+QqTygs
JzJJYyvVzq6tcyKW9nUUPU27Q5zWwZrAD38FHwSiw3gF9u2BfZS77yFTA8a6NhrrghnYPEgyqKDY
UBqQC7RFi5rupiBPfGWF7OCqsSLPE9UNdG1zxVmRtdejgHOfTj5UHiVIu8oPBf7QvrfivZa3u7+T
e0BqyBRzHezpjEuauLL9rTJQs0wNjNKKrzscQXOwxvQJx46U25xFYqjvyZg6E15+bycQi9l5N5ZD
oFBDsQKwk4YghgQgj3ZTV2tPc39pcFNAQAdrUr+0TRQbV8KV9Y1kQmnjxCugrkMNni+BKpetAunA
NUUTRZIcobC2ShX9vvAOnq0ExLGq71EcvXeApryy3OUytJ2iwc1q66UGzgmmu6GoZ7kbv+TvWGG9
jaeQzhHk0j4LIAUaRUgA2phwVqfoa8N+lH1vSsLSbiP9rdIyf0fSorpXIRTG1V3DGOG1jFWpxC1w
oOEkNx4o0bZlc43Vyelj9ueKzKqwiNYsHve1lh3GNr0fKcD2evSSy1PmcLAfPHRuoR68egOXKwnN
FlQ5wmKAmWewzGov4XiRrLvv254DBtWsUSDGSBA1BUqY+Voaz1N0ITBdBuSQ6Q3e3S8Q8t1ah1oS
o21O7fhF78rnNrztsuoVdwwnmPZPV/Lf2PS8earMlBNzvjpUpMYq9XkGz2eFQdimJknYox1QI5nK
KnE0PA0KWShWuK1B59RCTESjBlP8oOJwT6nA6xW1R9uQCCkPD1anXrvXSay8SUKqwXikbNeT5IXO
u+504jZUSjvZQ+d7b5LHgMvXfXAl80XP/akkpEirrq+e+44CR5QQXOa+yHz7UacRCA/yk2QOT30U
3+CWV7BfNGeZTGXMUsJnvcrerFD0h7S6I8nDgP7vnUsFU5imlz9bWsmOrMAbhQLEilEQpCBlbz16
i3vvfeg90GIUB0uSJnGj5658q8SMCUUdvie+C4GgbIC/8FYKQ+jrwzeEtTdTv3LZabgG+lDO4Qle
ACTEyQBkxH1muq8tJK4VAn5GgoLGS5Jt3qWvwkOB3f5ybc6cYil8//2ypbg9VJZXsiRgWZqD1WvM
xybLwORo3xH2hvY6CuJDojN82Yn00BCyyrxYPQUiPAdTzWcwWHZAoaMf5wEltwQOXsckkZJXtRIG
9EEv7x+6IX3MGUI3+P4Q6ho6BnFVhFsx1MkqfYoVbdzncC92Shc6odi3KcpPzW/ZdMrhS3HRjVG3
yfD+sMKhZlr1lJxYbmPyj1gO+KvAzKNdwOy+j0LJhRxNkpHrB90Kjem9263t6rytL4qeQ5Baim9Y
EGgbAf6zVPET2iGLbU6+n6IAUfZIUEpjylcQ+/pVaZMbHcMq9V9IOapW9LVLyrp7XsobHvqfWnFp
NipsT5NzcbBYzOTJCgcsRL2aBbauRbc1AHUnFw0ueE/7WRUdBn5mfw5l+ic9oH0PbIYgdJfwk4mD
b6l0j3H1nKTFs+mzMLaIbYZTg8GSJWNRvA/yJrPY0jVutmZRwJuWd433I1eY41guIxrL7IcOzJUZ
UBQTwTYEXL8Kgxaj0tSQhedg3bqYTv/0BjFYhN+hzV7C3n0Y7LBaU+/YRRFmacFaG33FWxBRTe9Z
78GayXhPPmd2/V2hICQoPDbh2D2ZJnX4D2T8RI5S3QZAB1fMGeoWo/LT4PaozAxWb0HLwkZSYY6F
E3isEAaiiJWpMW+HGmZTs82TnQT+h9Lpqis4bkGJeCtCk5AE87nXu24XmNFLl5F8WLMFT9FKTPv6
FocKOUm4VuPyvrOtHyjryLsK1knFrBL40xytBq+jGT97UnoRJ5W97muOM3x0HajFtZVFytPak0Ha
xCYZA1b5npDYJGuE6ZYMBLVWUBWv3pRpxWao3luWRy9NJV9CNfxVwhJBTRa1TlLiDAOGcWt6tBc1
QOiQaFALccKN8aWfolZwe1ZRvms9EChdrezcfvIMIkO0QD2klKvXersbX1k0lkFVrjoQSHQwLECd
ndeOwVTDQWG9Gc2B0NE8AUzS1bTxapKGaqysppk89TJM8pn/6LnKWeLr74bcnwEqBbTWKAVmon4X
1sOTlqrUzjMWlF3PyiBuICxZHrzPUdLWScv/6JXf0aXUa3Zy+roevG+2b7PFImSOTFL5gghYh/AB
wkri25G4bfZDZ/ZgPsixfF2P0V6TWchF7qYIDG0TKH3GuCmvfZOBwIQNQSG919eJ3DgFUqhdIG5h
zZy1Eh6n/62y6OeCsz+AQv+nKqeoD5bLpv+v9Cawe/rjD7EF/+Tveqmk/0YAmbIF+tk2tN+c9b9l
aJKp/qUbugaixPrADKLQ/ZcJoJEKpmUYHNYrqF7/VS2VDPRptsAEA7kAvzSkvP+mXPqp1NOW554e
jdVvZnBUD3LDd+hA8EHH4mzwcWZOcaEfXsfN36qNjy7TSeP8/7Uc/1Jd2/LcymNXpczSVomdaXuS
5tH31CWH8Pi1Fx5g7tQZGnXktEwznbppt41o3jkLcQwjvGjQmh6/xdLPn6lMFUWtxiCLYscVUbXq
i0bbDEnp/92pFi24n2pYeTkzEeAkXk4zgCxOqRhnUGrP5Dw5BFawPf7jly4//f2D+VUi30LVfN5P
pHtnheT/TIjxXrXW+HL8+p+6E/j500v7cH2z6IrOiFOIR0prMhYFt2Cnt8S13hhVdudpFAq7CluG
a0knnGFLn2MmcA9bJapIjIycuJMtONp5/TOwQXScaFBLL4wu9/GBskxrG+LIQdVWxiVO3mEFyGib
lH164gaTivqz3jBTNFWsiDKSQ/j9bndedn/LGJJNGSH001SZ5W915Q7xKaPV0u1mIvV4UEXXa7rv
0CE4b5CfiCgbqHQYNkyZ6rGQSLLyOIg/0ZwX+uPcKCPLTablpCk7UVyxuqsMw7eJzAmiBBVjZf6y
opJQ7uNtb+le0yN/aHuDpqH+dMm4Fq65LUPplcIl7oOIBcJ0tHw4fpeFFj43xNRl5+Eexifeez88
desZMBp9ecPKDqSWAai7OsADPHGzhcY9t8TAAEiSEeiTYxMQjMmTBBY7C0+8r6WLz8YCvQXyA4LU
d3AuXMVR9ws1p3GiVS9de/r7h29BxWusPY+kbGSBJgqozNyDrm3ej3+DhU5pzvp8rBMqQBgtXzqy
Lw1ZXMdhcg+2/QQV6s8Tw39PUHPzSi57ReqPXN4utALKLX2yHFG/msFlqGBp8xujP/ENltrsrPdn
VeUlkRaFjhp5DaDU5hfEmec2zZr1WBGPffx9LX2NWaevCKQaxMS8N6zEXetqA2DNHh6PX3zhEeYe
lKo3+7DqEh7B5CxmH3t+pJ+NpFEQkRlrxp3mNVly4sssfPi5FSVWIhbNVRxS/ZcvWB9dWtLDIJ36
GEtXn83sclkGPco5nqTuz6Ksekw77bWM+4evvajpBX7oEw2cXo6fm+D35RtBTKVZeu+dZQxgsnT9
ay3KmB7uw13cWo+LqhKWE3sIjghoWjEjo6hr/ZdcE87XHmXWveO6q8MKEdO2aV32IH4d3OVpSCpC
kZDR1Z78IgsNd9I4f3wY3yYmN9QHy/H1+kCWVLwZBMrN4w+x0M2N2dReN6op2XFnbqXh3tLEPqUk
OJ1YyYTM98nuazeZdfAClUwfaVPCs22c+/24RXt2nqVhQpGag68yb7oTH37pcWadXAxDoitowbYk
m1PqT0vtoKRhfNYooQGycSj2cSXG/fHHWvgwUy7VHx8mtADjV6PlkHZ+NqGvkR7AxD9+8YV+qM8m
8rYBVogUExqdmr3CNwa+6T02lv3t+OWXfvv0Aj/0kJZ6kWLg9HCM2t4PpnQRi+r1a5eedfHOswKX
4xjIW4NHSajvb7R0fDx+7YVxdqIqffzZWCpj1zZC20m1OylHhUhBsCSBbxDnx2+w9F6mv394L3qs
hU2Uj/pWicbGuA2qBlVnCh2dwumX7qDNmmilaoNGLJ/pDKl5pROqR/3SuD1+7YXmr85apFJw4t/0
7GwoBq8yr9yQA7A2/GvTJdzoa61+EjJ9fENSwvlrAKnM8an/Nka3HiiyHf/5C21enTXKqOZ0gRKd
RYlOae6GrOl2tlU323ZIm93XbjFrnH1l6qWh+5YTuZ3j1cX96Cb3jVmcwmQstZ/ZYF0ZVjRoNTOP
xpnpDj146lRWl3xxUJiN1lmWAFuRFGPrq8TQUbo2qr3XFDpM78RsxZfuIuYIAzL5iGcA/Mcpo/0a
F35E6Gqm4R4INPK4vvQd9NmUEHqlFkqmwaeGUlwEA3FPlOhj88TlFzqCPutk2OawnxoY3+RK9Fdl
CRYAKicetch0H6yB4AFXbeqH48+ysBvSZr3Owz4YV4RBASgtL0rO4I0SNK1blK8ile+LftgVMElJ
+toev9/Cw2mzHkjNuZGVUYKtOCTwnoEDat5l7aZB9ivOTKUlnCKU7MfQdpOvdpvZuJsqLo3Y7yzH
JUegD5IbS/POA45xT/T8hXFdnQ27IyHARlAkdJuqu+qM4TvnHQnqBIljnlPP8DlMjjrhrFEoaVei
mOQhUm+48mMK4gS6ogKIs7Mu1b8jjX4crejC7OQzzBCnqnELg5o2G9TiWnFl11JM9MzYVajwU6U+
b7vhb13uYq1s4c1pswEtypG72A2XL4NW2gi1j4gIQ1jcSG11RTqZ+GKjm7UATbNY3Aruw/kkouYN
x/N3qokUTb5XR/VEt116V7NmkGctKk7obE7ZJMAuiSNvrZu6Dk+Nzp9zYUgqUP+cvPwiJimRXF1I
ovgIsqE5L9WB86P42hIh59rGma5ojpvo5MNk76qV4dDJ/Vc1bE/MnktPOBvBdU8tU3JneUKZcy+S
cHwfQDAinONDw1JrmA2rRldmeS14PosyjFHBglI4an6MEVV86QZzQm0kiiYIevpQ1STIfx8zO7uw
PAJ40Mcfv8PC6DbPg8xdtXbVSuIRzApchb/XCFtaGRy44c5OONoPo/vjd1qYqyeb58eVTKyMZJao
LqslSTqHtb3pNelECXjhM6uzoQaFAS5eyzYJQDKQvqHI198LMTpf+uFzFbed64XCdGI6o9d6F7ZB
HoiIg1PlyoXXMg8tsCs5LzKX12L3Jlg+M/ku5Zy3H//pCw30t0D9w/oaFctY4Hm0qBM256qkrpHB
7Ih7fDQoWJ64x8J8/Jvh8eEekaCgSo6b5XgdMoDalsmvGy96JbwN25TZRSN3LmsvpMr+cfyhlt7Y
1Ao+3JDNZV5adW85STTCQbYOvhFfHL/00vuajYgZwYlePtCQhFKnkNRdJJg5Um3ki8VdP/rFiSbF
EdmnJXh5diMjUJSWrYnpVC7cA0CM4XbU1Je4xMTfxDI/oFK/d2YJDGiQ7NWQkCaYWGm8xpwvf234
V2ajM6lHsZW2PKzp/aCitSoi9Lsn6yifE+w4Lp8e/cNnylw974AOmI7mfus0YiQrV72PEQBmcrpW
uruo87epNV5a4iZWT5zMLAwEymyM8eD1qUNtmU7HueVhCBB2M64lBzNSihO3WJrUlNlg00ZqIBlK
ZKO4CNay5lEZdN2N6pL1KJnfA4pTo2ch++lxL43Nxo8jEgkp8Ih/sCuLi5CFDiDPVsBl6qPMV5jV
em/EdywdgkT62vpGni12obBGtRdzaa9U803dy68S+Y7kcanZ2u/I1TjezxZmHUKN/2gbU4wobAaa
ue835Bz2nuogAgl2dtSHa7JQJNyT6X/Hl/93bX0OOWnULKvAZtLXRHAdIwAKWewak5DDReCfVyee
aemrzIYlLzOAxEw7dYtOfFP6ZnPwhkjZHX9jS1efddbBi1RfaaeFZ4HfRi6NnYHr6cQQ/ns98cmJ
4O9h6kNfLVH2Fj2WEQfv8f34M/gRPyhrLBBOfPDu8F5uyz3huztuvKbQtIartEJNuDF36VO3FVt5
jelwDdv3iw8768Z6xO4nnJrH2HUdvgxbB6sw/EtEsth9FnYmgHf+bH0gJcGtTINsIN+qigpysqcc
DjQ/FgQLX+sBPqlv9ak16MKcgqnsj7auZwo4mJEupbZwb3HR7wgce+5lYhAFxLITn3BhFhazjluX
YVeXKXdRRJGw/kkuWY8TV8EHtMVtii62jappIhnTr7X3ydD3cXzXNM4fkxFfuGsY9Y9yTPrvQoMj
dOLyS69t+vuHJplkI6rPUQudNiActx6kauOPCEJas3/Q1PbEWmLptc06LQHuRegHaJ2jSr3A0+0Y
JPWSL+WEdbBVAG7EpkZG5PZ4J55ezSfdTMxmfZYtTVRnBcrq35aGQr/T+uFH1Yx7gna/WeQZnnh5
C6PFFG3/8eXpHEDXhcyNXAxjoUZojCuQjh5/iqUZUMxmdiX17Hwse7onxtsh2xLzqwXnnYJ4Nj6U
nGe06bMYDwqKiHoCkineicdaen+zccE1Yf/DNAmdtFHvek259uP+SnTlCsLBwbKyYHP8CReWEWI2
QMSgUsc0adh9Kx4IgKEMd0EUtxTmrNz5yi3EnJjeAVWSW7yojh4TtpHbeO+Dgz+lwv1b/vWJ3unz
BxBz/DmpXGanGT2RZ5OtfOySHkhF/aMTkXXi90/jyn82ZUwxsxZWkM+Kgth00FaeIRCLtr2m3eNM
fbTxB0W5fh7b6e3xp/l8KBATlO1jaw7aKkJCj9+OjR7G+fpWKAhee82+QxdhnWhbSw80vcoP403d
jaHvg4Rz+qhMnCFJyF9pbG2NgtleJ5LfXpInTFxwGH+tvAz97c87wirUxyKlG6VkKBNvTiKSenCT
8MRgs/BA1qyX1q3AxogPm/OyYudReishgIzjXlZ/ZpF7Tu85/nU+H0LJ2PjzMah/jGo8teSoRth8
pyfX2vCD0/+NAq8sRrxqR186LQLJ9OediHNvBQwbKggRad6kfkTfpMZvv1ZsEfbshTVKObkWWMC1
Gtrm4NkqEKVL9crq+hOdZmHlIezZABaUAp4ZUCtiUgmoeiCf1hW4EUp9W8sR2c+7PL8gGuXE7T6f
BcRcWmlXUlqbTMmOWhHm1vppc+kLYrVOzANTz/hkCPgPUWWT6O7QgBIa0jJ4iOucuIGG/Nfr1pC9
L23IMZT8+cmT0G6y1DJCRzeC29gNAZ/4lQMclLRoH1zD8Sa81FVmg5mhjr6wp7WGH1XfVEO+UXzX
XEcVkfB1Lgf4y6MnSRMnOszCZ5nrLY2iipoRAp1TikT5UQw5RKCqGU7sTxcGyznWHAW4UZgpx0le
H+44SNqkvXjjkPgudosTI8vSA8x6PLWCsNM7lQeoK6yeFEioiHl4ko9/jYUBZY7YHjjbKZSEgavQ
6qcGY6qRo4SC9bCOOwsHp+JeZJq9rmT7xA0XGvJcMTiWEblqGvq6kfAAxRLQUhVv05MUdaKnLLyw
OUC7Dcdc8vCpggxBax9cdGV4Ykhc+umzlgtVrhZqWiN2tKqbSicCjwXtVS6l1YkxZOkGs7k3bfwQ
rxnvJiUJMUE8tiuBUFW+cqp8uPRupht/mHcp1MSt1zALhiKA6qBqh17k++MtaaEvzJHXBk6Vym2o
sjUWhxt59qOEb6VqgDIU7VSJ9fM1KZnMf/5+31eSOJBprVIygJJ7HbDDD3a/dhlOYhh8x59koZoG
rOrP24yeJ7cpi3jHLlN86tZLGNhnpD9cMKDvx8Z1mny8CfH9tHIKJb3/dvy+S19nNmHlhaXGlE8Q
VaYF9OBcbMOcoPPjF196dbNldlYNRtBG7MMtctXN3gL4ljxpJgITMi/09pT+eOEZ5mpBRUaaYUgF
+mPf7g9tarJfQCB8YnG6dPXZDGWbbgFJZnoIU2Rnah8nF0mtfk1GyfLzz88e2/BzcbJN2mmwdq3f
72qPMv7x97/002d9m77WA8xgWJLw3K0hxt5bXfl4/NoL48ZcE2iositZJq+lN9Pc0Sw8W0XS69uo
c6Mv/vzpsT6MHKZfD/i/Y4ZtOX0IFX8LtLY80TQXRo65CnBMxyqtY8bVVo2MdaKzqR00P9vWBtFG
dqhsjr+lhR4w1wMKxcLxaPCWRm3gmERSLqpG+aFZxaHOwgfDrL90QCaMWTdO/a4L5ZjqYSUF10R1
gC1Wtnp4yuKx1JBmHRkAvZoUJoFHuoqlMBiqYpUVp7QrC59irvtrVT0BHscQZLj10Kx7o88mPfQA
8iWUSgN3h1UDRDv+QRaeZK4DbOyuh49Ef3PDsfpGmJV0CcZP1Ccuv/Qss+6csJBEIUOzqky1uywC
+TyJJkqg2n3ri1NQ+oX1kz7r1hmhsUaas48J0H2GvrJvsJ0GTfAU9wJnu7dtsPiOQ3A4/sp+H658
sg+YqwQbTWpNVbikD+vnFQbMMsYe3YZntv6rS8gg1kG+jLgGvwXAMoSMehq+SpvhW/g1aKWjyWD+
6sgig+cZSPgmLk40+oU6ldBnA0SUiC5XG+ZGaCiXpagPvdnsMa5vAunQkokruut2lLeu9grl8woa
zbdMle6Ov5WF8W8e7qy6Io38kUPKvNSflKhZS1J5Lhvj8/HLLwwcuvLn2Ddkad7Uo2Hv7Lw7BF53
G42xtfVhGoFc9c8ANZ4qLC89yGzooOuNnQsTfFcXlyK9a6lVnnpHS9vhuW6s8BMQ4OCXd136niYy
JMafOjXR9laN3/vwEkrEaii+5g8Rc90Y/BWfmohm7xpsCStZ966yutx+6XPMNWJF0npoBHkQecw2
dtdumsSD5InbPmJJe6I9L3zz/5A2hYOR6E3p7rxI21djeRWDgDTxVDGBbHz4YcefZWGMmkucoFkA
56u4zZCXa58EYsAROuTaU6lfCw1Km/7+YdrGboZAHY3grlSVlSLdFZW+GpoTW7mF8Xsihn+8eCOk
oLBK1PuZD8/U00gMS5N2OPGZl1bhc0ETsnqtkHuv27VScYsXfNdWG8aWCje34t/4UrWGAUWxdIU8
9MQ9l17XrKenfm0G8fREhi1AsBEgCZeXVBHC0U7VchcmDG3WxVMlMNu2lZp9n1tsq8MNdamKNHlz
wD/e9Jc2jye7pxJk9N8b+U8mjLluWi1Kk4CaIT9IDeyJa2kENBMe/Ej4gXYwmbzugfQo8ffOzsoQ
ooqpuFuI60l7k/V6228qUlyMV4SZVgsqSOqFoLjZq+DkIotM690glZG6VeMItjYlirp0z7KsCzC8
934OXbe37EjbSY3di71upf4NPBgjB33i5TiPS7MsHyD+DZzZt01elA/a/3B2Zs1x60q2/is3zvNF
XwAcQEb0OQ9kzVWaZcv2C0O2Zc4EQAIkwV/fq7T37bbrbFkdOxwhW4NLRRJDInPl+mRI5G7qDeyz
OPYSgZJHo2h0WKwpvrh8af17xuE2sM0Uz/UBmcmu2IMaPg73GRLL06M/EC63DNUxsompm2CN7hQa
qm8YHJqiz3nFKy9PR4iDYZ2YjUbDTwNef0W3nqErELc9a7M8XdTMYWATQDJ8p/p6nk4oTfifaEws
gke/0mQFyAcP1nEgZQinYdqSDe+ZX6cqVjB1dSL34TfDhwn2O3BgbIxc12PuU7hdIN4RctcVypZk
BbuJ0MHDrXejfxQwnDHfvSoMlEpiBisyBgIyha4icTA+G79bA/JNBMNfq4S4naQxFv5Eqvdis0Fz
0ICnNHdBGsE5bkVhrLwpPYJ8W8o5K8x1LwG9v4FD1fyZ9TQ2Zysl3u3NkB1Q0gzC61YEpGcJFbTt
llPBedt14C03zl3lLfwrrsEJiKdd7fkBVH5L6bzPbamPJh73DWwfm93UedxMqyoWZXSXDwOJjrUZ
xQQJdA5hjYKT0xK0U8ptZe0M38NCmuLaa/I5y04hbEEGfiydT1V0T83s9fWBVbgEt6ZWxQ0gVgGY
JfN2ZgV6VND42WdxvqlENgbm2Hmu6OADlg/A//odm4txLZQ3el/9pkGJO7FBoYAV8boWjmQJm8lC
xi3vVT+3+3YpwJjfQHLaw6WjMZZia5ztEPv3wkV+41bLEgSgT5YgbszyMbLD2fOhm2Az7qdF1+Tx
C1W8lnmipMkKtVoiXbMHdDOyjq+bplmwuGe5ryD96Toa9TAwGocc0WjJ4KgB6ntoa4gAVRkHXznj
tCAr4NkmqF+8uqoYOemwHpbJbNs8Fj65dlHemCWti6qefA6bGM94uF0FmOsMIRCc6NBmDnfDskiW
AoQTtgsHTvwK5am5aMMHy42RNeY8Blm8dTXx6Kei8nPynHUF7ecDhw6id2sYXgVwlVr6vq6779GZ
Tjeug2xq2VfcJgaYMAmiYIIPTAzK8HaIaT4iqA+Buy/6FeZkYf1kIdBAPTkYwmqSdryqguI4onOY
QAUwsPqrpnOGZEcFx/KlfljGYfRvy96L4k3UhHV1N+aVGlyql9g294RlQ/A9KhxeM8lBuSj9hHsV
WQ6NjDMerHD8cugPEaWIYSKJ09g4yR3Ja5j0HOWC+rMHmhWVZh+hF7DpNn1ftbB8hwBUdGYHn0OQ
Mve6BYvhmlqsnmgHJnEu4o0pqgY1f7K4djZJVhA8rRVqVVHub12DZu4sbQWaPa67ohfRqeFD1MFW
lCzti9MVlflzI6ZJZQcHPfZSwDaNqcHcRV00Vt4aFBZG7VrmVQ6DnikLJXzLqqBDpS/qHByQVgv8
dtwPvsB1BiQHf+H0odYQDA2wDMNpn9/B77qIEPBP8DGFg1yrwHypHgorKAz6Yt/jrx40+Yze8JPt
ujqE3R4NWoVFJK/hAJfQqu57dp1P1MF7yCNja6stAwii/IyHN+h5DWxD7DebuTFVfQ2JTOTBCAYg
eb/5oSMWOdjbukbA+BlKZFiLA+Tjy3EDTHDn3YD5AST4ai7yxQs2yxgXIU07hfvtl8nQesTWSSGp
hkHgWJcEjks1KRXcVNgE+T8ct0BuGh5da1R9JBJDZ0w7kCvOhX3q1TCSzgJvzIBKWGL490mylMX+
vCH0YcqKJeijVE3nOseRLnUNM29Rxa2BQWURlPBLL2OGShjM+zrfgszQwhvNgGektpBO1xE07oOc
2zpxedXUzwQM5lgl49yPgUvrDvs6Sv/a8hlzEZaDzXdYBIMcWVPox7AFwCItfAkGp5VNTBcu8JEU
IYW3fxKawc1fgkwDJLqyGEzV9wE0eO9HMVJPgqftY+1bwxvEU0/wZCywBU8ZNlDIgcRselDXSM2h
JJ4hoMA1zUHT2w9qwLELMx9WH2jOxo4d9AnlrLffg6yFKWfSVKiQlfCozDoBO/QinNhRm6w2Aib7
WdTXiYWvF4GBKQ5A/KmKWS0+tEzNasYBE85wsOgTPatfinqZP5XQpAhQpZCBEi/YxAM24nbCTvkz
LA9Nb9K4w4owJrnJWxh0lVFc2QbckHKSj0sF/8GPnas0/QrjHTN89fuMaoqDQwEr/MRUU6yf0b5e
wV5pidBeCRfcLOvh4UUqEsEs3TCEE2g3g6ml7RLF7Bz+YNjV1XeI3CjkLJUf1KJOJagx8HVtpC6n
G6aqoHkis/IC4OHLaIKckMPCjSIO0jRrn2enLSgzow+R/OdpMp68m5e+0hyNt14QiWRBftPfjziN
9JB+5IsyJJmxA7IQPpi+mPd518LhJZG0scGXs1Fv8W3WjVYf48CdY3FeTBpd/3zGQuiBt1v57vMy
smziK+PpFmQDrxctmC5R2S877TAn0Kzk4hYLcBlE5BPCHstKsDQqqw5Rj9XzwEvIWM0WUZY34B3O
Y7hRaoj7BAazzQtFo+VLYVr0KYcVb4t7TYaIYUISJu8CXPcXMsJ4aDOWhny3gdLmkIVKsX2VlawD
x77jDN1ZFGvmoIZnxpu5vkWw0aN5Bn1hc9KSSrYnGVkYhNQZTO0PA7xTi2O0wBCswvUg5tpkuSYO
FtCltIhFsbLdZLoEwWeBl057ohUL+w32Wi77JGjqMnsse1KQLAHjqq72Jo58WFRHWLBW2POHeMUk
bsDaxzjq0mLG0FoxOjqg0fIJ4V2rZ9jZ5R4NupUP+87iQ69C3u6RA/QHZGhIVm3U5GR808ErgWCq
5qW5NiAvgrrAPGM2ZbyYL1PmlmXF+0jpDcWu9JlOwJIlfqdLgyk4koduGMPvtKhbOMfFNKCHbo4I
/GB1F8LlhQQzS6pBsH7lFfDW3OV5LZpND7fGYI9Ynk1bL8CwecBWSPKNAkgm2Glgm8N0VCXJIYmZ
Yh8G4gYCc9F1ak772bUunSWfzsegLGtBoVkw1++nCUAcED+EeYBpMEFA6OD6tfXcoqbbuaum6dig
DDesbCG9DPaooOKZlRd5KoOplbJjShwmBNwN0RfRrWTWsmaDMLrsTvV5d4Rjm+fgNpfTUqyi0AJ3
VDfYXuCFDdpFUgizTB8YErvlCm2IgYK5HeTeB/h04Fsw3WOOrMtujglCyTIedsLLi+qgLaqCmIph
xm7HPGvYQaHBSKUZqM7ZNRmM7VKpY+APFsItulysGsUH8DX8NvWHCA51YIJ2+n4g4/TDo4S0K9Of
eZDxlFv1tdB0eLEFPJsSin7baCstcFfHhkkC7otvbPxJEjr36KAziO9rzGC+D5Qs61XequARhHsN
EkhfhDJl8wQlslPhEGAXj20uHlBpLNg+L2kEHlXjY1EJe4/2twKBZZtQOWR0DSPi2CZqLnpz09uC
Z2m8RFVwkF2rv9QqQ8bbaJjhwWCWy3w3NyyatnDY9EASatvy/KDaSK0AQRjja/guugdE7IqkVtFO
nharW/ti2sjG19jlYLedE7+FOz2JUcTF/gstdZPG0YxG4/0Ix0xGkxhrRvudK1vAdJDi2RcjUgS8
f8h6NbJbTSdYev5fRQAdqgMy7ppi8NZocKyqb7lmrYJzJTL29VOENgEcI6uFjd+x2vVIw/0+R/KG
YOCyK3ccqxEbeE62coCHMzgsbDoSNe3gW5+E0ZMRxTun/9cWlr86K19kjHXX1oUOwmwLlE8Xbs9u
7lIo0AS9FAajgpqD9+pPCd60dyWycj0o8PLGz6N66OJipXvkWn2RULrpmi0r7LagN7qFe695duUu
9J4bfQd/fwHgVBC9U5R+I1F1qcJ3XLcCxyTodFT4YgElarybpbQv7o5m7zwA9prN/qsbc05f/ZRG
GkfRIYfOsm2LrojC7iMj9zUKD3V2Pbg8LYxcNaFJZS4SAIHWIw7EZPzWxLvO8oTmMF9kXyJMHQHl
II6AGEZbARdN400bBvEHK7a6BPXJ7qBmSXQHmNogVmHwUEPqlpcPIZ2Q2T66Gc71cFIOoRaLj/OQ
HQkf91NO93G2JNArbiL+YwxBbfL2nijrJAvgGIXVaAqxyptx60ZwCcOjKR4E2AxVdqqRFSvLbzAP
XNfLbUzbNYY7gL5gLsEYefCOvncqcIoPCN0g4E66iqc4MUCilh3p0KxddV+WNyp6iMYfcBeB2N1L
hwW/C+6N/prp3ayvLUBHEV/WcyuPfYMnP+Mo7AyqKjkQZSKBGXnSBsM9WkTTaLjLYb/rYa3j1aqx
XxX4l32A9o0h0fEtIvoU03wn9bcW9vWmeM7yIFE9KLhaHIJo2S5k38BAaMxRpg5WNU5+DaxOsICG
bTK7Bw+V+Dg7e80f6vIGq1PC4m/x2fF4xE+fmV0aFFF3baODAoYOu9TqbKDRC4CA0Ykt4Ucp+71A
DcHLcMwNj4s7CO8egW+aOZl2zUPU3gbAa8B2sUDtkZdPpHmv2/SNzJl3kcsc0flLkTDF7KR0NdgT
FAwLLn/U5UoPDzQ8QYLwzoh/a8m5yGxiKYt0z8ps23DwERRcXZIlQKt7hdS8JVO6hAMqkzBmfGfl
eSs5f9nnQoc8HkkPYz449EH0IfxVMERrytBMVp/HrpciWHvkRRxjVL4rxTpP37+Y1pe9LTzrl6kT
slkH8PtFUoucFtnbxMKuemWM//fKJ5dtLqNegPXooKYIkehKFh80cC8evsS1ADSqbDZiara/3ym8
Ny7osoVzIJlyc+9g0QXfD++WkrGvqlVXBGpB9kYpxGIdw3Fyhs4QSL0r1zc+LB7gm4AidDLH42Ju
EEiOCDPqCmXpdqMjicTQzubZPPfHpilan1/FpkIIlESxVrvKgC4FkiRhOEfA2VewGa7mcy7R0hM4
Otc6QdAT8s+sal3v7eclrnvkQ2KKSnoH4JSu9HaAhSnQeqOncdKNIOuT82mYfAe6VAWfVqqxqfhi
oMg8mmWW8R5nJ2Rh/l6h9LLnssaJOgPCt9g3Y7AcEVOTEAMuV5naj63/XmsGeyO5ftn9GhUahWsn
6z2SuwCvbSY4rH8HhRh7V4Hjv6wRFgVa7Fpph+Ej7hL1AHIcS3RvADMyRWybLZrDUp/nAzZm5Cnz
zcKQi8NChu7Zd/bTt6biZeusGJCHzXlQ7JE8uo2Qz2JwRUfWd9X2j5QvWxcfAJ5IK5xvfz9q39jB
LxtqMxcC6QDAy57XHYBnSMDylZiARwETTYH/RezJUf896fUbRZvLbjArq6zNsKGvm7J9Zr7etu8W
m95YNS97vyibXYT03LkW3uVJEcnwIKBNbycDU+jexenUlndwqVj9/r699aQuu3lrq2NZ2qHYh3Ep
E9gVrSYUxqdIIyd/ZpJO2amU2U5Q2EOb5Z3f+sYovuzypTmJ4eeMyQIL3xBoUm9EdcjBlKCEU/o7
F/bGM7rs8oW5ENJzyNvsq9g/jVbeiC5MMyu3c4ATGczMpfIf+knccTN+ZhMYftCcXHf4O6funTfx
1nVe7rY1M8io9M16BLEyyTufpLWLeTrWzZ9E+zd7w966zPPXf4oqBXAEC1bXZi0987ULYMRM/ffK
3W9Mqst+W4LEoBTI0K+DCj7zDS1O00iR2CIYIBOOQn/PLZZeNt5yhEYSWUBcg+xDnEcCNqGBuSne
kWS/8RRe19KfbhESS5lRZ1FlC7qgGuHDXtxh/K1/P9DeevWLB+AzuLshZYGusl4ks/+lk7eCvxPS
vPEAXnUiP71zjWTrOJMJzdX1+APY0BS6ld0UOJhYq9TE7e73l/DGGGIXFVvUAL2eRqjpiH64AW1p
E9H3WlnfCCZe69I/XUGR6dGWHjogyKSRaMxxcKDly4rL7p3A6K318kLJNfnMt+Cii7UsxXCPlBZJ
JcbPhkkgLOB0EafNGJsT2rCWdza3N+7WZXtkZMERnR1CsQIt/Uddc7uLyum9reWN4XTZyaWd80vK
NfqzG4QP3XiIIddN4kL8LVVJFF/2cTVRySbbQoRIGy7XUW4+Im6O3hlJf/nu8eLnp/Tz4wYQGaZD
8MVGaSzTn+CV5lDoYcpN/cdBOgTl7+z3bz2Ei18ECkw3KAsdokMxcutz16zA4hLvPOK/vIyYXnaK
RlGdleW5yAmG3VHZaNcDKIW0BMg6v59xbxzD6Hm6/HSfsjgeymFG75bnW7IVfpivwzz8TEj9bWEK
OGErjotPEDOjH+6dzeitW3a+2J9+J1yL88FTGLc1Gsz3mTP9upCD/85S9darn7/+06sPk2wznIrx
6mO5s7TZF/N4+P3NemMVvOwNZdKWk+jwNEZ2CjqaePSjm9YLB+h1Dv7meLpYApGRj71IlTkQiZH5
qmcYswIJW//NK7jQq3BLg8rRiKxERYaNIM06guPlFlQwiiT44AE29J7D5V8OXczA80386Tn0y4Da
ZtFC0t9aOC2P1UcU7x952Xz7/cN46/UvRq7zdVnkGstHj1J/QlAGKKpFpmg/vPv9L/jLgYQLuBim
0odKcLFttiqxAn5mHgrOwKxVxTuz4K/Fn3j9i4EKDhwqIg3NdjxExU4MUGCjOeRARpQvrEvFMG8s
skuV+BKzHrivby3td/XSP/URHAHRke7HTZJNSK3N/lVQep/D/BjXwR/T6P/9Es8N//pPfP5NKteX
0PJdfPqv/wUJYvsir5/bl+E/zy/83y/0r18/xev++XtXz+b5l0/WgC8Yd2dfenf/MtjGvL6j/EWe
f/J/+83/8/L6Ko9OvfzzH9/A/jPnV8sh6vmZ6sDPUf5/twKfX//P/3e+gH/+47F4Lpvn7vu//Zc/
ybk0+I/QixGrCQiCwHzAgv8HCCIW/wGdTMhDCDKgmH39zp/kXE7/w4du/7yARwKgwbPoFJVCU/zz
H3g1RkEnDAXlwAaFMOH//5f+Z5fyH08Dt+LPz3+hNHiYVf+T/IH5XMzx7iBwYtTzBNrtf511VKG2
vMzE7AoCLlVXTjhVj44Cq13La7Dhrk2s72fWVTdAxtgDitCoiLagV9VLFn5canKV1+oA9A79Mpto
vVAeb0rYEe8ngoIdDYZyR+34wZQlBAfGp6fI9eACLRUkVgJHmhFWmJrEqH48TLUYH7lpKZrbe58e
Fj5j/wLRfO6K+ezNLQ8o5x5gzoFYr3Enf+6rh7o3waaEcfQO0cE7i95r6uPXm+NBXOVFzAdLzA8v
3eCDGtUQlKzMTk5VebIhBHrdGfZLyZUuUHHPUe04+GPlbkuCViG+yK3N2XAPY5cM8KLJbmIkO7a9
rgFVq2L3gFJQtQkmE23+uM6qyv1VNEX5FWSgzRaqF1Im3aRSnAGhts/I9NAhU7Vyr/8a5Hs5n9fz
/s9XKAI0cAuotQRYiN4rpeTnRVdIgPdwxJy3wYIPIhzRFFsVO6Uysl1o+QQGhPqMqtxREvCSwmAZ
d0FVqHWf6QUEXC+/CqK235Ix8tIO3LZjGec/fppNfzFE/+0piCDw0AoYeQFGPmeXit8akGPe6QI8
IWSF0kWA2zNAmXUj82Y8qQaYcW3MDVJF7ZXGxcDsjhX30Ig8914Xb/qA24R4kH/p84/GrrhF22YM
fcmUDn00bgbXNOuqptk6biD2rIPO3ZqZ6r0Ej+82rEBAJ2crZBfbTRWCMfv7y7soN2F+B3DFC3yA
YtAvyvE4fp2BqmZR4CDC2aJyTtmKVoO3NZAjrVBSaB4GGxos6TmEHUBG3nfd7F3TbgmugpZCOsNA
+BNDBQcIMHkBrB2/OwA9j0i3oIDBW3UNcy11BoHW96QBwFGG9ZEFqJCIEYKn2o/zKzdW4RFQWglf
ASPjY4lE1G1eZv47+9ZrpveXsRZyrIMRB1I1RpcWvYglUNoIuIzqcRsRdVDwU7Ia+F6Q8MoHK9kC
5Ps0baYsSNG/uYMa5lM0ZOV3u4gbizLX00JVtkb1PU8ZOROts5EcilK9Z0v9ml65eJsBB+RcxEEY
h+GlrpnFqJP6Stutl7NprRjoTX0+j8jx1nrzugaEBZQMpmh8jDVSmS+FySFZxZSvyDjf5nP0NS9K
KDFel7LOdfFWq7U4U6IL7ZprEuTDnQ1MottpeWAcHYy8zMvN6zowzIyvfz/CXrMdv14RJCfoY4wD
BoU/veRMcB2XmZm7cWuHMwgWWv+thjgSWoGw/bYcZ5fC5X3JhxuqSlhq6dFs/a6dr6KleOjRMgN9
p9en4UDbOwNp/26J83Dr2HKAy0q/1mjjeRCq1O80ubymWi/fdhxC6YhOgRjGGhfjZQqKntuC2i2Q
XN018QaI/ch4ynA0BtwbkF0S2f4DhEsHTpvlTvLwI8AtJX6g+wqrNw0VKslOhV1K+GE69UVSQNnC
BmBBMl1JfyqOuvM3RYingUOq2gQtA0NxCj9yHPe+IRueYjfcMWLZB6YXuc70e3ZwrznRXy8RGzh6
BiiPoI6ILjcYV7aLWpztt97rWNGpLivvQ9xe8cmxe/yvYe2Alb7V8OjajwPEHgaas8rl0R12ab3V
XTRddQ37MHvvHCcu8vRYlkIMf+4FAfU5wpTL43wnxeJP0C9ssdn7e3QX1ft8MsOh4NZLTVd7xy5U
e4/4cgcgpl2FnvqEZD4q4nOTpTis6zVw5PGsPv9+NF8YZ72+MURSIcfdwt8QKP+6XgLJAu6Mqcx2
niD0pmBm3w3QPCckIUE9Xy2ZkicHH5YskZy5HTJzBgevhEsh7iSZ6BGKogVMnHh5FqxejQ2PV67L
unQGf+9E0dNwUrxf0qKV3dqObXikNb92hTffVjHU0kMFzi2KkXPSiUZ89/0bh3pnxpcZ6PbmvV6E
CIPhIkQTMf4EwvN9bNXhv0Uh0Ihl2LrluO0NWdlp5YQ7lLIH75JWMai/IDwF8wPU5DKdbCiSTLiP
kDLkSa3bfVjUCPzb2zDux51PJ3COC7DsFI/hQUo7JC5R8kYjOxQqo/vIWfip8EGkZDk2lklHm6EP
phTtXd2WntWcugT9sywEGLWyfEBun+57lb/A2hwgPId6NuFQ/ddctSsvZmIzChquBhOtfJS0r6Rt
7+saYn9OId8JYgnN5aifivLWebo5q9BucsyWJFCgdDTKpJPffQ+k+lKhm0zy+MaOywQoV3ESDC2Q
WU+DdabgPNxFLDhBPA/kL3dFkjnY51etrjbEFD3EjWWz4sKuRNMEm7jMb4HSbIF6Gr7Hhtxk3XLI
MZjSxv8eeiCmx/MTcS4/jS0Bb37yb4LllskxZRmqscUAaGxniErCKvS2UcFuZzDn772O3KC0lXI9
yNS6MtuXvD1ag18dzFkKRzK6LmWs1iHPkuYgcomiZAhNa5up82Art30P33kA/hRUcvzYOS8ZZIhY
ByKrBOJ/kGtzncAtCaKFsaQpyu6njlQgVI9fpyVEWzokrCOE7WXBYmgRynELoRe8BPvnrGersmwk
tFVCbbwOT6+iVwjmNk6SDxRm6HBN3Fj5orPcArfLNOQCesWZfarCgsKu2l8SX8Xf0GV/llMDmYpt
KxnPQ64e5K4ClTAS2ZJm0uaQyBGedAH9AXzzR6p6Dul1n6p6CDFLJp3mIeiuUVBR0DMhFHDdx8pS
oEH940inRwq9KnbfW8DzUA2zPjhZlX0upvgQgtq7BCdoUIbBX2Ws9FKWS7WGCm1KgGa4EiCiG4gn
N747D3q0C5DcfuEDhcuuNx5FUy84kWxQz48TUgCbgvkKki9LyqrqNhCuQxdGHgffTmvAWNskI97n
zF9YWkJ6xAq02ebFnQOhGpAdCp2GL88dKSs5OmCNh3zeyRoMe9YDnxzq/or78xM8Rv15+AYHtyIF
9uJJYzFCm8mX0jenXgcQqJXdB83yLyCGf+zdssdRbB2zoN0oCSi9Mnst1de8tmA9zvYpb+i46k20
C9HPv+pAp4NAMl7rGEJEcMMBGK8Jgy+yOdvbYqh7/ZJksV13AyJn083HtqyKxGbZNfp/zGGej6xc
AmCA6WOTW/g2Zzm60y1UTAvrk0jCjimCO58zePtxkQOQjGm5AzGJluq6kqLbDhzrg0WzZdTU5jFs
P1ZB6MHVA+JxAYp3GX/qSPkUQH+bRjjBJSEUhsEQfkNEOm8Wm1/Fsrs1JNNrqHzdvWDNTisZfPTL
eT9DQbgtZW4AaWbiub2iAE1/tW0n13ZYxKFEqHzyxHKo5pCkcM/kN9AtlHv0tgy7LiP0Vg/cpUNH
g8fBtBtEujS1uel3/TlmqfvwEXp7LCjBTB78suwSn7cCCs4mBe6kRDLtDoq8ahVOc3GoPRV+Cuh9
h5Ttkyw5O0a+XNIYTeWfUKXWKfow5AnEd/+jDabEYQvbMLQxbfM8tDvVLGSdl4p9XnAQJrYqHjWc
w04ePOrSORf0M9UaE76HeWq1kOY4ZNHONcy7ieChgMJmf+dUNB4jMjyd2+VPtF8+KTSY3OfWp/ei
0H46T4PdztkRPBV+jc6R4YYEKH4uTQFE9ln+fb57jrnnGBLzG1/7823czRAf1uXH5bxRN7mHWh+Q
qJ8FgQ3QKECZFvCyU0N5ql0NHyjm6kMw1T1k6jm/G6JmrfHsINk3bh3OPdnXGfuqgvbQlQUEk7BG
fD1ihDbwNmO+1MkgxlUIaeEBPXD9yU1+f0JO0asmnHu5f++w/D4Mw4heiNlbKdi5wtOxTutatI8a
1kp3fd2v+1jXG7tAZT3BnPuR+FuvoPyDjKK9DeW8R09auPIGGj+ZqbzHPm9eCBO7CQYlx9KHDaTg
LXIbONlC1hN6V4tXqG3EZrnjFjgDuNrjjjcNhrWfhbfLDMDIWA05pF0oZUyQ9z7WEfsYoUL7NYCS
NYmcmG8jX9SnXMZ21RHXQa0p5BV6UQ5uwMqQUKiHJjWLJxybT5DpL0nZCnVnuk4C+urXZ6oP3Rrs
bhsbA8qLvqtnNwCiGSH8PMQIdx47Qu5fvx4Ny5hWreUrXeQ2mWg23PiNGm6msqm2siwg/I0XPPw6
aE5gIG1t4ZlbziHAw+kJhI2sN7fT+Wsa8cCBlt5TtHhT2igZAwKfR9fN+cPrv9QmRq/XT1/oFygw
sT6EgN2XUSILxTdGZtUNPMD//HBGdK4xSVj6+g3GITDLZTOvdbS4E8a7O3G/15DFw2uUlSY/vn7N
YPr/8d3/+RR2BCswnNQVAVZwGNitaLDd9s5jt8p4FTrrrdlXtU+zZJx6xAJ2BRN1tLefo+i2Yjg6
KBgMSEQH13WgH6DENlcDH06yKEWVwk1GIbUz5anOc5kSOcubqSirJJp5eRfLCfFO2xawdmLQ8rL+
ThHsSa8xLUTmf+RthG6Lq8GQqznT6jOp6VW9dGhHqjEQaQb02yQyusWN98I0aNhKa7sea7F8EbaH
6GppxePZIIeNzu7Qi8DTlkbdB/8cQozdLfM/9DACuvODYLmuimqFCLFySEiAYU2rqz8+q6ao20F3
/wGyfiwWgMlinEc83BODbX8UyBN7EkDQYgyh6XP6iFnTQHgVoSWoVH2/ijKpj68fXr/Nzj8T9Xo4
5NCY4yibFGPLSngbFgnwb+U3mfUe3CFkeFvZ4GmaSHecqkogpulfziyNGy07xN1QcGZuhLrRNcVq
gpYR7Ya594FH6HKDyOEBPBk08S5/rETSd/NtNuVu06GL5QpRcrfGgcys+BjyD5SEm46gnh/GRZ2i
CVGhIqu9b8s8rhROSPddBf2F6xDixnpl0EdX8BrjrB7uQVms7jlcExI5G5xh4p7jJDfzVTO3wx2b
xYcphKJRdBYCrw5WEWieWV6PDwMBUDr0bPHgyRqrBulCtDeofP263GSyfEH8i1yZZeFWVvpBqrg/
RUuwlc35SKl5dsgCbBEVLMdRVpyQ16wdMSu34LQyST3u6WA+oHViuZWGvvhM/wCNtL5xY9lDPOZn
1xG41emMJoobWwftelQePYBL0Dwwn3/Jq0oCIWAgLR69BzMVxSeivOm/2DqP5biRJYp+ESLgzRau
Pb3fIEiRgivYgv/6d5qa5dsoSM2IphtAZd6892Ro9toD6So9XNhnfWNVBNZ/v3enGf1xbhoWdat2
TbU8j691edssU3o0BFNCXXWLhzkpVCyPdA6/n05p9fzvnxt1rUXl9TWTzjbCw/aMsB/xoWZ9Abw4
a5tLLvNv1K5p9/uZ6lpblC+1ecBVP4f1UFGnD8I7Gu6ixAO54bCqx+EBR9KDqo32eeiGk9TcjeSQ
q1UHYQb2uuRvtf1tqcm2axph7ykb8zsSbktgDBBWxuxustgOXub5pTcnLdKbcXrS+Bl8ptGEPtrE
vUG8+U9B6yrvs20M+9sk8+CwyTaWsJy0sOe0uLlnwefyIIf0QDikuSkMu/zvlVOrGZCYbTiBbg/2
rbaqOPybA2+M/rrZ+hJM2Ex21lCbN+CizJusRla5HqiTV2HT40J9YhVnfqittNi13dy+mGK5k5Vq
xKRZi3NaHniom4XPB+RWLcR1dV/mi5+Yzvw8KYW89NyUvuZww8ypSPZ5qQ4Psq5jd8q880yV7wxZ
dvn9wzKLu39ygqNNcclPSaHOzWdhR8/7Kt2Zo6gOa2d9Fp7FP2ax025CZQu0UetPmYpEeCnzST2O
qI4H2XnfytAfs/Gtn438XSa22FsZjHyn679Ft1q321IkkZW66YGF8o/U9OIiTFH6VDXn3/e/1NW/
+nxpnUF/6T1rvTFUbI2svQ1/5WWqOMNXx4EISdm9O1q+7rWsvXKBqwyJtp6PlgnOSF8yI9xA0sUp
D/nQy53+nrqDFJmcrcPvp7+X5+/faZtiHgxPN4NOJMshMZQNpnEpqTuW6XWGPDy1i/fWVjGBreG4
dlMV8MYYzw339L9P+2YQ9zIV9/M8O4FMZvH0/z5C7nm2qto5/Z7Bxuhqey/r5GnhZdfz7D7VmouV
tip7d5fUtzove2xvjWvxVc5WejJ74UBgH6rTRrwEp1WlXfBJPheskLhbPHiiqBj4ydnEELBO3nxe
lLoNaO7M57mRbSCr/L+Pfv/r5d+zWXQlgAyikJRWRnX8px+XbblEer01cdbU5Y48dlvGrWlRglwn
EOsE76Aby5xdy8kq6SIqNZp3eUWRIUiy4LjOtHOtVq9zMfV7Y9CdS9VK5zIN5XZoDHFxMmMafHUt
ml1ej39MzgokO1rhi54HLXmUG61jvqSbucIB2TU3v3+nj717LPWaYBuO+WLt3iuGT9xOQ8pkqKli
pilq+Cu8bhotSG0UuV9icvA1aEV3llvSMkx0IS1tcyDZqnxGh5UPltt80BLPRzY9MMOAFDGwFvtG
JPHiYnJPxvm/P/KkQR646uTUE+ZFtdafX528Juy3W2wSM1TcjwvPqrCSZbFT8+JYbvP6UZO6Cf9d
4fSM9zV7M0OUGlYIda17pBMvKrt5bUR+TTkrP2rVS18pXfWyWnm/nxqrxgTC9GRRnSpOC1MD5ZQJ
Lg7JRGWx8JzOBllPp2AfICMuUHpyDObGHiK9zxxipmgNcQHKIRSDtz15wrjvyntPyu+yWu2TdT26
ysmciBetvZ/26te80B4Wa6seO8fNLjVJKwSUyti3qmX7QmYUJ7PTnIUJD+HfPKIE1BMPBGpvRWL1
uzWb2DmK4HqzMSxxIR/H3dxghB4V582cfqaqzp9qN7vdtE7fVWVfxhgHt1gMkmOSLSlF/E+0VNTK
H37nXbNbJP6gDDUHE2RLwrZdZGnXXj5dmptJqCcXLtut0Ib6qCK7+7+1Quo0mIiN4q63hMs5OKeh
Nk9zDDxv/RA4UGUljiDAreeiX/JoM+pQHbThLNjocGl/iDqlX8gHuFLJjbFTHr3QSqbiDkgA/daQ
fXEIbqErvRvSojVrh3jcKIMiQlWYS9hyPQ6+XU+UbuRjiVzwo5bL9PhvhKdnYV3bKd7QsrjbzKbn
McTwqdIbHaKguUbzNVlAMg8A7qQ/83b+KKllPdaY4SlDiViCZ4hYSD4G5Vgkh8yVHHe/r5YK5ALn
PIE7i/jXb9Wpbm4FjQF0SFXiutVYYh0MTlk8MEOegl4XW1xMsEZ+L4ikrj9+X8B5a8xzzRIZf9aK
+ojcKaN/x+8GhiEqveWhddbar6puAgN7VaH1QhzybrKTU5k1IThB+AH5Ig8FsfILc4+XuhlK5qDL
l8qO9gdNrOZ5VNaHjEVKgdFP/W64drKWpjTHanP/TtfPNmRIlsxKPfSQII5ewjs/Jv1h6qVys6ji
O9HQ4bZMW47L79v0O/L7d+kkDZva07YnFnn9Ur1u0IyObrJPTWP92KzBCxdvaAJTX9T3wVbiNU3V
o5iy8dby8qNmO+WrljBOKMr6MWnIssxZv1PHJIvLTTde16E4ZStJwUbxnqpkO+qzKIJlJD9pGrPy
kpj1rV0l4n6y1TXynJ6dSLIpT2bdzugdRf9a/i3XOuNAZNLWlMVXlyXFMUulGaUNkZ/lqrz+9hZI
UOt+EiMOZsFTtFYqY0fuurFpFmfN7h482Rd7UaVPNU+UWGFQdlwdJs5pz68la/s4k089/H5Uu852
mK9/9/sRSXmBX2RLIqGif3Xl2j8sVSGChLd2N6ljd1VbJQ8ezh96uYohycxGl2f8j3xz5nLR2raM
f2WOlJZuElqIDYFznFPu2VqdX7w00Q6DPY2om595om4PVpL3B7GYeVDzCPIbEhOH39/TroY8ABhj
7diDwZYtZqyGld/9HkG/f8wl32mo2guGoIippHFON3vZ5RKFdq6xBs1o5TfdoClHuwa68tv7O9Yd
q9MFXQztiouTIO4dAAy5dI2D2Ajm19K6hRXTo+jUH7yKxq0ylba/6pagqSlwsJmuIE/uZeetUJpo
ZnMZOK71w+CKiB0LOQsbwr+eb5wysR8X8ePmOrqFOCqIBoUbd55XB1AvUHpoJF4WEmMlo2hwI0ao
NE7x30epZgVkPZktOvpyrOBWRC2H0YdH59kwl/sqSv3dynN3n7vGX2XcVNYjZfKstrRRaFE3lSiG
e0R4JQAUEZhrQzsxW8c8T3AssmY01NbqtWUvAYW0OwXueFX3HSKKuakdG9HbUQnyxPdip6j6EL3T
CTyL5s7s9eJszk/p3J82Y3zhIfeJ76sMOIaQbtRsb3X5g5twlSc4hVlfZiLmakNg7UmAI3DOuG/F
ttLyLfZ+tPN073FEh5pBI5ql6TtD59UfvCyYKuNTqfslytaEKCGChjGjFhqp+LOZ9RGMTujqrOou
md75IheZr7jwdoXbkbTOplOP76TJ9mo9Ee6VNo0Vg3XfdCak6mwHp4KQHZ/5OI9vF2XVAwdJlNM7
FZAkCp7hbZrBkumLWMs0BLd8jbo2+Wn5aa8ZwCxYAEApitiXGsyIXmT5qYaQ5nlZxlRgeZyN9rYX
SnHUqkBJIE6Ac9JDa4hWRWUGMrdW2DGbcmEok4vma5JWQ4y7PpzKlCYS8Xb11tAepNhz2X4SOScu
p6RaOHxrACMOo5XHg5QO6WS/T5goUATi6SLcQB5lNyYamhREg3hVd0XXVpGteinnorySDFBWIOIE
VdpPlBujz9WdHZZvsaoaC2cztlzqNYbp11UHzpZwxfu90u2sYo/C8pKjrG9qF1jjiIxbbg9Em6m5
dPeZPiFnsZ+sQsLvu6WpavaDkzF2J/ns4JJQvUW5mXOH+UPiBqaojKjeumNeOvA8oTno+RdN70ci
8343GZ+VwomkAks3XU/CriBACnYioO2aouR6WjFVe2V/DC+nXBjk1Ifeq8RLx2DBV3vvrUek2Q1r
8mUNOSPdHJG73lI/77VlT8rs3FrWn2UlFQJegGVHrhVy8Gt7obe5XyH1Q2i5wVQKKWHVYx0+Er8I
gXMb71PmOWmspu2LlG2cpsONNHXzsB1U4b6wsFpjciRGSCmmslNI0fopNZxniT1d9zcIov26NDJk
PHu22urVsLfTqq/vCHGNlt2RFF5CzczFjo1FL+wx/dLyaWWdlfwszOyZMH7n546VxK6iR001Qgmp
KhHnqnZkQ+57sSS/MX4mdbz0lUzkrlKmy1RkX8y0Htfs53qvjByIbqIoPgnaNx6ZWBKbwvWVKd+1
yLWbNvxNhcNoSHaHbFo/57z9GdK5DBSPGIblgvgYh8UOiF0rYVJ7l8adjXhzcyZ4SxHpGDNDu1p3
xbyE45SbTxNeJ3/Rx8jq23fVdg9YIQXPt+616AGUaGX/YFbeAfhw8bjWbehY3nvHpjfQGOp9ZTZs
95r+2k3stE6K5slsf7HgqlOBFuHWiHd1pSRyCyNOyohVce4l1erHKx+WYigN2D22hQmNi9YkjxYM
GThLHFTrXKpB/jvez6rnrr8GXBvtQyncXTrXiy9FfrKLLNkb+nbwzPrTJdHuQ9PhKQLO7tpP4JXM
koMO8mGni+qB/r2OBpFQfK205wtKTszLw8DTsdLINM2QA4rI2FD94fZOfUYidOjDCNrjilR3UN2d
RRw0y3w/DHr6uWApoQ/G4qZAJOHFOFTMh9xNUUkPX6UVBlSBk3wWeT2HiiRhCDzrz6QTj5aN+jbM
AFz6tY0aoXB2MUjLlJo8dl3uzcU566g4ocyLd720y2NW159SPWSGWNgaWALZrb9HvS8ZG7QrVYvD
oAzk2cBWtcgblmOv69RNUH/3k4oePkJ5S5mAoRaZNKj5nkrvWT1OwgCSkQLTqMsukkyMyHopXjDg
h2GQVM8U9sVt1tqspjV4MOUlKCDlOp1DlyRXNz8mjJVCgd1mW6pwq+TDYnGKtqa+K9XSChrO5Aau
hG4i3K5PMCqJ34OlDaY/U14kXJ0m8KOuu037XAYSHSls1TLoVei4czX3Z1kspl8B+NlNmDQjw4A7
486rfVt4t8Cr/qrAedpxtHhlxpxbR8ESXHdPlTQOjWQBieLyW9Nu3rj6PVM/uS+d5ttyi49azet3
SEbNtWn2xVquR9bvrpEsJiWA2V+HRWY94/UBseTVYcXbEXns2Jp0tOOOXYCJrTxzkKxhr02Grwx0
ML3ct02r3LP+rYjcUlUZtOVLUAr3PV90JezSJYJWAQih6+BRFh8zy4fAQeQI4Gqr7YbM/BDXnX+J
SsnDXbHYNqcdQqyNb6fZVugm81TsUo+ZJKPLue93Gbg/P5n4Oajs4Nl3VbDNVBS6A/4wbW1KiuqP
jRApOwc5BXxyQH5+v0C57SsRZaTbg1Q6732hS783kp1HF7khiTPC1hRGHyXqm/FjbUPkLqxrbWu7
jFkDEXSKixQ7tncpbs/ABGghZvWcCV2JkAEwNHjWroOWsOeCOWzsAO7zXp5Uq3OjYVh26tDt21X1
TkKpLnYL+GBdht3GEYhsLO/Q2Q789GOQbYkekweDWgFVGrDfz6jJaJrcs1HO9YGmMYMylWhXjDwb
QfT7YvRCSl1tN6XTFvCbG0e5fhQpI2TWDV48fnR1KtN9L8CkGLMLSQ7JjvQIvbrVnqGqbXFmLXun
JkwrsvUIReej4gGZWPSbhiOYjHgLWnqlH/NUtKHbEUme03vTLauod+xTM45ZPLT9eWaoGC2YruAE
mEGzbNizxiUJlXL+how9Z+AWdLAgRW2P59kqAobYH0xEh11PqNk3Ri+W18Sg4Yn1UKnMmVKV9Zdd
cbfo8PlZ8XK0ih4UjTcha6hfjTAmpHrUuY0t0pE+4cQzIIhM0nuRGy9E3hdftUSf0DAYlvCqwDXq
MTAjQb9NMt7r7qurUWZb8ZYnNkNjpQjLKgXQ4jlrNM7a96zDD/cm9ewVUBaEzH9UeC8lK8h2RsO8
GsRaEZlDQouj4Vbp1NfFoxwwVy5VxYzkpkKunCj5eka37oLRYuvw4OQKhkIuYJmVdliMBNnNduWA
VfNA6TZtP3MC7qqKU6W3tXcTaiSnerK/kiesktK/pRWO1qV9wi19BnHG8mKqQfAVlDaj5DhtyLQa
qz8NShqUTOpCRf9O2/LT1Q1BUUtJ4RYoRCuN0lQ0pp9sZRI7UxVLun4/q9SXdlbrIPfyczqqRuBN
Th8uk6z9VS3rnd0uY+Cx+q/Vlof6CYXuZV22ixYP6UDdn1j3Q2bsbJtu2lyJCANC9LFrfLouzwe1
BD/NerDMGdWd26P6V8u50lQtgFv23HttynS1oMRkmSbGZH5dkXIVNfiTraMyVm+6Uj2lORyzoVQO
VvYH/xCsMQRWJWpr62xevW9mbop7DSAXvlMnedWnut+1gBERqVtfmoTGhyp/X+3J9i3b9o6Nstyn
Fq2HPXGkJDILUaEayGIB23rUaKDtCpN+Ivi+NGFdLp+rpoFagnWj55v0C7NjjjjyaQ1LYsAcDPJi
hJBGpwHAyPM5IvcUpZSvqnwQAh5IWr2L9lYdhncFHS4c122gPVjcQFg6AgvNKLw/O2h43u6k1gwx
nLpjCr0SwMtYXdF9FBjkaOthQWCGoRSa0EbSkuugSGUeMc/r9rr8cjd9ihrZiNOla1Z8nxqIwMrB
PsjQ9jokM466uQVWx5ohm60FfttmPD+d4mAY8glBxQ7cQroHxbbedSa2Qck0KFy0dQEM8KYa1RBB
7r1tV2hzCyh/Xj1Be2GbXCCTG2X5dVWjkYZjmz3pHLLX4wbF1HqouZT23cwFiSz6ZjelGRvJbO8L
q3noM3NGQ7LXwG6U42Q9LLo1BduYVXvO0DjV4Typ621Rl7Fizc1lsafzoiXqrdVQ19GcBKumo+Bs
ek0a2cmuwhcT4NaZ9qz1WwNFG/SgHsyBpmO6GBU6/dS/aiucJAUXU5udPHzUfrfOBiNzKJDa8gJ/
ggOBidE2KHAhsjTq5fA6mPYVgPGV6957lWInAdN3SDDCB5nwesa5897qWSrq5boFBVj4NYzPEShM
uQ0JyulKt6mIY1q9oa4ZF0NOXIMpIygA2JQC2s7gaXqxoGxb3q3SJ+1x0M2/VvdUUrXue820OQFh
mdUJOtBor3EHI+Ewd1sedNUxZ2uNk7r4mHRdQb+fY6VYHN+oJds5lRSs4vhtThhy8s+yIZnOI2gO
rVZ70d08Npdq5fIipZN0AyPFosLNvHAc1pIT11Ui4YkhrCFYlHOYFMyxOm49KoxN8TG4Y7zyNlxe
2eeSsmMILkLvAxT8gnCoRxvmvrwzMICZ7hawLOwvVArDJ4i7wsFhQ9j1r7Ay7z31pzW26ZDq6RBq
9mLTMIo959tytoz0i3mKbyeNDvvmj7QbboDr19PXdOQ9066cOngk2RZsWc2qXXml8XnV1Ulk3IGe
wpGAoYTZy/SepH12mgerZe0sCwtQd08eBg7UPRg1srPfF8H/KCsMC937mq9ADs/9IPQ4MQx2olop
a2OVvxMTlMDrbJ6hatEfp7l8UxfmWT1lZ7AN221Zmt95u2ixOiI2d1m2LwcDwKFX/SwF9YvbssvA
S+ZgWKtn/AxFgAHpS7Gcj3zWXsAhklJVW+t6n0e1WiihW7PwYJhhOJGnn/n+HEXpPrtKz5nOc95c
vCpUR4renDT8plsqe53zamfMbJbYZp3btX5Yi7WPvBqIK5TlIO/kWQ4d/3e+/NEsKs05zdLQw91M
3feOkbQLCtSMYODFV4VC7b8wnucJ2FCut/MQqwDNYrY/IMS0zSHX3sZp6n19y+WuM2pojQAQy035
aCQQEa8DT/r7R59YOOvVYojwj/GWicW3cpI+9qxw6bXtfpqrCruLxt5XhxkCrHue3tMPhnF2u2sb
K1trh4vJwdPS9nti+vPewNNyrah8iH9najIeVkgbzlgbjD/s0GZM2HkrwtO2vKLGo+voB6lymDeS
knSu11iXoIkR9SCyUsdqVR/XLIQLJm3wTS0DaNAiUbAPjkTB47i2TOX2Ve6+4CBUgGaiKd8M14l+
hW2SAmc4bl7PlyjMPk60S28YcHl5eNcFq5THxFa5LdQ1zDwIgrLS2ANZDSCEsEv2CsdvY1gaJuqP
Zpy7yOz7NGyKLZYO992cJWe1aj9rrXHAJrUwKVnmnlyJkaqCHHuYM+22cSHdd0Ue1bSYQcvdps4q
Ce6t3CvCeVD1dsNzvO2MVruWbBygptpxS2ffhtaxkjnrnsf6YUMnjlHhchbHtkfQlC/52NwYSZmF
eC2fLZV9Q9XqPeBroOGZiwMw3TYumwYMXa7pft+oA6UNNYVL2uveNtbdHPXCoCs2simuq+Zv0S2Q
5cTiYPH8aM0uFgkvUNez5YbnBuVTRQ1GSMsJBCZvPKdkmlj3Muw7puIPm0hePJWJapLhBgQ7bZWw
pBB9i0ADCA7Pz3H8awcYmpq4aJv6zCz0ylcecG3Bx13EpIfwchwgEkHOHJECcKn4qKGosLF22VCy
GHEF1Zju5mZZw04ZIe577icD6XLV94VW40VRvDtP8AEQ3oJkRnnG38lsp2hD0pdUxv0e3OOEb2QM
V0t57FvZRmB77pS+fe1T9l1Pi17CISg+qiR7xnXnHopN7Nsk+SOLmwlvub9kLr8ZkQkfc1k+cdkJ
MZ6EXmUsrNWea8/964GR8BbX9SvBgryh0cKaswPA7plA6XCeOKPctLACpBXPbz3nQxmGICvTRyWb
h7MOGVmOuX6fTojBprZeFHc1Y6XHOpVM44ErVEZJ6og9rSor1utIpJ2za3kuRlamf7G48H2cJU5p
NauAzy7nTC3HnU6ObuqzqHDGBFcjB0zb3fdye9j0wZedlHvdsOlJ1oHxWGY9tHNDCCqhwJ8NE2Gw
mZhINDBNgLsbkeUKzk7UYq9L9u1SOicVi+fGyhEwUW8ritmYzkXU2WfZWXqE+XnxAXS1+5XcSCkc
DQBe1/iWI+Xjj7Op/SODlWev7ZMzMPEtdBRtrzsDU8T8ZsTYdeo061n2+CYl5XdYuWdPDgVSed4d
JY2jVXk5SOzuVPRWeWCvn3oN5rRRYup2BBoANBjGGcwKja/PDqqTqomdwUEsU4bFDZhZhpuko3Nd
j5sS5dyQxl9AaYDXUgwxLYV+UcJ6KNv0boVOGZNgR37zBpdOR4+FacsILkO5W5x7NrVn6MJKecw5
cHk6KHFJJiW2svcSn7ni1Y+6h/cnSQ2xl6N739R6aFo0cq03djFI21dVtDREQ/2tdTk+o2Rj6ZeV
7akO6buIFo2Osq/5WXbZzLLiBpPPwXSZX0zlQ5JLBXtEz3k/DPZ5bu394nLAF4NTMV/UsCKV/WFL
FIzlSHUbVP9ji4mtEYj0q3BvmEbE6sp9b7iYXR1dlGdRVXFRegbuNDkHjST5QWv/CaGc9q/CPMze
39od92aXRNSJdTg31hhgSUGvLNp113lo4aOStmjSc5jNo3fXtLCVyVLwKLf25opEZgsXnvy2Gif8
oY+KqkdFUhr3lA0nBshjPPXWa1M5G7Yw95n98Ti47Y1OAol3GcfpmI7a21RVz8LmcOwlZ5LtsiO9
WdJIlfw4jYU8ZObTT9aNQPyr+ZZQB/txCRWEXdutoWvhxnSZ38VqT+Rsy4rx0HLJ++ZgfW5FIk+Q
9/edo6wU1xqTKcz6PJm3PZn0H9XQHzyPd6icmQgRGMkVeRKA+imibwF7/7Gx4WPlNE6wQ/DC8tb0
Tm7soIHCfBbKHNmGu1u38i4xrYfBqZdAqEsT8VthQOuymSKSJlnWCv6Jlmls1tOyMhW6otFtmW3P
ou9wrqQwupxsC1lqORBE1en/7avXyYNR0qx3Yzskp2VLbktPjzVy4qgCtX7KGvt+G+cAbwJMUbXM
WYLrBZ0uasIJaxUZ+FzxbrxSQU13noNtoOXhWmoY4XOv3Z6GpKquT5aXeWL7iimxCoyGGjbpbEVt
ou3VGS+9pwx3afGnFLRk9rQv2gzA71Q8Y0K/tBY6fleA7iCMuhsB3x7Yx41Pzeax0/RcqB1x6Mdt
sOOyaGi5pvqIVK3fUZ24TCinB2gTknjnNr/mtn7ePJfqtk7a01RdmsVIz4VZ7Vo1cQ55kmHhV79K
rFtAbNnT0NvGC5dSRs45fZkLZtu5scCGa69AMnWKCr7G/JMKZnxpmXl7p6VIZVklyyUgqfrdfdlu
N9yoID1dbk5r2vKT8O6l2j0ShKZb6nmOyPIGYJyLDpSup1rxHtde6jdYY4Ammpd8UP9SQlxARw08
8zSTtb0JAOE1ZR0PKaXj1NoEQWb34OnM0DxHC0YXbP+SWUg5WmY/uW7ynNYEs7dheStRmGMueib0
gxoqarNfm/k+GbQuaDmJx16BC0uUuEkPaj7LE2nD+9pCM3FKNobXGcZYWTjvDSWmMSn3y5odTQqC
uGogfaYF97YpN4wnkE3pXkMsm11AJOovZYEXSst76nHM0x55Ly5ryvlaY2go3Vui14iCgxGXBr6I
desOo3TKcMECi/K7BPYizkKpmTDVlNpD6SqxgiW+T4lhmc0DsH0bK0PrULgpIU16fiLmE5ihPRYu
IjZV4lpZlGg6AVXb25CKR2dB9sMkjFEuyJrpy7UnkPQKcqjRdq9czh9yemciYH5u453RmxXOGUs/
tfqnU2prTIiJ2ZNjwVnz+pBS4Y9jG53PtOZ7wueAF4UGoU7VR1dr9xhhaKAcu/TZ5EFr5cXeaL1p
uukDkOkOS9l8t6X5WKPgnRTLjQdH3JuykXdyvJjYuUJm1vdVj2D4Z1779SwWO3T9tlpYAJRIAbZB
EL7Js7seyEo8TGlzdMzjPHl+leNas02LL5U/LAxOmeMwpF6KabhWRswRWotXV37asjHulJm+bCt1
/qmgZ7Li0amo8FstsjPxtXblrsgrXjylM+Mly9mgREcvkytxtZ9uyVhy2VE8b8y301W+Yia4syuZ
+ZaFzaSjfTyaKXarenOxgk+EAfNZOZAffW3gh7ZNcleZ2hjYrfOZ6AKDdf7RJPY9oR0eQAvZITru
NTDaoggApDwxSk2PIPjZJ5OHM84WPKNfuW2VO1GPXMZMGWLPUgknuOKpKz+v4airi95od9epUzqI
PyTdD2K4VkTVGBk94SA7lxYtApfc3Bpn0TlnOQ3GARiDn0iYpRvwuJjQ2k1hNyTe3FoPzNUNuJit
nRiGO3xLods2MT+lFhvunO+p2eNVW35S7B5AvHP15PMCoRcVtomFs9wXyTBiSPfI5xHHJjt+ckzD
iOy2RVcx31t76AKvhXVojNWO0iANDFPRwlV3dmM+NbHZdngxymZ6XLrSV0QaC4k2jN/yq8kZi3hD
u+5JkUlGNNmDaVTbQcsJiOcpZ+HKARdMRn4LViI0c8bfMMnVUi2epPKpYD32y5q8zQwx2V0cI9Q3
QS/UzEmgjqONsYxvUK1sF3DFeFNuK4MNxrlBrarZwWJhi58s3ZGnIkmEMC+mBSxE9djnj5vLwEUH
CRNuA1NGzzux60UJWlY2BJqqPCBlZbGhjs9GSXVPWupiSqHc2t+IpllcTxzu5bxnYMKspz4orNBh
JrRBdfW4EwyveVOKB2PTuYhuevdS5CNS2QHmzaOHSAFBiasQQ6FlLATncqwrFAc/UA0C9mG8Ww7g
pkzkHKaVdsyk/bZNwBShwrFyyZzo1KmSiYOlpXuxFCZ1auGmoVVcM9H1jCLmfCrq2hzTRD2NvfPo
lWsTmu3weaWT4zzbIlfph2gqnnQ43niFDH4JD/Q9ZdJTv+aXrahu+o0Mi5wr3l5sMvVQK8dqxAXP
Bf63MUZ50jrxXLmZtYOJ8aFj0AgVbSPnXm1xMsHoZv0BpHIe5YWJrVZ1J6QcZt3ZXL9R25X08ZOM
ihaAK4Nv3cB/8j+OzmO7USQKw0/EOVDkLULRkuVstzcc2+2myFVkePr5NItZzIy7rQDFvX8Exbsq
H4LC99aT2wF92wuknpO/QYyxAq3jdAZjvx8M7w2EptxBoDO3W6/+9KtQlHpldQpkm0YDW/1+MNP7
ND24S49PzzLjEnonwhmGuKE0EIg5SySLkjeEUIwMf8iwnrdg7+QiArQ8REZj2mUjCdd26/r9G7Ri
tisUu/7SxqTQGLLswID6fs8p8mynu8BLD70zv7JTxUuZTBgHHU4s1/rXkxsLi3Zvt8urK0pzT0x+
RfT/wBVfYr5xkmGbcBduQnTZDqYLR65N1Pbs/wTem4cO4HjUBAdLIhZZBc1nUiu+vHG5Lxv/vOCI
jm6dKCrg1MncF5twdn9IvyzkRCfCOFk7Vb+d1vIaFmrf50wu5ghGjEDoxctLZJwa3MRs9B4fooMX
I1fbcOtYd4PTqL0Ww9l27PestC5hwdG8nJVWD+swLnRYOQdnzbfJKrubhvZBlUREl6K8l8NQbkuH
gaj0z26BgYpiThpMDXS5C6JRS8hPKmZiTbQKknp2fJigS7aOD8Ps1HsyPtDptgLu2OZMmuduywTI
e18R9mYzeHHYPBFsAXlaP6LUf+xz6zN/y01+2kzXR4JQXwtvXvaz0gfyG6qTuRLhEqKrjn0zPylh
7EcV7gt8XVhkceOKNPhae6EilroCME/wEoNn4a+PS5j/G8mG2HZAxJk0tyG+eg9BqzSCB5H7a5wH
0LWJJzFXU/VAeVUZ1+3bzbesicKJwBy4A7TzQly1HWWdQ6ZCsbwP1nzu8fUMtpuiOxdILXiAjxl4
W0PHVrAWR8ICYs5Abs85PzYu+fRZ2G99g8XSqbpDJ3P6VvCVMmYbG8SqpKaZbxpHsrTbO4P6Hfye
mI/9PH3zdAqi3A2IEsefbnm0A9T/0NkDPHBBsTBHh7fNJd1K4NNpQd/J0Eh/51XxbWzFA/sqxbhG
7Zst5msorGvdCxF1VrpESmOVDW9inhFVE7DT64838zbMVfPGSOmNtHYhxZaNkH+zAOeQxBoMPse1
oNhEzS78QwNUuqdsEzN+x+U/PE5OgiZlIMpnOQlQxx7BV0JceKf6j7wEns2G4sOt2n9m+uAHE/tA
X6QboXYWJdelg3YpLLzHrhtfi9l6dzPEtVNbsr5ldxqxhJElH4Gf/taudgm7H054PO8GH0FiG742
SVYeJKgL9Rs3oj4JwdtQzYqrKaafOsM7DIxZaeO9mXkcmgnwN0JH/PkZqneLFKB0xUXLR2MHucTp
Om2yzL8beSij17Vuu3ZB7Lzdvi/rj8zoYSGXjrlZ9TClKD54DAcmgL7ft/bpa2WLZRNLzvTi/W3J
Gogdc76bXC/btTL/qQPzF+DqMw/LI2wxTewT6gY1X5Jd1jj/KGYiSoLmEjtMnnj2kvdfKg3MiASI
qnCncS8VftPeFScO5KjwvG7Dfg5BjPHLSKFIQsGeTP/6km9r2DYqDiP6rnDZ9kD7Tpvuu+lPkdVo
NNd0HyC436RLv2vhh+PbV2Br8ZqK8XXIuy+nSn/QIe3GvL2mjQxvYuSDR6NGrex/SZ+CA6b2MZiT
59tVmmvvgeYoAhqQifXhZWUWXkYR6Zk9UI/9+2zgXKf0h5B5wVOPQ7KcuVfcAmBel1scvo9eCs5G
KFAReaF+83P5gHcAGQ22Y1p/9KvTEvfvgz77Xj4Dy+J6rxmxkMksmxDXCiRS9qIDxJWwFYQql0HU
CQGa4IEerKXY1mOFQRhsOJqKsY4NFDSA4IjxLPmaWZJj3KmexmzytnOVLUchfwFT3lbP+9vV/KwA
TsOku0mQZ8KjEJewnAc//0VY+1kLoJx5xkU2FH9XnmwbU4ZXkjfpOtb4UjMq0HFiReko5ZW//BpM
3l4YBJdOJesYjWphmmZxVm6Nm4FzBDTR9RK5Tverc0k7IT2OOn2kbUsfpzD9TBLv1Xl0QjN5Mttv
H5/pfs0I7HEc0rvLuYu9rKK9XGLm16PEXO8JcVtxImY/YBAr+bdCIu8UWdzx5FRnzZCi3kcEmzGN
bmRhkykAh4uYsHO8Y7dwVo7GpaUXLFpXCzJb3JNDQFNC5r5TKZVvibDmkYhuY8B+xUXX3BWwEIfy
wXMxnieUSWlR/4FaiyZluZAFDF/2DIie2RzGlQcqnjRMswPdDUtzKKmXo8svUrI4jlOyrVXKe6pn
gkIoOKlIiIkn9NGzWfzVmoVY6IZGlcXd+eIJIYF7Rz/GvT+ZF/6Hhr/rWiQoqQENbF6TENSIuHQG
6VvVSyHveq8jUMDjG64+SNABGuu+raB1Io9JfEegRKyH4a6hQovlIav3c4BcB3bwkFHmVPU8nyva
2SjmK5yYnvdflZjPllF+NRzW8GPW84RNKrK9piLBoPnSyvkI64NqiTnLhqmKc3f+JOmE0B9KYgjj
QnNDQNRlqW7YX5Ew5q4kkLurT54EPFJmfvj+dOjCZVemiGLYPA80VOWPTj5+5TX2YjuRv8maPze5
7cC62se2Mnvw8BEZF1LsyKz2YkoaKh9+fKv8CXr7MtoGjY7MSVaB8NciihxdqH+anti3L5Mq6Aqq
FxnTTVHsE2oEmoQtwPJ5UugZuEvByfnjcKqEqQ54xeh/8otX2oXMTWd7R3scblj0aQGUqW19Hgbt
3Ifoewvc3ltfWDsFZ7amVEDhoOKYTk46PINpho3KDoWorq3Ni6+6LmAR7r64APFTlDvC2n5ct6Wk
KGN57UVxbBRYO8n5UwEMG3rjX93wNCpYwGDoMP6NJ3+xLoDj8K9LBgnaNtiHwjXqHdzA6Vq+lCLf
IS96rUb2jmIc8UsbPBqqPtxITM+QOn56tEX2vpjH7Maut9Kk9xbPTUROJvSNUZpRrtlegw5Fq4E8
knC5NLKs+eJw/KNGm7/IijyTBtsVdkAdCSIfzUoYSTtLNp4o/VjMzZ2Wp8qZ0r0acLkstrp907UZ
e6Z3t3SUCFhi8WH1MPW6gxcpezY3eKPu3QBhLqiBOhXTpVqad9Mz6IoSwT2hO8S/uerZ6/LmOJmo
VMGiMBstb9KHOEWAOm2HzGnjhIIyRAspyWVzgW4MXTUa1TvafMJD5jZH2WRJjGE3ickg/ZOZqJjt
1JCwuO7j0kPLJI06lVo/rOoGqvP3Rr3rHMhzSiENEPBlhXHnFiVKK/026C+vdq8Dzr7d0CmHr6k7
OcQ0oA/Lzs7aEyVlC3u7+NUVhMlgRjHRqgF3xApd+GEgQIAlDHpg7bZycubNSrIJnOkPCoF9ELSU
mPcatWGFk6n2xp3TtdzIeDTxX8goFCs9uaXxiiWOEy2V08bCHbn1w++yJ0UCEeWdrfFkugldoEVt
7Sl/31RVcs/2mO8Sv5o5ZCn1FDeDSpPsyR27g5vuqT+Z/4ic9kSSxPpBx5TzHTDe6Y1nW3JTZf1X
aY2/Zl3LHYce6+WyvORtsUWh8RUAavEN8Zh39KOVOKe1NS9tz/wZNsUel3vPnG7zorDmmCug1k1L
OysIjdEjacLCaWzjneAo7m5zhpfHKlW4VgsRLYb3pwBAAJQykbrndw72GAR+4VURYoSCQj9SJib3
dvHszyPbD1DqFn3Eg1AjiSKe/mzX/mkivBD+bkZ5uC7bcTF5v/bFC1jw7SFXCEjAB6z+Ys9Bw9FI
XlBrHsYqa16HWxVJNq7rhSfp+xQM4270pgwrTXnnTpg1Fm7sVcp9UwSkswimFB4vSJwcZ79OzbAJ
DP5yWRTXskFgl5QcP4gEZ4VbJXCd5bRYVPCm6nUxqgKpV3gmARv9cLBrjdo6L4H8Y7QoWh2Tt4Ml
jnT/gKmbWyuoqjeO1WdqGuxo4askRrfIV7WXrCSwb4yL/LGCVL81zAE2s1uprxf7s31vd+mWfmdk
C77dx/laoRtkAEqqAB1+wiUCyNpqP73Lwz/kmrG/hr3N7MJvKJfhzQzg1Ui5pKY5hevpHgqf3DZf
wmkC3u0o8b45Mbh7yBw8zVmabFxJzs66UM0TpHjKmuA838IxRxfuklK3p6DuiXgsNVNx0ry406AQ
nqc70Gg+itAOotGajqH3g78IOzvpTLGfhW+A4je/KI1AQYt7RDvyQJA+gEPZPYoMo0cQrt/WTaKs
dRtyPXXFZs2IM4P1J5HFkecmtR70G0d5ydSVURVL61BOy8BMf+NqgiNZPKASsAVOZM+kBosbL89e
LYKh9HQXLKi2Rd9iQWWUrB3vlAzfnRFO58UKKHb2SHsHkPLsmuwo5R0DxQezKIxCgyjeWinOZWAA
+d4ccmZ7WuQLoXXpPfpp7ht8vLPElIC4Hc2Tri1CKfjXvltxeY3coKkexWVsaDow6HxtcL6wOeaR
2RbiSITTLqUF4USswz1HbHhUgZ+BpJT4ZJiZIq8AyB0zChlHOAmEvf5LV0k/aoMaZrK4CG+FBzDS
bR2KnESDjvAOjjAirf91Kpi3Se69BgbCihLZLL984dpzScMhTMnYe936nJBdGDoWk2R5T/llFzMF
VAg5WIDdxvwJkDj1s/E1mqgqg6nVMVZHhlvri+woakAbcfFqTNGqvpkp4MdlaTAB08MCr9AVLjN5
fuOQyjevXCv2am4MtYADzcAZCOF4Hq3nVHv5RrmND25yN9YdMlsab7ekJXwb9Mtugmn+IY/0L5g0
oijb2QR9Ym5WAjJPC/kf4Wo+KGzwmdl8WJbmSF93lJr9pdeLKwqlOimFlEgxaWxEU3UMV6ehGjgr
Ey0iVDHrmP0t58RipEu+AzvkP+DadoZ+jACgL5xN1RUCOO6VQ3BTUd+ja2CfgI5MA5x1Kx9a1zLf
GIiJd0kybNQqPHyidbKZZnKwTCt99hYpDvbNj9MGnYGdFEgn8ROkOsSERprIJasw0w32fYjfhI2c
HLcO+yzY6kpxIQL6bGtPnnfwu/6SJIW7zUxm4kL3T56hGSkWzuDJeSB4aJNr+RsE+bsKd+48kVsR
+T4xUMXf1myec9lTFdaVv/nUURGQmPeem+PXd09cnvuwEQ9D0331QBxL/VnARM1zse2b/n4cx5d5
cfb4Cc7MDg91On0UaEOHwQQL9K7BKI6LuE2s2r+kI0p2nT3fzDhNybJslDjkmtFD4Kk2QT18eDaG
ncqo/syzBZrhBz/CoDgMy+iSpacU9Y2hy50sdFyZK3oWXHNWa1Dv3c8binWerfFbT9ximdzDxn4U
nfFYoBAUoNBO8zrK6ogokjnSP9ZLY5+gouMpS5s4a10/Kqv61FuIgFikjWplwyKVTwrSRMuK4kSA
WJZjSpGMysAUGF6dwDy5ZvjXmk30+uu7caM+6FZfj27v3wOH75MBkMDSzAB+CRiB5GnfGwO/LiQR
y9RVecC6x1gwVPow2uuvpXfzACsBJcfuBv0l5vpY+aneL6kq2aAxKVo5c5trmZvbsjB1axfXVtke
Apoj7LC+AVWUoBbOd2h3j/7SEcMKP8iNpdVTSv6VQ95JA3LHJc6kZDfoCxF1gWhRUKz73TrL4cBE
tsR9twlaqkhbetKKpjwmCbjNOndjbDo061YrfpxVnAI/2Hq3wOXAIcslH89G4l5suoPJPX2myDg8
N074rAfmrTAonq3KO4uR8bew+OpHqyactBV/5gbhcZr0u3SmpEWjpUJuMhc8WZfH0gS18kPyDQMy
UpyKzPbQoqvacSM3R+msmvXeL9XJr43XxNGXPhiRvWDnAXaM6qEx9jw6OM81EEvr8VXZInwsqJR2
RyL/rdS47b2/QzqeU7Od7gZzJgEqBFX7CYGqYoJI0+1Ii6tDMVtK8qxSCGzNGU7IWuRH7QocBqvA
10RftErW34HoYcivvo75B2FHV75UMOk86qphJ9yM2UBaO9+mIqkEZIkTBS4SYle8wdlzOGHxdChY
h3PuXf0LpPDVAudffD/bQhz+ICX6R1002fJNuHe737oZ3jpvKbZL1z6R1YMxWKl9QlJRrS+kTT1w
NrHquOziw3QYdHuX9QzNKh03mMNe6g6Fz/LNdEqR6kq0zgJLg7sBHgSWlGjNBMG+dZYjnoDSdX+7
1UNlUuULij/aQwfENh6xU8y35oucfboQs3TdtQJ8KDBQm0OWAtB2P4yTZjzdCGi/JVCiKP8AbBKW
yH+QkwSRZYJJ3Vt039Cdk0QU0fiZSM5JXNrqEpRzHpU+rkKzMeWuImtHeLy83vqg97XYYwmOwiAc
eRKfxIj1MeWQ9zDFHBGM3JO5RuhjWh57zSwQTrW8NzJ9NlZt7AKFcCzIp1ggPsAHQ6+2ct69hKgh
frltvuL+G/devQOogeEjFwDq/DsbcTM6QZZFlouAekIbVBfduRxEs5tK50Qt9g458pYEIxMuKbKN
1tylFZwHDe7HyuKcr9dhPU9pdxogBy+FgsplMt2YGfmtZk/YirvgDcYB0zTpZWA+YLd5p5J2iosu
JygcmzgRgBn045of9SL2uQSnbtjrN3SlLnEX22PKOGmkny6inKmC58PCERe8xLFDKI5dBJpwLcu9
o7hC6uQDexIYIDfLfurFvmwlDqyqWAAreOhlCZ7P0TpUgNw70sWwEqKIN8hx0FP3pNrlGHgGaSxF
t5cLWTj4e0JrQtI2exdDhu8h+xopyDXi7955aWDl1wIppmfg2craCf8C2pybzNHvSL+hzwCXwqLe
WbB3Xp+9jiFebfCUfYFhJhm0OAq4W/xP/PE845gbKpeedIGIDHXAELYYxChoprNOX8Z1xtjm+uM+
E89yrtXBya3XMhAgQR5xUHPtXTJDNWTBefYuDMu48FBT9qPNbc0NkA3EG1odCug2P3YWAOdoQpuD
VSIc5RNCloWPrkAAsY7txinyW2rW+JW4yyHo+/ec1mSCS0hZp9j43Awh3jMH61wu9klbMWn4oDVh
gWpgJv4HDVP1ktc2aJTVMyiLQ9iV3X7E9E4q84ddTuOlc3+qiXEZX3aOANcvxeMMpXlrqH+uta0P
fBj0ojk7+sHrLWLNeddaKTlgfP9sYk+mhaaoWuv9ksxfebn4bB9/rJSL1l2nT4QXFypdiFZduwff
Ea9OCkuANejvIBLwAkxhTQti0IeEjtUByUGjgg3Ny229BHGAmILS7eW1c5ZPPwXYUKJ/6koLhlhI
NwpS2v8I4d0nplw2cgTVqCcnjZIsf895PdQ3EmBBfMTTCJKJQJUPga7ZxNPk3cKw3q29f9biXKO6
2Mp1cuDGboRuvSJwZtTr5MMwNdcqNC6u0DepPyhig1qhTOmKYwoEGLPO3ty2W2U7vz3bOZpRwuyl
H3DaEJ8ehxLIJtHT1UuGcJP0FXS5e0BMgrd4teilt/KATQBloiJ6OPZRWHZqPRTZV0OZK2cix1jA
D5uoKpAlpc+kaEHiOhCgpu//5kXqHxjWKK7nzPGCEKFbGJxYmyIr1YcJxRG1JJKw9BnyDXnTTSh0
a3Rf8wOGWB9Aun3KZ/gAWbHrZtSiLn7g7h1nvvewzqNhwsRUJfNOp+Uz5+W6z7sZZ8UAzGFKcRMg
nbwJkW5bsRUkRZ3H0iLYW5sjUwBiJBgcm19PLiDMBOSBXIerrlMKb3Gxb02RU0mbY7QKelRvmDqq
ljrvkIwFVJllgw+TdkMn2BJQ9KGL5HXOAx+9skQ6ZteHyVqQz7V2FY9Wdyoa4zrMNI5hidYHsroj
C9goVkTZR+qQ3UJvhYfozLLIe1HANvR88veMEpq/xvjWekSKZGlsksSpvBbwx1cnWJp9kXreHpEv
3J0bXrrUPmSG99yHWgDH8+x1R9S0iQ3rG8jiKfTEE5A3hp6c+AA7azh40EUiNqVn8EEyAOJJ191j
ojhyVSNoBk9LfZ6D5dm4mb9o5xXM1QOgtWHuFwrZUQAMqCih6zykam1l7QKvS2Ir5adZ/tQtGaSO
Wnbvy1oFcWeu+yF0YIHs8FHlBgkyNQYnO4f010ByyXUxs+aFRTqoWMl1MZOnhibIWZLmBCoIYkcG
e+wtVTwY9SdNwy7Rn9Tzspq6Nn2lhanKnZ4zkrnX4d4c3T+QWk8YvPNNE2qJt4vPRJSfedD0xxYD
TFakf8cF8zMPzF1pcXRVMjiOC8XbeYdMuyFib5Pk5y5d/xU16KwL8h9p4wiHD5dZJ9+mJixqyIlw
Mb0nm6aDjRrHi0zQEUuyG3cZj3MfjWvTCfa1ykOrUiDK0i9Jy2rmK8lzwITS8FxSAfKXRPRHGNer
RWAzwtIGChizF1xIfq0nn2xnuZB0sSSsZVA3vWslzG35NwrR9Iw2SWqC6cvOg5DDrk/i0n7IM4zi
3qeFoXernHy9QdYHRk3Kab22Jp3LeEvTxYxmWNsjGGisbq5yE5lBNPlEQpvTL6GhchugdZky+372
soud44AkcDRyWE0YS/MAS4MI0YnaW5W6bL1zHm5ad7lUHRHDnJR/yVN/c7w1IH8Xj5/VrudaEZIs
XQelge98GEhGtr4s/gU+EiHC3fRW6xPoQEcqqUUmhJ0eU0+18HZcQPat5dUDWHUUqJm5XKYsebBJ
jmsL/N0Q/tRduNW5cSmzp8nhFBaEDJo33mKksYHj18/BwjkrunJUX33pxCb2JhziW1VUz6nAX1JO
yH/97Ff03W4hlB5U+9TVOcqNlmKPoi7+VA4ERG/fc0pOW+TEL2s//YjM2nkBMmbHJqxgdZN71Yz2
oau4bmTQf7Qm8WmKWoxbIkHBYY1QRpMEEmBQhljEe6hcg0wyFBvGkmwWD8/1PBHza4EzBG1H8OVw
tUbg0LYmsc8t+m9bk4HkqOce/0e0VhbyYtY4QhkQTRkPIQrcTduSiZyX9ckhpKLiRGdkp/e74Xlr
p/8471G7t0P9QOBpPNjVC+aZTSWM+eSPDdl78hZfVVgRMdiY5nhJoyaCdAx6IBJJnGLokuCLV7NO
UZCr3H9SAdaHenh0JiCNsABKsaZS4LAvWLZzOCCLdL4RErY1DlVgvSuk4EOhSTHEh0ccVUhHZlS1
FZwfTs5w8e7LCt2A9oi/vQ4eRvWwzJN3QCpiVYnvW0ipKBFzFSO2FBRsUd6CSAAbvDqUgdjpSAzv
gAnVcEnxBAm3wpZ8EP6QR9bkVhvGD3rce1euP5NmCUWzKuICVXBUIm5A+HZXh/4/tFk8jpx62AbO
W4fxJZa1+90UCdJp19wlLWaTjoNMjOalKpLnYtbfrq+wqnURBOJr694TkYxuXHH7YJ6+jgXZo72V
hbtBnZwGPyqE1EYu5Elklb73F9QT5phcx9pAU1Pmd1ZOvF8ZPGSrQvUSyMecNwsOuuzrmxiKPZNU
SjvjIWR7N0HHQcsgj8cmfUmXZkEi+g6E3iTTaWhW0IOAx2Njr5tMYdYjSeC1WqZ+P4U0BbQj6JgD
ahy7SfE54wvaODm41YjZ0fdvkamSZsuZiIiNg2bi3qFF3RjMjQtPfcWjVACkMRzgHh1q/XfuVcdA
DrXhXeaG5/GUZJ/93ENvjkeDVXPonD/UsveghpB/IdXuYPjZojbOzeolbbJ/RmVdC8v4Jpc7kiE2
P+LdPyeck+st9KJfSdx23UM6THc80Jxx0nF3azvzpcJ5uaAi7BvaR1j6kFRm693Ketmv3cYHPZqN
8STs9hdfwYuLdmFYih/li9sf5nSSQVIQdRFeikEsAML2ZtTJZ2dj0GUR+Tek1AUZgf2gXXwajYXo
yO9uGSmaVFVFLMRaPfuV1x9dMsai9CNx+YkgrFFnB81LkmHBq9pyB7l5dWEVbGIzPEUiji/yN+Ij
2AWvHTFusZM4sUSnAQ5I1ovdkAiUHnz+T4RRjmZ1Zol+cH6BBkdYFwwbf5dCPwwM1lAV1rUqFEau
qTiVJE9WdnU3mThqu1YjJtL3dcWgRwzSTo09of7obnQWmoAjy7lr5LcBtlZhkUUJfFeIF+VUBNQh
NBoVxgeYyShNkz/VkogIOfc5VfKa8EITBB1GOyP2prwm5/kvsZXG6Cg39GCMcUUvCUrq/NG7JUC4
iGMLQl5Kh0OFwmwO6dm6ktfwTtQ5RFNK6yxPgX5V8SjNSze1vysLfO5NuGctHfKleL/hkv8NcxxR
2OXJTwqBkd3ku7G7+yU0d0gvTyOxrmE1fqz5nJFCzHPO2gkvqHAUYFTuF9+O7G5B4Vi3JKTMD62p
Lo2q+ejbFry3ekIbQDiMZlSVyb7gOtzO+fSAnedBS07ItqUYtKhcHPT0JmAh9U3EzOBZsDlclwDe
7t5Neo7N3mEBgAL09oZzM6GN2QfT0LUuQS15rL0kQ/Caq9ncKnNJtvgpKGsKTmNmHp31zVqGYxkG
kkWFmcQUILBrtFjgKrIkQ8hDoUjE/gMjzKObzSC6PkvJMh07AvZm3RKq798JS1wzDADZcovet9uX
aukvyqi/QY8fRX9XheVrottTUobw8EA9JLmhJX6fBiwGhn3o9bzrNdRFL3ZrS/MDLwOB5qWtvH+e
z1gNB7/NsulrVeMlHJC79M62tNeXmvwLZ0E8ZlokPLjuthYFOJD8CY35PSFk3rQMfpnLoobmW9RP
M2fbUjxi/DiCXk5VE6vmxtGMwUsns4sx9KwYCaoYWC1j2eXdehpK95VP/JVG9s1sqFvsKLXMdpW/
eYg6SGnh/PDVn9lwsJokFWlVq0Nebj+/96AeJISyv+Yrokr8kDro5tjAsjiFR6/rYpS7cZUS/1Zz
m5oz6u0Vm4pL6CoU++3FmS2m1SG86MTfpCuQv5MCcQZ43vIg+PBm/zMJU6bWbPqty/rbGoI5ztPs
auo/M9kHlIdsqi44FF1lb1yBJHp0P/zRw2BKipxDS45VO3dEv8SwDe/h2MatyCA+DpO37pZkek2q
5iHL58OI0cbr3Qb9l/rA5Yj61f4gXurSmOkPDs7buevuoSGZaGEHkCW1MUSo3cyfauV+NLuLCfPD
dcZPTBJOxU+/busUlJ1LBhjWyBUlwMJhZRmfoSYEdhKkPAxNg19OtzzbvG1WtlsTNRVn4rELiLlA
ACSl8VTlZLujKz/l1cqAUljvhjH9+f8DHyGq0WMhcS1I33ByeAJxOy5aFDwCGAqvIKT+a0uRVo0h
zjcP2fBvJY0lzZtnR5dk7kX5hGtzlmTtOj6w28QRMOCh5iSOjWk9t7IHm8FLbMv8mI+wfrdveqqy
z4KqyZEFK1I9BqThXvY/gtQk7DdT3OfNm+WMBzPAg+AgETEhSeNhEgSYaXUSVf1EZ/uWGKxDSv+z
Pds8u/WzwxrPRh6IXWWa3wmiKlS4trdr537nwmJetD2fUSyhEdbuBABdPTYNWdy4SRExOMaWEBKo
dDw8CpWW1stDMlTYXcv0Ivtpt4SEwKjQeDVyCFPfcaCq0Lnmj8W4LMe1VVeH4EmmuGHnOSgn/kc4
pr76YzrJVkr73k2QkoHrXeB6voeQG2BqPjrYpmoYfFKAwpzceotwg3J5gdLKg+4tdUei9P30LbgR
Qa1NDibFewgGH/zM22NInKPRXrYyGfAa/J8u5yAJnY869R5zuRSUAG5sN/xNO26YRrfZJgicH6Ml
4wCM4LVgddl0cK0FYY32cJEioFKjRf1t2/m91+3aFq/M7CfPijgZMGQWKJn8pVoNEfgdWzE9K2LT
6vkA/XTRFSl3mXycyraMjXp+r186zzveoqC6gUQL1Zl3HNlkKjcV2X+USUDLFF9GWT/WnqcPfv7k
N/XjZFKssO7d3Lk4c/A9BcTZzQ4Gf+fTJBhxSzUAF6eNXpALtp7rl9Kah9hqCWuh45WqFB2r3nrV
bgUNq0ieoCvn5Bown7ImxhfdMPod60Vpa7rzPEh9khSX2K4Y2ri9ESY0mX2yK3sAZR3/jIM6Bih9
SYSlXgamJzwK8glWsRJtQixyZI0MVpXp/BM9Hw+JndYZQWhUh8tdu6COISXJi3LXPpBXdBb29IX8
inlTtr9qeQnnHDQfMAtxRf/PK1JispsRCvq5B9XZSFN2d8hETC3+usZ8RKMNJzh3Ggmb+tUIJG9q
2PsJoxRKV9LreR0I5C2IkurW7wcmH/wPNcsL8nx9yFbrRXRzuhtxZYr2yrGMsl4yLbbfEjY97nic
bXvQ7w3OvM9uxXKFmzN00vAwBgyneFiTcR435ZCcPZuMhCHguGAvJz1C7suS7GWKrnKOQ3RZZfJP
OlwSSA6jZQbTTCf4saQAovbaU9G2LiFMhMcswnimvvh+dLWx52H+mC/ZVvru1dDtuLUM43MdyzvS
fD9cBm3cldpnXfcv5MjeSrdI0VN7J5guk+3iRqq6u2QazmGAYrJrOzwQWEmjEjp9ncwdXQXMFKX4
XmTKgwPhE9KNMsqYLDZ1PcxHv7YvjabvB2b1wDdQmKyKjpWfemh1VDNo7iziF4M+E/GaHXxv3HNi
lpH2W4yMhDNlZvLPV1UfCci0vfUfY2e2GzmSZulXSeT1sJqkGWlko6uA8X2T3LW5lhtCK/d959PP
R2VNN6ouBgNUJTIyFAqXO2k0O/8539E4O1WjsbN0Bbil1ghsSyQsWSr7Vp+ObovlPRjDlRAQI7iq
+DvwNLFD0oly4htj//uaRcZ3IczkmIqenpkgWgrU/EVuE71mVnYYdW3asuujfEUviFxj65Gqwvwc
SdQ/kEjYshk4GNNp4JlB4VJL4nZZaWF6gw0SQxETL2AISBo8ZyhsWdZOY9+wTT+UDi0Krt1whVv9
e6Cbj01DLkpUyWyKn9mUZ0EW/aBMNvy61TOScfqJzF5z0fthQJZR9QoC/k89Dpvc52wocrln0HXu
lPnAhW8AEzZISKfpA1yQj9zQt5AhEJZSNaxbHqSLOnLCHdFQ5gPNLTQeNqM6jDtSXGdHO+u6Bx90
NE7t5H+IOrmtiz7CNkZRJ4Pt5Rgz2gBd+ilxTEht19YUHJFxQVqOLk3L5TVVQb0MLfcY6hz6i36u
87Llj9CHJztkPs/xBMt0tdcI6C7sJNe3hRMcuzHZE4tY1qZW3w5et6lQgdmIpjUiFR60BLNOxu40
r0vU2syTqAIEk+WQP0MZ7bY1lVPMsxgt+hoGg6pwViKrzqQFHmtHY0/SM06NZFCv8+BCnJLZgI7P
XxMdn3oBtJdLGj/Ygg4vHEjSeml161ZN546EHT0eZbRqg3tTzeAo1G/2Lt1aMiCkk8aAWwDf2mrL
s5ekEw+0YU9YJMcpqGnL6RhrSAVe3C+jBvhBk1gjM17tE1M5xXX2WwDCZi1ni6AtcainjA1Cq0n2
DtQ/2icYiY6wIJdaUty3kL3ggNDEFtUZX88znIgZG53OVs+RAPuRDfSVd15wRjt5sEolluNWL52n
EJPcsgNTSfloia2Z2AJ7Axw+falWupvAvwF475UCiwMeiMqtwZcTSCiGnjiXnQQbIIC0aMyQVk1j
aQRW7KZGtNYNMsBJfpvUPe5bpd5Q1E2yoDH7HtlkiM+MiKzcAUsEUae3TqJug12Eb20RYKMNRiJx
dGDFRNXLe9sEUEe/pRERtCoydSoKg/SOi2bgMsno4/TOdEi15Vb3nuOanbNIx7GfnpzGvGunEkaG
t2lqp97SGfgzdv65HzsW7PaFMfqd0Teg26xm6Y0i2zomhb7QjSHgc++6fnTo8D/1hGm9oLrPe/cZ
Jy1Mxi6Qy2LJzE4hDEOlgV2BKSfvvsgSIIwxvbddOvIwSUmuA23Jpi7m27nuhjktXWDEjUcbbieZ
BenA9VQM9d17WWLJD1hpMYpbDFkn7cd0yneh2FCHXoX5UuwMs37qeEatOtmcu8BDREP87+ueQG9l
kEzzv0mM4zQK3xsBr4VnI7wfv3lkm//FRGtrldFhqPtLSVsXlLL4kwkd74b8Vkl6ThtVMgma3vEW
+huNUzpgsygMVy5E0TvLY3JX+bvEGb4sw++3Ug+ejZB3N9CuelHC57bc5dTBH6sgni1EqXUb2804
KJL4XcwOztIKP2u9ucs0QRkz0ffGRurBcaXwiiqCJblLHN423zrNO1Y1V5fPzBMLnnhpier5CXxN
EeOaKZkbLkLkIpy1wwO+IIi6W5eTNuO/euKj4YFXM2YvRpenDsZ85i2HH858V22OUJfa6xQP9yw5
VKJ5jGpGQV5zQMMx+csTbDG277Ezccpv29beeXRCNjU/q8nqN40huSvMYIvd9CVDQEgNLFmZ1sLK
YI0rLfikVvtEIzv8EMacnv9qePVjJzmyKVYGgtFYu8Pkuy4TkPW8UVUMGIwT/1MFCcZzwrenHLr5
wlU47bAmvFah3cJnCNdNOos+AxAo3073hbyUBTdXNTjbDFAqAlGDNhqxHJAJZBzzqIfl0XIbtWpd
tg1l6m9skfpL5XjvsuCSoTPqx2Zwz8eSHtgXCxduq9lzoiPwwnGGZzuXxAVyQoVWL/HPgplqM04S
WjwsUzHtfQcHa5f27iYB9TXOp6ASHU5ZxZuteirvlMcK4XnbbiJ2jOGRPS8PF+jP6BrThMU+CG6z
SKUrNBbYigYthoOMXyhk4pMZGQcX7XBudObwlsPzkcrsJ8Nj3DTyHFmQf/0xJNUuVkhInHzAMthW
anyw/WEbtJgLxslhMnUXcAjd0POGgUJG76bOwGgqwtdpZuqh/HGRwiBIw/hkqRZlnVslw8mYOt2e
QdVD1VOkJ7v8EqkS92d+6wpMtAy/SEzrXx5rWG+AupnsGPOuQ1kXTcSnuC64bsNdC7TnkH4SIXkV
LTHYSM0jAmaCIBgnb8MSaIe3lIPsKxMRFzEeMTXvXmauO4P+BUvCowJHzeYBgc5nCxF7jDm6wp5d
E+4GX92Zg9+2TO1LkgA08LjK+skDlS4J63V4+34PvA415gx7kZw0VEKz/UiHYF8WDZTOwt1Vdj+s
4SfOIEWEHCYofNRdtqQq67NNTKhZKASgw8zXuBMSx8dbGBvTxqlJUZXNax5Wn+78BArEJADHTscy
eUuYUdHRxbNRoQyvcUKdCdoOol3h3AXyUdIuY8ovXxh4M5zk1vOPVM5QUjVNTOTNehvBzjf4LoxF
rL2ByrkBqP4twn2V4M8wY6Rw3bTgkjT9wWjuRy5ONDdebLRQ3NMc11WK0jRxMgnqC3b1oz3B4G5N
g8QDe8uQCAUKt/mRc/Dipmkb9JvUP9UZZclJbZHwSFNgeRr2YZUOd4WALZJICcClYbvlk/wt2RTB
/gXaOg9ksU8GrCVLgC0RITE+NPy3IuKz01SPzSs8DW5gb/rhUxcE3rVolj8FG0PX1pirW6xFo0ye
CtG/VtOAQ9oZl07QY6MaqGFP8JrgAWTrSDAQ9l1IS8ZgYVmqm1MWh/56NLNnIuMrG2vNsn3G8/6c
QQCB/zcEq9avjqPNsAbyF/jDsgXHzdCZa51Ze6nICkDLJCWTYF4A7bGdFFybbj45cSzUPUjYjovm
3kbQf2Mld3k1rvGvJstxMNMVqxV/dYUxNydG1MhiVyHasDXlooJZ1lfhOu2LewsKjhH7lyDI36My
Zt9WFZ8QsibpWmtLj65EqKcTYbNVYnICoUIZjgp1DWOEpaW1GrHUNdR2mVPxWfgvFX2b5wF/uWlr
93XVfZETnzbM+ppVI28p605X/ei/o4lcLfdr6mCt9h7mOF+XHZUnZA8GT7soneGcwUZKiOZJ16v7
3go4781ZMtPrXudFQ6ZQAsdAPSRRdLb99FML9K8J8OJCxAy0GCc1ipm615otWtyz0SGUJWCCvbB/
Mgnir4Zy3JVJ+ZWAMltnIr9XVfLWOqGFaBrDLKRraxVb2Us9CBtgWf1hIerioPN5PrLTslAPnOzZ
UEG9cmwyTB1W73F8okBsYAsV74Ph3WAdDrPujtzfC9bAgzdr8pWZv3spt0Ql7WtnDTyeNIeCTE4k
kaUOfv1szo7wMR8UOEp0pnnMxuizWQIniU4xlm59yp4zF3ojW5KP1CwPUcZQ1/QYWjl8RrrumEtu
RbpnuUxp6k316DamtQXlE7GlI7dk5aDsOWX3U5hhFQfpIkV4L1xkuNpI3odgvB3qNFrQOcfZdVJz
cCteew0pVRFjYypt1sTcrzcysr8oKsq2AZG4MW12owPldaxJiqDzk/14DAX0xS7/lClcsNwgkVHi
A1OtvqICAtJF1j1YsEaYQzr3Xt+81Cj3YHAUxsClVYSKQwdXIob/cFk2errGpu4NjbtAMv0pKPGM
s66gjoQ7m411s+iYaMMpF7xb4WfGrhCrfM53r6pdrYCnMkzUo+zdrKs7u6PfI9S+6gSqDgrJ2rAZ
xeVFR4QwhyKkiFvWff9pQdH7/UUfWPhEK6BwQ2ahm9IL4MviInGvAGPGBxoWp1xw5I9Hnmbe1D1T
xri2O4OMa1ni8uWlxYDWt+zHGdYn2yLD268J5wNL1yqqkZiE4jiC4DTACyCixKSQYwczKDF90Fm5
xKcFlcOtrhWYZLOuv6eG6f78QmVBEs2PizeLLcJqkqyzWuat3VzcVDXTe1z6mqMjaZNiNhScxxht
L8G3DyEOd/r8gnXp7HJw/MQfDP50XFxiRvSJeQi85jrOf7NvlOnatDS1Ut0KCsGiM6eHnEgP9Drm
olwUhxS01khEfF2Gxn3AGYJA8t4S8M1IzLrkf8RWWLT4+MW3zclxYfe8hkiRwLKKYzKSLVT9yhh4
KrMLx1XiJku9kNceezwSYX92KuYm1W0z+G9kPCHESfHZ0Y8yZeCbvNTC1TK0z4Bg1jDFeOAi4mle
LbYmNZNeNVMVGU3rPudKrSzwjkriq57pHVG2SKb2YCIzzWecwfCYZ1ePpIvdtV7qc8TBc7IzBTRo
vfQ5JDHtkt1cvBOSBN1g7V+oiaMt+yKNh491KsXS1GXBAB8nt+fnDCojVFoGiWKj+eaPK8YdehME
gTaQG2aW5LLh57gMEi2gt8gJBiRf8gi1DK/oQuGp7LZ9ZjxOosPf1AwPVm6vWi8RW7dyU56+cNsG
wHp+RlLULiCnWPFBz4ZkabGhlazoqxAxc+tOZ1uz6A3nyA6SHNAo8YHFQKMPiBQ+ZTdkMyxl9owa
Md6CChoW1fRW5X2xITpZodnOCvL8SaXJs9tj7veaeUJJVoes3SCXhKR+YO9yMo7EuhqY7eT5q3Dy
vadTIszzZOU3vDqfwgk0M3wDPmQVuKvI8aCNcEJy+sTKuXWNAw138DgoIIINH4nlpFcrHaLdoglJ
uJosA1BpXoX0umWH7my1vPeGap5zJ9GBeLN1qUyEAHP6KKz0PEZTudJbASGacadWjizSww9epY8g
K5G9h4A6CASqpuSVupSPUXREFdJSEpQbBn9flvI+juinRcukjIskFy4Ni9R3QHdVlU3v4GisjdFT
jiL770Lvi52PiyjXJ7gzstwjMmVc64REM0xFeIqqj5o51sKY3GzDmt5p+OqE39zgGYJIxKSNmXM4
0j+a9M2Rf7lBpcKFBvmaZ89tUayrmPR/IFsJzIKHNiBSbD6pz4btWDoIYjInYeCVqcZ4bTYbJQaf
Nup9iGF34c4DCeqJHkX207SZxbSadqKAKj+8gJDBhzUxy2mjKpepK3gqKEn2sh0mMhXcSUtqrvp1
KDiquDzFeEKpbek99SijogUREj6J1qkZxMoHE7OX6IJ1m2HoQZV9TsrsgXMJbljeBbqlhlHNrIvN
b24toupkLGAcEGvAJ9sapzDAH20NrOWFxX7YRnVnr7UZJp8r01WX1DDWtPIitxG7X2omEq5uPE2p
vonstNilQkCz6qxFU9C5zpx2XPjNkapdvH7hcxtyspi878ys2T80S0He74T48mzPKH+DXM5iavJP
FNKPvJsdpCa4ayoCU7IAGwzcbYIHPJzzbt3AwJ7jOAmnejEmTLiYTzg996fPcQCrPS3cYArI/TAf
NOao1RRrSFVReE4imMomCeWl4vTAca3PYLDXxn3Zm1+p5A500pEOnCksL8JO1E6fCITZBQlyo7aa
o+OK8kJE7l6LSM7aOfOqLPKY0FLg0JYQz9ORRWdkxbFHhspEu5+Q0vtVF3fOtvVdwHRe+E791bXq
nPbRnxhXNI55Nr28e2zaOOb2wsGLg3HPSbB7ZrJ3bButQemyw4cIi66ZjB3vZQ/3bXKYJFQAI0vT
3JJOHt6osC3WSY1EQgnvqzdXp/WqlXsLaAAXLTRYYo7H2I7qszXWiI3dHLCYACkcdDt6M6Y2+qoi
/dalO+o5G6cvd2CitLYsTmMKf8OTb3ez6NXcu84ALjEJYaIWXVGthdZYq8wD5EptlzgQSyjuJ8YJ
SjHpNZzgw4s7NltgG+75wd7nDlvX1L09cylGUhEltoxOo1OO+/cUjONr3k00H5SNsx+zyLUPmjg6
c1ni7z8M6b/Uv6VsxHGxutqNfxOa0Mr6kQ15MPnMTFxpAalTGkqm3k6M2V6M3qlJwgA98FJkHRzp
CDYGvZxewWwzCvN1YKXp1un67w41YadNwr8xNLAilSRGnJTgiOf/FJuatgVx+VBSRnyshjQ+ZhYC
NRbRhDvxznOqnWdM5DhauZUGtVFWnh+8koqq0Ya7pUlYjaZOhaEqNXnHAmjdmcp0l34YmhtqWGMA
8Wm1lvbY3SaZ291GwDcBuXns7fu5SDAQ847j96Nhh1FsuZTUpsW9v5cGlbdlbfsC7RE2sJfk3rGA
20IIj7P+b4Vy5kPAy/hzG9oai1tvBOU8kTdZxqqZvyTBmW0zRycaGq7oRwo/MptRuYST+tebPply
PP56ZIRS8a1LEYg1BuOuaLTdbxNoldG6HZsdOWsVccx0g5veskG/z/8m5QQ8LW4yUnUj+GkDKhI9
Gtc4CJpVKXT/aPT2/EBKAO8qkzoAFZKrphl1ZyQzYmEuLBZzjycfjTgFfABbCyYPmr2leELHLzyY
ov1ga9OdDhdyF0oNpxDipm84HFArDLkjNETmO1H2OFqu/5jel/MDrTapyyIq1T5PFqE1RS293T4b
/lAKzpAbg+JyDCCshb91ab4ZxMe6xhw5F2z68MxWaRXJvQ5IFY4GRvGGjddBNClGFa32y4uMx2sj
M+/Q/HXtpnM2Zb6oYxJ9u8KVD74dDzcypIHOnq9cbCvRabQi7TYZqivW6PESpXV4o5yY6YQYw4+e
CcsiLPDtYALMd11YV8cMih1JA77v2IGMTYmV9GxTAUULsBpIf2w8omDz170PHQWkvYEPCWU4YlnT
GZv63c1fLxGqk7f+rY00TL9YRJgFNn6OEQik/1eamOPzCDtCLwbyty5+mJq8yM3vhVhZFeYgaaQ7
7uYOl+cQ7ZlDISbZE1gX2RKNzLMvLWpY5fVAPv7Pv2V+jGllfte4IWgq82fwiZk3u74uv1Qg7HVK
PdPS4Kd0iRCceNZmtJFW5XIiALkLKt85WMYnQ4zhZhRFekzBY4ncqs+BaT78fkZAbubUNcoDrRX5
adJ16zG2MbAFhfHaqbxZJTrHyBALoGyOXBE54Uzl7aOnqKvkmgYJPi8ZUXiOiXBh6pn1ODTU/ElI
s5jWPaSoBtxUkJpLm1T0mbIFRBHIq44oDxW003Pasvtw3PKOkMo9G3X7ktuqeSo5ggZpsZqMinmz
xYQOjmp1shw9OVEOBb5o3GBNBvw5jOWDTZtpqRUfoeuOL6Vu64xaetouVLsOax+hPxnioyVKBBhZ
R3fKLW/NznXXhu7ld+ifZAOopV359fxuuBO5SN0H581pd4k5qr8hR6qReaCnmIxycF/1zl3V0dVV
1P09ZEB7z5Edc1bcF8/p8OMF01rCKhnIXjz4nms92NLhwGJFb8Cv9GWkcQT2m/LWMYjfSwnzSTYn
SK/aOWPNnEunmOlHJtAbaWQnr/Aw1ELUuIUVql98gtNs/CexAJvVeRuqh26ROziRGKUqALR/9pkI
9kNFWKmwySp2Pt1NNnluzqNw8HTlj28kStjaBtU2d2DBdZVam2OVfvYJVFuQV8aNMDIaZYbymagf
AMgIxqBvYc+PkGQfQHxQAaCl0Rezg+04BIeqKeynEnftsoG2denj9m52p67jri+gPBHXV3lOo2YK
v+b3tujNODx546Sfek0fGNdQEwisn4umk+59uNLIHoFkd+JbtCrqJSsrPFlBQm+jA3GwGmkkTITk
9NGrYy7ZQ5O/Tw8NYstBjJhpgkcdmQwksl0tp7Iv98pS1TYrIN5amcxZKHGXgZTeMiu0dlPsOGvL
p5iJANlNa3C4iQKDZZ7wYOREkKI7iIqpOVAEiyDQA/oLsu484GwEoYpVJowyxHnp0svKoo55UbsV
BHssES/hZt/EFHLvEmpAMBblQDT0U8d6sW2aXofnOZ2Fnvfchvg2Q4alazzM3Ew9JIB+mECouGpZ
VhTx1jQSrweT/JZN2izSqouKQco7WHBBEENqaNpdgK8drOJ9BV4C3kq/6oFonPBwubuY5ygdc5SW
4FWn/TIk78ETNYQm2p8cKKUAw5N4lTLCkklFGY6ZoolAXEXCCWiyLdTOpIE0Hyo2tanDUajznlon
XTueNz+dvA+tSqcZpYVY1tbrqbTuK+H6W9N2rYVbmFuV1WrXJPprZsor+4iUrWvhLCcHg6BrQuoV
3BokUwDIdvEu5WLMIt+4CQcaXUbc+gzTHAyd+pG1Ledchr0o08L3lCeUVeOLcgy29V2dbm0uynXU
NsY2T3L8MeErc7BwwaJORonAJeTphzbV3sJ5/RtrcelYxBFWy/MY2zfByEBfD/RpJTr9KlCrlrjT
Z++XiiEtnnAeD1deDlNB3Do5zRcj7E7aleRFZSO0BfvAqYYJjOSbDhA/5nAMShGGQVI9ckPmYOUH
Mt4nLLkZyRuVaj+5BrfQsEogIH3SrHMwAEODE1SECb0lnX8YuvC1YKOOORqiAWGGp6HI4c5PFAbG
089gpIq6Sv5ank4beBbeCtPujW4SJZsRH9SHBftQ78kUTptc9RzbGTstdTkwwivVrMgspRdVR5fe
58Ek2Ojo5X0pxA0b3py7pvqqkOtVYqGq4UQqbI0oNV9mWYFDs3Wq9pPhYG8tX2TunRuj//J6QqR1
bb+5HNxixzryiTZbT8Y7YxDYv9V4BYRFZWjcn7WsK/dhQ3llN08rm9RAr8URXCEENxZtG1FH+gBs
ecBpv34ymtxZw23OqX9l22UbxclxnGDbWTp1qoxH4MbghRUMKGoRo3IW6YoDPdUS8zdtyuE6CI1D
cmJI3oIqp3aOEnI6NyspdlNWkJjJo61Imq8GRNbS9+9Te2hOQyiLFWOck8wzGiB6BkaafexiaN3d
dE5TLP6VMR4Kxq5bN66vo2kefl9IPMGZoZ5hccfGRb/xMiNdSYuSR9pAWSYWYUK4H0mWHvC6u1Mx
77LmVJAo8QSkZXdHGD9ZEc8+UFN0NYBBLEQH7pwUKSWKo/4QifG15iJeNXNuRUUYGR0EMSyG8WvZ
sjeaa1SsWOL2D+7GXO9f7QjDS/YZWaiAXQxxS00ElW19H2vdlQaxqz3yvAxvHADYgMALuFwjPW2s
xPPT94VJALrw7NmeQkDfenZsyuizVlDGRmMje+IaUnOvLR1lu4JFDfM8o5ASw0bQBnfR1H7IClGL
Nr9kRUr4NbMUIbHUuNij/mRr2FA5SKH45MkbZkd7TT2gVbX7jN3BoswRhHIT7coD4eZYFgZoB1Ed
niPQtgjxNpqnwzvNqz5rkiT+aL3TOA8xpf59/xzLwJkdlhtXkDyr+VnjokSQUuC/mLv83mR5Vd4x
Q4HjMaU0S/B63EDfZxm+ZisdD2ix3r2PdtTY4XchOUO4nf9YwMqhupwziMx1zH4Uvf75x3/847/+
43P4T/87v+RkY/Ks/sd/8evPvBgrAHvNv/3yH495yv9+/8x/f82//ol/3ISfFe1PP83/86u23/nt
e/pd//sXza/mv78zf/s/X93qvXn/l1+ss4Zapbv2uxrvv+s2aX5fBT/H/JX/v7/5x/fvd8F68P33
Pz/zNmvm7+aHefbnP39r//X3Py3r9336622av/0/f29+/X//c8n3qN6TP/73TxV+vmd/3H8X7UcS
fv77d/h+r5u//2mqv0lbSMNxbQ5CgD/dP//ov+ffMeTfJOdN1zUtR5r4L80//8jgngf8lvE3XVcW
2yRD6LQ0Gfaff9R5O/+W+TfT1CE3sDd2Ld3FyvLn/30j/uUD/Z8P+I+sTS95mDX13/9UuiP+/KP4
65Off1QlDMMkZ2/p9PIYuoECz+9/vt9DteTrjf+FoNWB/06wqmBgm1jJ4IheYpd5Z2xibDNjYqKx
jQEx7K9V6k93RNaP6Bzd1TSgCCvFHMULu3amacPY1MyrIhPZx723D/HtQWwYnpPB/6ri2NnnKLGT
Nb7YIxRF16JLpRSJfyUeIfa2JvX5cfHBFJfT+6C4HSdjLcX0VXd8I0cU+TVozXTdmu6w/f1lPxJc
KIyw3f/+Ug8gYidxPyxzOy5WRqvuyjzhnD1WT2Z1Hfre4shYxM9vwFVmBFjMnB/yHn0A6LJ69MXP
N8NV2GIXbnJhxHnFtj5brwmZNFqxdWJKsaiK954aO0XgqhUR6qKLSL2x6U5Zrv04OgjKDRasj8xA
6fLF2btKDHc58LjZKgNTtOFtrARQsQDSdvz9B7UPVAw5PMAA1zEkLPpzmgNaKHSlb92mdFkUeuYR
hofKjGuG6AEmezvFBD5M10wd4AatYyp47kW19Um3bRwjgBFhMIrukDyZmMh7espRHafIOVVzhL6o
FOxSojlx71T0n+Z4AUzUWNjP+zHs+nUQdSFhMo0mV+QNacKKEQzEAKAifkWOCzOaYArUGYLZOK1m
rDtswIbs+Woa4ZtA9N/HBU9cbDct3tOkX1mCHIWeUsOSpDn1sSKRR9qPCf8lPs9A+dZ0M9IldPu9
Tq1dKeJ3q+TnoHSXmTn0Eszwt8zqiN+1xKbbn4qN9qoz44eqKqgoswro4krUm4le5YU+NPdpRdlG
brWce11sKGlUEmewVloAXit2CK62Gty5QmRAfTJSV3jp9kDToJWZLVFUrViPjPlXcWBBAS848Hcu
4GfFqMmYPwyOFwScZlG4Cohu1v6tF+Ge1GlF9Gr3fMM+3Y9wK5LHWynjwYJhvs5agmCYK0ElZ1Rg
GTVkjIxvtuzxePXqrkJNiLkFBrpYL43pfsNiP4q83+eeeYU1jlI5ep9OV7945cCtRBN4IW3Yxn54
H4HdnmXDyLWuYxncT81LEiJnsM3Zjy3bxihWZNe7Kdky3Mfl70ptX5jXINJw8deYwlS6m+yPKLQQ
TiONohVMzuQFSRAVBLAzrTtPSXzJx/5A9YO9rnT/TPIOA4Ts7D3OpauduuM+Htx97ubemic3s0Jf
POKGIC5vXQhR4lWLJDkj2pm4wsKMpB2PMn6MqTQ3tlVBohL49TWDSLctvM+yJj46BCVqL0cM7Av2
XcsRY1Nr6ZvZWefULB7rPH1TbAHRhsJwV6ettfJdB4jAVOZYt+Dd5Da+PMZirYJM5gQHafSQGJPk
Z0qDY5qCiY8tBzdczAC583C1ztO2gk/55KjgkfozZcTtsSOFm6Xg3t2A0JVL8Awu1RaUb8ZbeAOj
hBPcuqHFaFGMmAs1TqoOUUFROiyjnZtsYi2EttUBOciLaWC43mbHgr6HgExjJLk84wogBuiRhW4C
X6DE4yPmniUAObNP+hfhOF89+2lm+nuNFPXSZLNiUJq9q0PM+4nbPrjj1C6mHohr10/Lypj5Tm21
Zb444WKgFqiML1SomqeQ140umm1wDJyIsx1H/p8JaFuqCl9ZHAdjPWlE4Rrynusu7F5MX9128GMC
TyMYHET5UXC4XqCc4l3gzL6KXAyZDWIphtp9YmdQjbyiwKe8aRpQ3QCmSPZlhFg084c1w2LPSMLd
hwthVtMmG7El2FioD7r0sVCWmH2HmP+cwNa41FP8NMTG1R9STl56w3E3DJ8RT2g79ZlP9mqErz+H
m10CWdD/1xqNtxPyPFPKCaRBY55ysG3bMl9VfVtDd3MevRpbp2FWt6aheBEahz9ReG8d1mNgYWgJ
TDw97I7dvUuH3ka51e3UEpWSFJJXEVnoOMUE5tv1ZbAr3MrxoREtEkjsMH3CWhB08j5PGSa3Sf/Q
SOc7wbfNeRuHE0yAi94Yyapk9s2CjfOn9598vPy4AsIfppFvE6QbvLowtRvpvmVN0W48195myfTi
TsmXSkJvG2mMQT2XGsVOcsfM/HRm1C1LGT5INwpwk4Q2PCu3uIisSW6CG7CZ0bJxhmcJ3ZS7MrgN
vfQMmhYdowKCEl2LloUUUCJATly27drwGBSCQUMpMB36Ycz2WkIdqehYX6jZSpFIceyxuy86ioY2
5KfXzmQD0gpxmUyUgXelTp1JjqkMuKdsyPbKiya9R12P+Y8GIKmQ5wuP3fpMh9gCmjKDAaekqbyK
kqVb05DoT9opjGSy8hImmLlpMDSYnjLF1Iv8QblxWu6QQd3QMuMBiJHdXtBPfnSN8JRXPINb+AxT
L+EaRkg/cUCQpiB9F07CXM3nTOUT+qbgtU2OM86168DRZUWj7zyKMXe0fPaY7/VyP1E2gKj62Oh5
vLI68+IV3MOTgbCHgB+DcJi6U5dwNKQL2g1TCCuGZNEdy4xUFz6+pGEE405fA5EoVE0zWkKcMrdd
y8yHJLp+GGyPhTVcgO3mAcKqQYy6+RkEumitjcfatGsuV1TOVhJkmGMotaeVO6ekexw4IRhHQfrf
y7Nlo3AHJ3ly0kJsXPyXfFfC52GWsOHAhn2ybZ2trjfXsGpee6t2t1k13VkxzME66Npd1r0Y4UhF
j4fl2k81B+JD03Fqf+onY1yzdNIRp7Vw39H1V3k/XF1T+ofxCYTacAloQSjG79jzm7UbDsm6Mvp5
LWoRw6e7kkfBKm6b85CVwIEssI6iVeW26SdeBfyDvKdsmcHBKdTQhvRKq1ZmA3MAKG47dQbhSved
WQgr9VjfSZzJ/gxezFWVnfiFnpJZMe3U2uumtNda2e/7AM49ZReYJrkZ/JG664hnPgRg5OMOGtZE
6pLD1hkLHVOfmo8gVdVeJOrLZ9a8SvqDglV0IClxkvQRbc3IustU0W9dMtGbKh5vMZ89phoeqtzK
/U3R1WcckklrkVx25Bdz6ezsT7hVDAlGj4XAi+pu30XvbTyK01AF36m9SZzRvmEPuVOlM+dgC2b0
JmGhoi8US22G/uS3L3XEqCcQDN0odDlngSp3XoEQqDlnLBcoJeRtRGjEN2zgi0539smlM1CP2kon
MuK3ZE7UFVvZMk+AZgqutZVdU6zFweDdfw8QP3aqg/8bk+pn8xtjeW3+D0fnsdw6kgXRL6oIeLMl
CXrKkDKUNognB48CUPBf3we96Z6Yme4nkUDVNZkn9SPzKYD/zuBtdVth7tMrZH0U/GaL5GJA7LZl
wWtSdlCg4cONunbXxzubpdxJU9Obhf1YZzC75sRCGjsIPXDH/1NoUgJNK+0mFKmWPR9p4EjmB/PM
BiL9QVQP7bggHiMu2NRnDYqqCBjpLlfGIU/KV8DmsFZYOKkFodc4F4yO7QNrtE3WctQm9shd3yJe
aNEFwltCVJ6+Ni4I+jLvtynS8JhI4qYgLB5rLmuoyHoaBAlYF7K11CbOmJ0mCkVN5aD7ngiRqRKF
gCzMgZwDfEkTzjrqCU27SG8UkOR7nhsfKQcpTTh/NZMYiThmo14FiPLrF7bL6DOnW1Hic4CaWlwi
D/pGZR86qCLYE2S8He0r61tOiNiFpGxFQV38thMsp4alG5krOnrdfww3GXWq+MfgRsTkzy+IzBZE
0SG29a8Kri0vwWwHWQ4kxbfGDScwMGGPDUqVPNhECzFcw+zBJ8n4rwWoVZIFy5bbw8Stb8s5JklX
sb7q7GXgPCkdDbTVnTEqxTsrS+54D5HNAR5AeMzYX/cxvJYIS4dBRxQKz3zn6Cl6J5L89s229c1x
Z3r5rdBzZ9MLKNrssR7QwGRIN4rsWsTNywhlWhA8xfk9bq14qjYQ79XRwP8bpn+6iiDfIaajZcv4
OBVulLzHr1HQnuwYg5g0Ao+2AGLEPsTf5XQfoEC4AR254PQQUtSlth/8BG0fW8nBLLYkunuLq8pa
1x2hUAgsu1V3mkZy0x0GrMJi0ioq/dTyI+06vh3I0EgH9FHuSb9FlG3gQcnCZ6VV5SZOTWq95Fo5
c7OxRfNoTOKeVCWre6ebdnaBYgRD6lUNTEHtdLKJm9SPITyRLNH0T1OMXzLtvyM9JnTPyxjRZzSG
CR+KiZZh21TQFgeA5WZufvm0Tbl3LBPJMbPu6mo8WWly1bhvQatt4xphIQtAOIE16g+7T35jQ9u5
SaLtABUi4TXLz7TiczHUEqumd+Ea90e/4TiiqpHE5LRO9+eWjh9ASJjJcxiY3EOM5fslBdKBuqAy
Jk/gOjltNe+VU2GZeCbrvkAdh4ACOwcjZDZqRB6YVfXgFPjfxeyIwOqbvfRd6yAj0N+G7DYzF223
RNlUdME4y2b2rXp6ju0nzIegPrwBwe5C/zwRLOzTLCFZM6X2PAFBAXY/ILdjekpoYJWkr3pa3wZX
++daxbhvrSl69hV1eUIGb6In8uzwfcVwFcsMJEVnV7BjyTaF7cWX4qVeoGoKqx7NUEr4BqaQe+gb
UGrPOvLlwrfPrY7txfZoWD1Oy3XGJqLEQwLWiWgoN/5tEkchGK0RqLZUJtxUjNcxVQ6DDCR0pGAG
C4LQM/1yfTGQrMnSZRztveHT/IxQesDF4NJQvQCcKfPtVOeEmXsZSznrSbcsijTA7ho3MJl9xSLB
4kkxwq+0pNcYTdRPaYJmreoSaJklJBIkRj+NMJ+TogEol0u1LcPoEvGQH91cHjwPSBjLPfC9drJr
dfPJnZ8NALO7cGY2f2pkQxapGrYo9t/CAW021wq+KB4BTXrdDjVAudY89ilu7pDQavBaRhb3jF5D
TQeIbcl2J6Wa0HPP1zYF2NpY754U31opfowBtGYRApAnbnHSUf1OztuU0Rw4OPDw87ASAcrGIUNs
uspwJZpJ9jmzSdkOtNvobF6F5PMUDoJ0e8VcCrOJLw+5jaQ7afSbV3RPqLuAJJl0WTx/uCbUp50h
aiwAbaDWTDn2eOWSpaZNs3kPzJSBrdK+hjHTjth5NrA1i3PqKyIHovishdo/Tz0kiLG0/HEo5VdW
kWfNmPwxi5D+KMYa3D8YsUTGCnOo271jPhaRTuSujkTTlGa2j9x2fChdHirNpppramM3zrTzWIDt
HWiCIiKIvDe9X+j26b4z7cXii/Uxg0Us5Hwo+n+8vjVkXKDUPeSDPi2+6rl61xvTXc3O+NVHe3My
COFNAM+X2h3gyyuuevx9DquhuhSfA4MQngX0hmlkHEpNmpuYXGRoOhA8TdSi0sYxUtWfusaHVAN1
q4p+3gsr2UU2GQ1pp+ROY/eFrWBjzQ01dKTmXe7PJjVh1myw7q8Lz4TMMDGCggDf2Xds8QjV3CX1
XImLMTh3iUd523vq1wnD5pg6w+us90+Tk/xILlp2Hr4X5JDNAl8Rhs2Ahhhkde9K7J0pMbIjkXLH
rg0xAPY6cxWqY961but5H15eDRSQrblZrqKmK8hCNRb89TRWR8HpBK2FpOdgycR4ZeLEjR/hU3Tg
APrg3B3lMs5qPnqhX8S4fI0NRxPAR7r8Qo/Yv1NBzr36Koke3GWZf8oLT3BFmoh/PeEFc4W/0iQX
W/gnXTXJ3kwdFuzcSZVGjeAZDmw1OfRcC2HBt2We0KCw/h/JHRZakAHUG/ohX1xDb23DPwZENYT5
b+3zliV7zPEa/ks1OnG9SYjxS1KUoMIa1tXZ7UcVVDhiA7sZ92Uo+ddrr2VcbL2pdy8t4R468hg8
vs+2uwfn1Qaew3hrngiKCAcLSZ1ZHsDFHFwv30cxnLpoZK+Uw04dUdc6eUd0d/rtEuJCgkWxLruY
fpG/rjkKlgjyZ2LPjnmfIdRIfY4BtkIDKN9iYa5n80ASceEsEvdhK/EOlQWUOHltE0IoSpzWwZCd
CtzPIDIwmaRZG1QlFkFcPpLwU/fXJw5wSBCR0umuxnnc0nEZCyQHab747VQBGtyr2O3Am8EtN+0m
m76IeOQvW+RIMfDgR8zFEAfcuzz8ZxT9iQCHW5/O1PAVfxIfjKsXH7KybM592JYje30EFvkbcPE/
1eGW1RR/djvhNB8R8rRZiLt3BtVDtCKp3F00r/uhZ3BqjrBWtG6bxZyIE7uoWtUcAIBRUHKtvTqP
g0mnh3Zd19p0hMAvSAMBpZKvaJFYjt1DwhJsq8m+3TM4Yc4X2RcyILDxDTgOaG/2nsMAGvvTOo9R
sQtIMJbuXIm2Ylyd+oiV5uK1YDxpuLiyEl4EcI5M3pfHGdPGAH1nNIjtq1sMw8WdxosCTzKUSggR
j3AohTMfn1n1WwSSK8ByP2Y4z4uXezjo31md9iD+CqJHyumWTyTKtA16idb812t2s8lzgibwbv2Z
QH6Dyo54iPSdXsC5dCvo8Ine31v+z5D4b6UamUON+sOkqN2bUbvoESp10iCPXgaqBfJ6AkiukIcR
qdo+rcDItiZZmLZ/ZQSzwRdMbmQnIRsBvKMWUZKA5TRBSWYhhtzEsfPSldFf5abvsB2Qrtvs660u
8QlY6YdDnPzYYFQoY5otT5C9q9+jyGgCBropaiF7J8KORWzSGXuwLh0rwuehUtkmNSNvE2G3cDES
1HWbBdiOt3FKBZXYJsPsOfROEhtcseR70Avftaiy97k//hhcf/zSoHvqE84ijq+Mc0zQ9TlZCcy/
jH2etSXO8aKF2Ufs4LI2w+Q3qRTN7wCGKPfyYGoraLYO+t+BvWDOyaiLGNF+ZBVbqZwrmlOwiuOE
581LD0wl3A2vxAbuyXIhww8BYQ8/4omoCActaPbHfYC8IOZWgDlJ2OL0oXmbkSQWAnInPhBvpOyP
1NlNsbHpJVaAVCOqsx/f0zHCrxYRbyAUZRVXw5owAvOIr6DEsi7xO9AxYkthvtM9VP7idMhIQstd
Cy4H5yROm7++H81NU/WCFGZaUQ8ljiW4R4RW0rsr7H6OhXOwsslaNq0rkrAWoWjlL02zuPaGuyty
gO2ovXniyVjN4vk9EYn2pHuvMHjoX+vulvDGuI077PiJisXhws89iGzDG3iNXHxX8L+ooBIvOghN
ZQdj5umPZjop0zl6GGrOncPAw+5ui5a20Z10z3hn7U6IB3HuW+NwhkhJQJ3WMNBLim6vt0evRr6v
p4u51/3wizHHSmKScaaGDUPDIWU/AzF2yAIbxFBDBif2Spx1ImyPfSeKwBXJZYybE0qqf/ac39Sy
rCsVoLEU4dWKfB0m63kFVzBDp2AOt1RmYPnFvNjI7F3hJf4DQI9XmqeKFik2AOG+WDZoopzBbZZn
8VENGfboLHpXCgmsHUocqJmv46tpMWhR4RmL23BOzHObTtsJWqEdmi7K64mxY1NffYu5tYW6dR0r
I5A5nS9RCCXam8e61jGWsPxILC96zUJn30+e/jHBrwIZt64nR6yTlHEW/4pzpDzcPe38osYrudjN
3rf8t1qbtiO8K2lOSOkYziHm9Z7w8T+zRAD0mLMyt3i/V0C8n0ObBwiPw9Pc1SdYJXRdJCdBkXSC
tun43ThO0GCRJ3sDwPTGOMjUeZ5DS7zFC4AUW+eDipqd3hEB5WIlRLBXHrA+cgHlB+SneEHKHZbE
IE9ruseOo7QhLYbIYoPXotlGboeqkbK66fuNTmMM09T/V2F9ZRrm3bHQ3s0JRY1WO7vGy79ICHyy
TcRBCHIwQaPwF1m7iOiQjjNP0pr+BmXnV7L03Thd/BpHZvbKHKPcRTEf1uB8jhUGHWfGy+Lxqq9B
Ua9LUGonTgJM0byC/JDm3gwxpSInYtJkIunIw11VcYKPXb6LM+wAaau+ZvCbT1rtMsZPkRlFREVk
lWAuAjbBi+juUcD3ZvKL9lY8+2dzhPGTyOwIT5Hc5og3ysG8EclvI3uewuLAkpkdWG3oQWaZV/II
fOIave+xHp6Srn6aa7fZ2429DtlMoPxKAVRjACMAmjxJ70EQCuO6jCr4y7o2UIsQU+StfEaeO220
33RSBO2cU6AtP3Gyfhvm/3YTjH1RDtWlEI+nhHOeI1sY1KsWDhTrRanTMGPDmn2KjVTQNCmFYUq6
E4bWzGVaFasXTEV0GKGHmbPBLyZfaRj2ZoIFITLPM5JMel91NBvrt7ZPWsHUzDA99n81IzaMkIzP
14NC9MwwnoVgnPz5eXcfc60GfIBcvOAIPU3Xzqs/p5zI63BGExcm9a5q7TcrM8+guxDtCNprRRQP
nZGxjtviVZesVRLj2JiM2lvWL0OGYQuQLXaSJV0TAR1wLrCeg564D0xMTdanUESdu8ledkXBu8Uy
BVa8ysnWEdEfXdQn/RV7D+5qRWSKI+e9z028g5QS7uche+DkxI/fZRvDYwFsW/q5rAU+eGaJcdod
ptB90xrnlwEnbkV41ZtOP9jkF0DsCVfYN4djnMQfU0i8X6Mx/Z4hObQGFYGWV4chmi/SgHiezucp
iv+SgnE6vS/J6qZDAnD/0tTNZWpGhuxtfM1Fy9bLuEX4UxxHu1f9bbDm33Hw/G0yfEaR/LHiTpwl
ZbsLjyCYidkl+RZ2e5G4ZPgUN5o5eVBl9o/fNtnqojRR5uPux6d/Mkw4IPT4cOhI5THQB7gTb6Bq
PHdrNRRFvJyv1ViwekKktKbKAYWuDSe8ettZ6qRV2f0Tm/RrqbUPFLrgb2vwqlbLblTPp6cSMgcs
Lr4xl13J3LNPEbJ/3nZxculr198SFXZJfKO9pI5I1inb0Q20s7c8menA2M3OI+kL+FHWgNMxSIAf
dwivYgK+EK5+qR3BqInvVkK+m7vfIpzOrT/yRLQEsfQwExmSJ0J7YqW20R3293VdP9Y2dQ6IPs6f
StxgEHLirJQQL+REIqCkOElzmHcaUGWk0d9FX3PFmnsO3keh8TUSB+1fGOZFJE4xivegu/Un/h4M
DQZgPq3XtrUp63udNsXG8tRQRFPJrSpWysx/vrS4YLhuPLRUTIEl1b1woJxbmX4ZXe1SKVduC9V8
pshfMvTRvRNXZF0Yd7cCV5jUb1Xvv6JBuGW6e+3THM0BLQWOk0/R9VmgV9qWOcQHkmSg8EwLVj2Z
brWbXNtxnneZBgXQ2dZ9T+IFGSFo97pVrRGAUxcAKfgKc1auEmefNfsvtkYCgOGRByAFbPjYZVGc
aeHWMqZjw2O+Ml+Z3zXIVr23HhSQbudfcURT6DGwmhO1i60zZTpBUmOyNa3yha1AFmQRj4Zl3iJp
PCiiBUBXiZ0oX4C5YS5z5xt8NIe1WPiVpaBFObEKUJsBPvcXg6s5bPMtzqnXpgjpDZaVtK1TPg35
EaXwlVhOxrM0AcjX8Iha41NHpKYRUVYk29CSDXG4PwlupUhTAcZJUl4Ev8joDD8UyzudZLW1uP1f
wttpfdCVe0Gkh00+Q6bGc5/HaifH6h0r7BICToWFq5BLtMXTpIfteqlEijw8TrXzXhY5FpGk3Uqa
o1FznixI3JXKDzF6pZUuluswgH5xSApmM8AsmshgQILcXmt3SDceEP6cGh/79xIUrC/bSmahzCjb
HrIrJyCEPa/aC88Bo558TZKGD8s7/xRgAIRGMpteLPXq59NNcdMdK1Zv+nxLc4qAxpv/bhHGihVO
s79hTh/mtGSM3T+HBpWR1rmLYOgXDQhQnbBaUdoEDHf4LXEcrCqD/9QNZ9wVlHWoKuPZftMoRaHu
AKlTinmlyK6uLZ5rBg3NEgxH5LFOXcX6WWPaU9vydWrYuUbeloWYeRhD95np1FPUoU71ov7UltGD
3yXzvrDTCrv7O2E3OIE8hmmtRYJb6mt/sx//eHhDTDaViWXBZLe3Xsr+B34MZJUgX4LZrJoj2LCz
n4FVHOAvzLE/heH8Wg6xSBMx7XX6oqfNcXYo2oycPE+vv2cQ+VnEvVH23eoMlmFVhp/L3IYx6A9K
dmsVP0kXrLuH3lmfp6eYCJ91VcEl6au7TTSwFt2Lcnm0eEc3CCX3gAxiDBDhXtX+BXHa3nSqXdEa
/GNkxGrlGxsKBgud/iYT7TZPlO7tUF8STjLaJMprtv5UAaUqL0nGDeECYTW77tZ3qsYsfBlTnMW0
MU+hHLBeF9Xu/69JB27KankZBTzl2Xne2mx9oB4voIC6RtM2lhurIAu8qdSHW5R7T18jAmAwZG5K
SRaZrRBP/NU26Ai8IdiR4vqdaIbXMPSfZcezMSFCcJtiN2T+mz6qfWOR/VqQgY3WbnjHX7/xhvro
2v3Zs03O3Tr5KrgxAy0VMNYnugimXEPFLMjhlzKxS3Mkp6Z9ZzT8O4GyJ/ATLTmVUO59k2RLbhPb
OqHLT6dnNbx8Q1wfmla89GX6loN0clGiEnA1MWruT8tbRGSJU/v+UdjRXs/8C6LX18Q19riBQcs5
1aPJu7rJZH+aCx4Z/MLfizHbTbAk+CWePW+t7OLgt/gByg9t7k9eo46VG/1YU0XXIg/wTzmJJsJA
csYDZkxGGNwjyMj3ybFOZVgwnJruY58BSB/1d2bVuEfIL+iyREGac38rjx9i+GnI81wz/p1XefMZ
aXjlWx6iqTXuo0PJ48wle5f00bIw5KHF4SzhghWafGwi/7Xuwq3QicwSg7vSSPh1G06ohhcCv2Hi
pE9OqJ3NtiI1ozmZThuvUeJx8IDKXU9CbQ1LYRlHvl6xIa0d/+JNiIF7eaC8/pZxd8wE+whjrDfy
ZWqwwNyZuRyNpqekKvhCo/jV8qyZz08PzHIig8oUYuW3KPUA3nL7q6MhsHyP5J5qHSbG5Vgrpv5U
9w0Tkn2BYsTRjIvZw6yKrnJr++rbt9tFWAO5udY5a92s3KB0+jebYRTEvf+gQhT+shjuc1sytDWa
S1uyinD0mzQyYHDNeeY+hUN/VbFGHKy2TnJKuz5W1zARv67vcEmikV6hs1YM47E42FgO4OUU7mNT
TYiUvOyrSsgTWmR+VgmhWO6FiwGFqyXGVWpa/rIT4mMiEwiVuB54jG44t0BigJsPUwJCKV5Qhj4x
7r5QX+RlS1YgPTXLjBwJnj4HEjImbjmqdC3v9g5zBdyMzyQU76wSDCwRTGTeFuDnLOpu/UnlkLT4
9iDj5QRhNW/AMDM0P4OH/F8zmMho9nxD6wmvcmk4pyezyn8QGQKEzPJxpZmoqsroJzHia2uj0jKT
7lQLWuvQkHtt8C6p292nyie6Poiot7a9oR7lGL3WFZeDBpMPa2mMJWNxeEWoTGsyvkYc8tVgX2Wj
vSPw+FCGJAEYT8pi8bZA8egsCutLJKcPW+lvrrIvVsecd0EDg53ah4P5PNg1GCJ1kmGz4zxyyCXp
HotwCKBK//rurPFRT6u+XicjyvRMrXvqPeKAqQjQLfVMl11H/kM+ezbFPhZx0KiSj5iFlBGL62jL
x0Fz0Zdo6DYw8rJA3rQ9lmyruw0KJ+mA07bX5ctYaE/knB8stHUoGUGFRNZH3UyEN3Nb9GMCTDa/
/h86rY+nHAIt1J7pxlIfYicL+4UTetLgEVmUMIM33/yifPDlwCqFxKVV5fspeOcvHG/hwaY4Q3LF
J9H3oBcnZuPwT6KaG1104yWO9QWb2H7iMOX70P94flgeoT+uBfTSup/2BAPvZzvTQZ0Y/mrSjNdo
nOwLukP0iNhHPf9oS6WfI1gerpn3p6GYL31Hxq7wFTpYDbdpAi86pGY8yQhLTyE6n2ngH32+Ohss
l8nzfsLMQ+XiRY9zxbc5DaTRGe3U7tsUegvP5LL5yWfoJqnDQmJCqrZL5FA8sgkUZHAehVZ8N6r7
CwfeurDVvvOUPhuvBi8CY8+8m0pmnvO9UoyP0lldO71ZlKFLv5wuGbKtSA4iwWxpmv0IJNJng0XE
qwdSFGTb+Pg/o9nX78u1UC72XEUDxQvzoWyTftY23lmYrJWLUpFBDWwkChZG8O4mr+fHaNCeIUt4
OzofsPaKQD6gxN9xronVMBoQKmDRpn3Tk0M0fqSdHr657gUtoXlh27OqXOexzDoiNaTfPzqd2uuu
jK94B4G1DmIbafccnxUqyyYMuIV3laT1Y6tFbVcdp5C1JjZ3/0KiC/cfa+xumQr6+YuvUXra1KJD
hkcSceUtVUwaNCcfjw4bQcZN/q5eMiqTzrJAhDHEKCP3n5Y2zMnJAyI3PLW9y6Nkq32s7HhXkyKL
bhi4+QzYBcAUlmnD3k5yp0+596AeGr0dg2F5AEkB+i7giy4ltbclLnNrMpzZRERgBJFF8Cfw1002
9uW2p3OHKPIYm7258TtQlTNGtNWMzwKZzVztHps4BAQVjggKv/KI7ZUwh6ecZVKQ+a+pztGFYPRO
YhHXAuL0vgJewdoASJhigVA1Aq2BT3CNTtsXFf90w7WZiEMzMhAo1AO6Bxe9nYa0BP13/skm8jqA
ANyR5xausR3zuXJBKohMHjGSoedDQIbPXjlmv6PMgxgKEQedGBN1t3yEOHOek85nXEwYUnhj2oQH
FSXgqisxAKajpELIfvj7TsYFPFHmS8TnrRJV4E5le7IJJW5154FsHcipxpKqF47hSkGpDWJ2eC5i
HxjNz+QXCcYewtoBoN1Wvt4FUVI9jjmbJuSCVxQ3BwKpP7OGjRxLyGMqOp4ONd/zbiZOIuNMyfzA
zdkNYuWiXpi8YdO49rehckxqCTlV6HRIN9VB+rT+tvaghcseWJXesNcmISOXaD1Qj/4kmTrWlGiR
gWlR95rXUloAjRaQMT554G5gPltyw0ZcX+2sHWQnnvWx3cW6Ue6b9sHldF2csO36anQfHspsjlZP
bnq2WmQGfMWVI492F/9ro5w4uxnKjSQcFT0rCLpafRiOOQRjQxIFwvKCYzRH3YdelMdrIojX9JJA
MVAlp+fdzZns8cN/o08MuWt5p/FbHYgt+jCZ+1PYCXsNvWoNl8Y+i9LjnEA9F9sT25MlvNCzEMTp
hv3LIKeEkSwPfsFep5Gt2LZ2e57SjlWncn/nmbqntnDiRerJiZeERLZda7PkkwnxqwMJ+mrzpNvQ
Qf2zHSJbUA2/oJjx15OGFmli5WLW/Q8CgGRquxWMCv5Lnz+0RdpZR5HC1jEg9e/9C23j12RvLL4H
xdLQwfh6Zku3DgeAp6YXdDFNX5KzeSNgjICpAb4XAT33zF4GhigRw+Rot+WwxcJMGdxMqEIHAnzy
HJm5UZ6mia5X+kw+wI5yduQiXFvToxsj+WjCWVv7c2fvzGkBYJcWavD6oWCf+ljVNFUdYgoMPtZq
8q1Hg7g7m4HACtX132CKQ5+5JKNby8Ym058DOOEPZsyAPVKyB59joNHAe2nbyEIAzMPC7nc6x1KE
s2/fG6XaFHV1bKdJBOHT7MMkIzYdY+DS/rHfYpbTrpMEpYhlvxKDLPeZPcptbd585PHrwfF+5rnS
noYZdZBwRm2NIrU74Gv0aG4A2tnPKBcJpSxKMEFe9cDCls83IWwG7d7L6HElpeoD3GbNPKEgvzRM
np1m9hgaw8ikmnwdhNetSJGJj2I8h06NcWIiG4HcN2jrAW48qp1m5xRstAonO5RFZK+6yrtKfxVv
7Z7QZx95ak4lVXjxtZ74QyZ+x1w31RFZssUhwvP0qlBRNAxtndT4mPLodQ4h1fC7kbmZDRPcQs1Z
j1nyN42QqJDD8NlW3DWkrlf93dU9pF669+Hn1HmzZMuQ+R+ycT+btHqcpPjNc8aEjF8e+zo5dCHD
OSsKA3DXzqm2WkZvOKRSLdwRPZRtSMLj6AqJVal/mpKBQQKEdmW0DjMaszuRx+63hEm6yLUEbVMi
7W3eE5E+zDYNEap/sy7poFp4jPCnNlYKAqWnUJ0y/WTXOoPWDhBEEpu3PmF4V1nS4xtyaD7DjltI
vBsoNIhcogqbl47rFQ2KWDstC7K6cx4s6d81f4RwHWFjJFiU/Qbq74yhmCkqybkm1VmbrHtDj+Zy
SU3TQpaLdSyY2IKsGF1mD0CZKEBWI9xIUmjuobUGhHUtEzOV8jMP6PdnXlCc9UI/6TN7w4KVUV5q
9maWk72FL4TV38mejJbqr/fsXznRYEeKRSF1+BMuyGELbRAxcdoHtj4eAIlAhOaXwIiARGtut5aL
sSUi8M1oqoprlDcdy+ixSGW1YmE7jidzTOyzu4S/VuWv3VLx9JPfBnaNJzbLHDcAuEmUmZsagTZE
N3wje2bEz3imX7hymJfHOkaTJt1PeBeqkl7cTmARRuhZpqJEODTnztFWXhDzla4o0X4HefM1dU9V
lO1hPv3EOsjIzEB4EC5zTZWxNQdHgnYU9ZJDikCZIi3wGhj0LZeoqMkR4p8jwCIIJYp2Vnef4XB3
Frlxzx4tcstXiHE24SLvlmBd7+XoCJzp5IT2rxVJm9hpGKqGf3dB01QSanGsrUySLbZM5WAXFOA4
TS1wewNzguysdaQeWRWcLO+EjQSlUO5v8gkIRp/TOLPSYDL962ldspUp0xYLxBTUtbNhI1zuefys
GtdKlXofpec9WQAocShwrTRsBcgkWhgdJbqljDnkrOqj1lrbCOnlGhrTpSuGYlMaA2kByg7o48dV
9At15Cczms/KOYDN/FNL/WaK/NNLESaL7gvmx2YyhgVVyxC2nJ6sXHOoXQDgZcgjZzos4FvNGxAy
SgvOhY4EPz9B4mHkxCZ6Iv6xieAo827nxqjKRCV+rckjDd2oN7WBA44delgWX4SYo0sBKMqA7Zk+
GFH0W9gj9mVyaZjITepkRnSUPac0sqtChzU1Ut9oHPGyprP16TMgG36RIVHRKZsjPxaDiUTOd5Iv
9pOPXN/Kwt+aYeeqmMWEF2zYzZbxGGeedR1xbdlH0TP1GK38E0QZ6mWFv0DxwFLaNQanPc0v4zrh
FBvqTVaTZr1jun6XLHICEZLs6N3NEYCF50KbR3nP9hWTAiAoPqQC41AUqp2lMy1AsIRdERZQdEk4
oVexCq9JkweuXn4KWk3C4H9Cm5hDz0XcVzs2Q9534AfYOK1uO3WstZYen0Q8jCcTzu+QM6jFVbWq
jfRq+S7QsvInhMWVLx4UNY43VK98+lJ98iJlO4+0hXqyHkcV/TVt+tUA6ZBFdJ9JXnEAH7iJe7ea
BGjJBDtW8qBOtpYco/rcZiaWddfdz4JKEql84Ld05xiiL0XkM4ituwdU80GRGXAwh3wTjQb6MQW6
k2TglabzWvJWbXTLfvPS5R0NS+TYAkHyBLmYHGS2XiwJycwgkaonoQgiBvnqCLMGs3TpX9R72SVA
ADAR1hgG1bwfalyXWcnabcR30SitgCfMA1nQIKYg6ltsqtimcJX7NYsFRx3CmLHquDwJDofDSFK7
Gc13AGTGRlFSVUVBAuvUYx8JrYsXA7tqwBeQxsokHrhpkRBcz/3HpfVhmY1HIJF2cC0hiRtzroxh
vxw/hl4GKPn/V8EKP6qGhViT/yCEuXbw8ePxIa+1hPOW17xTCRNFEeb7POOU0kFAk073LSlVz1TI
fANAtOWEr4hBZZXkD+bUMGHW2m7Ho37TFXOn0NOByrEdZbjt+ZMZeNVrgiN+m3TsxRLDZvQ3mTDU
JhbyETZOWTFfUxZZH13Rr6griaopGTM1KYQsvlJHoiblOkEzDxI6W08EUq8Lt3JOZg0JCuvGoa7S
6jkv9X+mhLTrpTYic2tnZLTeEvvcQ4F4yweyurMN7pdC+Xt0EStJpDzwFypWVIovKZT7o1m5F0W7
EA/FsGvj6dkVMMZskueyuaPEbgCW1TwsmTDDc07q29nrpy8Nn0yBEWnjVay54VuKvTW07+jYqRix
s27JGNZk5YMZqI85Ldi6TKsTDgfwAug1HksEfqMph6NFGCobJHh1Of97zqlT+YvjoGBvygKF39rh
xpvKajO4EVMAi7ZYhEmQGS3dMmt/0GEMT2vAxfGg/46OhHnO/IThtdr3KuRJsdmRCp8IIPDqv2VS
iS1M8wyxjJPgCTJuYsE6ZAXzjzh74HDfsU149jOO/KkqzMBNWUpmFmh1yU2Dl4k2QJInTeWZfMWW
fspD8zuG0tP3vAGgkJ5JeY0DNtmbQYhDrLXp1hLxr1MgtolcriZThBc8aD9GhQ471pobxNEHnbT7
m+ZNf2Zikm6FPnmT9limx/A/js5juXUkC6JfhAig4Apbek+KEuU2COlJgvcouK/vg170xHRM9zyJ
BKquyTwZ8SF6/XrkDFtUGv2FbrHEJBayKTMcRtjVJsu+EEuzHCq7v5CgzRNTEn7BLvvYYAsg5KQQ
y9TnBSuGfW5zUTPxfcoTP1s7AECyCv5QkU0mQRHkIDh870t6t2jTFoWDVONedb258RLlIwNmlZ3X
5iZqMbGWxgVWu3W1Yem4EXl5ifcWTwDyBouoVfIDd6WY6kM7sX7d96WnfjjN2vzZbFAV9V7yUMw8
g6QiCO1QFtTL0DkFS5iAVI90eoLzx+KZ9PktO6rNNDJFNImk6+wRODLgDkjaGG7IAnbSeTPEhbPE
PPliAZVfel7EN1ygBBLTXg3kIzBXX1bN+EgbxheYZYIrRhy1+Mwj+VUCht1GoKU7Q3wGNuNZ0+BE
tW2TLiDk9QWGtY4dh5Ek3njHWJFsTRqUH7BQ4J9L54+UL/OsySJaZRGa68bT7yTivAEgRbvnhyye
hJxHiwlkqPqvSAZoawmomAg25+Tqz14BlibSQKxlyXdVuNXNy/bwdu1t6svtmPdQlEs9XBnlujWr
4WloptfAnL16EU4KPhK9Zns/BjPqtx3SE4N6tp3O0wj6eRZF1rH2mYXzKUTe1toKo2/XbBFQE5S9
hiwGE6+FgIKT0kVTtS24Ek3pnzsfp0STjDaK8kjgaOq/iRzQt6C9/iFe3UCIo2/NvFOtf/n52B5R
tgeE9Wr+xmwTjpjQYY7cYS6EAMaBlCMp41hd5l6gI0mh4zMyPjG0IIQaorJKrHzL79EuPbvCBlsh
36xaQcil0WzHWDcw5iqxobGxNnpnHGMzAoDIjiHSyFKuKe589Dt+Vz4RsXZoCUdipUk6BThKzBfW
CiCwR9yseObDTliBmCjcS+PJy8AXjq5zVmTx1kF3gsx/EwGIGqXMD97OV903y72qoRBHJbUq4Qd4
XXkfk9BLYWPKfSVLfeeq8VZZmbXslA0BCiRlQxaSZ2biFeHgRSaSVXpoxWfjD73euqzcYatAEkGA
h8AzNvtexG/lAFw9CP5POU4fXm+0mxSj0yTy6+BZKKJh7TDzTkEotSShOS7TGpa+fUcSbiThYzVK
FGTcM6/OXFYDOn42eEfMiyx7QJOj7ysGKscyGVd9Kl9rJnnbruDejtl+tegSaostgwQGYBT9uMKW
iUXb1cWKIHl8eai4vNyD4t87u6Jv7w2GDL7FAmeGCPW1DhPKyFA4FbxbqJvmLIrav4ZTDGgGnahj
+HeG67gVdQ6dJqXAw89srDTIVfpoH7VMfw1iuWk6PtyBhcakvZdC/2hNJDokKv7/r9lEOgVki5gl
T22zHruCiXGCHqMV1c1i8ryr6w/VCe1AhMnFIi5M2G6ytIUq90nTnKGccRaSsJqp8dEk9fwcG3IJ
wqlEAJL9MbHk4WBy7mFYRwFFkZXqzxwyxJYd2iQlOXr61Yvo6NatduiN3OVz0bNVyc9RZzTOOrSP
OiE1CkBRMOXfKTKPZan4WY1m0JGMrPRa+hvkDWpVG4xqECpw3ZCzdAqynQA/zFomYl3awX7yR+ce
1OOjfKEbtR8sT3kbyNONI45usPYnhQD79P9/i7qBBjXV9///nS4zUpZM3fFO9vwf3PDc4NRpwRii
PURV84FDuG0j65UqCNaATRSU6hXWuVR8cBk/4Zcv73F1SKouv0QIHudOVpHHV4NtbRXSX0JNBNa5
9w6dXi2Td21wk+PY+mj23MoiSGaUeGHsO/KjTdJNzwIn5a6GJ0Tac/+kaMw+XAdFYm77A7F5LF6V
cDlMU+2MQv4WG031EnqFcUD376O8Yn8cBmAZpdF8V+X403XWSzkI44n8FvMWGcVX7dCqR9E4kMHC
Wt1rNSJhmJjb8Oh2TexTFiOWaBBYn5D0x04yXqBm+zNkbGuy9b3GQFELLe4Xhs/gU4V02i3RZ03d
xCvXM9YtNfNB+cnREBj+ijlzpkjhVuUYgnHkG6dqbE5Yht7xkHoLtpr6lajBhonvPRmD8tQFPWrL
8adEI47fjJc2kQeFdvMksepyNVeAS/NWbgawk0sj7Bn04shgnmkOA+0IFWfQdsE+FnFDQzpp9xa2
irTZESDyO8lsMlaWV9UrVlQbZg2QTlX1EB5BeWNrvStt4KKluyTfyouuuWb4hxJSJUjWWp06Cisa
G9YbQR19e7Ou0jXRBsM55bmLdBT/LlFNOrg3p5HpymGqNjbpBISPV8PlDk9RhNIsY/dRHvkomidX
MvXeqWHSbZ2wLtfTSiLUyONLJSpytApmRNXIwHykYwvN4GT5uuRhse8m6UTrsPL3jM6dWSsWAy10
qFUcdqRtQBtgGRti7tZDo8hcb/WA+KIqhPatQVgZuDq5awC+LTody79ROaveqF8MvoVD38o7Slga
QiKacUmcorw6D0jflOcBZ9UubU3wJxh9ksTqzANkQth6QE5a6RM9ocf2vg4Y6Q2UmNvKQ64HEiWt
3ZbEjgydptpY0cAmhGw2mYFFzyBeJyb2Z8EMCrgji9GYgVSO/pWWQTRbGX8WSLVYECQ3GrGAjRkH
OBCj2ZyWYqqc9JUIub2cMW13BfSSoDprhWAuHRMdUMNVqZPxI6H2X3Hqk6eGk0SU0tyztAQ0NgkW
4Dpgq5RDHL3Da7d2Rm/aeg0mHJA84ZIYUzK9C/dJDgkDJttYKWcCOG84xLY5gixJaPeiee8wkLeS
i9No7iH6y12ca1/FWNyFPkB/noq/oTjoBeZaqm+xDcthQBXE39WEXJodxuE6OJdJgP0IINmSre0+
C7qNHrMLh/cKsjPVnhh6j0axGxoiPvHXzx/UXbYcqFlP9nSMgtVtHfbnDTdamLOAEOVdtRk4+sDc
d3q+IS2vpa5otq6n0OkJqmmkGb1d/M3Pm6N64qIxClgyIlO+aBkhiz4hJKDaGMhKofq9NH2a7fw6
XydOD5tVOwMsnXZfISC81aQnmyGb5YKY1degw7VlIF+LebWJZa9YuYmGBbfHFauQV8B8ySW9Z9d6
pHLCSGhTdv6tp78nNdvH4rMCYbEaO2cE8G7eUNlDHejBMxpF8RiyFOGlhuqC5ErMWQQFV9ZbZ8pn
ctM2eIDOpqK9Jg/hD/kMwD731zJtMFQdaH+9d/8VHbKKhEAGBOf/LMnDhHYIj2whX8nU9eSPbsl+
yy10Ns3wAktX2/nKfy041TeF9R1LbNSOAj4fFu2PGhzetjAh08BeCYdcNnIBeetCvNwc3Cu3gzwX
NM5WlcElbQuxM0T85brxKrd07xkFeBFcHax+u5Ix4cqu3I+BXKJc/NOScauQhC978O6Z7q30+fOI
cTfj3c+Tde27myGK94pYK3yYlXlAX0EEy5juLAMfyVCZZ74x/IPTbBdr+l0oG0jumUuAk3nReQO2
dTpuQpcP16KLHplcIj2dfkj9ohCB4tkEZzXRgQp7/IvbFpxk5f4bm/fA4GmY3320vgwCnPJ1nMIv
RizPaBKPfgXOuY6N2yheORK+ANyKpRqpo6r4J5nCN4LYCMsJzlgpFWos3DyY1eb/EdT2e+fF+85z
xAawXo/raNrrbsa34LM7Js52/pZGDd9e3pEeNo3bkkUAodBEtAPUhomJSkswdI98+zXoMTdardiV
boZdkOmT3ctL0nEXe93waRkEh432iKeRMJEgjw5hifQgAyNU/SZ6c9XmAA1GWniwi5QkR66Esmpv
PYIPsNJ4OsnsPhko/RkJPCnV3cOREU4Zujt3KnAguxIPHU5e8pWRpNnWv6hsuoWbemecBkc7vXCZ
MMYNum4NGWw52/iVWSMS+5Fm96hMApZtl5FB4h1iVwN6q8SiM+yvIaAwTlx4r6W/nz+zBPvd2qnO
xOAxAxja22T2mFOILTU7++jMFMYAvT/CRADJeoYiO2+WCVHNy8EmP9ds7zjargWjTbYb2U8lCLym
5DnhS/npSVVZDj11k9uljwbVFuTEEteN911V5bV1jXVIUTjEASd4biFNDb4sKYbt2MzB69pvawZP
tIvfedA9Op+8rRtc9JvZmsO8LGCrxUtBTRdDEKmz72BC5dp1J332vjboYT2jPYnE9xeItt+8hsSF
kp9X4L9cVK39Wk9ODFhHfmV9RJWTfPqYjs0u+6xrGGgRxeOgKLSHpw4VYa5Q1BN5SZS0F+5b0PDQ
JPXLIF1c8P03qovsrpdcGJr4SHFHXEsfJZ8xTT81Tfl8+OIoztyjbjnZgj0EdU7Z4FAgMaJGIO7n
kYfV0I33QfExTgwdHHhhsJwvxtjt4zF5avlg+UoPtVFaW9Wo91ibVzjTffQyfdWrHMd9NN3UGF/S
cXxN3YkJZWhcIOXDsfTCkzun1ufpU2Ci8mW6yBqGPnzwSVSMJM6Nmme9ug+uBZJ+JHHWi/5KrF3o
ZYdgZzXjk1kIpshx/x4qa9xGU7J1e6tZzclqTdXdGk98CpF8xy7ckcwBkBQinpiCP2jaLNM8ZMc+
Y4aD/GeNxbUbtUuG+buMvJ2Ef0aUYvM3htMnbbiXOJ9OVGGrmnjxYfKM8hVP9Is0qqVXuw+DQjoI
xTvFJaVi5u85HAGgQX82CLyKE/XSl6yFZDSprRe/O0PwW0/pnQXioVLECEa6Vm7B9wCL06oz0wAa
tiHELJeyd/PT/KMxvV+BtsR2ItT2pv3G6OXE3m5aWcK7DEP00VjVwQpxAEU9Brgqvahs9vtSgy6i
Wl2qFLuILPptNrlXI9IYyzHJ1++9lfyohilvlJ706sz/G/adti9mdkGxYDDyIADqL+14ZTibmUv4
+8Cs3/jL5lVuwA1E6l6gx12EZShWxLXsWoOhjW2BFhQacHrHdtodyUcAQoIcW5Dx3WaVvuJhmXtQ
v6OgQSPBVlEVIsMCrYhzq+fA95cpzz4HxUOLUuqlzo1nN9I2BYMeEyEwoP3ubgdmt4rZl+iD/ApH
mCJxNpxGK4QaMW+ebdcjs0/DEWPlf1ONBah3S8bfiNUXkBSR5sG/X2e+/FVFi12Z5fosAiQ0PXkr
iEfx+7dUK+6Dlz9wbl2ytPlUEYpMRFFUPNnDTTv/oCX2e8aQheWJKPFTwkkjjLeJGCBEJLpPRvrI
snbTOQ3MDf/M9B9NQMwqzQKmJof3CbHqrsqiv2A+2Hl2y5DVuqiqj6BhkZuIaVrXjHlx628HVmHM
jPGN1NqnVmEBzEcs4AR0vvNpUSnzzUWo3lSOD7o0h10U+R/wyolzlS/CI858Hn2hTaDyrDoSTMqg
9rcoo0bKQPJJLImxetC6VYGOXSOZUIOutlaAyGySy7ouWBV5TZo9021TjgdDOITIY6ccE2b6OcCl
A4KY38mBxFs0lE7xi2bNm64CNQftQD5UzSbyd2E9ZId63GehhR0zG1ZmjOjDrdjJhfQ3KYoxzEIm
Azt0L4bA3tpbbKEBqwMZr6KTE5/6BsKdkTDwNgV+Z2oLVhfGrUbFzs9T/rkGYVT4BVp47+JaOSjM
dY3bXyKHYd/BNWBUv+GmxDPaAUdfE9JNQTJFa6y/PE8pyqQcu1mtJgNhTrkZUJ2W4fQ6wVnR5HNt
K1J3XO/fgOGGMETJPp9Fvqa9Ajg4suq6Vf5GL9gNeci7yVPsDoJIioNvwwEmpGI8mKg+spboqpJP
Z6jhLyet/IQWai9Yj8Mib789EJi08+lzowX5onLlyQyNd4/470uP18d2unJTTCBsRiT2o0DHqXdw
MekI4owmwXBmhgkXRIrVeCVnx1pjD2udG9jLUcropzxteUilfeZbY7Ma9tepwlXXdSyKrDz95zFh
BHxEOYkOLxbRc5rh/Q2wqcnafvGs4kIawofDM4XQAut9Hk67aMDjiPf7ucdfApplvENISGgSaibQ
cXSKlRA7U7YvEdGKWc5KgzPammVTHFluRgoQhG6Wv1T73hCsk6I4OiCZjx7TZcR0sCaM3zuz8Ze8
L37GvJ47M+fsBBY7SxCH9mQ268bnnoeezgXETNRS5peuJ3fOYqBI/lOAwCIBWpOExhur+EMfg9E2
A8y8o/tqBcMumY8tLWRCzpfk2SwBGpxW9li9S3Pq2AA7oNVaAaQkj36lZ33qlr4z1CXuH82ki6UF
ZQ3Y/52sjYM91eair7HE2eKqMshtTk8nkxro2v30nlhJuVUzSu7XdvtnZn2Ef8TdxpgGdQDGQO57
0i0YLZ6lE/6a03TIKkYBGPo2Q0F30kb629QcXQ7dpdvX14l0ppWRRxcW6n98AxRgfQzGP7+kWgyU
1vkgnmLBy7Nm3jBuCGDw1yJSF6TMlEleuCbs8MVVpKr1SPiWBqletMT4DOJDbOBgi+zk5NnlyeIs
QKeq0zt1tzqJ7iZ+YLqcF921983AmAk410IQ2DwhUt+BXPoNguFlMkrIG84mdMYDBRlWdJfev3B3
WF+CZY1Fdxs445+L6AKyTf/hlwYqJp27sx95eSqyTBlDBTEH1zB9xQ5y+ThANal1czcWHpVUhGkq
+iFVi29mJbwWHZW023/3WvjarsHpchYRvV432Utfmz+q9O6MHg6mxm9XQABfsjz4QbZnCgAqY0dO
XdhUrIQ7xFb10e3YqAr5yuf1M4fOEky5YKNxAqX7KBS9MN312CDoAzgEEJVOsHHFzVL6wc3UD9Tb
Fz3sXuN65Le1gj3ISb59cG4ECKiEH5fomQtbiKK5xLW+ya2Qh2D2v+nsPPVcvo35nPEbP4VTRc65
1714YY2Z2gB17ju4c0vLubBKem4MCTJxwPGte29IFw3m+BkU2mRdpcDO/PgYtskZ4PtV2t60Gx1M
bG5izlyJnWhhGygCnfZJ92u6db8xquEwiBDTEEcsgISXgtKLmzJ0T3NV246wNQZSixnHM8Fz7G0u
YyKyEHKszfg7YC8GnGHKd7gBLr4RnBDbv0PWusUx+1evtHw+eWTPzAnQbCxaAotdhOC27v0zrfCM
p5FjIUz/UgMJsP9vqG4QX++4i1BxtpQ7ZZ+8xYKnNe7/CjJPJpbqOzW2f5ORnQqHwbXN9sjA0bJw
c/zhNkGPWkt6TxJjlyLWBNCIOaJotnJmtUYJ5QR5q6JznHycPame/I59s62igM53/ApZZrKzQM3n
OTsp+dYk2Uwh8OTId09Z/b81ZvogVSOFpTA+BWV+hHpByZHZL1gVRrNmB5SiVbNajHQsjRyt+rHF
k0CdfHJc+TnW1n1MOM3gfGEXYJvnBVCs651WlP8Kimqobkf8t99kC28VuWhTKI48okuz71chw9hI
6SN/3CxRwLtooqzUB2zIFkeD/hvqH4TNQGRtxLNBRU7DEloLFTLJzBkX0U+PPn9UXR3sEYe6nj8F
NuKlodqFDD+XaVHCcud5yYPhFvTOmxV9jfRgmAb3ObdHlSWnihVsyM9qsvnd2GV76TnbxgqtUHYP
qN4BcBDkBeDFl4hNYJycOPnQdhez97YZ747g5wGApxqc7q3QOLD9ejmywkPB1ifoG///ApTiTSOm
fj3pHZ0TjZUmSg7XDEBC57+NKfCGnmhaZCZKX8rw4Xnk82bpXZgpw2rCxuRSA3hN248Ius0A4eEK
BtzasKBFcUyXMKfgWYn2pAcRDB9m+4pWFOiCwvSamxQK0Af4WO7K91440JztwNWFZipbTj2pmXb7
5/8vGUMpoQmTREEGQEtQv2jgQm2HdugjAY3IVGyfdnToSGZnJwaSdSrvYnjmuEO4mFv/Ro2pY4+f
vuZT70OvXDmWD7QIDocbVdHWiNOXocGp6c1AD6ZlrPj6T0ubwjXAqV+8dAwtxXSgLiCF/iRAVTPj
g6rmYZqsRHKNOyAU4MBdQkWUDzhDjTq1uJvUz44GndMf9BeUFwCOTIVVWkv5ossehBYsEid0/5Gp
CqJ3st40GymgH7jmutNIHY/EOB5znV7LIw6pNclSiApuQC2Iv00VJUfR1nejkEzSWmChY2brB2WR
CQ77HvFlAjGW7KVpBQWI1lo8Tfq469zEAErFT85n2Zrlu1WxSyktDRh4lcEymHCrFuHDtVx8XPNm
Ro6gKkBIOBpWevEZu57PtdovzRjgBZUhDNESUxUmUjMAmcKqnIZHwvr08D9606nVrVWb+2ejDt5U
Z529HglwM5DDo3JUu/RddWc+2h75CPPWa9bboGnglmvBRzdmTADyRxai9yLwgwa1zNoVG6aHrjP+
H2xIa64AQI9/uAsVeiq5ZyAVLZGywiJ3NKxXIReJ/JWEvgouoN4LrS1gvWTrDM96HB7rjvUJy7XJ
7hmOchc006ny5yhHHXpe3z8QI98Q07xOgC2XSau9eSGlNVUiJkC7Po18Kzn6bU84Oz+I1oarXl2G
Uk2r7evJMy76mO9TxkROiGzDgB94GlwWB2NjPicxwkrdzh/KqJ5KEC4diRVWxztqSu2F5A8ub1JO
MVizd0gSovkiuiD9rFZwuK/cshnQ1j7nyySj8igM3vCSu8ebtN/IHk5lVAKOn94zLb7jv6xQ4QF7
FP0e4/pmTpAvrXDVmfWn7kaf5pCeKSkWrnd0alhCHTizrF5qLuZhMo9udY58wsJ7WBpQS4lp+5b1
lUEgs1lSltnLVcSm1yBz0HEbF+Qtd9gu+8igA2Lj2RT2Bx4kpANYASCAP2oUC/jIo7+CeRd3y1zq
ocatjH+j5CKLeWDkvPTvEhOL7Hfk68epzPYMsO4k2C0J6fbWaa+9gOr5yclBGVroAn3N61k13+XU
DKtJcqP4xUtTjyhADO1FzqvXCpGuBA/Wec1l0jFMJIJjvhUNtVTcPYRZXJ2qZYZsWciXx1uvi9+Y
oRYhT29tU1RbGAccElG2g3PrrImH3SVBiKywJEKvEr81OD8xhSwmSOCs/J0mtJe0OCBLBsiS6DMf
dVgIyxNnNUOk7fK7yohGbbX2adTEfhrZh4bhPkiM8wy41bKrq6p3UWQhVFnubHYrDjx2YBsmG4Dc
BoeO9NUYomtszPoFHCSdcs6dHt59Pz5jQjHY8oR3Ws0RDovGzVS0YOlbDEwemKM5jyyLbEJ00F0b
aDLqoU92g7vJOuej7Lpi68uQxKDqiuYKkoqrHcGJAsrGBgHJmERv/mgLTWrZcOs1XXChGrySYXFs
W++raUmksKw5Oa3+DJ0M5kaBYNpYUbNeCNtau2Vx1DoNwWU4POMtv4k0vKbmoTBw8+V6/Nvz27lR
jciuxaFYugQfTWetJsZldkdqfQBOLrmakfuo/DMbF1ig04TBxf9KEZ8PuWnyrIwHT0POVnVMNiOC
mw3l/jpqKpeID4ElzDGofClCXgUbWSK4W4JZp4s9OAx40DG3odZuFYM7preFs8kijfhQgGBdwgiC
K9mM3XcWWSQseOV3H1Wfo86sLU/BRjdm/Ad+7tFKMHJhgMNLkLJpYC4OIgyW6NApkUO0rLoHj5co
DIbobcjoqow2smFGR4UHhdLWj9VQ7hkWVRv+6L1uo461+4qTprsGI4mXDC9bZjWZvenTYa8hM17o
7cz2Dy5Ob3erzAsfpkmH7+jwQnMauawxMUcnENc6dux2Yi6H2L64OsyhOKemjOCt/+9Nj+CR9k7y
aPzyN8YzPGfGv1GlQgdyozfb0V9HY3hFpvGeBPmKbALwFWbtbFSGzFfE+rGp0kM++Kt2lIzUZtYX
WhLaqxataGJG8EgUYgE7xhIdf8eMsHAO1ddIsNUk1rcIS1YVZU8sZjk9ObyDK88FADFJ7VeOiNbg
kDpj9CdLSg3GH0vhBNWRa+FYxBbGZ+0rZd+2UAi6ZNxuPVKpWJuhPzHwIXsO5WrHzR7BcnrB476u
bEntx3Q3qcNjINw9MJtsGvNln4sb6dZEr0EH0Mv407fyfVZxf2F77u2BX8hISM8K9PVA/oZgcLfI
I3GVvsKVkZOQmQzBPxDpT4AxEap8p6Q4aJIxXl1Ew2KMvtOq/ME+xAcy9j9e0h8J5N1qs0FE2eFP
n2U7QCFy6QJ6T/9kotl7mUl7S2aJoism/gJv+8LneTGR/HBLEhDhw8NldmS/l4yn13YP4L0fDomh
ug0cCnfbsOpMAhb5Ta92bu7eMW8lc8eBqngglrVMWZ5P5D3AIhg3NEYlq7wORfdahk225oDrI8Yk
TUnUr132uy7rrQNxe4vAy6NdaslbFSXIMxXdRGMvuvr/7gC9i0eOHAsoMoAj8phQV1zbxP5HIt4a
Udp7BQwW4ivzNrNgApLr7OAgZ3IQA6RlU7ArbCD3EioPLIVzC9GPCxl7TwKXG64eWLE31G7eafYo
Nb0htyfBvBofF7EOpW1cXaRjfpTUF1RKWa7LLajLM/UI6N7h2Mfmb233N6Axr0J5Lx3E4VDgJA8j
xgWelhEcDyKnrQeMGC5qlBnYA/h3g/FlWggCXHBSIWv436L5z4+rTw0RmEpRXIdYWqEZ7cniEwQ5
ROs+wj4M+HdYdhUbTMYQvtPMwEcS79q5qBvU9OUxolmJyj2gg37RXCyYskWa3sU7/DkeVfVBgjI/
jo4eEwJdHKIJzWMnfYDPtnvzscw9hzWnjJmUv7Uwus2kwBH3mJ+kbI/CwXhpsIGcP8BAFgxCPlRS
rUqFxd3rZxO5VCd99jpLybxAWyvh5ESpODBiovIp8IkB9x5ujb+4MbD3Jy4JznPzxGOlICAjvLh5
SXmb+UWLWFYejb3DVE1Zf2CjyDTrS+yzDrisV70w8o3rMIdyoTBJen9/Hguw6ih3aK33CTLMsvhF
M/GPRHuw3PIbWay7KkpB3RyBmTKl3JfpyCYnj2+oD3bChC/iwApCdZpuiOGBMgBnMWl29EH6sUvF
kQKXnmWqzv4Un7uqf6/H6VS7xtUYSnBgTUlShUvGqcOEo8BH0JUJ0pL0Si+OyUWysIpwPsFCqYws
3Q7spZXlE2hB4MusTfF3tM8IyhemS7iMspLxCtqQHMZxYmrfizViWWeXtd4lFnIbsE7yCHEXnDCF
5IbWB1SniHx3I91r1hTperDjrZ3IV5/dEokgHy7HPZs4tE4+TPC2RnUuzephCGJTe4KTIIOfU6MP
TwVJGfzLwXHQq6s5xfuKDyhqNaC5EcFLBrxlz+bDrx0wLACG3uIMhR3PTzUPy6uVOydBOAXtujcm
r16SPsWSpouFsrmsiIWCgXgfdbM5j1p+t2JCSmmbnTTkviKFxcaoo+HU3rTYm1aga7NCu9YC4ZyR
d9B4Dcp2i4tpbOLPqe3w9xfDrijsFENiyPjKCJ75rSeW3Opl8PS9SVnG+pxdZwbTMhGyRj02npBm
EmXkEAUVTDSxAySljan1aKdJJDFF+gBbNDPPgudexdmjZzZMoU0qaOodkGWp50AX2rorwW1wVTnr
0kQ2SOroM1QJBS6RSzQLWIuxPQNjNB27Cfw6a/0NK3I8a4YWvKp8Nk43YC6ikDE7aVBIDeIZA9Mj
9PQnQU3RJoQP2FAR2P7yr25slb0jcENvkoAxYcp/neryRqZhtalqLd+NdhN+0qnBxbjxmsBvYHBQ
IR9ddR59pOfqBlGCI/PCFtW8ICHVhwF0d+whu2OQ2xeRtp79Bbs2hwo4vzSN1+ob17DbWxSfaGrA
f7KlSc3qnUgZZEQVc+Skcikd67WT2yfCfNtlWPJbl72zjVH8k52nGTjfqrB/rSznuZXNU2uGYJli
7S2+xAoempgbmDDJPv2El74HW46dAUNqTBMTCJRCEpaSlGqTDYRgGI2Db5wQCxTjttq2d1grl6yk
/WmoDndzJZ970XEIlrJk/IFOUVCRF7Dx7VytNP3dGNAA0C00214N2Mlm3xFTxZOVAUZB5k9VxO2r
6RY4NUBIAxNa5CQ4dGW0EgVWLPr0uxGhD4Wsy2Q0CI44ttIjKjZkyjbjIKv1rvNfXcG+l7YDTrTV
UEVBNSwbmvUhH6DXBOYVpustwmBM+J9XL+Z9D6LYiPAm+4UZ1rDxp5Ny/fbauPo/5KPYMplgHAxq
WeaI2Klj3WJGDOYk6WO49BEbXsmRjNyk3OZVjb62ov7WqVZNl91WK7utNWFYcQ3QoBEk7F4Hqj/A
5WJ7kO71qblG+exDNjjDIsxBeTtFHNH6U1wNj2yShK8zR0GWGYok3vqIAbZJl/EhNGB0Itc/VezO
g1nWOvtwVGm+a3q8zf9CyXFpseIvkf9auFZwHDyluky3mZ19c2aQAofV1ctxI1r676BrsEzo9IY6
4iPFi1tjOJ0RTXuGOosykzcadJhFQP3R8VH+Kq+iJrKJGzGJmaxtGnGZRhCpEMVXzDZ8v7hWBnMi
3mGYHuMzEqOIhzc5BilJTyPHYyn7WxNBGBM5m2OHGWPHnrmKGTtSIt4yt7TRPII81LLhXmUY9Cao
rRpRaVySfrUUZ3hZ+SbWmc3XYXFD3/eNJJR6K3a+dDt96+XLqDKb2RUGDCvvvzRe+nExlS7q+8yR
yKUwDRAHy4Id0HlgfGsWTCZpNzoiZTRdeeSOh0mHvF6537S+j6BT2YaJNWo+pjNh9N4xoI7lZ5wz
NUiD7Doa4WYM0PDrrc13j2B5pdiLYyBCwOFNoNKG96h5Mhyqcgs5QVBtaYjwaybWZ68AndkDKP2A
uHVIHRSKWF8ddo9Qmve6dL4AV4g9kFIVQmir4B4JizELINvjqEfvgyregrg09zUipgyZYab1w8Xi
xeImCneNrDhN+3etpn4LpbntK580TuIVGGRghuHUN8HRXLEhBEwQvobq4ib+9zDZny0hvgNLz4UR
8E853rzCiNU5KoddFvoeaIvm3bV6ex1P/m8YHvBF8zwQj7p0veZVBJTLJjUUur2HWzaHtOL1+Y+8
M1uO20q39KtUnHtUY2NjY4g4fSI650zOSZEUdYOgKAnzPOPp+4Ps7qLzMMku33a5wmFaZgKJYQ//
v9a3gjLZjb7FoinTtW1xp6tA26ax9dqKo+5zPrxB9JcSAMpT+k3CBovkOONHXsONKWJ43ngnamIR
N7lLeFZcc2baEM02qP6qRg8LZoOfqDWkkFmspUBjj5QbPCtWrhVFGDzQXvGKIwo1NOPcgBp3oedK
riLAKy6GIiNokO1DyWrH7KYs1I1h0EMN1I1ftrTF3f6epirEnQj+L7y9A0M52SNOD+S8QZrUOv6v
0EIGQclj4fcNj1GCW9UvWbLVcbkoZ1SUE+T0o5zudojr187DJGO2X02LDUEfUSp1r7D7zn7x4dbh
6xq5/tVMDRJDtP7eIhgbDt539IndIfCRu4jxe8TOgTFOn/bR7Da3HPpTrDjd2rvSlX0lPVLRMs/Y
8DuMiMkrmz0E8FCKZDDQqrVXDmymIgshRXLQhcVeJcF966XoGKOiERuv077noTEDVDI6pzbgxJah
OVa8tQS0E/as8Li6+aEAeMySAHgGQalqXFcabYw4PwbG3sOoqYVf68B6rp1XaFYR2w87sH711nDJ
bhivtgweavfb78VrMlOnUKDqg/bKYLMxLOOmarJdLeBA6lF8TMLuvpzQeka9Ab8lzfZ83WXH3p3A
pEvXT1F0zutkpbSfaRfsVTo8ZJMGcoYqXNZYv3gzg60sxNHWfmFBhmEciR8pTHeUTUcNsz4eHYXa
07A2ltFTjwHfhYWVJbHmbrQKhSfJw3aGastKoO6E6apG2wjiArdW/UjRN6Wt+0CI0KTJJz+HsYNA
GF9sYRxzCrmw6r9oYiv1pJoXkTgwg7Q8TLK7IrOAsqTJIxhOkBrUcNP6R1bq5pq91YRq3F+OWc4i
JcFKHyKpbCZ/DUPOx699Z1AxAeaZNduhtpwV7vvHSWQ/bLgkN6kzhauimyM92hyZjUlVKLaTYGNM
hbNSenWhRorxk1Z8S2zrEZLSQ9WjxIdOAQN7G0fuY0SCzy3iE/Jw49a6kUkS35VF+V2fMOPiYSuu
bfqBXc+IagaRWGGFfPDjPH52o1dvfDVNqV+z376MOkNg4GOnMTbyW1BUDJ5e1iyzKblJbPgyjMnQ
T10qYnSmZnKbiw2nvkeF2d1l6YzUiM32yspMd9frgkpMg4U40BIw68TaUAnP92ipsejk2OUnGYwz
kOtoCjukWQ6RSRsd64LZ+yIaDlWsl5sp1qrrqDDvqhiNn+0gK2uDfG1AeFjCnVXzdMD2Hf/WLxng
6o1Z1l/WZn8oNa150WVrs0ipDF7Q0Vxn+iAJ+7T9dZcSedSS+LjKA0UvkY7EVsPVt46r9CpJmNQV
rUUHkyMiRFL2xm7lGWP7K8+7m9hwwWv69pVdVADKwZcKnG/jk+vULclAYX9orcRcJ7p0DqJQpBp5
2IL6+LUyNFiaUatTOOe36/zW7p9ZQXwvEWXuRDfPW3OmdwcpF6UTmhtaoBRFunLoGdmmepHw/AEq
Vj91OpvKM9mTIG73pYGcNDhgAUAbPviM3F/6nFduJi+KOKYXnhrYkOJ61dMZqw0uW5hKC0BAsrPo
9h2JeroL847fgovTu1vZaOSpBimuFUyZTcdPLUOpFcEX7GmprYip6F1EhinYZYdyfm/jN7SMDp3B
TYWSaTEoHVe3i9OhMOWaetseyAGU61vDM4iLzIA7KeHfhMyXi3HQdpkZPZSp9j3B/0HbHu962AB1
r/Cgb2B97QYLmE6m0Z8eRbPPawOvTgvpuRLmVskM++HIzQy9aCN87wYfVbTnsCaeeNctSHgh1GD0
YOO2ycYg9HKNO46dZQ2pgmyl+0HiuqcF1tp4uYNZtpEBJ4aHlkt5rCUuX4B8ORQAlRbfwwnZkz+Z
7H+Kh54kEdOj0lU5a0VkpK9dsK/Yo/R+iVOoI256pM8W97xEdpD2q7AUy3GMf4ydfYWc1V5J776F
rbDy7eoyBZy1MNrRWadFuLfJTiDVAaiqbSf7rIRozrxsbNoBML4eoqjQs2vD02y0vLglAwdKIMrD
ImKSAj4cbJM0eYqVRhjZMogLdlfEmyyNAZ/LCL0FvQKy82JFKNwva/ZNCfU8DiPYTtLLy8QABGPa
T2DPv9dh6qD5CZ+JQ4hzBlCig1akv8jLxPUFyy/txSPEVxshJfVm98NqKE9pTrRKTKO+g+ly5xC7
2wIevWUkgBQXg2dgu7QixuBV6PomNjKkV0b3JR/gYwS1vkH3Anc4Gch+1acnG+BSLmlIi0lBt2ol
/JRIX/S9iYFOMOYO/cXvqOo/Q7P/kgD9NlT7bcb2/5eR3sJxfl+oM5nety/Vy+vP5B/7msC0H/Xb
KO/fv/lHlrcQxj9d3XINF5eHENLgM//M8iaxW7imcmwbuY6gWvKvLG/7n8LQbem4jhQKOSgB2/RB
fsd8q39azOmSqqYLZUDpzr+T5S3M//jHmyRvzRAm3VnHdeeE79d/JXhDY4a0DqHioCo234DpTct8
tSKHiqZCCq91t0z+e9RkxAzD3BmjAOWnf0tYIwyyQu7eXLg/H7C3keKWOHMaxJm/PY1BNQb1Koqm
UaEfHK30cUhQ/2hYTaMjbjcthjhgKPhx5dgAOI0ghJlzkM/U/mA390hl79prCSkTnXgxbWwU4POw
UNToVLAtYBXNki+4d4ZlFCCOnttSwxQhBcmjo2H7+VGY5HR5qX5IWtS95fQIBWY/pYiptWAfJGx8
jKHqdxBi/V1aaWo9OXkDLZmTbIGFKwelbjobY/xbVBsbaZFAqidfoDVe22kMcK1m+YpzhUqF0p9L
Tbxmlo4gtrgcPGJpjLzZZ/giR4IfF3nH38YeOMzHV1fOcez/imv/102er/qbmyyawqK5OnQHN0pw
TGEZa3Go4lkzjp5TcRo9SV+uZC8TMP9TvfcKGEfRc57ZxKvFLDcH3Nl1ve3s/sUoOrUsVbunqYtE
qbq2+LnvCbNz4EdtnKxPIbAXhCeagbUo6ks3ggHGJgeA/ETAbmwOyXIq4WUlpvUFVgjNRru7K0t7
//HXNdSZr6v/9evSA9fBWbkdrD+wd0lwEakJyb+Krxu2cviMmEhxKdpPnqSbNLLeMOFbrLvJbxYK
g2tvRZuw8O+jPtkq13htncbbUqvxF7affEWLhbjbjNXBD/54GdgkT5/cKmN+4N+5VY7713OPQRoi
MdbLQ+X5Ozdkmor6G5thnsXNkcI/mza4JjA/O3poVky1nUkmZllT2FjBk5inWJQkh/U8u4vUFZeu
rJeujaoaxi65W4ePr7Gwzpwno9nbRyrIioD0s6A6tJibM5fdq1NvvDY4mgExqQ0LtErx8Dj5l0RG
91OFfcgLfH1n0jCo8uIyzwV9AeAcH5/PmVvuzE/+mye8KUQ/NEQHHToaa8hcFqp9DRCpfPzpZ+/K
fBXefDzRORaF46o6wCG+LJPysm6QIlASalYKCteys1nKgAuj0GSKbdbyrAfoLgBxp/d+yuIAY/cN
QbYXbQ2Jh6xR3LFoTEhgftaT+F4YNTZE++fHZzvfgvceofkavTnZsc/nIl1eHRQMjyxZmf5PFwVQ
HNGxVVD6KEZ/fCAxv1DvHWmeVN4cSTEahmnYApIlYN6wqPOXKZfI33YGLLhWXaCEWLcmC3bUZh8f
8+ytOJmwvMyvMyo95aF3p3sYTBfgMjsSBQL20L31Kw4zDzjMoD3EPnbgMdpFltpUugWuBpCcVsGY
bHFfU8UFqpv4+lfyVlD7VN133MBE9jpEG6nZwvLJ+Z57MucX/c01stRI5AcRUIem756LcDQWRgjm
ojQpGHA7sL6RY9nkX9LEfQgYp5aOmT5VBjpBx1eUKGqffR0CpgaoGPTrVQ+jkPjpi34IX9mbHft5
E82yQ18VQlvXqX71yYmfmTSck0ljcuqyD0wJUrwoNz74UoRARKla2G6tL5A+byaQG5N+KI1261mE
ksJFCbvm0NpEwyi6NE65azHfDlH5rA31oiAcoCSaV8tD8teHlxaD/1SFl6OK7iXa5k8eSnnu8T8Z
/bNMQ9XquRjtkcBnIK5g+xrO5dSQ9EI+VHdNMc4C3kq1OBgok3U9bXjLz39i6iKKvO2bLZswMhQh
Gyy0cvZKs4WlhrWAWokYyWtYCnnAbGSdbJM4STeJ4T1offQoPfEw5vIbYFEK6XGCTSt80WsBwNWt
jlmgv+BjzlfCHi+c1AZpk3UPANw++eJifgPeeRvtk6nDK3E05KYoDkYULFEYX1iWR2HX/YlTY5dn
7XVcfeV+XqDZJ3hkxotYmyzBvvLxA3NuDWefTAmZ01StwTN7iHOCjRMYM0tGYzbIog5uCxYdrklb
tZCkOFe5foyl+VpgelmGbDCRkEmIjoCWwPb4sOQU73T7Y0gH+iWzdqipI39ppqLFJYnfEx1fSVV0
au7sMfM3odFc2HjMJcWHFOoy3HvMXVlAgS2A0ubSQN5krXHpoF3eupq/o67zMhlzuCLCLmrtsceC
EX6Wn6IskzXcNaasBA26DmSbcMEuqL4pj8Z0qbxbNSLglbl23WXNQ5zYT4GMnwmSvnScHG1pfpn6
cleQNDr0VrUpA/P54ytsnBlv7ZNZbtbZOFZntAeSNAF++OWXujPpuncmk56ktoDtnM5ORSsO1rxE
eZ8Za4shc8VUHSPF8MtlE5svblD4K5R86SbwfPBKTXOomD8X1cDC+eNzNc8sEOyTKbPLaQYiLukO
uuwvm/Q4dNeyyG5NmVzkaXsTj/HatapLY3angXRaEx2xhT1JFblcTYp1jbEvZXQ90EvKg+lXNapX
e2qOUUDjP6t3Zdktc2wntW3uqkluYc3zTb1DZJgHJyWnLf82Wta+9LDujnZ1jC37wqjqWw+Avmbc
kTHbsnrlA1XxbTDsjW8xemFM+vjbn71TJ3OwR0RQGPQdc7Dmoh0tC+se8BcUTyI29+h1bKjIMyhK
RwKb43/heSRAeXLZzavpJdQqLJcRvcIwzZJ1TTlvJYlzXwuDkGFE+uZuzjf+7GTPbL7sk2mc8qKg
n0EkLHn22PFywun3QK3GKypU9iMUiH6Vz+/cXDhcmuBKsc/nl6Yl/GOdhYRaBSoIb1EMg3YnunQ5
TWZ15XYZtcIsJ6ylJyNbx0O0tOqfH19fa5493xvrTlYB40C6tKYo4tdKb1bgBPEXNbG1i+nXbZDU
TWsKnyQSsnpejahFVl2aOQurRUoEYeAS59nRLr0bNU0vhAnhYFMspYskCtZDa8Ec0j1FzZm6okwj
bCwJXWvLNnQEf2iZfnvCy9ge0K6Ezy0VHHI+fLrWhrnLAErupIF4rNSgTicBf4DEA0qYjuC7aJp0
UY3RUXmsA+eFpDdr3wOUJd2YPDtVcBv2AmN6kl55JlHsnn/tICqwhinXCOHTSc+0zHrvgQ1eI55h
na9nw7burKcmblhi2zllXCRrS7Tj/druHbn5+IqffaLnO/FmHSPKmJg40rUOntbMESxsLyg1zx3j
FAdZ18QYlHC2L33STNaNVuAAGWoqVVlLK1mC6ixz8RSP1WMIMrHHLShpGICOjK09KO1gNWZSfDIT
iTNLF/tk6YI4KDPtqEgOcew8BV3zrRm47krXHwnceoFjdEscxZNh2E/wROB/1802ySuGRAtS3pQh
bCqN8LZOxcsYhcePL+C5HZN9si6RjK0BkiBKHKUIbwQErnm9ZDT3nswIULD6RwVXZoVBUa0Dgd41
jLJ+l5AjXpl5YMPwHmmlTlSQrnyP6K6q9fxPXqdzF8w6WToYWPHQgOgFW1qgV7pEb4Wmx9/KZNbf
tMawj3Ff2Jp10/jsoCdUIESlKYiwKbu9IRnMm6DNdXSVLbwGoSNI5iH8ZCoRZ8Yn62RhAc4pdArw
j4fMjPdlXC2MgvIu6JEaG3zV5Wsci3hw0cLPMhYR3H1yx848RtbJdJsi8RcIN/vDHDMHF2oLWYCa
WOhcBB7tKlNHCumuSvWby09T33uoIdgY4QibJVPwrAEmT5IpjTbtJ6d0ZnFrncyq3HzVl0IMB0S8
DzKiqyYbyKsg8G69aGCTV1NXUXH2M9XsCxj1exnk9ya1gGUEOWpNCyMiJdjH1URCvFZFL5ajXX98
bsY8XbwzJlv/fc7TC4BI7QGLHbpmEGXfPBbLv6DPuAduU70z/FIAP4B4GHYXMaWyhkIbAvebCn7s
bD/Wd/TMi83YteGB9WR/1/hWiIk6OapOruE1PNs2+7tMH9dZ2dx8cuJnllXWyfznJRrO9cZpD6Ls
HhRRkiiNEBk1GtKpKn0WcfOt95kfzNE8mGbzoihEMpeAIVJtcA0i/aoOffRwrU3HZOK55yIYy2yg
uBQ61mfv6Pwuvnd5T6Y8q8BcpPWqnZ3NtDR1yHcQGpehnv2QJYolCQ2mdvuHIpkekTddipzJztZR
35kpZ1dK9WVymK5K7wnd5bVs+5VWGM3290X8t3oEV6CP8jr/1fzn/Gv/t5XwX//5l5++5Cn/P/1P
/vIb9X/9/mP/Z756aV7+8sPsR2rGu/ZnNR5/1m3S/P70P//L/9c//MfP35/yZSx+/s//eM1b4lz4
NCre2dsiPjy3Nw/SfCZ//t71S8rv/a+sealem/D15b/90p+Vf4cH7Y9SvybmfyYnaK7ga5b+T95X
RnVLGspypOJW/1nd1xz3ny7/03VH0L8Vumv+O+X990YwRwjn5MnuEQSgZJEtBZlHRChwIh5yPGUC
xL0+flJ6e++5nI9x8lwOimqJjUttKwaCTV9leVc61SId7/Px6LRbKqZvru7tH0/62x7Bu9Wm+UAn
KxDkDBn6c7PdyhE2e6etut7e9dCoMtp/9j5WE828o0w/q8W+N57NxztZRVSFrreDwfEynSAYWs/t
ZzWKc7flZCkQYRIqgZBQN2E5n3XXQ/vT5/q1axn/+PhizWPu6WDBuZ/WAgIAWF3U+CBy7G2IjSUG
PW54n6wFz1yY041+XzWVrRd8+NiDxXKRReIQ//i8z330yZSr+1YdWgZXpgdZ8+LGnflUl4DyPv70
92bP+aqcXPeuZIE6GmG9HbyMHFaiDwxKxYW0x4K9CpYhnayoDpnelzFCNrCioIhS/ZOSufHeMmY+
+sncrRInM7KEy9YGXzEQ69UuyF7cjoXc3ituq0itZlPNZFwTxZpGWOUwCYGev6sbQuSeK/PeAgil
RX8M2H/0Kt95nc48g/bJbF1bE1oki7Opq2QhIeu09uOMHZ72TeutPr7e544x3+U3ewaXzpis26Lk
DYK254fNzEypHFB3lvYV2366b2rsnZ+sE889OycDEVxCPemTvtza3fhVCiR3Rcgq7OOvcu6FOhl8
ogYAo9c2JZCCqV8RFHWjTK29QFqf/c236mS4cTSvw5goy21d1uRJteqbN5n2+uPTn5+xd8aD0wW+
mWKhnlQNWHQsUTJ6xrRFlWt/EUaVyZ20+9z7ZBl45i6cLtZDp5RZ5FnNVquYb5fRUJPekGtJlP+9
h+p0VR5njUCsE7Zb1QUeJSMdYF9dFGvfhw3Yy0Gs9Qyy1cfX7cwTfLreVh2pclRvqm0WwhrEttRe
902jX7tpLPdYor11G47OJ6/kmeHpdAHtU2wWMtOq7TTY3/thNC9xzcCJxA7Cyl06SyI87cc8RTv0
8bc7d8CT97MbY9RhKe+nhOnpYyOwbb8++lbfeDujxpuOS97MSKguI1c8sCt0RxZB/+P/LMXeGX3O
PCVqPqM3I8MU+BBdus7clXkeiD1ZQiBshC8ceCEfH+HMC2udjAZwgPTMBSG1TTWikfpu6DZDNb0S
kJl/crvOfIfftak330E6dU6IgTXutI7UmxKXxQGhnrz/+PzP3ZuT4SAZrcowjMqgkDyMjxGxCoa2
V5OlW9F+FGFNdpmjuvJhIqOHPDirydJy9/Ghzw0WJ9NkEzSyd1QOs9l3y+FGOEMvdiI1nWQOSOnJ
1+BOGbcfH+zMVZzXwG+fhNDHutpQVdv5cMEBCptOex0ix1WfPAfnPn9+s9/cJRE2KBiAru5sqeuv
YS8pp6VxQdL63zv/k1kd5OsQIscH3VqEiDkNpei/yPqTDf+Zp1jN//7N2VsQW9zM08CD66m/cSmU
X5RjRwgp5ODvH3+BM0Ocmi/cm0MoQIEliXCYPWqKv5NoxHLy8+SJzWa17MvuewBPMPjkbrxbaWIR
NGud3h5tqs0hboCi7bloGTz8QZLHAPqpmaw73ypzOite2w4TruOo72caxRBXuNo8hJ2zDn1s88vO
afAJY0YOnPS6F4MZUBG1oMhZ24AhhG67n0/xC5IAp/p7s5p5ch+E21e5HLtxj90G3oKl6hJw16Th
MP74Lpy70cbJddEGHzc8dE6yfyO6qZoZ9MlPs2lHJRZWhf/w7x7pZGARZqS7RtAO+1SFzRocHEnO
PkVu0ww+W2efe+dOBhB8FvjnnXrY1woL7NTpc6+G+v/fulTmyYiBehuXW16RviERnUJijeHGoCct
sMX/zUOcTE95Y1PDwpm0t/vsm0qBb+WjWZLdptWfHOHMJTJPhiWd7Bk1ynBAItOWS8dzjU3ldsUn
I/iZp+l3U+7NOx2iPnShgbZ78jOK9EWDJI2xW8ROYuMoZ+V99/GtOPctTsYO9n7EvUKc3Zs2Gci7
KbRsydqVMp/M1x8f4txXORkwHNJP8qmPuFCEWF5wK4rvwdQlxzS3vePHhzj3LU7evTLoWPcwJeyt
okEAraGTHA5OPvOhPz6AOPclTt65Kes0LS/baU/uL+GiO7+wQx+WndP55QJidqVLeuL0oL5PljdV
L6STW7RzCYSSE44pranhAntl+G1QQVqkVy5Da3UssiYmvjQctOmTPciZ85Qn91PacRQ4jeXtHTso
EPzjv7fIZY0jSWhXSXPJ/GTWP7PE+C3de/OAurHmYDpK4n0qEpryy9KeasdDi2eiufbYNLokgqaW
kTSf3IIzBzRPhiR7DBsoTq6516asyLdJ3SGwg/8W+OXRKDJMgouySPzyk/nizOHkyRhlui38oSY0
9kh2EtB0SNKGHSADvz9kzVDqD56HwfvvLRJ+K2HeXEwc4gNWUId8JJhcA4RizGlQxe0ssnzeRhoW
3rePH+Qzb8rv0sabI6VOJLSythl6O2XemX7cH8kO0T55KIx3rxqVz5MXUYRtjUqzVtctcpskfh15
Ksz6osNO794IBhWpsRFyRJccDLty270sfJStNDstOwdt68Ojx802ZLm6yfVGRtVly1ujxzsKA+h9
f0VS7zr6xXFIzhpe8labSC5uKlhuiZ5Xlb2NKzRYdxa1mhYnvO/6w7h1ATQm7RKzje8+xYXuldZX
RU60Kj8Z485975PhoTcJzFaK6iaGP58V0cKB9hMiTR1twyzWpCW62D54NXPSnT++k+9uL7jUJ+8D
jeu8CWSLmyN0odQlW7OE7Zct3WGAVrHGgQn+DcfIaF3HmVM3N8kQQbRdfHx0cebw+sn70SYZtqOh
Hgn0xvH9lUD4HijBpGsAFu81I43NTalkW9h3pRmhboMqH+ZsVG0ArDYWbaPLzOGqD3TdCw41ETF1
vzQbpjYC3FXAYpAoONuxynaZaHpl55eTK1UV39oagE5a1x9/jXeb4o7OX39dtXUtHM/5uvkLB4NP
3z+GNSRpD48ipOPn1NRl4GDOnHBir3D1psl0nY86KY97r88qhEt1nk1ZtsMgX4fTEV6JK8JL3y5c
vV7VoYOhZQequ0m/h6Ey6AlnJnka2nWRmibaHlRRoT9kj2TOzczAT76U+W4nb/5aJ4uTkdgFLauC
tiC+Vm+NmBU7lMYERZTR30tDU4TFLUa9QAOxMhhaQ3Rx0TRN0RwMmQ2doHwbd8QYFao3B6i0qqs0
clQKW6FPrtNAjRGRdZXsBXmdCNPBryvoxOBodPq8gmSDyIdt6KFiTdbQPML+IiH6iSptWDpq2CGl
GQXgTphYRPr5hdmOwE37ZiAxwRFTicLMyz3yL+zWoVu3IPdHgCSkmevUNrEONf11qOGK/ssSUulY
UMbBBYnt2VK2OASVCECc9qma+W3cBAfNX5M1nbMFnFh7z6ZtGb657F3RG89DG0DQBrjUdt7aZ3om
E8YzeYN2RRo7bKKsKSf6bwGXoUnDnSR/I0wXtQ7HUAIE1MchXQ0Yg51o5/cT7RndkZH7awjqXp82
cqjseEPeXTQn6QD3KDCQWpLYAcmTPoYbUlaVZ5HKFwQRSAgxucNNGQj20FepU1EVvWqGOtLHg6WS
HKwWzHy9vDAk2pxv3RAo+ybvVVTOpBmX0KLaNPz2NtEjB7cXCUROs+jzGn7X3ig0QsgHq2tks+IA
mYD3KnCljXdJj7xS7NueiKLXUfcYW9A2aI3/aGZlIpeulnRdd53X2EYwG+ahPz4ZpLtAWIGpnxT3
bqkRYyeVPbSKYCFk1t5imAKqAAjZov4FDJyPDUzmlk0UjGdCIQdiPAgnuNJ8Ywz8lVNZ9nir4YGE
wuanPo8RCIHEx/XLeSdk0bCJesxG0N/JUpEChgo10COsWo7pjQpTOwp5Z5GJrLQfEmtoTehDTYs7
2WsrQRwWqRcke0nWYcOqb1yM5jAhgprPIaSrqLxVN3okbl56QdwjeoJeA5bCBfnbr6cSqGk6uwhb
o9tXXCYY415gQLnIRaHj88/N1vhu1omX7DS7CP1vUVE47hcUqTomCjMmauymJ4qiu9VcaQN/s6Lc
KW4salDx0UzdtLvx5jSEo0M0k/3CoNBrFgDqLPBeO+X04GvAoxREJoGNA8UB28pkQiViAIucuhvK
EX3SljkyNCNkgGOVRdsacExAXjucu8nZR3qLFenC9QItemnTccyG3eDmcVrue43Q4VWHnCDB4hYi
edvXQRX1FNsUSe6vsOIgkeEkL8NuQ4psFU6r1E4mbYH5r4DombZ9TdLPUNQF6r/cwNF8NTRGAeBM
iirv6YcIu9AJOwX9XV60ccgLtUno30R37P97Vs+J7PBsbmy7RmIHLtpK5KM7NHaNFDbltW82YL77
ABqxKAlQAH+aYogokljNuc8YPGBjxK7mID4wWFWA7sK82cNTs6FqLiOtrbHukOGTjSsnZsiy13Uf
ZbD0wn5yp6sGGlt+XePZ4yl1XK+vvsRmYs7+zzpN/FszHQiQKkKnZ5DTI2I9UaMREd9fF5HvIRSA
e9ZCBLBC3RwfSJPo8HF6ft2SUjL4Mr5vKoKpwAjxqlKn1cY2e0D8no7w4Gf8c9QyeoLx01oKakt7
EJ3zRZAlReEmg/rVLKKGl7jYGK3hGj/soAdAyAlIG+ZoU9iklUE4sYpB/vIbvUVbierPIJUZW9YA
ALFAd7AlUkqVpGQZgdl220iLaCMcKIHDlpqE05k/mrErimdL+S3qW6ARxPEtIxiR0y0VxcK2sIKP
zMxLw45EdYg9sk3xqJB6jqBMlDXqD2mMmn/nBoZZ3qhqAOxHeCU0mB/FoHxt69phSBRjaRXtDFbV
m7E68oZ65HtnwWg1Cptq46in0Q0S+7rHjVDso3qKugAyi1D615ok7vDOiFDHqEXhZSja/czWqjuy
nuFQ6mXe8pCNoSp4XCesm68JxODyIWqjOPewMQSD/GERBY/bIHdKI3uJhO0B2GN8JfLBSgq0XEli
GdAKwyQFMFh5MNAUuaruBlFAnplLCz5LbzKrVFXo0g9jbtkx0QnzOrZzQF1bTeqe822ypZmG7FAS
XXtpDJl6OmS+3ImylZv5NvQykjp0PeDWM4Fu3KY0xGs9OXUSLvwuImePAQtmoCfivJ0W3lhVckea
Z53FF6oJrPgqRsoun7oRGp8NkH/gVi2IKSljtTA70c/ZeDaBUxeWBnjzomhZQz9xU9v8Z66HI/My
0M3yShYFYLMcGIP+WADW9sZ17kAr3U+55RYEJxsoE7dF7lZCX+i2xswGaddXX0MKLL8zM33zLopy
071nmSvBVUAxNgCA2CayCRCoNj7/DrsGwaklvdo2Di4Il1bZTs95me5zQ4TjQwPyHAlRZrcQdFcC
lgXvIVEYQRSR7MLjawCEdypzWqT96EJcdXh3SdZpIjvx4Zkbk03EJ4Ll/dSmmpxRYmP9AEM9AuDV
++zXcxYzJA89MIcaeN4Y5MVAZtDo9/7ByyDBio0JE9zalhGHO0x5ngOD0ac+uZsKna+F1D6sQXa0
HQsRLzeGx0yjyVKzIGATrDPdkVko141KtRA4YDwpeOKdOVaBvclbQ8buhaaUjNlAJtiG58jWKbRX
VY2F7kdo0Jx8ZGZpwmQt5k+/yCdBFxnub+JFi0imaQlYIzYaUqcnkLi8m4bMUQ7Q8tUlEL+4klyK
PlRJ/MsnnCY4jGZL60SzMpbnZKi5BkW2NCX2+VnwWPO8m1VdAe0UZaXazZAwO69tzGfyxxBO1JgK
eHKCiI/EVWqPtsolvs5KEXrCHMDyihkqC80vSam08udoE/GwayIjhfaUIlMzH1xVt+W2H1zUiEZC
0BzooxqagsU4XT+DOyl9yOQtTj98edEIYDfTLXNGxCJ6q64g7jg1Cffur77GsHnriSJyYSeYKo6+
Z7UYLye/Hvud1VfCXwNI8o2rehh4fgU5v9lFCB2iKJejB2u/gTY41vCmCtMQxR1+2YwHouUeF9eu
WWf9tGs8SNrw2nR0rJhF7VFLxNL3ChKHpB6aMl2wRTXrZ1IGovJr1RK62AFEFIQ5LgAYEFm9lEHq
iR9GN6TCWqcB61OdyubYFAAd+rHzEftZWgF909JDwM6rQdRu92ohX88BPjEMWdsoiqN4vFDQ7Tvi
KGIt1EhcwfAYiqtU4Yzxt5k7EKCVBDggk13BHAZMqdF11OZbgVNjACIgqk4rb8zWGa1yFfkN5n3Y
KoM2PiLg7RAtQEywSa1DOG73M0FXs0huqz0UJ4tWDHof8JoxPLO79E2VRcUSWp5dMp3yd/nTnYh6
A99JJNB0OcBM0r9MZlOhrGbha9THqMvCpj8Cp2VspOYPlbGGeeYJ/RFkdNliIGCxMQenx70Ue6+O
XZGvQyc3oNn2dp5SD+vH6n9TdF5NduJqFP1FqgJE0utJnYM72G6/UPbYlySSACH06+86j1Mzds85
DdIX9t5Lur9ke0D9OU5ydHp5X00JmuM25t5tQMCF+xB4JIgoTuK7fNE6Gd/UFJuJP23Hzhrqd+L+
wEk2E/mkQnfBnN92BG4HSMwXx+MKWZTp+Szr1rI0CfprmrStkrg4d3xqdige5/Sv0JGSIA8xu05I
I0MaBSRXRCLe9nPRLSYE6O5r4rSGpodsc59JTVLLZYlTIkeB0tL/VCf8lpbYko3cR1keV1QTKj3n
adqJ8biQsZeI7DACxVOgsUCVLrx2+Rbk4jHfPAmvJBL22KKQi3fQzzCGQtPdL11DTAGSk8JAYSAL
w2DdyogZ78qHpCGrm3iYfa9JUN9Grl+SCxrXjzCUKdoiEHgJSX8PVGt41B7NkO5MCYiJWs3XDh9w
FpzWmvR2PrkFHVMmDzu963ZbxINOf5WSyNznHPsH7mFHPkyuDnS/ZWF+0kaSXfrB8UbWyyEwK+7g
ZV/HJT0NQxYv+qXmvQVoV+hIC0ym895m6Vn5LEjWr0ZZW1yEAXf1HSNwFd9XTa+2b2mmA3fOp5LK
/1DFpKswSyr9OGKyAPZBuHfCjVP8GtPQkyHtimrsg0soGYrkB1mtJXZDZdbRpqeCtYZub4d5hUEE
Q4hqoyZ4qhHRn2nRafmfoIJOf7c9Z1NwpCyZ4/vJk2teH5rY2eqVBNYquXWQHNUnXTNPyqEpEPY+
TzNAwg8qmU7d8Ok5gmCi8ghzViMeT4YHWGliu09FiRsQdxl6pWUECCH/oZLKKO7rFtrNRfphil4R
pw5l/qyjiV/zw2gjFkxvxsUhMIkp1cjpjuVsp6h7qrJiVqc0CHNghsE69iHZO2pd9+HJjwuZQ+OK
e+GcsBHErJP6aIZa1vvNBzebBXr1reMkWnnLxzTALLKW3CUpdoo4Jmac2Uys6TdXnEpEGZT+ReIG
Xn+gm2758nHEJps8rlRj2Q+qoHblXkm9jkm1F7Aj74dorNfHPHDLNUPH2+pxjnJcD4eVRyILcFxw
JvM+jR2OYvKLpK1PW1aP098hUc48jbFz23BUTbkjzA5mtxT/9EqEDIZRC178EO9apuET8xiz/8cj
SsL7QZG6lVIgF2THrYt1kz5HU96jRGNcNeQ78VwJbuOMI8wu57INKGHrkYiq9Azr9Bq2NhLRnQa3
Y+hz3xy3hdHdn3Lcs/kCvXvChUgaPenQcs6pvmmEKI+OaWDC2T0SZNTs9ZG7o+ySlwYDVT99bBHD
CGJS5s5M7Qv3fBnUTDKKIe3PK4vWLLjvBkNk8CWMwA0kUGxst3fY/YfdMznSqrKVgl1kcz0fXUoM
It2nWmJZ3yxbXkl1Fn4FxXtao1VeM3OgOFAyrsbGfAA+E/Ma4syGZP8LWK+AON/D6BtJNQHiHMvo
hUOpJD6c5aKDjlg29D0PgocgKg515bouPw3LPobRyUedy94HKKXpqdZqEH9JVc85yIBt6+5sm07C
PBGwmhkCRBtv6SFZg2tsgDODVc8jnloym7duireHbSWU4IvIG/896WNGl6Lk6iRfnyoSDv0sBvm2
lz3ZD7TDbMUOzC0UCQyRruevJNhxLbsRUOM1pz+VbXQs98X30+M0FM34Bp0zWe7skqXme5QJP6rX
mYpx+ULyaDVtZ9HP+BnzjCPo3IddQJgrZkQ2b8xWx6S69StcC08sPFwBplIQ9RpBNulCG7vR0wTu
hJnX96SXb/nASQm/BkpnXadrdItjkTQjR/DjdF9uyEFo2czSLC0xsEVGQLae9TRMr+kubPZeNzAx
iaILFopnS0rk9JWsg4t3eDWoEeNjwqE5A07vHCkMueRVvBA0kOx/ZD9xlQKFCZeStrUZV+juMTZL
d5oNZx5zvCYgpgJJ/ibsJStry7xrjMS+/8sznjpkA2ZLGBgzYkyv9bRyYZfd+hG7JiBLH7Xbn4r+
PcVtS0p7FiLpF7mnwTBFODd3bInjvjhbu0HUpRngpSGtJ+gL3ttoYVoUnPc03lLWZ9lCKP4IXA4e
FDFPZJrdpqynKvIQHd7Ar4Dkb04i3jaT/NlIf9MQ9kg5IW780BoVdY8LHi5R/lpDNcA9KLt20v43
OVuh776rAVK3vw1If5AWv2pacNKlWTfJ5UJ8oFTVjSmDvD0XbUjcY0ujtUWERa7ixU3JrMObqUzs
/B14pITdMmicYwOR91kfow3atv05FmmU/BZgKS21kbQjIJm6tz9z3hN/4/aKCG5s6ZuOSKTfwyg8
E4JXAUKhY1ndu5JtLL6Yw9oOoAb4EkLB+k3b9SwsCXhP6ZCnw3CJkJTDWcH5SdFIUzA101FoZnk/
pevSxR/kNkzDW43oUP8DXbnPX7mTqv3QTQ0JozdDM88HvKaN/yB5aFGEBZauG79XLSBBcDDbRE2y
K4JyKVFFUlUtUXZlZ+4WBT+uv7eCmxqaPHWySgh8zRe/YCLnb4dpXwHPQ79hXRlD65tGC/XvlnMX
3cyNy6cmdOfZNvjDPwzYSI+Nzyk1w/0YOZDBvCUq+yRttJVEGftFtg9TQCBMfeGaC4FDaAc2tKCU
BGyWSD0f8Amq7lupyygmta3Owuj37gJATkB+SwJ287WvCxrztp0BHM50yvxlFkHXzu9or8bYPknI
r92vOI8ZX9EfRLl87C3/fXUzteuW3JTx6saMTKqwUSucZITqJDt2u2quHSxCuwNG3WZiWsv9Y/fz
9XFTz4Alan0f1+HCLGroa1ON5wiee/e5zvgBi5OjGyrIyKtoChjwoW35cG4NxdM4UMp2Z/giY/lU
DitmSDYd9FsQwJIQivqa23ZERl1SqmTnjakgV2CI1Af4QYPSg0DiDrNCTmJ4sY6Xhk7P/EjYguvH
QqOvgWeTakZhpwi1TpS980T0xZ/NWq7gYxusOOAPeUF8TnnZ43wI4LSVwR6TfhdJUR5JxCUkcdW0
VSR1Ef2mbibZKZ7JijRG4iZRXkNt2BVouoBAzNIrkH7TdW+TtqGdbkZwnvmdX7gsfw4zPqv42FX9
vj+ppk/pLwBqtsnLCiKAMEUOs11iaOarIdALzoj94sqEWgNFLjRJfJ5z4+ECKjuonoCKhlH+YQ0G
mPfhVIEHOvoqrUN/6z3jrOViCozf23FNS423kU1L0gFR6zaU77e1p8Owx33s1onwW2h8uaDWDj3u
q37aTG9vpFM4nY4SMxaJdOnsemKzTW6n0L8mfN9DfzLkWcfhlzX1iE+HfccYBuNtHa77dRSw4xMt
yUqTSfxW4YJO3M2ypETbAij3qenuSihaiyApWIW2JRYmC038UFpXrPkdj39EfmhHdLYi/VaHe2ab
o6TaIJT6gKzQ+PIxqVS0NTGJyVAVPbzWKstaIN+TMASdDQQiM50VpJ/q6LjbCGvreXJUC+0lDsJw
TH/CPx8F47ulHbw3jNI7q/x9sWGqX27IQ8R5eRPtZMnrRzth3BjPQb2xEyefbEgYwDIqmTZWXUXu
s+ppnzdyY07CEuIyPUODCJbip+nzfa4/aonkimD4YCpkc1pTOxHckVWeguIcVIx44aWmXREf8LKH
+i/dM4/xoaf8IEHZ2HkQ2zG1ouHvIJm5xHpZwHonh6jTWbIT2hkVBHIbhLDlTWlNOj9lhpz54mEX
zoj5HNXXycb9nixBdJMRz8g0cae9vRYUWw5llTFZTBY9k+BSVBpjd+qw5HkXcjscjW9iHZ0mlbFl
Biax70tyhw1Ur7C4u66YNgrGNuZdZodnrH1sizDq96ONCroXfkJoGd+Y0sx0fwW+Q0faawLf7KMw
SxK9SQWyBQPgUpXiKqZoNuTQGL6m/Mk3gS3aK1NbgVwTdecMmcZ9P3b/sX9ZsQzHc5kYEJDTgLGT
rRLnXbZs27wc5j0Nl/kypXO6TSfI247YbR4loTHZjD0khXHXc4axJGynhP+CQyKcn6UI+HUiRpVz
+wNZpxxGuATe07LW8aRSd0qGULVvY6WlXBiSGZv880LngwNS74nBPsRhoYmIbRsx+w+YKDB6bkjx
a+ZHYeOBnpXcdFgR244WO7+FlEukxtnX4Va/K8xV6+8BiY0uaJF7S3ZKbEWfZvfZUs1kei5tx33x
M1i7aovu56okU/VpKQFhFG8dxKTQ7zw5hMe2v0xQjGZ4Baq72O0pKkEBbq+Lon5tX7BN4I5lqLwY
Znx5xap0uGO2AsX5ONDD2fg4Vw2lGgcvyjT/qGdWccWrKbZsXv+h7zPANHK4rm1xphMlOGwt+z59
hQzTjE+7JF2qfBsQkwYnREJV3XxyHIbrIx0Dk7Pj6nrQdJyeWxJX74Fh8ISxyywDSZkyHleSybYx
6jEFuokAZnPmGnYQMFFPueJ+aoxZcElFLALF9JkH8RD1D4bVj5LEFpVoKh579I5bdZLpLOQz8zaa
hhP7S+ndQ52S3f1z7jtTf5bsClgxlCQhKX3bc+cE1f22zGMUvwl6kjF5sDnKyVmcuwRmtn3Aa8kI
fbSTJzVoSvmITytkluHdT5OrO4bks5S3OXGNXUyjgP3zVa5TDT0Qd9sQyVtyxjW3pOl35rPG1QyX
giqEI/I+CT+BR13tqv9k61CTCcCovTaf2ya5W8+DauLaWpJaY6gqhMtRx0YWmzUnQPxm5bLo/hdP
4e7qf8Svx50AP6vWjW2eZomST1xo7CEdychtnK69v8tEMhMBVc8m2ItvzJANfuGDSIgWNf5Yrs2M
iBpzXJVtHwURtTMSnZyxODsQFWq3EUtM2byN6rwtXbmI06ybvi3Z1I5jzEIsG9o+MC9LEV271XE1
3t050VU1kKDc9oj5NBCsfrtsq1gb9Yosm7cnOFM1lbX+Uls9b8SryWVNG7JTy3iKR44WdlnTAn2Y
l1SSPV1VJOFdgd4LWynyxKir8mO0uVZHl860Ta2vZDC17uOpLAbZTI8D5HiCijL+5HBTDbuY2ovi
R1/RaUI2RbXRkqJ+SF9TVrrF8ObVKJbsluV+lBaf49D67RtT03i0r9WabXq5xIuVOIQdb9tIT07y
UMZKhdKtlsFwX3qitgjs7KYVBikDeubNTVjN8fpmyd7KCY611jfTrUwn5fo3orTTsHkImR1u+X8m
4JbbPyrB8EA+V1TQsWpp2p1gnpfZaBbNRRPu2u3nqgNIzXwM5gLMliCIKqyzVWCD7J9FmzPXB1t0
mWTrktWViBAqcbOwimFx734XrPL4f6eUp0LbeHBUy42KAOluXuycHuuZmgt6Tae3jGhh/K1LdoTo
Unt5mxBfUxrCx01l5ElVHi7SodiSQd6x3k6riSdTSA8uhU0pjXUNuMUD+WCCzxyg6lkj/5ZIZUgr
tPRIMGxKNA7lAMDOjWN7X23TEE8XWvl+xAURLivbxM75sH4lOpQK6pCTgWUWtt0pnGJ5WFIHROA9
yZjgogPhrfcvWwPHjRhkVsn6fuTdYJ9bUFXn8oiLg8jv82T7adh+VSBgZP8Vmcon5ckkOwZ1Bq70
aRwx13/a/A8s04yNiTOBepQS2N+FdbCwhIxJbzpTgSPzupFlBXrknJokHcSvEiDR6D7HGcBdTsk6
p2s2EXKTV91+V8PBQHmzAP+Cn2EsOQXfpYnYh502y6ZFvezlTOoWyZBrz8v3X7iCzcny2zwScOoe
JWNG1g7n+drBkOvubFGTqA8v1RsT/dUZ66P2M5ayRl/RMiUtH3q84oCTgNHB8ap3mQNWCgur2BEP
kiD8/WMKVzVD8o425klACGpVHPxuUS2xOsq4vJ6wc3CqvZlM5zFcXjxmV8GQCFZ1r1w3tNn3Ru5Q
LI+ZThXXWuUrap5D62qq0xvWUCxM7kjPbjENtikN6QcrwgUqsSxnGCQ9weREMWrIUOqRDmsH0sLE
pC9qrsSml9CLOHb3+4XriUVvvIcpz9g2QYo+SNUl+Y+kzzEwIw4BTvxMbTMRHh56S751QIc11t8b
FzSKRAQ5seCrJduIJ9b4gUgIjUmR752pJpUDarfmpA7NNbFFI+OF3FbuYtng27eIvMssPyRNjzCI
9IJYRDmp7j4ugju0IpStpPZysJBYMI+9/S+LKevkuc3Carpz1HEVOWmBN8Mt99ME2uoM0gsJ7Xxm
1+a7kYCKwOXfYJqisDhgOBGuA0w0ZNrcbqVqo+C5rZeksO8FbTPlwHEu5krYb1JGI3YUngxLllgb
MeiGKeQHVm63FTMl8B6jEmFPT5UyfH6xC2NcyKerng3DjXhIw48OV2moT54oQOJq0IOQL33qIWuF
HdP8Ttr8WWAkKp85DbpQyGOzEENdnUCTa9n/QhOhm+CxkIQjIBlAFUhMNhN7FiDRt6S1bf7I1Cmz
L76WnOa/WGZchQ2VDJB3HA1NTVB+1RqVdn60TKLad40sh1AA6gQgp6fUE1YLT7xtov2zQbtEpkxE
l+Ei9B8U9/cNuJ75d0QUtYR/Cz7k72Qyo+9SFxetfhCLMIL0dxfKMr7oFql5TxJirVpgaYyX6veA
yplmeGD2pr9nqcjmR/ZwYr7jrSznX1Vtk/Y7yVNrmpG2zGis4RURtXzamH6MN0NUkON+SOptiplK
c13M57EHxv0M8TcU7SEYpGp+knuG04eIHD0Ay5vgjW5HPaVrcRu3CwTWGfc26ZATXG58fCGQ8q+W
5zMW52zdAqcOTUsglrjZasf3i958Wt2xR2Z49dwyfpBXhHGz/rO1K6d/Ted4MG/aOGI7jdqk6PQF
lZRIumNILd98CuyC1JJ6HMb0ZUrC6QrQwWUcrCdXm6Z7CCPX9PcIw6v8ZzgqHb+T7cWy94ZoJeGJ
XPcdKdu00fWWnytnyc8AM0q9/qlJ/ZZvrtY+vGUHHOcvCisqAXtNMWfjb0tKNLV6pcqqvcZgIicf
jiSA4BEbq8yVr8rWKOmPk9DQi9kGiSY7YRJQZG7Vow3KM4sIIXN8c9RoNwTyR/VPXzNR+o/xMtPJ
o2qNaMnAX+s1fiD/LlB40ZradPd5Vhh1GWiJ90fWrYv6Ri1BaBub1hD1Az3AmIfnSlRx0NyN7D+q
/znBfCtHyefH6l8lrsE2A/u53sFC6kdp4bdle/I+OCZtd2siAjIROczH/r7RsoWIBt6tmsnbziY1
P6b7pKhICshrtKa0gpog8rUeC6jVNa/VKW7nZVVn4Nrlfkep0/RPc2ed/9B6JcIAY6lzC/nZ7HLv
GVelgKKabFxqf1TWpepnBuqofHODl9Fy38XFZO1Ny+Ebct2W8/KM9GWvz4JdDZXqtdgBiFvuenls
s8gDg9jJzCUcpzOLRZph/R7/V1bsvrNTkudp+2fTcIxfqV4Ez9Wmq6HFrCuKlKipaxH7MFftsM3n
2W0qBClKUFT/DyPEZn9pcnmnE90Y2ZWXWCoG39yCJuoYdUcTUUtFwuLtusYHsMNwp6yWzwUDir0I
zmzikVrvAneZgV7WgkWsQil9wABYgkJn+sXw4yCRm8UvGZv/zpxqR1tJT7gGY/tgVTMvt/O0tPeh
J1tmA2TcJCmVYkGY7asSE0vObgoios4Us9/tU7U+Vp9o/vuiOvKLnpkTsc1FLX8Im2Ldv9mrugnx
1iSZxB14XUroXywyGIUuHJW4r3Yinsa7oRKqbtgsM9ohJjDcW73xo0RiX3rEj9eLBDxiXp7GkHrl
LiqYurpL1bgFpzALZDhiB1ODUmcPaliTX/qFgET6911u+qXiJpvpQGyCI3foucxx0ThjX5mMTsHf
zPQzX1OaTzEF9ZBuY0fg6RZs6jKxgG8sRTKtwyd/ws4PuyTEhXQYz7TkQjPFcEFysdUI9US3wMfW
uRCuOtt9DXvKzqyLxXNcMSSrSBrzqn9SIqgoPtuOkX12Wad1dz/ClIEPAdPLJNuCKF6A4QyeU+A2
B8Qfw/qLKWdeOVqFuIb+FycsHaOUdLS7oc1p1c4iyHGmUAW5oTqNbUv44u0gk2j5iCKWTWch9DLl
FL6zSN+49Oo9PGhEFCGREsLF/smpWBcfRVe00xVaSurQvvDWLwe0e9Ael+tVH5DevSIovJRZoJfy
1OXFjFxWkcew3A/XHuyKocw64omyKex/BIod6Xs1VYO+qEiUvDw7Ay7qswSEEtSmHBHArSJ2Wh2r
akQolJRpaN6zqgmAkIEq6dvpblKriX+UYwVLqZ8Ba+HfQ41xh+6/1Bm0p6ENylsOSsAPbBVAeD6Z
ehAsWiLbRCV7lrav/oQ4wOFvAieHc9f0SbRe+j1agVpdV5sjgAr4azyduS/YjR+Y9rF9OLjrqoyu
jSnY/oTqqFwv0uhdv0SWr5VUczlPP5J83qvnfNfdfpugnhXPZb337XPUzWn0Y4C4JX9fqy3/Ssxt
tjzACBybJ70upfyjx2wjMCm1NviwYhzIUDR9Ev/Y1n5L/7iiGfhQ7IsLYj7JjYRcBlcyZ9ETpHPj
CGLanE3/F4V7kpBX3iv1upLJ1v4SRcOxcWVPA6RgU6A7FKxWdRvcDJdX9p4JYqI+kirNGgVdoiXo
k1nL7hvkBViiPza/1+rb5o1qPvZMNqM4e5k1WXDoI222f25bVigrTrbre9FNy35bT/Rd/YmMIgcF
t1sZHFj8Dn4LrteEkPvR980w3EW1rKb/am/2gilTWkddgkCwbZFUEXjdJlD7BifMK9IOlffHNMa5
zOYDBbVdj7sQkXvWtnEIIQaKq5lppDFt8N1rsYYvy5SQlhnv0Y8E0cPwmY417SC6rGiAQbuIKGGH
NEqMS+gw2QN0p54l2882K3ZJaLsOvf43kDPo/0urLGU/ue/st13fATipKSHTU49O2P0e14JAxXpZ
b4JlXN4bJPLRTyN2t7ysW/oabDp396JjU9OTGljA5aa12S5emj08pSyLVEf8TWS39LRFDSuppKi4
r5sxHkKqi2xOEEopXG1we2g7/k6Dz1UL1hWpK81QSsMcs0j0e3HHIT/0ydnlMo3ux0XCnOyDucTS
zlybONTel0yUWSbm6Yu6LnG+si1kqn1CRBGV0JXmULrluPKV9K9GVuGmAXkkQH4OKAxR3SCJnLof
JYfs93HN5R9TEaH2ZJlEbua2tEvgn2e9MqQ9UeyJOTpV8dxUH6bea/L4Gt7pgi2InHL3agLH6PUS
WJrp5KFZDUOS05KUGXRv8Hmg59nwYA84EX6NRwL2LmpPc0Sa7rf/hpkl6THCO/KKEramMO5vsjzX
5i8qS+RdXdLQvR+hgtUwNCayMVI232USeyJ+66L7m++VCD7hdVXpz57hDRRaNm6oFtnStiF6YT32
0x3z+HX4omLW835ihI887SIrhrevgKJEUHzPWXBv7m1GhYuRGX1iaMbLGCC6my9tHZLffl56N8jv
NqjZyJwLuW/tv2yr6UJhydZsVKhrmKMsx1aHBZdOjwq6RMkYdWl4u5SwaZb7MMp1On6LtWf4dgzR
euinEJdP8MKnVD7kZyQ2eLVDPe8PTZZ0tb/dtODiJRbKKeTIZYs5Oz4WyzTM+gV1bBr9T8SgiXj0
ayrl8TCPQIarp5Z6WLIdjLrCNoBoUdlfY1W16l+VadhVA89TIIQxK4j2vMToFsZz3gZISmH5tFKT
vbxVGXDS0SfpM+DSLmB5j5RMfI8UI7uHRJBM+DtvXTPXX2Xqk2Ina5z3TLzta4xAjVD+0T2lK8ro
+dPijcjVdxuxFMAUoFlHsUMO0Pgd2aBTvp7WvC3Wb94XXUM+G7PBEW7LLpbC36Fkmq68XrEv7T+1
tQHERcIaCRLt9lAW/nZEE07WbtXTzcnXfUo2grnjABr5SSVr2PKvYM+P3+mMF2Fh7Jkqvc/9hAjr
FItddX9HVofzqTMOnOoBZ43JftZZ3fv3LI4TQOzJ0m52+l0PhWYtl+SN6DxmllKMzxtzBv0sZSXr
E+odonOOOBe7HzOovORrB7Y4PmoxKvePVmKZ71jBD+VwylD9V4/dhHTyvzrndssONknL7TVkpcer
kCIzNsWhXMuSLGhjoATyo/KoCv7uVM4yoJ4uXG943oOEz3F1rHCLtYp5BDuVsoiki28wNJMdeypr
lfruvUBBQY2TF+jvf+pQGAWXPiFsqXr0bTNvn3HOj21PQa4wC7QpnE9IepgW2ulxYWzVLP/1aH9C
MBhrU05INPZ6kP+LeoNWGQ70mMjqUWRVbr/P+0IYPxwhHAfoJHtWqfV/gkmsVadxMfVfWY+9Bh9+
PWcRgTKg+oY8ag36+9U2IfHAydznV9Ju187bfEMZOekvPdpKE0Zdo70ZH6fII+tEfYLq8ZccaHKn
58ZICTFwq8D9kMWMvIi5Net5vYtPF7r2M28qXb0ZwCvyh9gWOjAK9mazGziNivn99I1gNoYnJ/Qu
7N7xgLP4xAggp24paYhyw5EWj2la/k9RwFzJIXSVcfnIEktH8hygYJZPsdZiXh84eW0k79AfZYzF
JbHC3xhcFau6REqLP4GakvoP8bJT8Uic9p7/ag0DjuBoY77RLwJMoHyFMyM8BIwV3R/04iqKFgHh
iEjHX0kySuDEIRoMgi8BsvHKmxQY+gP8OD/sh3hWg31wRFVEV2Q24yyollg504jJ5tqtP0C0Q4Dk
0wUOuElsO/YjhD+kS3A7V1viuc4RGAwvuCCH7GkfvQ4/yLmsp29tg9QlPLJwoIemM2IThiMZqTNW
GSi2IMsAvYkIOhkxoN0xmZx7nsprZQDWzkAAd5NYwq9uS8zyRMrrwJS3spH75JwY0LtFJWu+z627
GjyGFUXV1RFUu/oe8doCp3oXvB8v/L8EG3sHjs/0l4upEiY8EkMHBTiIWCSTCYW2qUbbY5ieDiz8
3IixvwfQVv9r037kUK3GPfYMcei4B0jkgXTziUKhbW7jjFOO7yMpPaxjXEU1miEegXy5sT6pCc/N
HF1wzN4mmWizR9xjT+sylzU1XxorFOVQ3nmZGWaxzr3Z0d7Gy02j8a80Rw2NHIcwu1+mq9tpDovC
XMUhduazpmPWNB8i13l5H+G+aoIX4kBWmd2vZQcQDr43at2o+ql4zWBZeozUKQKygGUEK/WepSxZ
v0zZKqYwdVwPkXrYgzS5+nZ3nSO/oXDKq+227sS1/SPcI8pTcl7WPi3OGNI8cjThEx/8YzLatO3N
nqLB/BO0JBN1RwG7vILxXbFX5ujBfEUhZxhPEjawy/UdhbnVZ1sN3fxvjND7aQ4aF5UfQQyqbDjg
nWdDxXqhzqoAGKP2Lj0Eek78iZbMbbc+S1KhDzZ01JwHrluTotUHvLjc5Zsps3OgySx3bOvKvNwu
bNMGKr/IuGL7qItspfGJJx1/BAW6QXYsfJ/dHcg1QKvHMh1G9vIwxQJ3TKJt5g2oOofo7tD1XQaf
ESdyzd62hyTN7bJHAOCPzPxN94KBaxofE+P5668rq3pAeTb0uJ8a7B87LhOVhH/aGensJRVqr3+0
zJ9Qe8tBo8t559qS1e0yrT3M1Y6F8/86mSTx/h5k2im2CnFVsxmvyqZk8BsMiLmpEUVC3i1UMl0V
4myMjLpT1tsoKw5zxXJVw9Ikj0X8deG0tdDkjM7hQ/oRFXB3WDpmbPBn+jBx243JUy3YgrFSL/8u
KPPcPV/U6vsfdbfLwd+0i2K488Y3Wvjg3JDAymjZjXHv3ROeWrXelyXamohidAIy+00wbInu1zjI
gt8LDtBAPjIA7uUj4SzC+0MdJYxuTUny0208DHq8KRI/RJ/tzjrCHqLECPNLadSmLAY7MF3R4Tpy
rcYDGsP5iqQeOJ5A963DHNzhHQr77BAI5SUFssc6gAl7WG5q+NGexmrPo+g3qHlIlQ9qwQZyZmOG
UCq3q2FdKVpTyvyy1jiIsIASn526O/S26bAdds5xftGuyxwD6QHzVKv/05qBPQJVnVWKWFctnPgy
bNP08+hDoslPWxkKxCHhUHfTu0yG2QyHAV9oz7yq8eTDDFnuYBMAHw5G6Ee4Y4GKXRSLeg95shcV
mukUb2b/wFqARJ1jAsIjuYzNtKKijymMed8W11XpqcIAZFa0wEuzf5lILcPPulORUodw503MWPHj
0B9eqjTOs0dcm5nkfkJniDisnZhUseSO5eoQNOJmXJhEQQ5LWAInbpmPiKBXLvV6nsyQ3WBiXXhn
8LrnxY3Sc19C4KjxWd40QbMLhZgorRZ9LraCpO7HhFouWTFiMm2nMGgXXm8Gm//n7Lx649bVKPqL
BFBdep3mKY5L4tQXIcVR712//i7lyYfXGgHzcHAAA5GGEkmR/PZeO/XdS8JRIct3q0IdcIzqJANE
HUChG5rfedNW2fASVLZW1Xs+QspoIHzUMjwWLVHKofnQADqKvF2Rd/hyHryJRRsO68LxvG3PkcOo
ImCnRNFtzQCFfEFeb59Ow0OL3k3r/xqcjqT5h6JLkVDsy6YIFWXcIA5jqX+wZu2MhwbMq7V74Y3C
aHdj3/kkI8JtJvqirTH1cZCvf4kLJXH7D7qd2OVwwdhpztD9mu2eu6MczLbx0ruceIdbOt6kPw+6
4vGbiIGJs+SsqKIasgMpFrYS3nVV1eqYJyuT9NlNztRHOpJOGA0KUb6EbN+f0EKOpfHZnwQBtNlW
YSUG15DsMlTRjrNpWj9yio8D22qdejr6WGqEs4OXY3vMuboW2L6JCVIR3RDv+x7nwd+op36E6vmI
i1FU5EFysCei8DuAptFuthzgZMYPl8Wkb2NSQtgQb6awHzly8AeiEC9qRHZGt1PNnvJipDhGrOwb
XWhKdkCU6lSFtY045wwye09ZlxJihm0y82p2y1NL9fguRsfKmmCDoF0ZyQv32ECOLxxaB2cP3XIf
nDXmCu9JGVUbtjheWgqJr5VbOvVrW2YJG5xP173074IdVPVfINsbXkagMGW2kx6dSk1la7njP5LK
U98zunob2M6of0b6Gqvj7vr9lvgt8+94cz/KYh0VIqozXHomIrVxpe06VxjNJa30XqzAVJZuM//9
zW30uqprw7LbU9wFtoYWQUAOs3uOW/a+4SnjCongXWQ+RBtd/+99UOOMyF8K95iKgkpAEBwicnr9
zMXg3h6K0j03SvLBNzjcbeeT5zHbV417nNKGjWK145znuTW0FX7rErpMl+gkRhsoDrVb9yjq/I/O
4qW1w4NlKvtCtM9JOhyHPP3b4i8tMocTBnQeCIQQbFD6piq8NXzKhKPyzQ2bn9ff9gKNRZewIQM5
P0Os6e6x08RnvON4sMZhjcSrLr1kiRBCNc1sMHomp0QNe1KzOA9AFLhrahETmB0pYel2nLVoavTg
MorHFxE24XCIdMONnpFOTS6C3NQzvwlRCaU920Fol9WurJn/Pqg5eMMVALU6v4B34KaaBBMZMpcj
DAYVWodx2rLw+hZw2IiQP/84BlAH7ImzHI1M9uSXr+aPis6RveYQl3HTa5iDPd+Ohiwx9bnulZJv
W/V/RKFk6P1MURsrg3phEtEkGkdnFUgAxjI5BXEwHUuMSJcg6MOjas3s67ZxV4bbQnf6R+V5M6qr
FsVsApPgFLt6g0S9jaKNkdTqChJp6fLz399cPlZ1qhpaop4KynMhqKdCbe5KT1BLuv4eFjqsJs0W
hhKXDV9E0icDghu2dDZnOrR9ZnDS4pVKrq4koy3dR5oHTCUKNL2LypOVW7OhOEGksi/CIQh3Zjwf
KFxvztLzksZfZ1Use9qpOlUchN97XsBRGVu3NluB1yxcX5VGjZ9TyBmEUp2cMcvuVMvJSgxRpLvc
eH1pWIRF28RVmVSnVoy99xB6rWp9HCiAKCsT8lIDpHHR62VTsdiqTm6VcU4fVDCdqN6xlbytQ/37
LL3psTAh8shiaJ9qfQhY7lHRSgLBBi3W6xsf0tzH3txC56gEXYHqnfoiUF9K00h+T77iH27qQv9C
f99cvQwiPwmjoDkhWDW/RG5R/GHeEx+vX/0fK+qdefdfEN2byxON2sze2/ZUl1BuzNKKnlI4Z9Gm
8L3xV6YywyZ9HnMqUaaBv/GGGcmCdvXGZ6f999kBG5iVRw0sJctsX50sEvGTYvphfdM4h2X43+uX
ccnRI1XDcxZajnE0sZfF97ma1Vvo9+n36w9xqRNL33ChlThMzM4+YUVRYDYguvkJqiJa6QEL3w4Z
8xUrpYM3v+mo4UTYDOIWnz5xKo+FxQFlXqxBduc5452eIOO84mqoxdAyFL06JSFl67HfaP84nMEA
0XcIR8ZugQhmLzhmA4OS94n+ACmlY0l0/TEu/QBpsgHzoyZ9S1J1blk4LfDBhoTAdUi7sOa2IQUi
IlNqRSkeqQs40+cRoLL41BB6lp+u/4KFFykzs3LT7DlV4jSbzbddn7K+E9nHsfSbNYjk+zcgSfy/
3VHnzA73sJWfHfSDFQAdUmaR/lDiWGnBPG++9xLnPvRmONcposK+D7yT6gXV3ia3cme6uBU7HUhM
biNd5Gx6Dc/9fmtUIU18hYLCJaESekK+FW5ygDAI/7Td9Xcxv/X3WjLf9E1Lmg72WNDX3slIERq5
YYXRJddteHp1fd+4GDEM3+DAxV2LCllYEghp6QHHpykm/IfnMokG5zfE4oys1DyJ4ifieHtjBfS4
9NCkGQ+hR4tm3gjORVXZDh4kpTxWST+sBactNUOajLLUKVDfl8FZLfAn8PudO/QN0Q6oW3V3/dUs
NUFa1VAZRC1lRP6Z6lTcnBKWNdUduDvCtK7f4P02CFcaJsGkYKyi/njCDEClwW1q7XkwizTeGEop
vl6/yfutQIvy3w4WOUiFu7EbTp6ThOeWl/4ROUR+00pZuPMAfdN9KeanEyW38uTFkf8yVYb5qvW9
eLn+25cekDTMzT7j5DgthlOiBbrGCTSH4AUoo2FbIPz4df0m7393hDvf/E0TNK+mGNKH4XlysQ37
5pxHyGGak/8qFffp+j2WGiINOpfNNeHZfXpOzayrNiCEhk+s/twSn58Zfb9+k6U3LQ05jkObOsHq
f0oC2CtfNOqryVcqb6WyttFeaoY06LgDzANVS8957mGjBBRc/TIDY/yjJ46+0or3QZWqkFM5IDhG
OVvy+kyFjqhi9kONSL5Rq4caeG85blJ+UPS8LPpdUiaIvjjErX3tMUKBUTzaCMvEHgD7MH2qoLep
B6vCcfS3mmKz+eNmKJ0INUcdYr02qD6T4NzGTB5fXCyvlXpHVUwNblrzC1eaPhCpRSVzRnTOY3BK
W8VHOAjBNEpvu74jzR5pi2nNKoR/rqIB/21hFqZysRvULrvr/WnhbTvSzKHaWkmRwaLTlmyvgdBh
y43tzz0as831Oyz0WEeaPXAWRj4EtfQMN6bqdqlmD/3egFp7255FONIEMkBqK2uAaGeEg+Khz1zO
/gDI7a///IWZw5kf3JuZI0HViYCYn585E84A2E/6BNIfjdWjMPSVt/Dv7OT/VwhCDkYDHylE1g89
3uFwsp/azIyS/uDHwZh98EjlpR6PJ6pMP2HLM2trlwol7U4Yi2Eqbygo9j6GdU7ZP4Dsb5JTVCGp
+I2CN5g2mC4VWzn0tma1H1XSzq2fVPKE8sI4tyoLYdQwisds5vx+haNAdGYRedQJqDrjObu3qeU8
a0Kx1c+qRcrAymZmqVdIkyWkSr+EFtuhl8WzdBBjV+pHAlHGNSr/wimckOPZMuTtcRcxEt2+VD13
a4c2Fd+dU2qR9qJRVdJflanvHH2HGD7p/nbUKrqnqXZt/NeYXdXgFKHab2MEuw1GvuvdaWm8SbPr
WFQZAuwuOsPbwq3RwoPM4UAcqZe0Kz126dFKc1JRhi6n+mN09qP+GAfUIFUYEysbm4WLy0Fuitm2
URKU8VlkVX+yUmz8Vh6Ut31C5SQ3jDSJEF1BABnn7HiqTA2Nzt4ecq80IFXZDeCv6+9hoR1yHA9F
b+oDONJPVWq4B0AK6qFEWfHt+tUX3rIcjD6pGjAqDYwXZiEt+YgkqFe+WcgkoqeBEy3wC9fvs9AK
OcLNjUrLRYqVnG3S67cZCbybAADhSkdaasX89zdTn82+2BxhZp3B4fgvDH4nPEJcUc0HyuDdl9ua
MDftzU3Uwaz1JPMhqCMQ+oCy2P1BxFOarDyhpTZI84yOhxaJShCfQVeYJYGTXfdXgaz2w4PysTbX
LL0G7b9tgEcQGQXw4LOLQhdaulOqyYbA6/7ltmckTRqY8CqE1nlxZtVEglySx+aLRsFzpWCx9Iyk
CQOfKykWVp+dB4//3VX6kNW7qgfGcs+dB2N/UyvkoDRtwpIbFWNxFlPQKFucdml5bhJbrH1TFtoh
h6MNyoyrmNL6XNdW3Z0DHOxGvYMaYodAGHl0abXSqxZeuJyMVsPuChsr905EQkS/GkCOH0dDjCsB
wEvtkIYEdBETuVSoY+gJs5fEsKv54NKOn4gvmtTbJnI5LawKPKIIUH+ehDYlP60Wt+92mDJzuvH6
Up91PURAePfrs2OJ/FiExoxjAnV6W7qisKROa+Q9IDBAlSfUSyoyO4SqwZ0bIoq6rbvKQWCKFnGA
GOTdGXsISS+DW+CzCPoIs/tN40HOnNN14iBdFPEnjk2ii10awQ/bUpPbjgRMadndBRGYPcuwWAvW
/sCeBLoAugSMXrvbfr607FZgi+NmVXg+YznVW7DXxVehkkm1cv2FUWDOf3/zYfDQj5uASfpzaGfq
rwQr8ZeRDeEfcP/26/UmLN1CGmiIKgcnS3QyUMoiRz2Xiy8qNsJH1WjWYvPmS72zsDel708EcGCI
+mA8oywX5Rb3I5hDdEvd8/UmLF1f+vREg0HURDZN50rD78ESYGzOQLsQuVy//tIjkoYxZvpiwHlh
n7I4rI1728f8le0UUM3dEbX2YN64IDOl8cyqOJpU9MeI8sLskdwdyAVYP7y1hiw8KDmlyxWcHjZN
O5wHVFkPNtSERyWwVxNEli4v7aMDKBUZ4p3h3IOCDLdGPJGX4ip+cLr+HpauLw1nvc6h71ahcW5i
VXuGQIeDErIM2LLbri+N5tDFtQldRD+7ViaKrR4Ggdg4qY/V6foN5h/6zkAwpOEssFJ3oDfTZ1xe
WfVQxYkJgb6yxiELtqXZxeWzqDjQ7+9iKl1gQG677fw838wiCD1Uo8BietbwpeytrOv3alBrKNjq
cZtEevWSiCQ9XL/ZwmAxpMGOT5MspQi6qtpwNgBAIC5fPVx+T5lRBLct1gxpwLOaKeG9R+bZxgak
HmykbmjG66gZPgM6Ic3ielOW+ps07mGBQNIxgulcK5j1d6keKu6dopjZbfHCnKdLL0aD1pl4lTgH
TR8rSO1K9AT4XpNkd1ML5MgrD61CJESjn2Od7JMzkhXgoz509vx42w2kIa/rwi4SOxLnfIJpgrkm
VT9XNmEkKyNmvs47I0YW67lNWNgNlvInF1iACfKiR4rcH1xol3q1sWaEp7dlPx4U+REnagi+zlGi
1WjMhc6sSzMCpJqhybE7n2u9UF4D/LvhxoGDg+OnwbNz/Rku3USaFSwCFMhBVa1zYvr5o24jh91g
bSkODbLB37fdQ5oC0mZQTPxH+aOjj7b1SU8543KwCqZBfhrxehFKcP1GC2Pm/+SBbtI3hj1ZZ8gi
qb93fWjY+FFJa77t+tLQV23b0/JG0Z+mAc7qYzAOUXEuADfkK/PXgoJCyAq+akydUJ8S9wxxsa3E
NrG7VPmaGxZ8x02VQvjZj4WVD4dscMLh3lFcst4oY8YYBXfsuYx25dx7qV9IswPcyASQmmmcawvx
7dYJ8J3e6WBinAMeqDi+bQjLSr04h9IQJZp9Js6iJtTBKq2PaEizLze9MFmJ5xdFBE030c/9pEPx
UPs0r6CZlPnr9esvPCVZicesgxJe5VuAU7Lek3GKtiVN9OFuqvFv3NarZRleW5BE0hK2fJ4ms0nO
5K9E37o6iYOn641YGDWaNAUEceuUVlmxsqmH6FPuNC5Bc5kKKOG260vD30vZ+KS5Z5/RYCRYiHPI
YXtq7b61u+0G0le/H1pURuDOn3wF7uiujhw/2Qdtba8M+6W3LA37YujJ7KnQxsMIyF80Q2AcUjXF
ibbCRxSx8pgW1mdylGJPja7sNdV9ijFCqUgrxmY7xc7o7Tw/A2/WE5MBF9f7ddtDkwY4bk4dppiL
+LwqVR2eVxCrpwF32G05rUKWE9Z973sNUYFnZQjZYqet+rdudHBbDaAza+Whzd/Cdz7R/+IE36wu
cXS3ChHR7hN8B94EYOf7cnRr1pSVuBNTPN5WLfknAX9zn6pQukmHyP3UYSYCXZGTnXEnMFmFK314
4e3L0kKgDEGo22PwNHW5aXyOQF2BvC7Jre6/4RnwwU25MdqFmbY5+YB8buoF/7Teb9pFNaRgfRnE
JGjMyOYY7dkDZDpgtbddXxr7TowT2lby6JJNOS6e2p7M7gcrT0pa12+w1AGksd+pZG24lt5+Q8tY
7IhAfInxkP2ZvAjzq59na6NzYQ74V+R686B0i7M0EgOnMyquGpeRNw53BDjYwFWFrb3c1hhpzU8E
5GhClA8vvaf65I/BTK7KB2eGdaWbsTNzZ5/A6W1WSmHzS3hv8EhTAFny1VQXuflR5JN9Edg2602S
dvlaGubCM5NFgClpA5aSG945t/Hbb8G4OT+DZgyjbUtyyNqbWegBcuSmn1Uu5Nc+vtg60QNt3BvR
h94ZgHuFfTLAEe/QZF9/PwsPTJb0AQlE2NjCkYwyBqdBXvdF0cLq221Xnxv4posZKWe/YlQA9LYu
NuPWGRLOAaxoXPsQLz0p6UPvlK1ZJI1lfMRvSYQQ/Gbrgp0MQSSWNPSQXZ9l7e56Y5buNT/CN42Z
Zd1phOjjKc3xnnqg5u1jbplq8wJ2qoLOAyUzbdd2akt3k2YBLXZhoU+6+bHs9eCz31vh0dSN5hQG
YbAL0ta9be8vtP+2CsRBOlBbMv/0FQXeL3mkwz/dKB5Zk9+MLjaaG1UhQpoJQo6JYwfazbnqES9u
Yi0EhAjaOoVWa9SAA66/pVnF8s4MIKQZoC8rldTt0f5DSdy9S6fC20dNlhuboTeaV1eJ8bvi/fhO
WIkOtrFuVg7T3p0ZkOTNv+dN7+g6VVcymD8P8NDc7gXcUV99z4VidZcJmPPaCfm/o4b/ax/3kU4I
EuJFOS31o89aiNZBnUkppvtIYpM7Ppo6LLzf6Lay8Bi5SmLtqiBQHQ3hUmwCj+dkF4tpDURqX5I8
CFCISMhx5zIDwNl0K7O+0/rZxXtn1ipeT5JCewKCArNwpg0EB3XcG6JTKUTCRQ3wS2lkYPbnvAJn
sUUVZeXHkLBjcSKRq6mJdepEcy4iyGREVqli/GSkZtc9DG2htJ9ARZKBBRLB68L70h7tMMICCWTl
BP4zzPdtCnyjBWkWhe3r9b7x7ukHikapC5qtBfQEhfsZuWH/Bcjsawkf1yfcpal/eZP9W0vG+ikY
S+/GTjEvjd50ChH3Q0EqYP2QEdiFowytD/BFMhgLK3wBRTFov6+37N3Zgl4x//3NjQa7i/20I9Yj
tW2iZEIV9NrjjFQc6rvUmAzyYqemBN2+Msre/WxwP2nehWFKRoMRJZdC7dWXhP7xpYHp9fd6a5au
Ls20pLJ0uVeZhDhyclzvXNtryT3E57uiMV56WtLcit0yJbM+Dl/BvZneiTjNuDi0mPrq3wO5nsML
uie7+3pbY6QJdgoHy7KwdV9IpUx/F+TP2tuxrItf1y///vkKr0Lq1EYfhGMq+vwSjLCf7E3rY0NL
NwAu2G2lE4bdOxsat7LzXS/aAt9Qsp9ZphvqI+Cb4RY5Lz9CmnX9DPd0pFTlBc8yONwaDh35ar5S
rW2Il4auNL1aDoDwqXIITlAIUN0nHetJYhPa0ag3AbzVxjq4itLoT7GdxXlzTITVTiuPeKE7ynrG
JmKTbGS6cqrK0Xc/gCGfKPRgO16rUy01Tpom4jEkFyTEA6wTY7zVR2/OQCNurytMsj4aUihjy45f
qskNb3tfsr5RaxoQIGNpH6EaBr+0viNVEJyQ0xyv98qlRybND3zroZl2pn/mC2P2u6xsWPKJsndv
ct4xlUtTROCkaaYFTXkpvW5wHk0iNobHcMqKbGXqXmqBNEfYhkMUtmpWlxaeA2AZjWLWg+Mpkfbz
+iN6X0xIE6SJQUnBXWpz2CkVI7LIHIAR24waJazrtpg+KgFEaQh3tQlSUCeOyS0B5KtV6z26eSrI
XilJzdpc/zFLrZXGb036a+HVnnb0/TxC9QX1Nd9B/hkON11flvgRO8cLMoL6krZ1VXzh2JmIXtWr
+2B72w3mofXmAwi1CWZ0OjYXV5sonOSd1R90wt202x6QrL6rCaXPu8IbjkkzVrjj4oqjbEh5wcqA
XPgkyao7kYYKDIWuuVgGpguS3azyTitM41NUV8OBuMw1G9vCm7alkdnF7dSodVhe3CRS9XpbRjE0
fHjeQdU+3fYupLHZRCwRR+aUS0Ks+a5lzbeDNnPLsRW+EXlcKrGBYKboL6XvUT3qXTLYO47jVpYG
S49HGpSDQgwm5xHdBcwjyecQLXtoN/CXVvrR/L16Z/luS19rOOcmCAFfey3jJoXQNwr3WUPnAsKw
Zbj9hPTuEmjaeEP6SIUuNR4Gdhb9t+tv5t0jOR6eNMyN0gfH4obDkbDyRIsOnqE6Xxwt0SlU2FVL
ryjYlhEeGnqu4a40ee5Z7zRZNvWZcOYdho93FkWTVd97ndM5dUNkuSuOysia9PV645buI00BhFp4
U1Hp6sWwXf1jHk3iMxyo5mMEH+PL9Vss9A5Zbhgm0FDTCbKtSzG++OWQrpzeJ77q9rvrN1hqwzw9
vJnGchOov+Onw4WcixrvBxacYxDpqro1iABc+Thrc2d+743Md39zF07k8hG44nTxRpLTCY9LS5bx
m7LTo+l7nQVC+xw0hdl8IDW2LL+SeJ+BuwbZWjflXWqKwrq4NaktwETrRh0+M/OqSbUhvrQvoUah
uDbAAfLp10H3tuQZHKiJaY1JmGBONBZM2S4kvSON1dY8EQTod87++vNbWg1b0txT9XFR5GHSXMCD
Tn/9gOixYW+q0dieQ9Os+o1q6BkRFrZnVCcfJnhzSGeHfQpDncz5auU9LnUUaZZClgU5JNTLC0Dw
gOCPNnbLXUrk7dq53VJHkeYphyyClsyW8aKmDdNg7pftbzEQNApBEfrTjUNXmq0MAtMmkr6mi1lV
XbExk777lnkmeQExU8laW5YeljQrJVVGRG1ZBJeuJq2WxaI3NZxr5MVNBgOMevLmASs7Gc1eefE4
jPSOVlSa04+qDtt6ZUQtvA1ZdjkQbBeEjagvRZxYHD4GcRKOHyYB2HLfJarWrZSwF56ULMAcs1DE
ZUfvnkOkYUkpMYjGtimrP9eHz9L1penHsJUCDE6s8r7z8dswmWkACHaob/u4yvJLX/hu4syB2oDH
/OaU5l1fXMhZEtbKKnDpPcztejOxkfEs5vwb/VLaqvticSgMSnhS2ue+0sOVb8D8LN6ZPGX1JZY8
gNNNF/zKZq79Lu7LxniEB1eYd1EbEaZAtE26tq9eapA0zMnGIWhlmMYLQVRdtClVh8VtA678IyfP
cbsyzJdeuzTMa7UsjKnO8vve8QP1jm8yjXENNf58W7eSBriFccwz/U5cMrdkW1u5sfU7Jet5zSux
8EpkHWYfllaa2n73OORtoH5PSHhNdgN/cF6dMDTSTy04nmblPGdhBWdIy4wkTobQCzXtDgBvplPD
1oLPseJW95AOweOo2GY+TsQzP46BYzA9B9bh+lNc6AuGdErgtF1cAewbLlNgq0+cRJjTJg7b7i7s
iGxd6QpLN5kf8ZsRVIEkhFvsC0pPivgC7pO4F0tT6zNKN4Kjr7dkob/Juk2vqQOShoVxmfKqCLeA
FSt3V9tgvVdasXQDaR7ozQA7xeSTzFfAG8c2Y43RViGZrLy73oKFhbSsyrRBdo5lEPJ+ocvvgSS3
JLflDqkrHoUgeNHNM5k02p/rd1t6KdIs0FsMmzoUKoaBWH9FFUxgm9UW9kevHZz+xmcmTQLpHC7k
ZWl5r/Z69QmYZ2VujMmGzHhbI6RJIFKQTpDpWd8XqUPeSt1m7bYoFP+nbQfN/vo95jH4ztws6zPT
vhEENA7NvdKafXFfkK8Cnd1qSXX54Ix5MDzYJqERwXbUy0R8mwAU5/5Kl3if5EcNSZoYHCIC66m1
xR3LzC+1V9ivBMMHmzbJQIFpai5+hYlKuTvvrftoqAqHZIY4+joMnmpthiTUTwJOPQs44aR3hZZO
4c5q9FRfmT4W5i1Z+hmkDiFGGZol23Or/NkQkweMp7EAqZPsoxd1mWxwRdSju62wrSblDqtHaEAh
1SNyDFd62UJXlhWgfsFaLC0c+zJ1kZGR4VWiBjBd9p8Qqo1P17vB0k3mv7+ZxMiYiqlO2MaZTAUj
NjY2BtBI32AWJ/toE4msc9Y+nUuneLo01RiWSZrSZDj3ndZoHbDrnlRyewe1cCTLyxvgKGkb1fd7
A+BrzWbnwdXDjG1SUjRa9ThZ45Q4pPP4IG8OCBW8UF8ZDEtPQf/vU4iaPrTxAnf3lt8SoLulMCrc
04w+zQl2aEltXDmSWbqRND2ZkxvYBXPUva0Znb+hk+W/sJCEP0na1m/8MMkyUiKG2joby+retmrn
d01qU3gIdDX9TlKbp62M4YXvhi7NUTGRqq3aWtN9bqAj2ugDH8LYyVYFcQvXl7WhU2EX0I7N6TUq
kpSVYlRUZGK4tpOtvPOlG0hzkJWGRjcpUX/fkqHgPAifKCiNoDQCB+3dTYNLFojCZPI4v7L6+7CY
OWg9Md1/TM8zB7K+yLxfmSeWGiKtQ2x26QQAOMFfvSUq67EKwyz8Vak6IPTbmjF35jdzhIXiDAxB
GPvkz5TUy5R2nLqjEOFwaqahtk633WZu35vboN7WogS6AnawCvg3Oau1T2Z3oMKPAwkA+7X3V17M
0gdIhkMGuTKn3urxB49FiEi+FCphC+WR+ELF3VktebndvtT7gBiwtOkgimz92PFeraEZyQdySV18
8MiebP56BpasQ1J1uLM3eR2rRrh1HMcm/Dr1/VWpxsK88e946s2zAW7o1qKAwu+bRHUH24adm2pv
48gwiUZy2qE0bnKOCnK6//saJr0F/xMP1r0TYUDftjWohIdutPy197zUX6WZI3XJqDCNUnkiqcI4
VkWVBtBk4jS9rbvK0lOnJg4LrYaHeqb0o6eOLILgqYL91bib3udB9bct02T5qU/2Llrjqrq3Mg+J
njo05hNMvdAmjzVYw7AtPC1Ze9prfpEgYuAmNmn1dMPKd3YkQlSrFdWF1Y4sPu1H0888N62eh7F0
DPG1I6gpP/pTVHjpnjTTsjuS6pvlP7M+cso73NYkuxFIWkxRRyoFQfXFXsRkHW9SUVlaeeeIkZDF
ex7NGAabgp2REhA4XxX5V8WIhRUTdzCi2bofLTJTHRZPiu6H92oSkhe2q8bIJdvRjpW4Z6rxnTYj
K7iYWJR4lTUB5NcSDfBcVhSOpcFbTTtP3zpuA3KcMhNFj70Ggc3ONzCkCavYaBQIzLM+lGb0wWoK
ix+qhHHV/whdcJtnzStLe49uOFAohnmorIJtT3RUdh835hws1vvCQPSZzkulc2RVg7KtnZA5kTU/
CRcvfgIxqb0rDC0x2jsnyXPR3hEQlFZHQ6uFQnKvq4zf4RFk470b1vVTDkue6rUdaE34px2qsSm3
wuPT8yfounJ4sHQUKNVW5A3yxY1eA3ojXR5aSfKZsGLPoYMZWVbf51ZoBkdCxrTg2JFxQx0i9CxH
HbaeJ3TrXMHszT5oY8fKlUwLyFXWBD+n8orfAJ/m3A68q+1IEc2qTUI0twiSyvS7kloo57atkQ8R
kbDA80iU4l0qRHpCnO1+WzVy5XoTjl0dmCdRR2QufoopT3hrgmj133f+nf2JLOx0Q9fE+ZCr94kF
Rv7XjIJBqmqkDlt5Us39TiFu0ExtohmDrtA5vTAcZc/6OBt/4NNy2E5UxOCwHsljAkz2VAwnAJdk
VoWusR3oQ/YPXQdN8EWDDWh8bYg8cTYevBadTkXfB5NasDIIEXBhMCDjMA674WdZFYUO/bpvVO0L
toBpOLeFGaU/CTnB5L0bdTMovDu4DeYQEqDcIq3fNaTAcrxWFLZN1tzQ9aCENmU5+URrRrXo9JOF
jyz91oSstuuN65l6Fe8rIlmtca97Ztx4xzSd6lDfDGpdK+rOaT3MrdtxKEmQ2BLUB6sRd52e9X8Z
xdHwqTLaVBA+74112R+1ugoJZyKLfQgeklpkEB3J7TAMsRvTf9tLRSOP+7ka9c74EynFMJAPQwXM
Sj/0iaeB6ug47DDJVy0BnhhbhXfPCU5PxnSLrc9VSercEuzFP9jlhHSPP33dnab81KdJOIxbLxKo
HHiiWt6/RH5jlekWsF1RuDuHnB+SGOsas4N3GoiiVEjgCiswbnuyC+liBwJqw+DZ8JlksnNKnEv0
0SoH4d6nKkc99kNSZoOhb/W+ooq61UwCG8ieHgn/+kzipBX3B6Jdu/zeC0TZfobmVDEcfXUyza2v
1SDL8eeTRkrQu8WMTsGN1vjqQQ2I9wby1tqEKGyqIaTEuY+ceJq+kFeZpcPWChJb7fcVFZK2PzRs
z/1XA+NeL3ZO1dfF/SQmO9dIeCX94tBrUyZePci02SetCEz7qXTJZqFjxBbohGNctoZB/ChhQdpX
yxBq/DTUQxabdEEFi+EWaGXgiH1QE2Xk7LRGxYHqNUFDdrtPcJNB7nhJyEDt7VVFmwzKTPBPXRMr
nDm4wR4neRL2/BjO+PVvtyzaHFndxna31TPRdk/ZYM0JZBaZLpskcus/Q9v1KxX/97+BjozedSlj
c4Q7qU9eUvTDri2rjrkqbsrjLY1wVWmB66bw0Hw8nk8cj9q8mkp81nxfuR/9cU0YtXAKJrOX8Q9o
wp0664kkR+spYQbcWSJtP5fksB48x0z/uMLTVp7XwmpRJjFPY5ONzEbxBceeUR3SPLAV9G2jo/4K
XbrGyjHJ0m2kzaw29HrUm7HAs+RnL6pV1eS6J7ahkvdLVGLy+/rbmTdk73wJVGlB2k1IKDGl2M9G
E7fNS6GTz7Efnajjq8e3NwJ7P6Wu4RyIAknial/4aDaqGxeT0mKVKBw/V0kPeXaNnqTIh0lXtDHd
hFY3d++osUSw8jTf7+Su7JcY9LESYzaNz41rR9pJT8B7TGTExCqhQNef5MILkx0MLqU2Vat78wl1
gSCDvUnE3si1+gtJxzfW94S0G+2NPk/tujOfOs8NHfI0DQvpNQfw5D0OMdqpNY/BUmPmv7/ZEo1q
6zmDbSTPfMoV4xDGupag6MRKekrhOK+UERfGrZjf1pu7xEORkiFjaxQREo+zUtv+gwLF+GwFpXGY
WKryGLUhXkEPLR2RyeTgjDI/5/yBeHQdWzk7GrwhJiaBA3cyv3tuToQ0h5ApWd61WcTbJlcL2JR5
+gjitvjW1ky/K3PIUsOlwd2h/hd+XhJrmZXqj5CY5AOihXQPwDB5GnOit8yCT/P1jrnU96Uh3vKp
Tlg7jF/9hEzhjQbGM+Zz7lt/r19/qa9IozhxyyFWdC97no36LwoHzihUfXKRt62mifIWfwhZlfMG
601f8cgdIJ/rf9R9yXLkOJbtr5TlHtngAJBs66oFBx80ujw0RGhDk1whAgTnGfz6d6iK6o7wSpd3
x+6Z5SJDcjkHABcX956B9zue49QC78zBeNWkH0QkG6g8nVnEy0L693AIIb5fr4INfWCQnhh23LRB
pB91MWwFXHYfJnfxvU4d8VuEdzzPMjV+eh4n51PiTOb0RCdiw4+dw/g7XIoDv6X6jQscxYoBTkwN
ZBTmXekIR4QF7L9BqzBxMjnzrv56XrnecV1XOfAP8wZrVzezM4YpXl637k3F2t8qAbje0SpBrYER
ixV0ZwOL9NimWLt+G9v9A6iu5vPnk/ev9z/3GLXu5GaVwUxW7zKPy3fkpwNqY84AABrgH1cC8pVP
gLh4N71Vm2cSohNxyD0GqdsjXGcpHH13UjI+vViO0l3iWwUZWeIDQghAU+QxWPdsrXFAgdaHNHDa
P2iHpu2ljQ3YzgJ4BsbsC1K35uHzF3FiNI/VeAeeTgD9lsaONDh2G4BIWIFnwkT7zGw5sbKOwetc
xhbMcbXexZAGu0uGWnlwDeohSJ/XA7nN0b04B/Q79ShHSwt1FJi36jTfwatPWgGxUf5HOUSzc+iu
v454kJr9de22RdzIWbX2jqXMgU1fIlE1KGjaF5ENl75s/XtDcrQJQ4Jsgp0go7s+7dt7UKj4N9Bk
f6/A5h4j13nsVblXIGzDJtuEG+fceB3UFTyrH+EJC2dEFn7+GB+55F8EVfcoUNBOtbOGXN5ujkFp
8iKA44QJYaQlx/0OZnYOzF9m2ZmRhZVVox+4gRbvJNPVoBMCiw4O5CQqJpaBZvqZ2fhx+virezqK
LQiJFNhDmd7ARGwS6qoqNOrgU8rUEA4DOGdOBOO1xhl9KaG/CzdJdJb0JdJVuJb7YGBWw209wvjS
jOSgkPb7dq960QfowymeBxJeLOW5CX1qvh3t4HZK3YFNZf3UWqUFr70mqZ4swtlBk6Q6k5KcusbR
Lu6lvGpd3ibXVQXplcSvDKuxXhiBzRPcSybDPJOFnVicxwj8cXZym5mzvJmYtnFeZjox16xPQJH/
fLqdCDTHOruGC0dXs+/jPS3RB92CfkmZ46OqSdos7IupA74PrvLWcAZMdup6R9HG7Elc1ihCXg+m
qssUJsEjGx0YQRZizIKENbp5NoUCEuDM3D0xUscqWW2KkmWX0/xVewouqajcWq1+VSXW0a5l8D8+
M1IntsZjKkAdJ9mQlnNznblCZO/AM07UCNPZ4s2ty5AMM1+4ClUnKP9JM73OWq8mZ9pVp2bJUegz
J8B1Szgb7ak3uM8mlfqFWiX5+vkUOfEGneWqP+VeqNGi0OiV874HD/wiy5TT+Y5jlFuc1PpzTJBT
8+Io6sm6iu22E3Sf27V9Fxdl+YULXUXC6MVKt5rvPn+YU8N0FMmABG+1FjNFBdKSujjA9trJvrhA
HrBv0u10d2Pmg5t5AU7aNn+27UpbZ85vf211QN1jFoHRETcHc2C4hjSYkX0lQ29ld7BltQB2KiC+
Pz6jHNt2zO9F7bAsiAc3d+HYN6QuWpH4MATJ/Tr1NKsCcKMLZ1VbUsWd3+cZsVaQm5FjHxgZcj9s
EXnH09e0KLU7RzKRYKU/eRlHPeJM5DgB2oYu9q/zok0ap06aCkIqo2QvMIqd0Obo7zvwEXq7uehr
cgdQeRLyetg3Mfny+QCemI3HanHEgrBozWekgOBQ2gOasSItbkdrHKHtUljtvPr8OqfW1FGELwbW
cD7XXuKDOaTKC/A0Jbl37ZJlZ+bDiSl/zLCAZ+LgwNNVPVWgXL7WfcbuUDBtG/C4iOcGoJwQJ/qt
hzk22aCLOvjQzdZedKPbbpWI2TsTlt2feVknBuWYYQE3t2bMOlF80bSPH9w5Ve+8acYvAv4c55KQ
U9dYXuNPYSiHP64WyWTvKylR2AVUqN6XyWTeGQqYoc/f06lrLD//6RpguLAS5crqC/Xq2Qjhl10W
fpUJe4Qu2DD8lm8mbCqOIqruKyApRWnBszyft3AibJ9gH+JtDLcyomrs09/bF46l7e3GYXOLJvqX
1CZoyLVmLCp/iHl2ZjO3Tr2vo2gKZdC2qEw7fzKxm8eX4HaVOBHCH56IOjBgd5SESMXySoW5dim9
hI0yh6n53BSGDFHOsu01qjm2kcKnA0YwVtCRyRXfvLEVigdDgzTk25y2UDwPgKNN+nvZLzaBq3gg
xHnDos8mFgpKe9NGb9ETXe83DgS5G78fgKtg/lQMnvU91qBX3DgQY2E3lTl08Ryk9ojWcaAbiw5u
WFAwrMRzNcVmUwWDBHu08/G1rK5hYc9jtCw/n2BLmvMXifQx1NFsszpH+cd+BXGYqhtYcYhZBADx
dXEaxnPS1J0v86l10zAHfWc+d6o4cV1+FKvBPOVu3whrT42x+zbWtQ51JuKr1B35ravKJIrz/Fyh
8kToPBbk7jUssSWMNvZCjtO+9SbqBnnFk3N63CcC5zExJB2bRnRCeXt0m+bJJy41dmZrI9fXpTmu
ROsVb58P14knOWaIcK5Lw/O0+jaWhuzCsQZM9Z1JSuffvMBROly3Me/rdI731gTlIL+mcKmGZ7mn
zxRsTm3S7Chqxop60IQe2YMnS+a4a7A2kBD4lZNLCxbmvdOLjWfYKkMjX02g4N3BXh3LZT31so9p
YJLaHMmZWs6JcHHMJAE5raBxQ8geCmbm14KhobG1LKht3PJ5Ks8k4uapQVt+/lMQ70sjrkRWW4+F
zWuT7tCDyjs7QsuLNdaugsKL2V2A2g5BU6fvyoWgUSVN3106ZtF9Q0fHrabArGu0aUM9T9rJYFik
WVpdwcVZFtUXJ8upaII+7m2i11AtdfQFA/+vKQKPO/N4QzlAUYkPSyU+PgGxYbZhPMDpvfedth8J
FDQ/n55/DZdxjxH5gMFRkyF4fC047iHIhmaYmkC2gD/sbQ+OLMbWpnk522HSdtr9ghBrz81mdJE+
3X1+C6cmmH30tgXJGVNwpHgBXq07zB5r1oUgdgZmgEueKRHFu4cYB+5ZYuhLcJ8S5redd7ZecmK0
jzH9wFo7jWpJg9ctCl5+ZYQLtXF6r/89eKl7TB3ShVVOMN9y9lkrIEzmYPsY/HkYzimcngpnR5uo
5yYOAIAef2hisLhoUHSqKi8aJ4NJaAiLLDSQgFVR59ziT2wF7Ggr6N3WnDLAZfeNAKC7FAUqNE1j
ubcF/NWuwYQjrW/pyj6zHE+Mz7Gau4bASDoNDtvbNuyEV67BXBugFqiun6l7n7jAMY3IIAktwaRh
e8CZsyqcXAoYopM37f3nM/zU9y8nyZ/CCXA3Weroke0bJe03q4TsTGAkYz+cWcQnhv+YIGQ1FGr3
Om6+FYgZwLNw00kAwlpQOyAbVMA1VytDg7L8+vnznFyxR1tCU8BBrtR28g0lbOIq35m9tHhAacJ2
Hmeo/OuLIbMqN70zk3yswOl0RxgjVV3XOVcQbnOMav/5nZx4s8fUC3AieTrGQJv5BqRuikuuzNx7
1Aa1mm+fX+HEXD9mT7AxTrzJKKvDOCnJn8yhsdMLYIYJeL2uyhLAr6iQlXWROQog4t87RRyzJWg+
lybAsOPBo7NXXutZzuN3pRMZog+BjsSZiX9i4nwk5T9NzISPHjyZqT5AaXBQkaowTN97mD5Rz6cE
u9clNOFQUAg/f5enLreM4k+XQ7dlhsGK5oeE1Xm6BscsIYZPcztxbjmK1M5VBujTfPi9q1m/Xg3A
MtEa09wdUPik9b0cZmUnITFRtFlUXSaoekCD3IOV05lleGqqmL9eUGQ6Bw2xad5ax7KJCEQu8wVr
NoI3mEbQAxtNDfmDXKkXMzaIfY5Vd+q6R+HYg12EwaT2DoUVq6FeFwUU1PYdDMLcaZOrok+8YEjw
9AtTf5qs+Def96i+EXd6FvPcAEEJSQevXTVFaQEvCyaCwaLBwCyCdoCqO/U2Ufxs/fmwnnjaYyrF
xCXUfvomeavAWJpICG8M6dzYRBowBRotdyFi4YW3+QosGJaeI/afSDyP5bdNgBk4lbN1SDO0zrYD
ZBITBRpmOw/hRNBdPCf8fupCy3P/tEi0bSHDoyDKQqAO1W0bLkf2qpHAzvlFw/Q5IuOJKuaxEjfI
16CLzDJ7m3lrApvc5YWDhrjpAXzvrRJqget8VcdSZdeW6diAJS3EJk0ePh/FE6HgWKg764Z4RE29
+a48wr0vMNDrJfdd6jL6gLb2gG0rzb3UPTNVT+wTH4n+Ty/Vad2qc9xJvqVT0hW+7UxAOsH7AA7g
nz/PqVE7CjauyIltoXR4cKRukhXzLLPzWyY6c6U6l8gzz3HqtR2FGNXm2WRAtOMA/ogsgUQybFZu
E6QU/KvKgWVYS6eDEO6Zy516bUeRBbt7AtGPQn2fJUC01x4TBkxBCiezq3Oqzade3FEQ8dKGFGaa
ZN95gj78kxrJLHzlib6/5lXdxdHn43MiahzTKFTa1sNQpdlb7lmFSyF67MJ1NaAUphtjqAs3e7bL
jMKdpAHk9Rz18tRVjxI/mtk5CLzO8JYODYwNfF5gV/cuB0OTlKwk7BvtGqC4tkvICh6YhvH186c9
MW7HNItmNBo0Q3j2HUnaON41JS9bcPCr/FzoP5UBHtMshkkDktvW8cH1ikZk6zKOJUiNBjoeKoSe
it2y64QngwN6RArE5lPtzLS7wtmdURbagsTOcGbpnXrYZWb9tLYTbRZeLFv1tmSC+c6mCiJpfpzy
LjnT8Tl1heXnP12BGA3RZu50b07l6H4tRmqOOCtbWZPQMyvtVMnhGOWKakPqlCOsbH1HKErmRc6x
5vS6EzpRX6fcNBm7lp7lpdMNKFvY8uD96aQXttPznkRNDdC9XsHULO0aqKou2UYkJhxqhD9kIFs9
giuQ250/gvjhJCGqkz24qBXvWiNq3CQpen+ukKpMgRi1kQHFUXZ9ykMPTIh6XXqImP8sKP3HYfrP
5Hu5+2etsv3Hf+Hfh7LSYLKK7uif/7iWh6Zsy/fuv5Y/+++P/fpH/7gvc/x3/JFf/gJf/OPC4Uv3
8ss/oqKDw9Bd/73R++9tn3Uf345bXD75v/3l375/fMu9rr7//Y9D2Rfd8m2JLIs/fvxq+/b3P4yl
Pv4fP3//j1/evOT4u+uXrHv5t89/f2k7/Kn9J3O4a3m27VDTgEnsH38bv//4DXroiAuma4DAZi2m
10XZdOLvf1j8T2AhLAh6maZHqbWgqdqy//gV+9Ol3GTAfzMT+SaORv+6r1+G5n+G6m9oFexKWXQt
vvioPo/vh1ChZXHbcW0HS/QYPkfHJCeJIh08YZOgq4fAzMOKT2HLx4jN9Y2NrtPkHlJANypFfC2e
MnEwrTsGaK5ReREt8pD26RqSyKHRTqsRMP+a4pBKH2FBejm7YlsOTmDDN/ShhGrtQni6m80OdMAX
iL4BQVn0L07+DmHheFeQHdOBV15k9wmz/ZgFFHfmkciYg9y58ug+zW/n+FaXb3OFfkWxSsGDyXCo
yS9BveK6xj35qcv92HiY2g33djaHcAigRd604nESaDBy0twKGmmtbcgYc7mF8mTYmIlP8hLck96H
o02eBGWpfIaaIJJBcAZ8F0wnmapwnPRqeT2CTKFbmr6uFtV7tYkVbOpztZYEj+AaEby2G2ZdK4p0
lTT+lH911WtQUwuAliTgbgwSV+MTDsn5AtQUhjvCthVXxJ9xmKica8pR9TcNP1Zp6Dqo/LIxoOMX
N0tDFBSjKR7B1HAurVJs88wMBi9ZDVKtQUNdkPSXSS0iCwLFbfzdmIwtcOF4/HlbaBXCGSqoErHq
RboeSw1DhRaPUAdKHvr6KhGu33frgfl88EI4pfojtCmsgKHB3KMb3esmqFvUgTzcRKLWMCv0l/sk
7HFKksCUd2P6hDpIVYuARbo14HT70OtHc5Pym0Q+l7DCal+cPvVttw6kYfiWYwZZ+dhUU2gSqKOO
sH9/ZBkgy8Yj7qmwmgCnVUinPS53KaGgCmGGIBfgNyUHYhOfqRZuF9Oqhmi1hb+DUXfUCNPvpLHO
pzQ002fMqkW21CzTUNo1rNCmFQ5XAfF2TTVE9jT5vIOULgaqPiw/8Rjx84lEjFMw0pIVNw9DDWFa
0aKFZQY1eYUQrz9Oj0WWBCRF+JU2Ru8ib2eoAmh/ua0Mw9L2aSiUCmMe+7Yco8kz/NkjYZ0mQQGs
Z5Vv7BJqAc1z2T623QFH28AuO7SqMCEwvcbEApKMgj+YIKeZQg76fUFN9PgNIOT2vF3DTiYkw7ep
o2CfkxWwR75Jv3XthYFOP5kxeTBzZ9kG5ZSEcYtZiyormH1Y63mQ8McqNQPqEZ9gJHq4KBVpFtLq
0Hc3NerUcCv0lbv1mkcFlrBTJVGzyK/AJA3Vx6jmMoCs5WBNIQzTfbeygAOfwm7AQwrl6xg0J3St
lFRhw6ZwNqYQCJ9weWcj5sryb9nh39ahws3yWYcmpVc1ScOp0CEMnzFQWGIaEWXC70GqsZe54uzQ
QQ56lBhSeIqKC5JInwzXIj38FMR/BMufg+MHfOV/WnE/YiOjpmlaDsznjqU1Lcc10TiER6OZvbdw
ZZpvvQpHX2yiasSUi7M1Zn2eQ7GrWJ7MvewyE0uNhIa7tZ08qOZppTHiAzW2o16nYeEimFSrwTJW
fWL7VddCvEKFKNQHolJrd9o1dFOB6dhB8a006mCmyvcKQDb0YVlk0/SxBtryjtJd7KS+Z1MfhBkA
HpCPiQM4BjhrPdrOOjeBOsXI1xIvsX8Ewc5HJuLH9GCn3/JVjKtxflEDoz82h6a+aycTdgeH2E19
YNRAS2t8QJN8zm9bsc87HbBp/fnbPUIM/vvbXc5CP2VfPfCKqrTxdufsQU33tQLWy0ow/dPQSVvU
qaTf1e+WfUPSG02w9dg6bJsrJuszZ4ePauLxONuWyV2GA6+NDffXOynQMnbHFupbZonNblUZVxZm
uxaBTbd4ccxb1XXQwSPEvfG6MNZh3e5AX0tqMA1ZVJaRw9fcDlW/buklKUJIJ5rVnSoBxgVP7lCx
S+C5iMR/T5a1Vlz6lG8q2oM4fKaU/uuB5OOdetSkmK/L07jH1QwrtdBLd4GByFFb8F77Dkg9iLHN
zlVpNGfy8l9bS/+6lsUdy8RbM45x8Y2ReUJMeY/UcwUSpxOH2bDq+zWEI9zX9mwj66M2+ssoobrr
UY5ciXKbGcdn/dEFwB8whd5f4s0M8pETY1kJtVYVXKFMrEBDr9R0QF/yKyGhhz1jJF5EpscR2Kce
PeZyMoPGNW6Mofa1srCPiEvT6K+XKF+0pvRn9ZikVTCR6jWxn2i+gVf7Q2qla8goBaPs3hgxtrG4
b2S3hdZzYLRmMKKvluSmv9wFhMp2rTtej169sYuDAwiCpVeNi2Ax3dl9NNMX8GkjSDuOooFLxhYy
7/6SRhCcp9y08dt6rdpL/Ift9VrTOBr1FVBg20THmwkZgW2gy2SkYZMrv+mTFVh61rCPrXzdkm+5
bWyJIBvI0UKQ/pDO9YWZgVVrBpgpPli1Ye7sIKEcyGEMl51X4raX7cF0sJcNeJR44UARf3naZLw3
lfTjR9pjo0VZAGXGYNlPEPKWrIHib8iyOCAamrHUXwI94IAX/auThiBhBKng4aCfhm70eQZHrdH0
J7E2sfnZJPW7fvJt8rbOuqe23nXzKhmqVYq6EKREowqbRIK8RxerBj1YkIP9vi78YeGYzt9ttSPV
4MfwmjA7pDAF+nvqeXmuZUPJyyccYH2nvp6lX7vIIIEn6QkG1fgG8dNguecae56WQNYhYRtqGdq3
va5Bk3UiEP/R1LhQCRLgEl+WQmuFkcDxSYGiArbJfgLOrku2lsyfWN1sIOV7XY7bVA8higxb0bo3
2iYb7tTBsBDXk7Dvn61BBEaZhxkI2p0UUZkgWXScIG7X0DCw0WWbDOW3Uq/KMVun5RBZSY03vKas
X8/51ewkqwTbyoBN0zbx7TayKi7XJSzf8wtsl5Jff+zLkTt7oJy+gPDuF0hgY/5oxAlK1N/BAAli
ZJt8ukracrNs19aYIsdJw0qpNSnQ+8WiWXYklh/UsKJz9jinGcCO3VrnVRDbV2V1B1tZDEXrmwxz
MU3uVWEhVbwcAEpJk2TbVck91DEDtUwI8qh7G+tqPxjTVaUE8D7DdQfi8ly0SKoOo/tqIrtGly5o
2ZXjXmlXBhJprftqjT2sSu4L0MyXK7jIqTHxS9zcNFx4+aps9TKX0VoIB4odK1GhTrCVOfjj9mKJ
A8NorhMxRajGr/u02/Aa8uH6aUlFkN0AyxwuqxLVBbRrk6DClmfVgJU6PnxSAcLxK98CSSbBdliZ
yDWEiQOBuRXezmFYTogXADhGSItKZ/rYrXpmhAxBkHobCHqAB98EVpd85LcNpgukAzF17vPudTlE
OLX1ccZo6jFyzIPKzI+7KFLDr4ZDTEmk0iSy8ru+PSxJ1GhvC3PlYlOEoCfEf0RYzgrsGhEJMkTt
/KwkDDYJpjAnodI06nKg6O/5VIZFnviiOhTtU6WqjYnagdVszCL1U2+KeGeA7C53bYpsAM8DT4mZ
SRDLUeW3sLiytTBU2IosaNp4U7Mvrlv6sn/M65tVCr7k8tvlZNGKKiRZgSNMaA1DmPHBXwLVVP04
WGA2LEcHD7soqkobmyOBdZHMtcS3zTsWI7PkxC/lG4mHyPjqZViE3R18VYwGQdp5Xd65VdU4ZB2a
AnEfeaY3DtEwIslWzWY5UfVGdgunlIjXGpvR7Ns1CzIvrDK1huwMTOpynDNxYjH6iMbtLfRJ1iWi
WOM+x/0z2ILI0vH2sOqbZ+hDAF9W+qnINxhW+Aw99umDUbxL6IePsvQZz8Kx12GFe6BwPsrikOWo
tGP6imYOu2KD7mxThY4RpLUDMQIH578qIp29nqzrHhlkKS6yGUJsMAGvqwJEVxmUJI5ic0TawwIz
RR+5m0NvElFCN61xV6uLWGyq7N7rLzPxas+RY63j+FmyA/Qw/eS+Q0a8jPVYyDX/ggKW39vv/7rZ
UhW+1+0NslNjFtZdGkiHrNyS4VyBvcRc11kajJDRYZNe23WGURz9uA0bS4cQAghqRoAnxqZL16Xx
TtVVYkDrijdQh7geMkgKZKHZRAljvuk8oeDUGOkKNGhYs/PrQrwOeLXywQX+171IgHABtW2F9GLN
EYS/Q4/Sd9UlTe5HmwV5e0kQN+MqD+PuobTup/SFIDxjB4ixfHBY7a6UUfisLP2GzWHtXBXZfT1F
SXeLAqWECIzYKuPCm2+68haVWTzFkgQtQzb3j07UlV1gOFlom6ifAfCcuFdeHIDZ4OfzyhlfoOcR
lrIPlLmCRAY2vQEa165fAjCYEuOiGGFe02yh1RyZynsgSX07Q3Vhnk14hiLrM+jao/2qq3kgNYyY
CtxmL6Kl3lET5iuGJ6gT6Jx59/D3CQ1vAEccM0qSyC6wkBD+ANK+9dIcYO3nCol/JwLSiosRCiqQ
40gJ1DXdqwYbgtNkK6PhgY0RqUJlPCXxmlgygMwjJhCJ2rELSqdHRFWIApfwRcLZDnLZZPATOMNl
xiaen5h5j9K1vzw/1oE9fHPMB10VftZDxCcYeBIKaExN0HswIbiphjTQBQvgiAVKW+Gb/RhBIRfa
NV3AWBzM2kR60KB/3kazZ99ZUA0w0VjgCJJ5etXlT81Qoprk+SZ0lFEk94seswv8h7EcVg6A2wJ5
o210geNB7QXppANzRCP7sly4wVG0Fgzd13abm1lkuXFAxvt+eu9RA6HZ19bKtwLJi8L0ThAPW/Vu
zF/zcmNZ94QOft/nSD3uxyYNTPPdAlWrkGALziTKYKwD+zJsQ+/LRDERm4z4fRrvR/h05znD0aMP
nHZNa6hb8PfZgrghXkmFOAcsRrD8P9ci2nBu+fg9p12gF46MfC6gim4DStBAM9zQ1M+MZ/gnBnGC
OQHzRA/JEYSBohSlBtvAx6zlZuYQ1K2ogSpRmkt/mmVgAVLCYtxwbPsjQBHNgLOKWUVciI/PZyjX
ELwjqND5Nlab00VuBqkV6LhA1x6pKaadkJHOeiwA2GOlfZApezMOuFGVhSnoYBLRjiA6iJHh2PWs
+zlskT0uQYI4DDd+VXOsu8n2myW8e/3KxpFwcqa7HGf35WNeywLp9kHX2bDnHlZlQaJ+KVNTJGG2
WM9NsrfbbMV58QxptsiIkRp3K1a/azZet6hKSRQP0lyvXLTQ4wqbhTavvOY2A3NzOe1b7rRCjjKB
X0ZaBaPZxofQwaZox2ickfoycYmWedDnTWQM155IH4dEr0B/g8fqJTrL21nSZznGiOpjlOo0XOod
HeuvC+Rj7bznyvNdbGdDgooT6nvShqVYulqS3qVs2EJRhyLP68q7pMInbGM9VvEGaierJfFULbbi
aVotZZ9CyVWO3dxySJiRORot5BmyD0fjpWFY8j3ScVptBJJKbNn+6MoQU5nPl5gO1NmwUYQfNcip
u1BFE7TQfqmRpUnLWBddCIefsOZYjmnsdwagp5cW5rQeD+myn26HDGMg3tqJbgFIw045Rgp1n5bT
Kz48orF/4+ViteTsQs3+G1zS2gSG6qgSLklWBj31blZrr81uydjcjFa7hc7TWiTpo2W2qBGRMC/k
/qMY8H/qGfx1N+CX9sH/rq2w/l4udfn2/4PGgmmh03u6sXBfJuXPfYWPj//oKyxtAEh2eY6D07C7
1K7+2VYg9E/DxpmcUpQBDBQ0oCb1340Fw/gTjQbPgauY4VIc2vGrH40F/qdhQK0Hkg0odAEJx/n/
pbFgeB/0uZ/P67BywbnSY1BMhZ0TpUf9u7ZRRmXl7zrghRT7wevEfhY5zuTNEHiqJFClncuwh6h3
2CResfXmEoV+9DzC3qibvYB/jT8INWwcNChW3iIKZBBu3xYd5CM6BabtOFi3VscZznmqWMN+z7qF
CeST0A5by1o0IdrqZZjogW4N2kt/MJy1irP6Is+a7GJU7MK2qhK7ZVWvPGNeNXYlUYvtw7w25UU6
z2E+ZB2OrR6yCKuNCtzOyoTlIOqvbDtoceWVLSAxdboHN7oOQLW9h5T4EOTxroc01BrAberDl+eZ
u0OBIOlVUMWlM6xZYM9bxd5mQLriVs57/gi4fRfI6wkqE37TWSzqS1Qoilqu0UJ6NAHM3OZIyGcX
1edJTVFNizC1cyTyCtk87BWrHNnPQlALBoJ6+oajkh+4qWbRnIz7er4F5RXyCLA1QChAqu3Wl8+M
qNfUKvmmqFnjZ8L5ank5Nt6piIoyhZiwW1+0o/MobwwaXwpDaBA/vReautclznZl4m2HfN5BKWzT
i3eRQpVSytXk0S+9wR8HV3/VRbFx4eLk0gS8Ol1d6ALHmFLE2JD6GPHbfWRkhMFhru6KapM2xcNM
8gep6c4xPeSqS/iT+Yh9ykIDRMYHOGJob/4KmV34IXqbXtllaAJGE1l4aGEisE+YRV3mS7BtwQXC
C1TjPoW7G6THqtvYm3cm9NaY5UGIBbKaITRcHyc4ROa9iwwNhuAhtPsS7K/FA9qxdzisRa5M37PJ
RlC3yu00FS/zlZhI4jeliwaOx9YlKyH51x8EulKZEz8Zbv4Ay995C6OcN6Hp9ZC77aotcVitTO8b
es71UgnYAl5y6HLtx45b+TKtbyXAThqlGpywWeDm2Q7KOjuUsniQd+xNA9fi5FAABCMW8qzFe2mh
aIQWDLoFtXxvOoLmD3+A3tEjmN52CHKKAZSm5i90quuwbtw103KvJihTkbwdA3jqXJoWhKJNor94
A1mP87CnHdKnuO1fhQnFCJzzWhu5B6yl0Tjhal86oGU/mQ50vJguLzyQqEO4jKIoIOSlCx28kLr8
0ZboxOimv88mjHwiuzuaIOFrOKDuZIIRk5uujEZDugGU0dmF6w4rOnTv5rAp9K6VcSisDIphZgoC
OSqy9dSnd9xSeByvCVk18ajlcHkZUf4oinq4gNDiVdwYXyzJH1OOrKbL2zUDTX6joL+2At0JR5T/
x955LMexbWf6VfoBep9Ib6ZpywOoAkiQkwyAJr33+fT9JXUl3asO6YZG6kFPcEjGAVBVuc1a//oN
TLaT2QvllO5/+ve/1tHShfJqnCUyTE8Yx1QnWS7/9iddv6At3E6DNK1sK/loSp6yoJVyNNyYT2Sm
8tvrWAvbeDuM7aafUksZPDPXLGerm+7y50sb20VglWZKaXNr61shtd+a1mqDxNre8lJ+zngiDomz
go7MN+vWsZf4rI1idvto0Q+rUjBaarHV1Gho8cvDczFhhNRvc3oG2WQo0QBnKDO6NOjI+pnFXTjr
ImvhWOLy1yljdorkQ7fY2blfyvz850/zImV/+1NXBSORxE5bMVPa5P59ZjToqcN0KdVyrZzZKG6S
yVyvxnjQqVQq6oU+DD1Pcs5sCufeohOnB2LHFsQcpXDV/3xZFuOTWnP2EZp0p3gYFMcugYyajOeG
3xuzHboZL0tiL4argz1XtnmiBiZSrLQ5pWaeYRII2QVWRDN4i8xErO3M1K80CpsEP5m8Mi69bawn
tdaCQsEcsy0A2DAAQQNEk9UixndkQC8JC0HfrkES+zi9sdT8FhDKK5ZFBJ2Yy9Ccq6/paH1riG6b
BHPaTFr8YYTIQ/fds4gulrR+iiiJfH3svs55tZySIZq5UzxFmezjOrfZSXlL017H7n2r3XWVQ9vQ
+0MpaUCVsdb6ttSNp0E0DzmrmwBTvDlILftFX7rsrBXGUzZhYcqnzAi13ypXoX/DJFT3CWBi0cny
fBoz9aLW6xDq0g4emBBxZDBhSTb7k9aDnnlVZ/Z+nkIbnzaZrMYBLn/aHhlaYLGQt/d4sNudXlK6
3WDgZK+IIJclnsTauxmyNl9Z7M7vFPMFc4TTUiwPrVLG18x4ag39ajW6SYkrVE/viiSschfTu49k
ASVYurb5QirMyFyYj7fDcqLFgPkyjhbhwNYaKKjzDnWerzRcnea3CO5pJgYw2SnmSii4pnCz+pwX
oFypt1297lqHnF2LtkLfkKNFwaJvvCXJ+kSrw9EhRibzQta9JjVbr2qK9YbF5lOxDFcwftsf4+IV
ku4G5A5Osi3Pqpbuc8gWX4ElDpZtmQ8GsTiOEFTrMZ3E1ZJr24VZxUPs2+9bw/lsqPRSo4jPshEB
nvVTiGTOqQU9qrK9ZWkyBGYMBWGrcvWBUsvBCARn0mQGxm5McYfB5C9jKweg/SxZq/JWsGLXAu4B
nBink2o3fl3I4HcmMJyK8umKB62132S0HZrVnOBvcJXURUgeiUEFQ9DflEyxpxJoCh0i052mlE5t
IoH4xHL/nEoFCPmgD2Gq2Fcznn/i27Zynw1ZUNTZe2OJ5qzoSnMeq9QncLi+DEN0nJR2OXdgSY5a
Jgq9f9TdxuRnxqzaK8et4B6gfYg3rT33vaYhBROPbRubF9kq1rvU59fJWLJ3KZtNEPIp9nkk0bWX
0tIZkuRtWPjJi7WWp7m3xq9pZjoEemlBOw2Ak5Zc+H2930nTxljFMM+D3ZyNycjdqZ4bRvvZIber
a1Uqu8Us7Cg9sxmspvGTWuF6t6l2aAiWe64LzSNjRb2h2+3B4/XlE0lBsLXzEAp97IMpMvvAspuO
CQEtWpvk2jOCjgNWgeihy9+alE4P7OAgQfAU74jIR2Yh6+iJptz8obWzW5VXUATU+YTrX9CsWP/n
ZKz7QkQggmk7A9nWNZSW4tIwQLqkqvkGODyGtlLkF0zp3+omMhxZf5ELmDN1ZmHvakq526pR4TTY
+fHXPodIsEJ0kBbICpKqcrfom5sMteb1d7uUllPXULgK0iYbKs7SnodgldJvahJth6WQdgx4rEIV
9dVBiPo7cQWzF2f8yERvGq+u/Gzruq9DlnyLjKy/1xW3vm7mxxYFoi8x1vbHqv3IR1O+LhVMg6qR
gn4qfpc5raMy5uKclUoVpFAkgJYGphmmvNQkB5QE3GvqDzkKdEUML61Qj0u6zOREVGfIdsIxhKn5
TdoKVx+YljSrMrlwGeZ0Omlcak6rjotL2pzNkYdWTqYFNTYmwVExbQdJf9Em4TekgmA+xwRoQSZ/
UpW0dond5EY0bbpcgsD9LeHJKCSTebqmLewchYI517040l6Nug1iCyhvmpRl/5ClU7Yspl9z5bD7
M7dvlEu1gn7qo/5u15pJwsVwzox+uGVLc7cyJSioYRubYZCem6Uvlfng42VEtTfECtOA+Mva6s9x
gUPyln5LiMeroDUwV6AgrF6zxpKfNTX/wiR80kyX8rM6brVa3eI1qW/IA7eTne3nzqB6U6UWZGfP
LubhlidNhuxaajUdMrX5bOpEuv35IozsYitNy5hycYWby0t2tQWOC0NUg6noP0wJ1tJQtMmtQ9Do
zGqLI3W+uPg815ITS72nt3V8MLvyrqxd4g/K8i1jXp0TJ+j0ecYBWBk3ZeJZgplMAd5EsKwwTfel
WZZvq9FW8GHnQLHKz67OUGk3y48aqTm0zt6P5A7IDbYsu6UewmaB57DFlIVmOaiO1DH2lLFQxjoR
7Haey9Oal4wcmp/Y8TJeFsb7Ehvkri8cDCVRPTaapFKSfVi5v7UCiNdQOU52U6y8L+51N824ZW+Z
2wAOTu04n6w4/6LteJ6wB6gmRnxAfmkGVr/4vZxuTmelpw3HUycxeL+VtMKKkSbPksk4ERXfJ5lV
5rVl49hzp53M/UuTbuwMakQ9nS9VZTJrBi5DJfqltMpnRlpCth7SVidBv0lfkpjRJlKOvXhJ8OrE
KmqXA8zukliLm814+rc2BUCacuQZ1lk1o6AYfkyRVN2iqLr3pTKB1DiSXT9Vu8lHETd3ZQKEx3sR
zonK0CTRXquyOGRFWgU15Se2rrmH7skzzfFX3s5ftUZ9xyrRhlwkvVWL/I4t06krZmzR8KnU4oiw
VJ3JbVdDTMqhNzpWhW3zSMs+CIm7v3rEW2DRdDZD/SbpWwfPqBvdEuOFY1UYR4UQXEfKhOmtonqP
VtBHhqq/NgBmTxbLJ3XM6FWD5QguYz+x49YhI/u1SJaj3GUijGx65jLeuX6lFUCINzFDVukYIF4s
sJU9lV4p7dLv1pK1967akeipecIIznJWecaofZNotdCyM6i/JFYkBWrdvyFW+wQBTo/ZVS/GzbHH
vaWGBunP3baEaPp0J63MdymxvyAghVswXLdK941y35izdQA1f6/s9TCs2Q9zToVLzkiyg3jq0DBy
BsrGOCA5rFn7uZnRo5h5F5H1zRDlky6L3NUapXWKvg+LNbstvfrUiT60o8TvxO+pTDAvGTiwolJ8
IM3/Oex8MITRb1a5uX+uhyT5yPTuULbt6C6jN2EX4Jggj1iNp4xBtAsVJgW6lntLXZbY8idfl2y7
YPlougSBLU5ebk9mQtcW28nXrolrijTKrG1rDlopf1fn5iDPkC8zSw+tXFBhtIdt7d7LmCHrZNZ+
wahsK7Vn/M5e0rjzlQ7Q9s/gUZrcNBGX8qv5SGdmZs2sekNeL6ARFrUlWhdnhVSeaNBjbByfOwHQ
X5bqQR5Zp80ceVEt3fV6jt2Saf1qNm8RC8YjBQyGTsz0Fvy0qO2wKoqXWMWkWHSNchqo7JJE9teG
0mstRy+jFjUnNPMbhmRGEbmDMbKLsxmnfi6nSLCVt/SiFpYJMQ/Qd976r1GRGMfupmhctfG2mW5S
Fk42PlmG8jTUCdSsNS59bNMtbwNR8cRqBlHf14Eq9T8no6Pj4ZCPlrrwNXOxgjKp7uQ5hAlS6zWZ
72WnnpOk/SRAwDGg6sAgMpRgZqKvLOUSTIb0sMb0q6WWB12GwCkd7FLHXr2Gcjdh7EY5GXmaDhV3
a3u/1nJuViNuTnXSesLWSr8qUkYTa3EVchpIbeNE+ExBLtlZnKoNkj2zIqXGLag6cm4tK/k0MbC5
jCA8U71Vxwq84DCZ8bNUvYhEu2WjPHtqiQ0ADQCMdGSKvj6/ZRHTDnlL/UYHfW47OXU3Y2ZAv120
pDhy5AbxFj1EJT2kxnge5vVnLgrK7Lg9Rr04gso1XqokX8W4vStyy+y7ovWLmJQL2GB2JvtSUvTs
vORLPLIzK2t91JEaqOlPtZS+1xCWHaOeeeBW9zSwrBci6cu6/6XphBaphfGOO4NWqgCG1bdBid5E
UWZ+mbY/YkV/4C1SOek8PaeN+WNP6cJw/JzNkFDnzsz9WLlEmCpdl1Ji2qp1vo2vWtywvpU2j4Mq
L4JeSpLnamT/VcobVutSqI7bacuZ7bI1uhTTfyzxX42yIYQ9+mJt3bPaMrvMbRtGisJlF0fRZxFN
L8zRrDClzjA3/TAr8jP8dG8SDKZjdWYkrz7b+fQ9L/LvppplzmSvJwaqG+fB1rYTMH7yvCyMGItO
e8wUEKAsNPxlHJYbokDCGWt3RjSxKUJ2h1j7THTpfYr1HzrzL5LqpSAbmf73ok79ec5PsaU/2mp9
kCdxSBlHOkOtfpbFiLWndR2HDQJuuuGZDKKaDXaQJXL2Vncy4KIJnwOile1GebR3kq+owN42smaD
kXwTB9vggAz305xKiqOK4STxsQVZZx0KYFPXnqTSnQbOawIRK0qB5sCwLocmI+dMdBIvGXdOzXrA
++rroNeUKBFhGiZHzdBQJkx0r1Sujn6s8r7xWvUJ2+gFZSgQilVm59qEVwkktqwW/MiOUWGXX8dR
fmyGxtWUvsG8hP4dwXFJk+hnNO9s7Go89GUKZdYkIEAvmktGdxXW0oBiN39PW9ktlpEpS9KoIdVF
WJt6Hizr+AS+sF1UWfOqFSZDsjAPj3IVSHeM3wwuzEpVFDrP5vdob14xsD+XrCtol6TZw2vIidbl
A6t+KN9j9ryuterE8a0l7M5bytNetjt6bI7QPozex6rD8BrktodOkwINnAMtZXdJqexwx1nGsJzs
W9ezhfn0hZKXx1GKH0x36046S0vU+EuhftkqsKki1W4TEQ1uJ7cblEZMldovzUSTJY+DK/IjjeIW
Rv21U7T1oibxh1JPS1CtKkHS+yhdFomXzjDweduXamxzFxHy4LU2TyaOhAWjoPsY7DV+ro3mWz4n
p2lVf+7FtF9t/UUqr3Gy0n53UwimmklYkqzwE4IZB9LVLr4IBYiVzxBC3Jo+2J8P+ufvKWolB5tL
XxWjr/eLHIoR3DYvHmpUGmQezXdDFGmYzdlRCOMStzKNzWjX5zjZHxPVGXZvjZcp0iXt0699pX+R
W2bcjfSSbsYzDeW53bLBG7FhMFu4+5m2fvL5wtTYoI+Tv+R0s4kZf9kCshu2m1l8mPT5s7D8NJFf
1QSdrmxCHJYjw3AbG/vsDJZif8qm/gxQaOUuQ4tPuyrfs7J910hvgZRkS55KbIPbWJabFSwVpYIC
k+Slby2dAvcFQgMvDkaXHkEFGnN3LcuPpTa/tU1+NDXRsTs2+cvUYNNukFIjUSyVizlj5wrxvxHy
6swNcLlRJB9WPdiuseU/J5Z0hP9PVUM50/MvVTxWTlXpFytVoQq8YHr6ElvNt6FdjkyMCTaPt4cC
rdyxMEOgkuuK+mYkfXvKCYsI+nli9E7tvTC8ZpL4ISxzhHTHacH0FqgPedQqR8dYdFz+Nj1wgdOB
H+HWRIH1RZ+zOBz66dqwzYhnh2JCZ6WtkifpywA9AQpZpzbvK3Ooy2DPeInAHdKjLwD9x1VPX5t2
NR01HXpvpv52TKRPBK4s7/t9vY3Lc17I8ANm8NeNUPOhnBACaNpLkhbt0bASN0rXMtwMlQS5l2Ei
FYVF7ouughQqgQAV0FN0BnIYnkLGSWwVLjAw0Ubj4lSoIhzbKPOgmaZzF0NyScirjGNrAMQVBzp/
DHf4FT07WwY5cuC3HDVjjtCnJKZb2+nXThpfZxIbezF93XREDkuivMDZsgbusMEgd3Pr5WdZzWyn
mPvp0Cjz7zItwmkqVnAWOso5ZnTcavGhkZnSr8b0s+rqN81uqdLL9j4o1mmWWfpZaXjyusRhKnNa
lmriLbFcXNmsWW/b17mXrVus7sVHCmtxglbuloIrmLgDd5y7D5O41CveM84gxndRyuKwaVLmW+0C
Tbhu3F4I18AT0NfU9hOBKJN8qCd1Or1aUY5ETlV/EGCTM8SZzpVKXNWGL+eWczhKFueDhCioWHPL
M6yNziqr3xZ5eN2qDe9nntm4WVcTcNkUdHCqAVChRyNnochP+YKqKJ9jPZwi6GVGOxgn7rvA1uiG
lGhs3KZZQwNb5X5eDGcuNdvrup5bsXSHNfowQW1Hkg8oQPsuLDPJ8MxtIu8oL7nvK8NBbmrdtoij
vkjGN11YP5p4Q+PR7v9q4hxWsTkIKoekB3EDK+TT1HCScYl8J9lWhek/No78K84PW4Wzhojrl7mL
z9kAV1CkyheA9I8mgXmC3cG91VmqhPoKh8J3dQezvkAJ8bRxkomVYg9Bq8GEmp+qAGGMef1jWkvp
Wp9NKn2/WNbBs9v+Au4Mv6Wm0d46O/PpgKHG5OPv0hjqgAPjY857BYID0zDRQDG0jBzeZdLoOE5i
5pZpIPB5op/qRtPY6G0w6SubtNfgDZP9e9xiyQ46Esh8C+Tb1KftWJo0m3OXQ4atlojjJzq1NaY5
eJIuF8MOIg0Eb1FNxCVJCcPQnJLQnnjsgGePbsgj0myXO45wPT9g/FQbccvpSIqot1wzq1hqGVtz
iSoJheCmklKERmUzc1xKxvwjJsAS2LL+rvbpblQqhauabe5iJuwjjqZ+d14vZUNzjCk+KAP3FgGq
LjGV9FI9WvkJJNUyreiAUftF6XFdXuXvYGR0kDrXIy+eDpnohaBo6ajUIqbp15d3s6IvkJrvqy09
M1bylgRdy5JW9rm2pEvhmusUHbSm+Gwk47q0Jhd2SYaZkr9tNX1L0swhVk13erb70m8PMisQ1vT3
LeIErN/zqAxlRHJ1zsCs0bXZk5L+nXCme0E5HGwahJ1qlV6TZTxrZQ+mMFhQeHaciskKTHgOz/iZ
AFH9wJI/aVwifqouvafsdjYqZU8Wr36pGF/tpX7LKkZNJYciEA4Uowprq7SLHiWb3qwMD45Z5HQq
X8ydp5nqB0ZjL/MMS27mEKDcqoNm4wIUaYZootBhkyS/S+FZSZH72+/kTTI505HHMg4XwOcQHHyY
l+ifys6bjCEPNQ3gd6bjVE0+bdKrmAsorCWSMh1iEOGwwx8MtdZmzgGXFttGOMczFWVDMCSr5My9
fGy2+kzlduxaU3vWKuOUJmMZxqIl4FcUHzUOWq415Z8m+L4788hdKOu2K5qu8Qmp4WSCYdrkwy8z
1RZeEhjB0tFnbsBSOZMhbzZUhqOlYHuu5qkZxurZYrrgeEtWVp8gW9e8n38tWSTB5x6rcxlz2iS6
0TpmD6Ab1Tv3uDfWs6oMxguomzd1w+arlQ5PbNES31Dbyle29TgO0+uiodrsV9diRBrkU/4jb9PX
TiI0RR7J1slh8DQtVV3TU5HaACYwsIfEr0x68Kmn5C5tKKxwzSJPVcorqOx6SPv12NrpT3POuNp0
+PK6/Uux5dXX1v6lqNSjuhrNo0RM9C+ukf+fDvRPdMbKns74n9OBHh+oeP/XZfyR/oPa+M93/Qsr
SBjSXxbECMUyZAKrNRMWz7/yggz5L8kksUeC+qMhL5bQNP9Nb4xIWZYljZgOLMNh/+xm4n+jBcnq
X6aETaKt6PB4ZBOB8H9Db/wfrOt1xM6qZSE6hmukqQaKnn+UWs2sZZYT5EiMBz3cUOAivtfTXbwT
Us0OHWA9dHLsD9s/E+D/o7PG//2L/4PWnwm6UqFj5xfbT1r2lUwkNxZvxmT9E1WUocDg+jsDzz+/
yYaWtb9Dm9QCfddo/fi4p7AIkYP/72zRU5khCvzPFa2qbt2F0p0yNf7SWIBUyvaHpbv04tFA/TbG
5G4Z43GhDJ+K6ogP4qWRB3oUWB6ztIb5UvyO9iGtLHv8WLichjOZ9mva2Pd2DQk1u9m9RjTpBmNY
Cqt0Cgx4+GU+PulDHFaiuChLdsIolfS1DaBQfGmn5L2C1Qr9PDSm7xNHMBdK1cahpcRfm2oLZyUj
hjk9GdRE+sR0ACwx7qfbqJQXkSlXLF4uE3RaG7KoHvV01uJLDjV9UcQlV9STUuuHzNYOWDZcZvRy
HeGpOw+6mu27MfeXNe+CxGaEomqnsS5eVJ3OCUCqgnndqnCAy3a8Mfr2Yh0jUhNOPYTqbY4fParj
pKM0g89fAC2Wiu5sa/75yzfj7VS0IpCtAyijQ6jti9SXF9b8fWdd79TWSNYORoe8qDZf3jHmLwyI
kRLlUX6YpcxN+inISAbUybDT8vgAl1jLfFH0QSOgAFAitE1yqizrdYypuKXEz4zJt5pAIxR2ghxb
ULC0y0ucXAdZC8ytPKQG14+hMMUtDrkSf5ul/BBq+ehroGPLDLRhPjAVdnHS8NuyfbLb0pvq+mKk
UJVn+3XeiCFH7Q3OEZrro4XJLnZo2WZMHhlnvJudAbWPkv/O1eSbqM74Ax57rfsAUWJ8VVxiM39p
0wRLLnGpbPVU6eKSxjqsUvTdWmjXIx8cwJPIXrSdUconVbcxdHftNDcbkLALOchLLd0lLvS8SgWy
G9J2lfGYS/VzpNkXBbJ0olFUom42oinQtf4YJpnxApTmdzHU3JgKTjkDMEAZUTGsOtDSuAu1SMEI
WyI6VC+Xm1TPgZaZh0LE/tamqC1rkqhLCIDlC//1Jms4Ygx1m8wCadJRwGju7fwQN6aD8UCdUU+U
623/Tg3XgH3dru10rtUCtGTzdMg+ZRUhpGJnrZNfyCqB7jbayPyixrWzyzbkoX/al1zWdh+zbYD6
lB6+p74S98d2wL+gEIdleYxg9MQw+6qRvOi04yO39q7+aObysAvUsBz3yKUJ7Eg7WMMr0dPvCPYc
Y02/TWp1UaXuqRzL7/v/CtXH38UJO6V+tC/1JtEFJq/TBB6E4xyzAjZdHOrmyAtO75gWH3bOokJN
M1FXlZtJgKa4mPCfI+TF226wU96MRn6W/N6azvvO0/EBiHUWQlH7tvWy/6oqYx/J9iUH8U5B5f/Q
18mHVLfiUPM6zKQ4DPubV5pQbdwarRSJnQEoC1mwLPo0vra9+uPPs7VsP8i2MVCaJewSqtEiDsZ6
RFAVg4JqhzbrjqizXkgJPQgZaVDDADOeb/Uah4uhH/b3REYaytj+aZCGo4ouALvzA3l9YYZ7FXU9
2T3YksNQp7y/zN0SVl3q1dbbrKSB1T6DoBuDpybT04Bapag5XuvoEvG51Xl2SuP5m1k+mjgOWo20
UFlVOR7gqc8vIsIZIkIMrbCzu8h863vxdah1d0OEBL2BKjkOmWp99Gb1lCrmterUq2abP0kcO2EL
eyefEt7WcNTK+jkWEYw4RHcKiwmNWUwziPmKi6811Hy9zS7qWIQt3lFk8Xlx+03PODo6HCDy4pyX
bLlRjvyF/3bxq4R/sc6Rr84WQ0CbDJEoSn5bSfYSK7AspYsYZBd/tk9g3gJNgHEsSu3U5gnNqk4t
3HzT+lvCEZIWFarCmT3J8m9A3SIIhiY4MWFEOnnIVmwcIMjh3tM/NfHk73qAqVVOFVuFjLdzMqwF
I0r7NStUyEE/tVp8NcblVpI6mXAyU8ZfupFPx8IHV+bdTK39GLL+KGeQcgpWYDKemabepDS/SPn8
OZg9HkETcmqms8rwoDGD7I7kP8Bs4RDPNig85n2deDFi7STDZIPA58uA04WpXPEYPJhm8dyk801U
a7ivyvSpTVKgKN6UyA808rdxrp7N6pep2geiRr+RcuDt6TNGIblkVD0mG3nTxufQZC+rIl7w03/g
53XZrOKudNkLEbDPY6Zf9WH9hL5XduHU9J9CrLd8toC5iYfofsn2+DAqli7PZCy+w3G6tvEN2UK4
JT0qQfN1spsnedWv22K4fEQMhGImbeFUNEdrKh6NbAHyDp+xnX2XcrEzm2auF2YCW0sr3S+3Ajsz
LvHz0heHaNnCFXGbxTGFfsG3n+2+/kgL7WqmOdB/f8kjgiV50rtkuJ6sNx1toILS1Bq2c0ci/Gb8
pAL4aetIVJc2lCuIw7n8rdI9LPeOW4fIo/iQYFGZ9RqKaTi2qn7KevWw1yZtpJ3qzrzPIELA9AnN
z4AyqyKsOe48XNC8XcID7h/iJX9AjXMaqXIgbJ8yjdMt38Il2sJim8BwawcHYgZt6fdk3vMBmQVh
EIwhEVBkoiL3BFSkpCnWONCe4qyngbTuUzn58Om8/Mf+HBIRP0Esm6ePqGXJJTbFMjX1/0zz8Z8q
FvaX82++SP9vuBwpu0XDf9F9UMF+NHX36x8UCfv3/E2RIGl/SbZigl3ZhkIa27+1HpT5f+2GRRIx
vvgPmBZ2Rv/aefyl4aKBjMGQ4U5YaBL+vfP4S0YwhURh/0qZrcr/nc5D+xOd8Hd6BMtiy++/HIWD
YeiavNftf1eXl3mqtymudHCct1uk6n9EnnafrGEDh6g2c7KhOxtX/65pnaXAWYOswodVb+fe0ryF
pbup+qFFn7n0lQuZ3hvt4tLH+oCSUHhDoQVWNFchIccHoy5+V2LhR4ASJBOj2SVSHW0xgszEYGAy
ikttaocNqhunGXybutq1opZjFToKQh3FVwk7kl+VcqSjO++7LZBnkD8CSol+Opbdg8wiuoES5gNE
EhOZcJnKrZMInYmxdey7T9MyMM5AldowbivjyaviH5lhCYhx8KbNAvklzQQUrkC3jWDQ7p2lvKiR
sgP9cEbMQDFhFvBS9xfTtgYom/A3fbhOGsHG3KLAkL7FB6njO4akMEqtYC2BgxYtnCrtRdebd6Oo
H5VNrGQUg0+Cbg8cz/vP4uZHUld8nxruIOnDAo2qZITPtvwSR9PVWD8xqIFGV/gV/IYqhdAJD8d8
W1NsEe+DgKUPBioN9wE2+Gq4i2IeJS5Ncr0PJIGoenQqkgNTnrOSRFypahUyo4ZGPGnFHzm2jiWa
bXPDtpp22J+uNT4PMQM8CjeoGgjRYm/bmS71CqhfKcN72q1O2laXJANrXufmGxT5WvrEID8QcsEF
N8FZv0t26Rol3SUZHrxyqZFdGTdAgSxzPx71rH6ehoqJ3n3/p/3R7N+4TloYS1pIjK6/vxgI5w7R
PsehjX8amf5iR/37/v9PgupLE++5KF29Ha4JClORtY1b8kw3Tn/IaIDvdEC7THaNoFKOn4aiHVZG
MLqMLFW6F+O9qu8Sa29/EOsS+fuCkGrWgSnc6tVO9ZCchtBYTDfLSflCraJou3rNDHClCwhtd2ec
KkwtTE39uK+YXZ6XLKxh0HIEzpwEQdtQ5WeKb1j83T4a3c/913eVHgqlcuWpgEGLuwIxnft6j4ER
Sehm+M4K4+br4B+bmms2uzT+zvQJSpF+qJfyeZCNW5VN13asvmuYI5CTcBgX81VOk/PaDlgEne1s
/LMmdqkt3nvQo5cvSIT8fX2sZXHVdPzAjGAcSurv1O+6KFSt+AyH9lAmfItZM46qxUkSEG1h3FS6
EaA1oEaA9K4Oy5WDK8AOF8x48QuL91qZKJL0UAcB3N+lHUX+mFs0Af37/kRT/C5bRQ1nKCczh0fb
Cx+i43XfMc04evtzIGQdBg9A24KgiAdtmcdCGEEtlxc7Ef7SEHYVawdVZm9TLrI5RmVfP9YxsqrH
RIGMNMdjVHQ1jNKXNfGjtFnvaUPvpgmfvd/WbG2Q133t8NcaWkw+3lXorHDSzlFqBEl8W/MJkL68
dJ11zID0Uw531/o/1J3ZcuTGlmW/CNcwucPxGvMcHIJMZr7AyEwS8zzj62uBebtbom5LVk9l9aAw
UZlUTID78XP2Xntq9WUonZybQfZLpNvuEoPToo1hCqWRg4m+aLdDKk5Rjb3fptjogg0LMi399OSn
FBVpntMRwbmYuKk8ZPwOxhEGs04gF3ReF5aZhKtUBgg0jYpQe2+i+5lgZCLkyzDzC+OVARutY+IK
zTMOEQUPOIANhnBeUVxN5TUL1YidWfZv3WTtC4OGwuff9Qx0qWRL3sIsvgvsONjqbhUgQx/Ptek+
ZCmwA6VKgYSAjrcfmmdgORI2AKSHccw4i0LxwN1KAzuamy/2HRY0CAvS3HV1Oi4NPUR57jjrlAjU
lTNgw+fMzeiPN/n5OhtxKEFY8j5nkVY5LYwU4XbfZR8yS+kbaOY5Mfpwp6E793XvO4OvjCNNDb4N
BlMkBNtN2x6ULIqNO8mVappsa2qhuwqr4HvZZdtonmWVvffRd9OAuNbUtmGm7bqkthap7N+SWrdA
TmVoQQdvFdVMrtyRFRjtzU9jaiSjd//b2LGnQZNHaJWRxqiycm0Jnm1geFLSXw7sXd5kqEzCDaOG
n/h+9+gJl1PmvRQJdJ10OOmhs3JSqCH60SuZtJvT4g8lx39gcn3u0n/ZxfE0GrYkKO939+0Pu7gW
Ctf2ie/eepqz4YwPuIGBbp6ymbBUZOZ9wpDO6eD3dCvP8daaa/zTSxBzr/Dra7CE7VomFCIdnN+f
KwkrlbQhmKoxdbG3HNAOhdd3CFzVJgjYR+b9mP0r8V7j4te8jw61s5kQz+OHYjpqRa+2MJ4RTN9r
RW5REEMoIu2tB40CGj5YWvg3Sjd/N7e0e5OFMKxrDWBgXqC5bZ2ovHNSiBk4IGkBXMLW3s5PEpmI
UtNbp8/63Iodd95a5kXRn7QDQ8/1NCbreSmfPygb17tR21u9yDDXq5uw31IMjPo3VIf7gNV24Lon
FH2fOdVy9PdOl/3oWZVkzQXe8fssdIUpN1Pj7DPDPxYdo0pOJgwmlmEodypJkbB6ayf2j7p6nWFD
EWtgNDxUwE5kli0MBK7h6OBWfutBbVftm2+x/WHyz8FZSho6vfEwnxfm7cABVDT/P7CaQr1ITj0C
16LPH10Vf2g4XD5LBUM7VHi6BklDtEcp426SaS3i9oQaYDdwVkbr5F4yl00oBY8QJx+9DqbAQsNp
76KRGmzAHSf3dMrHc8M5tBUC8JANh2N0bn3DpaWij9DPkHab9tL33K09Tc9zIVUmko+GkV7Cbhym
dFw4tfJWKqqDNll7rN/zJyWo/wgk61S9cmT2Rofp1NTZdwawa9t+yydx0ZTY+Ok/0bG/UME+K18J
xlxKgxuWC/fP12vHuDFJ8ept6QhBunLNRd4FBQt6sublBFr49g836X+6QRxmBjwXqR1wRf/8hHod
dq0/qXwrc+fShvUxoN3lKIgDWvxDt0kSmgzK0ApFXbudN78s1rYj2xlV8v3fvxYxv7mvNysTDMUw
kLmIrb5g5tzatzMVynw7mx4/yw0q0TEu7rDFLEcYWmXIlqioElAEhI9JoKHhO+lW82zT7Y5MwYam
UH7d1z7XJizE/NfcRROAihgmf16Vwc9KWFvZA2+Aq4cXjNTfSykVXX0bnG91UNY3WsJY7yStRJwz
prKgKCdLbjvNdDaSoqpmbzBHzFpBSm9RbOsZCtQvK+kuMrzDyCaPXCPWUD4W7mEunn0PIhZvYa62
//4jM/769dm6zgILd5YDE3S3P399fWl62lgJPjJWAST4y7nESx1tjYxj5SN/nStAo8b40K5OU5Hf
AQ86ar38hwRde15H//zV/fl1fBkW4cwbYKLz1cXoyqcUNCZiZJ9uu4bKaHjrgfPk0c95Tcskqwo3
oMmqgjtgV9/HXb1mBI7a0l5+NljBL1TTjzw+pbXB37+Gw1lOHm7Qt6HvV814KOQb/h7gJXOjv96W
kFfGGhxzla5zltL5zXYwcjou4Va0z3//mX/Gu/35vVquy/CNY7JD+fiVE50Zphl0ep5v51I68VhO
A+SPGHFt18cOhwborU/eJsvfzIuft219xOmoqgYqd48VsHpjcXXcdD1I77OEHiJ7N++FWBc5FFBZ
m/ZmUMsughX3QjOU8VS1HoLp0uMDLnwbCxTnSc25mBaqHGVvx6Zb/cOb/E8LkcthUlqC8aRlf+Gm
966vY9hi8+bCn095w2gzgWrR+M4HTLYUrHIJTs2I4zDeIfwAKe60N/Tn6zh4W8Akv4sMwtbIJK4S
HMMUsAPLKzf0521TPMy3yXxqTSDQqHRfjN6BhKGNLs4mc4lBif38p8FA6VD8023zmW3wl68QE6CL
aAjygvFl8IcWJcx64qW3Q5S81TnFo71XQl+HVVsufGTlue0dOEMsHA637Dncz614t2LjaqecxTD4
FKO2ntlHJuCzzkpOJYvCvFFi750VDMeiTDd//5V8LsV/fdFSUM9IB8fkF0qDRRoaMdg1L5q9dj5W
Dxo2FymWSKB281YxZt0qTrsVoZeehjvDYWRiZGvY1RfLYeNKLr0N2hKRGY6/NmTRa+VZXbk/wyfP
A9jLhz1xuo3QqrFmtCgX5xV37p8QX372quB5vr1GXMCdyw6QrWXDQopUP5usHQIg+LAcowMBoNjZ
NFykPoMEAAybMa9f5hXw7z8R86+rDnciZG3dsVkD1eef/6HCTFgVYuTu+Xb+FOYj2HwUmhcWYZiL
ecWG/4BCmEPUjMyqKlgusM/mLsD8FvX8ex89zSuOYq5gd3LZck7+h5c4L3x/+dKgitsW03RhqC/3
EeJfMOYGLxEb/OcRkJ0YUcjbvE7P5/6CT3E+d45DcorC7HdtzDnfEsdh+FHyFX62YLDwIrlKkKjM
B1MW+rX0k/Xfv9bPq/7Pr5VFXIdS4hjC0oX+pVie+OQ6jww/3IfHqbEe8rpdp3yjTsXhlgKr98ed
qfcgybaG0tYWfW/La8/zthY3F8C2K3Quv0v4/5kW7/8i3AzfwB++vZmT/4VjP+ZN86f+7udv/O7v
2uJflk7Eu6sjjEPbMAsffiNn+BN9RtnT+P3UnAhqrH/3dzXD/JdEOUoX13aESVoXr6D+jbLX0JZw
aVjmrJawDMt2/lvaki8oewUcRzpsnC5UnPk6M75Ueoaj5WUeSLVwc+ht5TeRzX7G0tmrHKtjx3mp
cMeHrk+eI3sAKIfSN+YwnqSoIM3vPalOC6gfCLZJ1C7rDcY1y2eObDUbs0Mb6qhDkHJGQxdPJ/KJ
iJZmIeP0Ixije8MUJ7uOjqEq7lEXhLL9+Ycv4u73/fJHFvUXRvH85pD08Bm6PLjK/bp1Nl5iKGz5
YCSNcdfpd7qNDUhPT0EYkYlu4bUxlwyvMcxkDPT76seIIjvQylsaFwe7ip40vNg4FdBvJsjVjBMK
yMa7MwZzpRRkHawLlXhkUO/MJpFkEwbZxgrMlaUnV6uo7+o2P4wNRBYHuGr+EeZy+ffv8M91+r/f
IEcFqiAHEJH4UnSWleb7kzuphTFU68gM78D47KXTnkfLPWShvS2SnFkXp9u/f15zPoz8vwXq9xND
e7FAC7nK0OWXBcrrbKOohwL3qvWc+2BAmuwI7/LYD9ieAGaxuIc2/PQcMBm88TDDMpH6ZyI9tgEG
UbOvwOxiwm3ZCNkqy8e/f33yP74+ZbnMRrj5lD1X63/YjwbXCQj5alx6ZZ/Whhe8OVtc/n0TnOlP
nQbHOg4SCcWQphjvaLuJM5bxrV79MjtjC1QB8HFziNqXxPJ34Zhs21zue6t9QRX4Ivzwnnc1cUxZ
BLq3K9CXRNZej2xw79atHF1i75cuQYTAWZrvZpvBWm0HGAPaN6ODJBJFW7PWVtjkllXN4dZ0kAHB
NUVsMWz0S15YD/QsE2BBwYYj6qsJObdK02sk1Nbw2NHx19lafwEgcsWy/vcfnj1zsP7y7TJZAgni
sCj8ZfvRVarBY2Cy7BJmIRp4PlQSTeActLg9m0Z+bKjCdPte68In081+RoH3wx3tF7/vrnOeQF7c
iHR9EvpGiGk/6c5qCoxTE5tvDf5OE/hG5aFkoy6vpP0jro1tCFKATrKHfgYpOA6WYo2jatOMqGWR
c9pDuE6abt3I4KYbq9TSli0e87TC/O5Ot0B2rzTdnzojPdpiVQ8O3fC+3pmai2OfTDt8zDjWI9y1
LF269l21+GLzNxfuTmU4ZyyK577M17omNnVUXIY0OcB7eoy5VL1G24qTjk1I6sXJtbN7PSE+wv8O
QR/SiHmJveLO4zkejFz+EsAlZ4XLUMhlHYkN1LFV4xkXvWcknHd7t6XRnSxbXVyVTrUUxwcZdXsJ
5TOSxlvTJ/ycY1Mfdg5SfGQr26I+w+K+hrXcBXQRyxen6o51kG/yKDh3Rg2qoj7X6GAs+j+Mr1Yc
lpcKx3oejsdMc7e419b2lG82ER46n6wPCc0rMGDN6uVqcHJmYO6uzNOjCsdrhJtfJdPBbwEwgLp9
n/riDDDpEtpAMeBawCgdF03ZnrVQvZql9+ourCw7N06I8dE8DWb6rbXUMaL3VquWhJQcWg1Ko944
zbT/BGojyXzMuvp16lcHD9JektR4GPNr2PtPZQUeNzkNxMGmuAfTqORA569929q8p21+F+nis4Em
+glikf+Rtc7OI563EBuqfnUzOyRWonqMKIW8iXBhGYPvtbdOR3evE/q952Cuqmk5adEvp5P7gPXH
ceM12tBbI+1vlfFEbOh9KvQt3RikhMEv2YotQJoNhSXmBEYa5XwesZ1bWYpLVDGC6IA14wDSnPJl
omScTHUb51XXqZcOg8eu/tba8mJTogkj+1GbxR38lhOsooupL4kL30MVQSHFNYJ+Cau25groQLCm
o8YeFi13vFPyhTLrq8r8Ecco4isI0/IS0dCYBzqG9lTM8vJG3ewqfGu87LGc1MapxDbOxuekBgHB
x8sYytp5+TwjBG440V3HVD8fq+CkvmmOvjAZ8aikfIytZO23wZtpl/cpeHQz9m6DG76hvEaRlq7d
JnrTCSfB7VUuYu/V99StkO3ZEuR/jMZ9VTIPdkV98YN008pq1ynW4dirlwXkm1Tlj5WyLr3P2U7G
T91r33I9Zn2BonL2FcerNglApZcXxFGEf3zIsnxPzfyxzPrnTEPo2vsaFy77Kh527ttbocUPPZGn
2tvnJLCy7wfq+DYBkhk4F1GVj3VqP1fvUkKDLirTWOB4Uhfbbb6p0L2PcanBokkIxcEsgo0/ycqX
PAx+BTnVTebFTzjHWxzXwHKd4tgLdfOt8GMoYQPkLpozz9npdn6XoCurQuPYhQlm2+Qkc3GBR1rH
Yk8i5KPVRnC9TP05Hr1b6ppbPSlwPxYcBRmaOjZhnJjLls2sx4sm4PqdqX+ouIo3QZ29kRcGltba
hFOZkY4ywipI1JHhfQdZm2NAmZH+4VkrBMm0uThB6XhUF/o0xSss3vimH6u6QmOKFqU27XtTdy65
GX3Mg0fcxreBXlBTiDet7vawPvZEai3NieldFDPWS7QDmli5VMrNl3AIatCWtNxaBZYImouf98xf
HyY5LtCeboDpLHOvW1pV8ZjY32onOg1TdR4K7dgz09IdefDsmSZMx9DAte13e9MIv+XadO1amjcz
aji2IaMM6tuYeR822OHGKe8r1zjX0NmjMzm0D4Vfrk29GhfpqwwR4HUa+qH8hqZhTUrQUbMYKoyG
WPUKbJWFU2Jy12ln0tqIdmEP4gAxcIgUCmLNcki+F3WwGzhHV6Z+cAk1s/ToIRTdbrLKlaSZaXbu
cWZZdAaK29o4iTQ4F6ECSBjvQ3OL93kr3WjfFujpvOFmJvLOa9NDwz7w9zv0l/Ph7/KLgwM9Lypc
4qy+nGXTAktmlnRY16JZ//iseiyi3TWzRlxJ2B2HYjFG+qKVAJ9wNGED65t7m26YdgO/RueK88z/
mPznf9HZ0JSczP7/6p8fr+nbF9vB/Au/j4bWbBIQEtm7qdPzNzEJ/PtoaBr/4r9aUrEYSSLn577n
/zkaqn+Zpm0Jl74JZ0BDnw9s//doqGazgo2SSCHZ4VRn/XfEP9gMvhwviEHn/yV0ZoYmjUfrs9f8
hyo6mRyXfa+NEaAoMITMpzw3Kw8ZE98uUPrG94P7itDXvW5gsW8FSEVrkiTrxqO5l9qpikpo+qNR
LSq7f/BkwNQ+RW8uo29unm2bAo6SBqmUlk//wVFmxSKLmx0F+SDKvdrS8v2ADdQciKNEVxjHSFyM
nEQQVKmdZHZd5CmmRZTmkxEHJxJEfsRaZXM4I+sCmNq7aiBOlF16fvaho+CZbRnxqYoVYto0tbSO
KDdfBQAgNlHTpPGIWGdIGzg9ugCteVVCXO2m76ELjYjfYUusB3iaFJ/NaW4mwTxCU4AQFrMUUBpb
gLGwJnDokPSare7k3eNoRNWC0Jd3xKHeRrPrd1fJZdRJa62RIQBfCc2Hamadr8PtGtijsfbK3r7g
XkcEmBdkMOTpG0aU4Bj3wZ1uyRCu2Rgym5nEyiyjX4GeGktgAdOl6iHS6H714JjRhpSqdJ32ILoV
v5smTXjV3J7VwBTOpUaLvSyiBwzJVJljsFO+0+9UjEVeUUfdhe2YM8THUJa/Sj1F0m2h0jWq4Ufh
o1qezJ9FbLbLIFf+pQG85mSecehbOVGd+T/9MYJ6oIuXGlrhApEy2HvBG1bZQzP5agWT85LpTf0U
pMrZqa1CbbrLSJVadh4tbVdLzFXrPDa4yWHC6Mk2URhM8zKk1Y9ncqVFLVljbuoc6K1sfDsSK83T
2iUog+rs09FbK4ERPqNTuapiUePPDndtOLQng7Xa0gAThp5aE2HZHvJc4oTumuCaBqV2Tl2JUWFk
lJlIx7zi3t1OcaJflef+9Jui3NpgG5ZWkwaL3vWytR14+7KLaGKG8h2AG6NdwvkmCwB2EgTNyRPc
GvlgV4yIG4AlZXHXQRJDegMwoXtPRuBfSqTddnK3Rlg6qzqW7Y0mfnZsldx5Xn1XcMxb1BBmjjqW
/T3tBxT72VHz5xNgVD0j4UtvdSPPUxqE17YMsptzNWxk2WFS9bvCAfKgnNo9iOxamTkVWgu9ADf1
96jsp11Ruk9xZNanscp/wbUb15gJs70+MJeOJxXeN+yVMIBD7VAabnnys7LcAEEUDy3BhZjyw/DF
igc4ss+u2yC7mh/CvIC/bRHlB1BzEuW9VbvRPcJBFMR+b3LEilafP3GWI/MjjQ9paFV35fwXPv+7
Q9XZxG11/v0XXDt4NQfdOHz+od6glzeqOF93jZxgUvj0yaPUvhaOXQAt8p1j2QbJS+ed7TD4YfpT
tI8Ms19Epm0sC/QkJHWcwrwUGCPaYZvYkB2aYrgAPyMqI3h3zdrZZZ6TLn8Qg0HNOxrmOunBiac6
NtyKcRKivO0YIzMxp5Je+2gRd+XjtejSDa4CNC+JQxPICNaAkTZBq0m0RtnP0Kl/Rm6gWPf0kZNX
bi/qDGtxZOF+1ONb6Y2vstLLXSKenc5pVqakxmmsbIf3ArTIFH1PjNRaeR+YJ0i2sYyJmbCeL1I8
oq2ySGHoEXIZzcUK8CX6c9IP7tOTYnK1S7PmMBoNSHYgm+u3DLof4uGARCh3XEE743RXtO5+1PV3
lQXTuuosnSNYQzFxDHS4PknDGL43rp2fYpoNo7U3ufeMkV5jE+xgwrgohhWYJcFzrE8jI1vxHkVN
tk4CfdebuuIeBD0lq/Y6VsWdFnN/qLK5p15pyUlq2qUZwPINFVkXkEl3UVsA5hPDEmjVi2eZz35O
XVknnYPFPt74MeHF0RziNMbvsZ+Hq2hOKxKivaMFQ+8FjBOLtrZrHdRPGICbdcoJrkWIUHjl98pO
7YvpzTZzEiJMO7ABirY0HzJJ2KNgq2gQPlynsL/qsPhUm2s/wlbiX88E3I/cOsYamPgBkHMfG/dj
1KilDYmtyLknWbnWXSa/wV+qtzRT4HuELk0Me0hIVaKdz+b3WKUMsU24+I2Z+peKDAfdGPCnk62y
6PsAEGPA8qq58bBYucapAEWIeCvo4aH0t04Lni06H/RW9Ir2IjCNYWBj5IyypKeA7kQZO8WIcDLX
xjwMI8vQCIejD3AkSYL+OXKvBEhB8Z4wsydjOG494h6NEraADW4899V8pUOVVS5Y8EGRjhU0xqEV
rHpI1ExMMLBDXBtysy9OlCotaZBYeqe6Xla9CwJn1LeFAITq3nmeRLQAZ5Ph80TSlgD0WqWs6SRB
o+8NrODO7Xq1Rv5i54PP/ug7Cw4nEkp0jf5HmM/M0mGpDOVei3GKRXq2V1ZoH42EQKfA9PZZUZ0q
QSRx3U7ryWlx2i4SdoHNhEsboDgjceESuGVncx/pZAMe6W2Hq6RTgFs2Q5M/GJFxyB0dS1jYgeH1
3B92Ex5HxPsrP2wL/LzjROOgIUikM06hGyscVJB0G4sciiDp8nWvf0cEqSO3tSQjO/g1YhZCA2rL
V6VxSyevWncdlpWABMK9FeRr3JvYrlOers+npd5qwABrvNoY5GkuolUm1IkhkAuLphAR23CbYE2G
gpBUjvkkSXXVg/yxrWgcuoioWxd3ut6NBrILdi67NVZNYATbQYvuHHRs61rAIpp6FG4+ZNXc5AyR
oRYKDZEccbouiSyLnqEin1vgrEBtB6CnhKLJed4IU+Fdc+iw1Il+Z7vaTvX3ojHaFysS31LzWIJm
Rlnbr4Q/xmATZbV0B4yUFabPnSfJ4qwThLNN76xYe5EmpfkTGN7iHhDQyvF0GnKyw3SWnwFoaDs6
o8h3w6OcUyi4mLOuxfCJ+HlrzxC2NJ1BahByJB3+vq+8fZO4cCUQDquB/MesmJ5bLy7OlE9By7HH
AjxTp7PDqPW5sEKyhlJcnN/RjrGS0+rpjCc2lW0lu5719zqkaCEgkTQcoWpcUatSjDz0Dglz+Oc8
q9sbJfyBMgzhmYzdBkr/LfZ8Kp98X/MPrYjp0E63Nq4vDrLCK8sxN1fzrZFOuXPMdVAykchS51hX
ButQ9Co6KoDJhKbUCXMCk25BB0ASvYGkCTokRLo3+dahyTpU4a1Zb9sqXDueN55Ili7OfYQYJrW5
AkocqWm0T8kk2buyfkdAtLZKwKJTVWyHulwFHTK2eujThZ5HZLP5RGtUk33Lu3kbpjfpQIdIXR3h
Pih4ipLsFpRq2baUs8InNVXU0TnK7foO5xM7Q40fBvYHTz2l+kMKt4pwMag9ZJqwWoOjgtdqRDue
eiN7Y7xzVKc2XYNAfbI1uq8x/DXTf/h8IAUlpR5ovk+AWSfVR4+fD5oJPauqhmpl+GTTlCyF13p+
MFTJsj3OcGG7vrcpzg40bDNg+yzF7IxhsOsp2X//W0ndf40dZzo7HDZk5uyDxhfrulLQ5PVzoRvo
SJHvNBERVTiDQazSRKlrmhroY+5lqJoTIJhrP8r63gnrbEs+tVxUMK0p5ZFEoddA6KMeWt91rlKO
6upXWO1G9OaxVAcPHHlnh9m5o8W8mQwaLBjbrEsJs+xiNbU6J9n184c60+BfKZsUVCsKLxKMo4UI
tY0oArV8RlvQ6oGnpnMlPMjC2khLLRB67qg07X01zGBBzc84wURvQ2Noz5SGdy5RaHBeEAahrgRP
p1z/2e/TdaI3wcponWAvfE1/zJj8OTmNYFXIc+pb7qWlk8lm7LlL0/D3dvms4JtfeoP09dAuIV1m
rCpGxRUQI0eBg1EABk9RDPktFTAHpeBZi/voBHeeHtH8o1VxLsgmZtqBpjH62BcUaneaMN85Hhs7
DKnjJdItHeNGvHbYMQAfpsfRJFRCOPWtUBzs8o8hd5/a2jVAdBSetonEdM8GfUuqVYKhfI+9blzY
XlTsKAA6elmOuoPKwzmxo5flE1VTmc3l82FE1ATqpiN9l1JAm6jqKgo1AwRHVIdiIwmKR8ygq1Ng
mzr3DZvnAOH0AkpZPyZ894NlEjpD/Q4Rsb1llXaNu0ZdHCciaUxPCZwp6IuiYRRkf2sosePcelSq
ce89nqR38kswRXwU0u7vMa9f3IStjvZ1u6iD6U2Hz42mPX03pt67L0UDQ0OAsKt7vuQeT60aXQwU
gnLfCatnD2n0OitFcM9sA8uloPUPnAaQT0s5nE4iwI6ZWXddfuPs/WsIT7K3tI2WpbskoBKwIEuv
9b7OH1IhT51XjGfD9um6uaV15rx0+vwpCxh6hVxvYQzqaf54l0xQx03DVQJFBuoxxA8WqSwMDxog
xvtAukQqhrhipTZQDuRzHIftH6Df7rjvsTa4tIiFKo4CByQMahKUgxeoYyR5Ca6zaYryo6XvMCcw
XmBIAB3XxF8MTrP2YYc5pS6JFnABJ4nyeyvM+GSE6UMWkBc8s636yLwkbCWL0vAELKPZq+2RpSk7
3O56uzXiAiLbAMYzY4jjDY46lUHXkj+F358jIfRzSFhJ4OtrmIlnmUbJhu7NuCyphvKyGuAwV1BB
DIKRmh+uSo9NZD8laaYdhol8ybSUAG5ocADhT44ZtE+ywcRTnXc/UNkdQ3cId5CcXz2gvws3tCES
8h3C1vJ7jlhvTk9YGKOCnzRtjs4MBW/ZyFt4goeU/Hfe9PTil229jXy1rOIMPzlj0Bop7wPRpIRe
aZACO3jacgUR46WaEQNV8hF4eGQ7ncZxZmJelqKJ96ZfP9/4bghcytBf9625LpdJVxaLabgisSuX
Fl7MRat8izFcD2sBnC5lJoGkdukQEGfGx6LeCxbioBsfCXTTCf6NsAhp7a7vMb+XVQotlRA2O7Dw
9ufVS3QdehBu3pS96nE54tGiDjQ8fW3CcFrrEc4u7vVZ6ZKt3MAD28MQV0f4NLRU/PFA5nFHLgmo
KgS7oVNtPOYJCH9WlTtjlo3kihngKocmXHUWXgpyUn/YVg9csrTRR4/4q6sSvzUsIwCD5rudBjdr
TqoaAsZ9YuIcYxQ/RTDsxsJAPK78m5cyc2cexbXMBMUP8uI4wlU1IvpEZV0sK6PMNgqTM81+UAG1
lywDB3vaNMS4a9VdGwIe6IvSw3fsD9tJBZTWnIn9jt+JyL5c1053Gfz+V9fXfIJW/b1rpo/UHR7q
Q58BsWhtw1jCU39wJea01jPR3mKtL1MYYHXaBndT68Gl855EEr/ESeMsxnYM1z6oaYLSGcU76rtr
t/beZ6vcJp39rKriaXJY0WxL/oAvRcaiBTq6mr6xHpR7oWdrSjyXkoxTENM1ri8m4OoUa9x3RmsQ
IcCFFpfYm0o7uDMbf63HsViiycfbR1RX3tjmBtf4k/AhrXeiZ0Kk/3I9Ay2whfq/m4clQbjNAh74
hNGS+jujLoCjEZiwjV3/JfZdyoGA+L40J5yG7hwEucHbQSpdy/5JglTbi2pUS3blXUjptgiyMdn4
bOJ2ZG00ByFVZ0htz/n93HT+r3ie5FhTR85OF2+awv+eM8/atNYWzjT5iBYC06T5UY4qPiAJOJP3
p9XmG4rZrU5BBwpff4GyeB1yvWVvaecac9gPnC6BmKXGoz90dAKFttKjZ/QqxLhRWHO37TSpaEGh
QzMG2z38fkgc5oq0sqg+szPN2XwOU00oIegzBFpSLOgq0wikQtwHebfIxzi6QCLA5AD21ZLD65gr
XnjmDUvJnAP2tLkeJ/utq/pvlSQJ2Y36q6dhrISFANqswWKesnCNMsLi4jINodqimOTI2bDsdFH0
Sn0eT8WecqdeNpP82SA6oTcG+FeEv6Bdb0oPv7KtT7dclSH+l2RiaH7S+/K+Fda4D0C+AQ8mBKFL
t6Fnrgoz65ZG33yUGBIrNveLnX7jNL6znUkuy9hSay9KbvhkoKIB6/TkIYlNjq92R5qM51GW+7p1
55fNWxYKSCvtO5KG16EmMgvuBjEAXpRiKKBfZoUBkxI/fam8mno0pvbH1XQbYD2T2svHqp2s0Gq2
EVsqLRNR4S+E0PKE/uWt0xIknrDEMRul9zI2H9yCxMCsxIgS5fisO28/9FDq0Gga59aQD3Vb1Yza
qwTk1vjURINaG713Q+n1VoTYySMY6EPQP/m2Xs5j5gxnG41S2qBPuvU9i+wPvuyHkRwBNjKNa9JC
PTWD5IQ+nIM0u1g0oV0/4C4cIKznwZAdZNZvLcZBMTP/la2AUdRFyLRRa+hxUvMxeAVB14aHNmv2
oMS5raMSDUsUMCI+uZCA2bgg/3kG4ddjbdEeZnC/8KMWTXcV+htjoCEwNdVGFnMOjY/OPdO8k4IR
tGmLPgbVDiGlTuKzPmKhT0qE1AioSnDdMVwCBEoZrf486a09O6K1FPoD/EybQOGWlkPjvobF8MTx
DhONVxEfGIdrA946x7aDmgQ5I05VrntQq0mOF6YtSEYSuLBKC5Rmgq12lZXDWw21H8tQVW99Zx2b
zDuBOQDfdZ/FW4XSbFXZwEj86hSRlrH0BT0ZVB5ouWz6wXpxBFbQ3ON5e0eaOZ7lRykx/xQcA/x0
ytYug8PCktmxt7j96bZDcqzp3/b9xhPyx9jNtQCzBycp5BUt1EYj32AtSnzRne0TMRZJsN4lkUm+
JBVEah9Wze6cbWxFckVlY4XTHJo/hoXPX3rWN81cjSih/4uvM1tuG9iy7BchAkjMryQITpJIzbJe
ELZkY0YCicT49b3orm5X3KioF4VFyzIHIPPkOXuvTTUtLiMxodiaI7ssL/ONYhnMOKfcNSACqueV
WYpz8MpmqtO2uBgducbNPFmw3z89gq1PtBONE/mxvrGcBWEcsZ7DP6WEh5eaKNPkX9VM9xrS2Nu4
NzLEyLrJloVkgsYWdf0UqMdSNj/r2v/q6LkAPt4ExIqiCjRf4GObMdfpfWIG9oGQRzqgWQg5dw2O
ynVmaieu39m2P3s7gXdi/8hmZBhTW2AJM0PS2HAudqgy8M7Z37icNmtbrZF0+IT8czowJRkz70tq
gAckCiGFotVmYcI8yq7gBIjxy0azkg/Ve9lMZNa39mPjrZ+FdSaKZeN62ddS+j+LpjfvjXT+wVgO
wnGAIbOV03dPltKGIGuG5bTlORFZE+GxTagoIlhCLJO8hIkgl8yktxhQMlI62gUH7ZBJ/5aD3gBW
iUXW4ChchJ/tsFy1L3RMJshdW4VvCSy+xVwRZkDBgZTz2FUnm1QKbgIT9p6LS3idSA0uwDFtWxoV
ENzFq9Xbj46u6p0Oqm+fa+nO8c65HuCBztauHjCi5mZ2n4f2Q18hraNsPJKcgtQjd5kKBR+pGjEI
5GQDzTjdRuFykG5xbIDZbuH77EpIvXWHpiEUcTmQETokSRjV7jMeuvnaLM4PUUCUN5rg1SK0djt1
ubn3DR/lNr0Uh9BSrEwZjdgWqXtq7xjooQXNoZK6NQ3IQamHY442CrwjSdTYtyGBlifHdaJileqc
oFteS+9X5YRbirV56+I05zp+LwbPOS5VD9m+hES7lsZWGuHnvHbvYyUd9FPze1vQ66VJdQP+v81J
/j72ID1NPZIVT1VcTwSVulXxoB2EBqlXZtvJ07EiEgfwMvtOq45mWmYHaxXPbmCf89UZH0UPEgTr
e1eHh7agcF0Q1MeNAP2ZmOeGaFNCLJzHXpA1rrzluZ+s6jpOcHYqIknHDEljduPHoqJadNHyocKZ
7LEwFQXpI4Vr/cosKoi0QQCvxLHq0ZCvArWXic5A4M0IOAdmq6ZDHXKCNcP+dRb9ZWynX87ABT9o
zm/STHPGYkCTGx8yzlg5PuRm753O/4uV1vlDqIN7Oi808IGCcyURguFLgnTB9Me9hq5dhK+1Fk9J
4a2XdhpOrt2Tq2H5BL+0K0SeZBTkA0I2MTtxDPPGiTrx2PY1gQfIYHfJ0I+M/sAkuV7/oYIZZktH
xFs/xP2NPT1TysAJh+gJYWAz98+I2d+qtPQYBAAgsNzuJU3nC9tLEZX+yNnPeIOgtGtqPiVGijC+
CHKhd9iHB0hCB61Hn6YmAT0lxptd7t91feU8Ogw3sFQPu9DAlskYCli2GhsEcB1vP7m1bVY+cLCe
tiGP4LVNaOcRu+N46wcbR2Cga7ERUAXQZd+8cjq5JWu005Uyau2ZXO72PWtWHAGjj3Cu7uixGACq
A/8lgEYszDx8nl0npkU+IUVs/yQOge1gwEk69zM/osID13yFo0RenWMLsJmYIOZsxFs1KYQnMNMS
zdyEnMPdFE7gtCr32SJ2422c+89k7O9qq5HvjVs/LdMPWllZ7PK2xm2Siphou7sOAeq2nk6dbiDZ
8YZz2xFZne78Ba121axNZBr9E0cAubEcRz4mAjArJmVqF/YK03Avcmnyx3klprtjA5OEmkg7e67q
5M0atIfiz9ta7cTqXbHYu4Nx8TLAsklJAm/Ggo5Kk61NuW9sgw1gXvuUh04RkzaB+Hdu/wiis/bB
YF4LWrJ0h4jeLbqauExpnNPWo+nDOHnt8ZmNdXMxybOoV1RDcPXO3podFLFQ9M1JclwLSJuV9x1a
6NPdg8ulTCAgDAtHLoi61+L1Zr1ODdG915qTusqMe6hO4j519KWHqXMeF/VSQlzaew4rKh+1gCVN
aMxAJAJ0R4Cp3fqskup1VRzVjQxRE40rd2fpkmENgrI6AVESPikuJhqD3Z/K+bBM1vi6vE6reXFr
XBejvZAfR6PYXOO5i6WJ+0eq8kvlxn4cDBWt0w07+HuCxdeVAUB8P082dKaojoKCwGq3PYnV/ZOX
2NtNouUUwhHo0usBQaZ37frlxHO2oaPGbGS/AnJSN83YMv6bLL2rpPFgurxbo9GfPfzMoLa7JE4X
BUdrmZisSU06+ksGO3ybrPWROBfSo5fhSur1B5Hpv6Vlc+bqsI9k8t31nhjfIz1jwdeOv3AsoDSw
vPy+K/wfzPW6HZRpiLGEo8Ds7n53pNUVA1K6lmw7ylD8MbnxG2avuwO5D3ZrIGEGJWAAw19OZzkY
Ix/zPvTI/CBwFTjM27Kid1h1vpdp/xYCON4w663Pt7i7xR8+CDR9yWU1QvzjwptJ2drYv8xKbvve
Jzvj1pNYvULFaTA+2TBp0Q7aJCW0p95viT1Al3CwaKE6vedcxYAnQSa4o6e2jzyzNEmQLHNMNUdG
mzAaGu5N2oQbIp7ultxoTr7zc8iWA7YN2sI9r6Ww4UMFxdEeppm58Xpm0/c2tKGsqBrN8tyTq7Z1
wsbaeqZ/XUg6N0wU1aB3d8hqCPPkeWxa0eKOhefhtZ9aIRwPHFJYAkhywCgANoyqZOM9dr14MS1Z
7oRcCG31uHGmhoTbzHO8C9dBTJDLn8yXvNxx7aJWES6ZogB8LNtXg/sUvk1yIy6acvnJq+Jxbrok
IunmMDYI4WzL2GtEHpYr/mjimvbEgpv26uy0Txe+KKpr0IbNoe/MeZ8G9uO4tiSjGAZLfbgYJ2x4
Z5HQhwceAL0lbZgNt8S3NOGd6nMrksAktUkY7mQDO0vn+asGrRDZHrpiftMCjD8rInM6jvb4nnYE
EK6VAKXhsIDq9c51CStRBNMOZk7Ai61A1JlUMuWIkTzIDkXnARHyL4ySxVEs1oOFZeLYCPfnTYeL
wwXN4+LaWysRL4ZVXNb5zug6tS2EF8RNo4qNgfEwp8VFyp70jFOSzD1S7XCzFukly330tiiJNn2/
sAnRHah0fd+s+Us54pekKoa/Wa/eXRJi4hfdlXwG/TSrVh7rrFbbilyqqGvmPLZDpIKzs4KzDwuf
SmYNdtRjauusP8kFZIs3l2c4OhxnqhaaZuCY5Mghv6rLvt2kQQ8N5aZ5UK7N6BbC+lzSVSoN+HsQ
LpGAPnS2QPuNC1af9eg89GGbHdYSChrQaOyggwPb5MZvDKurQS5aRBKguelpgtB2RBxtaxOUJBqJ
naNS9JK5KmJhtmXUu/JpFVR5Q8V8nk1yXqTauzCBCKsac3QO1tM6jgSD1g3RZwSY+F2+UC8lsXb9
BHS8+AqGRsYleTSNRlcyxdJpXBQi/EJzFfOhISremA3g3oWPPbDrv2e7eqTPAKZuFdciTNcNPVq6
NJX6SUgA/ZeC8LZO/HbB8CkTwM4oBbm/yTBujLqlPJiKg09P/2AjZOc46hIeVFnPS8d7UY8v/HRD
ME/BXerQag6AniNOrY6J37+tZn1VIao0r84OaOFh8MAwQtVfMLJqDmblnG0U807OeKyunhftxKGv
bQqIYI/QdtuRFwHkjZQcybl3CJdtRgzkZrbacJt2jyg4SXSdcFC0zZMjg36neuy7E1EgDCreCPHS
29mIpkFCNTJATlu9+JwaM6480Jl0ZPOdKMIDCNiHuiSoWJFUA8jnqGzfZ+qM55MPzI0cvXyw02wC
t3tIIB89GgsUdk01ui7MBwpNZ6GZvbOR2VY0YkZj4NfX+yAYaR1n5TOCFDIBQzgWeb2cstWenxvO
U2O/0qmU+XVpOvrR6BvSLim/erxYG3b/290woE+uwYhz164nAuy8iA07dnzrBnXR9VWW51CLkF+u
huu6Vm/WpCykKWZwNleb1a9DM04iDMMwiTq7ZUkoam7IOVfq17SUIIkC+eYAdd1nje3tCZzoHtem
/knrHq1J8fT3S4OFBp9lEAd2i2MkSLPTNLd+xGvz7xJH+3d///T3S9pV1s4vGLX+x1/8x7d/f5iE
Rjug/fnvn//903/8aFsH6zbnTYr+4y/+44fRROmTWkn5+/9PCUjafz25f4/9/Vdjx2GVrtoC+f//
/ci/Z/HvsQTkP86s4ee/h/79mD3Z//2ll7k6NR6dof/pZ/89RkRnEpkjx6B/j/37nf/x2N28TKyI
/+tzlCEHUyQFRJj8rz+nLDkcIWGc/v5vf3/23/vz77FG9I+hQCqgtXsHkdm9UzkkRCKi+X5JtE2M
Vvt//7Ysbffu7+NiZnAaT5XqCDmbyI4xOB2UkPGx09gkr3o5xEZtEex4+/YW9SgchCrG0CGXGWUY
taBb7hBh7crETv4k+dOCVBbtVPMhmCof/MEq43F69fu5ug4WgcmZ57tnux3X04QkxlnLAAN3k30Y
poqVu5a/lHQFhGPXus+Cyn7QSSuJfkRIlXbGq69bazNTRz+4hWieiwThpyu4CyE/HP1l7c90TgjC
o7eGaMp7yzhDERJKu7RUWCw8QkFfWtnjqnr2wjz9LhiGmI28m3xRXiTuYbzQFklBsACE+vSTkhdT
RkGyYDi2fhk0xc9+KjNKb/fGkVr3nWnnR+wK3tvB1fSD6AkdnJG9nmXt1tmphje6tug7u01YkFms
PdwCeS6eZj8nYb5mBFY2t12x03vST7+pfexj0VETIL3Zzi3SizkzPjJPfq0W0SiK3Fpq3KzYEmTH
katojsxn0KAWjNZrggUXhijEeK+xmMZfRqfOVbGrHUPs1YoY+VYEKyePQhijCH1hzVL87dB9JifG
BMtW5YKOm8JjBnadCuXo2OtvPYpwl5jmR84RcOamVh6ELMgIMacvcgYHfG8a7lZmPmYrWC5CGsUO
lRI6nBdYxibRHCcTTz9ZRBm6vK9C3nA/DogpNWDOmNmD/cQdDh2F+q5DXMCeTlEyTt55dsgjKRj9
IEVbNyKZ0qgvaHH3U/9h3+KJSsX8YFngcisQtVsxAPFh7r0Lp/CjTViH075CL4Ebv/qV26I4pwR0
HlR2co38KGz/mDMzCBL4piNd1xNlGahHinfnbNB5OmQwZA1hfaL6MM+BHCJ6R+idVtBmg/HYFTMj
Hw/sHvttXDKpMSfvfam1vPcNBJY4KKZo0Oq6+ChBhsVn9jBI4gzNkiRb4l03uG43BSaWnp2OTQYn
bTrFVrJ+ELC9J2dJ7Q2nehmRBXFQPKAHx8nVer+X9qbfyJG1Za3RR1kYEI04KYkhX0/ncLqURtec
bEuQ58mZdew17YmQqHOSiSen2HpVah2oxTdhM2qwfn5FXgkaSJiXf3yHwBs0SnDDpUnu2GzC/jLM
LQMQtFaakrFtvlpnkcfMTJ/AuXDMS1RUrsK5UEFUDTsrcYlNwstKDMvZ9XltRR6wW7TQy5YMeOpW
ZrK73LIfu3I0YppmCAbHP7pf5i1lHgqKjkjg0GyrkzC4ZQizgJEB9brJzTivaoQtxguZIXqbtgLv
sckpLW2aF6sFZpBL66EvCBYP1NrtUNiQk2TQB4MPHcZLzx2QymCj+lpf28EgvCwEIpJ1Bz31TNBt
+W6uTMFJeX6oXGPaKNjO0OAG8nyGLuECG8gcw1XILMpvXaKq7eKXBpI2GpOiWzYzZOfo6tEW7NL1
wyhol5DKhrTcU0/E15C5nnF2tPEfTqkQ231nUf6MCKrImSt+DYP6AohGo8jm7pZLX+x0QU6sw8or
Q8b0y6L7O5JGfWQZm5w50IHEXgbhEn3+mK9fw6DN/XBMUt+/H6pw13kIbsfAz4FM6v6clE9AoBeI
uzYNkg7uZJleQyapW04s62F0nO9R6x+axkAwUYIV9SxYaaC/hPjpFp0fqxEyu1fNcufm9yby6CPq
0zdjHt7LmZ2eGNF4tIy3yR6/OCx+VSR7o3wqN1UQWlsB3TqYkKAHcMtyI6WR3ASxNw/BTnoXym8G
hGuNFc5ootIFLeh4FgcjMIelPRp7tA7S9W1qf8/fDIKO2d+rTE4L4fGeISMQH79vT2XwmncHfI/V
pM1N0EDblIzVraI/V3ZPeTnlJ1Vhc+J/xjbU2l8dfI5NkCfPyUSnT2XBbi3yyG6fsmCVMN2H58a4
NU1b+p0aNHSTuJ+D+2uufqfm9Msw0dFbFcsjsqTcCra5XdMfbhh1iZJr3tdoQzvT2RlNnu6SsYt1
V3QHQrbelwrbHXOM/kAehBuNraKFVqCjzjRtbq+ADJ09jZ6HeLVjmZQeogKzv47W/LaUNQ0mE68b
bQlGL9lHSXqUDzTfF6O+dyU5DyQhJj6wDzMj1a/1lnDTrWTc4VuPKku89zknBgORlba/fCAAvVHf
RsqYBtI52TNLaJnBpi9tw7TFL7EMV0PwxXyN/pJL6OetN1V4cVujP0DmQIyu8s8ZWaRbyx7aHTRQ
3ovQnc+qJoghbYqjYtE7qGrYgYR/NS2aXyt7XERS8LaiR893LiWG2f8RqhU7Zt/VnYOLdkF3EfoM
ABB9gVLRwOg762DNJ5rA86YfrVuQaLDvAmBAg8WZUPBeBoaiQRPKHQyt5wBjBRMXMu7UykmruzUm
C/mb0wUnb4VkLCAw0s/C+yrrs522uUnnxIiIUAN6tmBa137zak1jcCgL5y6UHb7tSW3tAUkeQlS6
jshpg3aIZ8fn/R2ODYQbm4hnWtYZCExJKrMZ+Pt1gV1UtuodiuQSmTbncHOdDikNI5054bXwyDuq
rIRTyFzezZzMOKsRXqYYyeGR4POF5TV6zgV5I0f6MmnwLmevRo6XNcHm52Ssy5O6tWabNTJstMhA
xox76TMKQSX2GVQZ7LEQ+34Ihe+Ukv1r98ive7yLHwQufkvX/NVVIjlTvvcbJdwSUR2ZSRz6ojx9
lSp/tCv387bGr3RPYl+mJB0g1i1d/VB77jNTlXGr7ACxZM/EO1d0OBJs6XOZECrQN0zTDAjhBM4c
HOW/GTeYTDuKZWN0ggxKZEbd8JCigr/ZuqORwRqRghLnNXuM0+66mmpOu+XeJdGMmmMIGYjqtyaB
UZVDWFNnaIPAimH6R3MFtbcY6X9RZg+Q1fURGy2+dZe1YoYQ6nTvlc0BfyaZDtQVPoJ1uC0tPIlR
Lgf8Gkf2d1yWVfejrq1g043u12q2HwE8fJOm2nEGrkwgWyyhBaJLPUgXUfuUWT+5JFDT+Y+W18/v
VC/Mf0OUhVW6fBdM6GjbhctLgdK9dew8Up3udjozjzMHw52b8bkLo36m8b0zCpeuAOO+vTIZRTZe
9zCX+XAu+AVb2tAzuqvBzmg/GQnB17TZaZPweciW7mwN90tO6KxL4Wy6ma5CBci/r9TOH2b2KG+i
gegjezlWz5lHnoWxVsziBvFbjM4VoY2/n0W1s9Xo7rHd/dC0+I3VG7em28OnH/x071c1epe+wOWz
NwgORQhopHV17WQI2WT8kKstTmNNiQUUd+eGVX2a+4SEmJtOZjHqZNuFzvWsu8omMD0jpWX4I/z5
aqjVB6znyIOvNbnE7nAhUzvdC5IC+GCMY0Aem5uqK61GJPCgg/3M2eXqqWhKPoJbvE025wzUKgMy
Mx0kvESQmbtUb7OcyEHBoaeh1N6W48+2J5HQSr03UXpXGxNEoSdnu9Yy2TVF+YOhxXwaDRX3TBUP
CbtBrcdjVrskuMBGjByliQuEMxOnqrzY6H9P5LDL098/iTYLjlDv/35jG95DqgM79lOjg2RhFfrW
a6cb2GfjyWb4GVK5uVXAWQI0Pv1aJr47L8+nAzvJTjuS3kSTU6lMwj9kDf01S3Snv19EaxCgSeLj
icKCMrY+JSTlDeJPo4c2bro2WqBQ0jYBz+X67kRdCA7BobY5WQt0t0asv41KeTtvDUFTTCbNr+Wx
yJEPVznN4GBB4HP7J21pAjG9fQFlNWyEx7Rao9s9Wa7/apkT6a8DYYwy9YtdYUPiX3nu1NQ+LSi9
LiY5OsM+S5MLVwYEZr1wDrm9Z2Ei58NqYEHhQLJsmz5vTvSJECVLFlI3K8xT66MjzwPxtcwLhDEC
gHRFa2XJJbE4rnVS5USw46Tyo7aggDYBc2wduHmUJCZLaYkms5CaySngAyRQTGbw9lM9hOvIgo9B
Xt7aQih1wPzRCId6S8KlP82bYuI8l7k+I0ABzDFJWMfwxduR7UwoTHqQ4r1LFqHAYVciPik8jsAV
GnZSQb+KmmGttrwvM9QXLyd4rgKmuEvH8Tm0CCn2vaWnIcgCi5DqKOaZqQSldzAcsIlqhkzH3lrv
TDb+OmRNTKviriD36JCnQ+xm6kvYxELJ/AsBokGhq96bzN5i1zSpUwkFZxN7q/EVLlPxUR+1De13
qHsqksaJ8ZHCWB6+vY4DkWN8D1xruwmMZJ93NpVJ6NPUL2REdDNxfAH2JhIwezxd6BnHYENmLE60
gqkzkh2oJTW5b5L+vRneL13encNGIzFy8eA4iX1JnJEpMlfKtsfByZwYggY646l0nqal6SHeEyPo
GHVPWtMukQvbTq5xAg7c0MNavzWTB7vhhj6QS7e9TRlNXSANGqqXLHW+ekGWuA9whtc5+rgsVuU8
EHmL7tcjqsgcqmcj8N+sdqW0oB5sevGGxF8Srjyd5FTSPNMw5DBPJNZobIxAkK6X5vdokVJHHvGt
0A1AQthkKUvKiFDLNZmTd7y6Vtk7JVEzsphOBAlWeGAz5PkWAUSuP/weEBhH1lTsC6Nvwci2yS6F
CuQbI2b9aui2i17ux0NFwOTOF+ZXWiWIShNZwpBx9rISLyk6lBeLRm0LxM2W5r3nej5LOXMNQnFP
xQJlP295mV7gf2gLTofdfnNu7eOpJ3V7rnwEd9CezcbKI28TkA29Z4jypCcuxxFkEYsRG+VgbBC4
wL+hNUKmLzTINnAJTxTrfdr1JAmjERcLdJi2xrnp3bm+fp/FxJRJEUPQQS22BvqQITLQ8TbudFr5
YBRcltYSihNKo9byxl2tNAEAtMgKDqrHtDoT2uIzc/HlnpIHtRA1VxyUHReSRbtl7eHJK449iJ49
CprsbTRVfSeNp0rO7qYqi7s+UL9RG0E9ySX93T8MyHqEBpwuAY4qUX2ig2fOlLufrUNoY+p0jMxr
74MJHR5FkykISb0AdIISCapXXEQ44s0Mbg2goEaKApzFyTVXkiKruafHwpuE5aDWy3Z1JQrf9GAa
+HPzIekpfMRhyJpk3xLF0lvtJQvxOhWBXg6pTB44awUHgy5c5OLbuAVkkuTFwlTVWOiY9nLhR3bC
omNJ+QPzOQD3ER4wkadjQ5/4JnVl/+A9nTV7eBEv5RDuCItnAkphz4Jbx7NH+DvjW+AUau94HILt
oP3uLUKxPQoqr7SHuJSIHqXXtEA6mJnAooH1DTQTW+YW4R7Tgw49X+M8DQK60BBS6joWcrx1Nqao
zPqDG6j5mmUlcc6oXZlgnAM0eRttFzdKMN7fGueUrWfMfdKjhcgp4TJ4WRi3NECOLTKqQYUHY82O
q220+2mokE7XCFE4Jy1ROjtVPLsUoWLKf6dT0uyd0VnY0cC7yqnz7/sGBX0bMPD3lPLBbUElI1oB
SyC5IxtfWTcyJduaeAbZRVpHgOxnXbw9Bfs8B9ZJ82bCPWVogt+rRNxPzSXNuOyXS1bW4ba/SYXV
tZrCP1R0l8FmqUiaEZgz+/HJEeUYA2/5lTC6jiHjvBqDNK+hMJ4yfW6p0bZGQZZqaCsZiZmkOUvM
HzfHdT6MmCfZpInt9Q4hdHm4kM2H69j3RTqibc7tozH1nx379it9nSyatLlePIBBmB2riClphAYx
OLpG+xY0M+a5zkg20zo/VyZmHJMYDJMSaofX5xqU8iNJVsIQ3j3lmEeCSygtOPWs1KfsOSGKfJQp
sGSRDjSHhE/+wZ2x5bJUbsfQXqNplX9Kjcl/HasnWhcTtxFnP1yhbkRsr+2AHXXGKyyyS9kiyzDq
saXNkbm7NUjuqpomIvYpWQH6RpB1wKCJtbS86C5D2VcXhxEu+x7rPqJVib9gKtZ6rztUcCki93Bm
HZfa+uHmCvBT4OwCfrGmt3fsB/8Za//DMLMVmgHs89VcUFY703bM2Yf4B+gRwW/6eXYnpvV5KZw9
kig7Ksz3CTUyDHbi2YtO7Tq3ZHjdieJuGgpKlbalqzsbvxKCtTeGxyyejs0TLUueVVefM95zQvm6
r6F1D8OACtQW1lXYeJCTlA1XIXXaUI4Ve7enyx0iJx5K8d126SfShBuc1aHSWDCvKirnGdYlMbSd
5yDSom5DxUOEAG2Gu2EGb6Dm9Ts06Ghn4YwlkoiAB08u9514X4ogiTxQBnbwUORduSsbAtrywv6+
fWTDLbsrqThYwQfAM67zJwJ3jkIQ75C0bO65jdKorBCaI6tF2/um0FCrbq13RTqtcaHb+6EmfMP1
lRntl1yhILcWceDAkkbppzejalNcogSE0WWB0PVQBVxJbUMqPPKVV8vp1SbtV+s02/W7bErAFqqg
k1E6JTao4gyN95JK+1sMNa+jW74rj/etDCZu+TDgEGlNPwGh7612CeIB2SfBu1isEHdjzvypoQ6R
c0yfzO2CIEbEV248n1Zx393UIhkq1NWjHejvwpHzXNZ6c4ypiFCwAS90kIYVvSguOvr2diws0GEa
caUFiAdHdKj2hYIaM4JBnFqQp0RJXequm/cl7+hWoPDmAM16PYZ5QIzmZe2T+n7ywzgIMYBi4lQI
2vblQHpWNbebDpVlXMuqiVYbEVo3nsSt4P/7JSEG+7++XWhgIrk+0uhYQTqsP9d6xjWQWb/42IuL
zoGe5TOl+7IO7cYW6J6oHznx0yKsjHY3esPvxuL2c2b/p2skD25aJgfJbbVF44fegk0l4EiB5CZu
WRDjtLl54vbpqImQlA04J4MOqafcw1qlfy01ktiugUJuEueQzPtN78G1gmJx1d50Z/nNNy3mi09M
wd6ZnE9lqnvpkOEy1U0bJUsCl+BnL2jwkRont84wMOZHDxMAG5LjQsTeJJ661ngfhReihjBABXvq
bkmZYpt1xmI8DycPKc7qFuQYsllu1yA9SoROEdhrCnnjvnetyG9tMhpdgFPMgn/PDoNQHB9EFKzT
T6OzrhBG7rPZ+bLU8iMP19fZTZPYKeDdBni38rG9Aae460bntkslqIkNyzvQ8gK3wiYgkoJIlizw
YCyj0xB0h1a9HJuszbBGYwjPUQtKE3yKkRRbdp+31acCsxjeB+UR/Azx54DtMYF0j8As/2j0lIdq
Eq9909OeFuXLEP5syioHBYJQp6TpzuTe29UcErc0wt+yyk+3pXbXiJvq5ItT4OOVGWcgL/h872qv
j0U2G7Hz5TtIMbsBRhg8RiOh3VQH8Ax7J7hNCyKG7MzHGqM4mj2VvpdpY9NP9hKrDI01/agNTGo6
FEYbiwZ9dDMcQ4cTUg0vpDDIT8USg4K/DR9nZO47nY7MVWivZwPKw6C2wz2oE85qmLnXFfPR1Dwl
GeNnkwCeDTbWGa2nD5/Q9c/FuPhRI+qWAj73cGQTzZmxXmwNp71mqi1PqQpjmmXVQ9Z3B/cmbc2U
d/IExgA5DgfhKePgN+m71jhYB+ZjsTdO760zfBfmz8ZmhcdjFrDXPmYSrJZbPqbmzQNfsaDX5KsL
dEvKsH/ktTZP/Ti5B0CAJUAsEofQTFImNffFKMpdQ694Wma2yr+qsKfegGqI6YKwiHShWu3RCDg6
BWUpQNvbDbGwo+Vv1OL5J4CICBiK4dSu1WNpNT00Tu+8BOnIPWsWG7pVkWXiouyE2HfewnQRZ1Fe
XzqGbRs1dzlh8AuH3uTFLjp3P41Eb6wLkZhpg/WmMnx/q+TU7guwaxvuIISYU34sXffJdnusVS0H
8mFGi5yP0+14OH+wH78WifVImOVztaanCWUO9S8JTLbd3mELcXd3qfB/ymzIY2cxro396Rp1dez8
kOudUxjkXLrKwn1VDQ2asAryiEzzW5Y5FoqMAuR2h2MMhMECMntbW5gyZixJUUaMLv0PBBeD910E
1SvEfYkuLNnU7mSTmnDLBZs3uZjgzqS/TDRNUzFhLuum93rmvpABIVUE1G7tqYWt005HW7fvaKP+
1GPSHMmWt5KJ+PW53FgJpFHSftootO305p4L75NsQ4bBI1plbEUOxl9zpqlmDq1NobbUu3xHRs9e
Y4VE3NkkG5P6ixl6vp+EsfH7ro3H3GvhA7EydC2BvfZCl3TBRtnY1rEIaBCksw3WjdBNtUz3Q+s9
CD4/RomhxJVNJeSOaM2akCwkc2bS5y45Abt4leq5uPRVyokMqGqYgj+cPRfRPBA7ZsQ2DAeaMFUj
8KizxtRA+ofGIXQI+hoHdcpNsyFP1Z2/lptHdEpuM3BmkrksGYy2KGeMNPv2HSgXeKMifLIKRrrR
RSw55GXRV7agKnUqjROlPkln6g6kXm4aA6/2UC6v4yI+liQ/1X7qsSeGH9ruBngAXXV2nOqecKv6
DNMHbwUiRWthxKmxT22wB/7AMHeoZKkPcgzvMbQQmsXtsoVFFZkuQbEhx0zDaveUGPX/Ye88liLJ
1mz9Lj33Y76360FPQusgUAlM3CAB13K7fvr+nDrHsrvstt17rac9qLKAhAAiXPxirW/hJctsSk0c
BnHenSxFTupkE+8KsdhGAFenJEE35GOmIT7TzpZsgfpphM/lvTOT5HjH810Bz0MASqwa6JYgNE5R
eWrQMa/6CEooAaTrkTuX5qsKmSmjG4tLZyW7N0Bd9/Eo13mRX3xBm8Ac6pLoO9tPkmVIRN8CJzRL
i/gsEvus5JjvTDHs/Jw1RGvhDWpkeAbWJMGUGgT95VuHiyoxf6sMGe/OyIN0ZVpNzHlOfaqxQdc6
HjRhvcbTFHA5Juik41jUGrTp5qQzGY7RcsnxUvksCge3Fus8wWYPVBT8ISohaX+ouq63hrOsQr89
tOIBhzzGEtIqlKCLSSIUWZoXnbIqXXtJWK+kG+6j1r0f24ZzNwrvRkyEXFXJOow4GcwB1kdqceNN
J2xhTDvmXowboV8+07kZS1fF+drxLiN7S3CU/JPZVmLTaXMmHGisVDMYizDu6sWXxHTHRW2B/xi6
ldVlIL68FdIOHBcx4WVs3hAGtO2wKpjus6xziOVluzh29ckIgeN4hXunZ3BaFD5dtPW4KMnKWUUi
uuVKvSVeCnjLNvDC+EfdafWNP4KtNqcS1bun1n1CY1j4iCZQM+8Ylj+VYvI2YHfGfQ9SIrt6uf9p
MapkjIAQPw7zh6ZkaAXLsFrG+Xh1OdjWmp692NODPwDr9PKvKQ7f0vlg9XVRMiFhdpElbIcD81a7
TgHHZsYomKtehs5+9LGl23iVbMW4yCGrbG2iBwn1GJc4LKVVNYbvlgQ6URuTtxRiG06QuMbWPcEM
+ozL6rnRSOfI9XHfUcBVXbBFMopVgLjoa2iCf+xduJoMLAIpBNKL2SfdkJfjB+Ipcfo9EK786BeP
Y5RWR3PKb6ohzi83dCALDVloKHB9NEArOTK5rAjQc5xn3+m7RR2PdNjgLpLaBJKTGXg/6B3mU+ox
I9ELe1zwixJqOCuMn4MFq2iIf8t6QD2Zc8Xxx8y4mqa/ITKPuwpVoe5tLFE/G4mdkFxZUdSXI7eM
uO0+aCGqFVSlEaE/wCnirVwuspnBpjvRY8X6t9ipKVopn6i/rKn9dSYIfUZ8s8UbwnrHS1mEocqF
3zNuuiGtd5rCi+VhT5K6FuwYTkbIF/xbkzfLSdoWA8+9aKry6PvzrbeKV6HdfDiae4v96KRQfO0I
gwP2x6qRscmxt+1pH5sRgOvx2ov+3o7Tw5TltDOtrm/NSN9ZUXpxm3gZJRrsWCpC+jxS4m2ciWON
x7CqSegNtHJRTE23q5rJWyQtF+jExN/NJSBEmu/VR8Skh5jaGAuJte0oEOHI86NkfA4ax2cKYSwk
ILDSV7SWuENMHx3kQE/LjcWAa4YQ0q4xdU76BE41I6dxUtaG5nYZVrLEVvJVwj1apYpsjdEsvj0J
CLR1OMM6GexDi8lnVnHbtRQLGRenyVJ+sJt89HVttkWwYHRMKN2KX0xO/l5VBLBXGJZZlkY7D9IV
/HPQQ8Ructj+9SwkOo8LbAhMRjOq+yC3pmVoD/hHdF734JpDFdnTeaJ2x/aKXZ+XGdhY5kBdnUzB
ycr6Cbm1VWUvwq8EvhQb63Vk7rtueohKxvCV7X/AqYagV7WIy1C0KiDluLVgAZkdK/5cAATNuVBz
7yE9Cek8nIeUmsCDaYOZxOduGKBD11v7CCxrltS+sjjQd8CU+V80lUvaPKas6N30/lp77rWN4fOI
sbn2Tl/cyXHiSGeOBfZskXH1nkqwJb5B3cJ9em3AcCQsqVyH0xUgBSxVtlEYP3+5bFz5SHHdblCw
e9p2KC0Lw2N4YQjJvKuCmleW1G+gC1j1UdzlvQ/NISJ2pbDY23zyd8RLqWEoTDw/XA7vQXUmMgX3
KIO0m8ksJM/zbtsXPeN1DUd6I0p8VAU6cqMq8ThNAJA9thG1DplnGoZTnHh3GqqRPGk/xtF/jZWy
EaJq2spOR+DIILZY3+NrVZx8qb/pIegc4qh5stP6kRVfuWC+Mm649flLESW/RhZJJQOV0FIrZvqC
KrZyKfWST1oojoEqQsaEcpJUc7QUgxtV+FK5yafQfRejCc2CSrjsWfvoO322ZUo0NLshYZdda8W2
aUZ87gYMJJbW205xU+t1JC74MydS6VJjDaeCDrdJUXgZPSuSCmDZUu/kLnIjHOOqumCoZj4Y0U/W
1jGbdOvoZum1Cmp9PhYawtfbHYTfGIY/ww34URnFqFlvJyZ/oEnNfW5Q1hegp4RCIdRwZdV1rsSm
jj9xAlYnyHc5EE6rLeOweyujmHUC80OOJ0YnoY7+1mrwzZlMr2frfxJa8x9AQQ7Fl7EIQQM1R5QK
/TvpQcLwvK9ceR4MD/03Tdsx16eTcsRXZlJRBrV/cD2bbyPTjk5aXVMvrFaBSbhdn6bFGggiNL/q
Wc8YRQHN67m2Nm99LT8LccfFElFdu0rc39hhjxMOREsV+a5EoC8dZIyFv1W5RAShwagXnkxWlTki
JoHQuUwn9DHVvq/o9dvOeEF29i38nBZxZNBrZEwdFUuOhAxAr8FdRjbayKKwDhHXTLgqyBVS7JGJ
5VtVrEQq5DfLBgTQJpkMgzocTRTC0EXZZm+Om8R73yKeNMbesIicvjwWjENHjvgQFRAvXzCwYxbc
VNgHiHRmmgaX0mjUwUvq75j3D6o42fWV8utlVAdLZXM78PrHUPXI8PJ02FRp94pukd2nIApMq7YG
jCTshVC9MwPlJsBqrhsGw6sh3NiSUdgknrTmLXLgLugTyoHcxk89TONak8NHlzlru0hiZmsBvvVv
LXK6mS/PptcCHG8yjg5LtjvaMUFvtcwC1zhLa+6qcvMkC+5eJhnqvUWqKQqje6Exgu0UL6BesPxh
TLls8uyhH8W+8jaeQTtUWfVhCIqa+pAEip9Han7058M/X/Ln6/72JT//8P/wdX/7tp+f8fM5rfCR
MP6Pn+bnCf56rv/2R/35I/78uNmyzgr6//5a/B9/47/9qD9PY+UrMx3dPXZHZpBa0bG2JlaRwt41
8kOQsq1ESGWKagNOaDPN/66LLD+YeTpP1eePZY9c6fjz2a5hZrT4ecgsfoToN3/BX1/7989ioUNb
Oz9XGGCL5Q71r4//eiqrS+uXP58ssScDi0n3P6v13kIi8POoDjR+5M/Dv38cwz8g0nhexf+IShnz
8vHPQw1B0z+/6+fj0Z6XBH9/gp+Py/n7fx79eaafRzJ2//X0fz3dzzP9/NNfT/fn4z/f+ecX//O5
n0d//W/S27Ub9B/CjcoDcLhaZ5dsF4c4c6x8F5Q8FHaFqPjnsw2szH9+/J/+6eez7JJjePi9IseB
0GdbawqiU4xXZMsvQaRhzO2d7uAzNWpgLobjxNsw/68xE6CG8yPPcg/ARNiYuwm9hddhiS+wMWUF
eAm7x/hcmifNd98LYoSIVx6H80CbWEODi8tvNEvcBlkYcInFKTzmjNMLn8V0h65As9XnOBlMuGc+
cZW1BN01er4KMLOv8zT/nNrpAXUiyYAmEL2aXTurkXHRh0UPYwqvKUauD4xO+qJqln3gStxC6S2A
8sqPQ/NhSFZ48M6issWoRNe+ypNgbTqgCyKF8y/1LziKBeL/hRvmzaKqTJMu8prlzhskh1UK9v9a
p+kbP/DOG7pxozVGgjYFIVcYbwC26E+MhiD/xLC69FU7j+X1UVERVkk+LzVLyKiIlEdfXkP03IMl
rE09BPeIuQwWbtFrLKZ6VeR9g71TdauyW4N4fMrNxGY11qMIGSN8vgrfrGmd9Qm54TDF6VIRMLYo
1EBwiBi/MksJMqoxH9kGg5A40B771Nl2mWpefbeh0sioW4PeeQrnspYk5ppCuDEiSvDhUzV1cETu
+BMev65afz9iMcILnH0jMS4Wbdtj8KaKJPP6HI44gBBRi2Xv+4w9fJAiaupBS53RUGMaoME6QK8a
4AxiXK5aRPPliKfXKtgzI3DPXzNPu9drIqgHxJWb3BkwRNVtTwZkIheeqxUbGwEFqhRg/jGsB6my
17B6smpfPLCq4L8U03MC+4GF54JR1kfSSsTSVmSs0PCTVnM1jY9xCIl/6+fGrdbWoelcvM74ENpM
IstFtdJlOgdWEPHiZ0Xw5quOgxsLuK1Z3HQzNLOGbr40GbZf34nOjKGfXEheJNaAIjTj89hJCA0q
4yZ9oGsQR2GVL5FZL7F+Lxi2jHeycZDElJO5tOs82Yda9uqhM3NKXIYy9IkJD1OSN9mqhyyBUegw
QOjprHubeTLUs4dEiGHtGQWispx1/eDNqqfs3jK176lz+5UG7GNJMeHDuZS3MfXviJRTNQIG+q+P
XDCkBkVNCjCg5wym3Z0embykzDE7vUecjoOxYTpP5ZcNd4gGwDo9O1EKW1FRbsQDme2JOUMamw0i
w9rGGVq130Nen1Itv3lGmK6SuHsy619GEsUrj6pcT1WxMVPWxZm514sapRMCvBmtMSuDTMVONtsl
Qf2e44xdFmJItw17kSVbeXb4frNzM0g4psniphFHPNf5IjGiR/QSTOwNBuG+Sj5KAV88Q9s1kzuS
ynrR5OxDiiQxoU2B4aAQ9xzTxrLtWAFaO70BETaZ9kGvS0TqkneagGTPzsVq6DjRFBgBi++Efplj
Pkbd5T5FLvEx1jkXHiWd6JCfdNFXz+4Hvjl9+JR5iElwLVYDrV3DzkuIjN95cNgQd5l+obWYLtjQ
syMmsp2a+fhBDGptcExbrswQNG2C63X6+VDx1l5Gw5lOfjstGnLqL5Zp2yj85oc//6sZOwNE+E+f
/vmmhmtikYjulIpZd/zX5+Zv0qZ6hyTfP1RZXUxbYbagNat+//MVNs2corw/jSV2IQmfwR+0F+A+
6F9ke1S6gXE/gQYr2lM3ZTcX8vNOSSJ8lblnYsOVMgj1FTzeyc89dHDAKtMBCizGP8gkEa7ACyHb
RyPHjjQVjCiZGLJh9hKAF1Ly0+x9Vtb9ChfOG5qdG/LraKvNGkkjrI1jmoFgNSpEEQKrbeum+FS8
Q8ewe11GyZ3szXRZ0AxTVEPjCT20XeFDOeq8sdJh/MrxsyDhfkRhaTscV6TJLKo+OCRB9Aa2zJ/9
7r9bG+Z9AKaPZhY9Eyc4CCcDxVWAaEtsdIHSRDJK1hwIESP7BdoL/gEs3SKp7S0DhGHtC3FHfMIA
4MS8VehxV/Ad0D6Cc+as2Ve2/WVp0063CzQn1dSz0qhfKpmhu7ObHU/aIqMjUc326FWe8X/LVZBk
Z16Dt7ZzHvl9NoFhfUkRP3hOfrY6s1+3ERijcXrJxnRXxfyCwvRWXplerUm+N5HFLWcs4OGEznr0
pjPEIOPQtY9uBYXNhmpkj6Qrk9azJhrxSVcZAghkx2Ev1sJE1Gv6R6OeNCzwZ69ltmHVknGABr2U
uNSaer9RGf6p0Ls4TPrnFSVmIOO+r4gf1k3wgm7Li2iG6c1n67eE4h2snNaWOMLJWPDHYZs3zABa
g0SvzGVAEnXAmtEI03l4Bqi95Ns+TAYCnsLQKtxR6DsbmpTGIC1CC/37KkCfM9jZqbMea8f98HzK
1NQK9w7TkdFE8K8b/CpET6AWDk6ibfecOd99Ad2m7ZPfuiQMCtxco6vfhd0GkPPb5zirb2aun9w5
w54GHeE7Kjndd080RktaZiSIceEvsy5mvld3+y4obk2QdOvKk89Ip4qV7Wcvo80hIikV1/X4KFIb
O7I6w8Z/LKgLSIkd/fANBcOhxgW4CB3yFIMOGCkCzLcmy45DlEYctsI/2vVwaRrbI7HC+dVHKV2j
pVxqpHkqRbZD1LzXff5kjNHeMazvPIvfWVoa27Spj6PizY2FfbQdoK/1i50yoNd0iDEQabOpfQY2
2B26ibt/rqvPRtultqQa8yiFCX1fpF2IwiGqYLjIvEBUviXUnuPBfRuTh5RJysLoqv2UQ2nu3XLv
CNCUTALNZTU4Z3fgmBaMK9YT45GVn+fm0izjr6ECtSXMABpviCkN2w0atDjgMKVJBgBE7dWaqynC
puVXv7hcyX3YuQTzsgH3Q/dpDN1+07bmg0aSoxbeo6cFVwIHhO0Y0vUy3rMSQS4XugMtPxOsUbo0
LFk1ezsuLUSQTdeaZzM1MeFZB0CcyP3dsd7Oji3DxLmd2/uk16aVF3D3Kgh8RFDXwsbdlO1NH5Oe
xA+qCricndlin1c4gqoe3a3RRausd+7pHODTkXAUjCHW83zNHwkdARrD0nbd71ZgcfF52/Molruw
CFZaSD577Z3Kgrl7EfvMqjOWP8RZs7utgzsN/mCeQq0VWoC1WptLJAtRUa1DdVJWfxin39NkLCf0
n2A/wEW2YREtPAEfJIzKlSopKqm1WTWuYxIgFlre3uuSrI6RO0uHn8FFwhjWglfDJE1c2OYq836Z
mv9l+X7A2Vk+T0XLyrgtv42kPmfTjEqm+JxKbITZwExaOffkN7B6McTWw0WwttV3AElIZ+/CNqLr
VvEgzggZ4Yc45TZk+0913y1aB+ZXQx9hRNHJbIpoXTj5b0VyIy95ssZZchmtsl3X/QJW3SEZMiTU
zP4JSFAEtEh8u1aAW1IJt1rHdUG2n7dtvZ/t2Cm0KacDM4J56XIVMIPzoHRkFc27ye0ehmSzZb1M
7Q8oCfxpdeiIJDSgQ265aAAfVAzo8zC/agZy59IfoNpnN+7eJeLB6osVLL0tdrQcEYdN+UbNHa16
VX13LU4bz5rBoFQFLRCoJSAJEOQ+Qm+FWR4uGZKgYnicBONzWZS/+gmRzNg+q8B85XLqLbuaS06Q
HAVyOaauPtFQeUFusGtM7Puf+fMvZQy6ZxjDTxe3zUzQ2eQ45LQZpK4V2nebuuW1NsJdppt3Uyd/
OywqlkP4O5LybepQJrFO5gJRMwhuAm9fp8gn2QkeRFU728wqtW3uqPti0t5BOLJknHkFXF65hYPY
5pXNIvsWlJDOJnJXPcwc66hFHxnZySoyUbnn/lfdD8nGqFgh6Y0QLA3fyx6/r+YMjO58UtpU7tEj
5SfehvSvfK3/jTp+HMuvf/+33wWIx3q8/wqiIieOisU9Mp3Pf/+3OUD3v0+zoidr88/o79/wzzQr
/R8uWcTSdaQnTVc3/6RZuaRZScP0bGnahsE+9k+alfyHIYSwEEV6OIhcRydH9l9pVuY/TNtydMKs
bCCbkiiq/580K2G4/zWj3BXAmHgqw+SpHIdA179HHds2drC2fM7dd4alH9jOIC8a5tmq61uhvGQb
WMHL1KQPckQu1llrJ1DEsAbjU0pNovv2PZggQyO5dHSAEGp9cULjwknKVtzVqIjGofjwin7lTMF5
SgptVUf1R+Fm+wzLR9UN2bLOktuYldtcUqtY7DS4F0/cvENE5BP7YTU6z0NZXIOGHKYu769TVmNL
iVkNGrO+XuVHz/PVJo3w8UMNNCEUmPlaGZQK3nTVXQCcRtkmR6SgykZw63fbMs9onGLkArjlFpWO
RztBj91h7IAjkG7ajipV87AtGXhgABY+y8HYJLbzaJHTidIVJGgaoffOp7vcVhCX8at3rn1swunW
6eJB70EJhAZJAf2wI/dqOQzsW5ym+kTcDdSj3TUW104AKwtDofb20JtgtkW1FkLhxiwBmA+cmEpc
yiXZn2gzUdJDNKOLXXqtEr8MYZ6B0SNwC4PyrJLO3LR9bl07s15Tat0bbH0XrcbiJ829e9gKcpkW
WEpTezQOZWbtR+Ew4dYR0kv3tfDdo1sTimqn6ROr2xOEH/5gSdnnWQYBxR7+DBEOn+VnXYKHGog7
i233nmKCfA3dCxGiIMcNs8TdWDOfvMVWlcY1Ox492OPxLuEmGAcygPRZDsRtNwoOqmpQFevDOo2B
fI7saMrxYnUtWrmO9atLa9D78BUitjRI/jCAWDpai5ypunp0hPMpHHnXK40IGWP8ViOOoywfXkSq
+IqYqgVeUu9/2cQ0ejuIEFRYsTpF9rwMDj/CIL70E8cUMJe1b6fOAsFTvlJt+saRpA5TUKSXeBoO
SdtAn3dusOnaLd5Ifvk83nom+ICGnZrPCKPOiivp0r4sthFvJVqrlf5NYPZTFCY443oC37ibw5EM
mClkFQppVtey7rcE2mCGJ+nWisaXUaI/CLp7rx3noinZQJu+62MxANYKHiYvPkKfxEKlNecoshRr
o0sP0Gcf2ILFH7ILsyO+ys/vkVmdXQnQ0qFBYO3uJShThdk/D+B02ODla2PgjkzoA7LuIf7woKzV
UXwXJXaz1bSwX6g1jF19drrqO5X5ZwQQt3oWxPeodnGaeL/rMG4uqMQROmjq01fTOUz0e1qzmdmQ
f9Or4eYqp8fU7SuAWpR1Vo0oA2/QInMVDRoWLTwG/bDO4J1HPuW3gx187836nqFi3yJVjRw10X5l
GYdhVzdIJFKuKomzBqLULzXSWjaDn/0qHa4DA7t9ILcX1WbpQnb1Wxlrt+TbHZiOJGnL1NKSBtuc
eQ5psNJrzWgbWw3UWeMVQUztWu0TSptjGNGHJYXNOTnu4YZE55gNkxl/DxqgN5/Gliwe/NEetZWG
7KNuVjK18yXa5W1ux+radPj/kSN58Hzpu+pjU1pIz/pLlNHBlS12ugq5CulGy8p4IXEPVmzEIM/2
WhLYnGA9Q/tMVRzZGtZPg31Gj3WsXP3OHpEtxfFM90QG40F/hYTlwYRGEXGwLcAChULmGkmwwklZ
PnV+QfAqG4ISDQUCWwL5bCD4i2miG+kxD0NTh7UAz8ES1PFtbRyIotn6tCkV6E1cYA4ZdgHR0nGn
7+A4ngkjOesIZOiN3e+YGtgDaVZZQ36lfzlEBuEM4Di2LWIuhkTsE33v2RsABxr6XTIFW69Ov4hy
/sIqwcbdT0kATt6iUZ3sWt2FguQMtBekCMdUO4NlLWUygzPdIuSUKF9N4juXhhW2O6Bm2DnN8MxY
9kW52p6MhxVudvoxgmqyqyUm+7HEAtfo1XeYaeWDQPOwMA5h1rrbouLKq2L3RnRas0Eh/Zqb79DF
2IWxdNiaLanETQRP6+iHxVLmDrEWDNQcozrBdDgFqnhsO+YMIX4tMeOCVQF0q2LvWVomF3w6At86
pJpODjI3FOArL1mH6XkIMeDC+h1sceNKs28ki+oUR3/PW1oxfry0mJjAi6dXDSzpohf+uzFrnPUX
Q6+fQ6zpXMBqYIf+ezSGZC+WFMUEnxHebCN4NsxT1HVvQPl7+IXdiBQTIkndyp0nsc3D0he6CGiE
CLtBZgiFYBFPjsWcjVTJMbsnXe46Vmhax4bsk6h+lpqD45dwlz3Ta5Zzqfplmw4ZrliaLIvMk7I8
wA/lYILFEOtPKMrr5Qg4AMt1tjPdfakJ70n3IBHPqhMGNTuGKceqa1cNm5rt1IsNhIR8OZGI6QiA
Ax3ijJT4omUhQfPHb1NK7yGlRnHdTnQ1kBJ0JPIPGBRZShB/gJwrnZ0dybAX7EYZO0OiTu+ysFuL
PqegBkvSJXPK10huHDGEv6YRJD8yAG03alG5wDn+wNYAa3mj8lNRFIyNAp+Ri5vS4b/3IRJfR9lw
SpFZS3O8aNlkYpUjfjFGVNtP7a3Q85E6Z0RCV26FF+KRIu0N/bq/0zt9Q8s8Au4OHr2JfAlNf2oQ
oa+sKb8mNpFJVbF0dfdajB0rXzNacD977l13WhdE2UTu9GJV0UsOTN4a5wxgbWQlzGonh4rHKDEL
WdckYQTJK3B3+hR+dxJiSOsSPJZw2m+lO0OEghctZTFuJV861YbkanseWutlZN+5HXuJg5jyYgpc
FuGDveXVQdEPcQ7yMtkKU4uzDCjeCXPniNrIv1G0nr0U6j19deJFv5pB5GiOAyZa7aPs0VBqKO1i
qfer1NJB49BJJ7bNXhwSiBS9u/E5znDTw1lTfnHn5RxoTQXcmcFp5lYkAMUPA4cp1s8TcTnPlgzS
OygkrQD4UrvJg0BZMdoM6x1Np7sCa69l9ogrhZvmFCJ5b6AdSGR0Q53qx/ADM0m4nqhq9y2S08VQ
Zys/RIaM2QSNYowo2gu550IXigb9iVhHGA1RggStGI+1Uey7Gj2HmWTvLmDQWASzTQUwUx+imxLT
AFeeuQ42M8jtuY701zQntuvhWxvWxygQaCkmmySg0HslMiMbgBZ4FW8ngc2othcOgbKrwMOV2yZu
jcCH1yVC8cF+LNwC+asJeFmwLKyOjYoe0qiKl2AuBcRVIzzAnlxbJqMMp2OaLyz9S0+ifZHWN1eg
f+li4IO8Jis7MBJqU262DbeBVeyIZsXyRzvLFNO767JeKYybBYiSXQfs6RKJlS4bNKPeRwOXay2k
ttXN+r4ZqrVWuwDpUm4+ALuwHwQK0abBjSlgoSBK7uxC/e4MvKwBfiJBKJurvgI59jsRt4+lIY5W
Uj+kcyi9Kp6E4YsNf0PEAMB+yAq01IK6Rgz2KqboXpUxQT7c8/F/YwBr7WJJBvR8g+rAQjAYRvZW
9ukr81ydwCOXQMC6O5IJsiEtXZ7iEau3LoNqq9mznXnSNl3V/A676MizILiKiWQ3k2nhpiWinJxC
fQrSHXbmNTkcQNERJNutPOH9QYgTZPUuag1sx25954cm+8iOhh3zywYRJynyHpiHuvhFs2kyHkyL
fcJoDV/ngxm7597q4aPRayQMb0mvIAeyNHSx1NBRJcFltIm7JaEElJ1n/s4TDWfw8JKxLN4qh7As
aVXU9N3GAMSGhdG79UX6FkiIzgJJX2RDv7H98OqnH60VbWTtgUCWY3uWB8Qkreddu6Q6Umm8ah3w
ZzNq7qXLfoUtzawmx/1KmxRRTi0b1MBY99proIftYtDCcWtOTP4iSIdu9e62olzZ8hIW3WPgcCma
3Shcye+M2kT62iqHAkt9eg2G+tGGsM126KuNh3et6I1jrzvHgoXFXW3RQ3bIfzldgxUIfeZcKoNQ
HhylDToKmSPtD5ACblTuY6K3vI+21y+mb2EQHBxMzbHI2ExIR9sVWoZIyRX4XnIyQNJWbth1LNL2
PkO2tEyMr0JDG0naMSbXGsJkwVmZO8WWsIdr0vLWdA6hhKO19DhhlBTrNMPfEyLO1rUuIMejOegl
l/yuuIekwdDbBCoSTPlFDICxDYmFVDVrJ2fwmdfTOrUnMimDkSJtii91gdxoLHFPujBwBoVbcIJ8
PXTZfqy12+gRlCa4S5cR+0L7HvusWpej81hZnGO9RYGQgJlfaAlhyl0OkZQp91eNv4ZkKKRTUdie
IOqd4vipn91EuWU+awZDzRxQzoJ93nEqceER1bHGEn/rR3gghDv6i0riHMgtrnvAqbOZLE0Axh4/
Col76Cf7mMigEQ02B6gAGNc9WHH1ZnbqYeina2iEe98Q+ToZdfJTU7LtrNlFQfQHI01JxlO9d4UJ
kCxkSUCW/YurjkaHR4F3t8fW496FcHZgBel3uuMeTHZ4sz+wWHnjwW4tTIq8MevaYVWrRu8ujC5O
1auV48KImjcsk8THBdLX89pjazQvEO1XEePBqgTJYEd1SCMQtbtRB6nV70Pw/Unf3TkhO1JXPmWS
bK5YfmeEwLTFg82J3cD3AzJAR4aWocg5QmoE5EMVbNyRQzG3mqslOQ/RK+LdIWLwLWXVMv/0kloO
q8lTGUefWsBMOc560LQd0q4YcJHh3ALyaQqt25dVd9b0cuUkmQWWGC9Ap2OGZmW5Hhz5O5ExxAT9
kJQFlSKmYKK90K9aGflpCQPqqnsKvLJZ22Z11pX7Hvmh3NjZi26F4Sp+qgwHs18cXUXakvvGOEcm
KbPmygjuqgF1Q0XGmx/EEJU10kIrEmtUvhMify08RS6hNSKzwzLLnkHgKSEK6TB5+JAmP1IcTQMJ
MaxiMnsr8J0iYNnoZAjE9r1wBNln3L47ZPW2gC7YNxgc6mhb90a+BphAV1fW+Yb4kpfGiW9objb8
Gmdjqi+VVPsqjC9xk9xUTGFoqk94KkRpj7igC3FVdUw+UcIAP0oxP9efFnW2/m7ramCQbd8Hk71m
ovyY5cYJjI4Re59tVpKTiEBfDdWHH7LdkPZW76Zv8F5kTiLh79LyaLr9lZn5sqqTxywVp75RQMTU
Ezr/l96ujnCmb2mtfxPv8xkZc/SWvuv0VK5/niF8U4l8YYb8bUT2pi6MDDa2eo4xruQ6OVIofXP4
2yu9Ci4RnL4lHLYmgy4UWyFZ39Zm/hXQ5eJFiC9dnr6JkT7ZzMHJVQ9Ki98Ye+OoFIwfhqVKGFWV
jPSVHd8F5DxkfkFPI7IXK+MHN+wgHe1CnuljZGPdFNJ8yDvr1lnppbTCty4ZA9YhyM59Fv2OUE8i
KI9dn95iix9qAAgERAPdvtsmqrvLwGWnyfhIUg5N87fpxRfQbDhQWOt0TFLK7s1CmNxbJNfCMLiX
Vfc4/xWaD0R4Lu4UPM6p7s6qyW5ZBPRMDYfcZ75iu8/V9Nuk3W4G9UQsQwZEiVPV4K2QxLhMstgj
AcdP6hdvbLY4s4HMu+GtnROqRfAOaH/dTbysmrLu57+3VjCh/Qjkb/JGCwycRNJhh6X3nkbRxg5O
gTUwi/cl75Ge7DJSf5CLMCAim+bANIsTzo4IkNKvbaP9qqzncTZD2Gqe7XA76wMuapX1jv4WyWoe
XOLOx8jrFVcoUoswDC9hiJvANNE6K/EcSBBa5LwpiAUEWQ8GmQyVvWj68jlNeaOcGlSlsv+DvTNZ
jhxJk/SrjPR50ILNDEDLdB9I+grfuEfEBRLMzIBhN+zL088Hj5Kq6jr0vMBcIGRSkkE64QazX1U/
DTOz+LJp/Cum5AJaGRx6jKAYUNdhT6d2Hr7aCYO8P+IJWmYcgCzJfd5RluaJ7KlbC3tobSiKSx3k
z0PQ/klra/8Iy8F5mMFCLROru0cqzvbZmSqNtqWnzTTWBPp1NpHYANif8Y5wpl8cz/AAD29u2RKt
SI7LTyrfEFL65VrR1TKYJoWS5R9ZhXRHxlYSXqlojRiTC512mMSc9LVLl0udCp5Ga64CLDFLPK5f
MilmxKCYSvVrhRb+2M/q6FZEqkT+E6fIX+ufzwvKr5EqdIxH8dENgh32H0Y8U/2jYwYZJeQovbj7
oGRVo9WYnwSK5cx0YNHTlVsRZ/hgv4x2tAe8cur0Qktmnv2IRqCZQpzJhX1jbZqmjKZuQK+kD44z
/hG4/N6PgCBMduoDy77yVksZpfBz9v0O1zP3WsE/WDv9JS9Ai0zjL51jeDAncy1/efWJtNRu+lJb
RM9FXemd3Y7Y5w39RCUwpSABhFIbCgHHdPlRD1jxDDl9ziLVm7vi8P+Vmf+HMmPb5v8kzbwOP/Ov
n82f/6zN3P+Xv4szAuHFCXw/ELZ05N/FGcv8d9d1HS/wTSksXwjxd3HGX79k+uyQHUcEjsdX/ibN
eO6/86kjpW2Z9y/81//5Y/qP+K/qRstxXJXtv3z+v8oemndSdu1//tu/qDJ8c5d/lJ/MWTUg03H5
PfUfP18SSI//+W/W/zYjYVVRRaB47JaHpRA8g9eLJaaFauIYlPzsq/6YEC9hu5zSKBAE4lIUY3XN
isw6SA6XGOhcd5c7fXvp4/zTLrI9iFqq2CL/m1K62hdOZJ6HeSZBnPcknvrZfF5ah2J5zPiJU0fH
e1IwHqih9D2Ek0mOb5nrMVwCbXAToxFs8mWEyub7Gmhw0hiH2vjh2UV1scrZCw1sNiZC13OEgGv0
yOVWEXuMY6hNLjNx7Kpb6WGjxH9EH25JyLMYyHHE5AgbgzZmJ0qzm2MyOlJBgz6qpgASN9jUDEdi
tlhYGaq6XE8AHLhsMkODypyj9Nq/XSpGl2jz6mBFjM7tyExJ7mBmaFLavhNHe8zMqS2vPcwdqZs1
oTdkOYMsJ1pbQOOXf7r5/vZH/uc/qrPenfr3H3/VEWXA9pVbx7VdR6DwyfvX/+mv6jdkFQdB3ycx
ZsKonP0PDFI2HsOa94nwCejDSPrfeNZPJHrL+hH+MceTqQqpEMR0M6j3Vi/jufXt9uElhaHzXInJ
fGaWRdEAlYgAUKwwqt34NQkkAng5KTR45mqzitAGxPTipy3VjuXEn6vFgUdG/zEx/elmYq11nOEL
IwWPSKYTVebScqxGzoYo5Clj00Oc+oglDIo8xqrORzbN4LaiVkYH7TkATNH6hyAF/NBUl8JDKsyM
yGRO0TvPUXtNMZmw+543dtFHt2Gi7SMoZmMztsjkg5OUN2H177BwYQVPwMC1p64LIQxcFRSoMg90
f9Rtfu3LdDxNfWqxtXbs1x5PgxWhHUJgZmY3FyzCglhQ45gnC+4VeK9YtNvRy3tm2sW0leN7pwAW
QD0nr0LYfPLwx+Rg1p+J0aEfSlG+1nHypXM6OExKNPERVN2O+9459ou/WoHHKOTk0BoAZjqr0ttk
FHS6F3jy5nEyj04JU6MF6/RkaQeT6vpCK1OVt7bmqCrdDHKvhcua9G8kzwPC4K3BZ17F/amnNI9/
QH9zIDM8qCn7zqYopooXKs9okv9PxaguZzq7YdDWxVxt64bi3DFoRyyPvO5TOpNqToPiqfHq74a2
pkPQksrpcDmtdtqMPnK7CLDZcCTUxL3zuQUcmq7QaaBLk/eWexG124bdnRhbPpoB84LOTbxtLoaf
TT8Mlwm/I788j7lmGs5J7nkhBicG3Gao7eEXiUJ/15t4GccpGraRhT1NBEm0zda/jtn5f9GO6Vws
DJ2WVi8Tu4PvS4B1ZezoYTBXKyqV6Bud29Vl7NAQcgMoCZailbzUAPpm4pA30TnJVL8hLbSctLEh
VlmABrfjl7heORIjqNukR1HzKnztSUoxdBYwRlq/qW2CShvQw3eZ1fUHmlPAekUD1gtPn0aMEzeO
tN/qwKH9iu9lBbHz7tmMJyIakGXthy5xuvNkYZurh2gzUGx6vV8kDBSst1CppgWead2L9EdC9V3Q
ZRdv0eDlFcP+yEC/yPAdk8HKrd2gg+QyLIykVIQD0ifuXXIXfG87CBU6CDX60osg/7+TfpJckE93
ggJUoEXjX3QhyofRa/odqKryJEpKguMBKERGMoD5vhSfjqNeQdSOzqKeG8NAd2gjyuoGFx4RdT7g
2Q2Vh9SZg/up+neh4SjrAiOYO52C9ZJVnGWoGqZnvAzMkxy8OOQNjMB5GNjCP5sEAl6agVfTRmAu
lihmScihnOuhOk+RoJp6gvWoZlVdkLMgvlF/OOFdHF1HXpvaLV4CY3xZ8mE/Znb/yq9k7e1EGKvn
JX+qIN5unShvryVTqU3gJR0mvVAYjThn4J7A5PFRvR/iYQynEevcMI3y1Q640ZnfVlikDl1j/DIU
zjSM/cZChp2Xndca6UDaEQHzJb0N1QI3peguHYJT2KyXqCGf6Lb5T1VbIvR7jq95n+ETaNn69nVL
z8z6gkwkvfvCGcMO899vx81/2xb88xPD9dc9yH9/ZAgpcImY7EUQVGznX+wZTlH68Qx1fONGTI8N
xzsPKtLs/BONWtAUB1Dc76ldpM/snzlTy+iTR2XxkMxx+5TbgjF9TUW5OrR2xfKbkxYsIx5yiZP9
qmkG2GvbBgUk0hGcLpACeoGmc0Q83ZOUNKUVUExoYsa5UbNxltpeYKxJEys92HjdZu2xF+LbmLrG
1iezD5MdshEGj5VTa3HGcPXJc2z7HOmcu5Kqykft+IL8esMkyGTIWIlnYKnEsfOYd0RDIe0r76ds
Z6QLs2C3ORpZ5NMkZPlHMIUHOzLsKxhO82SYqMcNpIstmwQYEHUJ3u4PQ4NlAWERhNz8jxJ26Ra4
DefaeAHAUICwJiMdv8lYti/JiBdC/NHrNmK9cxKCKMV74wiLoZfzPeiC5NtEZo5BLN2/uN4RAWsX
ZcMts61NHubNnq8tcZVrtALXoUpRSk/N1i2mwj4S4y+vU+pstUz8LOqKDh58Yw6Ptj52/og3Ron0
LIrxwwD4HdaRY2/NmhhnWYDBbiP5bvttd3Gx9h9EzndMZfzFzxDRLZwmIQOmS0Y1VAgOfTpVLp6z
Bp+1UYGXwFJ0s5vSeYclh7O3Gj04RZna5uumbZBOsc1RYNiuzTMSd/9hp/rQe7U4IUJbD7Y9TzxS
3XY/RVW+NdjTldQFHZOCt/fiVjnOoMGBA+j7mHATSp6Pptk5b7E/Aidw+/GpyGR0GgaKuaNBXXJj
IPbT4YB1tXvjuIrxDkRUSKWBeYxj57wE8KWQVMt3aWTPNblGj0nnV+QwdsuAI9gTaYEg9hkwJRGD
xn5GLuN0mJUGhVkETVWavTkgE88B2XoFBT9Mgxrnyjgf6qKNT/xv9mGW9KS7vhV642KFRuHvuN/q
/YJ/4zjHFFNaSHZbQ1jJNUYkfXIt3j8+KV/CnilKMG0kZ7FelvqQdkuwi1NS/Z0AdtD1O7fGqtMv
3nRMeqQbMDjthvHXcsUBnx1Za0hn5q9NFU2vrV7ZB64xPQG6tDaiHeifN5AWdWGIy0yhMqAcOd1s
f2zopJ+nY7xEDTqG9amqPMDyAW7KXbkCbk76IiOx/EotwYtq0hbmbnCh2m15Y9pMXIm86k5GNHYl
KoivBcYU9roB8joFXPnS+G8B+ZUeR7RnpWHhAduRCGbDMnzK2R5/9AFjHnR99wG3LtDmodsmVFd4
TXqDitL8mQPGaOhH6byzTA2orhwGHjQe0YM0B70lD9CDbuHAUpZZEWJVcnaVKP3LbNHuZbgmWymm
MoRP0ktiQ9NQSRnsaRhjnujW9pOwahvcek5ndDZVYHb7FbQtjB05kPacUakMlBCbBvJJdmK/l50K
VhCq/YhH8A8wJMMTHPfJKV6y5LTUZf2g3UniCLLVyRRWC7s70vNGWj4RZsoFQgDb0dMoZ5+7jjMM
PrFHA0MpAFH5PtEYcizsOH7OMWkHuP+fqqQC0W6lLaLaFNw847h0UCm003hfmfQ/jcpzULksWjYa
zc9ZLcu5ykEvAlV8Rpo817CBQOj2xtsA47OSAStTx5Cu7msAkaiYV6NoProAmLcY/Y6u3Ia4cYkt
qrSRfqPabFEql0s70ClJZfC+CQLKl6e52U4GZYMRwAPKa7NfOGLMx3gscig8xTPZQfWsu2gnLN2G
8XJoGoi3IC6gIgtMbbusyMHIseM+BdwH9ALMf6Qdjp1S/5D0KxyDGXR+5iP3mcYM0G+MKrSoRezl
slz8Ogh4IXhfjeWHvY6PbMVbGDAsdIhuJMoI/zMs8/YL1Dad9k5jnXpWntOAB2nIVuWrxQZdM2Y6
mrEat1naonDp52nujT2//XhmhsmNRi/dpm69LrxfWk4FPEhuUYTnsOOAvrNGUW4WS3Unyyg+rBgb
bzLZzpmBDyo8Dc9frCEP2eiqaxd8VV6/bn9MKgGsncgHmkTwtQTb+43VbbVyV4b16B/nMZdYGdYX
S+cQv53YhIDnLOFcyHMaudGx6PsBj4O4YpTxTnRzvHbEncK2nSCb8jsGtGzQD2If6aUBfx5BA6qF
U23cudQnfBzd3vFLEkuBewwW0z0WTY0bq3fBHrZBRQqATsOSkWmEFO56RYQ5n/cc843gBLyt3Wa0
3KxTfvvaF5gSZfOXo4puT2A4m0mJNhM3niR1biWAifGKYF1RsLsAXYUcP58kaI3z0rrjAy40ehdk
uskqmgGT9dJY6I8OnEkSfu62SD1KgNMRvxwPBs3B4jwUwTe6OZEN0MYNFfa09qI5TxwUsGAhRejt
NPMebU3r1pDrfczhp54r33sxcoVoRhXJjT5Il3kkNnvqvzXjWw/6zImu1JJomgskEwLqjJrj+OH9
Mvs55zw1XqkSZKBdZ2e6Q45MPAEguwucxUnGnFwJNRzymYEck/Rib1LVyZ0i4bNJH31Lp759ul/G
MvC3rqzBzNuPI1kdOlcKHTzWFXSvfJqJGZlJU7Ku7/JmDoYn4iUX7Q3W7t752CXex8zcCZOSQAoj
72MOVgHDBErOIDg3LtjIAoVD0GlgSa5sk7Pdf8hubM9Y0N/mtpsgTec7w/fdg2MEDFh10tGDA626
VKQ3LSyLA3474Vbe2fCNT93Cv+kdFxlyqc3uUbctvfUZ/T3VOJ07d4YkaAGj/8cuPJrVrsRmCwUR
zqxjOMVrqdtTY9Qk+7ryUnlpu+90a7+sdR9K1el7UUE1acj11s2oad3hxDEL1suMJ/UyzH5Yz/qy
wAHf+8MfJtGei9pBHpffa/U9B/e4AckxbZDK43eJy7PML572yudRlfXZqarv+KW2+fo4c8j/vnbU
F1gWg9aCKidm/c67AuNJbHf+mdk+CVNfbst0VtyyGbeBDXQcT9pHrLqb9GfnZu7uW1mLKOR5Tduo
pBFHqZf+RJiKVCFbh31jQYpiYpIVw3gYnRGe0TiUr5Vh1UBjVQ8FLt6aMVUOAJPb0Pcdd+962d5t
pvxswmQ+m3P3lel63jE9rx+ETTGoMrRJ0qt0N3WDMptUwnAf4CHWj12KTSewm08/66LtfYFrdJ0c
sOk9BabwT6Iy5F4oHlbxlCMR0Bbviso7kneFGp8wX2g4Fj5YacNIOq1xWZd0kMjUc09TgtZLgRKe
r3XhvF+qMn/MHcVzTmOUevA7fA3ByC49mYEKPkJ1QlgwhXNB0y7gC10RyE6MhtBrO3a7WRJn5y7Q
2Zlt+Z9O24/bzu4G9p6djzbAAg9Tvt8H9Vfb1Jz1wPSfS3Z0T7+/fSsLzuBUHd5M00ZgJWf2hKjm
7PMM3wuWKR4o1GoQzSTLFeb4FmWjhgNAcBQZvOJl7Y0nke7FwLbwfnE1j6zYX85TBZmeiq9my06v
pl8p606FHgUccNnuXJ28DHJEG+nS9imZMvF7SbNtOT52sK/w+vIrOiwCWzWbCsMoPmnLNV9hP2JM
mxu1K1Lr5zAtLauqGC6c0YZV1+L0wPIKJIyjRuTNRHsy27wYQ0LlF/NDxO/gR2ely45fJD43NEo9
SSMC9lc5LC3r5f7RgCVnA3wWzUpENG/1TEhSK1Hn0ovhXrd8Qfgyuxpm5h38EtGtIOPkUJ7z6g9T
cvU8thAtb9Yq9S51Nk+XUiZX8xsmapTVBV5kPASAju23uObl74bYfObchHmgm0FNJfJzdir1Gmk7
uWYDOFcXvpg26+HQFwtO8gZ7mRNUcIPt8mq2TXllWxq29Fw0rjOeS9E2zyRgx6cOX4eYPRO+c2oR
+Cq+IJsPf5HB1kdf1n8kdQHkNIf72aq3Eo/YLbaim1G4KCS2gToU0QXgavaLnGCPOaj9c5PjRWxy
tPmY/VZtGvaxrCf7EIsvkHKcoCrB+u3kvEtxCTHkGpzPPJtcWiLAONJw0j+Kdbth6VyeF4P6Y51D
6FRzM57m1ANxtDTPQ2Nlt2KE2JJP1nNvJPOeO5F2Yr8wrhMU2ibrzggGTLiqgCdUQN+FX/H9a34U
+9HMVv+RhxVd9nVB102WqZBSPsBVvKbACmoez9pMMGQuFDrRlAGP0x1+uSPlks4o2yfGd1Sq40C+
4M1xL5J+4m3Gk2ntnthQflUd2fBwILP1HOoKpwZdSoz2uAByGvaTp37VFSHOsmZcVIwRXGoe7bLi
HaPm1j3d925L3uM4Lqz9Aq3VOOZUK2XREoW5/dnPjnHsZmJ05lh95OBywvvFEAFg7wRbC48+3Jlu
c7pfIBJgmoAkaLR9RcWA2Z+yvESyXyr3nI6Rc+Y9sTft5WIAmtiCIi7PakFaf1D2sh1J+rLFoxgJ
3xzhUfKnWywYBInNwaCUoIogusOABvZKHnZKum9TFxS7KLCL07rhf7B6U22DCH86uZCCxCaVeN5g
JHSrtx00H2euN1Yzpldz9H+NkWUe+9ZuyASA1Om92X9pG+/Q6EWH5ZJOxwgLaq89bGxz/MzQbGDy
kwu2hCr57js/1792lhX+R2D2P6C41U9ejBXJJ2EBcswGqqUjjhOWcwYjSxeOtN/Bbzhne7n5dQuT
2WqSRx1zepem6i55TS0iw3yoyhVUPB7cbEHTuSF9kg/w5tllK2l/Wzd/e8ufqq3SaD62tvNzNDDm
tgNGFxHMxUcSz/ZhMuY3tOWKs7apXkXjnLwuWg79WF/cJLDXXZ46YFz67k199qPvjrFIfGKDvbvj
BJSFZOOivC7OtQtXojXO7oTeqvrpU9uWcyzXS9o31tZ27TdjIbRszL5P0w3Ja47I5ZED0TlRxnAx
mSCfLedlggd84jBVnxK/wiBtN1loZoTzqlSGSyZB7jsDPcyREKt/CC8BjxVHu2je5SUzRHaLsoa3
hCELBAM+7drOuyTBJ4ex4RTRUnDKOzI9JVNXrFflTnd99k5yN34mFgFuU1Hb+6eRTOu+biK9wI4W
82FWvwHzHF/sFePN8uXlAP2SZA5OadQztVURNUNmJy/JejHYCNTBoo5WU2/nipfwflqahoBfZmog
idAVsWWgqzZ2lWI6bILnIPXHkPKmMQStcYDmoK42lckjtzZlkTLnUcolJnd+qilsfmjAq2zvv9QI
0QUDbP9XBpjUypxsBwJzPolIE8mYdL2lCtJ5pk51tX1i3ckLFOtANTe/wMPNKri8ixjbSpy/dgx4
b8C+221kL+NTrNJgP9j1HxCH02tNt+QBb9U7XU/xTTTxsqsk1n/23S36F8sSY5f+XJX8JUU59efF
OtVRKUKljE0LjvCaKQifSTN6O84fNl5t7qVBdc7HGpptqROqMzn96eTJz0wW8mXW1oa2lYLToHQ+
nA57sm0e2LNMLyLRDPks7mWeWFcTB+uLx9b/wZlIUZnr/i61aIFrHefnUuDNMgeaB63M5daeQUtL
jmheUtTnFocRIXu8tNjbgj1QGEx0+upbbbDz5zx4soX7l1dP5YlM0laUHHM9HatvaJevgFwwygOT
9UWQQThraIzAJHogBYJ3Z4jChTKhTU1Wnd8ttW71eqFv5JgX/WfVeQksMUGhh2tFG97Bw2NVpgRJ
RH2rOWyG90vZc7SSCblv5S4NcFm8kQOTRfLssoZWi0xFBWUd3oWV35cRoAxspvvD7v7YK6XNudA8
dqXuw1I3tL2VAxpgb+7HyPgy2srZEt/Ajl5M5hO6UUIdHEHqLJo8EjXkH6YhL69jncYnN6CY3irf
eZh7Pw+0e+qTz7BlFysJ1b03vrnewp7fCZatLzlf60p8WNl0QdcjlSebKAyC/NdAHOTk0jmUkxJ2
uMUfA5rSadTF6PDgD2ayqxrvtfL9/jQStTsJVxlPLubaR2M02ktCV3Cw8stkn/XQupF6IDDH34p4
VMclId7hRh3qyiKbLQjc+Cp8r30SNvVcA9OUR7/QABcMZ++7dXC+X3LibkniqRBmTHMeorijgwFj
nhOo8anRrBNGLMZL0fMKEUpjc6YzL6wNGKOMLoF4+sjiHfb4ZfSfgwKXhup6cG0eqeZ23b55Uf4r
rSqaeAWs5/sLqvKxuDLs7EMEm2OdstlsKsnu3sstD4wKvuOWedGTrVxYzj63z0PbktiHlK5Di6Nv
2LJGhl7pbPL1viv0gEUuiVmZ7HRYpUftPjZ+9ylmKCyUrI9UCnOJYNrXDzBriMX7ZuOGysP4zCs2
nO4fBesiSe/b9DRqCy71OnwZxiY4+v3CEFGocTMYPeh8ifs+n2vkr/VTWzY/Y7+sdvdTrylxiT4I
4nyAAlAXmy4NTrHFscTNu799pBJZH+ATh1BpSC5U6z49d4P4zEv3o3NEFJaNnx9IDsyPk6t3S1Yb
e/RdaDOjyxg1ZYx0stNyfPSTNjirxCGOwCiU+U/walhEPGEe/3CqKYxaHhXTJHFkYeDfd1GfHHUZ
5OfS6MJmdl6U4Z2U0UxhxwyYjRjHhjtSPcnM+tESBH6aKD+QfHyjHlZyomLnwQOcCmtI2C8SZbDV
ghFfFmoamV5pPsZmS/JnF6MXk94kdYSdMl8q8TXaW7+dmfO7PlGvbML/wFsLDAGSbikNe0N3g0Fo
pGIuXwUeVAyAAqs2Ba3Q3eQ+I1dmsslZ2Af2fGZ4TyTcP1IAY0LXqn7BgMEYuUQCliKXZJWcmiG9
WqoqdomenOOUSucYqWU+Ti+V39GE1kmM/UvMrMc2ZlRfekbqnTsRVuqtxr2lNE2LJWCkYnkVDUWw
zLaTwifdu+wJg1HSrKaS4Jk9MpXS5GcfmAJ452oQf+WqE7v7Zx4z11alHoUWXXdI8qwkSjQvN1ku
p8Cr00PmuwVCHJfA02rvJuobT+v2XK6XroU0E2hmmTOeVFPM4q0DKbVNCbdteDqnZ1Ca5olx96tQ
glVj4JWauuy7vexlxmGmyqgdyYv8IxYyu+QAcBxlNpSn89n9P7Ehf8NHAQizsqMIapsZnQqvNE5l
kGw9SR8C6MroRMo23Zux+wLrHbBpC/ogvF9E36z1C1awZaEAsVqmyU2CZdjrfZxO+oTltD7dP4LD
fdVqSfbofwqciadO94/yReUEUeyvyZBkS1zrDS16utwXH+bQ5AXUFG0rOw/ORjMGPI7d0/0zi1kE
FFD656CE2MfOtGWxphN9GMVuCRup60MztckHd+uHbqb8h3pd7+d1fJbfd/LrReqAQk6rP8NS/hhn
R21HyxjUZgQDlDTWu90uUMggYLza09DsTM4NT4W31nklA9WtfVeccqxqODlEIQ/2jHIhOz8s14tY
xMQcIP2C7LqKV4kbOhEVBGMwPDJnA2xntPyAXtMpvHU9UIouZnK5btyNPBAgRBA27jLp/RLNi3nK
5q+5YXJ3XzfuFx3QmJD1zasKevZ65fxM11v+QT80Z6r6OKeg0GCoyHF1OV24yx+6Mqt295cg8KXe
OKjbj4u0fEnDjNVvZkVNuWHFWNIJROxSe2yvQmuPbth4sraJGZsbf4iD39PD+wiRFdNrBzvkAa+Z
LWD4htDIJoFwLFZZrcP7hd0ea7jOo40asl9Vizf1H5d2mNau4eGlNlHBqiIbX+4Xxzfeep96IMoC
rWdBVcnsDs95S0ywQ0Z+DMZAf5XRtE/qBJxFDnZF8J588wT1EcwBX3yo0rjkYf9IiOC9lw6AgjvS
OmXnHZ0m845eYDjbYtIUehbZxXcnvLrrpZmKXW8ZP8xG/QA/0vzsGmRQmKfvpcjHjW2naP92TmYR
SAD+CZoOOz1DXPI48Eg1GM8Dj7NYYuZYemF+FwVeCSBm6gTHnSCehL8RlyQlsYSII0dTuGuNV2x0
r4mX3yeE6wVnWHWiKumhdcSBFdJEtcY00eGrZkODy5xfl7yhiV2k7SP9Nkdue3QT9znpvC2itwVt
XtvH+0f3y1jrR9fgcBIFx2RipYlp0bg0NtpgMMzdtjXQvJd59eWO4wtm9mib+qi42uvsXTWidgS1
lzxT+ZPspqqBVN/Nfxv+loDRH1XhF/gdzPIw6/zwj4dLjcOObpYlTN7vG6U4L+Wtzqob5Wo67Hsx
7e8SkVv8RUhG0jjm2Lt4HhUiUxcfeUhRQatoAKYW/AIdzJsHC4eU35iXpEyDa9ZQvhKldozUEttb
r5AlLXcITJWoIHimSLnmUBtXi51Fsp7/8FUjh6oSUaxson2N+XwLxvAJV1/zZ9J/dSKPjkGO4F8y
jwMWOzihU/EOrursM6lxjM102Nzu0rDWEbbrn04cla8FMHPFKNbzc/C/5jrdtXv/T1Ev/iUrip4a
zGR+tjH7PpH9f+7bcTmmIl5dZeyaJuc8SM8PATKy/2jmkiYttuVPv1U+mb7S80e8nh/yakYNUHZi
i5s5AbQwNRTEAYhq/VlZD360niB4oz54HjNbIq/V5e5yylbyit9BW7nv1+4XJ2CGz26JCfjiP/nK
njsW0Yhp7Ry9JgWRuKdoJGkklSLSOMfeYbC7ryH1ixsxJ2TrwEiOBoqnMGoaeXurPhRtS+i9iL5k
2zHiGNGiqj7g6c95Utfr0Akl+2c61Ey5Sol3nP+bTH9KmiiWZ9/6/Medwws/H80Kbx2tF2nxjakD
O9IpVObCzi6fh8++gKGgJDdGjp63wzlDHpeUjnDgX1UZOf7yz7tyiNGdQrco5cWO2yKkYwlpQ1Xt
YZpQ0jt7Hg6NpAHI7dr2TFwGiJdnRLuEKc+Gk/b4ZmrMyYt0ea/zUkwA7l7bufqazcTY+0huO5UZ
1e/dgG3NcO4RXZ4Ks/rejBMYTYNKr1R57cnJCcrouJquBJsv+PuyZ/hSf0xJ1h+ZLWXPQU9/WkGI
ZpMB7OTb+y+T05XvgcasZGPsITYElg+H2zUgwXUpzCSHoto/tF0AwoKtAzVG4EPdwvxlWV37pOsy
dhHj4dCXwfDX2NufTuLHYb8O8kVeY02SKOAMpEASlshn60dYdyhKio0A7NYBrJ55ul9i9kFhmmDS
o+7ruTU1lY3oXZ+MOqgnysbQZVv/1BgA4WPRjWHVe0M4eJzfaCodaeiw9RkvfH221ovXl1vll+Wh
pi8xtCJ7JB0ZfQTDKAl0s9ZvovVJe79IGv2oMmVXtsEBHO0qv2luBIW7TeJqChRs96UD6HYsVAlR
/O7Zq7H/HiOGjYDXx+1AlvQiAYu+thTMYZPJ6l3XmPpZG/grrbxq93U28KYrQQL1BfCzp1FygogE
Ue04AwVWM3R+b3I1hAtL3wOQjIcBE8PhvoW+37U67x79YJYLnSLcFyRZGucx9rOnihHDMbaygwBm
dchHTjVdTY353Q3KPr59aumae1yzcazlSyjX00MT2cEpqHmPMIHZzV3hoADnAicqRsXVpCEtE3WC
puzxAVejt+OgxvpiYP2yCOPVRrKPO6f9KD8GVgdwLPNzS4huPdQlv+1hCwDLXToTfuhtzmEJvU+b
PBrmG5Yna0sGVfLWrPaOnnt2k4q5mOdMwBGQkpRn+Y9xgRZuNmS71n5T47HKjPFR16Zz6uzBoDNc
c6LLsuZoaw5KGz+qlmNXjO7vGy1dUI7byIgfUpsl1l43SfVIc1Jeq5feA5XeC69/xQupX/rlZlD8
cJxXI08aM7htY98/OyzTVwdT1NqZTRxQAxX3jVNtLcc+avQrvIiF1vKooAC3714iy6M8DLZ4t2IQ
ZOaau2bW7C+xqlxm7sInC+xH70Kycsk9DWwRDubC5rtbeLxAx60PXU/SKu/9/qUhR8w3kgQdq451
jFjoSCoHi02+x6QKu5cM5qseWlxEDp3f7dJYWJsY99qNeaVkIN3iM+pXVyWs8rt4XtQoFSIyXvtY
+Nd8bW+0bJ6edwnS6yCO8WxyfvsCg/5tnEfrW+Qyvvi/fJ3ZbtzIlkW/iADJ4PiqnJhzanTZL4TL
KnMegjP59b2Cqr5udAP9EkjJBZesZEbEOWfvtU12Rw+e+ybU/G/M6rpHkWoADlDavo45WRJQIfOh
iT5Jaocd5Oj6YynAN9aofMxYN9+jJgosoErPoxz6F+aRBzvBrNvpQNsXQAdmYwT9ABZAg170aHqw
rfbEPawuLeB6qkghF2VvUQx//UsoweXNVp82VJHPdjx0V19zxUZIom76zpQ8wn35j212n7RHsAgy
HmkT13uAWuRKkF3qaESbMhf/vmrxdT1NzHYOYy4+RV+VnEShcV8XzM4w3cuh30g9/lzmynhLagFk
ifRD3mlcXoR1vDomhEPqE3CqyiWrg5prOmkGCMzbbwZpaz0q1PeuYhNyF/umCUxmsmqRufXuS97R
mZZAcTMcMFsKKvM9QV+66fr2x+xACmc4VL/rhv8yhvny9+hrj0r3PqdiZudRP2gjev4SA59SaCKM
XnhmI96YFxqjgfDpO6IENXeUGHLnjGl5HbLmbikJZ6+jCZWRuak1ZjJLMZrbVaiGdKlk7DA3iCvM
96E0oTLqVn9z7S6YZtSAqZLyhkb/ikzU2ooJRXtFj4EKtsy5TwegkKpdmw/zD40ZD1nvCbpozv+6
KdDraGjXfSRVpFLuwFx030Rtl0c4DRjIRerQUq8qNkhu5vVk+jiHsZfJ3Ha32ji6z6aeYflN5V73
UOtJr7wSzje+dMzQTp6GqYi43IWPzaNU/7NqAAoj3T3bRXeauhRtaoTFi7mAfK7N+nOgOU2sVPwq
XPAKYyiZbpiiUGHYXFqQpB0lndhj7xTfDZS9G7vQwj0SKe+ZbgMhWp32s04g7oYF5YM/luWbVhS/
zVaM7FNWfCq58WwcDbdEMjjWySHg+YMewUduZeEdGpO2szOWtB2+uSFzY1Ilq9eQEmSTukh3Ex2f
IdmL8dtkyORZI0R07t3qXvpGMOX84uH5NtahHr30KXP1aOeaPYdrkjD9rjwwBV81AU8lgvY+pysR
G+NfcYnTAcF1/7Bly0xILnVAwNSrLjrtsO6VtoM2w9OA4UGRuuqGsk/Fdv5DhIl8SrJU2xPDxAGN
WPplhrBFq6TGH9nv/4yefW7RTyXEKXpYqMnXj2Fl2hjcZiR2iOjGTeHZ32akawOIwBgc4JzRJTST
TyKFi20ZOkiWspzM5CI7Jj0246+/o9bu6WS7x1gJ3eK4/6Y+PIFN3hmX/fl32enhXQJivjOWyjew
CsV+/V7NgBDhhnk1a8+515ZOUPxQMk7I/TeX2ROX2qp4ZwCkmF65+z2VH558hi7BobT8jEVfbvWk
ri/1lL0Ys/bD70H9NGNhfqBF3ibdkp/yQYdqlmp3zyvJk0zH+aKrZYjJkJwT8cr/DCblnHlkdRTU
fhGBPwdaa+zoakNzSAE+9Jy90Mlc+2ETQwfvRJzWhSxGcm/smWDcprmUdFUYULMw6dSukF8/fI75
aiK0I1W/mamoibcfKJxdAinPvlp0XO0+uqeToM++j0zdxnYZ67cqFtlbEVXFXjAS2HELrAOIje3G
0g37gb32O4Mj/YQHyH6sCxHm1zLX+8BpLkY34JkmjgZhfZ5860VBAkzWJ2enr81Dn5jx2Xfncpsu
MUBitgGux8rc0xfToc2S5rg2ddLSBYQR926QQ+DGMDXJY+x1F0spSTtG8DKcAWypC6Rch2KZLAOL
vyLPffOM0NI8r6+0Ue8o2ummpcXBbvQGxpivz5d14dSMiIxELrOWrQxM/q1ixUR/PPI6KnHSya3z
wKXlOg3lcqWdpy8ROqrQeha0WA5rn2oZmATTBn6d/c48tjgpLj2I2s41nXts5E9Ccu3iRn1VUnDo
seIXUXjTeV0yKHlfrwr1qpQufVEx7FyN2SOpajsS2rJrnpn7HqTro+OD9ugMgYRtgQmf8WHpmB4N
KDme3SGdD81Cj1lFgmkysi/8YXpfp000uyzuV/p3y5kZ5FTaaXCm5ZIpjce6rF/q1a92nNtzje0I
kmnVDBdhzc/6RHlO2/zTIRnxPEzueDb6eCJ3oA5kHi08CxRQcwuznhB6vq6NVyQG7an29JgBeYSR
N8T0EGPEw9YLgv/iTGWhBh4cIe7yFCVTle0xY0NiyTv3PKgFlZN7TgUlaLGMzb4WUjsJc7n7aWbe
wfKb94jm8dZxECQukWEeoBFRnajJmC4ycRNO0AlvZszemgg07k49z7c4gV5WWh9L2vkMlc0usO3h
A6OhHTimaz8D2t22AElsB0pF3WV/Fa4eHoq2+pk3BsR2N6q/lT6T3w6QyaW08KgkI4CR2J6rg9Uy
HF7nEOucp7WaZ+pPcXB6ycghHpU9PwMUiOYG4NkS9kwuC0pnyVhTjfN1tazd/yQsYXRMCea8MkUx
8t9LM4SI6GaAydakU9SoUcNoo64FkbR+Yb6iCdHO8yqMc8rqr6yMwwORU6gQOjOqd1YdkZFH2LjE
nnPAsaKf1qVSLIHeLA8opZkqQj7Jo5EhjEWatVomq9cvnZKCmhPNHNFcZeeVN8swYszEqYc0ky/z
GuRcNyIM9UUHXteKbDxfPK7+IL2jl9In/k9bdH2FZQR5RGelu//10e1RbW6Y0aKiVjOMVXW0Lumc
/Y7qyEJsnWcvPhOywBR8wJbRp1b3+p9jjlKApjL+enrTGo3iBJZWnTXOi9ZqQ1AP6v2V3axym6iS
TOhk6wXwz30wTpeAqt04rkdRLrA7hkm97JrGAlZgJ7dVWGBqzt9gRa/D6GenvnSXLQBkczsqi4TX
M9Va76UDVdiTaOL6aI9NvU1IVN11hR0fJj2NT9FI7FsWugJ5FOGFwumsfURy0VX3Qgol8PZbqzGX
Iy0RAohRLGi9k+4RIZC32s/uDR5p9EQITBMcUHb1nzm94xpTxQvgbgfvZ4P5i1/go516/zKHvyuL
xEukN/G7GdkTnxE6/JzA64FDamh6QO9B3rAr3he9N/9eX2SJvs2BA3DJSvmlMWsdt9NAWIGpmUBF
6ijcTuM42biwL7ScHUIFY8vH88+t0mIkqQvYwRoQNMj1c4R3x22CyZlPTIuzXTfbeFc99uncm7Mv
RYgXNfF2bkNCGrzCe+nwm9OGrYLZhTnsZDWourV0FwZgk7XRX4aEtlSovlAY9eMlVbKBdcELSTd7
mveCaQpe8OFYkOppbjuut/hWlS7Hp/jNOaG0ms9QhoYOGxU1pfrf5BMG+txLtatRauObiJv9nOLU
x/W1WqusDqNkTSu4w3e88WyNYWRbCPf8nKZLdlw/OOtnpmyYXcO1ATJa1dHZVsv6apRRdI5ymZMn
ggae0NoImKabBIv0dfxbaX01Uhc3nojnU1X9WgWME5tzCh+KzuD8I6NRAMuAKwuBvOA4Y8dHA8Iy
RcS9w/zwt9VUksnhDRXl6+zdINd5b96UvV9JmbLxyKuFeCC0xm5GXd4MW7Ni5kxPe5EnsVhBo5Tc
6xJVWDgyYJZ1SKWxyVoCKkddH27zf5bcyM9j1G+1Lv6FvqKgbOTnuYctCdGeN2lsQY19hy6tnfyB
7kVGJ/WS0UY6Ys4hbjeDbIYSA60RXap1MeM63PQG6uQ8B9+p6yDU+1ifHr0kGVhW2Sf9aydobQU/
SxLtGW918CxljToTP8x17G1xzSILrC0atOPaj04uoeGHVxPOF6KCDNE7JpqnKSHi3llaj0atxPgW
WuQAkFGiZPT0v9fmhRpYZNKbg0iX5d7GKMJsKy79UyvINcjx+CplTmKw/fWy5bev+8bOxQD81X7A
aEAVw7/bUoL1ddHpUZIX6nb6a7PIeocM0rrN9ZAHFSEd3ui5F76vX8kCwltVvkue8WPYywtzhPgC
ouvfJVRfJlRC2AuTAQmxrT+NlTYGY7nkO+51ahuwf4nIftQW0Q5+m8u3WqtuUoz1i+um/tOIfAH5
rvAY5jnGrqErpzmzeyKjRT6la9dPs2KO5VgEtS5+jlKznz2E59fMTy/rVxk/GYlY0e/SaBygGIPA
fdiJd5kB2OtdXxxcgV2G0UOh5vmruLKD79XExB0hy+SXOE9/TzXZIEFdN6oW9F4Z9xhHt2eviKqY
aOuKDjQc2J2lA2RjOPRW6uGpTC33vn4lJfmaA+wa23bc3fpedijTHt0y0O025oMocSlMpA+RwZ1G
yQk/MRIqdXcdl3Y+soUGMfLxQ9hUfy9ZC/12wu+692pUw0QQzgZQEiKBG/RDofrePJvefr1hrHeO
KmkYFRJ6GaX2dPY4Z4Lc9dltZrbhpdHcvWYNpCVPJNDyB7TVRxtkjJe4O3w9zE/oZDz1uRU+UwVg
bJ27+2SMgnRz4WHvGpJPL8LAqT4HxZAEYKgy/kaCLDQobSU1A5RLXs19jB7fiOxXza5eXMjq3wXq
C37V8PVxZT7WhbasjxUpeu+9JGjW5r7mv0jNA2FcW80tVU0P+VuD4RWs6rJO+1GYnfaCooRIwyYs
XoVv/lW6SKimAWOA1WC5xiM/7hZvYTJYayIl+J2sFN2T0Yn2WXxdEDft4opEXiI7q05EL6RQQlDM
huZnW7nPQ5592HFuBdm8TC9QPiOKJHVMKimQKcxmP9bccnOeWZu6/5la2g4MLbl3dlkGcRrCyq/F
/JdOiGslfuOfcL4PeB/3BEMYQSqKk9UaC4my1S8r6sojlcxy1no9e+jKhVfAK1RpK9lj/R5ZheeJ
S0dQlT5jj9gW+Qm8/pPUIgKwsrna5jUJ5jlpUJcqcf/Rl455KG3CnqE3U6Wc1C6bihzOp3M1mbdc
O5AnqL7Nae/Ktr5Qe9eXZZlRTfrDtBcx04LKIz8HN2Z7LbzXTOK96JVaOBH0smqFifbgu9qEam7+
mOekCaSyqjhadzy/BFbI+Rpa2fyIS1BjYuCxRPKanSRcdNTUixaYmcHs7z9Ddy/2LEIwh3HjGy2+
92S+rFutQbrTBXveBdF5v03artmt38/6DbYa/dpnQhlRSawNZ+4HXI/JDUlmDf9GHp6RZefY2gGC
re+fUeA/tG2maWooWWYGJ0M//4Oe9/oliIDwxhShBF5A97XbQgYkBKGi5V8xVMgc5Nx4oYxdS3Mb
7BW7SPYl0eaVbgEk8N0cLZsqDdcisdDHF2bY8ExH/8H4sTo4Q+WDYxznZvOFMCAVA6yhGg0kaqAQ
t4pCoUHByhVTPOYJxiPWdoeJ9mIAvAOlK4XQfknKPCgcDl5Cv9BdCr3YWnMzbdcv+6GRh7FvyKlM
uxlvXTLjDCXYx4WRUaa0XTumbTESO34OUzJZimVeHIq4wdbnDd6F8se5kOHrmvS/1bJ6HaqOKQ+Z
woS+8R/SB6bZJhKkLzmmc8y93ZuhgTGbk8XYu12abqGBSHeTaFl+KOvuo+jpvPgamp9mwWEwjLrN
hZXtqRztrOIXUsVbLTWto8I8khMW8yn336M2KWjdQ8pxXCd/z5DMM/ypUK3S5dohdEi3g5fNZyvp
57Mbd8TJCHgls9LGxEolA1PaOhGj/N0nhBe4FjVeGJLd8lRZC2XxYUTnMMEqfU2GunxFM65tzCLn
rtaZ5uucCXJRUh3AVi//0UhYewFVpwdTQnd0xvDyMuvMuEzxIzHMhBiV8FSJLjlEfv+JOcpJDgZH
i6xxPUm9kwo7+Y9h8EjYSkWyLoXznMNTOXm6iXoZW5CxHV0NjLi6o+V9r53Morzbawcdfkx0SPNy
PzWz/tGk/gNlS36seKCeXcv/p0HHvNdVlrvHh+xYwqjKIqICsa4hPlSzUtegpkcnp81JezPXIwWh
AIKskSOKtMFtDzc332japRkMcyswF+wl5OGPogXgx+P0XLDnPaJpOIL+/eg9prZi9BCcqoXIl+Ek
cc3VJrfq0DAxQqGofSQ+zVDHlD/ZuFKSHcN3zcJFPCtJIpUri2seuyGfz2M4v6NZHg5+WqNvDLX+
zHW73JQpro7VqzMoMWERpr+cuH+tqD7OsA8vNtfrjSnqW62ulQib2LhrzdqjsP0FspEhWSebs4Fr
Greb9RcDb3SNw7QVJX6zsSUGKJaceW7bVgcDDOO+ih2E51iejiY8jWuDR6eTPdxRDwuoaQ7+DqQG
cv4CKA8Aj74892MldlM3/w7JCbF3VlKEGw58yu8lAV4tLePgWK55SpQOLM9SNGkWwMLCQerT6Lga
arWUEohgQRMawkcLGSxVpgdsxDmDKQqaLrYJBJYVo15DHxAcA4PD9mND6R7sE3WW2BUqt9NYiyY3
tZH9ef8g5zVPcMLM0/rKoEA+ziv1ZnJehlY0e4ad+rZrsmHLzFen24LifvGdZ0zj/xgNFlaphTMZ
LCEp3B0cnBpVgN2Khwki5In0qWq/SnzWhdmo3NipHu9otcELngkZTuoBJLSleRsXlscWG6B57ch6
druLsP9ebdTcWLMr7C55MjXrQaWDjhWlH89zG91CJ6XeEX0eUOkFqdW5z+E420e6yA23jP1QS7Fv
a+fd73GICZlAV4sbhfRCXdnYm7a1/4YTR5owqH1o/e78Tq44c22lw8RQVp+/XoX7Tkhx0dUAd1aL
7xNHnSIJJW9zqp2dyKdDHRn8HPykXJNR8IDtxYyQoM9ANVKxnWiD90GfIDA6Rk5gUYxnmnuk9Tr2
b6as8mlQwzvfGrO79OyjV0cPqY39rVCHuR7jwLManU9o4e+YwrH99V57cBs651+tdFE305EGaQHm
aDq4eWW9+y4UwKeittOL1ld/ua47vvhqgZx4Sha4LpFzlqab3IeRkMR4Zg5ZUF5d/iyx0+OGbQYk
Wm5hnf8sOYqpJxkhx9GgVV/XZcC0f4kTOd3hYr1FIzF9XZ2KZ8vjkdDw4bUTsrRG9SIHmuEnNFCP
ibgK8sh17QXlIF2QkFkdLpRrpxo9q923VY0erc0/NUTtR/RH5UvjECE3uA7YXVxYZ8HVnIm7NR97
NOLrD1/DA2WYzJIu87LXC+OfePExJzGoPVdTbD9Bls93BvaNi0TMQNMCR/5LN2QI81uyjjplVfMx
Ve1G2TaMqt32ue/EJetgx0Pb9IOvq7c+cRfppGLmzst5pYLEMeOoOY9PjL04vdURbpc4fyrT4cOS
dNqxKghfrZiVUo7yJY7j7rQYvcvG0dpBZSbLfaUCGNbwggFHG9P2mgrrw5kX4/Rn6YDYnlR8RWm7
5VVD/o/mwRjfwZVFu3QYPnDXzyh49L+Q4o4I3r38koAFuDVGOzAbrf9hFOSdUVE1zPK8cD8w/Ps+
Uyzqfu+e8FvmWx4/+rMZSpIMTe+7AS0PC/O6OD15xVi6iTZKQK7nYMIOyPLBu1p034ZBfkgChmKU
d/s8qZiyW30CtjcVryM1KpeUdP6LHuSTucAdyjuU8HbrZ2QopXVyG+t4Qyf0ECcuAERoOzRScwQz
6hWzQxiNTeiynRraIfMpbnKt1k5GMXnID6Mecm7KXGZVDRqVzywtm8v4CmevSLwWpSD3gD4mxAyF
4b6OMCzphvewhT9y4QTOueXxJkRkXuYt4RZgOgYwnJ5a1ldG9da2EWYC37+yf1I0zHb3qPg5Ai6L
sHVKeBW9OSBao8e6flVmpnllhoSrKdZOzupTVgtufFRMXOw3Mgs/Rxxhb8oW9gbxyIlQDmlxLE5C
68q3gfjW2evtjzxpHrIm27UoKzjQSYT1i1ivRDfqu3lYm85R0je3qnxIVaHQiToyAckCR5Ds1Zcj
1seKmeYqtXRXWE9Ge8JiLNMwC4JLPvTPmLuTLS0fyG0OAs9sSOuAOujmKffxukyZfM0GqDZmpY87
V1o92soRjRxvwozzbgHyDRzpm9+ipPWSRbv+Oyhz4iZmp4IOS/ebEXg8gsgRxYT1038nx7F60a2i
vsnExV6G3dPXdXpZURgFQ8tz2ERo/O22lKdOQWRC06IlUtpzUKTlTycNi59Wc5zHOjuMJpxJCr6E
A8n1g8ax8DLTskd8xTsdNDD681mzg74Xtypr3aeeZsYejwVbtlPIPJjMCrgo6DmVchv+Pcy4pbk7
IClTnZ20N8FFMSfjA4/iK0IMhtwACfusud0xN7jrqtmZNMDzzU738GT966ukZRIzHBfDfKyC6MFK
SvBEfXHtmgmIMo2qp1SzF1yjUXn31FLpuri2xefSoT8tqwKtXo31HeRS8dy4RnUGRaBGCkVsQyoo
8e9Qh843JoHTbWpAokcpvmLEC5xDcLjirXRxsgNapfswZ9/KCeD6NkviecMVjLzgYhGoPpLzoiq+
lF1Gy7zpOGby3+63HRnWefY/idWB06wWTxmfJ18qBkgd7TptBO0+shNc/lvdMH6vNWTIf0QOq77h
q1HaOuiuu2oG0luYobxqUF9woS5vUL/4DHS2ddbU+bMuDKs6Wh7Utzsv6WgT05q/AAMsLom2vBf9
0B9EDceishnY3M3OHpRAqX3tFzM5s02XnDeGdob0+gbY6F8552ptWAYMiIAFkXJZRpS8LQndyXT4
CaWA2OaSNzgHo3ArlCqzW7jMDikcdQBfXK262Pi778ofvxdnuRQKqLQuaYGTzPXPUcgp+WdpWnPZ
OtRGGdK1VRoSjxRSXow3o0BGe2msEtyD5xuvNAZQ3fBEFw5Eo8lBI4NdxJgIiB7Kl15N4daF5zS/
tE1645riPGw1INViJ3tM1l7kxE47oeXvc1iRt3ImJpFmtcspl8vjOhyeLO1DcE+EKWbce27rtwEh
u7eqnN20pGkdVZ9f/gEM5sYxonq3FBKs0azs7GjlUsEqyD+ciNtHrEyplaZZFyd1kLO6zp7uNLdd
tNVbnfEzhu9q/DaWqf5V5/L+gFJdxCMxe0DlczVhdJ/eyQEx99Y45OdUMUnQqSR4l4gwF5g8q6ch
93bR5HgBoLh/fTMjHYUjICrIj7gHyVbIrlGTjBhQufZjEqNNnDfRK9X0cfYsdHViwmg+DPO1kNpn
lKXlyXCgWtTcvJyI5D223/oEGHCwBrzGoKT8uLgB52Z2iBqdu5ExRo/s0LkGNLic3jMSNISTRDM6
g9/CaoT+1jNBfbXtqYN2GF2tRO4wyqXXTCvGOz8AOWUYtPcduUxP6/cmdDBfcj4aQWj9/8OvWLXo
KGjkU6R8ljz9zdNas2V0tG+UBu2tWa4EKmG/FDkX0awavhut3cPiYVoq8b6fR1QA02DcMwP2UIw9
8hY2pJHoRSKv/eLcK8vP3jj16WkuCSONlGv+4tfFjSQDKM7kK+y1FGrDU9IXsMX7WWUwm/J1KJZP
S+/zJ7pJSO3UcNKDV4xzUX/uqc52ZWHku8XF9W6S8kEayKRdjBqD6CprFDUZXI037rxa8J4lAwmM
Ub43EzSZtusyX0C/zb2kgPwz+t9Gc1p2PWXp05/yD2wR1p0Ug9rgY5yrOeA3oPJJCVDQIV85wiCk
7GUlne2id8MNx7rYskd5myWZIC6utZAcMK0VXhrtMhfAoVXk+ybG3SboC256s5C7SPn11iWv/ebi
6OEv2FPiILskvdm5MqzKBGloBNjSBlLkY/x/Xpc8tY8pqWXnbZEBE2OrGq6uFz2hcEYEzdTxTC3p
nSuuZrvUxHtJ6EhylmOL/k+9WhdPUagWMS5bQ4nphVp8npMgyzIXYRqBM9jLOXNtROjHr28OYvq6
DK3XoCTKp/Og2lVqqj4bMR4xSExfrxj4kAXM2++4WH1SNfD848BY/BY+d+rmy4dXMspe/xl622/m
wQ4vKyIOB1YEwtuag/Xkyj3F4h5DjKHZlPKmiHNXhuNtXax60I8oCF4SvyQPyIgsxm9jdFkXfaL5
PWQ8OGpSh14kOjtqVmWppfGa/pSZQaSGxn7U6ifPBVn05CId2dI/wv82RMt56myXmXYzbwVTVn6Q
YUY1gVbTqb0ULEPDxsbOh/sIMBMGGhpxx1S6W3+e4rOrFtBkOPdbrXXhLiZvooNeafYtYmxbvUTJ
Y6iBsrlx0LdtclWXI8EmRSNi8Fw13mvi6OYWZBYahv/84frK7Zxi/3WNjSeCdRyzQ6KDkZMote7s
t9k965ruQMeDNtc4WfmZjiZhqmNYbIWysdlqGSsSoQtJS9qqUUt09XTlgVyOA9ySWyZwuhQNkV1k
moB5FTFsB4kR1qF/9s7Ywd04SIpetSYyt0vD7H9x/X73NfYvQu1sUF0qIUAsrJ/IkZq9ibWZfz+L
0SfY+waC1Zwy/pWOxhRiQkYOnYK5w0AgyU9U4ikHSvKliwvEVMuUfRuHhCpZeYhLLsR2ChyAFFq8
xSmJal+H+pTEj1mZxdclx1BziZVjXMI7O1Rz8rwckPdhGdOIejpXab5Aq4qeXa1ODqub0VVkqfXV
6nDURicLMC0FDIqckwfC+GuxsCxjmQrRAvBPFUL/d0GbAEx3Md6UyfDrfFsPufW4I9Z9g7XeORlu
Ak0lbdpTxad1/SpRSIUlIqIh5AKYqc7KquQpF0wpDsoiu5ZjsKqzddtRny7NISzO1INBM+29YdKT
nrmfP0ABDHTJO+IH/DtCMbkxodfsLCONLwOxHO2TDS/rBNHj6X8JIuQseEQYbG3/zEllBTTUj50f
A9DDo2/P3+K1K9HQd9zjNrYOJjzknXTAQ4+uEA+RpNYDEnDMCKWio+lCj2YCeOyQJtBzN5Z9zVtu
KbdTNYnqaxmU5QktQH3mgWUH5S67hW88X9alaZYlmLrmxr4FSR8JezNW7rmoEmYmdGe265ej7LUd
QHWswhY+SHHMDA6Jqi9IIeY+Xp00lGAK/FmTxFR3Z9ShfFIALZ3MFKRWBHAJeTkrXNu/uc9rwkYJ
M44ZTU0WQ5meKiNW3co2emmTVkHSxmvkJRMcrLneLzMCR+nLbJ8yCn4brMbhnhQXp8Gm4Y+IHmS+
+nTmlCnkh6tPK3t1v/UWri1/evzrK71BULbMeIq+F7nDKExk05nDbTqPSrXk2KVxxByN/ULPOffb
ewrsAJkFKW1UveFzi0HkgEZ4YpImFTsKvFADRxC3DPYzfl/B+lXkimeylARj29S69mrGHNeiPUMo
3K42tMqa/3WlpWV5Z7ft0EiLH1H0EiU1YGaffmCQyRjlHtyybZMRDD20A+5j74T23nmRKf3APK9+
cWTLraxTshn5xW8ryQxMeGyuXOT6F1khyphfYQYM1zwR02s1ELJU0jIK9J7eqWYgb8PKLx+G4XZM
WpYWelVYXAv6p+ugYx15LKpp4qcYJXC9kD9WgZtENzO7H2XPAMRayDTvyFfDOzsWxlgdwBVaR+BP
x0r19BdV2qsi5oR1RycAlR20CEGPK7J1rk7d0I1mHBwJweTKltxZ8Xzxml3kUnERB9Huo9bsbm0H
Dwr2oLYv+9m4oIOJg/lb300E91D03n21GHTqMG3b6a51wwfnZfqtbOQUVB5UnTqJ9+RdLPcxbBvw
iQzfIAfHdzo0LDUostosdMia7b1Swu8GHjaHG4gIwtv1m89gd7sUBIzYmsHf3dvh05JPmwoKaO7U
mOghGO/q2louidXZZ8P8NmbMgg31GKwqg1VvMLX97zhJ5JH4PAPF7gIYsIPnDBPSuZJbToiisR+w
3TIJ6d5I0C1f/DgB9BnreDPa7tSmBvx47oIA+zwibFzN/pqtrAOWodLQTjr4hpkCwD1UO91Kq1uv
VQVVP9Uwvrx4BbarpROiDyaS2xiEwAOpGV6FpcUFna+k0brHUvOxwhghhRYFtnG3NSaaevpeDY31
HS29+zRSLd7QtXZBN6A1SXLyVatKOJ998h04+ttiKB86OuiHa0BiyyrkPrOyS/O4aZhsED3HEuN0
Opu/0H7qh1pGFXy6Rb/7jUVwOBdpcs7pNCH7S756TrlNXlni2t4+mppDGlv5aVn8BEWMw+Zk4WcF
+6wQcauYy9XtEqXe8qarf/z6C6mVprMEKHSa52O7ePCCrAxaW2UamN5X7hy4UjJMsnqfud396+IG
wCLdw0WhO+1GSJSYySGNVWjSdbF6osNIyS0ZaEkZ2MiY94wensFvTEdcCMD4CBM6Iif8ETM3v9PI
laSGtnpgWLS1mmzhngjhxNhMTN4365wvqiRKG+kdjE77nSSo14fQb57tOXa3Q6FPWxuqbkSQ7LeQ
68hKsstVB259Vag2nHRBXNbMRKlWh2CFVJixrz0R0QskSd2O+HDsZTLm57VwWUsYRp/2sTGz53x0
6UTGGqEwwtPEU6zRIM50Sk66TSQ72oCy6o4xypx0CIOmwRqRPLqo4g0a0m30XMBWeLgOF3/6rC43
ytg+xctin2jkukqaBtNsCfE0w1oRhT2/sbedPRAoG+pl73WOrfRZI6kZiIH3GtE+wPvousTF4Z9e
wUjrkrjfkyhhspcN3+AAewGU65EJKA/jzSmOVaUa+Zn1XXq4CtbBfUSFTxxDSxaYkwK+beJdry3J
LgFM91E7znc7b5dd6pIlJcts/KKJMbnyLmqaJBqkYq23IGajexxM3Ncda9Du62LVhKL4jUz3uDfd
7SgIoostaH5wF5HWjyZUDGZu1/VVlUmYfyMBdprBabK4yxHrE/S3Xi9Hmuktnmh4fIee3G2vZcyl
d0V913X/0aUVJk8Gy1/nZlOXGGSjZdk7lmfudBcLlk9n7fExjiEanWqsT9MKnqxF812NPG7LaBi3
oRv8bT0+2dDJNq5qQOLDbtlXEa+ueKZ18aaeFNCJga/Wx5+1Hjn7r/M+dorT/5+44JDU/n/o2bZp
Yf+wTYOSweLP/0fgQirQ+46z4e9m8jix2Eb5HZf+WxEuM3GLjsosc0GSr8NSUjXQn6AvoWjxTlyn
7Z1vys8CFs7J1/OO0y5+MRGD3CYDZuZIrPtT7KCY99nCr21r3ubes1GDlfWp7zHg5SDVfRJvVifi
3GBHZDrC0MiFCI0QszqviwaEfetWDYFmahtd2sKAtcwr40Yc+HBdQzqYDrXc4Ui4WFkELdcWhlGz
ti0r0AWi0v9q1ThxARt0cmFPHqYF1X/euA/dOnaOpp+gOuO0nBKN8T9bpDnKnyZVLx01x7lI/Lcn
3qqOHFZry5ue70p9KI7rB8IwXv//d8X+P0zz/+LsvHYkR7Ys+ysX9c47FEY16NsPrrWHSlUvREpq
rfn1s8wiu6Iqu6fuYICEwUn38IxwpzA7Z++10Xa5Fqt7YdjC5fv567eyeIPQTCDRW6tCrJ65wxbF
f0evnaGoR3sXBnREATL83GdABuXUGYOTeonfRv1d/lSWAarL0zBed61mv2RdC890mLLdIDc7LjOH
ZNCM12ctd/QuYZ6FK11avMSs6VfY9k+xRf91o5TFYZCgtEGvBB1d7lRBJmonkvk/dmJNW5k2aEYr
aDjhWGsjyq7aR9WXf9unLq6dvMKqfVYzNDjPad2rF7+9Tu1TL1b7It2pVn//eZuckL+cB7Zv+4Zl
UJ30Dd0zTXme/Ok8ECZ5lQOFjr0GsHef2iCN1ODVTKojWwu36kaeTBOCGYBZkYcn2MKqo+xZevAh
bsfxSe6IrBC+gmeS9RGQbD0uMYK7uE03qIWWBwPJEExhIJa9jkjbzeqrM2MoLvLo6yLPgAaVwnEk
/+y1MsM89fuyMGl444eN1ClWjUOBsGVZOTUAlhx7yY+FyL5Si56fTJ14Qw+34YXvO4JmQFx6GHRA
KoX2FOEOgSap1syhBvC/NsuTmiMUsrFpxUREJpEOuahJEVTDkjJp3xMhVym5ivWxzAXLsLYH/tnb
Jk1pyUiDceFv9JmC0hh00y0vT5RggNXMNLgQyhBmq80f4jDK7k3vQgwFt7lllrBQDS1rkFs0Osk0
fGX96WGB/Ryv1EqXZytT2uIYk3qopmLAbdytN8ZEg8TmcjLkEOKCh45mc4UgPqQ4eGPZ7xsfHoST
L84pcWClhKnTb7ClVjDdSEbTXey3uO8MzRFELxvpbWAyM0XtcKfoEKPZzswD/+lwX7AbHj3d+LHg
0NzjedOQLMfz3eTeqvwPMQQZqFX6tM9r6lOUE8d9hSGLRmtMvluO1qwirXNDQuBwrSVIzC1ibQfP
SibKQSTulwxaXq/7R/DHe6R44bnryCmURU1Lqs3j1Nh7IFz2RL5Pu6UYmqvhN1vTMOZb7db5voi+
FFpNiEhpt3fwIwkhs3F0b6MrKTtrK2n771AMv1oFcegx9NKjZcf9nTUALV/0nq0wINFaRv0QOAF+
JevDXOnJ3pN1QyBalCAro/bXQ2p+Jvy5g+pCp7yqIdtWKTEVfUPr0RKlfiqrzn4Ky0X1ickaM7Vr
xPeFJrwu76DJ7jZU6KNjtdqlR9F1SfwxY4HPdDeaELIn+UjkxxiB9x4Rhc9dSxUWgT19kIAlyqgX
y340GuBkKTX4Noxpb9n9sQu78bmPpCIhcN/T/9/VbhFeKMQsAN45AXwWECqiQfPFvGGORBS3REY0
bdDv+6r8tuTUEL3/wvSkP15v3SANwUlHM8ERxdQgZItpSdEO8RxCR+iBT4d5ak+N5FWpQckmcKF/
8hfh7JwpSy615XNGk9ceSAucdTf4bh5GLusEG70nbfwH7dIHp3EW+g0V1QiHjyGa4hfHx22rFYQu
2uS77T3+9BXX/RxCdvYplfqWHEHQfjH8+iulHTLVmOpdO4cAjxiP5RZRYkkGCTRo5M3Jiv6buDks
3HdkSJG36NIqbolqV3dONbjOMB1L+hmgsILT21CDF4nKcj6oylfmpsPeQBRsSt0BESVYxhIKzprz
SZLsepbtXWbWd4AL0yaMm3lvUDBdB0ju1yjyo90gi7xBD2fZjaTB1W4JmjHzGA69wOlyisZvY1qa
T2J4KQcEx4DFzKsRGeQCz+4KzVLN0UNnERQkiaYj6SeIJW5uGQxPgwG9BinelbsYQ4k/bcytjqCG
RBCAof3oGvJ93oY6Mt6VujXvnMHAGPfHgOzbAv/nFdiZgsraLp73KdExdh98ofkbzwT4gb+KiJa0
Ga2DTpd1ocmJCH3yZFIp/Nb3SdT2OxM12UkNi83NYExYB0wVPuNYamxiz41YYeo0dVvMxg2XFdaw
sM3k5rAQfiWwW25w5RclNqMJB2o5I6iLPfLnrQNeifpStqVPAmTbHHon8J5AiZGKmvvwLpIzVyXq
zVLzQdPZOkuuXwHN9tjC/2ARYg2nXj6qPYRD+NcPOmIJLsEwsfGr36Ik+pALv98PEmgkpFe/pwvJ
esz8NPb+e5GDWqoiyrMoEfNLQtlxD6ZDf+nj6tFK5q09a18gB9fbYH4h3bMn+Zwisyzn2/ZsHU2u
341UaGkS4e5Eq5Hj/OwbxAwkUSWoRizBxsCtBi5o6mJudFm5Iikiph66xLtGBsyQpkr+A1oSB3se
ubFm1cwXl2sEjND2+gYJy3SBJoXw9SXaV8H40sQCl0rLbX3QteboNaZxISMEIWGKn6cYjY+ZEXyd
6WQhjSdvSCusBHk6lSAt865ems/roBuhLTSCaOUSHh8h38G20Fqyn+FmLssIcJ4LL0FgDajSwr13
TdI9OH1PJ9w5ZHEEaxsG8S6mW/MAERltPIqrDSjDkbZc5mEbjO3HXuAhdYRxFjVo+s7A5hsWnxCF
zemaWJH3qlPciDHZqcax3dcfqggdzJIWzaXjw9pQbPzZgjG7mIswjcOqvIuxNz6FpfF7XUDDpyB/
6XIKbD6B27h9NxD7o6NaOU5VBwc75ITVQ/8hWKgDQpCC6tbgJumMHBvOyEWEuKm1ut6oYUi794Hl
V8GmLF+Un05zHXdXlsZXlFju0cnbPZbf+V4XuXWJM8H81Ehhw41YC7wYh/4cTBD/RrIvauBra4yz
08al3L6mIeacmFPFG1tzsv3YmjNIDjs7CwjuPpl+9zEW4NrpnO1CSTsaDVkS1jEadC2YscQkFVPp
lCsZIRUm2dGWQsWFnj4hrdyiFV+ZetdEG9T7EBdIt5V/KnPNfoWBSjDH6rz9wuVkPYR1A025zI4B
zRs7bPOHecZ8pptAysYl+1J3+PEUe8qnUlxPKPCsObIfvNH91na0oGpz/t3XrVuCMRlszXAij4MT
YUgf4GoHh2IIQalmy44STXUoqYCvE8jZj2UeLae0K+45UcXHxTTD8ySHiHWnqS/FRXmN9dp7cnzH
2BsEIh7xu23euJntUH+FCI0918U+0KRgtSeZttcTnsHcn0xUzeQclYmAJcSCXTl6vztOOl0CWVep
zYJuO/G42En9zrhSw2puC6r5TZmhl1di5hwQ3YF6vgS374UPCKTq0wS4IRrlvmBeaSWjhgkUboZa
EnoZxKs0IU9a9jQsPf7WUAXdhR1d877GLdjYCSl/tv049EyNbCDTO9St0VrTsOV5SxlePH3e5+D4
P2iWi4Y6LtN3bVR8g1FJKBAhH03hBphl2mKL/4yavxTHVA6OSeRSH3LqoyuvD0+aPY9HkxY/BgIc
70zb3Y0zWfrjHBjahjLyPm4jSekiz2rlYUzIXbJ7tQxIUB5OKInK9KA4VYgQYCOa5gozYoy0fNRv
Qv+E8YBGgFnaKORuCUgFKd5t0bJgdZggvS60V7TBAsdOs3RdBQY9PMrgh5Q6xs6G+0nIXjxQlqL/
0dpEC8F4kFAEeslZFX7VkO2sG2bmzJDQzqQOBHFR61hkiP3IEs9+HxvBU5QHx1a2XONiWYj3hkXl
F2F68MPiI5paa5cQCLmvrOUZIgjc+yQiSZr2TVZTl24lvKdwrN3ss1hRmD69JAobTM8C+SBPIbtw
3Ahwyfjl7V0l6/Y07YC4F9pnC74NYsf5oDupfcmd5sHObfOgy3riiLb65GK6E6YxTKtJ+2hxxu78
xv6iEg31DiVhDPNSk3kiqcwQQNFKcPTcJivdGDKIVs3jQnXp0iV5gt6PJLOpnuz9MOt73568a1Ja
IGCpO2zRa6vUuhaOyWimoNAIN9pkxMv0Q/ED/FkKG/Yxcof4Y1v3Jxpm8VZLxXDoW43s+nyBNTI5
Ore0IgbwbpI43BssmdET2m2/DSrD2Od9fuYK5l5FWX+nwcCSBcHBOm9wfuSD+JEUlrjUQ8oy3Rye
8SlTiKLavK3HynrnoceaWR1eRO7r28Tqv8aTFq4NsGvcreBkmiVVQ3xiu7bUy2toc8M0NXArcegf
SskuKsngHVCkXYQPjAkBXLzOaVWdi3lMNlbWFxcLbjxiSAAJasCAt+kjQ3AS0ODMUsKDZqJsYPNg
8xn6doURbwF9U94tB5FRYBNGSE9t39GveIIFvxuspt/ViFa2mtfW277iP/IXY17ncHroTefDpZL8
28RCqa0H4ZH4pBiUxTscu6C6qBjzn8EiX2BxGcmwHBq90E8URZcTeVnZ8NlCSngYHVBkdTklz0i5
hu/07gilIJfogH2DvCJpy7f96d2AzPU5H9Hx41vLC/tjJF7wBT6A4NgofQMxf1h2rATdBV24oag+
2yggUCPHy1WjFLoRgwdqPBiWs+n26LxD6yUGtXIle2gGlpMOhy53eprAQbalgInIBINC7gzP9kwt
qgSiBuS5/9KAdFl7DbCGMY6y56TGGaXPxbBe01VLrr0c0pawvCRpW9Twerji5qUdMn8AQzTV9pdk
EfxeFOkvQ2v2e1VWdgeQ244GDlRI60QnEzuixIp3gbeg5NTLZZsuwr4NEonvTg6xGmRd7Vg/bJrK
aS+tzRVXHiaqL0XSWnJGGXC33E/1YEYcT/BDbWkkwoCBYSLETdjJIcRztrd0+wstberzE9bbZUjb
dTjHqbuaCSBEQWLSMEjDlLsUxfuUVvfGQ0sPtZOQaHpuxUlvSauy87p+Fm781ST77pAPg3Wx++Fd
qpEexO/Y8UO+Txfa+TKWvvkYh8WuyVDz6iBnHwOcB2TWPti2n+xGi2atbhMmwRW6fLGW0NvElfmk
SWxV0pGA1nbiignFOHdR4srctn0fQfHIZeuGuft7PmB/18rGLI2FZLN0y7R+tcS60hcboaSbsrrb
9PzAhTpHcyFsSuDw25RGzeXRPGgOE2HNy9vLgKBQukHVQPTIvKujECmRVBSqIbSI1wqtNYewNnR0
kBZzfAg7DMZq7sHdKqT1h8prqXM4ygwVpX/unmRTeP4JyjsC7bisrrWHgGNwY39LWYncnDg1g2Mu
EwLkOgMvPNNiRzSfJ6eTxEPNIEIXAMJJl0sT9SjzH/gDqwetyDE6YyUItXRcF0wMaNhivsuZ0BMB
D7ClN+nRExRHOdKL0bgV2aMOJf/A4g72QEOmG9iBb7UssqqZhib5u/WynIWI6lOf62cbysA9633A
/L75sriYsmQ7WDWGDUHqV1JZcBikanyI8Zhrlveie4hJa6Q0m8Eh88dNE/0IIBulKd7kxZGGajf9
lLrV71E5pZfSauIPwotP3xFgd7fKq1ksNOCuPcFEy9Li3ZIHUBfs9oO6pxQadGFmVt6ToDG4eO0Z
mmV6gqdQPSFpcvG3EuhYnIcm7a6e+x57iX2MmqXJOR2nBxKmyWnIcDlxgwtOhjkU69HA5PWGPCUF
vkPf5zxEwmZxaC/jq5ghTdCUaTIbTE06oUnSVlPLeZEEq142s4NETEeojne1QOvK6lO6RMAim6nf
E5p07ZhY5FKHpcvVp0f67wx2UsHk7B6W5NziFUiNYWDCGr5TLOYmRQw4wH0mnouUl7FlhUBZqtg2
JPXujD71HsqSBEeHHM8NEoVsg7KJUpmPsT/mhhDIqEnbcHqAziwx9tAn2+0i64nQy3z+vHY6+t47
oi/px2SU99VkADwjapKmuvYIfHAPeCVk5kbfmH6IKhcZP8a1trDjbYUUmFRADv/YcqT0A8zdYInm
GmiU07pq5MPupgcPZOM24hfj2/o9HqcvtdHNLAqxx+Om+dy1JOxwCCek6vGzrWPqt8nD4Bd6qbaN
uhZvHSTkSps+OnF+rKLJPcY/KNoEZxteJ3RMOJlQtL4mPiE6nkdhqx91/iBgJUgslqvrD19rqz9G
UvVSGM4Ka391SlIr24XiB9SD5jKVRaFt61yLHjs9/dKMXERH7kirxTXCm42xpwYelXpOfBZLwrXN
GkD/z/fCog+M18cA2FPMnGsN6A3djh7bQnrwaATv0iw9OoFGbgjI2Lois7fLh3LTOXxsNbmMTbE0
e1b+w2bRklM/2wRQxtMXfhVzx9p064uJDJQxaq96U3oENud7EkRLcF0dJme9I5ci7sQqOjryfBW6
3+7JsWCKpYqxVAdPKbAvpukt2Y/npKZKEacz3GkdYEbS3j1waMyO+uwyMee56A1liTjIY5bC/OwY
QQ4cBV1FVtvDuSgFS7qDsnEIlsNHJs/LurYh2GGtGLbeqxaRNtUVtvI7uw3nq2WOHwM/okpTL+bW
k+m2Zd8/a2aXHcylj491GJzVIohU5m9+OWpHo9H1DT0PUssJ7s7mVPsUIQEDKc8nJVBG6rzdEiEo
i1vqZW2HO6vwqgVpauvtSeZ6qMlq3NcpelHYZO9ak9oIbs4fs6e1H+yy/0BFlWKIbS+7RZYWA2u5
l4hGjmbKXMCS8F6MVsvJLw38yhG9e1qi/j5GO3BTQ8E3uED3IDUiX0dJbd2nVjfB5YCkynQ6yqMx
f4dxk5y0rLZurMvXOIPKKxgbY1tOnGo54oFVWI0DpW+mFHqt72ZJrh01PDE+XeF1E0ltuQOH0Zby
pNQMr56mTwcA3eUli4S1HWeBPlWioBpUAHtP99+nVjdetaU4xCYzKwJgCKNvhhy+gpE+5blgoRhG
RNboeJwzHDQ7Kq0OK+kntwVWplkzGRBTYz8fSPh7CgPMknz8xDHlVLhn8Ml4Xoi/dAxplU/QCvGo
MM+T2483lTtMp/uI999ALDfoexYK9B5Mvuh0yF+w/NHJxyaZJIWzdqNKOpJRQNRGdSTa+AXKW7ht
dpTTIqR7UrVX3AI/R39W5NVD5pRXjzwaKSkiftR04TvphrUJUpMVXpmMj6GXv/MwxO+KhS92ktLO
pus/K+UZOqh9oNOYkaE7QNNJEtLgFVPy6E4mysm1n0BFkML+rWf6L/oQiX0MpQKTCKJ9mjs4kgLM
cyW4c4LEEW6eFES4UyVS4rH2+swKxEbPM4NZRYJWrl1fCLEONRe1qANgAjUyd6wR9YwaUMQ0hxTk
yVs5Rj3SnYYIpgCNe+MSmzjSxDpkzULSYfKU+br9cebISVhebobxpx4NoDYx1zmNPCSl4pR4Ho0H
wn50wjJOvrCPPS6L9VgyjfU7mFxqqBPiSKsB8bHSNZh+Rt5M6NIz1RPm6I2W4gNqxl02nVQlw16M
6YBRvVvhj57A+Qwscp0ClwFdGsUVRQxNBESb7OeCFhQX1usU5+2dqqS9F8J4wAkIH9jzbpU1+TfX
izW+0U+6B97YpoSEHF+Iq62ZX7QUo0qR5wG4KU08Ey+2LgA8b5Bd4DWoJaBSLmxTucQdpuDFGvTZ
XovMq3azPoY3n5iBXVFAmO7DZ8TGTKxs7TG1kdbk4fJekgT3Vpjyh0ihYJK8w3IArcLX0kvL/H/n
z0Fx8YIRGIMYHtMETOWQc2osPuHxfIv1LsvL3yvpbwGpGZzUo2k460qeIFsk0L8mru3YhmBPHltm
JHfCUzMwmUt9JsFmeKYoz6dc0KZDCjSS80pi9RTEaM17vH1tBgvA6szxMnLunarE3doIYAfh6/ve
NYOG3MvApTOnf2zmKD93fwwLHk/O4azChZXijXq1jFoFEght1nwKdtZ7UqasB8JXnacmyVYt2sbF
Kpub1wb1TT3qDHvVl7ijffiLNSIsEa0QQ9i7wBEV5I4pdbeNTwFcgLViJR+0e6JmAk4qGih/WBoX
7ONEuOYPPhjgg0mA2WQK6CzQ0/tjaZE96RkOQqKZ2lwcjel+iseXEfvfSQ3tSOJHKqb3BaCSXSjd
BWqIHOq2dZahT5H7fAm+T5iaRklCXVteONTVw5DqX9/Ob15BTRlNhY3+SYTJTgQQ93GpsxBggrdW
0mglkp7hM7GixZSLX9xG8TF4qH/EswZVkE9Y7ykh9nm6SVmOE28TJPFB+TRrWbhHkkbOr5WWG5i9
Pw25XZd5e6aoNyacgv89qvNrlHWfm2xsMR3VNojdwr/NPnq43h5PnW7ZHNBYiVCrRGsOhHGtMJOh
KI2dM8IJUZs9R2DTLsOpqDwCWNXSZ1jjsrdPqXERQ5qf4iqwBPoYeq1djLLDlNO+t8GYUphEcwY+
hh7VJD/zQbkjDdyGo226e024c8+XTuVd+Mwi7eww+l30JLCE0MRbPJZ33WdBxsJ+akn8BDjobmiv
QOCTxnhKVPmt6T/xVW8Nop/vSdHVTzTPfxRtKvYN95ETDYNtGXbYkCb+2owEm03iZwV4l84jLIVF
zganxnzyW1B5fT1C9I81mggqpKcxYpzlGb6tNJo2ExXNLXev4WREbbZXNpIIRzuT7fQ4MSOiykDH
uIx1Ih4G/zSpxlmWaJyCRkuEkxdfSjk4fbV1IDkebSncDSW6qTeIuWV6j1+HWrOeCHRdFkSiSFoo
gxBdXkn8YYW2pYX2f6VKvdaTfjy/OsRyy6ACnnJflTEeLPL5v9v+OOkohvvC87EUioZEuGl5cMfY
Osemfm+92NuALyVGTgei3EiN1gITY4NY1lsrVpJChJCzTSclQ5MUmbntEbjjVmcAlNpxMschP8g2
jlqR9vLywOKW+3bE21DvG09qSHJnPDnL+FSDefpTE4yJo7/GEoaKR84vNKn4Sywqc0YZfRzzpiPb
wrTXqEAWrLyauA1+Pu0C5N7bygZkBuuQbgpH3i6sMCO1EpeN1IImshwy0x02AlsIp321d+WccCkg
zDsWtbpVZY3vMd0GOwiaJ8fIwgdPDnDqgG+Ei34oFkp4Gf7XDSk63j1JnXZNbxt35mS59x6ar+VS
LgCfHm3jDuWDsjt7IGbpeir7c+iO+9SZnxyzEJckX+wdv1G0cifMm7lmPoWsyM5+OjK4k0tP+IOK
+lBOVBsgNUmftb+1EbIeWDusIjdMLoRPWfsssp5n+PLDapZf8CiHYEJcA4sh35LMQMWYjply5Riy
ytKM5ki7CNw7IoFTuiTaMcjAHEsm7kDj4d7WgU9H3S12hcW5SPejeELsFx2KfCzWQeR8GMzmEZp9
Q0bBxaRfdlbOchLc4Wf0pFp6ZfAx1jxjt9QIId0QVzpWxcAD8Akqz5a9VDUYgt+1KD3aKwv6UVPa
JRVAJbaQkLzeUhqTDJGqxvXHFdTrtnNYEx48xHjdxiUw9oExPije2luMtPDmb5nsrlAw6wG+gdW2
Q04DNSCY4fo1jThze+4UW1oLOGcyotBTF805ngqSkDXLwrhg+eeRbubZImWKHvZWpS6/iR1DL6HE
FizxOlDCe+ZYziYoqeNGnCDcwJ0FzIHIPgIRoiNjIxliDSR1lh307ABZVRo0vwfcG3aV9J8BEhop
ypSHqbWIfOOqQXXMw/FIUIjWZ87WNJFRunXVXUNsN6RzkJDrDIJoCo9LDWQaqoCuRzQjVeV3JEa6
u7yCurEWPUL8Dl5RQbJiFn3NkLGA3oid21jG5qucLarRtKUtpuV6tMKDIY0OmraPrfgpc5fhPgqb
gtRovjNZUl4GhwOjDMzwzmH7rgvqj00ojCfHNguIOboDehivfIc2Yu2FsbW3l+LbPHO0DiTtosSu
0RLPtfRyNeHe0Lg2KON01uuk8OmcpWoiEkfhdAkjD+P0aIrN4vdYu2lNb5cKN9ICrgyJrlthEB8m
SEh6QXlIlM1yCNx4VwnE/Wpw5DXKbor3Ro/CIW8j+UfmvGyJ2y1dOP/SArA5BnF0VFt8SY+JADdm
BbARY1OS5KiUdAuWhy7jpM+0vnowtD64e0Q+oVJEUk25vCJ6cc0EaqKsiyXFTKgLyOItONT8QJLm
oyLNdOZMprZebl3QFbe6RygbVglwcSjjzQDgHppiBIyFzsUi5xMC1cTZra1zSP3/oBA4lqzoTsZ0
/nuVm7D/m8bNMh1hWZAidHiahvNXjRsSMH7dps72FWbAkV7AwSWCaN2TtdDPVfuQCf1bETYvzLMH
cp5D/o4FUNIm8jISq+v6jPppPrUlwe/9QEW5HgCeZXrKiY2bIkrFepyot7OCCXasMPlIBcuyIMKu
wqHuGNPRGpl3uZyiKwcNM2Z0UOQIkjaaB4OZ2g3+9HDITmlyKKVdJPV1+q6RQ7I3+bqnyWUNIH02
YCzarU/PB1Qjl+V/8zH5v3xMDsQDKti2D8DMM/xfxZdJp4Oqtlma6SQQrWCBbgYp01NDbg8/H6lN
ppkzuXwnLqtkEcpuhRqc0uy4JA2PSSfr1W1U3e1BiAOFHa7ueozXiZ4AN4hKdvuKDB63qDgcEZ3Q
tyefIUFUU+dQzlswP2GBcCzXxgayFDdrGpn9ddYRqfkkcmzVCrGVBpBLYmjJp44506Cd2jY506uy
X+A8476lzM3h61PAY4LSqdK35gbrv//kTP1XFaWjW4Zuyw/PdLia/6omFqwvTTvJh71Aj4rEcL45
cqhYLN4Wh0sGtgJ9p54oXfeT3zJddDS3PamhM9Lu9ZHaFH88kXkL9Q1q1BsDq/drrjiqUiwVpLOo
XeKPvPG3TfUIsZm9mcq8XatNNSzyTdrkoNMaP9nkpTjrOJzisxoyQf8EyCu3VOmJnySg+W1422fc
WxP7qHrKSDKMAQbSE0tvnzgrtDskC3djSOqL2oxhULqIobNTboFoVPvU4He5d5yM6nfoOysnoV6e
tRpHPV0649K3qGGoW+F8IK2g3mp+HNJWuAQtUAS7wTxk4XxUEcNql8oZVkPTQAJ3U+PDL/sjaN2v
ccSmQcghJE/0HH/sUz+qfmJJGuaRVJC3CkkcoRw/CT9DhNejrZ+kBFvtU8++bWLHwrattl8f/vK8
2lRDvkA6Vo9e36cey2OmZ2vWgcnVIwNUVjeaZaPjB1jTYKRRJofZpAC1UQ9DU6qDMnrng/yZt9eY
kk/+tokr8zjYlFXDRqbVSD5CT4vrAtiLnm6gAwiVmy6Xu5apb4b6MMBKm5XLdKEWM10MZPBreHak
rMh9b0+8bSbyicg2B5iRZnZKNC+6mVlzM8uCm24T3QtEQdzbMya3Rse61BaD7BLo9Ws2aSine1q8
HIjPjI+LZHO/ZpbKR2qTxUMBuNAjdc/5xkW+fpgpmKFjZPVY+FADEA+3qE3nBPyJHOYuYykSdNEO
UOUZpLw4hAAwzqrJZftM2iWhUESb4ODcatSE2yBMrE1G/uFDLnMaSImEMCNl3GoftbDh/vfXC+fX
G5Jj+GSy265tuEzhbdf86w3JgN9k2DmLNyNrHnLATT+0+wJY8JkJbviqEcDaHLDi56SXigE1wOYE
HJljNyf7yAw2hMr9fKYaagxRZCQmO3rh1LRSpziwoEWZMOvGw9hWxgNI/uWum89qw8Sffx3LaGvI
4rYaWtnBCmWp+v+6OeIcXsUWJ3idvkyek32PLESBOPOlAI8ua9T5zo2Arp9DFaH07WABql0wz3/u
t5C1UfWlp5NXzt2RxD5lLaM8ZGL+oOgWsqawzxlUlry00Xwscl3s1xkPmbtM/+bOZ/0P34cQCJQ8
V1geU4Rfvo9ZdAndGdvex0w2b7nnmY/hiHEwhaOSobl5VLsi4EDnwm4+vO1KysA4xBPKyVT+UKu7
gCeY+XN3p005SIWC6loGHHHHaWlPZpGnE1nVPFHnYuo3CdzrVSuYLv7pKe7Q7Y4ohmlv52OyrcE1
0bsHTrmKCrLg/Mbf/v0RKaSxosQjTYLMt3/9JgVR/HNN07B8x/I945dPwE+5celeI/YFsM4m+6YP
cKTUUIsslZGJ889ttdNNI8Ii0GatPFYXO3oAEaI4PXuHyNHdo0uHH6c241I7gkMnFoz5tB7QbJfJ
hGUY08rM1eipHc40YtYOd3JFiKi6IblQPfGn16idf3o+yP0A+F3hbTuriPc1irW9yLvxU5anGF8i
610mTPvsPvybj0p+FL98VPDKDGGg39NNoZxFf3JMBPacGv7g2HvukMmRlV/2DEqChGg9+xZGjVGC
0OaD6W0srEnRIJEoaE/CV2HODwCAW5yrMeF14bzip/nMPJBJXUGL1s8sjL9ORYzyFG6miXAEzg37
5snBmhObSUVyMyfWm+2EkL+zSymCks8aj1HsLX96pXwHn0Rtmyn7vciSd1GUOMcoHzMClNmlBgPZ
wurvPx1PzqX//Om4pqFTbzBdXydVlnjVv17aqg6d8hAG6MC7Itm+3ZjVzXZmex1pFNz53sKFvHLu
5+o1URTldBuGT3piIzt3MfyG8++Ex6F2SZbhhVBayLJx0l7Upo0wbCOiKt+rzcpoPGAYqHjVplHN
y02+ESbF4UXt6sLP6s3wi/zPb5Yl45/fDITczzcjFmy50VV9VO8zkREs27VBdzTp4cZe3L7EwPL3
o89qYqqH9kXXe8SBtfEhrZ0RscR8K22neVYv7VsvXaVNTSq3fGmYYCSezRBJrHyjHMsWoj6pl5bP
igHIeD2a+9c3Kkz/4Jh+8aBe61Woc6NsMo5qc5lmcuP1PtioTUMbQDjgf3p9J0tzzWc64Oo5nZ7z
/u+/df/XywdXDtc1LKG7FlY63frlW5f/nTtNYU0cUwEX2UNwooZEiqdbLf7UsTSgRoXmGLFmiriX
dPinChnsrWyxTXAwwVdyuvLdEAUsrZvko0e42Anzq7MutOXgwwV2TMDuiJfJG1ciBvVocFq6uiRU
mAlqvDTIntFLDHc1wPwZ77QzxbowMgj48gmmncO9kUPXVl9jt97EuFKPtYy/ajisbmMtTj7lPxDU
7KrMMmbyLZK9K/cRk1RcY82HaOKOl1SnoyykQPRts0Y2uOmTqlrX0v776tfTsASrTUM+0ttP3VLv
+cQS1qB19X4ebOTRRlttump5JrClvAxlLW7ojlhNdEHzgQVhg3iKmmA2EflVi+EDouK9RLF/otjj
7XraQ/u2Ic1sKJAtujLt2JeDV0QUqbwayHE8kpMYo+FZxSap84tfdBQMwOqcSPf5ORQxAnd1cPyv
r9P/Dr+XD68nf/uf/8H217KaQfUjJfjr5n9e468Nqvwf3X/IH/vjZf9fr3opc/79+kZ/eV/++5+/
3uZz9/kvG9uCLv782H9v5qfvbZ916nfgD5Gv/H998h/f1bu8zNX3f/32teyLTr5bGJfFbz+fkndV
Q7f+dBrJ9//55O1zzs8dPsdd/N9e//1z2/3rNwRa/3QMS04RBfJqRPPchcbvr0+JfwqXfqdv4JM0
BHfP3/7Boq+L/vWbqf9T92zL8ljDI9kwffyVbYkymF/G+6duOK6t86aOz+D/9l9/+V++wrev9B9Q
hB/KuOha3vivtQKbIoHl2wax9YbOpFs4ckH8p5ugbsVQMfQIS5qFPt/gGna3SxMIXLqh7G4fbH+O
aeSGO3c520nZrkdtFSz29JCnznuO7e+uYw17x7EC0PbRsvOKqt3TLVlVSfx/qDuT5ciZNLs+EUqY
4b4FECOD85AkNzCSmcQ8O8an1wH/Uuuvkkxt3TttaDmSDAbgcP/uvedWe+SM237MnL0Yx1sQxuuu
1TmLNB6DahGhRRSTYOc0Wae/vQH/fJl/f1mGt71Ff3t+bS8MA6DODogVhTfg32dFsDBqXWOMvaMs
9bpajICxfnaFKNIRNZ/M3Wg9GDhCrtZS7WeMaXdYrw/GmNJ1ULmvZt2QTNFbNsVdHPm63CxGbBaI
5BTrsZ3kLhtK42CaEoMVg/Dd7LV/Uh4g0N/oarX0ERhjbkGfsF0EYMcMJgmOPrfV7xLgplzs8t5T
B+xU1olSXgTnrm+2RP7mn2/2gNag9+fxcyGLfTSQ94KnzgDnXbmUQdWN7o+NddsIOlwrcWIW/ZEm
dsBD5Ka06j/pOIZOTl9CtDVGwLQtQH/idEkgNHgmC/Vjn8b7Me4fnNi5Tpfs06g58FvqwZnRPZfh
xuyKewHcAObA1WR6N1lBWr3qaCR2vRM59RfCSg/SGHxjnPZCoxS4rs3TNGMOFU+Ny99V0yN27KA0
kot9cez0CH76Ku1bQj7Rt63fRzkGytJQX63XQOUB7Gg3zn1ByVIw9L9BzwZdJN901bx0vHfGymbb
netPNZRZAFXGV/HIlmnqRDjKKowNgoFEbrpAUSHom5VDz11u3teRusA4vm6E/O4b9basxUNBXeOY
JW/JcAbqdV2SzR/cFJ+aQZeHR5zY+8W+t/Qtyz4T7DiPCgOMu/TYipKB3vBJGftbfMdWTBWoVNbg
52N+j0fP8uM4+rBT50pSR+MXbvLpufNV2oodrFKIhy7vUTnPN96idZSkrM3GlZIBlvZXR3zmjjxV
uhXSNXR2xbdJt5mPFfYr6hGJE+O6kfLJju1fUaQ/qqV4qxzzQt6Shg0AySrtXDwGqR/lGD2i0ton
Q+jp3p7kWkPcu8bWWlEeHdMyQ6Mv6q117kDfttEmJOhbmeuqYzXqvzLQJF0dL0TwOgojE+M0g7ba
AmKCRMym7ETua13AiMrybAyAbN9rI0WFWjYE2WRaZ7nFpxSdLOC7aUz09DpsDdTcMSpvJLxw6hqy
MmT/oIV2RFLAadWppVhhz8P2MFWgdDU1O8e4KZ6LQtP4GZVL2HWuDHvlGE+a1+ocyOzzpPcowwkV
TqO1/PEsihAGg+EgXj3UIc2aD2LZ/kVDs3lpifmY6NjroFYdZe8+NvMm/Kx5A2mQNyO16JWaN1cO
pu1kcjCyih0BgeEI5fWDJtjxQNA0Dwqt02gsWB9GpWY/Leb3OeXMMmgDZczGyIe1uXg50zrTwjIu
V3eXloIk0PYCxdCmCA8d3yIlL8IZEMaTIcWdlp1TcmbjVJ37xKDDpDRepqXBdkUmtjHyQIONd8jp
ORuMjrTsoL+tttHuMkwZmAxhXlZYBnZ2wvl15WQIqb+9QXzujqL03rs4qQ5C0pLYYlDXxJ+fzD9w
a9Zp1hqr452d7MeZyAWi6VqT3mp25mQ+RTFz3wy0YVFT1uwUg7fLR7AwwBPR8Ol/DA0KjkPLJVxO
Uwb2SRUt4ZoxaBJ96oLdiOfNidmEmJ2Iwo6QX0khWTxVavs1i2BemN0KPaH4sww8a0bJF8f3mp0w
/EBvHeJ+79aO4ROuzXaYz8lfLhsNXJfzJp9gpDSbfTeV5l7E9pdSFXzmMbkhrYx9ve9v0AnFxeAT
lNlyHxtlgpNJNBddmlDokJOGuLkrzfF6mHgXtrgg9jOmHwJvcuDajkGlVsND7gDp37qxFyKFU5JS
eVC9VLQ37zVBUbhB62gvBn9AJSibJYPHVGRXCQG9rZ934eA6wq53E50rOcvIplC2EGrU+Gg21azF
fO/gkDvarf5FxliF6cCjs+wI1eQUSVlZvRO23u07L9JRNLo7kMWMy9J6H68e3GZKKgYCaPiydg61
JUHbF1fYjml/srdFJb7gUOU6PcSj9eW2HNQ0bw5ak2KeZbAZeJSsSGV2mw4oGjhHMFj80XraILqY
UhiH8vUkkr+ER+MYOuxz3qdvDQ6OW1EScYOcyHGpy4ltCGJEg8tdCvQFW/ZxmOPhRR8+m8mKfnED
GkxGtAwGREOT6Lpov0YjIuTbugU9H0hKuD92JurIbo3S/DEfRPfQg9ndfsOxIGwjMz9Lob06veb6
w1wc6kJWmObi0jfM6j1FkUJT2TpZ4a+3MtfuEtdRz7ab3euxdpD6CqSpST7cpKSQb61y2Cd8A3KI
Hs1SXDlWYr+k2PjKFfav/1TxRKfIp4RTZ43ytjWFA8lk4yDSgmHFALEq55e3YGMgSOQvLC5hFPd3
dUOKKcej2dsWRRzVWoaEpTPUnyYFwdy6q6/XmgNzHA5XYnL4nwNVwdrdHmEQ+s2AcBiCcZy3frcA
quyibj+7PYVSZnGbkMC7t2AUa474EK27p48l9m0kIFoJ+HoO9M6AwkWdqQvngap6YzNq+bh1Zp8D
0epLB5RUWQuwaMPWUZWw7zFWOmPq9UTBIq+BJ36yibVYZI7EFPODHVfaQbtV5MR3Rt4/DYk57r3U
/MJLsRA+tOvbfep2nKDKJOBAMtODUbwNJgOcqacw2mg/ZVK+WJNlHqSX+MMQUTMTt5yOKwodxkwR
K6bEwlHeKdLtW9vqsxALjheuEF/DerUwBTX1Cdt15zdOD5GCc+dmmAirxblbudOYFLW7/KdNWW5d
jNztozXcYo/4SNPsaYw5dvf9b8tjy+qYd8uwWBjL1xPaGaVNSR0mTlP5c0GGuWA619Cy2VVE2cgu
PUAMm5ujaS87R0uv56k+Y3LzObt/Te3yDC/jXujNPQZrKhNANEHE0raugOPc5oTwRiI75D+y1P2u
Koe4MUkPvCfOGFb9K1a8JHAdcNcxFgDC/39myryWFKGZWkWs4iMEbe956IEMRWLrhG6vp5a/oey6
2QGGfHAS9YeWot27aS4vSyOmk7N0z1JLX5bWvddidTDb5W0ixeJWzRSCv/ZmJG+ckvXa8WNV6w3Z
yJM2o0IMWvMgJvfoLk+p5AGlLeB5NflZyHVkl1bolG66TPu2+F5lIANoj6uMbzW9OMdOeqwwvgGx
7G8EhUc+DV3vrcYPrWLgPdT2V44osEvJo+Ob2egAk4+McDQSsGdCBzfe3TXpeL9AhWnw0BeoCBrg
mrBa1WucF9+aHb2NcSkDXWl/xrQPtRX+p25jxLG6+85SZ8N6LufnAlLdJktgDSGzn9QyJOU3F0nh
d5H+xfqMRD0/QX4CqiwmIlcaVPNKBW2KWQbjF9n1UT6WJt78yOOkszppWBlmHiSo9vk6hHa6zIEz
cinm6ZEqqWO/lI961H1EnriUGRWKGBKvheXtWys/ilV7wTb6rOHlTWnaxmxAzeg6PwEj9UWnfpvM
WI9zmR1l0+0aMqM3RtpDS6fFvYnx3ot4DchiaKFh/nYb6jySgqsBH+Jb1VVcqTRV2kBND6aN16F1
UmpMcmyZlHsmfmQ6BeiENdrTj60RxbdHdBssqMvqUJIMCeDGlQsTkP45KhQ8hHrBFM8GiBBK4Rsp
ERwIr6diMGfKYK37xiZqj6c+4cVbbncQqvk2nI4qC1m9DD0/1umIce+5FQWtvHWUBcU+i6bXuupO
rJrI5XSX+mKZJT3i2FYFjbHsUtb9UO+UiS1hnDcuc6/5aQmbG3wLj6r2u6Uts2DvSFnOWwPBEMGH
TmU5f5SYu/wEMBubb+FTGMMOZNa/HGotgrro9mQqn2dLfZuN9ZWLjHID6Phq4YiUlRAVNgPURMrW
1di1/0QJs6586pHEwYtxDmYKthM6pd8cmTI9ftW43UsQiX6cz+9shk5qOtp5Eppld8w6A7JWnpE8
zhFvtL4irjdhCe6XvWqSG32DKkieCHgRCitY4kX4CS7QKFW/4vHNdcQK44kJX5uRA214LgwIL75j
Y+kmG8ShZL3tlOQuahfg4f0nlYL0n0gCz53D9tkq7hEFXrz12vS6Nz7JY10WLzOrQ6yhDeoujRnk
cgLLYgvhtU+DobhHa/33IMcz6Zzt2DD70sBincfYRRLuIFUzC3C9oIdAEdTpylN7guPofDczFGUy
kKHqKsGOevyYsgpT1WJTHgGdhK0GpXA1U1HSK1br7VTfXvVxHrarfOysWJDsain4E2jFI2brmcps
ovy/BrKm+4HX4eM9Fj72V6BkSmGE0tyvOCuri8kVs0+d7o8RzcU13LygLTTrZJN7mGg1d4atuj5K
x6vYyD40hUt05mye1bq5i3MFUt7ETa3RnA4uaDlw8a/HvpNPFv75fQFwFJMzcNRCvoHxcgMGgtyJ
TfyE+WszWZtxQPbmYU0lM3tA6f5aNzhkzJ4LPZ9hm6SMFDDGBA2u6MAsxjuZxaQvctISJlbwjT/Y
HRYaztpmbk46GZ4BP0M4G95zZk7Vbiirk2qL1wEvVMCwcjnUaXqakqQIGrn+gmLw6SLScr7NHvu4
hfo9K47frOjLGHuoCtw6PTyYfSagbFCzGtKIx5HAbulGIMK9x0C6i2Rj7txa+3aLJAvrMl+vq3VO
QX4UuAXg6vgOPkFcUH1PxQPh1Mey8xT9ThNOcqO6L7H+he3zMvOwa+NHK4ZNbZYK3Ea1VQBNxcFM
ppRkL0DukdIqwPEaxY9vUccbmJjtwxg7YRJDcSdHzaJUztfYEnepRmCTEwC3RRCzRWAJhdhIDWNx
opEUh05btUHrCvfgVMVD1XQ5g+Ka3NeA/VljWTCw/p8oJ5XS/s0KlV+GfZQwH+hnG4qL84Gf/sMt
JJnEsryy6LexiIQUthMwrIkupKCo0VqG3Zr07PVFdZhgC56xSsJ3aR00M6iVoa0xa+hW75hTgRqW
cqv7Re+ntpQJiZ1f66XsDrErXk2pQXmgWZLAMNoDEfblhNmUDoeK1KahX/dgTKnknMUTKa7HceJu
yuuSE9WCWT+NiGTKjW4y1NquiRpK32w0gGlSjxwyi/slJ7QddafEs39J14EUwZvgdmATsNvQTs6p
kxR+ChVSBsLS2F2u3EsJZ7YwaoibpCX1BY0ib1pZbnTOWqw9sVYFxdKNOxOzps/a+SGLmevZcvHz
OAs7LqM6dqQ2sD6lx5+v4fQm9wX1W4UU4uRY5CNmFVHBYD9FTZUGQm+TXTLax6S3Sad5LGFWdpmJ
YeZ1csuZA07oREeNzuxsXcqcYGl+Qy0WIfCFCHmPcndLt9W1IyLvyA9bYifaQQap7oaJnG6Zafou
qnL90LvDV8czNpxhZx/NeDExHlvXdaUrYEHGtyoqHjxWBumQgukwe47LFEUG2yBgYsSXm0w51z8/
GQr3LFSJKMUrUYA1Tahpt4Vx1TC12E14AINsqw0prAHUk7obtyOgauCzkinkaiSiRZtBbuK7VT4r
xnyULsJvgwGmdlcJ5Foc9QjiQmWAxayXeQaHNd6kQ7q8joZ+dGmWCbPJJiTMgf05S2oAWe1DBcz7
uXInBlrFco9WRa2FlxzHSYcRUqYXeLn1bo6g3HvrXbQ0D/0i6DJDxg7R4rIQI9BF92yMiBajW/a6
xDjG6pLKYjl0C78S3Xh06BMJSVfdlNFg+ya0/0TrrcPAfNUvNa4ckGI7cKTRWfA8iPUFGhKUEFz2
8mBbyedAPIs0kAFPy7bCgYFMiJh+u1qyPa6oZJxCRvPiWBTzeBsrxc4GjCwmiaeWb24s4R6V26LM
4SOblqeazUJYaOYLj+/J73Hu7QaYFrvM6N80s133kzbBQjDw0KWxvYuXaPBxbpW3Vs/upbJGtnNl
/rCk6RPx8Y+mNdJDura/jIrnoNm4eej1rM6c5J6oNC9BiQv2uVrxjVEa/qLNqVCXzdlW6r0vRQHP
u/e5sfbWPNpn8rQEvGBf9KbZB5Fma6E0OeJrqzYFUKjMQ7lE4KIGyh1TPX8j7eKvFDw+F6V5nQ7u
hO/+gv09EFSg3VSjggqrYe5PJ9i+xB0IpTCsYqZN2XG7vjl0U+xZH74ng/ritB3xquNwCAxVTaGj
1J/JHJ7FzCFR69BgBwN36XafrzHCcmcdJ8u77ilM4ZnOBT171XJwUJeqBYfOqun3VaoZJ4s1mc0d
G6S0fI0TxzoVc/VijZ1zhtxwHY19TN1RWBN0yZg7XhGLYZttMxlv5/rRMJV6qF34KDlAPLgs8VnX
2ts5h3eh5vXdoRAaC0YZLoqgfU88ad/abvIIVCszPNQvBOAD9kKx11aHBW7wYHPSTQ0xmn6vNsxb
T+6HyMiCzCrLw7qMPA5i0iM/z1hDaOd5ZK4pCaLuahLk1Oi2pp+AHAH6OHRBJ2ceSEv3rRLCpnT7
sfVkDHppmi34/GYreC4kpv3WyAna98Xlp+3zhwSu0ipwhtx9rK7ERp9XSIinnCU4MfL0HnNbdzbz
6NyWbUOlcDYcVrObg4aRzWHMhUcsffyzGN0zrU2QMEat3ws9jW/FV7TRE9eh66+LInrVCho+6xSv
ZGbpkACWnAFPVt9ZiTyvUB39hpDd3i1pJ+M2vjPIipxr7HNAAWOYYxvmiGNn7xLIoryeG36ABZKJ
G7VZeNhx0RM4ujGBzlSe27a7GCubizVaOsK0DOBGTgeRo5tXuiIcO472oeiZBbVQwP2K/hCeoy2U
6jp5KHlNUxLhESFsptG0tHO1KApktcqjMzAMSQT47EZcUUHM+u6GZsUFnaaJeRacH4qtl2NZONyw
W7iv12JzSwUg3/nfleUdq6Z5+wEW4ZOK97NOr47rDZKLOHoBTeDB7Bla5OdMcUYdXDKKtT7QcGsH
GZila1pcKPtxu+a4TITKolK9LknH6qnKM7HMUYvXsyjjO4VYF6qlqq8zKj/S5ImKpO5Kh0B+GVom
HjHEcb/cyMilM+2ajjZPLMXnutCcRxEt7ANAOe5Xa374yXrXgwtxKmqbtw5zfojyPe9sQgz+GGvv
UeIwBHV+cwXMu0Jdsp50cyHrKFy0+ljVEf4Oov9kljG3LnVDr0QK/mcNkU4aTAA0ZJeFutW1AmaB
AF2zQgMYVjiArpzl4a8vO3XVUaMcNmxtRnV8+1926opH82SxHb0wcYWTTosYiTL7qEV0cKoJzpRX
3bMPdC8OHtD9REPHYZqe+rTodnWWVCd8ZBJWB3nqaeUIPI9FceO6W2Ig8W6NAVSHgz+aHakCMF7Z
3yVYpr3oyi5kK6mOTarfdNZ2WjC6w8Dpy7HycCZEvuWtDU6HsjjAT8YIZqxw4dldIThEoS5hXpmx
5e20afkSK+6IUi9pPW9p75uMxAuAtifnUZLSxGEtNRa8ohu/EzPNkIjKBmQivaTY8fNR1vuMkw7k
kFxAulm648oDjf4tYBjMbY/KVM9WAV0T2AeMFy7krBMvyK4NA3XrCaWBUC6zgt2sMU1YzdHdywwp
r2SmYMjcuQKm2bxFjgFJTP2qG5IyvU75gYsWxin17BXMFGmqTDnSvedNDGFU1YApKrLyce+Gi5i8
vWuIbS5NoNxyclJQmvEIDJzkbZPCbGdcsasWUC0ztwNFYGQK1p0souemZc4wEDIZ5/iQMl/aFAfo
Z5Pzbff5cJ617qwRUA61eIKjs0HLRRdzLKKE6cCSB+G+t88lJQo+5w7vqSo+KbCIgc03zKeVdUyj
ynplx1IQw4nX5ymXcEr1BSBDXhCKITBWiYGSeQ53MOySMC3lm1M3W2JB7QhTiwvFLGyLeD4OmhfM
JGIONP4yBrL2BUy+ckwPpr6IA7UUL5pUTPKTb70Zv0zT7WkiHKmFM00SSGAswfgJ87ri9f2/dWLr
X+nRPyqxdEwkABeePEanzVD4N/nbhC/fWo1rg/lr5cHg6GFDzYrc4qqYy2VntHVNwm7g6Qk3PpiG
AUhQp84i03gFONWLznHDrJhQtgristZ8z50io349Nm5ZwG4b3icUuL2lm2SQ9UfLgtqeCQUXX8y/
aFIPY2c6OAuzX+o7UA65FoqY+UVhZrtKaNVjVB5/Yj0yMf4Tt6T779q/q5NVQufA7w6j2fn3nEAv
GOODmxX0ZEacCRbvUEwNWcLkXJgg3RKOOIZHHHTubL6X5HuIbtrGGe94BJpdV+yFC+Qnab1LlhkA
hYvxU6KdH1rd+lCIfDey5oaoBP9Lsiznsgxik2VdrH0oYuK2UdddtdHEwRdl24z+VHVKrlfE7rmh
L4+ZxVdWJHfm7Q+RTeUrTQ+wvsH7r/RNGhlDECgFV97CDmpaEkFIUaV+1tXVdazUeeS3N2k5vHls
J0OR65/DBkGBPaodfigYqZ2GPwn9KNbtG1d9s3qyK7FzMNpAHOa9sVVYWHayd/NFuzjymxD9f2JC
NH6usP/ts3McV+fWszycm7b5fzFgJBIiAI3yNreM/dnL+hlPHntti11unAzst4o8YZh5AtNYNG10
a0Z642dJ/GmvnHA7UX6P1gj3akFNZHe/s0dYM46o85MOAXrbDvY64TyHAdVh0jBNF7l7/1N1JucR
CSTHF9U0HtMOw3vsTVyqoL0V/cEO+7WNIZm3E/xcQHPT5AiSCPmXEbc2xgb1gajzOPR6QmXoBAnT
ycN4ElNIyupLQyffaYax7C32vzrgX96QYuv5FLth4o5IGg9RCTnBrSvxEMfOOxkPujdKPNzZSuOx
E63ZoYDXWSbKOXTuVm7oGFclUi2G99Z9jNDUkbetgM8irsTsTqFmP7EhOLO72VWRpLxUzQR2CVIS
vmIqqlazCujpMK5E5HwZrlhCFLD1YibtZ5y5YIWX9f0nv6w5aotuGQP8Cwq1FjryDubADHQrnUEE
MnABPMcblsyplt2ULdXeHXB9MvFgqFybzU7L8oX+imk5q2w855UxvKX2KTHa6ErkDS+IvJVKzeRK
M6ubLhlO0Wi4+3mgpxK5CqxfOU90P6ZA7HunPv1csQNk4XlQv9Sc3/0cY0RifAyEQf5yEf/TSvUv
NqH/sHD995xehz/1ZoLq/93F9S/msP9/jF4e6///+F92qv/D6HWTxn+69ONfrF7b//jL6mXY/3CF
rrsSU7et68Jjuf3L6WX+w3WFbUrhGBjApNgW2n8avQzrH0Ka+JSA5Rscw03sYf80etn/MPElW7Q6
O4KaZSG8/4rRi3javzp6MXTii5euENKxWPT1H+v43551CzvsLoecRAnFX/3KIxEmknvHtOwstIO8
OgxV0rEntfu7K2ejvS4MzO7E86IXnWC/uOSnYU5YSOacWXLbo0mIOen+qsRjDpFt+htAw7WJ+n0v
LXenRhtMZlZXsNMnwp95m37SFXTnMNFHSaD7jmBQTR8QoeTLzwe1ZVlytURHla20QgNWdyuUvYQP
/kqIm1Ig1e3zJooNRExb2zkj1E+qpNqtT6plIagTPzbT6ombmV69/tlq7fkujtff8w8ZVaysFCPr
yRUNBclF11R9bYxacVYDJ3hYT0fNqw3WSKnfN7R5xYMVX43CWm6tPIqvcUZQ5U6S2OwAAKQ/fVyK
GMfJUoD8umnea5prPc2AOjsFPGdfd1vJXp6eY5OrwpclycOI04A/lNp852jUpbl9edFB2ctuvWuK
Ovrrg2Ol1MHQieDOt+5WhNhEOq3F+MWuf36bU+rWr+raALJ68rz5plBGf139xwdi9Cm2IT+i9+G6
9txniyxZfj0W9WtKsSJyt1sIb7f89C5l028uzFSwolkJ2y82vLaGtmV4WkAQ1DjGZpkfzEX74+aI
QRQCbHXDg3Zqp2y804Co4cSy6FQidFOu/XAFzSeYmSEfrLR4c8yu9UkYqyOYzXhjxSH5SCxJ2AW8
mp2dzuG/Rgr++dWyqPpGyxJmlIv9p0KouKrdAVCLrT+4SQmmpx0uKrX9ccrFrhscRfsddqnYnD66
vp+B5FqPio3vQTOnZ63Lhh1750u8LjhxbJvLcs70F8cc5lBxu4RR0naPY2RdS60tT71l34/dNJ2r
VnJKNh1Mdou8MaiIPWTYVBjmbMQsjAJzQWfvilZAtdh0UHq/lRPx3FhxwEwb/x9QCbY0R6OGk5xa
PRFPR9YJqllHF+42JPRU0y4iR+bUTtYGjGB6vxXWR5rlemAYse5/sp+pfNRGbhfVKACbgaNPTI/k
ypd1BXbgxkr9rid0kUsosM4MFIV2VsAZ1X6Z3Yty6LZMAY7N0/OEjS1rSB/nufXCXKQCZ8H3OMX3
AHQLKEv5JQfyCZORvepgXDq3frfH7DbS3+O+OVVt3QbY2csANebCye+sxUMS6qVtI7E1F7P6jYxy
N3KP+E7SBGJt4sCso2uKOiJGDG1ELeV3ZNHgAy8uP7VFHroMqrueXHbDChQYADUgVQ6vZT0EXVfe
W6qj75vWkhwfNQ5oe5uXt6q46zODa0sUGOjQgVKN0lKqI/ienF2nR99KlAw2pqEOrGn7NxLxNyeS
T253x1qbBnCXeja9y73LFuswez37IBcCC7LveFyx7euJzO8kGuPtrD2bZSFvBmj/2KPNE3GE12H1
XryonWESaV9V/LUsJcczh4ihkVm3+EDsXRNXa4Bxg9eVIfldJZp8ea+czenpJRnFrb/oaGrP3YAl
lFmvC5Vh2SmvGSCPxLxUy7SPutkRKCGbbXEHKEobOfUCB/UY72lAaNA+MArYW7+xy68gcI3nFt8f
t8pCVqU4VFosT63JqC5Lo8cO9nHQKF7mKFxYCQaDy3VifDogttSgE/YGoY6l9t6IgOnHSFoBOL8v
4JhDUEycCZzizEVy287uO0ih4Tl3aTIoZ3LEU9PCdHNBmAP1WRIqPqYi+mPY6XPqlreaeE4jmhhc
Gi1nHYusHi/ITUv7bC0k+D8ZKMK/oOfFnWY3WFe9P5RZFwylfpmYRYWzS/+npJM9NJvlAXgflNcZ
IhUz2NivsbDtNTdqD2Y8hzrF9nAB1o/SgmLvJLIN2ZruAYglf+ou+mgxHTSjWd8yKDZChf/aX7jH
7UkCY1sreWeSqw91ZwW2UHGngSEyAxxEz5rKsztzlEbQVzKYLXJOvmNYV6WGopqb/bmF8nxuHCbK
Daf6Q5oAOcsA0u6qAn+qyKPkOq1yoCS9wewj3sexAoDdpGagPOsWcvNnZ/XqtptGIxgEIfSc5IFu
3M8J32jtwa8ce8aUudkektq097yP1Iox5Sanc4rlirA8tS0D+hIcrFUHWlZ0L1p/zBhyIH17mzpd
Pnud85LHBnHJ9r0rmAVKP4HH7kNdO8WD99Ix/jet1OAPkl+1gqJm0UHVYEKxvObNsT+KnAzpNPm6
MQRpXtcIHWThcc/s2pFq39Q7qJhqXPy4Oc2wyUJItb9ttehCcaIKqE7JdmazHmhU6+9zCbaxoG4Z
P6y7E7PV3I2p1PDBxVR8Fe2htbpX6lz208fUUyRYkmyNce7ISFeHqpB/BCyQQVi/FV5qYF3FQ2er
k13+0rqIUQTnx4LPu1hLFxBmQRLrYSXr+o7lGTg5s5NgEmhs0uv7C279KpCj8K4sAwfQ2Kbfue1+
i7F+FknKBM+bmNKLO3OocMpoZHuNdPMd0Be3jFdS4hdw8BTMrKo9sN44Hw7LTHaTKLbdoXMpyKwY
MMivq/K5dOB/TsZNb3CokupVU5yT1Jo/LaYF9FR4ALAijHvLF+uRHkbksekAlInfr0GDZ31w+TL6
ND3SYg261MLfY2QPeoOWP3AWLvpxPyeC4kLRsEAP43HJAQGQs82Q/uhCBJ0XaXOopTQETDx5MZJj
G49l9duBPeITQ/o1OJBRt89qdvVnI45da1Ku2R8Llb8adv8+FjYV6guY5qineWyuinlrGlq5NebL
03UVm8le2BOPyJQnhsWwy2+QSoIqybcbJ33umURa8C6Y5utcTj0M1t4o69DujLuZMkjuZALVkDcC
KZNPLT5l43JOdWev5fgM7AZCu7GrzPk8qyx0cXgtJD83p2XTzU9q5sdIyO5USFOR/uycYCm1i17T
mDfjM8I7ru1qR4Lsk0Aq9Y7H9zrST5OMW21hW90ZqfUa400/4Jfp99bkuNgY4alzjPdl7ll7hXfj
wZ3JhK3vgLTX35rNjVARbkqjuA5Q1TLciILZ6VLtIluYjxBf9UPa4vZwaqGFTa0NbKbNx4RnQqLP
H5SxIwKZZOSgfMMcTQ2bw7Ml9mvOZTxCEVgt/nJbXrl6yk+t4hOsziB5nta/4SZkbOqICC1rd64M
5yPqzTt0kB3hg7NeU0DfVsjW7QlNTQ8YPwbRl5sBPAMo85xpL0C4zkLHID6t06OVnHJjXHa1FC/T
XN3Zcqp3pUMKIMLWpDCcSK/eGbqRv7UMLXytjhH2pwmzj4RBOdDKJYGZTXbfAiSmtd7TAfEUunNY
4+oXM/nbOlXmwS12BaCTM+7u3bhRaBEl4/06V991/WXqrXll91MVElJcjr2d1cSfDBwnHX6XsnMD
1li8JDjfsQe/JxLMqkhcX/+fHJ1Zc5zIGkR/ERHsBa9N74tau2S9EJZtsVMUWwG/fg7zcB1xxzO2
1IJa8ss8mSd+lCzWfQSVQRUbJ5424bZCxxIxBY0xo/iCTyJHkhmkKlHqcv8uCMNEbAXhtnHH8MFr
4x7UJSSUVNiUCblGJOnJgWrPEz916oRp99oGPZ8eIe6V8XvMk+LWgJM/dEP/BCxbHRGxP+OYW5eC
5g5eRAA1MH88Ow+2dvDUkb7EUOBsuzYJ9rknKannxNLVvv9YsY22zWIdMf7TMz/3v7lqneIekcUF
PIruvaV9cD9MwKoZRwY3FLIrRq/3pkx+tNbvGUJqNAAnoUYAl1uh8XVRnAP4/1gOE2swCaQj48do
EXjNUZu/QxhbjLcBGRXK25Aq4zzWDHWUFOnb2AUla3d47owFjYxhnzf0Px7a9ro6rC9fiq2Loskh
hHdfipumA2VDWebWyCdvV74xG0F75z0GcKl4obHyT0w4yGHmOP6Xl2SAWum1Y/bSaPFmW1pc02a+
zyXzAEhi9SZpybLU3EEK1Pp5yN50b2IYdss9WPijMY1fpuu7m8Ygeo6Jyd64I/zVonxWyqZ5tCj3
Iej5RHbYUCd1Z1L4hNdZbwza6l7M5owKi9grzpVtXu2Ao2p/HdP6STT+u6VPXKkVsw5f8D01cpMM
i9yUNRJVNYT23kgx4GLn65ka4tgn84fHiQFsNmG/0dR8GGXMwIYEo6vFOyfFI30s77nRnzxRP2LU
egQK8Gn3ytjTGLSH20x3fYw3BgzKCAyIE4hw53rDDPKdM1yN0xAMlKuTn6rNsftB6LNK1ngpX9i7
vCPcx+MQlHpvjFQJUfDTlYqhHZoiT+UFh+0ADnxmnmyoGn9PBh3Zwl5LU0xHQmE2oZkXBz4yubHq
2NlChPoLd+DOwsRDvDCucpkiGPMEQ3bCdzh01k7NwKat6l4VbbrVVttcdLxdSoiibXXjZ88w1jIp
U1urERG+WX2gA04M8fAGLhmAa6pz2vwNJFaz0VW/deeveZ0Z1oGsz+HMgAoH4Ty5DJGS5UUM2H7L
fuSSkGc8wkn4Ny7qr7Cm4RAJGQM1BVIp9W3bZgi3AzXQZnBLByBdqmUOZdXteeZDaMv4QhMMHc2t
SXylJrZdvBiaUnEQwlFlTz0jX+9U9TZ9P1b5vuT6eZTgYt0AcvBUXdWSvMnYD095mLwsCT5bFD5Q
Qexnidn/tfLkL013w8ERuMoYYgBXJIXI6ZtllNNuM+PkFBM/0Kyh3N3t5c6YPNBVyfJaxutF3LNU
hGtARIqhDVMwzndWOV3Wc3VAbQfXlW9apfbFMKPsjO0nQiHZI8d7sGzkCOEo6NlJ84kiU0dOi0fV
bB7iymu2Lcpp4ngpRym6sWkgkkxXWQmZRn4qo3hlp7MhN6AHy2tqNr+4IX0VOd7VUTo9mAhqoz35
d1r8/BL3/J0enCqdx6fENwKMS253CD+o+p6RmI1bmNcEoodPUuX+DqTnuYnjuzESgaoXVRySsgWo
pNFyNHuM64h36gk2DerJrkuZsKRJMDKHrbuIOtmjLKB5F3RQ5XNwtGT4ZTcrbpnZAjfygU7PlAsj
98A7yNCzDC22NGCwoaO+bVX8nhOfW7TEFw61tpLeDkjdPvGaZZuPVLOYxUs6cH8LzBuWOcCXND01
PSfBkbPTXGB6cp2vOW2oBy3kX10Gv5qaVAOLguA607M5Ek9+GEqqperRrPeFsrCxtl/dypOispZY
ofM60+VbeO43GV8s4fO62I71JxafdJ3rsxylKje2hm8zYFu40pMBOSyafy3DmXlpY2ufBHK+qJY5
9ZiV30vKvpegZ7AuOSV6dPgHi9+yz3vx2LfWcOESx5GDJ+hEWR/Fomp+R9Da1ymAyYwQ0qYI84J8
esUch3agTacMzT5jgC+30no31RwJZbOEezqe5DFxUJ5avntKWiI/zCPV2M0ZQW48U0NUMizjcOTG
64W1/JpdpDjmRpdhVj+U5rx0PQQ+bmysrkt5WAK8vrpv4p25OO+0dYFinhdSmEmQcrMibWkKilHT
hpBP7v0zqKU5cUc8ZbD7L///IomnQA3VMiraBGeHe8UnfRaZfvNJq+ODpIG0MYpNP6k+yuhm2Zrm
sEtnjIOei7Gz8dAD29bB3RuEJ5KbHj02C46UeYj5Mu5UysS7lmHDxKlhg6xDYpW4qzZsg+5IJ0Hz
y12GZPo+UMaNIa224ZL5HsLa9Oi7HWC4edAYBHM2NNIFsCEPchIs8A1QNyqdmC4Qe5f6Z3Z9rGhG
i++YOmriHRER1B+13kQbJ3yvdPyboAPsYcHrJvUvvisWnphz9QKjEE88e4WdWlM04ZoRXvUMqvQo
eE7pcs8+aQUnBbFscrZA7EnlxyS9HxKWXDK6+jgYWLsGwcC4cpyj9ER58eJpO84pC6osGMyritXG
REhpml+dnSBqlmW+BYZmHpSyCNQGx6qCMJiOKYd5RRNQM9j/QkJpe4uV/eYrszn1JhZYIOcPbTZ5
kZGgLgqZH1XkD2q+T1XJ6hAWByNHGRZWekKsMk4Vp9+du/jYlgaHWpnCvlikMHA8nVz6uDntObTb
k/fyHd4ATcuEVdaPbIpPbfmboW28Lwfkg5mectvM/zFhzKJsxv/dW4BCxzzhZNNehbRfMndQ0SyQ
CDOrA62FXxttF5j+vGBYHm9zwaNJhO/TjOWDZ6czCSGUuYQ1dMeWzFKo7DIq4PwNnrfzh5nmkMIM
+ErnFJkCfniBOc+BPlmZvy1bO9HesYcDkTlvk48d2lF6zQohWIX79Vg3XfNE7yxXf9fUp0TeS1m4
z4PiIptnKcherdKHnq0rNbChxs5rok1ET0wf1IcYeO1X2nBFFaPsyp628eW745Ps2rI9VBgDsTRY
f8jI2Y9u1TVR39m7VtuUiroc3rkH48UE+88+QoOswEpah7TWxfKLFb6LWtvD0IXCRMoq3/Qd6abG
5l3gzYlHcy3mZIW3M/I+RMYi0QFm11VFoVuPQ6tV9YNOPhORYlueIYel8/gWdN6nQbU2dk4ZxXkw
cPBUUT7THTkZwJsXz4QZl9Y3EYCS9mC3b6xiXFXHXVgb28lJpmNTqG2YBzh7Buu3nujmA9+70zOG
9hxOflk3X61AiiMY7tdcNe3F/BqJeINsrB506ST7VorvuvcJ7/X+S9NzF6SCs8Hc3T6PYTkccdZs
miEP9pZTOaRerOLUDvZpgXsiMDzuTM1GHpBceFivjowjPzr12HAD2QToMJyacVm28b+1VCvDWuL7
GxvwPz8UGDxCiK2JyzFy/YehKisaQbk+2x17u0MVK9ydN0VNGsGh+Dea229EydNIcHpTCcLAtgWs
Ygj2jWPhIlCzGWlWIdtebkT/l0NflXdtxdGw0JdAjy3lP1yuZwo0/PCY0Ye8sZs0OEwvDLAWwLfN
T1b8JBN1hQx+f9FGWhFDlAiNo02foOcvWy3GyCT1hgil3nonBToE8mFMvUOIBzLyc5uzzQy1ouz/
5n2miH4FL5klT7guw10lQspTV7ZUGid3dyLI5meZ3g8ieMQxBm+5oNWCel1Ew4r7eUOdGS/4fui+
4api+cp4PYXLO0QMxsNtzdkFWA8IbB7Dnl3FjMOdYeLxL6W5wU/5iBrODKn0rZOiH0Ywp+JqqPOz
krnadLpjBjtvUrhs7Bc4scLJ3A0JdgHHKL8L8E6rustyhcUqMEaGD5oTwQLjPOMFsNXwb1i8T6Gl
j3h4Vli8gLXGL0vV/k3m6ozXhFg8LH7M0l9dLj3EfzqVa3JHjRO/rPE9HqnmZSGvN4fx56JxV0tu
jFGN5jL4+XeYFJyfl3jB82OTl2zusyhEZJvoJnw8Zx3AEhweLTIasHb1l+v57/U8fptSY0RMHvxu
pgMrM82oywmG1NYXvtPdYtTPqK/zqSzvCmsxeQNyKLlT0N/mE5NTDqlnKoEym7ghrSLQDfCtw1Tz
ohg/P0IOGToxl8e+XbellchW1XyefUXwqJPEof0bmuDz5AFBGQdg50nqZzvHJiIzEMnF4bSdY1ho
zUrrB9fKktkZ6GgCE8hlqryPhp/vHnf7m8dIHTvNo8hfmUwyw1On2ZIsPrwbrACEHveSCW3UvPZN
Aj+5nHeiiC8KEvW2SBhnzrhvSoJqh8y1eMFt4nMi17uWRdk3hj5qHe+9G413SHKHXvY3+VZC+D7h
MpSH0ddIKPI2y/45HEpuGE37hLQyAVqNunbMH+vZ5nxAvQXKXZ8cw5ojIWCCbN8z+lSKsUoI3v0p
DGfuj6lDFQCumInWyCrNNlarPTqdyoeS7LY1hfODb/2qBjoesd4wDwj+jfSStaZEFVCdvkySQFo1
PPfLTJg3S9DKbYzxKemZibZ42k44fkmNh2wmURcxKboAmef6Yc/EkXprS4Wp4AxrferO+81UOwNf
zOfoO251lQTIAjgKdvm8dBb/Wkd3zhRWGQOOeT4aytglnlqtJYRVEoXmz39OtMrchjFjl4y2SVnB
PDJJILt9c+512OyAuNMwMigdZX6WbDvtdcQheVyMRD6rbnqcdN3sVGFQP+UEFOrGYtk5ghwB8+xo
zKwaagD+UoVQN3gxsoymsy1o5g9tjmxOxvhNunWrawK46NgHx+8+Rb5n6oBT2KUszQnbq7TIS5dO
D/SjkK8h2ukNFl4V0htke58kp78TN//XjWZ2rczyOaZdow1Zq5shbnB7Zb8xK2MPEv20MxrjURkB
sSnFd0I3Z7ieDOhtNolHVWTaNELRkVKat5ohX20jWDOZv6V1ihsZjADD049M8UoOEMI2omn0xqum
Q5iKP75c3a9ZiLWVURkwBVDM66CjwR9ylczBHLUfg/yWeb9Ad0KRfOe3p0NXBxelQiIjOvN2E65J
AJXBmTnRLmmtr5hw3kEAPXJ5Rs+khE+iofCy0M5DNTJVC8bcuto9j+VcPwaG9UwfKC27RrcRoARg
X/QxcMmSyjBqGjdzQACJDA/N7+ZRrII5KygJM7F4GzPIf5WoM3YNQjzXzYvZW+kZwC5nOv7FZO7f
Qg+C1rKiRMbk1wIUb2N78SdEPgxdY0Wg/3MY2RZz2oMB6A6YkQEl1uLR7kkUzpaLYNBsK+l/uuXw
l9bgT6ML9yC8/fO6k6KwMw0YjWk3u97vKU6vTYKItujvBoD4FBI896bx0RVcrJNu+Z4M5wvim+K8
q//KrKoPU8vwnzLEshx3DHX1FsLKifoSeW8GeBs0OmA437UxkErSCOiTIaLDaPxBTBLPKU6JLEiQ
4i01EFQiXuNmRHpweaswoUaLtpy5b+rDWHUFNC31OK9PjQ6T9xxYxjFfeolZApB8TzmbGi25IYnF
O80dsg1mCgNqBpWoqEzK65urqHk2mcf78C8iU/mHPHC+JiJx2yYtA9LC1m4wWQmaiYiQqOuQJYSL
zzLlr1CgKbvRCLlTOFzDueQWxSZ/HfJB7F3LPCEH4oadOCJTokyZYn3p4jHDMWsx4jUB11BRtq00
hRnuMu8FxAs0tIW4e/fpmpSwkyQqo4QLUmGy3U/zLE5Q9wFtMGebFVlotmG4gzzEZqd/Oo+p+VwJ
KN0GVU9tiQSSa2Qo4UswHqtn3mMdgJsUAnFVVWTlBb3fJpNF0Xvh3upjfLQ57hTkfUzDY+deJrv9
6Of2uShekpbeYwANsBQq8e0FbJR2bcEGH9RBWA9OoeSVBoOs0t3j6DGI6Pu7ge4QWbi4GVF1X1Zu
4TvG1kJu2dv46U/mmT8SwApXI/I73Dc6K//xgvDDqE+0V5KCtMCpS1+/5a0jzw00mDYe/Y3v+ry3
MBwPmSnjDUUrvDYyJvOZ98gJbX2RFk70WKtdlVcZpyX6mEUury2f+yzWKV8GkphBCGfpG0iVi1fY
FiXWPbF4L99geiPDWju0zUmSRF3zLZEgJy+gORG+nhjEE+Zymv1In+NcYmcmHO++0qz3tZRcRAo7
V8c4AQ3txqQK6HB1ba5a2L7xYhR7P9E/uDN/Wcmlg/qsm/GL5xVzpjO/KVRYtAbo3CEROmbIXJGv
WdBRp9gfs9JuN2L+q+qiirRBeDQvg8gaiccGzUrBDf96tKnzkP5YYxhHlUs4bT34BwbaawByCsxI
9qcPudS6Y42UHcHDcHYYNsuInTSi+vSBqLN/9hPjLYX5ObvqTkH0nZF6c1LPs+kbm0HZ5lZ7T70y
d8TuPjjN5J9CPc3+xVmcT5oZAf4hN2MIdAmiUCzUGtnORX5jxD50uwoRRY0z5ZL9cRRWCaFlmniW
yuvIWaOK7V3siU+HDa9yoXuwE01t8JIbykJ7kW9DqJ9pMjmlGR/VYpAutKH0mPM+tfuvYqbBBXPC
Ed+uZKfrD3r401jtmZIhA6h9Cq1wGHb4Ad540p9Iwdpbo6zZ5Er95lqAe5vho5nNCzVirO4MYXv+
XvDRCbGV3v5snfjJjlnVJ1PfCcI9FElzVqJ75lr5nHU1uXqfIzA1bG8YwBJo3ilc10k6G5adU1cg
mIWfhkmbMCUB7PpvHf5S4dD/3vCsuplgneao0o2UxdXBg5GO97QtmGgnJUNhw96xF08bAswXz9o1
Ft8dYqUKznXlPfkBDqk81LfC8H4Sy2IOlmanOatv1UR9WZq+rBOb2G4JfiKfmgZR0zYZ/wKD7AOu
qfSkQ97IB47z8fKk/e611TgOVMh5LZmtv/OqrKzPfToAYS1661s7+dMzWRLn5uvwnTRZPwRM1rOa
VQbMqaCnuxzPEp4tpHLuFFX9kVfdqVyKYVd0eFFTvy8vLqF9aCLHQcZvAJT9TUh626lx9Cbs9kuL
YoJ2um0nGl5Bqv3N+PYClwfa4X9Zk2wdbC89En6U6iXcTZMdRqTFeSd8tY218SMWLPaV3WN8G8jm
t39cj0S7XVFVIsNv9JmrMwafZlb86elwXCqK4Pv+QkMvsIn+5hLC6WtJr9e4tTLjsUzEZ2A/EJq5
xu0Ekn3BpWcbPoqIsXoQ4LeabOPa1VTdNNYXi3F5JGD3BHrwraaIrR66yFjat9RQz07MErBg6et+
OEqamyErreOC6IDDnxN/wzqeDCb74WScM8M8rjkF4i5Gw5m3elraJbzJqglveWoEtxBYUDJmWxJH
b0UY/Cmbft4qXfJDnyI8L4GawFiVz35r3cH0F9xZF7xOwezc0j5Ibr5zEUFnHY3R/kQbsLedUx6K
gg3UtIIWVln+kVXJCbMN0de2jbqVUFoM7uMyY/2q3Ll8aHyPLHoz3oLAfx27+bERzF1TO0AbXX9J
ciwAXtJua/ggPPflEacgeoort3yYXFIDRg2Vpbc1duwgIKFhMvLwF+NKeu0WDPLkZsVHjiUBJEPq
HPAS/rUN46X1zW9Rli3fO0kikqSHfErhgKbykGR8lQA7/9GFjSCagKyqDLrAJoshk5rm9t61s96A
+sCSDxMqYX/cu0ZRb5Vw7zrp3F1pBvqcqSw5as6BrGLoBAb3Dj+z+m8DdoIhqv5lyqXa4ayCMpNn
xDbLZxHm97DOsltuoHmXoxEtLOrSsj/wkgRrQwgdH8G1KjOs3pnapr2Y9rLPmo/ETA6Ig9PvLMNz
pOt8C/t8E6+pEMBb/EBUgxOhsPGZx2xYU9g8mCnt0dIQt8AOP2FIXVXnv/sTc0MfnrpcZgnsrhXX
ePa5Nixm9YTp4DvjCuBn3FKM5dHOPBlZg+fsimz+mOiGj4rMTnbS76ARBfBWKo+eckI4Jn3SkN1U
0m8dKcJ3UatvlQQ1ppFnOr3iKKGBKKLK+ivty9eiS/8sRvvFtYpmxb753ZDKH2hIhvRZHIS27/G1
LkltSXF3goxLrsmALk9sec69QnKBo8nVccsvN3SvY8x4SCJ8JFVOdB9JPKyvCLEQV7OVWhSaG+pz
uS526mNtPDGLlNrtjPiP1T5nhX6N16eq6vbDbF/h4zBjy+WFbF7CkDT+WQvsxhSqjUzQwP32W7n4
mxpajupkfk4hvW37vDml5YsjD2rp/o1T+O0sihBgB/YJDtaBulG6hswbN4BjO+AO8U3/F0N7KucO
KaXyW0flV9Okix4HcXJMevOPiYDejuLVd+jHtOAf9hkVT5Z6HIuJ6qqGycdMvbl2EFwRUOL0iVWL
LEn/WpjVLSxt6BalQ+fpzP2tbm2aLGtUteEZceE8OvrQNADK+sF+E43909nZj8eK2rXGG7kCvhZ9
gYtxnf1+RPhZDsQgH0EHv+YE78gQaXhOhGxawYNXjfiLLGs8KvF37kfubunEtk9RsFd7j/nc3x3L
RCBGCuHS4RThhZjftVuSw9hjg7Ez+VDmJMjiW27SrKXLmno91i+9bLDZ1dr4l0sXNhlD9+QQcLyd
OIr6Co+Syv8Nyr/SUKt2gZt85iGTN5x62yUWWAnMfU4cJOJJgFGZYPxBtDPdj7byHh38JK4ig1TP
PZVC/clKydy6oN6s5mnsChiVbmaf43yLHzMDb8HRxQQrM1ZfPlEsNw2ZapTxdZqqV6fI2IhN6o1B
8BKvdq7lXFeE5OPIRtfyA5o5GcOt50URJruxJYm8fhihpzeqM//vEDqNTXv3tTjng0NiqeBhy/g/
BkSBsnnO5fhBwwdKMMFCx7gpq3FepOvjk1VPw9ZK2PXH4hYDcxtt+5ePVTR3iXPWTLHKENOcmh+N
8jXwjEcvYCTGQdMT/xNU9ISTwuW8zI8IVoltb6uk++0ay3OmBeeggCRpga5L/Prmhu1EywqdoWpM
j20TvDJH/zXS+zjk2NpcpBLAAkfSL1dYXSdDuQRu5VOqmp9kMG6mmz+0a1FODn7f4w6N1keWNV2+
LNfb1xkw08T9CnmYNbquIPGK46jqBi50TXsEZXkyG4JvIm1/RqvaU+vZpixOMgU+yqHOlS6S/LAL
w/yPajkMSyd74ir5l5MmgV9bHRPaJZkBXtxtjnVrWqyvvBlRcPqdNeHap50M4B6taIbxaEEjGb0l
2UrGBl1Rv6X0bTmmdZcm0WsTBP8vBjHPJv2hMOpOMPFpVCg+jGG4BwGmU4er54bsSb4B4hnzyDaa
s846QW55Xi1jvpRMZLaS23gTmo8IAAc7Z/W2QR76FTf5emnOYGH/9/TvrTizDtJJCGSyNUyqOeX1
fBkY+MPJSh6kxa0u1HjvZMzIgFBwh5APDgvxpSLIWJf9oQvaD8+cTrnFj6/B0RgNVnG1CE268/Sh
Av29aGhMqAL8KZ66Cb/1qBVpQT5DbMhx++KqHJDyBkkzjzHZ98DLnoi94vQpboSh7kNDdTOqP74r
5nLO15DYpzl0vkZMJ1QLLfsalpWDY39n9UgqTcMB31iaW1BLFjinAUSEZL5g9vTU9Dy1b9w5XhlH
PfZ0GzMI0DARx3MddwwJeoqB+vLs1jCDBuAwhHv22RheECaZ/DPdsXGmZ/FGDnawBTfCx5OsBdge
lJvUeLGS4WDTRbo0w6NXS/pIs/qKBfZ3V3rYTjKIC+YQOdL5xkFytjByN6n7jLzsRWkLgkJzFHdo
96BI1jjbXZcy0Uai4x7MOsAJdu3loiqFBXh0LqbNT2dIdwtzezgKzQ5uIoOmJ5Jf+HLVN+6WVwpK
fls1rUY85Zu8y6jhS7E9tFDOlOOcRYggoRUOiiL+Aqm/LxcbeVGN9wI+2XZdqzEyP5UFri+nArOR
THvhem9mhaAL4JX9syRPqk/98E19835dko0RsLjtku0K6w2R2ObDV+kfVRbYvQ3eFUclLHDsfEAY
vyxGfljOZYTbzGI6RyWr3/4ymIiPBRe2ruCm0A/3UCwfbA9XBZ18l3OlJLG9KcP+6Jvlj+ZSacnl
re7m0zRYu2ShEojdHqdr7FHEm/3KXZL5Xj3cx4qZqxke1excWhpwsuq7DLMHyH8/BMa+EX2PHqlR
T4D27DAGNLFANWqtt254YpiLtgNuMLHXx4qPk5ZXrgLofqo3L0bpX8l6J/74m7bo/7euWIRow/NL
FxuPY4J6mYbZj0lzMD53rOCS05mY/zmUmrppKnYNuHniFKUPfNTQyxlXQsHrVUQyyH6LdnrwDOdW
qeC7HQOi9cg/3Fo9s3ySw8QFhDmC9vozxPbjxJBuzwLHD6wgHjeZyW8OUtmUPA8TaZ4BzbGQ+byx
DIzRO4nDWqZIN+XwFXS7uRz3XQs8ju7R/Sj45JzB/6Jk7iP2Df6u1zhbuJMYL0aKYKpjm0yneWzN
AJeUdK825jfm1G2655AT6Li95pwerNh8GVfD5YDlt9i3tYZc4sdcWkZgF4UYfgLgLSccFuei5buZ
ncLcdRlfY7fI8U8th4OPPPkojPaHjCyMA3sCJAMlop1cZsLknvlRnQDixFNnRrU6JC1BarvRMJLX
X1ZnnVFWkIS4Pmxnpl47YxVgCbySOWcbz9/r9QTX0eQcmZbx6Pb0xi6p89M3xm9Dhx+zEyenwg/S
Y5WmnE0A4hzsoH4YYucpZ6XpVy9lHVtWlLQMQseuwss2TNx5ioKiBU6gwRC/LSPSAHja0h33PUGz
XTYH44USejyw6AlIhMHd0jN8IWbQ1vBUQb7Iwty+4mf+yyj5cwl9O5rtDyayTOE5aAZUJ3XOdMyz
xeWggHNrYSR9ax1upWWSFijz9Ji6MyxmndJh1g41vURoQZEZC6Kami97vbW40BqxmSUQSzhqn///
pRYdOQfjKWvqH2fchlMiz1zeDvX6H4m1Pcr360eTS/KhonaYN7qhl8XKdjGwmPP/v7RD8+pzPDAm
5OrA635imM+H3DIfXe2+8Wczj+v3//9tg/1gFi3jtrCfkEMaSeTSnY6TJgfcoig26bJiG8HhxB1p
dDO+dVIBx0yNL0MXHyvgam8vPopbmXINXYz5qHI83/xxJMhS5nOC3idiXD/Oyo2wxuY1rZ3quLqH
0hx2N/hFit6YL7DINtUuBtiU9k740FWdcSly/2MR5mMBFhUqqWYY1gfPlHcvx9SSt0nCJmMTKalD
XL4rUDBeP+5lkZqR8L2OAYXp7oKWb48z2KMjDTJz4FY4P7KKK9PErZzXoBC65zqV7kHgYxuZ/ODY
liVzGkhmIRdRBAe3hNNWe9uQ2clGccJyudmdtDdhJIOJmS7ySfMb9pTs7Ay/flDKk8gsnEMGg2Z/
rcwMSNqs9CMPzCGj5dH2X6wMk8y0qF2/fgumy9CvVSTagHK/iHS+1xkTRNOog6hTQ4Zjdx5P3lgR
uvOHg+z7U8+A7JCm+HjSBV66RdUZR6VKtQnA0OLeB21IuKg5D2i6g5ODAOsYo/jEjozavHrBBJbZ
n/BYiR/4e4LhgzuYlzIT6oHfxMMSokM4ZWe9F139UYnqDYWXCpdZi0Pbqzu8UPAl0nywFucwiuEf
l21SNHb9gkv+X2cgK3cduk+hJVoqT7lu/ZW+jpGK2cppTpmKEyMvN6pmTidwOQXj89T03a2t6AV2
kas8utfmVidblPRwa084Av1YtC+hmyZbpjH1K9mwY60w98gck+dkZevcOD0kpvjbZNX0WgPsWfjx
RgOX+R1q061H0SbaubI7QsV5sfN1JHrKnOfwzKkYGwKfHhMsfQ16oMxNvuCFDLwnFQdYigfGx/hF
u7H5MpvkUGZeczY7v7sB6mXTd7hMpYjaRouveVQIU4NDByo1BrwGJinzsTquBV/EH38SZgt82cNK
dBDUS08EFXBu6SgZvHSLHZAZkXFPRVVGiu19k7Pe7FWNmStvPhRAaE4nqYdfE5y035BmkD8Bc7+t
levh7HFb7uUsIsvHWcTkx9d3vBq8wwIHvy+fRFKcsNTjr3GdY7msJ/9i+cQB9+ws7hGe1bjNDVJh
Wb8ywgrwyzlrLLuIcQ4zGqUdr3mT2UM/QIHTfMrQS+tjl2EplwQIFwVvYMj1OsHE/x7ojAl0O13j
ioUch2G6A+eFsalpWaN7m6Cqn525pbEYCJbrfP34GDphdJzqvag69ExiovvasI7TMH6iwuLUZh/K
p264tbD+uQIZbCnIrcg9v1v3YDjY+rjKDicmuvZDlXl7V4Hxm6fxPXWKFZ+Ic2VpnoDu0Vk6Pxtj
M+wUy1hLe+IGpY8mZtv/RBzKsOcmj04hPqnpYdRUsYFmVnth8EEwNZ8yhHzL2gUzF4NsbvP9YMX1
wTSLZ9Evl7mCHYWazz+YGQkHbEuVDPst6x+SD9CvO53iVKxYv/J1dwUBBdK28NotBWvJ3kp9qhFC
uXMs/USnCRYeYFl82G137tv+3TaRAmDJfCVfPNMV0rkJnzLrL3PgOptc/LYkP0CjlTSmzQY3RFQj
0Oi3BrPig4MvGEm5wSJL6GrIckoV9moZ4kijO0WyNvgqmo5NCnNInD2mFbxt14SoTCqUyHLSI5e4
ic+EBAWN93wzpVW1aRZ1nnOYbqoJ53tuKd4JkQWHBJmg9dODwZ3fpB57Y4Rg52Ajp2BojFupE5Qb
KOIT1qUNHJ8LHjiuTwnBSupm+7ySsODBR+Ij4fKWRGlF308sF761ii/CnQizdnZ5Xmets1fpoxb4
FIwTQv2LjPWbUuz51pw9dE13/I+zM9luW8m27a/ckX3kAAKBqpGvIRKsJKqWLLmDYcs26rrG178J
nbw3fXBN8T11NFTYIAkgAhF7rzWXramaqyg4vIxiW0SoV7EIA1zKuaGyjjtPjcEmtmqlbZj6fjTF
NoqK11SqFMwie+eIEU8A11+HFsfz0+wB9NdPpaHfyoqXEdlVIGcbH142SaYp3V2EVz3Ozbh2nibR
GPd+j2LKZuRM/bphu3A1jNZjEiaUoINDOhco+8Knr0Xjiz3TbvQSnFQq5o28hNHM4mvdo+rbxGGm
vDSwuCXq2yhCJtX5xXaQOS317jAWR8De8sLz4tg132yroS8BkR/UMA+GYFMMrNqzUIu2BVxeNl8Q
Np19odjpuk6VO7/GPFW2zl05oAfBUEJfr65u+kzpAeOq2N+RbjcAshViNfkbW5hyuk6DyVhbYMvg
jzZHtVef2fEUc/njp2cDMQ+ovULykAlNKi0+WEgqb/GWPuQwsHepuRurDmicaBNaXHO4b13t2PSB
r2uBOo49SmJ9BIDfKJ4Pz+tOM5uW/Frz59AXs+3hpQdZwzQ4vrYNlpGI1anQ3SAjtV7pDrPndaNj
zsV6hJLaSZXrIR5vYp5LtBPsaDtPsa5tpNVl1BBfnqNkHKnQDkr4o2Ttu+5KNE2OPybHXuAJpmy3
Btm+ckqqe2UEHjcsZLESMGN6jYZsFtMOJlfnQEiKsjftY68HuHAk9SgaidXBFI25xWZCogYPXTsQ
PozpUMMlrVBrL7udpcDejGM8Jgp6DXrN3oGlHxvVKlSvCJ4+BFXv/CKSzDUDzfzeIiaFfGpEj7Ug
xDvrt0NvvWuRv1SlTuSWkJetqI6Vdg9/W7+tokneWTQrWjHST9W1x4S9tKMZdLM0hyJ7ODBGImru
haL8GOYURihR4RYD/6+aotzaIkVq39M4qAYkXmp1lzbeV6/LbbdOwgc5I4KKXNc31ZggRRu48XXe
fQrm/TaPr6m9G65XKvVtM5q1WzhdfOe0QIutnHc9xtAEI+aT2ssxM/YaS+q0TY66RPiljGl92bfS
3kcYhfaNDp2fSVBbp5ZV74TSOlcTzZYtWlzSd/oI1KyIVb5T5sCFItsn5tfRCl4lsgP2Ds2jQSHj
2GglFBn8Q8+enlLXwB+2KqcBZ2vZKTsxBcjQpkdfoa3OEg2FC/3fwsKdlAIuK9H+1qL96tOPGYUt
91NSzCqI/IEAEahnNSxcjXrJOh/xrbUV1vlvufT1wyS7i8YWj21qI0u2vjp2hdm7CYJ1YVkQdiNv
uMpb1KzOVD4RH+P2qZXfDNSa4dKXxt5qccQG1mFUA9S0eqdvsr6Bn6bfIBdER8leCn027FhVVs3d
+xeGFJQIHdOdWvZsRVuiWqrswBR+hG+k74f8UDZZenePB7O4E2yfb6P4rg6fPa/xbtVyiO+xb92a
Y4yLZFSNlYMWNHcm67Yoauc2dCiUyMZ+8EN4a4GPPDK31WavVuomRqt79GPniNso2tVGaMG09rYO
fdgHs27626kdXNuRpeunPRVp6gsrH6+Si/KPhxmtt6GwIIVlHi4Anc+jm2/tJm1qCgiBGhwi0mBN
s7M3eTT/ChqjjaCAzbsjyROJ+uY2T1edFkdwc/z41YLHVmdGsaIYlt17TA29bl+ZUYhMh3OztSFs
XAhTffXssmA8lijgY/0Kg/p4MHC9ko/gbYL8LRL+c+dLRIgamuKofyMQzdxYJdmhrNOJ0Q4pX40Z
zB12Hgy2ATqHP0DDIyhQdSUK9Kv0xZtJHXFGAk6hlweBbbaVCk3bKdHdsD2altWuRdXOHuRUXrKM
ZT1eXUrLp02etaE7S0sVBrBuNW86Sel907pMRuaFrbIwztpoG/gYWsCZUN4Kk+Aa/IV/TZl7hwwL
/EaZPlf2IPYilfcwRI5ZhlTlbWrHXYIS41pt9YPtmbRtvIzQBsNMNwqVn2PVEvyDUymm+ZStHQs+
NOD/rZkFGxHDmY0lB4crDxzcqtZ1gV1XsrcxRycDfGG9zI2c66agOqCmhAU6muWqWnQdDU7m4uKp
LkgV5TbTWjwus37CbH/6Q82lxiCJ7xB9n9TabuMXbGnIAXpMWBz/mrl15TDp3zs0jZWVElRUpuI5
MIBB9MVwwL9hjhH4tOa7A4J8z+uwuuVh4dk9IVJYX9a11lrXxFz8rHNKSWrd/aiyBvOWwqZETbuj
OX0rnWNCvXtjsV5CQ6txdcuAPRgb8kjd5rW6C1mZQBGEf6r7O1CV9UXesVvE2D8cJlSthyCpZpE5
jVwbgiOlXZtn/owoZ/XPXDHSzaV/fJ/WQ74hozU7FCL0NmlQHXtfMXZmTl40y0eayFJd0+PBKWs8
eimU4IoUl1WRUlUwi7xah1S8ySWOvnBjowMkUadX0gpTzpyMXeBGtdHNu/NBN3yIx4nozcfMKtu1
YrFqC0VYuQrhqtup1l17GEZXGj+aqZfM40ggLW36IU1U4GKqvvsKT+G4It1AVzzLTdJkpxfKNdld
wesocpQEnl5jJpCuNmUtgiYfMmLfPjpaXd1jCdqgVG032lxya4c59M8xV3qYx5taSOtlBN3s9LAO
Br9CX5G/2jlCOZMqVxTL6rYuh2ZvGm8jyndXxAgIZaiXN07guVamiZ9C8R6ocSEYolZzzFsQrgTk
ctpKlkLE0j7w+Ik2KVljPRtLN0fQ4pF0ccDVtK8iG7Kh01DgLG7V3Ixu+TNNtID2FpbXBPokSGEH
kViHG9BMyA6ifHChqapADowfjIp+72b5ULOiyZ8Lsu4rbJ6uGjDyi6DfCBYe+Eyca5mqEbTIyNih
9LoEgaMdlPlLYn8xQvibiUnzqfGG7NLT1acpZCvW1h6tSTHsSWl8ifoBM6dd0hdnKwuJuqDt1UPV
RVDAswG/T1jbxVodlOqWBRZQGVWF8x2vovoprQz1WsCH3HUmRXIYmP7dmAe/KrokWIRsdDFQDeLc
eTNwQ1RrzzFoi7d94KLwxoOK/jzEbq5bPHNsMV3i9J12UxjticRlC+T0VOARQYd3PuARN42t8KBF
CNZoK5JWdk32HpCUeroftrGv3PSGUJD7Zgb+5PS+MaKfRsJnd8qhuK5mF5CZk/1gxbe+biurOje/
5Hoy7mlPsCcDCxqkwbZqW7zV+RXanO5QNfoE1taCRe5oFN5r9Z6wKeYVJ5zDWVH0GLrY0UEZsA85
LWupNK/GaxEPuRsOPQO1cOizeRleo1yAN2PVeEFiT0u0leqxstfnLiwq+EzDLOsM8nqq5LQtPUQv
UJvoH/MI4nFTf+WxmV6Efls92aLAwGEOK9NG+AXIu141o0q+jMID2lbp8Va5ykgMu4fQoQwcCSV6
a8ibVYzb2lDGHzbCpIb24wMcgp2PjHgd1Kp2dDLyWuDmFtN0y7PsCpkDkXgSLFAS7NNILVxDZAhI
AugRfQ52diruNV+RlI2Iq7CG6sXyoURYTs9SKBqP9Mm/qGm77UJoPhZkLFpjb+hKnUtRxHsqUtPK
nKw9cQRkUwXpiF+cdlA4TWh5cKpqrTOu804BbgC4FKrweEDOnDZJchji4vtowH2UMXGDZYeBQQ2r
Q9XLWy1pf6aDUa91GbAEnepVGoPsNBoMz729d7Lsjb1vAnCCszyk1+EQktQCJ3JjdQiSaBYhASCM
cafzwI0sOHgWVlNXj/mjb4eQHCy2SdNESShOr9hVXTYjo6CHBGC3VEaraI4RD/a+jojW9Krv3tRU
K53QqVq3fgzpxDIkWONuU+9s76nxLYfVRjIyCeSHOlLFHdtNOjn71PxVtcFRxpQySWwJkDG57HPX
ge5dUanCGYEj6SJ2MvMO/kO+rpwJi3zUPEJLkxcDu3pw+7P/R1IEh1qqoYDBb48AxmtY6/jMgOj1
2Z2V4obK622XhrclUUB3JKo++Xk67SWbMgSbqHsVE7F6obiioZOUANBtwx1UgCuUAhtWuOWq7dWC
dzagZUUchqnlWPSYLLxAKrc6u1NcAr6IxT2AFnFPYeD7JLFb+7XYgg9FgioyoBHVdIVRmU0JtbS9
Dr+YKgiqFr+xrzNU0I+pAEveIcJFAE+h18OVbOT+1pGY4SlXPsD1P+hR1mySXL/uWGi2nW9D5kBq
b0/lOlHTr2Hfazvwr72gnJZQpWFT/ZVtN5BmRXlWvP6utMs7a2Y8sWrahU0M55fnfI3eaCMd2giT
5m/xjBxCQVxj5EiY5+oc7c5MLems53nrb2nJfk99viHw7kFrx2e9QSQtjcamzJDe8aTQ1oA/oo0f
G699qnmY9ounUe+/mz6hRfkAMier2cUjC5Wp3W0N9pywoB8VNQIspWHxU6SxsjUElwb9y9TAGhV2
ae7GBcIkBMLbTpm6TaZRNa+CMULGN0JD8I0rNbuJlSrZAy8DGENhZ5uYBXYP5CttAnykVzkXMzeS
wltFlo2arRh49nVBwdMuCP4p4+pnYsL9VI2+2JaphHsnwtso+jmFbemizCtWac0QYUfFF9l+0Uyz
d+tKfWpzzdo4Qhk3Yg4smvIn+C7jZhTRnS7AJLUFcvuhpFTh27FLyRt+gDezkaiMkWLe9y5Muysq
id9G5WiBV79UWp8VB+YLfUyvTB2T7OSbpM5rb0IqYlN8a0G2rtJADPcBg5BQx9BtecOh98svkGR6
GBjDqsDDVL91GrJIRMDxLtaDK90LJlTQWrYFuYXdIW+yjf+WVJN9FybSDeMpvhl5qpCU5IGTmMZr
R8992pY3LeFem9BPn9WG1gDTqoXsBrpWiNLTr3EoKbNSWEMPK6dsK0tUV7DwaBPHOuCqCpJQZmNA
6TLaRbA3qUVHPzAjcMM0W9MQ8Zdep0Ltt0ADjKl9tKq6ZobCRqoPBZVVg2K82Wb3ehBd9eTNHJtc
21pGd9QIll7pNdexqvQrBzrw1gMtTlf+bepwjDeDtqam/wNi2A0S6OECt3TlNqmyGfrc35e40WVF
zLyIKLbblFlZvrJmSrTmXpAbuE/C4jJJ4crr2W3dIEK09AE/fA0Rx/cEeQMRwX0YgGQ78AXuyOxc
kWsVWyHc0YusA3taQQKiA5Y9Da3vjlT0VxZ6NUUgGEPivWsqMGiO5rkGF6dkGRdZPBwiq700lDLh
BeP7LkB3O6nFzbyFYkG0MhWYD4bp32eYluCnhfd1hip5GL4hUFPwvgAOa0OECabNhkytjG0WaOoD
IdKbTqaHK8ecHmCQwY2wrWfJ7hoFNmt/6OlJTjdiXnFnOqg8s5/2vYHHm6b7mvAdjwk3XQ9w94Q9
/How8v6ujeS4J5pulxHEzXKMqjey9FWGL61pcOtMJi5PR6or38NSWKnB105DwwXzcMNChrLZSCWY
YiJlsTiRmyAdbqShX8S5X65iKQg9CcKXJkXkHlHkbgX6biBorKokiQwWjjTV53Sh6aYHrpJGGWe4
49rxWsfwOK8VRFDA2zi2OTlGxAQ89CW6UxA5ycUK0SZqcJVeQpz635OWez6KsbUJBE10xLYTcjyq
YtPtJLGHYe1zNbt48Y1Uuwj7DPOkd9dkxZ4iZbQbGvWKrCwkOaNYKTTYXDVXUyTiqPnoCdCdNoyN
PxbYmlnY8AjAYgpBwO4dAvIcnN9tbr0Y0rNXPTfkHB/5SyVMZjdp5OBIC+mVRYHMSNEiJBW5Rn0R
qS4Mtz3UmWynp8z5AaTfiuTNrTVQLsuiyNlwo13g50T4WwQdhi/2SBEk9FJpyo02W0ymiFf02AnU
UTb7mNKvkYaztJPavSOyVwyYOPFnOCgBE7cq8u2LBinqhRLzj8wJhx+9USoHSroSqNHWdUnEC6Cr
3VBRM251lq9jchDVa6F6KxgoYlPhMCqm5FEDX1dDBussXLEsk7Q1wv/2xrcMZVY8rrr7LqHACS4B
B1fK1cpLUsVyCR6yNKhHxuwW2QFd1OU0XShlYLKIju6iKDLWRTUrklAJ0ljHv4ut+KrVqL6xUp62
UK8vctq7bjnIR4Mq9EpTE/juQ/JSFvJZioDVxQQ2KKFS0M+2khJYmVdY7PXMH6i7e6DqTsXEhd22
yGzgJDpqYmFjOrZGgTJ1qNQDPSHmUCM4lgOSSx4Ta6mCGBkiX73EYEDCbrkPcoI61Kx8SgvJXguB
pRXoTyDRuDvHtaMQEYQsc5VEOtIuKzAYJOhiYcmQFzmvzFv70Mb6LwCphzwvgGOMKNFNyY0wW+y7
uK9Wg1lNaHOgOIGFrsAdBJPzxs7E26hl9pzwbKRVULMlUzLiLyVyVATRLeqB4Z40geiSTR1fLP+l
Z57dGO1bIkiRavyMBbRPqgomylV9OWQqmpS5HaJhpKUd5LxOfWcc379o3ZzeNyi7qksu8wmHfkL8
AnVsk/JSjROEP9PLupmfpxesxLazHTgOqyMBfUc4QPqWGL6DORKu2fraQ6AorMgytG/2HQ+7cJsN
8dFoyp2hoK4ASl+zG2NLOlk/SjveOwl1jYzW/sru+seJ6ji1mZYoYqQ0NvAx3HVoMXQK44PWppd1
kmyNCUSdMcWoBwiftAbp7Cd06WpJBpo14Dv3JmpQVeykLu056FYe2/Mx6FhbZG9DRsUqY1aMSvMX
jro34lTcymCbpI0lmRaIq5SACPXBuSIGmsRWW0abfPR3QRn9amkJc6W4px22VKjFvju6yiJbB5ha
2R6wuCxAJNC9ldjTSAVZs5QtD2CSfhqW4TzUyaYFpknkj8++K6k3mtnSYCItqqtG75F/PHchg2A/
OdYXkGrOAcUc+LUuvi31otk03VVR5+AKshGdWifuu3gi9CMd4OxixiS1JtphkBwPEy5mU/bhIRBf
04mwprjKE7dz0Kll/XAnAg+DeWt5lFTMFKx2zqmsJ+J4wjFF4V2AsQg9efn+hcWccVkqIytAHbt6
38Fbev9DMd6atd9fWsHXzJ5yz9WpNR4wdxT67v1bYXbVzp8MaOyC92moX1vDrFFnBNrl+xdSBP/9
Hf6Tf39XRRS4L3wrU8nzmhuBOCNo1GiNVV9O8xdZjPXl+49qUo8OYYf8/P4XLzJI6lUxJUO80g5k
6YlDM1Alx9HKt++/ZJ4SB6Hr486pKFILwz68fwFlQvvYjFJBq5Zu8izp3jiqeBtTbPpYr97x4e9f
BuKW0aXOOHG93Zdw06/0OQ8tjkb6Xpp61c6w+r++FJLvRrI48rg6NOhajnSr2N1gtV3XNbS3/xy2
SqcXMM0pcSoc7D+/F+1zXiXJHR2Dipx3poCRRosP7FawxZbKGJDOlPbP7BCeiwLeGGmDFwNmmZtu
iKf0YJDlcxSlf2k5ioLP0LC/qsNw1Vg+mw2BqgMMhv8Tmwbmzi5gflWieg0u07rhExJbPWpgppIy
uOraG4xrMUjKsNgnUp1uRIbLC+Cy8dpUOSk7jv7TjGk51en4ijwiwLk9tTekTiAPAQKLMUEGl5mt
1vswCsJLX9T//u79d/78u/fvEGTd1rmBTRhl5zO8k01u8ElknZIGAHgPHj1qbepO+tP7jzqcWjok
QjwZGU6V97++/9g2jbnvk7vJ0gM3l528HSIpXcND+YeGd9gUnTEefA1ChaglZzMN1Y3Gib2NmOSJ
QsbrpWcvrT7GN5pus6U2Aryw1rDybNX5UjntryhL4h+NobqXlCA452BO7piNIMooCFhy9GWFplV7
u8fh0rTKYx4a9dZIKI37hAtcsvcAGh9DJCnNkg2udg/9R7tVqlq7/es7UIeVWVYkGXr12glHee+F
w3g5NOOP95+mCUctyxZShRX7WTNkfl15nvJIAAbDJpL2wQ5KdWuUBqQbHEfHimcXwRzN7fsXHaM3
IG+zPkwJlpwIkTntuvQxsZtvmV6H/HN+YmHgu7Iz1A3Ita3nTMWjMw7A0XSluiY1tnyYDONYxSJ+
VWyNNQTBIH2cKYRS2dZrM3OLWJ9+MdhFH6gc2CToKOarE+VPMeqa+7CZxBE6VIIWtrcm72vf+TsW
7IKdkuJt7CmG1uB33+mTQP/VB5utcq9u9VFYjE6QbWALmnWNQ/wlVLjcDYrufISnO070NmyDZHCh
NDFitjGkhcW+kwg1f6AUQeptua3FZB0DfJ52YTj1SsWzHPJcj0E5b/o8c651GNZILmK55elLxl0+
3vN5MB+M61pa5e4dTf//xfB/zMFtpB+y+Y/hG8Ti/Ffz4b86hfmf383vCQL/fnczOf//vB/Q/5nP
P7hZEzbjXfuzGu9/MtSa3xn7/69//K+f70d5HIuf//rH24xJm49GUzn7G5HfUT9i+N9+i8Oam+5/
/Ze/IP6W9U/6MJZlaiC1bDwQ2n9D/E31nzZlSbj+9Nk0ndyU/4H469Y/VcvWWJ3bNoUjw4HvX+dt
E/zrH0L/J/9egE8wbOmYKn/674/+txgGztO/f/6vrE1v8zBr6n/9Y06j+U9WiCJ4CWlZts7xf0+p
0aIpiM0pAwAadtHKwX/ulyExq2az/+1c/OEF5gP96QX0v7+AaQKEjD1eQFPSZwzDh3ySV587NAEH
v7/3JqeLTcAXBEjKV2ziqBE40WRuPz76qTPDRfn96LGnhchNcsjBMPILiaJeL68pxJ85/N+jE/5z
4rm1fj/8ONoIc9FYu0a1GxwP218LiXe8Cktr86kPIOaMnt9CGVh4491pFUTsank5FIWbDPG3um/P
HP7EhRVz/tFvh/dpqsppSE3XgvtCco5n4HpGj/y5N2/9/eh6Vyu9FNw2XoFn3bfyfSnAOOVmeeYF
5gP94b4U83X57e2zVAQGkXsGaS7mZRyXX+IwvsxKPk6jX+WxFq4+/iB/j4P6n+u8jIEyxaDhDeQq
DOhL1URZpVn/0iE4tXFI+ArWNLbEZwbEqc+0GMwWbe3SbjyMxhpowjxDbjQE8RZbyFoVqYGQvW3G
M+dPm8fBn07gYmDjPkYgMMBEnKEYHTzaZEA4LjZEXnT5dZ0fZ5BVjPtCEWeGzKk7bjHe855w+bTg
Ff2+K4BtDsdUlmemKW0ed3/6OIvhnlQJHktRGy6UtW0jlT2m0a3EUNDKeAfv5IH2wM6A8VtVzc+P
b41Tn2cxBXhRO9DUAxPpa9mPKCmvwrS8/dShtcXYjxOF7uQ8NTYowo1UurMt6+NDn5gXtcW4n9iS
1aDuYBDKultZXUvqp1f1exoA/pmXOHFitMXgR9isROgMAYxBCcH1u8t788xte+rQi2E/URmbqOVD
8kTbWCTdl8JvPnd7avMJ+21G6fDhGnAIOHSq9nsnjWC1TYQqfHzaT73x+fe/Hd0co9JL1Dn+MZDb
yEFKrX/yOaotRvLU94aaz9NGNJKyyHCN1f6vJSNrtD8vL+bT+odRpS2GrOa1oSrofblIz/S1bSM0
96le/ipIyr0QQPGOnzs7i9ErDcG2P+J1alSLaeaQByDdjw996iMsRqkwU/i3ajhiyWw3gWFfy5l+
pEbMbEmz+fg1TlxcdTFcg3jMDEr7vEbkCBiHZKwWAsPW546+GLEU1c3S7+rBJRn8nh2XW6XVy8eH
fr+Qf7jA6mKoKlkzlTroZNfqebwpX0jaocB0pyvlbWY8VzUJBBCEs3ptqcolLoTPjTV1MYwTGet+
GyJyC0vjUibGdRd3ZzIMT8xv6mIYp5PZKiwoR3qG+aosoJF7TQQ6zfnx8Sk7da0XA3nEldjlak9y
RwhenmSEraG33z537MVIFqoZlCZNG+wwpPcYhN1dKOl05sTMt8ufLvViLMMzz4u8gdpPAO5uLPGq
hbRW8hZGRfXK3XvHkmD98ec4MebUxXBO5UB0SMQ1qLT0us3b61gmrhzM+7JszzwhT13mxbAmSEcW
ToyLexIjSFYTxy9BackXmFL2p0a15SxGtVmNCsqpYnBRQ74lhnyAqXnmCTkPr/99LSxnMaQrfMlj
3LejK2h+wWwk9Ja71ZAokYdo01fq48cX4s83q+Ushnc3EVSBX3RwvbbfUniiSTicucbzWfjTR1gM
YbovNgpjIN4mnb0YCO4AAEW3gwuN5CvsgRdp1G2sczPs+8PsTy+3GNYYayecXWQqCaE8Uvy8sOqt
cO5M8H56TF9bm6DdgoYkgFsaV0NFZd30P/XstuZN/O/P7ghyhmkU1egWYfySmcmlBnXrcxdoMeLB
SvsA+bnHKGYlaxS/iJ8CaEwfH/3P49ByFkPes2G7e9zHLmb79iLCUdbARAUlCeo56r5+/CKn7uXF
YKcVg8u/5B6bYsUNs9zNYPUSxq74gjpxfmYw/nn2Ivzi79fAV+JOKmhO3Fobd3kLUCIUV5oZfqXW
7aZBo2DVi8/MLSdGjb0Y+FFsZKWiw3EEMfSSirlwW4XXH5+tU8dejPyknIJK4q12JzJNZw7tfgrR
YX988BPXm1zIv92oQSewNpY8VrvOuql849L0wITFpkur7eNXeK8+/GEc2othzz3UeUGV8RIpUUB1
sKYgRksBtIo5Ft+66N7Rk9dO3XATgNafUZAXGZxw6ROSzo4s7UmJQ6qSqiROefllzuZz/jcAWq5p
FtMbMw72jCih7T8090pFKF1SnZl1T537xRwCfyCWdkN4c+Blj0Sb0+JMzkwRJ/aflj2/5m/re+hI
Vm35KSsaoTxZ5LgYV3anr2PjWeRkTZLQC6XFOFMoODH32otZQ2aD2SBfYjK0SViixZbn33EQQphl
pgcnjnb64vzUe+quWswigU64aYvw0x2VL46q7JuqAwtWXRB1937tFNTpfXTEAqeC5TRFuR6CyU2Q
k2cboSVn5rJTF28xzSApKxQNSyseHXwWljlhac/TM7PLqYMvZheW1zjRHGgnbWX9ioZGuyBAJPvc
wef0199vjZ4M69jXw8HVBRAJ08++0ZO4+3g8nnjj1mI6CUQZ9KXKtRlk90hS/LY3lfuPD/2+8f3D
ULcWs4nTqlAz7Oiv615a68b7zkOXfvb7lZ+vMfdYPtGoBu4xjs8DhWd0lor28PEbOHGXW4upJsiN
2gokyv1EOk9Bi9xS17ON5vR3hkLjZIbQN5i+tPHMqDpxn1uL6aHTxqJBrDPCxhzvVTwUlROuIq/a
w9e/+fgjnbpc8+9/myUqvKsFlPMBmUbloAesgkM/9eem/1NHX0wLltogzfcYIk2ADgplS0IfLAs/
91S0FtOAFUeKXkTlhEZzKl77sFRfS7jPu4/PzKmLvRjekTloqV0bg2tgF04B1xBRj2P+RSE41iZf
iTvv7Ix26kIvRnuja200oMZypdJs+oCOXDHcq6wtKh26+Mef58S1MBeDniCFUq0mzpaOSTbUs2Ob
ho+fO/RizCsiYq5Xy9HVwvpebfrvEAU/VYcBcfz3+7Owh7rRmhwhcRAglPI3Vd2sP/euF6OZXAK6
Uwrv2hfw55Sifeo/WQGDbvH3t42HzLfQ3cJ0b1Fzy3gC62AoPz9+4/Np/cM0aM5X+LcxG6vVaMZ5
NbGB9cBtEQ1jPs9bjXnH1hqA1KIzS8MTt6W5GL6eBUSkEzrPiT75gd7p2rHLfYXcbCrLM1Pcqbty
MYYDlV51NEwUGNL8dYom7MfWmQF86tCLATxOEXScyeMRGjUk8GZfAjRqH1+B99r0ny7BYsAmahWW
cNgGUPzawde/50ihzMq6HiOALKwb06PeH/t+azYbPXroTRAlxpU1ddCNfrACQ3B75kPON9Qf3oix
GNUAgJMxQj/qTuH44Ksk12j1Wm1s9+MPeuIcGouRbQUliPBCGd2sgJORmQ+1LDYfH/rUOTQWQ1um
hWkzJQk03kSGGHKDAwW5cAnNBTVsneAImk+hmjyzdCewHYwoT35+HzkBIW3xfErlNJ25pKc+6WI2
6BoFcWTHbFCWKKd07953zPXHn/TUoReTATAYzcG7NbrG1H1hu3IwoY19fOgTI9SYX/K3qQD9CGpd
tZjcwte/1dxZSqR8D3rNlTJ2zjw4Tt1ii1nADCnHWqHJg1ARd5NnHrKeUEsQ808ff4ZTp2cxBfhT
RESjWsAcKYbLwVbvJqf93NPDWE4BWA5CFcWYa/ks+1l6KC7G2+KT13UxCWD2KWUxiNEd8/CICGiH
UPL+43Ny4pzLxbA2GxuOT8qhtUy8hHJ4qIPusUudM7PGiVMuF8M6DBwZC4OhN4gwXZmUoy27/fK5
t74Y1h1wf1OOI82BcASJPL3mifVidfWPjw9/4o6Xi3HqkN9cDzGdjcpr7/QYCIVJQ0DTglfbbNyP
X+PU6Zmvym+jKlE1mQkvJ7emFHB/6gPOv83Hh57Pwh/mazm/5G+HNu0Y+qQ5ja4aJfp3rCoroqV3
lg8wh0nBkPa5UXXqDlqMWgHcQalzKt4Qjp5lYq5HMW2m/Fzt/tTnWAxarwHcMFHpxiM7h7TbD/10
T2TWWqh7G/nnxyfr1HVYDF9LrSGwENXg+gBkYxwrSu68fO7Qi7Hrm21nO+SxuHqQXCWOdptk5ZlD
n9g46IuxG8lwrOuQd80q4cIYk28KZocWEaSnXplas5OE0RRpvv/4g5wYD/piKFcohOsgjiY3jKBY
RMk47FvCsDejVup7o4+yM2Pi1KdaDOuk9js7sSqm0kyXK6VNx60uawD4gI+OhU2UqWn0JM2L/quW
lMb6c59uMdqH0TbQ+rPjzkztze7sK/zvkFz1rezMb597icVglyn2OkIHeDojHw1tZ+NBPUm98q0V
3tvHL3FiLC41cej1LdK8aLXbCI4JzsFiRPryKqNS8fELzBf7D7OKvhjsdaNExD3RUrabDZq8DSAE
GMdbfDDg8RL8GvWZu+DUJ1kMez0RnhlknKwePvPYwVVySOVsuLk/90EWI75PzKlvSeJw2+ShHV8G
3HHE6a1JDedG057gfHz8OidmFn0x/FlyECOm+5ObxZZ26+OfflIJxf5cUWUplBOyz1S94HI0YVDn
az9IhhujZJlz5t3PY+4Pl3uplBuLnFAnm/479JTbpE8PaRNdkcS+HwFutGN4ZiI7cbHF/PK/Pasa
1UyTsqfrMMdBQcDYzEtiuG1nbtpTh1+M7SwwVG3KeZIPBBdiqMZcY0djvak9Tf/c7nKplcNgZ8L6
j6iv5/FDJZv7jprqxaduIbF4klsWtEcZQI2h3+NdOr1ikvtWnGlhnbg/xWJAt6on/SKhMZAE9c8c
PgyLtFH75DtfDGLZJ7XiOWym1ICMOW/KnuaN48dn5VTbQSxGcE2c05iM3JvSQpcPDFU0z3DiCM7B
83kzlRu8tN/OFs5O3UOLcTwopFONJvORHg8/K63fQFN87U3Mnh9/nBMjbSl7E5FICPDk09Q2qe5e
/KtOv/g0xO2kIhXozJrwxCN8KYD7v5ydyXLbOte1b+hjFdgAJKaUKFm25Sadk0xQ6Q7YEwB7Xv2/
dP6JD95QrFJl4rjKIAlgo117PV2PfG05Xzzaq+IL4fI+L/jOKLLTLTL4rn/ISof6HwWcw7shLdCh
PJ2NuJ7ky9EHLfnG0q1QzscQltwUwymN9AOJ+tfC31porlXOpeXfDULItjNYyOJoH8ZR98ij/uIY
5ymV9KjJsL9eNyudyLUiGWlJXTOAhJ2MZL6LcliaNmQXtFtz2lrxViyPJNeghKGPAn6507yH5Tiw
D/68MdmsVZAVzQyIU6S8YwG4OODyNGQ+08y0QG5JpE9Od9eraO0hVlR3hT9OPhQWiekhykUevxyr
L66z7FJcr19/xFoPtUJZAmtV1jVaQbP85+Uuhxd6Q2i00gK2Gg7y0ijjGm9ftxAZNbClRUMjeXpj
Cb7y5sRagrtFPTdNOOIOpSffMh95pbNz45tbUzAs06Ywr12sf4G55XWOvFVAcZFFfVOd26q3RrRZ
HwHpnYQOMNA46XkYwnLj1ddq5dIY7wIXDqdQDGcU07segDdMP1ZCfr7+2iujMrECVlStGxAXXaQB
uHUXavecYg8Ev1Ekl6p5Tu+k4270yrWuYwVvMzthpzjHJS/Yul4O+94ILBZH3li8FbxaNRM3KYb+
MYBvkqbZcGoz2KEM2bgxNK9Erq18Sxd4awQQhsOFi92j2j6rS9auyl9x9vp2vTnWWtqKXOxtkOwe
RtgaoiUIaIACIIpbikZq0n87Efxiek8bHxsbfwIK1lzMg4ONgfPvr81syRsI1wyXJ+igClKPLmsf
OKMblf7vtPq/K3T2X5mb93+qmGEk0F3OTMPnTKgdTHKS/wMZXqe1hytF0Xcf5NJOAXipQgDMoMEj
iXtYtiAfPvCAB+plq+M+knl/gJ0a3IA1LsHMLqKFBI5+yKqNK56/929mK8mUwhmLgzz9ZEhh+O+J
h5LcOf2wUfrKapBxK3w80CMNZJ5DIst/DPsRpOVD5tLjPACwhEsK3MxjRaii5aaRmNnyshkgKVX6
FUDR/KfS7LVbik+3dURrAhxdXMFjm6IuqJDHcbh4C26tMdf6oRU+5WTGvnAnSEjq4lFpH+fg7Mv1
t15pXVs35gxZzcSE82+SOl8ix/+N1R8wheH48Xr5K68eWTNfGnagGraLgnEiGHpwCilhdT1uJcyt
lW5NfnCJk13RoWI0qarDAg8BEsH19qZX55fx8t30VHm18socF8tT1iDHP9qXdEvwvfLe/NIa74qG
/kXpjmBg4b4yv0Y5AMfeBNE8bYwuK60aXp77rnwZBtMAwCGF4m1+gknwmfYZfGWi2xo1tGJWww4f
5sYLsogcWFepKq+R+592Gy//9/mI2XI9rxRwQKkQSBPyTz7wZniLoK8ovPBQlYbftO9nkdUCACXq
BkJp+MmPHTxjaz/zPpZwnHI2Os9KC9jaOjHzrG49Dd4Qqf8pR3gHyxk2p5zOcn9T97QFdQ3P2wCe
8yopYEEU9+BtNOVtcg0Wef/tP/MyU9cr8PaDHxxqg/vVXG+cW6y1rjVMLsPoZpNuUfEcvpuKHIv8
96T+KNNujfCXUfEvM2tkjZYVUKquLvgAp7nhzps92ID/hrSxiOAoH8CPJsfRKj1GjbOD9BPz7UEA
ORRLn+xzn9/jrDyemvqDwe5Ihv2JVmcmzanrzlnqfub4K150O4BZDwP1P/EecBjawhkUZh5f4Hb2
uxMA72XOdwJnFxxsRDXs+svlAVqwJOUvNzW9rc4ThjoNqhBZNTXgNKC+d7j59vzD9dLXpmRboAeq
JutgDxYkRAAkDYU0crR4e0SyZR6xO+RXXuAdPgyhrj9vJVRszR7WPPB9wSF7shDzCIn+D2Sgw8Kg
+ed68SsdzpbkzVLRqI4A1mIVkAgAaz3RGvL/KmoO5UQ3evXKgG7r8AJS6LkzNQVVF5rWLlvOhm7d
36zVjxWMYeWXJmsx2sIKPWGwnXRyWIfRcaO514q3ArLJYA2U9zNyCNPhZei7XWhglNZvnUSv1YwV
jW4bwo1IIKc9hSNrnEr+R4TV1t5rpXBbsZYjlRUcXLw76eWJcXXHfLqxMF3pNsxauBjhtoVfIBu8
9fOfevk8uWmLI+hqBzvgaGMIX0loZrZ2DeDMrq8GBUvPAfbWS/YZRI+DB8vW0h0+9wK0IhP8DPHf
UOymXny9HhErLc4un/xudVAs3gTFTg6bAeo+FzUYk1n6aaz5xrZ+reYuj31X/KC9XI0KUkWv9M5g
BsQEnqkB9ifOljBo7QmX7vDuCVnGBgJbaZaojn0ss+wfH75SPqoNZ1tqYxVyaee/zCK2si1YQuZV
LdI7cdwKqJOgpyKPkh7IyQjrer9WZ7DM840hcK0fWyEO1GUhQUnCwyRs7cV0zLMbw5tZ4T1iMKfY
PF5cYzP3oStg1SgX0RwI1/r39f601hxWiKO9yRDAAy+ZxPAFHOMTE87d4pVPGryWmx5hi9hSeBJ5
lHk0CUPxrV+8fdjA3BjUSvC2X68/YiUqbCEbEvHUNEMGkSwRgFSldySw9i51uPEFK01sa9nGOcrz
Nh9Z0ofuhUJbvHald9t9DaNWRMtiKvuhQfUA9QKslRliz9/S1K/Vy+X374ItJRRZGz1eHJTwvWim
BUxF9pwFm74bazVz+f27B4QwaA0WcHmSGV6RLKyfaNXctlCi1kYF/rSsktlAE2dsHsG6S2BZ/uG2
7mKFLPzwBFsgvk9EDhfZFp4b8dynj5KYaqPHrIxAtjStk2XZpgHqpb0vwUXsDjBze/GWdt9UcL6u
buz2VvAy1c9z4APognT8MvbOnQPWnWo2RtGVzmOr1MKeeMU4oJaiWQWv0DaUB2/OQMBOK3XbbGYr
1cTYRmkZoo0BgkMyFik/SQm4ne4+3dTQgXXGEMFmEq5xsABxdHSmZXFfLOGeoy/dVrwVugSJuk1V
DXAC7ZvjBItk0DPvyFJsTMZrS4zACl8nQxY8UgQQXYU6cQPchTcLc0TO9p9qdr8v4fhUIigKAnaa
yzgy25t049mXGvrLFGor2aRMe5DZ0fhz0B3oREokFuTf+pr99Jl4qotJbvSyy1nv3x5khfnkuGEL
4sYlOeJLUz1jo+I2Ai4eb9PyzXe+uB3s7q+31tonWVHvIpkk60qDk4+gr3ZLi6WAyTqQziQMV00Q
AJKeIwPn+sNW5tXAmrpp1JGRX3peD9LtJ1Bi6+dZZypp5fSDEMBjrj9mZfwN7BEAx82Ewrkbxm/O
hzIMk8KpbspeZLbQzZ0g1UGAsmQC1QiJtTvRqbub3tpWtbWaNFiZ9wxIMu88XKz4ouC2CvGtiCe4
MM2iBY3cV0sDL2O4BKrS2epCK63qWwEP2HjntQusf90FLrvYb6VTBaxAdDEd3qibtUdYMU/naBaD
yVjyr2QgHI4DjiiyDlosbYCwuN4AK0O7LVlzLwnUosZ6iUn5eUIuIohX9ZsBB+3GB1hRPTTh5HgK
zVCzCVi5HCDyHvKfX3MGi9rbvsEK57SBWwi4CJfJTw17MGurcwCkz64NcBp0/REr0XWx4Hu/ulGN
OyE5Hm0BuB09CBxuPsOSjv68rXQrdkU/BGMP4GSSD0CvkeqxovBCvV72SgPbGjUxTylQnSi7aMSv
IFyepwyQw/G2dApmS9SUV9dNJrEL9RrAGkawG2HoQoeNEFipdluZNgVOSEyKsTP1A5D58kktaoeL
U3m4rXKsKIbrtsbrI02dI4FVSXh7w9/BrYLj9eLXXt+KYJYDbVga1D3mGndXGTnswI1Ykuulr7Xs
5anvVtweMJDAqKJPajiqwXM96PfaaHPXwEL/xs5jBa+q8QTAOTGGNuQxjeZnLch9hUvm61+wVj9W
4ML5PoS17KXf+ykQUW1JPnfFmH68rXQrZnMkKMKDG11z8cdfTeGcotK/bUb0rIDNnRIrohoejJ0B
57LMvAkw0yaPb3pxW4wWArEnA7AqYYdNYcjbFcDiseXb9cJXVlm2CA122UM3NWhSP0vzWM3dPW7z
Ps0sOi3Y+FAGz9qRfMjrWmw08ko3tRVpjqm9ENR0bLHAxgIO5D4Ke0CC+/3171npQ64VwuWYOaNf
4ntgz5Fh8gIYPeyHfuPl10q/fNS7GBvBOGu5wqk2YxCNBwvQTxMcmm979ctD3xUelAswwPJyZisD
CQSF/EO5c1vnt63Z8omlC5twliDm4QFghpOY640NwVqDWlGbOrT//z2o50AQivBD1F/4euK2rey/
W6B3tVJOXDrCw5uboTu7jgrgDqb/MANP8Nuq3QpeUOhhjl0iu5t2y4ln6RQDdffP9bL/nZn+somx
JWhggVUVpPPYZ/rT2czjxyZwYtGT46D0KzYdMdfRq4AtMfrUJegyd1hit4HLPvTW2GGdYUP/B6bx
OOMgJ+VVLwjEY2cweDUBwlVMGYCUaRjTslMA5wUv2QhG9/WXX+nstr5tgpc6i6BbAZwJDAmvCMFl
MZ25bS63Dd8iPrEMSEuaFL2ALZc+Tfj86y++0iNteVuqCxyUAQ2AF/ePAtabLGuOORiR14tfqxdr
EHCBLBuyEPVCW3IeWPkWCrU1w66VbY0BJFBF3Ye4FvLnvHjEyljsgJHZMnm6DIJ/643W/J3CTCiF
AzQu5QCkaKMaymMOkAL9kwNMtBFOa5VvDQe1pBVFohtqpwGcIqXBBTGBexAotuVG+65VkjWTTwTW
Gz5oBokS8rcEXSTJxrS4sV9aw8EYpFGTdSg8jbp91vkPUdFsDMJ/rxpqq9pU1ksJH+4AdyiZDzYn
6IKAuwAUBbW8SHHfe71/rj0m+u88Mk9CC6/FY+DZK6EgbSDBd3MA6lpkLVx/xN9PTOh/dW7u/zVN
bnTuoZt2lfnNnPE50CGYRgEoLoSNf6RHX64/aO1brOlc8iDTZYvBmYih/jCnv8KcgarDghvLvzz3
/ewSAqEdgHaQuH2ZSM1OTOkT+tfG6urvPfVf1/X3xQcgYFUSoM9kBAQHsPTxSTfuj9uqxgpmI11Q
rFyJUY4V5yX19rofjqkf3TTvUltTl/u0UhPDq3PtHSigKaB4AWmN89INHeZaH7KiWDeQ1841TsId
py53hrFnOrencAD+ZzB075b8pvGa2o5tuau7bmzQxkvtPzTCAW+CbxnbrXyErbQjXjA4mNIDzGLj
48jDU+CSw0Dkv3N9xbfM2lbCwBbcLWW7kI7gE0BreShYdd9DwRLV4VZS01r5l897FwaeK6M2APYC
WcPTecpDYE3D12nub9vCUFv9BaytgS8HqmkY548ww97jCHFjibXWAlYE08BRGgZgOCYuj0xn0OW4
j2741HB9n42/r4faShjbui/XDeDSM2JEDWvvotleDg7MXTeG67XCrTj2A1HLIWSgtfC8vsDqkxCH
hxuz8Vrh1mzspnoCXAgdx4j0lWbiHA7T2/VKWat4K35xFhA01Fxu+GSwY5ydWhqBRcizzy5J7+oi
3dBsrPVNa0IuigoaE4h6cGDuvfEaPLruUIGnftNX2KorZBSkgzEweSaNi/PINK1OMO5f7kUO50gw
MSc4erZbK8eVKrM1WMCnD0p0aOoOnLF9KwEtrUnfHjqQLmPkwDIQtkHju/5lK01vK7AcRuqCXOqt
KvSHtpBnJ9o6pl/7DmtWdup21IVAzPk47V4k2c/ItYlLSCnAJrrrt31D177BCm4usZLPRhwW9Kk6
I4v6aUm3JItr33B55Lshz5kguC84Gp7p4u3iv1Up9VGXw+NSB7g0czb619oXWNFdB0NpXHNZq47O
HmL+hxmT0G0NbMU2cxpsXUOsjQSBkVXVGRY7c7+V27dWP1Z4l7kICffx4hO9cxbnJPXXAMhA0f0J
b1rG09AObEaGJb/sL0lTnXzY2cZDni0bA9/ftzrUFpGRyHdCgPyCBInwwKTpfVV/Adz9eREbWuOV
YcmWkmHEJiwM/SBRnP2kYF27uHQFm/a2haktIhvcMhgNvKUTZHDy2ENqBkZvECfbbGNpuvb+VgyX
kd/7sgEkbJThB1zpHXy3SpZSfr/eOdfq34rcfhhY2rQexlUOyGClRNITusTI9LuLenZbBNiOaCkf
homBXwAZFDI36+657tltcWsrxTovM9KbXbw/gRB76efnduo2TsxWxgRmBS5JU+ODoBQkoHkdeQbo
7Oxv3uCtxK0tDQuivgCj6jKuFdq8+t0wfGS9Gz15SGk+AtPt74Rp9W1zM7NC2BkKF9Jo1FJe+btU
Vnc1NI0V37rSuOxY//e8gtoCMTPIvnKhZMGKKG8+EORJ30+sFqcyVWI/D5PYCWrEM1jjmyvVFWkF
tRVjLXdgVwlEagJxtCFzXPr1rq7BgvgSyN9zDoPR4gcWN7Hyho0F4Eqo2CIyqEGXIvINNokdASO4
eopGsFvBv8bYvhEofKUirWBfKDfgfqOdKqrvjGzv/Tb9MddeEvXZr7rCPoKA+LMvOvTF6/G/0sep
Ff+DdgknEz6qZ+ET7Igf8mbamDdWerhtfkZL4RHTQ8k+dMVA4rZGXnKnO+TNpYIex7x396hO/fO2
D7EmcNyASMoEFIPFQP/AYXzah8Af3VhL1kiwMMjkqxSa10lEifblkxhvg7FQW2hmJunUgcZNvtKD
d896kFDdoNq6Rl5rXivwO4cV3ahMkIBFKIFLCyi84XiXpslNtW5LzFIY6xdEtgEcPMYo1uEYD07Y
bATcysvb4jKSzgu2zhCwkFIH58aBCz1Szm5Lrqa2tKyJZlgL9aiaeoCNw4B7NRzywwrqesWsDBa2
D1rrsjzLWlxRl4H56cPXNSZFdAJ29S6v09tuoqgtLyO4pK54iWX33LL9CNlVnLqZ2ejzK2ORLSCj
mTRRSpDn0rT8yBd4OkZLC2N7ZA4hug5OZbJ75aTqZxAAQHy91tZa3Ariqm2HSns6SAJI8SlUtMG0
FWcr66jACmE1uA4On3GtzGCBblL3i8yqJhbzsjF0r726tQ4vqlK6lYfbXz+DEXFkGnfXEwBHb6sY
K47ZRKZhDIFsYqHcMQBS4Gm7sUBe6an/IxPTOEkvChcqUQ3MMJePtK32zgVyDZrVRruuPeOycHi3
iav0WBRyhNSnyrGDDjIODFf1pSi8szOQrXzUlRa2lWOzZJpPUYjOQ7rnoeqPfU2PshJbO62VFra1
Y+DqhrN0CUsQwPVTUMseIFxpbmth35qIXa/tfTq5KN3rgCXPhifg6z/c1HtstdhST7mCPz2gn9U8
3ZfCV7Hwgq3V/co8b7ubaZr6uQ/qRcLML7i+HIh4DLi/xw4uvfFenPpW9OoJcBatoYOPyuFH2FOc
ykxpe7hePWsdxwpd7J8rvTRlkLh44buZzuFbmM3m0WET/3zbI6z45cqpCoMLt2QUgB/4fnMOR+8+
zdRtWxVbLqYYuKi10JcAC+/Aj933m5nY/0oy/rK6t7ViQkXAbTvYvU1D/TjAzswj1aFCfcUOH94q
5R9ExQ9hweKyDn7kpP4cTMCApc4xHPIjM1FiKnJbcjW1pWUd1jOF22OFDKr9FIusJAcfu+N9NMjx
tki0SaF6aGUnTBEkfc+zJGc6h5jnRl0xtT3PCj0Vhkcova6AzybB0cDZfGqaRATd602dzbY+87q0
mfEPCeiL2/277iil+JDxrSOVlYHQdj9rmr7gDDGIDDDykM7+G1db6ZZrRVtxDnTqxOnl5NUV4uVS
dBhteSStFW1FOZe8Jp3G9NBNHNT2/CwDddtOx9aVYevJHDpGOARqlru2RJLIqL7COWM2X6XS/Ua/
XBlnbX1Z01a9XnSHU5R5fqjFuZ9OHBnIaZ8l4/zletdZqSRbZiZlyxls3rEBTUP2ndJefiMlm7cy
UtaKv3zau3XA3AjiOFMOVTHxH6qelHFWlxuvvrJetRVlDhkrVVTpJWz7Zz4X7q4VSJVWyo+XNjoB
rv4HHNDmCCldvb9eW2stYs3ZdaWpD91KAHf3MfhWupJUu0k1eo556YWPPK+6NAaNvn25/ryVicp2
QusqMeR6kDjGieRzyU0Qt2nzaYCc6Hr5K+c4tvrMMB9Q0wwzORLcyaepS0eyNyqEBzU38FRI9DhR
J67N0ja7oq6d2/B/1DaMIlis0TZz/ITl0FhMfv8L7s47WrmvqMzk+retdT1rZGnmircZPFYSymoT
9+jZIJNGt3nIU1v9RjKk0ANwhSHRY2+N6Yqd64qtjNu1V7cWD35vALSRwk+0GfK4hmkHNnv1ls/n
SqPb0jfoKpwMplwIeeI/wrD72eX1ySmxSxoZkhd8nUCjsiUJWunBtlYNXviT4N3lU2ZzSgMFrte8
y4R7d1Mj22K1aaqD2rkQT7sSnqVFE0wfcB0sNwQKKyOMrVdjnEZc5W0EtyuJ2am7NESdLZpC1leC
SB+y3NFxxh2328Mah71MfRWZjSPclU5gY0pJ20yijHC+BdcLCtxU4PBH4dbtbakSlPj/HZoX3nYk
FGWY+KryPvWUqucpKqbbkqwpscIPm2JZOBkaPmTprpXRErfKjeLbmt2a2j3VeaOUiG20Qr6fU/9e
yXS4sXAr+hhzeBnNKNzluT4Qp/rRLfPWCc4KZSOwtWbY8zlmcFC6wVwlumUnl+UZG49XUpHXsMW1
dib/OELf67J87ZDE72e4e1MOzFRMR2KK4wADRF6ROr/6Wn27Xp9/HxIC23oN6ZtapZALJE1vDv9m
HpvulAtNDmM1t5jihpOLnMWNsPp7z4bZ9n97XjvCzSSTJU2QyT5DMh99v2SUXf+StbIvBxLvFhxT
485lQThyjBoB/J0Ezybbu4FyN2rqUs7/7o0C20uqLVRaEAc1RaT5PghxTpm3b1X07Nbuh9s+4fJp
7z6BtEiJmweMz9Mksp0z6QxeW/XWGevaB1hhz0jFm6nFiNk7+T7K3Rd3GT5Oquj2xqvyG1vBCn7Y
RcjAc7DnyYePvu8dPVFsHF75GGpXmsAKfsmjhcgBZ/NOEE3FLosCVcaOz1wI7Qh5KAwMW7qRmL2T
yvo0QzYK56NgPuWTVgev1/MduFXRfenMy+csCIs7uZAWDjXh8oJE73SfydBLJBvY50a132aymGPb
dtnzMk/dgxx95J9nw/DQ+RF7Lj3evBY5zC5zGblxAKz9M21TyJ14QOb7sIjKMx1U9TUwVX50o1Q+
N/2A+aPLvF0XVdMR93TN2RHlcg+1stqzKW9fzVTgXLrOgXLA5enDMizw58Khfj4+9nhrOB0hmyUq
q2nXsKJ+c9ulfpKgM8RFy7FLH0Kk1cUSC+B0F0kP4NOCpF/r5pJV6bOqAJUTSchxEMKGFSRI8UNk
ffNQUJBfw7B1nssgc+AS2g13o+gAdWfc3NO8LeLMM/+4BFrSfi5+iRpXi2M+OfupdUgCNVNxVLlL
d8rRv5izLF8XOHElSrVmx9PFnHxqlpi7i8P3qVblztXjc+eq6uTw2n3MXXc+mA6oHO0U2Yvr8Tbh
EMrsvRF5vsYPc+xu6Qmgi+fJA7sH2Wb5rhnGPJ5kc89p7R7niC0Hgqun78Go+qOvWRMPpcp3XQ1V
r7mQf8nCyPMENQNO0MlDjlTtvTc34R4nty9e7nykUwA3zkH+TEP10xR58zjRYth59bAcQz7XCZsi
eYfLyXmvZ+GV8Vh1ANn22GEKQmvgNkNxp7U74Fq3aPdeO+RJNDUypsOs6r1eTHko8/kfd174i1dh
cwqfpAUnGtwDcdtXjzCBKp4rGBoiPit6MqH2doQSvD5OqOKunaFi5EgI8t3S2adpZI4e69U+aJol
LihyvH3V4sq9T9P9tORflgBEzO86G5rnup7UPh39V5fOHfRseQSEHijcO7+cjmpZ+ik2Xqcflr4W
Mw5aGhanzSBhlVn0e9Jm5UHNjQG9Gav3gxoiP6nDrEBW1dB0UZw6GXZBkF0UX7ASWuTjQlkXPRRO
ncqXYi7MuPcbgmqL5ox5cTgW3XKfhzUf9lGUzd3nYim7CZmJfsbb/VIRQh4VdTO0PwTYR5J6HtkX
uisF6hi2+rtChZ6/L8eirg6l2+GCQspM/4paqeOp92Hi6Y26esMRQD4dSgT2J+l2+XgYgjI3STGP
dXU/FsvyHXUYneuljyo4kc2ejAFz9M5tWgb5w2Bc4saDF+mX2S/Fm4JTzDPCqzdxkIIqErcz7CGo
HPPPIF8tfB+QPgSv1mOum3RtZb65I8/fAF2s7+rcuP5ucHsTxYvqR9h7jJ53KsoUePIBoPL5wAO3
J3dSKA+DEm9yXO/A6ooCCeoGQ5QMUozpC1K0TBhLYyJ/N0/OWCHNNfUvtzWeOSrfq4Od8FjLkxln
WM+Ag4wvuO9127jq2ZQCuB226inD8rI49s1Ymp2kYnBjBzKKCrbqQNLsua/94uOU87zYF/nYFIc+
6KU6l4Hi/iETbYHN2qJKdw8+h/ns5Z1XHdhC3XFvEEntCRsjGcXV1ETtl9yU83KQY035U9Bw0bzR
pQ2zBAKBsoWKA8bEeVwYwP/up8id6xNy7b3vjaDR+Clgvoe6hsJWiU9lxUxxTtOixef7RTs2MWza
298CRyTjJ5kvOnyUvgM1aMmH6DMSXUV41lxkchc0GnhSVdKxfvYLlXnY2fqDfGpxCA9284JbrYe+
G9ljHg2F6EGm8pvhzGoVqTew4douhv/IvJRxjrRx7sQd6+vpbQ5JVJ/4DHIhIlCPy6Sg9nKb7pH0
bB5w1qGjQuR3BVLe1F2HGcB54e7YsDFmS9jI55Zgoq9j/Kxw5d/p2m++63HAPVwcGmDZMRQV82z2
8Igr3U+lSH1vLzNsZRNnqdziAmkjFB57fuijP5Yy3GeiCd506OknlnoFzPBwffHLm1vfv1tESs1r
LoOOJK2QZtkF2skxw0w9cubGrlTnLoxcvp/drJT7FvbiZdxC/IhTS5eQZz8MMCqloVZjbNq6N/so
Y366LzuYgh39doLRDsQR9RQXvVu1iesOXR0Tr1FwVx9KFDZVoglhYNmi00EFOYb3jVpMdjZq9L+O
hs0ULU29Np4xaIi7SqrUPV7MjPN93qeT+ZVnrervVL4sdTxkeJ1Hlg4N+TE1RJldLbzUwYUxzp5f
EKxFdjJIUOhea0C12p3p5oLukQMThbFDWf81LZghT10NKPMxCjz+pc0JiRDBk+/ExTTRj6meB/8u
H70QzJB+Jg9zCIrkfvLD0eA6tJ6xnCA8DXeB44XzjoZeJ09LWfb+h6XrqimWVZ+puOlFP56YXDrv
zsdKDlXT+HN7FmqqkcW8yKY5Aunep7FkqgzjwoFV5oMu+ewmUjWV+4GoboI8S+YtPYDH2Mhd6UxR
+TIHtSoSxYo8PNEpxCSu9TxCT5BrqU4KTn/ik+Cc9Akp/KD/ECok58QYyzmsf5pel5/4wkqym3Dg
F8EybhqaCpPA5boRh2v9iME6iCrEUIrbKSpS0CbT3lU07sHaKJ9HSaPL2m7o1Kvv0ulnQzG/7GG/
3tM96c3yIcAtvIP5lKviW887XLsTnPj4+6xOx7NIuzTY8aibSpxnev6888moAJUakBV5mGrOZx2n
hYDfB+fOP4GA/wccZyg6XWxmxMULLJ5Igz4WVk775MPWuHqFw2Tf3mnS8q8ZI673lkcOTFF2hfbN
+D3qfc7BjYC0VDxEy1JVWQLWjOnPea5odRjyFldlHGO2d2cKMNhgxpi642t9AW8++zRv/F0hpZxg
STbr/FAgNzSc95hNXDXuL+cFMD3UYwZNx6yF0XuAZMN8V47tSH9jmtPiEObGkfdYhfMqFnBccKEq
aqr8Gw0acx5FDTi3YFUV/Sz5aNSRIYeh+QDdU7ocxNRp726JmDAxqyNiXmfXIMfQH5ESnODYDmmJ
0eSTfkcd1UZIlEcKxIdR6tDFdqWFyZlKA1HtjYxqaEejPtCXVSJWE5mK5j8Vbv+XB78KIezwiYE1
CU3zLLj3s8FV/c5MZu4Q+gSjyfOE/G/2yItSvrLKK+leIW+wjxeY+Fc4hmWj2veR8bOzk/Ow3zke
/uBMQiAE7hbaIa8y6JSbfWTN6H42GVZIxwJ0PffIla+rp6qGl2tcmUDKHbA6bgvMwUBHeNq1VQis
uDv3ztE3UwdWpZ97cxzlo2C7DlopCG5JxBdISy9uf2esddrhW1Wqtn1EpoMWp9zTfvo1bCLmQyom
umrfB8ASwmLGmcojhn/lyLheTKSQrdCDF4pNRVf/UUE3Rzvezzgia5bCUXHvdi65n0VKMA8Ns26+
BxJzzaHswWbE49ty3LdijMq91tIDPGRxRp3HhE9Be+cJoEwOAL9kJBboO+Hnmae4omBO3YivfoaJ
8ISTrTkHXnqclx/jghyfnQTehu0GRGX3GLEw8ONwkVl7GPrAGe6xVMC6ri8Uq08CgD998ITvlHdu
qmazG3EXwj9hmbHIn4Hf5hibqduh/9eVSjWcwMYo3ZXVWIRY1fw/jq5kyVEcCn4REWKVuAK28e5y
7XUhqrq6JRaJRQgEXz/pOc1EL9U2EtJ7mfky/aladtRop9xP8+SJczi7xcPmCfXtU1mOfNkVqLbn
3Bu6qLvCFq72T+wxxZijD+Eqj+lA4MwaSlP/drRpybs3sqF8rTAFG59XZcCypZgfltNXMHRNla8l
GFP44Dv+smtrhM/+GSu/kdtybE17nyQc0LYlqmE/dZZo0MfedqrCccC1j+qV6oiNsLuEJn0bc+qE
0Dsih/OsCa7G1PWXutpNDLb7e0kj2R/xNtf2eRG1IWlBwLFgWyiQzTTsZZi6sR5MNjBYz25Lv6ig
UY7R8W1jd4GV6dzpmTys/Sqxb41L44RP5UA2nEK7dy3WYQ140oQ1KtVunqz+MCHrigRlgizvq57i
+N7S1cSbzvLARS852CAd2kC/RrXHzO/as9KFiqgvUIip1pjcD0tmMvhIaH1wIr6st1Atk055q615
lhzmaMcWFpMmdSdlT0SLcdhGNO5vfG2Vk7CJxPN765Uiysc17GDy3gl//IsUF+MidwBXxjmuAXWm
nqbsSZThqHIrILDNCivC32CJC29M3WbwAHdCPBXUZyc2rbN3XNOJFGdqKzIZhFxBVThW0dmHaitG
eV/qeRPjcJxuJsR33oeYGg+2Idxgm59inXE6Zj5TwZL4auVO6hcOKTM4iykfHUc9si7RfWvtW4ds
cbMvSumFWwxLVnIHEGAJj7jijPsOjys4k/52I/VLH/ztzFH3uqyCcL1dHSm/VkfH8VYiZKlNdf3w
bgl8gPfxxlsJzO7fjfDCAAp6zIrZoxcPtZfPUEXr6rs209AYDL9NHsa3YUlOomyY1DKj311NnZII
NnEpVEa83dBy8rxTwzQJ4gSFkOqWVOMnsw0fpmmVCSLOOp9gOZol+EClxnuUbX1dil+JWRonm+NO
2+2EkC+eK+Xp/VTVIkrYgpvjM4ztEH/GYvD03YhS0btqKbpoSUY0WHHnThklFdlRFB1NqlUYtima
c5ZjFeh1MH0xQe7mrbdYynbeowEj7jFA+FNxjp2xvzPU8CLtqESCr6sXH9P2kz/1V0f7Lkydp9Vs
PA+C3jSARwrS7Np+fo5cZbxNpFXcZK0ep4R6yqdnUYimyAIqR4Vf7j16dlXpRAlvvPodL1pTJ2Mj
1G0JcXtvQjs0cGvulT4tgkK800WO+IHVNt7EAHgbDH4jkAgpTBGnz8Vz9Afuedx6DQ7gKzUDZHwQ
0MwkmVs4dY1LNbTbyLe8ziLaOyKNZwmlMG6dZbi4xp/0bkJAVZ9INVNPJobMkYQJNeWD/9xPcItK
nHoQPB2t/zCKZ/C9qv4MZvDQuXPc96mjCvepYkUH1U7o/Ss9HfHEeDOwKC/svdsQdNRujAXTmXQT
UmNhVdjXIb6+CgfIJRu0HGLQuBKQWIt+yuvhp7uJgtIvUX0CbnqS8HxEEgWn6eAFTobaV5yEQ7xr
WEdTgpSM4N0px6FC1GrQo5tc5gDXgimrTYm3mycEMRLARcImvPpBFck01AquBI7sRtQG3cLQtYeG
HHAurK8m6MJ0RUPRZMvs1Dma6YZvezQhJ9z3eheLwv4d9fgN1KzMg6mtNj0l3YaR8TXuw+uom2Jb
wRLuoEqkcVVN5aLmRY5KUvBywGOMFpoQAcv3DOUwvfpqXAGPQdWh9mhOB/iSCz/S13XyQNE5rIbJ
vaj9Ku3mAuiD7T/QDtysImz/2IAvfLXLs7s2zyJaRrTagbhFAlBY7WnJPy123QE4kGGpHpoyY0Gp
734ZyldwxdLbAPk0GskeofNDhkmmRtSXgqD3lg0lO1d3ayp7zB47ST9yN13ixdvD6IU3CQVycLeL
27YJgRVA1lYu/YZxzZxhGiq8Y2mGi9MWFjO5rf9s1CR+wTd2yaCQfhZBipigJeyeXaNKH8ll7BNx
jSSp5SShXfME8mZxJbti6nFAyAqGqMKwDIlw6LNi0V4av0BXY80bt7LL4joo0nqA5/qhHZfxvWwx
b5mVCMEo0kejmc5rTTM7BoDze+BeMZJgIjNvCt48O7gv8knWCDtBhgOsvloMo9vpn8+KHmjqdBAs
fLIt+C0lCJqlVr9I1R5JI48kWj+43yNh1kMKfaXLQwS0aXW8v5abPsXG3A2UP4+xvRMqrkNhD0GI
Zqkq4OLuTu1z1Tdn1HivQbFcuRKfxQjxhI9aoPy/6jToP5p5fDY2/H78ZadqWbqo+I5qpnnCeXeg
IZqA1Zs/mhD+pbjv2ixaBli7NcNuhp9v2iIPpNfo9JyxynwpH3OJIjoAF1qOJSN0b6sghv9MGH76
TALMHcLRZk7R7erWPcJE8c0X/LlEznPClPNWkXjf6vC3ZZ0LJcHUZjpelxTx2DpRk4soAxDkduSn
0m84KC7Uk6yd83rEm9YZeiqX9Yz28AmVDqCUQqSB8PfxXGRR46B6Qc6LX5Sb0XV/6VK+oTv8U9oS
gSbaJF4nzsBDPwrmHFYXy4u5xH9jCypV+LnjkzQqmy/giEeAsG/E9Y/OAtZI6RfBweXi3oMlf/kE
6AhXYpQXNfnXiS6F636RDoNzI3oRKSD0CydxbvX6jJbhDHDio4jiH1OOXz6Rr1VIXgF/wO2bvY8l
8Ftn9PM6fIiXqls7dS+xtlPqRw1Y/IIOCHVwMfsRyI1iwB2sKNOyaXfz6HzBctlP4qpzt1Hg8dw6
UxL45TGQYL+qAUUUsizhsfHwW40eaebOthgCmawVeW29Bf4rPYa4un0LX2gMvEe3lY2btg62OP9f
2iY+Gik2sgVRGlfOHnAt7pUql6LYdQYpKMANDA5dp0haNqTQevmJDVp3a+EUpOZV4/QYPqXAE2mi
/lDNIi90/xyuMg8B8OKCiaPELq1ONdWHNeTbxbSbyR2/O9gWEzrj+EDcBOKQiJ3DZELMTdAEzy7K
a5wiZ474qw74VmG6d+D9X9RvxcYfyXcZPG4g38256t/QI0VJv5hti59FwNC4jMIGdd3JzmSP5w7b
yKMCW+PMQcK7+QUhdkcL3XQFdqBaEV7EkMU0M7rTRVnloWieB12/IOl2SCHbV4nXNN8uggZNBHV6
1EU76/QX6pWYEF2KQ8ndJ63NJ2P+O7Q1B8XKVz8GtfKIOXMs3QWo98VcnHhf1olg8lhzmXEqd+3M
t7Mo/8CkahP57gZA6DGOxwoMQ4mjz+/SsFC5LOwdSREsBVyWiZZlXocmL0T7PJfuV0n6PlEyQg8A
ZVXSovhK4NBTAeeZ24x0+tVVVY3juhHZsIYfuATuoT9tgarKhEObtrfLeuU8/AV8s4PL/l5YdokX
8y+u3M+hLA+21JfA2itt1zWhAh2MVNsB+ROMTM9TqPBrIndme6k4ORna/lotMhg5ZByXFDDC6b0O
OCzJ5RbU8xXxeM9OpHZlo966NTpU1Zo1MYIoB4pQ09lJKoGLOByiN9KOuRPFJ/hCvDzCeSukJmOm
8ugi9474cBUiKvrXu1VeOk7uNTwHIHpqHfEiPXOIlyqLvPZ59aNtA9oXpN3GavqEMNs/NB7x5oH2
bkGxJ5b4Nxd3Y7IIseXNxFKEKP9r43Xfd+tTIyYvxb12r428OLy/kGXI6cPT3aw15P3O3hvQ0+Iw
u0eB3QKTOZcRq5I5IJ+1O9/QVX4UE38O1mKDTi0vK/nR9mtGnRK1Lm4G2wUvgFXOKKPGpKqmvwP2
O5udtAzssxXdu1r4oeHt1tB631R0w1l38FBr1t64nxnZ97F/Nh5OD+HFBXBWufW8Mgu9drfWCBpy
5htE2G9VrQHKk5PndpDFK7TqLeKVcQkhkNW4SITrxqfZKUpgIkBJIbsNUh+n72PVoFrewzJ9gw7t
3EvAkVVoPkZinwbuf89d3SWLnYFvkQNBEpYtm50LjF6GNaQrzR1WAB8tDkgbj/vJGbJgKPD+qxsd
sVGpWu5UTMewxoQBWUWF05fljS2OmIjKAIXnitPnhdMd1cVXb+ar48kp0UN/cvrpzIfmQAL3Gtv4
goGmy7oM348dq5WXesMkNmptds4IkKX3Dmz0X1U1AmVx3H3TVs+QCJ2XWTRJqDzE9roEaWbg/HrX
26tYvfnW/xyZMyc1CW+iFbh+y7eY8jeU/pcYt5K1flZ506Xw+EsP1asCqhJ2esOmKa9RiD3muFhW
ohBB7JC6hnz8Ldn4hRV5RqEDo9Nxi+Cm37kFQDHL6doRkxd+8zTLeLeaIF/hOgbfz3Rp1Qn5LH9s
z1JLA3jf4MWI2+DoLVyns4EIHpncL+FckIwzcp1G+i19vh9EUW+gtMsxJJWLgn22EZaeOUFCgTlt
WhCMaPOwWmr4WTzx+fi7i8RU/bQcPRr8g5s08g7xKBExcFs8N5eVvLVU5XAzuWsgI2Jc3/rWOZvu
YfNA5B5xhgm8Mf1kGcouCwn0P2Z58Wj1F3Fm8ECMTpQDNPOC7o3G0RGO5FESO0iD4wiNsJNzDuPp
1YmWV03VP7grXXrmfAYx+B1cELKpfkKl8oHZSz10R772h8gbtqHi96lp/y7+fNdC/ojWvlAJ35uw
fP9/o8uy261FdJjc6DJO9FrP2GxuwG9z5EU7mBaL1JPrG/hpwA8t3/VAvjJg4bj8sKqYbD1qRNhi
v+5iXV96j+/DsCiSnnhfGHPYzqSIklXF52iYhqQFFhfGwOlrwTNRt+84AM5O6P3Mih5Hx/1Rutk/
TjBjq6+4iMMEoMyVGPYmFZwHCnDREZ5bjPBNPbKTv4aJato0NOIuBErs+HHGm7rGPzRuRBRnHW7q
iLq7Evml1PUSstRtgm39Fgu7JBAT5eMyvcIgBruwRvR83XgAKUH5AxlI+hZpFHUPFqRyhqfSom+a
EZiD7uwO29Pj0vdRKqNug4dBcCzGX46ucHI07sXFxTIaQjPQ2zdH0UPFF5NA9MVRgqDXglfzUaAk
HqPoTz2GJ6cKx71EV4kx7QNYx40eWpKsgceg43HjMxvWF/DE/0ygjo/HpXS4I2X97cxejJy3/qjH
mW2tW3zPCINN3Zl8G2AedaJMIN9Fz+WPaddXDmQEi9GjMKQoYp1vAKf+N8pxRIwbAgwfnXcJWrAu
y+3UuvrQskLu6g4qTYCuBzlh1dyYvtSOWHJ/diOWlpNWP07ZIfB+mvE8xjgE9dq1WzUGIlFafvEw
pKnjdKcIMUsLnknBvBj+eJLtFn/9fBxAkVz+9tTBjdFVn6NcDn4FOH3somclotcBEdmpZ1FcgAKI
cZ/GHyM0BVMHDKrCqgtfnZfKngOFEwv3RdmB46fCbTa2Dvb+XNaPZlQmFelTjBw42yWk858VyjeW
Tk5M/sJDL9r6kVJAH+G+G0yqSOiCtw/WmA5mtR2ao7rHdoDkOAHB6W0AhjvXSkzma2ZzkYJ8AJtY
NsBdugjSyqBC95p4xiwfnNIqmxRl29EDtuaGsTyTFmjzurSum0AGuGRODBEHhz4H6Ywde+5MvcH8
LoanelO2p8mqKk4GvIjZBLPmV2sX6meLLKMshLXpmjRxiVbbYZLFybxW/FLPbYuOhlS7QC3Ouy7b
eTuiRt77DYWgAEgWWqCA8m0NU384xLB+E6+Y0aqWFcFYjV99MTC1L6i3EYPUB2ELokyA14FiN5Az
jHd6MqclvGbCNLRkgLQiCPr21akWs4LrsEwlJR/ZHdoNePkjFUJlSONdD/hcHfQicvHTfrDRaSl6
H1x0689QbdQRCdM+4N4XHJyrLmlsVHw12HEn9FT6WEgW7jU8pEFvROsbj9zp0GgQQnFVgXnwxvNC
BvIkppp752pWHHaLyHfhSRfq4VNUAVenSvba2chx5IcSJPYm5CgYpn7CARKo4uKKcjCJnFi3fcQI
sw+lrR9lFCqXMmswX8suQT3JTVX5wQ11kd+kTbFE+xrrfA3iYNjMmng9LLNac68X3z8Y00cvsGGp
zhaU8LkIFeqEOXYOYV+LLXZ+nfUxYTsf8TcJrfBGVB7GT/w6jECWS7rxZuEdgA+LtIyXKeURww8Y
63rb91CTJA/+fQv0eNkilsf5bCcv+hw1UU9h41YHADXDsi28oUW7Y6drRQ3b9TwcTdKtQHWXxufv
q3EoTdzCxLtx7Lpc6sAAzYBOaJaWAcmsxv3oy2rOegBMsO2gwCslmiq4Ub2YRi+pBFwoTuu0hAid
ss02XtC6rr6NkgBvfBKZiqVOjfcUQ571ofRYl0bQq+SsjTKAihXghT4ng9mE/byfA5VaSwDkIGAW
pVTfZnUdghWR3huahT7Fh+JJzdxjaZw8oPHGt/QpiFcX24K9I2LmlZL6XbYGBRqA6gGcFnxBbigu
L/BbqpNGI1PONwB2GINLUtfjlwb6x+3o7xLoKQXaK9O5Ge9OPb9pGbupYk6VWuhlHEbOYKV2nYxP
JiqrVJT2amYQ8qSy/3y6nmU4lAnpyQ7re3Fc0p2HojxVOENtXZx1i2piceoUOUFeZmJDt1637CPl
fzaVBzdPvhs7sl0i/+TBxxn8zSUK1E/ptHsrg23RqqsaoHLiDX1yhD1F4xAm8CWv8iJoUlYDdKCr
u5t97ieiaYYtIgAgifFAoJm2pugWOjR6DyWXGxoUE1ptoHipM3D3qC77TPmqTWiNq0Fx/60t1r+P
bz3NZNcN8w+Bi1dncCtjn2Yxm7GHEKs1qt2qTe5odzN7y064wQF+2jgrRwlKA7K5tQeZJdd/DSEv
FU7orCHwBlh7CTqE4Hqyf2aH9cmizVuNLYO5yPY2QqDWyn5MNWxKbATmyH2EmRiOC3pGAPqIg3RR
vE087pynKbxEi91Sx9s1NYKdXIYjkl67cUHxE75A2/xFRPS1+MgHbCkBogKQsfe3j88eO3an+gjL
Xvr7xvMvDkWXsAiAQbatuhROtCcfm0xDz8TC6tzhae8cRtXWY+SAKVGArVLfp3i9rlycNLS1RYWO
uQ3cKJm9mp2xzC8l7DgGuOslBmHziArp8nUqEMU3xrcZfzNs4ueVhy/c9y+UkXuhqlMvxiwoQStC
qwYFgt0B87s5eOo+V4njYJRdsyM8jbYjEd+edG6iLJDoZw+PbzRReHLJ+KMOzFX37qfvOVtD4lfo
7AAdC8humimLhItOmKSNqauMAm0JimEHZ/tEWfsOlIuDaoaWsAt2KHKvjyfqjd2NRXXeFf0lKOtf
ePlD4LRm7qCfxmgliYFqAObjv7DYzYa4fAe9sWurMicBhGaT4VtFqkMtbIr+OTfFkw34e/uQPhCH
/KEuuwdzkJFhSFTZvT2WCmSYyaDJyQLWZa7845fOxePq6HreLaAFQYfk/glAUTx+QwFXtTHAVgYe
wOlyqCxBCXUouOia4HI4QX6djYXNwYDhcqb9khZQ7EiCO8LXaVd84SM+Sdg2uc6bQ8XeEEgnLABk
pLn5PzMgOF/5KccJQBxsczU9PT6HioYzVDObjjVXdEq3nmDfwV6qjpEhqUMQCOD6fxb4PYysyjyw
uvDoSitjjhxyhDp2Uq71s0NZgbJJrzur4AbsEXvAdgc1Mm3d0VxxmafDhOY+BrAK6A0FurOL2x/k
ROPnA8VMZOWnQ6wuXSn/+da7u41Jg9hmolLfj6hBZ1E4doFximnfe8WfdgQrbPuD8r5Gp7oFg8lr
QvJ6/Q7ovEfOPZ4jpiGhFB7CDwcxKXR0t8RleRGhY2N99xwzmcPMDPlgyNPmYZM+nsJjf5SzzVbh
S+hD3a9BrbtufhidFbivWvk7mebV6eXVFI8UTrfN0bL+/f8rwItt6yMRMSIG3R4/DHO9Kxf2icPr
iJGlH8YNGgfHYKM1lUnGqkkYq3+hsemOoWur3VpFuQ3MB8Ra5lRqZ/l1PMGnA1AZ2SfdWELhUgR+
g7dOy62J3OVAbGE+pMITbUocMW4MPQXIclAdEyjBQTqo0ED+BmO1HlH8xFcy9fKNWR7tWbeUfwtI
IrNQT+7Nm3CMEOqMeM0nMYNXMlvIN2Kc0Et8C3yigGFD7ulGkUBIpmvfCUefVPP6appxQT0IyrOe
wdBUPWyCFrT7iYjrYoVVAsFD8VCKBtEQnVeQp2eo/dat0szf60GotLM+S1ytwceDudrNnsL8hRAh
VEZVcOjR9H0ubjSk7rpO+8UU1SZmpd6zUvQz2iHzHYLrzgkZyjVvZcHvopheFLjIzPCamiT0HSB2
j6ghcMbTRmgIgZcmOIx+G+2rtX5vXa/AGO3avgmgqoiNw31cFe9s6F5Ji8lFNdVbDzGSyRK4N1GZ
OmFN1Sd9PNcpyPwAaoLWTeD9TRJQ7jyhZR+hk5Mqb/AvnpD1eR1nQTbj6Pe72K5+6vnQ6PLQ+9sj
3T3xJwAfOMjDvVp9B9vP1rdYrQTAKmyuuLHyPCr2UvnuyYRQfzKY0AMR2M7e4CY+PmFiq/aofefv
GK4zsETp5LZ1WlyytXqeei22ZkLhDamsjn5gowD9cjM+Rf4wfg6milNIBh96UHDDjdb/gCR/FURd
zCgfUNIUp2QJ3iklX3E3gWaJDBDsrht2MPJA1+X1HzP4QAiK2Qv2Jz1aOZaHoAxvdplzV0k8hRlC
jHnH6LQPHfLGKDeJgqDyqAMg11QblUJWctRV+Mwj2eSLQenaxlGHQ2tqMrCRMLDv8UeJ7H8boiku
rnXc9Sos7pyGH2DvTDbr5kHnOf5e1u26EziCkihav313As4LucOM/QVRItrk8ihn3HHKw7i2jfjB
Dsgk7IyL23MFuNMDm05XS1TqNRZfGs0bX4I1mazfYu5jIa9B1FzRPCOHlvBv2OU2qQEjsxmQ7ZpA
+QUSvdZP2tpqO3ILbZtuY4ypMvRZy3jvaNjgAl9kQmlwWhfvGdRZn8C354t7mBl/OJmi1wm3Zegf
HFF+QuH75MnoR4yqg7rdTUPYVQA7Qs+5LiswfMSmLqr/KYX3Z6DmWTWjA4oNLQlemSgL4g5eZjP7
EH5/qculSccgxgIoyLMWNbsneDo4KUH8NLI4AC5T0G1RL03KALk8oiaXAdcNNFv1iRaox0U9fbho
yOhj14Mcv0zFdEPh+lKB7oW4UX9IDKJDrLDe4Gx+iQf+CVvhGupJ9uE+RpJW1A5etRzcdj1DYjsl
ZT28QLtZA+x6BLQSMNFccYGpW0s/IEJRh2oBDCFZBDyyOTRLeSRq2i6i32Nw417361PoKIydzkMA
NZaKTjp2/8IybkgK7cfwXoL0uQFAmNFHvTT6BVBPmw9i8TY2AIkmihjrZgDNwg4Uy9oRK6EooeXK
krmRnZfMw2rvQKLFh8sWce54fZlxSLZ+zRMWmxHNa5vi/DzWnri0oIYxxxSFEIrzc7iO77RZ97oB
CdzJ5k/oVzsV40lWNY6RaCYfwbJMkIsz8Gt0fS+4NVkb0HBL0F8mDzP4mVV+Auh277mY4QicQxT4
DOhfl3sjlE12OemhyruAnTxR71YCfe+q+akJ+V250Y879buGGXjzUTtgc1Ec4s4bTvSzYmwXo7rR
sdxr7WDSNXgSerZbRJpN2DUADaYB4sK+aPKRguDjBsJRLeLM4/SGuZ9XPNIvr8SB33VrJmX3VPRm
04UQ/MQupBKzj4f1YCTNdLBORKEbMsXm4TbMi+VtVaC5LAReOMI8k7RleOeMEvSwPuY0SgUIabJ/
Ief5QcbnZQX5KAUvcf6i/tYAN5kHHEJVgC14ZH9ppA8LBgYq5R7h4vsMKfcW7p9pHfHdwyx4XOPc
NP5PVBCoP2eUs3ODonT+bG37HrfthRmC+oA0b3W3fsUjKAtwGjqh8Jnp7HgLbYPthYmzVhGUwTRF
XCdQufvQ07wHb6mW7wkXO04cXCDBqUJYQAAfmXh5kj2BpvwkNXTvWGlVbq38O9bBZaRIrcKPbwGy
zCvWxm7LDmWqQQWyxCeUcBz53XB9SiHYzR5/+mFsEUYVQreLtITdNayEA2h88Z+mmoC99DxFNGnW
TMBeJ4jMcdgM8bDlUXXict46BtqcZc4EEu0nU+UuUtwIBmp8z30iAZBI9sKXS1FXOOTxMT3HHh8f
Hq9KVjjDRi8fiN9uPAuqF9t5Cu8NAh9WTwH+gTE2ns3qq+0KY+AmfKuDeY/AOkgL+K8e3vGVGap/
t1bb+ZEVBS+oedQ/3DbZINnF1Ax7fUjxKYgqUvbwCCmHQwE7gSAM0FUvT9ag3Rdf+D8vQO3uajAc
4Fp8iuLlEiEqOW7rDa3Ksw8s3W3qH5DTQIFc+1yjCDMpFJfsqqCveOl0FHloi8DBg2L8HE14N5iH
qPBkhhH4OyghNyqSyRU5BlRwziHUD1RLCdLY+ymbf0CXPh5ZzPUM7CnGoPYIHlkDVbGjD+3oAJZS
KvCp63ZQW1fVl3BdIMpF8bvKApPXzZcl8jc03onglsQPhNR1M2CvPoa+dfghyds6FLjnhrToxHae
5RHwcvJ4CzCgccdNvos0uC5BxmQwcYfTQyZjOKZsnZ8mTra1dSAi0UDjuxx7gwQyh9gya0OIicE+
Nqq66ro6T0F0J/iHAMvYxt2B9z1hWCyLKbl5ysl5Ne2qutmuFAwuItwcv74FXnWndgYmiZFl3Pi4
p9asZQZgHuR728JpuqxynEwF5hYFzTuk4vtwGE54ENBLP0KlUVH1mA6gC7KZcHvorCY7ZjDEuXy4
sAVJJMQYBA0b8CQIxqPliAVfInXnzbyZ5zhb3e4WNjsT66/HJnLcclMDL+Y+MNrho3xkAAkvsWb6
+/D7IAqGbCsBtTe+YBkrKFwKciK1m1F4F1o6PCFH7uF528n/BwA54JYYlDDANRzt+qnUb8Rnt0kP
l2hSGHsITiTyjjO0wZBFt/+/em7AfmJ3fHnsgMbCdimyE2Y6uq8OR5AHv/uHZVXjOXel8cot97Eu
dhTWGwEOZsxm52MHu/qpX76DarrWocmb5b2JUYDMMGfHRitRLYKoUMtZ4nWTE+5JNx5hQiNymD1G
DpT+7XoNUGF4w5jV+PZoYtIG8KJt9SboRbLCssz1gi0rRyj+Wyjtl73tZN7CHrIPMYvXpQLdpCzO
6j/Ozmy5cSTLtr9Sls8X1XAADjjauuqBMymSmhWKeIHFoMQ8z/j6u6Cq251iZEh9syxLGZGSSBBw
ONzP2Xvt/jwhhAlmKxvbwHkg4cq7i81wz4seei29jmPn0a/HHauOhd54ixpbI6KdQ27rV91gXTu2
NiwtVT/M1T8A51z6yJA3ceCttK5dxGO9S1uWCMQPA0qiHPW16aZjyuFS4GdJ6+1rKHpWMK2zehZO
jQ/evLVudPHwesPNBM9Kxs8Ot3xq3eoDkfR+ulFMUqStvT6aFGVYjaZJh1I8RU7kohvHSczk1YbD
74iCKDqhj4td1uz+kuXyrqSUN5ab+ZeiJkYb617lo7mOB+PERyhYd3Hh2mrc9lynubWElONGNNxy
7g/P7dgd1Kja+/282AgjKqGCEgiZHCOgCDl2G/g5S5xoz15fbEojPTRavJ0ndD34UvoWnoEf83Vi
ZjzN14Ts0qVDadweQvbC5oqRO08f8yWW+bALp6+Cyvr8vo7NjmT+FYsUgkF66zoYNi7PlKHczDMK
ZzhDaBZjmc6JP8vS+BiWzboYiXXLngKm2R5e3jxth2l4jprgkY/r1DodYUislbEcwvDab8WGOSJN
64WOhVLygECNRyNUPivXQ9+Vsm/JkcL0y1q5e991lm7pbCZycoxBbaLKWSF6YkdmrpAB7fk0Lbqw
5fy4jKboUfYOHoOUKQBQ9MLOzVNCeZzd1G5w7Pt5fi0ATrZR+aOcxFXlIKeiFend6ci0mUMiBhZz
KMWKbTXiyayf4sy7jiOShNthNZ/4nD6Qm+br+QBiq1gx5I1WLJkZJf+aqmc7m+7MItxHdFT5r/Pl
5uGLmHM13zkVysR5HptgFI1BTynGXGCbueInEbBTrsmXkLNPuWPcWWwSm6ijoJUdJ87cxCAPku8o
AGkvJAvWCEl+wEu/4RDapFpRQmTLiFh6xH5hslR0b8hjQ+1Rcsnsaxcd57LIvENfuANrb4iyKW3D
BZYTk4JvRQEoS76GSf+V2IJHVbu/M/dhHtOseBlNzXUE13SJ44sMS5ub2fIAObU2zSfhKaqBcpt3
UQBCpaZmN4+f2PnaGt6zodsPZYPxYz6BdG5Widfpu4xGWjK/YBCwxWWb9VDNPFZExLeWOZ2NhPLK
xC5OWkmznMqRm2xW380z8Px94jQf9S57qbw++64n+o2TD3R4rC84GNgnVPediFeT093l/XgNouQm
t4zvdicOtlYzKkxiW7SsvUraHlvN8GMeJvRvf4/l9BW6Kuc2UN+6TL/tMovanaS27eT3ACLzjZgy
cmtMdkyRq93Oo5FG7i1S/2OXZp/jaPocWhUrg+IaTPmaosKGk7j3tX4tUxdhsPhsl8YZl8axcqN7
XcYnx24eNFrfFn0RBGTaQ5x3+IeL8FZ47nhVEIO3wf95aIry2Y/Mpz42vviWeScTFgKhdLe6Acoz
tUSwMqyeKcctb72uvEl76zzZ9dFhacB+AihyafAm3SvHN3KadZxiH1JpzQo/Gdm2GumPrPW+IKY7
sl2JFhgYHIBjclaM0q2NEzZG833f5PawMJPierC77eTU1wWFARJ9jFvEeQjQ3BcqH+SzUNCGSZIu
K5wpC+xJX4Ue1osqH6nrFM0ZMZa58K38C1P7gwG3f83leK6dsaTHYDzXhvnIAv7GlvKuV/k3Px8B
zSTZJp2cNR95rVOUNWznIQrMaztXm1qF606xvO2NL6UumWGYzXiCUsstkh8VGmXEP7W5EgbxWH1D
GQiq/jQkv3c6Qo2y9twrMCrzASZYoGzMuFnYTPhCadXIWvVrwaZhaKK15pT1MRmyrwUnI66buxz3
V9Oj/EOneTPfwY5N26bvymVSmp96VgxFzLZmnojmCZim3cJLuXN62edL09K+m8XsuqLtGJfJ1wJB
QdU3X0I55Mswrb8MMvxGZSfjyS1pQLSrupbfswxRSqMwGVWW2Na294gr5InO/ya36GzrzKpyyJ7z
voSFUWsLMeaHvHJvmeIxLdXMt5p710zRicXZk114X31f4XjRpoNSHUJkeU9t5WpIkucaVVCWZDuz
ca5gSnDoHIpH3Vwfw4PSP7f0rYKnOHA3nh4/5gl6LqSi0RJwCN69ZB/qE66oiQVGYQR3wmSSgoZ1
T9QXwvEG/YEVMbFNXbzGCvTcNAa9wuh+TKYXFXYbO5rGnRZ0/Qa7FGId1IXlYlJFSTQbT/goYKur
1crbN9Cyub9aB+++f23rub6d8ERvmhq/kifI9JWdHy6RMac0+Ns7yHHxDYUMVNE4sCAMZP3OpcKz
wxsb3jlJiBSsfMHazMcB5PSJXz6V0vZ/mJWTHmrkD7Sxp2kzlEjR7EK/tgEkH2NvRDg+mujGfNkt
jD5rF4lik+tGIsb3jKtR5HG41SP7ZTCbTSfLb2Wh7kQ47MtI3nlBK7cRRd01IvY0XBgRs69v22A+
h8QG/A0jTpVK36SNry2l7MLfsVG6iIO97PR/bLvF/etZtPRcI1/6xfZ7MfXUiuxq4ZfacUqDW4zB
2yGJ90VJLzA9G1b18tfIGhdkF1lOTV3IEHhHmKoD3Rm2KYbbfwC9+AVZ4zJyKNGb1OaK8+oQu2eI
is7D0+xYrPd6/O39T/DnADLrMm/ID8kZ6iK0oROCQWHTbjfsc8H9PHNhZibM+2/zC4qKuiC0YOk0
aZ4NkLwHsaQ/ctLT5AOAx69e+gLQ4uAiwv46fwIqN3iXfQO6Se2s/tqBS5ghf2CnNFadO3kCNjdB
cbFQMD3F6P01bI264LLkkw6iJ8JerjX1Q22o6xz1419iDlnqgsqSTnSnyja11ooA3G08BM3CbsRH
LCYxc1f+hFqjLngsEyK9KOy46eK0ohvkVkbBCrNzYCUEoyyzNa6T7JNmpUaHitVgv9s3U4810u6B
TYM6TjErFigU/uJlukC4lJ0V5vUI/QIJAcK8osDIicDhAzLzfLH/7NNe3ObCzMfAc2LCYMsqbah+
eeN92BvD0UCwGG3eH2m/uNsv84matoyoogGuTNV9xu6DYirWAP3B1J7ef4NfYG4uM4nGMaJsF0wQ
5qy5h/OZ/Qt1AL/4pgc/5rs9oezw/jvNA/hPzpdzcbeXGZseIj/hTPret6JPP4tKfURM/AVZyrm4
3dvMgT4c8Nps4vr8bqJybCOChjOB1aRY1XQc3/8Qv7jozsWdHwIokRHyi3WgZV8s3KCyLPaV330Q
m/KrczT/9z9MLKarjyY5V6RP4hKE9ghupWv/Gs7Mci7ufkgs9RBj2Vu/LuzmcxT08qMkvF8d+cW9
P05CYDyeXSCO9g1pa7MSfmL9Jf6e5VzcyMj1htSUBIHU5H+soM5Wn+ois/8S5NhyLm7kbmwd0Q7z
E7UQwVlAIQZWWnwwS/zivFwGEQWF2fZ0zxgwXn81BxmwN719fyz+YtBfRhC1w6R7oQ1JXxA4HlgV
3Tt7RaGhxyhYSgz7WHzef6dfrAfsi1tXNXlZaAJ+Pg/o9BRVYU4Dv0NYyp5xQQcCNyXdupv33+wX
U559eS9LYRMLEMBtgxNI9or43Jfa3tJFuJx3cu+/ya8uy8V9jA5Dd229kOvEdMqlgwS/JY/qr00S
l7lEnY9JaSIJF+ah+6SBCMv86RS4cv/Xjv3iPk6HEJOgQ5piHvZLLeyuLZwW77/0L6Y3++Iu7mzY
BY7iyJUINzqqOPx7d1pU/7UFn31xH1dFHtlyjsOGPDosgQr5+yDJjdX7B/+ra3pxH6tREGTpkaQd
UcZez4UgUU725v0X/8UtcJlFRDiRjcEPEnrSt3lBYdyT3qHSkbAszCJDn49VLUYvaYvB/9fn+Y/v
w3/6L/nNv56N9T//i79/zwvU/n7QXPz1nw95yj//Nf/Of//M29/45/YlP39NX+rLH3rzO7zuv993
9bX5+uYva3KhGqLGX6rx7qVGZPL6+hzh/JP/22/+7eX1VR7G4uUfv33P26yZX80P8+y3f39r/+Mf
vwmXa/Yff3z9f39z/gD/+O2GgsHXv51f+r9t2zB7+frTr758rRteRcq/u9IAV6UImMEfzijuX16/
Y+l/B6ajgD6awpq/99vfMvC4wT9+08TfTWEiAnKZR0hoU5L5pc7bf31P/N22LGSijhQzRAUS8v87
yDeX6X8u29+yFhtHmDX1P357u6RSjguryNAVnQsL9S8v+vZhXtvhiIwiU8egN9yTHhJgM9ZRcGeC
a1uKVvE1MhL3ukxQag6h+uCJc8H+5P0hbLquYRqWYfKp5MU84VR4IDLTJRMgSV5U77gnTdPUQY/M
aZOUSfygJXMzItSeLEEHjQ6k+cly+m++7lLwd8ZH06jso5i/jK2ctn2lPRN8Gn0wjb1CjP9nQfh6
nK7tYNQwdQMni7qYiwebhWDreeWpzgQ2+7Gmyp2lVXTsqVSTWeZCr8iss/CbT2zrYXJU8p4NRrj9
wxj79+X74+Uy5tnnzXFIA1SPKW3TNHUa0BfnC7mzOTMN9ZOpdGSloBVuuhYxm5FLhkBgbIOpQGxm
t8PJEc63zEn7ez1V8NFc/6RHzqbC13uYchfJJTmot54Db7BQN65hHZD/pcfCGT9cEc0z8tuDtiTj
i+gK3eF/5sVBDw2pYZGh1ElMCqqkglW4dlQDzL11P7XOAOyGFvI2SyYec6E+YlTV6RD2YGOcMo9X
EEV8/D/C8dZlFNRHu0xowbZRS5Ou2diEoT3mRPKcMAwES880+6Mr6QfZEs3/ULUNik09XYAPzb8V
bnDq9LH9jiGMrmFwjQIwP3CTSGzso1ZuPSfa9NY1muNsqeAlnALDjm+Lqg8X0k+q9fvX8xUrfnlq
FGfHNlnrQi+8eNo4akDdVzneyUr6kBKJnhzcQNLFbPR+XZVayygz9WOfNc/jfLH1HncQcSkxB6f8
U235xvL9Q/p5iClzHl/kx9mWFGhY304JIvYDJ2s8/zxRyb0qSPDejuN1WGETqEGVP0StHz6YAoZc
vjAhSa6SKLhBGkVvhJvd2nlFuEX8YjzSufZuofVsVYCltPiiO1V+Luvho3P40xw2H7DSUUBIYZlY
c94e8ORbsQGfIjir2CZg2ZPyqq5Mf2HNvnhXROY6j/DVeQNGHnzrHo5c7wXMu1zXumYcnFKgIZ+a
aJNN9WOkZTRuxrZBbOmgVw7F4/vnV7x9OjOVkJsoDJt8C1Naln65lG8MgGpIbYJzRuNrUL1/dNKq
2upUGRbcyYArB6uPNkN0q0e0L9Cj1CeT8iv0rWqn5uKzJTVaG93GyCbng4rOa4jImwHJ0YFqM3ns
GFT/LwdkWwZ2NbFPPQ9dZ6z6ZBbq+nlQrUD2tStZwpZ1cX5trNBGgiD8eo+/7K6wT5be4SZpo2ln
9K3a6R6dpU6EVzSMo5WAv4K/LkE+OTXxph8TfAmWZSzSENlQVPjPQp+MheFmameOUn202pqXVZef
yjINR7exhCllXKwZMU1XVtPY4dnpcO7XuZ6fUq3bNsqUB2fcFIlJOR3Y0MoO8V+lEFC1QLsS9nQH
Mm9da94IIWRM15ZRr3CMIEEPqX5NSLOuQu1LH5f+yTEra0W+A/Jb5edXiU7/MBvDjYsycO0DP5yR
tOJQ5AC02eBuIxZmnwKgTHsoGYvCc2kZx/YyMzx/D+vxwNp/VQrEGe8PP/PtynMefo6uWHUwI9vg
dy4nY0/VpW5CTDnXuT9thJuuMqZnZA9YuAjH65dpZ4y70KBxZvTTZx8Ux6iQJkQjSgBkZwU13EEc
u9EPt4FfI7dtOtpMFNvx8aNGiGpaqS2YtrObgMBNwSl+h4omhYa7osv8G1ZK9aIRNv0tlVS7UZQv
rZ9q6xyc1ZUpZglbNH2wV3gNwHo7ABzDYDgzrTmmQyn77RwRmyqAoeYg3xsBuIWq9AhMta0d9thb
eK/PiVHMGZB9tjbrsb5OkIVsA6QxexlBEU00RNGT54SrWDk2JK7qzke/fBDTqKOww4OjhWkDCqSu
KLfC2eIg0n0fyBWOml2VdOOXqMP7kUNdEsbU3VkChhJN+wP85vQ+7WW5RIP6wyCqav26oumKj2rx
rxkpb06By22NPpBlg5AISS+myT7ONWEXZniu56g/Ko3Zg+6HVzFy/0I48jEHeF+TqHcENXoDmSik
f1g9eENzytAMc86q9IQkF9cPAAacF/GTRvAboolBfjBGX1N6Lg+VMc4KmHWzzoB9e7UalEBTkGjR
2fJCb6FnmGpd9Fp3SAYXdTuiAQs1cxtFD1rHhFF7CRa1LruzgtDfplPwfTB8DMJIn8NgsnmE8fwx
TfEEQLK+yYCfwWjwl3rp1Ec1JQX+wUL7oArx88LWhQQqHGYbS+GAURcVAjSe2UQrJz6bqrqOTQRd
aec/V1yEAzSpeFOJR9iT/bmqjIUb6wjHIultCEDDmDBy7v1ssMCG+d0ypVO3yNMsXVcgD96fDYS8
nBjnw3T4YutYX53LBAwY7jCMYw5TqG1rTvqWHMidqoaKKqWDZlaW3m3vooMsNIRMmX+rNGpaVOhv
pJuF27EW1RFKw0f115/XRa5gBpg3TobFoL08rsHKSqFAE5zzbGIj0oCR9uooXxXKfLTI31q6bglb
TwYYo9LkXsV5jfwuZVWCYnMxJJX2wZl6TXZ6OyaFbdq6btu4vKR1GUDjpqOX2BUCQStK7I0zmQiS
EfCTnSmRJSM7MizfZqKnp5lbyXXujxqzAsrRRB+vZEeLsigTf+uHYQXNG8cDgfTtmhBnd1PlPhb+
MRMrXaxnmvOhyob+g0LPa03q7QegKMnqmy2pidVLvxiRaYp9uJJWfE4mJAh1gzzf9czrOrFfCjZ6
m9EDtqsBSYBJqsfLYep51sU+HzF2bkheaM+jcPKthZI0CVF+Wo373Lplg2VU4osOk2ZfY9HUzdYZ
Uc5UOBa8KroyIzVuI68+dpDooX1K/VDG+XU74iUP07lyY/qrxkbrExlRvSqZpFZV7TQ47kA8FKl+
wsZ78lz/yQPatdENyJw1mCp8vEO48VoTl11EgbtwU3SOtV1uR1/T1rbt1cuQPecuFKbLlsG7Rhtb
nlKENvjHxFNffuqlXzwONjamWNQ2Doq4XiJfLL9gszga9IabqqyOQADD///BxHKfvTfOvnnVetkg
bcpI11zXTs5gP0dMmdGneApXYzsUm9bVQFc+tjXEz9jkHotH0ms1bWJ3WXwCoL/KEUmnLYTFSfG8
Yhs0LB0jj9E0Gqxv7GCFBTvdt6pnTGrFR1uW1wy4y3HE5kBXLmUDnqQXuzllBGnl5FFyxsiFgW8a
9q1dBFcdsKHBKWwsGw5mO/iuaVE7J63I9pBDmn3FAFxDRSdl3elu1crfJ+Vk7rUeSWzQP4bOd5S8
5j5X2aHA67Fp/YS8bj2vFsIsnQ9uhp8X4a7F7pnlnaCEwlro4mYgaLVtXVjMPGEQH/WDfgTU0R0K
6i4bmgKfa4SHZ4/TutKmfpvhFD6kY3dtDIm1YsfWr2SX3meRv88DE/hIBYXkg5lZ/3lqthzF89ql
LOIwRi/2YdxGcBtVlJ4bATFhloGy0eHfqtMgmHuY50Cnfi/G9M6uqqs2QSIYRQgaAYHN0IAGmVGc
oZUx1bIkhB50Sl0jW+hvRF5vDEuY6DWxc7Al35WRHWwdVoBLzJvuzk/Ikzd1K/lWq+wlA364nJRZ
7AaXccXewN0EUlNPqC3WdZktWkfL7zuvKu6DMKnYvcBmCZ3KO6gEPCIzjnOlIE3E7lDsVZToayNi
bMvRn37A5wD6nTkFGKVNXobfEBbj3xmjfuepXFvrUS5RVMoYE0F/DN3oLlKJPmvwIIJo3lWi9WQQ
hCCyLVn8gMeJbQuvM52XFu1Q5id739MQg+rTfRyRuUOxix2JlnZ3I1hZHQ2I0Vg+9ZwQljtSpGJs
n9tqgDPHj0hXVo/TrLzU5CqLtP7Wtvv6aYwejIL4I3Crw9ZQUXbX18FBdrG+HqTm7oAV0xgf0Z1Q
eK3A9mX9Kqn8eOvHgJOBLl8lhuIpj6Wj6/FXfzBu5mXcxe3JfUkpj+0pu0x5sXaaGrvyfZGkZ13x
zIm1dRK5MZk1x8q2IX86MRrFVGarrrJvm0ywTKXYtjbtq2rqFlFSe5uJG8IlfcKwP8zve91o/eHo
eOyYiscPmxAeoja9wrcruxx4nJmGg3lynXEk0aUmASNB+20D9N3I/LYsuvTKyLiekbV17MTcUhnS
kDplPEdZfYCzw6flbbtwvCOrUu7s3mU2RGR6EEF2GEzjLhHO4wfn1L0ou70etssppSKisy293D40
puxEmTnjCcQDXKmWPVzby/qMe05f4ak2V64sjQX00/Bb2rUPCBbOCAyy3eQS8VBj3n8IVVLgDEd0
N6muvqXI+iUH53YcwBNuA6MH+9h3eyun/ACAVl5XVnU0YOuvHS8dt6rEWm/ZuL4ga1wXft4teojn
ZCYU3VEUgqQHyi8wLxmIeoTUcMKjMoQImsN01I6ew3WmMHfTeMYE98hdVaYeH2Gwxkc7AZk9ODV+
UnpACH31JFxQYoOTpIjrrktwNv/6AhuJlkUSbMesUZvRteyDJ1EgU+UFxINzfdUztLZdtdcKqyJd
w76aciPYBipwltLCb+s5vraH0TVt7UCrUAd2DYSkHHAb4Cd0jBZsMxRaRZY/v9ZxXr8Ucf+tG4Z8
ww2UXiVZ8N1Lw3hLkkm3sRDHE8vCPgRy9bSV5Dqg3teuunaKoAMQ3pbdM20Qhtzp1lYCPWI6ERuz
68sbsxVzqIl4VnNWIRBfzNrWTRT5A4WsyLtxNPtzSLXrCATYWBS5arautB87ra2OjSYXmlUHp8ml
VpOUNo0/35qu7JodiKizG280Ul4r3iZjfwpMt90PQmH69bCAEhsMojE3uz16tyfUm2KfOUS1TZ5n
HiY3XXd1CzGpDffhCO8Sj4VaF1rrNXvhDs6V3jM0fA8AraiDeNdnhDuAkZJ44/vuoNlcNASU5vn1
Sx9hOS+efFi3T6Kp1N5UFvUIBweCRVx9vG7hWR+blv1oT4Fy2UKUhYEDaW4wlHnAflR9sm8M1zcf
OQ0e1OTAPRJJgsdO8+QqyhGRG1ijhqD7RhqBsVKmo6HVNeKbisrRg8h1pF/BGF2FLEwPWla6i7Zh
VoeIqlZlo3Cc+kXD7WTHiDXzEcgQX17/JMroQEcFK28b3JeWHdzr3ZOMHeeDOfO15vF2VqIWZ8p5
RSCor18+ahVFVcPJPGYlg71k2AY3tk3VZsTgxkaNcqxu6jp8xXHcSp/l2QR5t614RhUo9wWy7RHL
QuiqHX6OfsVTgF1bAjxMLxD2kSHzLdbBKJUumt18+GI05tJ7nqJSezIrAn5K/Dt4LTexfOyw+JOI
lBLkYsPn+WAa+3kWY+6ydMHqzaKn9FNKeNakVQ90/RQiV7yCYbs3w5JL6qgzW63yOpEbWK31VTh1
8lqXbb8j5iH56Cgu1jXMpSyiSM+AGyRt9dMjgDEqExscP7J5x7nO/OzWQXGzYn5oNpWGFrdJunhZ
AQNdDB1VpSjWp1VGV3Z2BGNmKPjhFAzZjnSJDwaC/fOx0YfjgtLooUBLTszF48nsahiDhoTLDk1i
CPF2xLUHK3D+kiLETUaByRYLFcg7I9lOVv2pnhCAUly6DxL4NqKzjUfbT7eVguAI+pD8gxCp/TjG
7oYpBHQ7mTM+6UIUYFusr+mOYV6vqiEpUY345QZhyqNrNqSQRdzSRVT97qbGLYkTdHSJjDpXcvQ2
youdJUkRX4PWznZAr6cHqFFnS03OdTNqiOPp9fDYacE9x9OxN8ujpbx+Z6ezf7DyX9yMMnlmkq7j
SHcX+o4NwUpeIQJB9EuZVvXJVTY47HI71Mlt0cut9AaaILhIPWusDoER+mCSxfRB5eR1CfD2ZlQu
63J2GLQ/qUxclOpmykWRTZZ2GgfbvC6LCPJ0U3tb1djttmqzl1zaL/h9WtCZ1Ysi9WhXf2EO3FkT
xCwpACMYZf/M4meMvGYnS1UuMzd4scJ2vOpUPF7lhjNcNb7zyZwqQqmqbCXYtd7LUJzzrguIJAid
dZSC3qGaEJ9GeOF9bYqDn1WboGtYLWWtJFIAVlzm+O626KbP9Rg6j1NZ5xspjWtha9amSWzvRooc
xjXG+QPsL7GEDa6uad5YenJVhPYzRecBH0oR0nwYNSqEtXnCJQTxc0RGXKF9WiaIqOHIlXLT5MWT
m3qYynv7lBj9mbTig6nboE0quYVSwtpNeoSrxcO+cXVU14SDfK/6uUrBzdQE7h1953sy371TJTHB
+hVePUksDzF4e1Kehus4aKzloO/sxKJRpwPW5l6W66mo9j6ctoeRoK/3Z6XL0izzgQujgtYgbXAq
LJetVcBjpc/aLTyPFHBwF5ZX5dSLbaBReS4z1Z9ev4B7gcneIv6fQNc6vleT0ATL0W/JqYpzr9zj
89iksN03wYQTJoji77xvRNfQOarCEUs9mazjoOU4Bg3N3Pk1SJ5Js4xlNU3RPpMNoLia9UFmlXc6
iLw+7HAE+ss8j9Q61t1m27HcW8Uu/LL3T8GFGFXNp8Blm4dd0HD/pKsL1DKn/p7kZ1lPdLu1HCk9
hr4UehQ9FlNfSXSrO1v4aplAKGGzN2y8cSQyoazjp48OZt77vrkBSfKy8MEqZGY0AS9FkDLSxSBS
LT8bQRkjZ8NmDEW12CS0DU469Cf2rds8D541BGkbg8XMytqCu2iWjWFlK90mDUy20e8G8ZOHJMUo
pUK4NMDS4oOFMTekV3fXa/qXwBzEGpE8Xugyd25IUwLx4h77mPqoyIcE5FqFQNLqmo1gr2m08cmm
43uQLEFI8KOGIBUunDRklxAJgHO1NFajWfjwWIJ2UUa5cWgjLDEj/NJtOYH3NcfwOq0G95PyRbYj
WusOm4s8DFlh4nbtsO5LzCmWWERQLHHVU2lUQL33nQmD322DQ2m61bbzRH/ndpk4ABRahJ77IrC3
f1KRpuP+uc5jW2zCHlWYtIhqKe3qMWuagckiMTf6/ICAvGI8EqRiYyUzcK6lLMdazbLxd5Xa9euX
MBfadRuCRzCdodwNzV3cRYQnTa2+Qcyz9GLIIbYa8dZEGsEnbM3zmDBEQ+rTwW1CuaP3T4RjVj/r
Hs0qkdENj23SK8K4ffDK8C5qMeC/Lqv8yspxivkAtQDPUmzSrE+90dDqmnMZNLe56vyiJieS7FqW
9s6+hN7V+NaNJrXxa0wCyUInBW7fxaA1QsBh1zzID5UdXHfQkJdZ3Xyoar/o6CldCF2xYmSHOz8q
Xqsnf1ChGjkrcHap5RkOZrlwCak5GMhGs9jL7sn/gffphPZGSZAZVTN98UpMSE7Qm2y12s/l6Kd7
VwOQOEaF+SkeqSQGSV1uqTman7DwUI5IhrPv1pvWA1rTTiVk3rzYITOrjoQG/PtPWR7wJ1AtC4Ti
EJJg3V1FwfhA2lR8PZn1LutrDcbRAP3OylkT9mrv55a7i8LR+6DHeSlR+dcZIduT/TXqBuO1pP6H
M9LGsvP8Hjg4D7XgpsWNFoPO9NqTWarutorKuxCUyCyWBo+lfbe61vlIJXPRW5wPQVAd112dlTTB
fnNt4g+HUEEtqgvSIM78PzsNqcDUChkqxq4YplV35QKUBAQQhtxm+OHs1uVZSsgHtadxVfRx9Azy
sflgUXdZuX89KkMhs6KW9lp4eHtUIpS6dI2BzItp2Np2Nd4XRZBjTA31tQ0KuWYgl0T5YUzWx11l
jOlt10xXMh8ywu66OzQrGays+SExTgMpxL69g5kCa9csvya+im+pB7QbtzfCreaEH5xU6+eTKm3k
GJTsEWkJSkNvD9+v3HKa6iw7D6P/uQ5DccyI6jskTbqzmrua2fLb0EMy1LBTnRsP4ybluyja5k0u
lh7IqqMrKko7dqyebBwNuyCV5qoPRvXUNVq4rts22I3zX0utu8G1Xp8G0lvvSnwPULXIMskme88S
vT37sS5JyK0X3ZDn7BDYAtIdCDc5RehVk0OjLsEpEzlafg5HPMiZze3BZHLOWn3YvP5pjJxh0wvf
XH/w2PqT04Q+yzRoGlk2/awLJU3jm+PEDFace5J5Wgj1B6/z7npErWPKzjpudsi17E2lEkxiLUU6
AAJJsu9jYZxVIe87KLQfXLqfn+v01GivofPQDcr9r9uNP9wPvhoLw5EAx+KoQTXmjzpvM5KCQ6Tu
qqAyuBCkPdJ4k+5aFNYRCAp5ABM5aSPF0s/vn6E/GUgkYc1jnRUD66zLKXMShLboSmvOeE7KDRwg
QUenB3Tq5uOq1vPhnJdsUkQX4KIbG+NY5aZxHCu2WZ42Po1GH7U8YxPMMKKprz2gTKGHCATffp5b
w1kW5UsObXCfdiRe9QneQUg0xtlT1rClZOutHPJlrvU8OCbQTo8IssZDWxgbEZjdOkV4ch4QIeSB
CzOGAPZlag3GrVmXu9qvY0zYCPa7zqU81I2It0zBmgI34UeLsZ8GkqEzgqhRYpafdTAXJcqxAKbd
sQQ719rR6p3ppOvjdxl5OvS7ITzAf4lZdB6y6JBbWXLUI/Gpc4gYAhh0Heawnd6/bJd6LMWsYwDk
puhoKpMBddGq8GcDj+MbHea2YKSSTr8ibMGisole1mXxGPPsWTfed6ttYQuRoUwKlxWs46YWe8sa
SH5o02OZA94k2rXdpQbE2DjuwDgU3qfS991DZ1J0fP+ozZ920gb3IieR/aCrFCvKt7PW5DgCZQB7
lL5N9f/L2XntyI1s2/aLCNCb1/TelFOVXgiVpKYJmqALmq+/g6mLgy31wRbuBRqJqnbKTJIRK9aa
c44dGbguhtvj4CM1yZmULiuTYHUlD61pUtzk2MfyWaSV+nWzD8h3pEgfvENfBk90MnVgndNBzaKU
SCTlU9PVnyle9QM27U1UCDrAvUbW8hB9szLniWKuXRe9Q8xTRXQodIN03Y00nkZur6gCGG2bx3Rs
or+oTIx/Vc5cpfnBcgPPcHSaHL9/6KGKgD3EMfaGBpnZYNVEt6XV1Xab4DBqNeVaE17KLlDHx5y4
+x6lhAEFtSQII/V2pMVh+s+ZNfl59bcm158jde4jl/G1gQoK9Q9E6z/2EYZ1ts+sf7r8krD+Wggb
stiYt3hXpU3t64hQcjdN8ksTZTRJZ1Xt44UYCPeUeH8/+Pz7WXPRpJuO5XLiRws8//P/WCDTPGz9
0husS4ZydEd7oezdr41VNmy1hnOQ9NmFjxysVNBSzA73Qxtl/1jNFK2SIZ3gLejN6r/fuY7Jn/nb
8Qd5nkubwLV8AwXKnz0gKwQuageFcaGA13ZlELU7K5Ue+X7hmwHQ8d4ZSX1tCv0ElhitKHO4Ihu+
+yEje9zD3YlT6pPsx/reENC9aMMY8EQr+GwlWZTQxlPAqE/cxgWzflGtmDd556LNxEnBBpAEPC+j
vjlFovW25KYFp7IK3e0MpOSUC0Vibgkbs5SyqJL31kM4t4MeQTJM7vdbFuZyG3siYK3tEW9rJU2N
okKmlpTyJ7jNdIq2sEyCn63nHWXq2B9j6/gconzxl7rr37sf0/W5z8eiFdBK+9O2V6Rw3SaeXpzL
060bgrsT6OaJSJe5d+GQMiMORmKYO2lM31tWJUyDojvkc5bif7+k9r+eS2vWsvo0GggG47H84zYz
rciugtYhdTfUFVE2c0iS5Qy0r6phJTvXv9AJIua0qCRxJ3F85OhPNlmlG5us1NKNFdiC4N1oImMM
jTJSBxPMIEkqbpk5R41sM3AspMiQvDJ1/UaGU3S2GVWhAOAykeZ9D+nGLsxJvTbm0NwJ4bvYud2c
dQK1lElLbSTt70juW3ztmeqTbezCKugmeoMBYRde8e5NJDg3rb0dmoRwJi0pybJInL3d2vlfvi7r
f3kCOFr5DPhNivjA++PrinsaKz7qtIvFKQsuF+OkIAZ3l/5TNzrRlJ6h4WG35ukvOUitO7D00mE6
kLrFqbsVs3x56tbKg9bktG9WxLBEFN1XAkE+pJF/rZWPrQAZD8DzGXJHp4pe7i7I0psXu18AH5Ag
uq1S9YbcBy2d/Tez7Z8iSF+n2Y/8EeWTjbabtfr3dUczOKr5ph9eUBPnm0oJQk17AL6x8z0yjPtk
jvZBmyNOgwhXdqWIadLSs0NaOXBs8np7xYmXPW3tS+3q4lHY0+cjf9wMICol/oLzA9lLjiNIUZxe
yElDTUgbUvltsYZp/Gyn2s/cibdaSAuLU2G/TWmvbQog8LDiaDz+Pz8AroOUwKYu9t35Wfj98wrp
O507ueKaNf21K8zxnPoeA8fUf4qn+o1wMv8sE+I/qO4O0h9m1Tt8X8tICK+LxSoyYzWzFIifYhA0
1PWZLPXy1YoTsqxIiQEm5tMhOFuICBcM0cdl3XXDCcVvCCyqfXJiwyXWO0f/bSAbp74SpzjSQK5k
OhqQrHiGNCN3MdEmt8ZAK5s3evVeh28Z+8NbPX8tPoiJiXL5CMjHeikUpxCyMqq/yC7+XbegDuWc
6Nrc/cjPHnfOf+xIkSJUNGuJ8Mt05lPKGUBChWV2qq2fYyftW+9W66TPiT1J3Xo3KKCMeVInx9ht
L+BtnuHIDa++UIfQs761MSyyIh2iq1kTi2lXFh7pKLjCpesXjRo80qHGdlcaAG0IvHtVAUHXRv3Z
k+d5c9P6LYNUETbTh8g6STes6VaIgf6mDKUB/a8tz2Mo76Get3yf+NHg99sjlvDT7HIQV2Xp7dbT
su+h1ztvcWo2iBjqcTnpqbj4NoGLzAjHjU3YK/HcIvqSZURe9ZLjTF/wANhg5Y/Eahb7yTcusSPG
awnxteql9SonkEx2znaatLTKNb889HbqMUcUmD2kKi/alzhXgAw5vm61LLEvXTFme4ej6kJpofsD
qpt4NiqwJG47sSUSIrP3rLe0ZKy8yLQ5zdBy36TJfb2MQx3CHLTjKziX5kocKSn0Y2kvZKJ9p5BP
r6OBk9Z1Bugok+7c6aUP5ID8Q26LxV7NDxIPkqdFJLLq/nCjboSo1sP1tTJ7zZo3fK1+SnDr/5iv
wezFkJspES1kp+o49WF/htMowdOUH5OjtHWV+/UOK6p+bwUGJ5Njl5zCg+P/mIWuzHPseKPCTr3m
RLKaC+CST7EeF7d28k4oJLurjSJsT4NnDTYBanID4pJVGnF2Do8mT28qUO6bih3/mrbZWwQPiv3X
/aJrAwPydijPCnsgAaiV/Ig00GF5qMZbR7pCnwCS6AFc00VrCVjuyubqwATOGdhuSKmDYvc/V6gt
vGJPzOuLRvjMOh7SmdXloeB3mW3UXa/OvRb9NKQe3qou2Nh9Ze0FtQoZhb6+6waIreyktj/qqwZy
9d3/IOkt/lbO4Z49J2QvRdGz8PrUWGVQ33d5ZRxMH7VeZjNnqQcXhxcjiC8s6jug5eQtW7GE3Wpx
fl+0cWI9I111nkuTLbSQpzgT4zvrNA3hkWrq8WuflvQ3/PApISb6WiAeWkxEdy9rO5YXb9SJ8QHE
colL3Tvn+JeJyNXjzz4hi0LL2y9aZiu6zRK8bADOuozvj5fo7KaVfzOQrBDYDWqsKR1x9qM0PYR5
3yxSBb+JEHMoKCkdRz8X5tJhwHeIpGNup8qtNpZPPE3ifsiycrYASqOtD4/63rr5k5PX38pW5uBQ
h/DqZrlYUG/0OBsvWeNXz3Yf5kQ/huTAT3r9TApheWxr+4Qe6tlDAvgjTcd76efpl0mm7rpXqjlm
vaZQ5pHdG5XJz9Fr1AsRmtYzCjKL2Nf/2yhxG+aMPNndxZKjuez5fl4NslZV6s/yhinZEzZuEJIG
wbR2vaXdFM25r6LbYLTaqi3cEaaRPpwiT9rIAMp0j+qaSLpkTAD49PZ4iQ2NRJzRba9QRwqkePJq
CC1FzejYK6RvoGlMREwGHKtm5vcKInzTSZNHc/wop/fa6bQ3g6KSDwvKUIjkMxgcyfxr9LCYlN65
K8dzSbDxohzL/hoNdbr5j5+YLy7NWoTLxzfA6elIDxv4rNLeRTtreQEQLCfbCs/exJSOydQ6YuxB
1dY/S919Rw+9F27aXNuha64iulHFjN/q6NltwnaNBMM5RgwwFs68+TXevlWFc3xISLJSjAuyrJeu
1WubIQx5MGI9X2bZxNmxfO5qC21M//o4Sli0lVdidJplBZBQ5i2QkbLM3nXuiGWXSfLsCm3lwGc4
2WLAqUVrdRvNC8gcTFeXPahaRRdQ546+PV4mZzmYcXsxK6XvXahevogK9GntIpkF35F3Z8wS71wN
imPNmnVzMNbvJkQMS07B4yqRsLYUGs+XMvnQYrA5ZHQkX8FZ6EqOx8JT4bbTtR+algM6a9qnCYJY
1tn1shr9cdEzhbl7ytqh2x3o4xjeVhcN8N84aU6xCVZwANzH2dHdpsg/XpKchMAs0t3vJTd2Bx32
mEaut/BjVx6SoExWnW4m75pRELyEpXTP7GjBThTfMh9hta3V/ktCZbRgeW2+svZvHBfl7TykKUMb
sh1pyvtRK/3XaMK5ZF1zT2m3lFC8+yTxu7At3LBGDqBzfG9ZidHf4iVsj6GCTZhPrrkD6wnRR6JR
diZ3pKgJvkmaTFSPyXTI7Cm9ZGWgrxJgX++ice/UANNPrA0EqjdwkaLKOwME2av2IVMsznKo26do
qlg8Y0S9lcmAUszzidyeXsag/oeSUTt4vTcgIaoQDzv6jLe7BYQob6IECBtTYfWCtyC9Grp5we14
IJYpOz+EYDjBw2sZHvHddttCx+0oA4eEV12Yp5Z5QR8mw1Y0NSJkLwTyUUn7Ipnz/Opk+k6ylLMn
kjpR3B8+ycok1F+oYPwaKdbU7K6smGD3rkyvgTyRF3JmXx0hMk8rH1kppeQAaLx3GFvFtGUsVxrr
WhrNXgdbTQD9OJydtH1KJ3XpkiZiWp4iQeLvaKM+XFswRDnxrE5jEFGr5emPMSFmu3JppCYtWLrc
eFIcjZ+RBprHIPKzlZYmcp/1SB/NUBAZ20L0MFhr30yNlPcYgvzJDvqzZybhSUto6OkybD5AHLzi
2jChOWXorL0k9beGZ5kziCNYOR7nem65+gfwvS3KWOuj5J5ZoTrNz1ZMOO6vY3ilpdx4eG5IExLV
8fGSsa+sUlSnBLvX2plsOm2H4Pzl8dtkwyH99d8mpZ+tqx6Ethlq07VKNfEk0uGZFIHoo+xiJkqu
w8x/9pvFCb3jPDJBKaBKIaCwfPKwl90J9HB3SmMU6xRd9aSFMTimRm2AxRgo34bg2s8vzviSiTzH
2oljiXpjZzdh/GbojbY3YMWvHRW7fzEcPhJdfmu32K4/N8fnwVGAHuiPmVETM8AgF7i7lIE661zB
Ny83gdPadnQkEr6ehXfm3jNc4i/mihMoJzAzT43kHIcfurIIBq04lfopOofHr0lTvpGjbr1GQ/Uc
Cbv4Xpb5cxmZ6cpXU3t0EM+vY1vEW8fP9dd8SXmkbyp3zrr2YvXcZoN9F1a1ECaXLYqEZJeB2Pu4
awdNbuQQipdf/TPpyxdkztM3WUSQaFvnY3QHc9M49U6RZng0ePqIVgubmBbL0K0DrY5PnPDWtlcW
LxBdCXVsXP2DHLu3sqjz7w6fQrN4pyFZ9nU6PWusGl/7LKRpG6nhjQID84syB7gnIXKJynKfwB8Q
5dlrL2iEotexR7RZpt6T3sXp/b8fJH/Jh3+7XKQOMHI1bY7PHqlrf5wk/VAfWoSRmOVa/KqwORmX
zwrRoPAGZ0EcPUxiDjBOtDZiEtMcSQTVxtCsbodS870YRI3/rGWo7evyi5XRi6YsVRBZ0BZGttGt
c8eT666t8X6nUh19xNKQwzW/XeaTLBHn+R0WSwdzhlW3186NeiKy239MvbPXPL/OgRTj6SYCQbhM
NObfA06Zhb/3y9B/qR0tu0xZQsKNYYUXvSalvIYOtUX6Xq2dQrdeEcia6054FyNED514rXe2NMs7
O3pGu6fowBcxgD3xLN16UIN3i1r/Hk7YjRHr7J3Saa7W/EIuZ2QPdwqDtLNGagDkBPUYPycehPVR
gpoFqaxe7BjoHIKIRTGUX5FK+ts59HRVoPdYxpXhHO1Wyxjt9ePavjtd197K0Wlv1fyihTCAsGEa
m5q0TQ0H+Wc8fvH9sgG/beRXSfxgL3NjFw8jpUYia3SHemCuW2Xgliql9uYzm16adpg/K79mFMge
cO3dLty0jYJ+FjjdAdbctuT/chnnoaDn1D+ZdynenAUYirzPlyCIPrO2cb+PaXtLQ7c8Fcpmxiaj
nN77hO+RSSu8c7rwu6AzQKJKyn0SLc2jPaH6HnIE+OaQ19uGS0GcMSmwshn3kTvdH7LY1qsV22Zq
78Cx2Jc+lgBj0x6ZVxRyyYsahE+a7uO+rz7sEuAdabKV+UUy2wWnlQ+/BETNGIHjdYrsMBnM4g0o
AfsaBUBLbObKBvd5mzAibIZS5SfPQOBmtc4LMShQnyuxM7RoeBMVlGh2kX8ev6VV7B3Yh8ul9Lw5
YsiyN49L9nihV+BjoNTGTdyochMWBkU9A/oPOgpbx5rsl4Bw+0pU1qFFa7OqGPF+q6tpD0E0e4Or
m+671ss2I+SRFVp6Yy8n/SMgsfdKh8J5Qwez6Mupv2HK+GqUXb5yMO5/6DRUFjxu4hKYwnvOSxa5
iEhocWJE3J/y3vRuTlF7N61uAwJpc3urmkYxio9z0kX9ceXZ4XAg293iTZDWPjTeR23W21JXaAkT
07hFou+AAvNTmmHejmRs3spcdOsysvpl21f1NjMq42Qio1iWrTdtQpIfn/rCKs9dE56teRYUdlRZ
cTu8ewEXMW+Bfz/KRs0Yx2MtI4C1Er6KG+dyhRk0PDoyCI9QXaNlPGTNypZjc2ymErlU2jjRVsVF
sMitj8REeGQE1YeqYv2dMxN3Xyj29phbV2Zo00HvzHIzSLr3uUSC4ImJRktSfNdMdDhpl2hP7UBb
ISytemUN3P5z64I+vrV0ALTuuX8XKCb7A/tLFS4z21vJQFr7wCqJ7dRBBmYc/PZ81yVqqNx/Sx3G
WX20htUk9tIt0fNpPXwpRmdXthyW6qmBfiTQgo6a3hzH1vcPKN6bpVZb2lsYtR5hv3NHQ/WnISd9
PXwsi/PL4ycdOB33lNwl83JRBYV75OQQLn6Ft1Q+CCVRBRz1LAvOoc2N0Fpv7gTxQGux3aTkdN5C
0j+QUoULreSCDsZPL6GpEGRd9upfxFzo2zqq8qRPHST87ksc1u0tUfpXOyrXrEpq3wz1tDQy98Nv
R/vYatMLyQHmd9AA76HbyIsqqo4cJdCGti6fu7jKXruKbrs9qmGlJOYi4TlkSyt8xgBzHYvWayaL
tV8E+qnt06sXFNGvj/j4nHTpiVqV0r8jrnkxnRoBT2zII+YPmskyS88pW+auTLjXzLCkDI7JnMba
sBBT1NCOSzA+yApfBXWtO7/gAUYXUKLudgxE3N4sYhg75I4li9YCspj8CObsfxEm0dEg13gpenHr
LA2A1+yssJPUvsXME9qpbva0825+GtWHIukvjymfXvafTgDyzpl1qP2sQ328qOEJhhNPGtMx5uV1
Af1xCr8/GjUY+bjwbtXBppnLX25gRqmIRBbgWwm4ZwLhkQf3mbs8cwB/kW/1weZReCMofPXkdBGx
Z7yC8KYNOeabUdC/ysxJ23IF9RUq/UVMf+0UWz7xF3H0j3SiZdsgSQ0IfY7nvleWFt0WyY65qCXd
uDgZX7q5WedaBbL/oJ12yaiHeKmKnzl9tCNmR+fouMI9dHDF+tjXjhKD8AJ+fEnYS9fg4VWz6kQs
nTirDkZO0kJksAaN0h1Xce7+rHTffEXQYZ3D0P9ZzJZzWnd3SeL31cqNr6quhp2kJbPKLZLnGXmJ
I0DgbPPrnmd+N3LPRNGtm1w8oOAI0W3laKkJmu6Uq15TQ3ykOod0PLgFadxSPCdR/T219PFsIwld
tAxSDwDl6Q2NjpOCVEic1QhlmhB5KjvLK+50MQihyV39Uwa0G9sWIIuPM4kRYLwRrTEgWA6Sd9PJ
Ptw8ybe5LrW12VTuQu/b5pvXTp8DBc8TfKjq6GhAt4xYe2qEoT+BSzKeJHGgVd7IW2ZDU9CbPjpW
qcFpg4t5lZqIXtmSVsWgwwWHN7ZwvYmeehWIk69D8yqDZB87CmV/6expfzBINUv/0/T6pRnBqdR7
N76HY/KFvuH0VMb9Rx/kb49v3hVttdBlQmT1XNl5wJdOEFzPQxTZ39SnM/rVvbEZieg1BwO8L99y
v9yhDRSbifxtqMJolAiCjvvKOY7TxSBv/ipMs9151BZ0bLMMG1Punu3woNXCmbEbdDc8w2w3dHg7
gDpNeKpSDwZE5wPmG6cJhUnvHuLGmlYYxkNQIgxnHn2/RKTfpsHWoaMOfkbhR5YuK72xFEUsznDy
cDRhQTwbifUiafsfaSd0FN1h8sOFJlPacbc3Nc9itbf0XUJts8rNL1ZDOP2i9BpzGaU2h12Ockk6
/AxiJJzjbMBpppGWh4PSwGmd54dBpmvy6srK8KwF/mqkeqaGMKkf55eiyNa/6iIb2euhyFOmHXQn
i47GKDMRbxW7+9KVnHoTBe61McbNUBdfnQpIpxdU4y2bszGMGhNNr3f6VZTGuyKye13FxrCspbcZ
lTL28PWeEfxN1GzWuANmc32s8CyzPnCVst3jJF4Wk+/OdmjBnFqTi8KNC3DJgEce7oXEmI2Dg7em
+gEThlPslIG7obP53o+e/BCF7i8RGhVH/4T3GxtZ1IsT9nyF48C01mY4a00MP/7ERPbUq3iTkBnA
phntbQDCz1bnIkrJ23cPMk1E8sY3fSr9ZUvU2c5rkw8npGvCduxhCMzelR/y+fJM8kWXXX+vM07R
kYGwVnPNaevVFpbTsEtv2uBzYJxaRK5U3Vi98v0g9I6JReneOBn/sM1Sf/21pMp6ENvHUxGZo/5t
MF9o0s+PVvWBSarfTQVaUt7ntuFfPMA3YNvMJkHUhPldt7TgHnv6pffN6GTxtpeJ09hLF0P8ReNP
OzpzgKmv8ZQUk7OXFr3xsYmrhZ+4+rYyerbp+YV7h9B5DxGB5bTEGvjOPwLw3srXHLLSczCKMLij
F6+o/XVuo/CjXE224WSHR9fPwEaM4fOkZVtkQ9MOb1PzpCPnIBiKnKOITev4eNHiFKJSHTUwUpwl
/XsIqPOL08X8CVrkfsUvqljEkRV0vi3QyrGK6zAC5w6qdOSbn4ycIYKuODEaWNekB90Lo1Og6CL5
4SbTc1H3R/TU3n4cK97bXKkZE1goM9OP7lyA1w8Zv2W8hMSahCZdXVpzl2Ga2oXVFPFPy9jSfqOz
SlLFOius/vx4GWI92dQ6678Y4+a5qPoYVhiBKRmN70cZME2hc+wguu6E6e/t4Idr0Qgq0rs7H65S
+D9YKnhi4vYpk6bxlGWu3JoKxp9KrJWykBoQNDueMaDlRM+/GX6/aebmh2kz1VD1s+4X1raSJcMw
GkYLmrr6Ka6L8jUevz7+DC3TmmdV3lIp5FNVpny0SSs4L9Ah7cRwTnIR37ibohs6i2Q3loVaoOpW
e3Nyvmh9253igZfJwrtS126xccO0O/XF2G24APl2hhvvsy44aXgoq84pX5JaN5/wjO14Q+4tdqNz
Gwb1nQljsxCoAfZECtR3nLVrTyfwZhJqZ873F4EozSVOzGfo1vntER3nZiSiCs84KmggJBBHTAU6
92TX6nsekA9TaRZI7NrHTjEXl+P8bZeVWXLGLhBtQZQctaJ51TU6y70sm09zCHdpfCiI/x85VMnx
butRvUdvNyw8qAt3Qz8aVjHRbUfAkssQWqMwh2nd1hwvROtuFMe/99pXPtMiD8l23yfL9KGelHGe
zyBJ6rPBuKEwjp/L7JWSNn8yiVrZtSU0YDW5/M/DnK2oiU30Znq682J63Ymxr+eyogjr8Rw0KDVq
2K18E8TLGWlzrwscq3rfn8ZHfeUIg7p5KhYksrVPcco9xFt5baKO6V5AC6/7n59aZjULs52cZpOx
9a5tGpGoI6KvgqJjM6bxsDdCM3pBFfnFRL72mRvVsKBJa95GAVo7DZk+CPA6dBa84rUKcdRCZ+5+
Rk0N/ACISp8O6Q6sJhwS2yiYrWv9sLS4jAdsFj7W+KHHKjO63qFJ39HNhfvHLzZf7n9v/zySgH/r
/swRKBbSttkD7Rt/ZsPZzAgaAlL660RFtUGxLWatisNWrFJ2qMqFrdb0m5rJ7x4+JZi6JNYPsg3r
pWc3WLaJutioZqeVof5Z2DtLZPEXI6aTmmfaVg9p306IoW+c++xbwSxxwenq7PtQDmMrUS9jYgdb
Q0/nQ59Yh9LoXgpIfgu7KD7chvBfM7Yrfxka6qbsMDjETkPIiDsXnvoLahDwTNIv7nD+clI3Gv3T
NcSSa7f39SGSS0OEc3hGv5gGByjwfDSya8BYiJa3ods/i9GKPgbdkXBsMxvG+GjunMEYl4/2eN2d
4woDzMQ4fOvljn32HUx9gV/KrepHimrLMe9D9S0ZRPk3leg8ov/jynieO0vcddSH5kNF+h+6hbLL
BBYU5sRGnDJLzKJyNSG+OvK22Ti7Bo60qHNkl/0qNIuP3HTm4Mf+W6ZNxgZzUr6B2VCuxoqalxvH
eu3MDgSiLi62XRvogUuY2DPrurO69UgvHXnU0s2KM6hX/wVd/6mr4bQBsPjvt5xh/EtJ6loBfxEC
hHARUPQf4oQua2iwkzl2/fVk+jWM5SpKaJy6GPPUUBUr8Co4WUS0V3Y7nf3KOMKESpdCSvPchD8o
NtNVLXRt33WcezkZTIuq6t1tDkYkHRgKpbWxstD8HqQK32oew+NkEBlp4P7euq0KL7V5y5MsuKQy
CBBlUYdXbpjBYG/93WNdceoXw4n7l1qqTSmn9plprZwsMiGschbzkThod97XKewZD2XG3Uj7Yman
7AZdxKteBv1K6dNrxr+5T7NabXVBz+9RaaohlTudHWHhE52ysFu/e3/8pKOdXHiGjh6sMDyAsJ6H
3RMSJH4rwPLEe46T9TNTXXLVskXvJwsBmYiWx7mPlLt2w2STh1V4skaoEyKth31KwgU3D6oJFyo1
sktlrTSCUTZ+BBC40dNzyTn0h6OnWzE9K1uhfRgnBNrZeGFyG69NIxGXmjHVvjQABqd5P+C4sShl
OtM5Em3EKiyqU2riV2wT66iFBaa3VHvxjJBgQyshpLRUV6+0gi1JgTuLb2bf25CESGtxt1bue6ve
pEUw9uBcwQ8Of5F/mv8yFrlExHH3I/8xPB3R1O9amKn3COVoJqyQ41Rs+zzYjoqWEViAZeau5ZxM
mjH/FYknjyUEIqd23pmvhssoqpNVr+PkClOzWkdT/ikTG6hk0f8ciQE6eV3ub/770/G/vVtsg2T4
EiOErPfPIPLGjFNQ6el4tdLexBbdJM9TvQs0Qc+bLoQS1h0Bub0o4NFMogtYHiqLCS1FuKnv+gyh
RSPG5mBzNsFPCzssMPBUFvEB/2ny//FuXWyeWFk8Bj3en6LwJHdkp2zduE62KJYUgtmIV9c6p6Iy
XpDiyxXaLwfZhbjxedCEo0LicanHZhGG9y7XAvKzjAuJmC4jY44SRZl9TZ3ga+jnLGe5O/xFDsY4
+V/rKvMp7L+YzXyiAf60cPTTmMNMc/UrOQ5furBQz0EDlg0iN/ZaX49WtjuTjuj5nEbMvaQEUj27
AvBfcsAmYL2bcXINcwu1mp1Vz5phq+1oEf1Ar3+BgAfVd00mRjRlaNrmtrluj8VOhUVy66phiRH8
kBtd+dJUaXqyxIswSdCNm7x76y2ykfS8FZ/YPo6NpJ0DFbOIg+rUp/DbS0NuG02oo9dBr0vaYIKN
yvqcK5WcgupLHVYpDWWVodpCdJOqOv9lWmT8dhjYvrAKII6yp0y7onP7IFlYfQFVPrvFyXlIRIjN
q0LVMp9lJMOQTQHheDAoAkaRJ0czqsd3jAhRFi6n3Mbh7gXXRxurhXReJJ6xkVWIo1WrkovrE6pp
YVX+jLN5ESPJi81XJZ7+VAcRoUaO94Wm5KryFJ5f8ME72w3aM+NLjqAyOJk+uZ4DB7Jbj6YblBU3
R0XlXEjvEDx6paHWHcNyVMcRmNeoHI0ZgEECAg2qt8DVdnXoDE9dzl6nBBOhbm5i2F+7McuufkHK
ICbKb+ljkELEOkuxXyWHKmHzgancHQrTLFnRMk636Jq2QRNCQmxREErojjNda7jFjI3yOhv/JrOe
1bi/7/yzP8zyHO8hWP/TrovDq5vq2puurpc9eVWpn9VYrVqCTZYhwStrTnssQhY0egIRkeC+otSD
JhgXP8cg1xcFE6zXv6xK6Lb/9aZchrpoiB0MRx5hUr+vogwB7IFUMOta2/oLEc9Xg1bx0zS/1HFS
boh/6VZqEAgnO/Vhj5190UeB+cmI0vMsO4GreM9oRMaeqX+GJPEHRErdWUY/UY9kC69Oge9qsfik
xcEQT3XsmJn6pqX9q9MEJaqLln5gk7/qXl7tGdCsgFzM9qE13ch25ROVdTKF5CppsCTpHrUSpDaV
W/mlNgxYqXT8iY9JNppSb1k9GEc/VAMp34zkfDO94KGTRx9FASFb9b5LyQBFtiB9AzC6s5/qKXrq
vFvsI+ZmrtQ/D0nzT9p0DGdEiWBlTvFxyMFYBaLRV1OZPGG77k6GRZhu5rhIiXWyGR6/EgFmsZvE
aK59Y/toNHGz2YcA5+SCJhe+ZAQUiBtH5mLwBKdtiDiWSDvCt3T8zp+hYcNerJ58tomY+cyhq1s2
aZl4y5Y0LjT8AuqHsjADhWsCP1bUA0+mEzWbam4BNPPLoyJBOXuMpBdf3bz7YIBd7i2j5ze973at
PvyYTVuM5UX0FJIyvvPS16jNLhJpGdLN9OLYQXzwzbxfpiqwbroKvtuVnR4evymjxi07m1FAL60T
86PKjWjjNUSu1DxCu56neBUPfbhteyI4wtCgh1YmX33c8amZtwdBzt6vtgfJ6EgxA0JkZHVt3ah8
dWxpHf4PW+e13La2ZdEvQhVyeAVzpkQFyy8o2dZBjnsjfn0PQLfbp271C4ogaZkJO6w155hOUqDV
rTyCsMgk8Ts4jm8Amu8T5Qg+PTchMXTVTb0NLoARLeur0PYn2wi34eTyYwU3dKYn1YATY8ysJ1mv
o9pNDp70zH2qDBm1YvqwhJywnsRt/QQOdzO2NhL/kPfFDpuCFtFTm9hpG1+f2wVhjDRqaG8WsbWb
5QWNWdgfRz78ivWsS6QIyp7KLvRNh+j6YLZD9A4xdmMaBPmVwYiVN2wIJ0cs+WIlcN/I16VazTCH
wo6CTi6AeOIhMM/MsCc4SWcnk8M97juSQQfA3q0zl0yjE8VftsQzW9GykBU0RtrcNEumm9RmA14E
hW8ZdX4qyWk9qtB7wEB5py+EYsnzwBb5GbTxxS7ZGI1l5q0Ri1hUSaEyTWGQXAIW/axARPEnBRu7
GUbn0Iadu27IBMzZeO2LSM6vjnWKVhN/2EEbPUnIGsdiZDM8FuCSyhDTQRwb3dymPaYN2Kflx21p
wFH7DfCd4BO/e0dDpEnvA50yf4hwXkbWJHe1SV0Hkk2Ye0Qhkn1SXpuOHqExPGLaqhs3aPWbl6T6
LZhv5fr0KTqE0KyhNktHculNtvwY8VPbzqE3cv04ONRM6paE7dDT0o3XWYA9I+ICA3Jo2Jc4E70A
x08G9DpxS2tUabPkhEOfNkmOvk4W62oGkSxdIH0WOGSlcFcKi+Savrn2J6rQ8ClG2JwMel9hIser
VLoWIVFk7uv5oxcdsbJqnWxKNfsVdkVyWg5NF8SnBu/lSvRqjB1YvglPj29Nb8KiUtWKKPgQyQGx
lPARmn4zOjXhrq5TH/uifiy64+XQRep7G8H7S+zp2iQjPU27bHe6CBgxyiFfLyrrqa3GbatX/wyW
BcQqb+yLJ6sPhOI00KVLwHkC4CYlN+Eyt6CLoTr3jhOuvZwCD6xb56nokwIXIpzb5TSlxKfMlmqV
d/8a4xVqg9p4VzRN2wFhmnxPDSlITmgr5sOi8hY/5/3VZ1eqG5BV4p9CTa4GnAt00XmBCSFxLBrU
qbzV2j5mdXoNcsFCifoJnRPlRUm6/9SAogHwvxXxUtq6ewRVJR5AG3RRrRRhGtv6ydPV4GqndXBN
AcIRrF2DzGHYjiPsVWWvUY6m1f3UdNgALPPRKOEqH2Gp0n5hxCib4bu4CWtk1TWjd5CmmW7JIAYp
Rx74Zsrt7BQ6YBCdSbZbYbjBRsvk3c3t+qJ1kDbhpLxCtZmuOa55w2rILO/Yzrnk/G0IU87XhqOL
kzYfZBOrhyI391botC/aUBHHGdOEjQS145E44SCJDzn2xLWY619WoH8EWhueyph1pyfDz2ge7vs2
6C5ogH1zHu6lAb9KEL65+TZ0GN1ziGgFO7WFDJU2DaS+gq1xanfHbM0U0h+XAipXxM+OPJ0biPWn
PmNTuTRAmj6i/xii2IaEUdwniJ/bUuVySYvYRl3OLJajZXP9oZfQR4iF53smldoBTbE0KBCGUuWP
0cIIm7HHygTUCzsUT/A6EXb1L0obrbqq7x4YEbMDwp/cb6narCIjkxe3NKwb8kAUSZDZll/9wm/D
Ba1eU+N9RDi7CCOnLH0u85EiUeO+5lQT9lIvhxsoeQCRuavs3KCsiRaoj2Zmp8CI9GkfNfKEzZTQ
cANQyzadLU9dEO3SLJDHMLSZsKs6Iqcey/M2NgOMfYhC12ldyXVQ596tqGR+iYuOXft0bBRFfiZR
4fgda56tRnuN4agfr8tB5EZMtXgVlWMBkmQsL1lUlRdGc3fVxGYPwF8tN9+qNRjkWK1DhPDzQTdr
Z5PjYfCXbviMB970kTeuwYYk23bEcwCWM90OSkwfrod6pff6PzCNWO5MKIoz3Beu1q14Z+KjVpvN
gg+IYxWGgNhoIB99WJ+P3uq8fUdd4R1CCU3I2eqkwUcz+Bq2DY7ZfdiQl7vInam7BOvB3I9q3LEV
9P5pdb59vFSfST7BAITyj81Zj6K9jCGI4jdpnRDZUwcpy02zGFTgGK7rTKenYVo4IovsV56M3c4q
RnUVKuW4Ufs4OQOsWLXoE7YGWKVdq+npkVpvveKbSvdSjiSGz4EjtQH/vRLDz0YisGOHv6zCnKbo
bjjWjzbK5sUl4NkUmkKXyToxHiAp0P33U7BSZFPuI11rTvmgUh+3gSfyy/RVQNFHT/fuAm+O40+q
99CKBM8JmxeKjKBvoPHRBAKyH+W196PJaj4tqqazirexA+dOWpVzr/RE801GcEMrnJOXmsYps2+h
R2xPjJOm1t0O+qkSgrGdN5iuQ8O0lTWLxd9ID6tz2h+KIRh/TAKFP7VwGkfzBruP0nfBuuCl1OYp
faSWlWJnUGbZqaHHchfCcgU4Zeh+aTvd1Ru7dVUa9h9Xr2OIeB1Ma4YjohSsQ8vidBWmYcLk8hym
4mOAQzDdHVZMq+UiNif1Z5Km7SpE//QQ7nCrxnI8aDpBHEjsTdyiBI1bpXzJcfQd1ZGFg26sw9ZB
/aC8Cyc7NRZUpKx2aNexxquJ/KWOF98t1OOPZnYIwTQ0HPSydTcE12pi17+yEY3fgFPXlJ2Ler00
RRyEtHMF5ykK8otWoxiMhP5pTu5wcgq6CzJjOYKYM9nZYxP4+UxuXA691Zsb3KODXzGVnctiiPZm
1JCbnRnKSSXpYscq7Ik+AIny3uzWV1qmbIoEBHDLribD2xEn1Fn2vrHt7SJxSqsApTLhx55RRC9K
r/2WmtBwZbPdLJyeBMPETjbW4DQ7eujBORTjr2XkGGY9b9yPxzRmaezZp8XE5BDo4UOVZ/a3Mms6
DmYpn2S3o9KQrBPZWu+txYVGkXz0pWImB8nEtPYgVZzpmH85atBvym409opKpgMUo2RfZNRpKk1l
1Dbr6YUAjIw1T9J+BcYjwC67Jt1Dv4VheBySQPtK+uCAJpfpVbXkuUWm+RQYdeabfZUdl9OsTosT
ydeXPLA/cETWb4MeTJvWzotzOGQ6nXem3El2+D6gguc6VFRtbIfnwFPIQFKNN5E5DURRjAEsV9s7
W7BExw2gOr3H62O97cZ4W4vUe4nCKnyhUzrOTsK8S8UmUQjOBYDZUZMBMLEspZZFlVrvEys1bqj1
hrvRFeLgkO0ezbrO5TBVxD7ZTXleBjCTVVVrEe5tVJO4jCoKV7CvK6339Kc8Bs0qYmaRVLRXJ6af
ndIZRnwMtaXlTSfSDL7GhB9OK+Tv3nItX00Y1EpVTJvSHeiaD+P4vNwCHU9eeDsHdVlQzs6ZsI3L
6HpfUNi9B/R8FOhdf/DCdtxoTjj+7EtnI23Nehs7LtO6dOSxoc/YxCTPL9tSV1fuWATkThvNcM/2
NDzBdU9OdqkFOz3VjSs1HqxaverRhy+HA1k2xatqhdcUF/dnP0l9JawRfJk14jMDtwIdsVN+quXZ
hi754Pq6KCIrvw8T2TwrtUibDYMOK4wy7w7TWGovVtN+jPqkXWIrUG99D0SitYwLQZUXvDTGYTnr
5rv0tjXp65SgS1zX9WEtxycjUvVXhnM0jsKITmrWZ1c3dJ8WR5BozdvgCXQfbm/sBwYIv+2YCUp6
m4cFzSXmU9IyznCBrghb+tXiK2stW1uZdsF3K01gN03arg2pOJjGLRUC75Q/IY6oj1ZqxqSF06ct
6KmIVnTWmrZitvOSGtmmRBOm13RXyt65jnk8IiUeTTBZIwAwp4e2LaR29oyG+PDMeJncotoYyPbA
YxrxjaU8ZYP5+5RurDwZanbMFUKs3NRzfOwz9sokpQfDIRueKaEameQeqST6hIIcEFNXG/qtKQUu
9Lb7XRWQAendIbFwDY3lWorhiiZHvrXTLj2HFO1NDDxLTxwiMVGXXPdlzdTsJU58zA2sq9OgaR9T
E/+MA529bjhqzy6LCS6B7he4V6xVEMcvrWPetJFdvpeLkO0Ca/wCRMzKBvO4cvSwn6VlGQR2CKC6
6ibPGDgrP1AxtS2zLb2nic0yygTGlEjJupURV+bvLPJr3aoedMbitf0RFW31Ho9DdNOt4qtHRhnl
tBjZZaI5RUp7Q/itH1iudeyshP1cOjUlsLT3dn1EyGNQd8o+6nJltfyflmURBqV6UbKjO7LJxxyd
i3TQKoUqvNwpY3Buq2qVO3lwXQ6VZG4JYmtrdrjOVHu4S4pjiJkUdq/sup+VlA0r0wF2helLCotL
0MEtZC6ZLDYfjzsq3RZb8fgzhnwZajG64yLj8kYOD0LCpq5pFcM2FHhZR1Rqi3NWVPirKie7Do2B
QDUs1R/TfCsq7elHkoY36OZvKO267wvDRtLBs1ah5SmPEjQDUkpTbnS6PL4zpFgfQBXOFa92D1Ir
vtJw2aVOjgk1JIU+xzGKPyPyKGI4FREMLEFDGpzXtmnL9fciQ0a6mDNMEmCSCIWCpFbfiMT9gP1d
UQ4furOsta88MIJt4qSIxQOhXBS1mUUvLIjVOFOrIzQvXklTGK8V6Wxdm76yTCs2vS1dat2Gcln+
1XKASRj7CoqT+Wr7I4WCLh0lOSAHZodlJzrlecbvfh/F6QPXT/OHvL6n0qCgUgpwn00QNSc3V51z
Af+dy3ny27xvXshQd4GvYn3Mknbeosd3EarWNaOHH+F5f3Xd+CgFl3o1NfYznPDDUiif4MWtsQNY
K1svvizDldXKLcwfVcs42yMQeh7dc4YPnd419iEwjnWh2b86eMmruvEQMImS6nT13k6FuEcatpMw
Y/VBOJNA18h9y8E+ZLYs/3XHmFbGCrRDul2eOcxPjxICJHJSMKKx2WkWNfCpN0ZoT6Nz1L3+8Hc0
FrRB1mHJeNfhecJ52QfruhhDoqnS6GR4Aam6Huv9E5TuaT3Nyiyc0M4dmKzYFESbrZcV6bI21WUi
DlplZf7ylOVQjeyqEkdfqS7fV+lVWAJg8al+NwXRtU/q+NLFL6ywjHPhtLSYPfUJy6H6JEZaFEVp
xIdy9lCHbqk9UTB6MwLEtMtdWZEzXFblp0Nk+0wzUxGk3IOmfizks9bGE6tVVO6WB5HVZyjjMcPq
Xe/5/LjjnYus9XtSQn2UMmUWm641D52Kr5CSOdNFhj5+Oc2DiLVuD0uxyJVtZ07lA3KTd43BJLRz
HMJyEJFjc40arK+NPenT41un544/2oY8Lz8SxmjMcJr20lqUcU2g1+kGWFawJoez2tH5jt+zSR4d
wrt/wXO+gPWhSVox57KOzXD6KCZW1Z712yzVJra22VpSGJvl0ayDDKy39PPaUD3QU9Pe3G7otmig
6m3EEvUtpXu45hnRvuPDbmOsRKptiuOoqbVfpfycvw8kk/pDGUGGmO8jJu05VhVnj+KWFWZIY7TI
omitcrXv0C4S6YJyQMHqc8VscmiiPhEoBZh7EwaP0mayJnfAOmqhuZ1MpX1zBbbHCH3VJiMw6eRI
TIdmUAUH1hPvRKLot1gB1IXcdMQqYPfPSu28IKmvsArR2WSNc1VE+h7GFUmObGiPYTfm8rScF4rC
NJh5PXtsPdhnoVUH1SqitXuUZloeS6fXEUTnK6o6UQHv2igQ1fA3OstGjb/cLEVLKYXZsd1Qkful
a3lxBAaUo+1GYOUv53mv5d932sxq6QwL+s/536f/fc5y3/e/zlDVbgZb0JtX6uIYz4eCLNHjcoot
mj+2nAN39/5zk4Yh9/596vL4953LzWR+e8sttbHytSpRqmZU31O+xa44qvMb+L41v91/nc4PgLP7
30f/73R5Cqwg/gJdTPhEAIi//9byZyLbG4kboJtk7AXs7t6y8mOkuXw4/7q5vP3lfDlU85vsu4Yn
oYrPj8udNFRhmDm6tv6vN7KcLu/4vz6m5QESHNstqvInCr3VsRPIyodqKDPopv97HgwKKQrqsM/m
tRLuyvm3QrFlRXtzNXhVv2/yUUwrY/DazVRWf4bJ/gJ+GPuwVvMAqlNMUV036g8vcHc0T66FB4Uu
yqyjnYTXNjfWRWEUrBvMD8emg9QUOmGmJWs58jScvKRdnPVvjh4Ma9qILtMvmzAW5B/O6KDs9O5K
pX/EhfbZudNzrcePmnbmBnDih1lNb1n/AtX0ixbzi6GHh8KNhlWmNeybBI0qhJHrRtYxZaaCoimx
HRE2Ql2+6I7+KIN+NYWwu0ov+1UY1VsRdWLrlupa1bW3CkWZ3yqNs8qLuU9mfHrSfnMzaftJesJV
ujeaT6PSoMbkf7LggVx3AAfjPDlRuPGS+EHwybMRwFTL5G8E+pL1TCZX6GzOBYK0zFK3mWdtw5aw
AIp+v0hXMPBckTlXl3dDqNf8A5v5VaTqzlUaFNVGwguLuq20DQ3trlB90Tj3BBpIXSvO2dDEvs6c
dj3AXsA8E+y7RkNGa+VnTBm7FknIGo3fzxTMZFlk7d6qoucmp+AkStRz1QcJMdP0k5U+JnlneJZK
Hfp57wB3NrbzSv8A3uPaoaN1yK1iXqfVBJeQir5pFJsRfvRKCZ2dq/W+q6IxskDB6214Dyf7yMbg
Wam+wqHnwbgNfLfQH2J2gbT2c5h0Z7LC9lqL1g0tQ/RKB4DPxMzp60X/AFHogQ+UWTJQF9Jmr+A9
xlZPOiOfaV4pj3mFE0n9xZ6Z/JFzhuV5TGT5ZRj6W2vQw9R3riUP2GYultXUa/dd2Y0RKvawUcu1
PpyCbHpSzeTFQyfOiwd6VFKA9Kjwbqoh/ImOqMVp6BM8Rc/N65AouU8EMx6pjdf7OHtiu1P5uSx+
pmb3K4enK1Un2lbil4iGE8W4s+qV0daTmbPWEa1rtb6OIp3CdKRQxcqI4c21h+kO0coZKlAN/Kzr
HhxaaW3Z1q+dKf5IrdTyexRFfpxRomuK3RSH9N5grvdOQViPZWwmR6w9J+VjG18CIZMVmUZyNaRM
Ovw5XLtuXGwNm3Cg2Z2WuGdQlubWRWolhPiamvDcJIAdMkDJtEDiG0PE2oxfUAqsJbqpWmKJHLA5
EuaC7CQhuj6GMGw02Y3J+8BkI0N+y2loUiaygy/XGRuUQTpdwxR4yvsyPmVVPBEJMQ9xeuKGEwJB
ykVVaO5YLjLiLWPhYAw2iPn5Sd83l3v/9YRlXEQSF28yj6SJSa/q43JAWVEfRVoeTLWQu2VYXKa0
ZeD/e7rcWu5bHv3/TstxDP4zlfz9d3rEnkbiyl79ve/vP1Zb4EeiNPa1Db+xas3q2MyH5dRMc4zq
y53L+XJo46g+ognx89ZODsqAPMmP59l6bBCo+Muc/X2eDOWsDWYGWu78+4i0emJaS+v2X/d//7Hl
ztEkMuxff+z7obY1bOoLIVmQ8//4fefAyp7B2S5Xbd9Ux4k+/r8Oy33i/x4wSCBAFSq3opDTCtdu
9Dv6WXUhnu/oT2BSWIo9b/xhIwAHOklrDhpg805oQB9soa1Ee+AQw6WG9L+pjYbgOaf97B3t5poZ
bS5io9a2OeoHFr+Brws57BbTMTklsNVrSNRK7FIhmmbRca3opIiOanMtUTf7hje6AHeqp2bovO1k
DOZBSQfrblfKdoRiACgiRdOK7gHSu3n6Fr3MbJ4lABfWQHlBmK6Sb8vz0COLWxF4/9AJt/da7r0O
QULizMievlGbcofibrzW9ISAJmRvVVQjJJcRtSEOxBlqUWPdRVXvswHpqcjii/yRy+YTzXBPw7l+
8yL6X12gyFMKhRxAiDFs4nw2kds6q+mgylDWK+2qhm13rHQJuDtRxnNt2/tKZhvTVMSFDUhytxQR
3yu2f6XMycqtpvZc0h4dkx+KsFYw6HDdUVVC3Zm7lImtZNeZcX+Ik3eRYVTBRBVd9MyxN+DtCEmb
67eWdJINzhJcnvN2hoKLduk9un1zfT1NAQq3tnwdQspOXIDPsVfjP7els1LNGqrprFknn8grG/c9
9z5cY97MBFaxR7kX+yD22TBJ6+pQVNgI6O5b1Yimh1HrKWzE5G54yGIC6sYU4iZ++Z22V0urAXbv
9aQZjN09agZjDReT7CkZd0dcazRw0s5fCtZZFv4Jozq/eiV5JYlHDJFm0c5UVPc5DR4BpaZ/Oj35
OSEKfic/APYSMTdrp47qlYdn88VWtX+obQTnKFKrJ1RYmziBEEG2Gd0MNje3In5FTwuORfGGtYYZ
bjemDs3giZfbwWc69Iql+FM9Ttt2TnnMoEVv7LFHSkgJz0+9RhxnKOvR4JIBI0qCgdtflW5Qdlbi
uasKzsO2UxtocvmGCnbT1izYkbxtcT+NO0p4/VpO8ovw3mHrPDRoFvdo0n7pGLc2Cz/TSDGchUHB
OkQQb5dUzPppKkd232yaiRG00wsJj3UegeXAP9wos2OgsDeZqzl/Ctt90YAVhJr3PhaQwKugQNcy
gX3PKya/wpBrfXSGOyrcP62K5E4bxtyn/e5SvS6N3ZiMKL4jWlhR3B8bphYIPlq/a+b0V7d/StyU
nulsLAlK96k3HOUW9aggckXd2SFk9EGU2nGw835n9keIutqlDAv9stzSrYHLk3LVGs72SiMc91KL
NrgstwSy73PisdZMAOQYnaBfNh8c8izozWnhxiW9eD+NmHRdFqbfhS0jZ5lRWorie1SmNkpWmQeC
1OpN4IwUAoffbT+1b6XTPtRySi4qfI4N9fryHplxea+C51KxCwDg3JOaYExaF2iBokHsLWcbglPX
AEYcr/LNiOq7EJWx101MDIUYbN+aovwJf1AR8DWy1zxYaCvPcdhn9wrszCzMD3d/T4kjo8jkSgY9
fqRrk4i4taysq+vF7t42Sv2cJ65+ntyG+lhT5NtFuteoDDHw5vcVaV1pgrRV9iHrwy5U6RC274ou
3GBlsDb9jkJr7UaFYOQBZfWK3xYa7S34VwofltkeMiBLdaB7GLBLzxeyunS1E5A7Qh+1xw7pZ7bR
7HUl+9mxrD2O+dD4IqfizPfLWKjSrEXssA0Ma9qoM8PA6RiaoH0ezbxWz1oS0n1pWExPqo7IpkCY
rbkT8Viqba9qG+7SiJ9tTanxauR1cadT4eLGdjxCKfFLdmGt7vhXWKA7XmzPIg4NHE+pQOX4wm29
nU1A15bWt4I2nKKxTZFvZRVavItRM+6QatKsm63WxD/+5xDwDVlWFRz1tC6JxiabZZBqv+m0wXpk
4LAMLD0eive81boXkeJXspA5aUXzmZDvvlWkiaJMZLrPHi+8VLkZrvXGbvd6zV4IO5x3TIa+e4TT
WBw8dQakzKej3TjbcEgop0sCGycUpu/LrRLvxTtaLT633mKshbC5yfue31hLWttG8ya6KnUOMUEG
Gh4s12D8LMyLWbk5Dnp4a0bUuDgc9ehaRryizJ3EOqNz9ItivT7CXmktgr+7zh/yyvzTY/bS7T8D
PF4ECIb95FWvlh4SERQhW6kpF6xjvQf0gehoPUghdiwjSLiLIf9MjEkP8Of55KGTF7VOnAilY5kb
O7Cv3Rboe7izsm6W+1ZEyoumkywOUE04lX0OyendMauSTz+7K1MPfOoQlmJPTmpx8gZBT6cuMzpi
07AZNDNfa2bjrd0qMk82q/rRzrSzUooGTmMNMATx1pjCKbQq+TLQUDtV5jjcFTYX/ljndyVpg9+F
QJL7Kiok+QvvCRuGb9TmcBd2mr9nsjNX4+DJW15HJj3i+b0lafGQXvACChDWDTNP02DKbFq9vtkl
O2HEVtWHHj6EAymvNaP8nhiZr7Q2yGORQO0jW+kAlMRdhSN6ENVm+tHe6LfLvUxMb2NntnqqVXha
GkbDrZIMNyVhMCpaz96Sw46qYTYwUPVmARPQW5uvjLqJdmZiVxdIH+N9bJIcobjSb5U8KglSCav3
sMPLSqh7i0IF5iLlYkacvst3XWi26B4isVaYbPMoVma4Hgys1DtbvfIPNifrpWkN/SmkMjgbF/hU
6H2WmRM9ojp0zkQNDX7ejPi8gSZswGLOyLeSJiDmcKeo86Nm1ayB5uWCYjD4xrpuo0Z0Ht5iPzLw
ACYjNv2K//hnVW2bVkWwNStgaR4NJ9Xr3HsjP5YlS5EiYfESE52C7gSHwMo+uTR/Lea/WkHPmoXx
0eqosfox7lcfkn28rUu45AoN723WgdD5zoqMOtQvBaYaSl4fIJi/ddgU6p2V6GxKsxCbYzboB9Ug
xrJwbarvDkj2PjAu0XxYbgn0DquARMu1Onv7DN3st65GRUUqzFDm3ICN0TKt7IBm/KYT+CvVWTZF
DMJvtfjR4Ct5nQZ081OgvyvxgGa5jo6MIqSvVd5wG5qMdj8ccgJo2zVmdrxcjCfneVMUV5T6dS4F
Ano5xJLrAsmWr9p5TQRnaLySvXWZAyiTqR9/GgMXeRMbxi0OhbZn55j7CmF/voF37z1PLIqkk7pV
6dOtF8G6M3tn7Cx4Wj7dbrZbEt58BJpSX4ToV+gE5TOfRLYayYq56IF9M2YHm6zMe2Po2omrvN+F
cxmytG3wQ7S4+XQU7cvqtOPyv7omWiFdrcFPzC+izC24xF6KN3g+9QJp+RXkGyQzFISNjB4Y4efG
a2vg+iwSx/jVdO5uWrQ4Rghep5vVRsVvadQw8ppMe0bjnlDPQAPbiC455bB7dkpPcGir1SosHbzW
N0NG00axLVKb6S6JoDNehWqJk5PeFfR9U5XBwWpQyCFzUKLtULF+iKR4Z1q89EGWbc1Wdmtt7t5J
10AP7KE+41UsnzphSr8G+CLjkJjP0VwnbkxQbHbxHJI/cCbS77YkffVWi88GlIS/wHvaoK127mxT
4OOOL6KuepDQNLLLWv3dRp77hJqgPWbwgMga7C+4sn8qEq9xJhAYxE78as2dzLQtp6NYLliEI4Vv
AwYpENy91krtoopV4h2NPgkNvPfWqBCHsyKlynQBIShAfIiz9/z9z1E3YdANwnM8z1dRmsuDXU70
WnWt2ui9126HGaaZDHNJwKiPoZwYG2VdHgKTulAGWS5HBwxoM1qzDWEbpxhfC+MG1uac6TIz6EbC
Bxk+A1Ehc8f3Lxywwl0uXwovRtOEtZgOjY5fhsb1IZyL+QiDSGyVlnYUjQoYNcCd6xZFsEocDzFH
Gn3FERAxBXvoesH0pZSCIQwBogpkSfCuJYj9BdA5pOydssiUJI/j8uvD6nMaaWRMZf+UThWavLSv
3jvT+MPoGyXJUxbZTLNuma+mseqf2lgz/HxAzmgP2pvUgwCHNtiJ1POyfemwlI+HKUWcSVYWIvN5
6I9PEFjfNavxbvnMR571tKieVqnCRkFOn0bQfyRF1TwUN3qYHlaRRoz5e5ma28agPql3sl0HcXDv
QxfqRxARnOhlUOO6snmkDISn0f3QIO77CqFdSByTaZVAAjwjL35VJwJ+1oESilfpaL/my+ql0/p2
l9d5uZ9ls0AFTqZgnqioQLypOfUx0ZI7rw3pcGu73rl3WoxPyV3jmaL7LvErJQXzmufIX+EzCFgS
Im3VNR5YZfJHpOjbqA3StRcwRJuiEk9DI/aVgV/FtvVLmBJ0grw12+WJOa5qL272amYnRw8j9rL5
dppsWrGpSi5aOTtrypxma241q9Kzpi0G4Vqqr/rcODWUqdsb86p1mTSaqdxqzPyH0hnMTc8+5dFl
A7BmviNVQTxRBoywTo0GW7Xf0kFxrpWZDcegat+W6MTlYArC8AIRPC9pRK2VxUjtFLka1YzZPJ9G
w1cilRBslJ7XJocGAcxgpO4pDd+K2G1XFfvlVqOOTocd0TRry6kLURfYjFYxVb4tYWXO3kNuuiKD
9XPKK+W5Ub7g3EZElFKEr1zlHibNvjajfuOO6Vayrjsn7CwYDofMxRFpv2RzW56synLVYy9Gapwm
W9tQYTQDL/fbHsitwbKMYQXCANWJzRi6/aEnhmGdJa71ptsS00XrdekeLZIJXUI3bx1zqK+berUa
mijkY0DJshxqsyJ/0MpXQBXdYxxTQVUq0L9a0cGq1ib7W17mgeq0qxc9SeXdi4Co4TRlBjND26+Z
/z7pI64ISNnCIGPSm0eStuLSGrN5zmYJ4dUsXUyZuFSSU5YDrknlgv0t7QeUIN8+dMQYyZFGIqjB
+ZAIIncUqV+B4marEuqBWLXM7xDq7Q/4Z66xtnXL2sOGjjfV2EcHM62RVAZZQvqdu+mD7hML27NV
q+JqEcSaUizdWPSgXHPy9rViH+CbFfdiNL46N1/btowAACcXA6RFr+PYnqdgb6CgUgblnFuKj6/u
YHyJVPitqK0zpZonNKYD2gnNOrvFNIBoaX4ZveU9crbhrkdwdhXELs6DML8pFP/XgBmbdTBvWETy
q9Ot6DoAvowTMf3Imvc+cHCEIT6OGQhJZAj2QjmWbCXO8FWLZlz3nV2tMdBTG3fr+lE22E74sPLM
CY4lCtn1INSVjPi2J1cHWBKba8/0xIZq3srsC2eTBnm0wSqPQeR/GDuz5caRLNv+Slu+ezXmoa2z
HjiTIimSmvUCUygUmAfHDHx9LyCqblVGmlVeS0uaQFISQwThx8/Ze23KJLs11Q2LDGoJPV8GKupS
pdfcTWMXnP+QIdbSNK0VSRULk+4hTRFEQSBq8GQnOjCNvoUEG6rlmklVQNQHegjcge4i0ssrfyv3
IBWkpG6JY47RwoieyIX8gOV3Z5BpqAlBAlgEScmlhwCGozx1HTOKoeBi3E2HANv+ws7550QZi4x5
xWA9p5pz/pQqkMTBaNH9Nom6Q8GjjS8erWydpNZuRHeF9CxxiZEZaYcso1KTS06/cqO5sDqw+P5n
y5k6+3L/aINjwK4bJvJPdf7vj44zjRwLLSJY9j6Q2RnZlNhaEZPjWKlvcFbUTX5T8S0sC08hSBT+
LO4CW3zRjH8ytCh7JL0luthAcuYjX4HCJo3YWszOgywZ770h2WJrRbSaAfX3rAHKA+vUh4EYRk+s
fufAfELamJ1cZdS+ZyH1rpeuEGAoBKv13jHzGOTAUlKePV190QXAUKYjr0Hdmsc0tVpyWX1ETYq6
r9POuDD6NRf6vC1NvE0T+QKXqWnh5nHKoy7MYpngLz02o4lNhqsYy8jF0NvgEWBXdRdk1Q8to8wd
w869C8zBuojBhJvY9eE3GpcvHtM/s3qokCAdjI420RCY2XtLe8vfzzs3KL75PhL1znH89ERffus3
1OL8I1D7TFsSNznTyM9/3nixuWtKu0QKRTs1twlYGcrwuSk4UTW/eKA8Ewvq2e8YSHsytEJ3gxXA
2ZAJBwJeek9GEqwnH+oJDaixMOPQXfeOD5xjajYPUrifavg9yuS6SJSbptTl1e5pqysBxgzC8EKl
xGFCl0oEGjqPzqluftdhA2wsWodgRve+K/jjTZrsTu/FA/2CdpGqUXkqxro8zV/pARyr2raQK/RC
rkvfcU+D7HY1Hn65MCIj22tZjwknWyrqEH56OD5oFlg7jQX3rscbdvvPZ7XzZ6qDrSOSwJCugEF1
3V/guNSKXj0aCtRzjL4LxDnRgh1zA8CCG0B0lEl4wi4WQiwCMtptkw46/pdcX/0U+uekJSztxnt1
Q9BJQQFAzRrRJTkmUpl3LUniU626lyQpmdnZo4NGNjMf+qGB8MJVJUB1iHeXoKWfWs629Z/0vkp2
BikHmwbjyqqkkFnUpUr2ru7dS6i2eyod66HMuJtGzKDI6ugqNFVUZ4PFwkCNgjZUSUhwotx9dFxN
P+QyYLYM5VFVjBc37Ot10Pds9KZAyNE4h2CHIlMnOSxmLluBwD16Zc6auZwpU1mn7vzB/OYhOyZD
gc0Z5Vt0b6REEsTfmGoaF2tyb1BrBCskR8OKVJpJ46aVjyVtvENLEiov1vP3sYvl1M9xi8Hjlmt4
7O2K3xdsmhH+IXWRUywQBuBYM5AZZaHDCSfEX8E8uIL+ap8FDkbxhaYHbpNjab8wL0YGQnhVgAZV
eDHUZmj2uhMoG6xQ9FWMAMlEUYQ7W9jFDmkZrJUhOoWJPlA1p9N0aeU0cLYFkoL13A3NtLxY2W1J
6qAVNldR3ZeK2uzVJEiWQeOchFmrL6BmdNKww+rOkel7RXcQ/bNpe5dcb8KVk1h7hWVmRSugfdDQ
pVxp2y6jpIDpXyrdYu4TttUqK8uCbi7oMBHKU2iU2rkK63TtEa7rAFnX6JqfBABUxxvYAjAEZzbv
+isrKPQtzcmRPhHRMVM/wG2b/vDzTCZjhVlWUChPnq2k22QY0/U4HfaunW4nQpERelhzKQkCeolo
qe1XYrq3pqJ4z35mwvqG7Ldhy9Dt64QAqBmONd/oscFAwoV3a0Etml95jUdh7SZBvp2DDopC/oBT
nd1K+sus+xTQfTO1fkxfX5KoLp7HMYk2CCPdjZUOw0q1ymirhQlOLsv5/ClnJf1pScZsvkfYQTdI
i76PErpsXxJ2kJWTpdQPo4Vsq/rKmXphhF7fQQkJ8C1UTz7bMHThd3leVMuuMNNbl3TXoVerWxyy
TJVTU2ECxoe679wxAxFI14O9FTfo+1NNe/JDfy/QTS+YbIiVi5+IdtJyYDhwB9WGYUAyHpUYBFYw
fCrE9FG3W/kmMj+81rXuCrP/kdRBwpWiIioDSf+3MNyZTvI88b0OADqVI6fsC5q4Yh0Zfvrsh8N3
dL/el4cA1R6CC4mPcX/FGBCv67FwTrUwP+kjYgLzxrc8Z28GWPYfX+VhmF7yEfWXA1+P2Uixq2cV
3pDecCwMV+F6q5b6fwl1l4bWdKN7kbtMQpvYIrfAECbhukmtxyah9Dhna+3AxMU+zdOiMm+NvRqZ
JRsTR9nLPPfOY4/KrR0Q5BZI3gEuxl9R73q7PKjPdGV7/Lnxd/brb3NFkGeANtGh0DJifhJPXSVJ
YpJf2WsILi5yKzPZRaVeP/hVWh61pPw2irFDxZrRBcwTgz4utNpAyhs5LMVNaJDOuVgXp94bb6wJ
eMQD78PXki9vSsKZb6qhP5dqF57bRtpXdwDIS/dzxxwFsLML8N9y03JnSBfDC7CghcK2ZzNzIfvU
UZfIPuD29Ts185THEEnQTcpyrZjNG/krk1vNQETo+hZNBRqUZfQJLC05pW11ohEj9j8/GE3wA7GU
ic2IFpQUI/NaZl7vbqidsgCHg9eR5BBM4FD6ZdVeKnxMguhLmbAYpp8BFo38wzh1qGWdXS1smrtw
0Msj5whRbJ6+7GSCqlQxn/uoVvADwNKmeUaD01a+Janp3nTIk/4EgxLW0B61Rn3Eu8Z7B1fyIkcv
Orcjn68G1FLmW+nN9cTeNlYq7bAvQm4qqvkiXtVg1E9a/1y1bfbEthMIBj4+4fnUJT5o4owO0B25
AGyXPMIo586xihVSAsNBFGMCpiI4fUu8T73qqoE+Bzm4Cy7S2tpHbbDSSUo51sgBNnqr1nCCpqtZ
j+JENyhKpJW9Qptcdz2t4xDS6tz40kXSIEWLX+Hh2kttcjBYtLnJRulPmm8xtgpqZHXqGz4Rax9M
CAFQRyTJIXE2S+9JpR9+P4MTnBYuBW66JWMHhMu+WJpKSx5hmCr3me8CC8RO6NhpfV8o44uAXn6a
CbDdkIrF/NS+Kt2FafQhZ9fArxh1A5ew1u0sDdyVz+R02WeYGH++dwGZpLRsn80Uw6Dja/qxjIFi
UNqy87UuvYJSVJLMzRjADF/aDIK2rVRfuvjRGN0UDq2GZ4RlWHENQqhk1/dMMjWHri3auaDKyyuM
i2JjtmKSl+nqqq00+VL74EOr7FV4no6LmuIz9/nD5rr/IyzQ5wt7YkQMaYA82qYt1PfBJU/CSw3L
/a7U6M9EEqHgxCw0J2Zh2ISMQ2lWz8SD2qzira1lZEDXl/9c1ql/QnbYJP+ZOjQZzbEsxfyFjuFJ
pyIRLdXvgzRyD76RPwmvdxjXqFT1NaO5aJos6Sk9JneMzKvb2CjycXvG8rnDdvfWBeXjX7wmffql
f9hAOTQ+XdA8pmG6EL9+CS8t0mZoxwwsNdzvfDWHlxZGc3GFa2yNaYmcbxJ/7flNeFZ83dimPdQD
gGrDOa6QeQOzmy1GWb7TYQL+HCANtfrljibXA3hTCBYCBReMWBsETjAZHJqT3dr5Gu8jlR1M4uXo
dOYR4Db84CG+DXU2Rbm33in2mei2CsOVqPviFHFOqkVtaLAYndRILgbPdI5W7TJ8g7hXquj/9B6v
UyOQ8luDZVy0xmjuLGp5LnBP6QCBUmSgQ4ZxOFW63+wbRf+I4mg4u0qwjafkl8Jzo2MdwMCeNCMz
jN5AW+Zq0V7z7H3bwgCxs2fqOA+g/kDyl+NgI2JUsdQayBtJIZe5uCmh1T7V2aCdvIGkXbcmHyUa
yIQdmw8RBOXF75UbVP1i1cUtDgXfgjnZjtu+BdQMQDrYCyO/iVwdGY+62F3RxSxAKBlAwkA6OU68
LmQT4ECAJliW9KMS+zRPYZwIDoc6sMcyV0FDkAV5IfpWTaMW96CmPvaUsd6CnsuZetPC8R2aS6U2
wteW5uLKysHe0b0b9Dx4yGzEgnIgH1CR3tavA1J3kD3hZ9LjPn31MQfVKdOoqCqTzaiM5VtTChIT
0mKDAMHkTfynT1J2lfpXnKY/bZTIF2WOCB5OdTWDdMc/7v5HP6xEDgrrgmTKXwLMQSDqtYJxa5oz
3O2SRdvVDRQJ+rpzIKdmQbS21a2rFEheJNT8Ih0RrItXBvcxaBor3gYS6GXlm9ruP3/W5lfzx4+a
DhVHVyz2diqft18/anrs6UWVpxd7sEwMFaq7r5JYn+xa7YPpgjhK00ojL7SMVr0w8EFjfjLj4Dlz
ko+5qlJpLAo/yu5iEwSa3iiAC40q3Suwykj7aV8LrWC7qwTGWhqucy/G/OSafnhicNqt9ISdEowP
RBo618jZFDd2lX/sdBfC6oA2NhvrHbNLAxcfuck5vp7CFm8RlqTG7jbz4lSVTn1fedEDzgHwcUp4
Ukv2XfONgfB0n/juq6qDBcYDz4V7UobMwEp9olbOX833tVGurv/iL/wrf0hTaKRZpsG5YDl/Ph8K
aXi+TVv8IhwgnGHYGZQ/Y7VVKlodVdvnO1VdD9MgtuYKrHdN+2A5aXUfWCjukIIgJSGf8s7I+cwa
WbAMwBQ9jDQxDtBD8LMn4HwH1Y73wl4K+p6X+aZhMklWRnF2bY84vCFb96WqHeqiuP8uFVtebbc8
zPNcWhIHSpvyunKs/r50CCbzsmI3zxfzwt+5sgcdmNj21c7qhmaKk3xWhJ7VUt9WkgZhnUXdsVHM
9ij8vP4rptSvzEXEhQbURVXRNNhy5rxW/BtNEqhTqvmopy9U6+rstZsaUTpKAr2T2GImdk5ly2U1
ONSN2N2XsVNc5zav7hEQn6qlsnP1v2JBKr+uUbwuXpRuO6pmqyokrz9+zL26EbHTVd1Ftz3n3q7c
9sDzPkXifw5TPMl8E8gGjxFNqznRijA5b21FOU1zOrfZikijm2UzOtMwPavTtQ4XunsIG5qYWVY+
yqy2KFaybkUnyTmxiMutUJonBibaapZw5el4DNkJPM42lrYztvoMq6Nswxc3f3ra1MN5WGnmet6U
GQ31Ep6JdDuTQuYbkI3LMMVKnkkmS93kNUv7CfJUing3H6I1KHZaDc80PJF+0D8xGsDvVdAtplWo
/9vhzCwwLASVkcFKlEVsxwN02IQVOGIDDltZC79WN1n6rXNldg1TpnAciFwgKucLf5q5aLqWbQu6
APRPNkh4qjtjlqh0pnpVJj/grNyjW2+sCs2aG07AZxuTLoGKoFpFIrzzW1ndIP+tcR2cItoOW7Mv
b9YUfte6DWjREWeVh+uUMY9LVwNH8GoApU88gXjuYnYSaNjZpBrILe2GEI3/fF2wpnXg36+8nEA2
PWtTt0xFN5VfuWRVSjR2GubDBR4OnJagPw2W9taVXrdyNTTfRmif2evNTRO6ze6mMujTzvMd1r/8
ZKFiXCm43/cdUt9N4D8lKlknVo082arrL9qbOVajsbuHIvIU9ox3ZyFUGhJtZyYP2RzwYEq0m2kV
YeN0vMsUnrNG8oiHQxjxHbG48d38VR3F+VZE6A6NwqVyYebU0gndDcy3l4WEJ0An91uAR30Tpbx3
c1jGrdJhlCFPUwAjcG46uoM1p3C0j6ZkItro9KCNo94y2waM8hiE/QfvE5vS2jzx2a3uRzqqnR/0
pM6IYBlObTl8jvZhfif++7P/H/8rp44e/Dyr/v6/HH8ShV2yO6x/Ofz79is/f6Rf1f9O3/X/nvX3
Px7yTf/4oauP+uMPBzgKQzb7zVc53L6qJqnnX8evn575//vgf33NP+VxKL5+/+0zb7J6+mk+w+Df
/vHQ/vvvv2kqYMj//vef/48Hp3/A77895OlHEn786Tu+Pqr6999M9W+YfC3NtjQgZEwnuGx1X9Mj
hvI316G/x5tgzw+xjmV5WQe//6aqPKRRkdt87hRGQ7yAKm+mh4T6N+bACq0rbJJQ/7gg/vbPl/aH
v/y/3on/yho6JmFWV7//puvaL5RLQM6aolgmRb/jzNOcP15XdY8HGkMECBnteDWYIxAxsifeWx//
SOkI515pazyptQemZ3qAV+0uANbk51rPIzYoKd87PUCI1kAMoKcdS8CaN3qOT01tFe9FG26lhNrb
Vh6x4ChqIF1zzQlT8WapU3J63GW7GkPwG5hizPLdm+kL5JtSd9fz3bE/TNeL8QGUIHnhAWE8hiAz
E0I4KhXxHvmZ9ykGcR+TrP0S9jkW2LIwl0mDp4RwDO8pByOLT9lg4qCCiqYNkCFUhbjUxDeF7eEx
LvO30qrXajxk71mYwAHELLUBlgQ8qrbpHruDWBIBAmtIGaz7WNW7Q6S7cmMiz33OhPfA7D76bsro
0XCls8ZGhbOgqytsYMJZVXhnDy29BfQDQbCFnZ++teil7Qb/i8406aRnyLzSSP+M1A5/ju7TQOqZ
/5dd7e8iI/UeVJrwC0T12mcR+OfQy4sXUYbphlZAeyi8qLq0eooTjNF0Y9nfnPITs0j3hdA/wpSk
Yztq82gTEooJGHQMTgb90zXDc++ZqevL/Fzfa9aq5nUfplN2SzDZ3SWOVGsnfL3etXofXtm3ndXE
1BaKOvgHXcb9vu2INjEclPppl5nbJvKG55Gp8NIIfXI+nPQZCe9w5yIBZX7saVeFSPj1iB7yvg/7
fiOK0D1lVLvb0EnSo9bGLBQYCw9WSWzTfDg/AAXa2KKTdU+1wQU06xwD3ZBdrzOz0K8kB1OCRcJ8
qKYwpr4rg+dcr+wFG8byFRMJ0eIZWgyzeylDRVnmxNHerMK01llSeqcWdNsOVXuMEdNIj5U0xEaD
no2Sq0ULxp8K8laksQMztPeksq9Q750fnnjhI07iu9Xqm1i17M9msH90g+W/UtuCc+gHC7u3Pa75
3SQWJ+cOlDdqrQjDV29Gh7Gu8MWgrDsWkBM2hpTuvS0Gf925bflAxdIutTxKXpAwA5tyBvnRuuUN
x4P11YlkRSJkDcVBPya0nGFZGP5BM7v20+79713lxG+NXjqLugnTSRSSrdwyH65qK911XqVyIkGJ
rZ6KNeiQbhqRN5sQfsdVujrlSDVquA9hokjoJ9/ckmhjE53YwrV3dj6JzImLuSQ0zt7lgEuuUJzw
KU6kssp73b+EJoELbPi0u3EMdHpOTbQr9cY+16aBnQ4kwVnp4yczgm6dV6b8rNPwkMSa9xLgDN1o
eQZNI5jOuDjXYVdInoExhpXNf3PKSl2bajb904S1gjPlHJgBpjvLsuS5gVSCH8ckRzvhKqDHufFs
FXRZY0RsH7mun9ViWtuz+rWCxxUsaGKvg9oykTnQTPdM91sSSful84k1lp2eXNF3+1ta2grFSlfc
xZWXb12Z6xfPQDGCbUK+oBn7QXBR8JWyzo6RrUBAJHwwGnT3AzeOsshTqTyq9NnJOSzbszXG9k53
JPlvsK8nM6d7sWjgMneR9mdVDAthux0DHV2u4FINdDoaAyuqa6w8VZXvLkZTAmesTzMd6XJgKLsO
ZpLvfW8aXWhklzqF+q7ITjnGrV+vZGlHC28I/GtVRUxh4oIGp9SG97FEux24lX/Fp0jwtaz/9ICa
mfbP74gYFPz8Dq3I32qGUoc84pW3RfktVEX0RhcI650fOzu9r+M3Kx8WuRP6L6YecAVQGOI1jR2/
ibKjgT54wwkscvEIKmc/3x/nVbHFKGFs5p/WEwXr+h/0O8kWdirjISt8Z4UrgmBJxTceaoBPR8PX
3+YHYVUYD0U+HPEDu+f5CRKy4VqtOVFEUf8Y7MB9rXVigqqeYCIW4/w22DX/c3+P5HajGq3czod6
Xx6ZBTUPptc3+950nymKSIxiDXsxA63jg6ILdCml/4qSI1gUDdvv0A/jpyKPVpXhZCRz9qm2nL+j
sHFAWV5m7edDNtukB7Djj8peuxg90tPp5zZd4YESNtT1fJhGjbZIki6FoCKNl/x5/m01k8o1QFOW
44w5p/QFrGLZvFR1LW6uCNw7jEngXKb7yc65xHTUHu3GxYBV2muSQNyTl4/1xlKy9EIwL4GkhlBu
JRh28tKU4qkPGgY9WrSJXT9+85V7hcvVdyW1oIb4gXkx0szcB30FG7LPi6faqd+bXq/epD/cXoOh
r5+b3IJlG5vbyCibZ+Gaxnlwqyv5lXemEpYY3Hv1gj8qZqxJhk6iCKzfTe8/+4HoV46fqPduSgsn
5NrAk50O+24Jk5ZK9za47OdineTpKAqfLYNEJwRN42OtXHShRF9FywXLztv4KXOggypiIPbYd5g0
DwXTQk0hel6jN262XvpRwUccdbP9EabFXuvRmwkTLl0jLSxovqnsPcTay6awzMfIz4Fneq2JssFQ
F1Fh2q8miJBF2yr+h9TN19qqik+0ZEDDhgoHMpN20l5Wkm3+O5jGkUWEZd7HCMVUpVNXo+VW785g
rSpVEZ9Bxzuqd31xc0ZxqKcloLJLl/Dhut8PZS9A1xj1naz0bOeHCWpX11U36PSN+4Gd+TrvsvSW
D1qMgM23H3Um9MusZbabzCsHb+97lbAOGoXzGRJLDb0Q11De2otaJyiITeO6lH5Bn5YFVdM6ps2D
weSceGuRh84X8raDkHX1JUvzrmxd+7s26Z2boPqOCe4+o4f/OTDmg8tefw6p8jC6qfvNs8RTM2kh
LdG+DuyNP9oopI81tB+Ipj5BVvofZMn/UGMQe+i5YOL0WvieRWqygMU73hVDyByjJ8k17GV9BN0/
3EP2CJZxPPbf4IPsTatE8mVm0VbVqNisBsondnwoQAFk3VgGD5pUGCu5df6CfRkX5cjLgFF4xu4d
+AvXIJDad5jhELu4VKeVtai0B5g35ntUUPXiLs2eDXBGS98uohuaK2Pts+M7SysKduiNl7ZHFRTb
VXUYktjbxcxHjgE6QiwKpKoqtYjWzG3EbQCxv2Tt8rGEk0dZuelChwz91ZfX1O/C703cWAuvqMob
V9xi2cTSmCwvCKeNuH0h2xwprR4JROBD+6I4KeJMQ0UdSbUNKXk/PwswVXxXKTqazOmb0Hb2a6Wh
LJsPOT9SUk17SaYrjxbehFAKmMs04pxlMTay0tnTbWofOquja9DWsAOttnztg/LNxol0YaA+3HQw
2PPdgdWnOwQJsKSpS15dNahoasbDATbkuZbUVbKU7SoaEuUthl7gc5VnOOy9qpTlz4rVinUXmjXN
rX8+lWJHrgEwK3sYlptu7IPvtagkmwcCOkvbAn4sWOil2SQPZQULcn6KI52NMujjW9N5XOl8ZUTK
GvWnKToHDpntvetgVuan+n2APA3I560rebN8dPTbNq3ixy6hpR+4axM71HMUuogbWqJAqSvdZ3Wo
mzXW84aVlvURVW/2rmAodGTyNjL2JwOPmmW+240HVnh3eCYVIj5A82dsMj2dXJ+z2vB7VE/a6KIN
8fPHWL33ofeqfR3zWANCk8fLUY7Zu+1HNNg9W7sf81S7FzpJVVVPBF0hQApYmr6L5EDuIxesZ34a
tSMNPSifXfEMZr1Yp6oBr9eKiueejddSy4qKrFL/ewUW/RRSK6zD2ug3rqzKxxBx7yGcVEB9llQ0
wiL/agES0j11OBCpVDKMCuVlUByKttJdzkc4PvK7uLWOjYdB3201ZV/mCoGmcXMuu6Y5V45BO653
ll0lAO5O97toGBy7rS5FErYbo5PjSuetv803eUggqCeyS2RMGICyG/nzadHWg8RI3GEZPzitiB70
FBKrJb3LfKSaRrmxpIFEExABpKQ22vTp2O8UYgzX4Orcl6ZNEpJQQW95rIMvfZwtwOmFz0QfPggl
HHZjIcKl2QjnTZOutlALFTVqmfZXoNff0rJ33qLBIRQWTRYlqdrump4qN8zRqMGGekt9tHJBzcYy
qMfozdbq1yQUNb22IbkMxNwyjudpUddwHWj4RNG2ZVbfiJvoSXVphQc5Uz6PSV18YpMvlmEQK7h9
mnzviEbb5h6eXdLbjR0Kxrv59dhRY66Bati7yijbt1HDfMTLRPBU7YgnSDZ6FjlviavtVEclWapy
Md6V/oi2mNztbtqhqUrY7EuNcHXhdcOzFhPXy7wiQflR5NsxcQh6YMU+tDGNQs1E4b1UTOGvIvhm
K8/Sz/gK8/fa1e9TFM8PbmB7d2XJmRarLi1PpDEpm0JGzl4PytQ1ZHfC916uK6ds10IprHtefga7
syE/RrHubXwjx7xO0A2xDcH3bd31UnXvkhL9s8za/MGKuDzWXlreebSrVtJyvxVZar7ikkuWemYZ
D42L1d5CVX6fyGDcdpGFXlt0OCSb5s00Jruk8WoBGt0PPLaqrHpCFkP9sGp151Vaib6guflu5vzI
TZrF1C/7rtBjdNCddQ4ZIBDdLDnhOXJcp93XVhqxJdTY38GK2EHsxt8lxT53Xe1BDT+4pAYn1Qyt
hT/65lurQXPD3yp4uhwxg3T21rIox5sIv7deF859i3DEidtilcZ8pueLLM6md+bD3UWj0v+ZCEx3
6Icb2uiDRfzRitE5+HbV7RpOsU01+ntdV9TPni3HosSywrW5RSgWJHdR3T0Fwia1wleL05i1R7tU
1oE2RAfD6wKOGiTuSdwexsJUufTnCXBPY3ithnDtSJU4WNqJRi/e5y9qFnMnY5pdsOmk9xOuzc4b
vgmNmHAp/e4MGArbdmZ/ywOWIIOi/mD7HcwQNYFHpljRJc+IgpRdtB+I6D2BYx7vFSW2Vq1ltWDG
FjTunQP2xwiMakG/UnfJjHGTS5aTvTb3nQZMeUAap6t9oawVqrB1iDP5QfO1Yp8jlUH25GC8FBVk
w254UR1PXxRRaxznQyLWIEmFwxNGG++e9N73+e5GmuPOYX+8iq362UBzTRIwjiVG4P4hweEe73Jo
jLbZuc5Ci0AJUY0joMF2mCtGe+zxOR0TyvTjfPivGzk/mvbfRh/ymLDL71beDnuvtJRrzKDsyKaf
AXeDWXm6y3dNiYsEIGnomNFZ6innicY+rajsU+C+F3lpEGjNgd5h/QKe7i8ToqCvCl1nTb/OX/tD
LHdtQrFXDFpw1bIyuMZqhLEKEsSmK60It2ITn/XWtLdw2+CWi+qqqaJ6aONMR8XJG9qxH3gnNZSs
i6pLt9BF+IArqnkhRjjmeumtWKdRr0135R2Aoirx4m2c5uPRTRmOR3WZ8bb24/HnfazZiGWUdNmU
MXxvTv67At1P2dT2HV0acHw42K4euFo+uiVyy4p9BQ4Czb8DB/biGWZ11vpgggJF5sp2Gv3ZscGc
2x40xCF12jPbcdhLnraZp1bCCR+CHFkTVdMNXftmHsaQywJClNDjnwMaNxQF668arAjiy1aA7LpX
4NpYUuxOyQ5N67673RCejKx4V8q3LDwo3ahtVXA0yzAGdztZAAjQC57y0cbzCqVgkLFgcBBUBxdF
LD1BVV/VhnhFesuLnZzGDcgmGyO/6QThGbVSft+GXnYvMDHuMdB9FKU4OUV118NU2LAjsVeen3fH
yutxO+rNzgMXs8ix1eztEbcjwWhPwM+OGZKEYzfoFr6inA9fEKHvjgpw3iWKxZZ0+LYRp7Lw0t18
9K8bQ2L08xNeFvafDKBBwk2pE/uqlQSaqyyXmollC39bR4YvUgod9Qgeike2PdZpMGx3WwpoPXjC
g6cOS9+BjYKzME1H2YDyUxamWlBtTTfd6Bd36FOGRVg3hGXQ+L9ZY1tSijceJI+mvsVSvodpPWwZ
N4x3obBJKbak06074gWw8BJxp0Av3faKajxGXgnVDhG5oQG6nl9mMb06lGz/WJWUwDU2iVpYq8iW
1ptS4zMHbnCTph2czdx34JBxv0/ptmwwWO8RjV6JNS3PHgFQSz5C2jfInmFhs9cLxA8AawaI48w4
5F5rTPD8YlFFqrMbgIHgi0zv81HWj0kedUsm/t3SBH4DqhBxMWO9+F7hL5MaaXVSexlvDC8AeanA
2/bbQZ3k0kx8Qi5qKaL/Q2ZpaN6nm9FMpwjv1DqYAEU3CQ2IjSzd8SVnxVuMfV+d9FaHCMnnbjM2
1XiKw7YByUSqx3w430Rey07BhnmuTk9WajkeuiYcX2DaH9LEqneQMVCG2QYvu6+HfYUc/anV8foM
RlrvetusnpgmAZuIBFKGjLAE1ITtwjdr+yiM0Fp11AfEQ9tHaCTBOzN7iAoRQamYKd6YOZCoMN2g
Z0THWmrfwBcMq1Rq2VPfK/pG2BjkcbF2d7IXHrqGGuXeqH2izD8msg1+6DYfsVTGD4EGcNsMnDdo
OPa578f0uUnjO5oo8jofyRY9Awacx7GzrBNz4XvdaU8lAlQ2wsbX0PHzQ3yU26pNlfNgk2xQ0wK1
pIiWQCpVTM2+C9YR69gKefi4YGvzf9SdyXLjypZlvwjP0DmaSQ3Yt5KoXprAJEUIfeOOHl+fC4yb
L+Jee5VlOSyLMBoJUpQIAnD3c/Zee1xWplF/afm6bEFg9fPJKby2zLkN00Ua1e52HBPmGY2mk1Hh
a2caTs2L+RX7evoiJyu4abPgOwwmeSxN/1sKaRx0RFf5QgCOPKCRG4KyuWt9u0Q0git59qAM+bPC
y8DhXduo19CreBpft8ESozDGU8zy3XG19sZRDdZfroUblWffyunHT8DcX750esjo/pc/mLBn4ql7
NkHcYDNIo9P1YWebzwndjrVdcrbsrS4XL0VqEhht92cHCR8qSM8+N1Npn+M4/FEGJh8U2g61SHP8
6wk/yLMjwcTr6yYTUM2y9kHC6bAZWe4obKegczfdOGmXqnDI2wMWu9Bb3fHWYLFJGKjq5ypr1FMR
drOstDyGTaiefMcMt73QERlVBQt69Cw7e25gXm+uCjqVpn89EcTk25RDhRSzkRlTJPI1rpINBEHO
su/BnoIKj8FypvHJgQwA4R0btUuq9QsWGtgJTkCweghMLS9PuhTlSUAU/XVz3VYVdwZ5AUWCcGQx
r7y9Ms2SxVvupNY2rAlznLIYEsSU4aNuKT35iXFoDKPYj6gQdpobJbehJqYVPer+2UoBfmUG8353
7ADV05nSoIe3iBODtD1lRHQvyGo0Se1Mn5La0GY+L8m9pEitJvCQrEm0b4UvA6HITzunMhE4nr6s
K9aP8KQwFM0BPqZr+UeFz31bzFWCeVPWqy0uDpzspZGvW5Lu4+XY0fUK8ZdsUEYzu8DWubqyZDB1
EmQ8axGuDwfvEdeQeaCTFz9Io33tTT3GvNli0dER/Ztdldz1AJ29RD8G0/CghjLYqrYdTtcbYh7z
Fnh8CvVUZEckgqRWYuo65H7o3XfCkydjhGxcOR1R5S4gOcEpsnbi+hGOOwkwwYdZd/oKh0a/y+Yw
NqhHxKO399ckFkJdb1kK7yyr8j9AeezT1guetUBzt+hyxi2ieG+hGEewsA6kq8w3TmR4p0m5GKc0
OoWIYY9ypO/lRq1z51kAPKbOrhc5JPEjXIfpMYilu3IDGW97LmbHERkWMVE3VVJluFt0sevGBRU2
/ykXSYufmRWMpZfPJgqEO9obt4lF1RqP9psg+eUMp4cw4KkpnsHmjUfLSt0Fjdzi2QFjv3dMltU2
nN11bln+KuuDhIaB3qKmGMBDzjnaLm2/jUKisDT7UD7pLbFcjEWX6yMO+3s151MFjeWugCdz5XT7
ntnE0EoU06g0TIQLu67r8S8PfnGmvFMdEy9pkTVvIMeER3Q/6rkGhwtPvXpxqCaJTp6z2ViVW0Ke
5WgW5xpzEPevW1VibMmUSg5XOSUscG/ZYWfn5/2MpTn0UELEjuRPhcs4MYedBXN957t+g0Y0sF+r
Gb1VC7zuFgBXGpcBZeK0jNcTe2hToY7sZsd4FAz4yXy9WepBBWQvmMKz1Egw97VxV4bNhsJIfMx1
0IdjWuzrwlYXHU3ARo32p60yf2lMZK+XiuTivD9iYo5vQ0h8t4HgRlnWNrI052gDJ2y0iPq0cPXb
rglWDobcRQhP19lYRhWSQUvypls7lKvnHGLoLfCQdPjqIz4nIK1Rli9IrJlvJ0YgWeN8db2uO0pV
Af/KhvYhA7+5cNNS/+LEW8Bxzr41OXJhHt21G1Oqs2oanBHf+wFhr/fYuZqxkuWsdHRXlRs2t5Rl
ndsghYYZ6O5W5fmriGr/rZjoTGSKRieF6fKxivRTl02fled3uygfFmRu0K4xivK50YMN1rnuHp/r
PPXWBieCr8jUEPGSBwU1zEJYz1NxRBRYHKlWf+b0InfUCYVN5zCuD43p3TWOzG+7f98Y24T16snW
zemkwCT8cVPND+tgxCUA19IWPUojU3iHyc5Wjs7UxlNuvFODEg+UDMxDyUJrEVaa/YCXy99h+ioW
njV+1JahfgpBfTsW2JkGz9vUVa++rAzmR848+TmGBjDXz4ipNq1zOst+s7QHoj6YHdFI0M/9CPFH
pjHsNVH6ATgal46hj+uakvl+zJpHrgDWO/gTb1lOtjx1FM7vpZe+t01gomfiXEwQEJ+9wZ0uo9K/
meBRbevrJ6ckEs2FCubGUOHzqG7eQvoBiwjq8Sv1QpJVEit74doWLiMi9J6DJsflEWE7y8Yg21Vh
/mF3SfDDcKJtC/jsXctEujLQeuFC1k28z/qwmViEPPYxH58go/hTWuHS8sONOY3qZRTBTEgxnU2E
yPOdqjGZrOWHiFxvDZMJxBKXcgd4z8PUpslOYgtcomnNHrpkoiuHXxxV5bgHo4WTycW8HzXei680
4yhKq1rqE0RNXXfxm8/lwdQfEIISOCvW6AbwYc/ZByyH2qNw4/Gk3FI7p5qgIF7SzKgLJp6GipaV
K7pnuEAGFFOQ+740nO2omWsjVwle7sG+b+3A2JdIniEumu2r6bOuwxl6NKitLSHli5PupOIkzYSF
pnDHJwe0ixpN7XWckmFHJCThNlaJ+HdSn95QizudSdydNTnv183M9q21w/e8s5s0fONjrGGV60hb
YnHKSMnGZ8CbxTgHlkNHz0c1BEnbEZEL87vSd8kxbJB9d/2dVEBoPiIIvfUlubaB/a3r+a7OKo/k
McorRTzEq6Kvra3v+btplsjUyGcm+rME/Fn1mQBp7eCn2TelAi4Xpp6/kSw0L4g/BqNpb+3U1FDg
dc2xVxbpJ7HtEZYu9qjAhgUeG8dvxhMlYImTAzWJIShDDZSW93EVy21oF8mOrCmx4uAOQcHSmU6r
GK9H5M3hViDURRUuzNDWHqL6qydfeEel3FsNlPbeNMuJkITjpmblBrPdAIFGWzvfzyWeGHcTvriF
N1fLyx9mVzCATpq5agoEmUMTXIrIuqnGXBBNVjurwbnBqk/dkwAqDnDyQcEdb7VK7cMuuIXFeMra
KViLrJqWgaqa27Ah30na8TsyXBI5dcKYY9O8JyO22mVBqdEVsNtNkNnQ661J3cKTpDlXmsmyJoUB
rmBzf71JeqteMBQHe0U2BXmxVnXTNBz82VDIoyFb3N/GnDIzWT9YJtP7LOQOeF22jQbrR2pL7UWL
cDNQWI/vGzIVNtpeFE14Q4pAv60D4qD7zziZ4F5z9dJiCgc1LMHILXZeXzrsoAHXER6RLXqRl8A1
xD2RWDb2aw3UBwftLuELvSd6Qywro5ULJrSkqKXf183e/HpT/6IRBXKkX03RQPQVFaM1kytsSn3x
02qGq5Rrl4TGU2+IdUq09sL2gx/CbC+hnADzVvBwht6el/mduYhiYnqQVSVnN8vHY+26ATIsqPKT
KRIWiPypDlk3AElKYmajj0Lwtw2er9ZNGPs4P0w4CIyxa2vGson55nqPq1ON1LnOWBaQVTaAvFmF
k97cROmIjpRJw5KCKatxX9/iuvzOkbwsRJx8eFBVjNQwN/HAQNcbMOjraqAXVLLvwgCUYljVNwq2
FvXcYF9lxbCyOUDA+8ibyTSTQ1S6C2nZxipTprGu2iF9CLq7vgmSg2GRJYkK+i6idvyS4uskB2UV
qwoHtVf9wAv/1jOHBMBHug7LHrX0Pe2BMeMEYMzd0iQ0d8xLKOmUrfUg7po6XxIuD7I6pEZWI+I9
MNEfF50Zd9hr1MckCnCJSb1pu/DYQ5DxRTHdBTJimQk89qGbHcdm7rMs9KMnpqlyqYq4fK7bFAdH
Hlc3YJhf02DVpIhx096NHhH/GkvHmqKT18JFQcRZLGvWmM+qMsSiHa34VQ1pQ0EmzPbQsYoNSwqG
QDktNLOBx5ZjSNU6pFGSOZR2V0QOq9kinQu62PoA7C+omKhX2j8fRdHtKlZJNzGSOmJy2/IOKvuS
1SEgjhu0aSMsL1DTZAXoK8Pt71lJeOASsNPF800209ALUg9QusOYKh3iRZpSnQtreInJntpKUs09
SMmu8agjAr/kGoLZPjTGTecBv/Pt4KxZZncX0MPYBg5JZvSuFsbUexebGtilcsZ0zfHxTo9EYiC0
kgsq1+TCCox1RO+Atu75PqY+O00Ba1wXe/uGV+gnu3VuR4r9K4cMWubB1lNqWfWx7qri0mm6sdb5
vavrQ9gS1p2k9NwwGRU1RvdZjsDFBRc/KdBEFFnmw2hLfSMdcgjyVNuAP4ou7Y7eEilPZpgCynS9
cyBY92ZZdgkrBMWTFStWK2166RI5bJVVpbCInHQ5NnoPgsal6NOn9KZcCXBCM28me/ghgy470Dqa
tEXj9c4SKPjFQc4OQaLhh0IYcVTJ68tQkgPVkzhz6M2x2lQekuyCtf0F/TWtYDBD22mqdvnY9ruw
tPNFpETFHzJpKyp02bqim1EMfXWr26m8VHPoFV0EZ3V9eH1tm7gItfYImYn3y3t50fAeoPualmXW
J6vIgEToWk2yKJu0JiZV9ZuJFlLI8vGmqLyZ4TMt0SlmF0e29BA755bu0nCOJzTmVY6UBVATFb+v
Ad7yPrN168YFYkuchkF0y5wUUkLv6WH54/49OdddEnGt2uu2/NAx2iCJZMUbGGm8a0J7hZ03QbfF
t1cZRE7gGn0Gojkeo342QKpmXKgm1ejNcQMHrjg1g7rpYxWcEH2CJEp/dsWMlMLaTUW3BDQcA6aF
hK8S0qQsmChDZBMlW4blJcpzOAtYwxNPLy6+0PZdFPzUSjwdTpkcKyC2p7bCKmd3wYIVCECZtBSX
YtAlbxUvk+Cn0YXdHXAUZJzBnDiW4A0ax/kiNPrLGtHthax1zkmt9faTFkRo6T47ZQqmCedAMtVF
7WDsbGY26CmGVz2Yz1K32NZkZVzcjj+97Mpia3dk5bna3s+t6VRm2klPjAZnCoidviGhuBbBl5Pa
yPLkwQko5seD6VzSxKPjbNbtopuTXq/bpBng4iNTSEERW7iq/mx1aR6u5+okhLlm6oZjdz51zfnU
zeWWiqTDtNh3tgXfT+fHd13PCqUpu1kOz5Ug7zgJOtaV96If8k0onE0oKzqrDxlySK30y/cssH+E
ruZ8eIP/1Pht/2Xm4w028vwn8agkSZbBt0UWdDC1ZoQAkPKPVSIYtV+9oIIwIMyLqnSSOlwMylTx
R8SDaU6dELEIhpeTCZ0a7kvy4I+i/eRi+NEVwnk3elAY7SjKN8YzOBhC2S/p1HmLLvCqZ5Cschl5
mfeIV9dd9lbTP2AbqFcJx9B9TEVvhUzYvysrR19PY2/eDl2qNmgF+hti+dC75FFzxgnmbT2pS5os
aAKAI1ZHLUI+wZJMHvy6Hun1iXof+B05APpE2kUipxN4amPbmAI24hh4G0ekzo1AjLxBsq7d4gHo
OPi94uL06Cvtwu/vGy8rGURT90GJGOpPXxZPPoi/ZRHX5MsUSK1NW09ftYQRDP2h8ebThVtUsik+
uh5lYIomOQiLi64kgeENXT3dK747J8U+EeLsjkl65Zym2wzdN/Ed9jtMQvYKQ1EejAvD1Ml98Ap9
LQrZfXtldrDqwf7RldXdbEP4SlPtpZiM9sMxmaTiKHXfHNhi/AkR0hSN6rBrp+4ztXT4toPePPG5
mKfprPZtxsAVNg/zXlFRXWH8rC/WZNVrAlSyO9GWhLrBd70xk0FsGmQoZ0EmzVZTcxXa1mpSERG6
Fsos90CITJpCOXKpNrP3BbHYx4Hfu5uwR51iGWjbPq/L8wTzk7WMUDcyKlqUv+1wix3DWkeFtO/S
yooxsFrhfcaHXfW9kg911PnLxjTMR8siaMMklfU5l4RN1E40vmAvHxZcb6O3dlZPuSg/3ys5fepZ
kH+WTfIoLSRaVZ2da7scf/b0Y6uoorzsBuS0uU6C9mp8+bXfq0XHPAG9KEIpjgdm9XaxGrhSzmDp
nE6i1/y0Qhigdoxe3XQfY/B3nz3nFVTS7n3UaA3Ksfdf7YmiV2m4zYsdmtoidf3gqa3MdmlU2vDY
j1Tca33MH8wuHVayS/yLqffpmtQV/a7OHbEufKu5bQsKIq09ljc6noNtrYAT6BDLdmUSxCeZsVQS
YxsfawafPa365CAQVx8oeef7MQ7xxKBC2pU5KmtFZMRW0g86K8zvzLiI1fO5HG96Ty/vUDzLdV45
/YWevrmCaC3u/b5OVyS5ZI8o7Ca6Uvrw1Aa0BCgYaM82q86F9Kzu1fQ0kttFF76PHNahZ5BYG2Yv
MReBL0ebbsva9X/YxAyWkdC/9alYB5g+0J4VzM+wUwD480C4z4c92A2VB7MYzmC0d8lDX/iMjL0V
xN8sK46QjeofqvEvflGYn6UdvLlorz+UNpC+Ghn9mzIBTkFCCqn2oJnoVNs/5z7KxqavkiehDzad
norJKVqPFRef+h7Iir+Khim5MOwMa7tHiuB6PqNPlh46kJ/Hbqb9t7H51z3REGtmNkA3fm+73nNq
L8cI9e9X1/OP/PHM75eX2tg5y9+v/MevqSnSEBNlXH694++fu77u+jDItQCddJcwsSelTM55ZRgt
/rpx/30vT3JseAofHFh/hypneZO1lJ8IJTta9JZvM92oT2Fvb66P0BdjzoVcUxxBRZ/gsbS3E5Lc
G5JJGtCOt1lbYlZIOLbbZHRvwyRGzlzh4ZsrOeH2utGLT20sWAvPcL4mCn5EzGIhYSXEysqhWkcU
tReF0nOG1bK6EB1lMSyXLNJVBdyc2AqRae4F3tLXgMJ4jU8PzQkLtKionnS3cE59hVHk+hARoXPT
luLxWtP1s6Q+cWQTTOiplyryvKfUdsObeuh/qM5Nlp0x1cfGsp19Q27KylRSvXgV1hEdHXZjpPne
CFv9VXbuCiemWk297uzqnvPKKdJyXY8ECVhKWgeGjrUJYuw77xYtLfTaQiFXmZgBEtlPaxNAFEBA
/IIV129an68DcuyaaJvGS7YuBsmjw5B0I+9ylMQQeqma1PPrS9XRrXGfUFHli4bZ485gMcTCEQ5A
nfwIES3YLfLcqMFIIgycJ1qvIBZKEIvDYKYQh0g4MIo8RnCV3WiW7d/Y82XfHMNiVyouNsw1oZKH
slmCJNPWsdnVTHYM2s5VSpSEg78X8DayDIlVxF4PbW4uVEcmuDmQG2LNIYWy65pFNNQI9IsbEnu0
TSs+Da27SfvwIcwinWugHyw6amB6RN4bXVYqV8ZFUD+4j93PgnnMuqrZSL3PuA8lWiLcdC8EEhNE
b6oX9FfNsnAEKMymfKXiRAWtJ6wYlP6BocFexVBrFm5VTLuULGDO3mBhZFW5DLsKtmZcnzAqv0Io
EFvyEPLU9Kgt0TtRQFlPnd+7a4kqeqZmSsnQG5I5lRcw+pgtj1F+7CaZHw3vpUqT6iBQwR4xDFMX
GKWxkHYD0lt0kFqDcdolgkQ1HJaU2JoY/QndYqLgmUWRDdhaRNX1Au0bOPmlJft38N/ropPdq0HI
YJo+kcfS/8wmUryjun8Hm95sQjyZywjXDiATn9g26r0LitPraegfrOoBM7d/i4dk2pCR26Cxp9+p
2+G2bHN74dR7J2zfi6mngl5bj1n1HcT2u9tMhHy5k7OVRXtAewq8p9hXbVu+2FYHa0Iv7Y0hx3sk
NMaDZ1ZrzamRq7XpW6OUt9aYfSidCBxPklWSYzPmfPR7ojRF+dmm7sbK/W1OSsw9J0h90OzZofEI
utF6GYoUwAOMLpojn7YT6UtvLMObKkLRY+k0kVEAqU+C0deBI+vXrHeReDTFto/NdtfHaBiDhmZJ
M3nvoTR6LFratIIpn8N00vV7x7YOlePv/UQ0H6U+T3lQEt/ZLGQBajJpaIPR3VNsMdaDrh30ytae
LKVrCKUDuelr5LEVqW5MeqisTDRO2vo2RyG1j/HYPMGPurk+Fxv4DQolq3NZotJsGwqMUj2Wia69
lRlrLOl2ghCRVDtqfiPJzZDNR5GrbQqkWLcLJlwi+0LANr0DaWRmDAEz7wPvbdLafWTTTKvS2H4a
na8QFT/rMLFJ+GbwNzH7MCnWfHP0H8HgBF8e2v86zBomeJIBIKd9Mg+4TVSRdOiMX/PkpG5J7Aro
hN65fnw7OcxO/Cl9GpSefoY4n/3aE+/hwDRfZBTAPPKpNtccpmv40vVeP8fZ/RHLdN34n17zj21/
/Mj1LX4/bag03CL4PDeuDFk8h+HqmlYYzxFFvT3nGP1+fL13TTi63jMBjZjNOvXm3Huo9uTnIAE+
mFZ4dEbSoCAUjYdO84ZDarn6SiMMnaQJoQ5NKxVA065xVkoPo2V3rzJLP+qBQZCsqOSqgkN6GB/s
bGJO7QD7Jr0Fsjqia/L0qmSOd+MXD2MJtUzN4YmiVWpaXu/CVy8P13v/fKYV4j+8/o+tv+6ao/ZQ
mYbcBG43HCYKGIfQc+FH8ZGq9r/jpa73rnFS/2mbdLq/AqmY9q5Z/sldNe+bWkXjYRpJXIaPDp8e
IhONZW+EWSOISThY882vx7qvq0OoJ+qgZSmvSsaSeVDYf9Lpk4ceWXq2gDvDXrluKAyT5ZW1GcYw
2BtF2FAPtOqDl0Aa1JMo55RO93afqHXUt7hWePPrL4M4AAhiklwcIbufr4dHNQeBXe+VzNkOkmAL
rstHvgEydVNrU6OT9W3OE1ckv/bSdVcZ865qLj2FPAakcun6RrgfynUElWVGC02HSdNGlFduhnVh
HCGFGc3Bq12mHCRO2anmL1pq86AD08tQBxgZMmaQTU23zezouznIoEjACVkFyexY1ibxQC49sDjR
ffIzt547UCmN9L/SwtI5wfKaFtbMtIUiHHfoM4BBhX17EMBMCK+b7143NuEY7GR5ccuJHFyQeFg3
MZW23WcrtBj0hHSZRLTp1i/znOQQF02+V+0G2wcKnrhvk248keWLAqvs49OopdlaH4L6rbPcjUA5
99UV1PGhkgz3xiwcGJxdCJ1ybUSpe1EWhS/g0FUgLBqCbb+ExVhwjfDRFvfka8d2Mr6S+7mfhjxf
VaOmn4Ans/bXCIrisLVWrcwhE7GmgH1thV8EiJhNYH8Ig7hpyheLVHPCc5vHw4mJE1r7bEh3Veri
Vsoiaic1QHK7XnkiV2/S6zyA56Yk5IpUOqORWADwG4S9HN6yiqBYpQeL0ev8W6yD5LXP0e5xvEbQ
V69drX9OExwpg03I6ajODUL8Ze8m8ksJqDa0/fzcb5nvmJhSEPOs9bzLV9Z8xF4PW/r83up/7/B/
LHP+/93Q/3cmwP85x1+qrMvv5n981f9HqAABzef/TgqgpFnmn39HBcw/8YsUoDnOvzwH379ruvj7
Z87Jf6MCNM/4lyscX7cdffb+89xvVoD1L8uzbM93kHw7tmN7v1kB9r9M04Nr69vCNHUSgq3/DSvA
5J3+AGgIOASu5zJweNAz5n/8EdUfZBg/kVgRkfrRdGmmTUnrRle1/cKyI9hqA56BeKzit6ITCy6C
zYdmYMSLkbfuFbOm2zHR2tsYgea2q8e7tJHOg1nnP9HGYQmtmEm0dYNuXc+8M8vFMLbPIbOgsxqQ
7i2sVsmNqVVEGrQcwX98C39BEf6EIBh/R97MH8zn00B+gccEUsGbEQl/fDA0mHbgDVA8fQz5mVvr
F2r5P0fgmluQM8PaVQYGrWHXJ/EKJuAJ/I38giN5X9pFcQQyqa8zJIn/D1TU/H3/fX+7huMISxeo
ZYFIzF/6n3+WP7JWx6MZEm87GstcDtFDbdVf0nFQbg2BS4Ss3+PJI72hjcseY8Eg9DcL2r5U4bD/
n3eSZ/1jNzkWO0d3+EMsWoiQK67P/7GbZO9FI4QRIBEo99ZgB7em5ZLDaTEjTj17nQD+KcqUrE5T
BiurBjjfj6XcIzq8l7FTmis5a8wT3IcnJZAdRmlfolfyltAao9P1yY6FxE2fjfvJ7PuDOcXBeSz1
ZmFEFoEPAmW8PipjNZr6nOFh++frSyZ87DsxuV9YZizS2/vmLgLluL/+wPVlFvGo17e057f89bLr
EzVabRynhb68vpPZa/TtsPNtaK+aGCQaGkNwYyiuJi7uNa8eV6WdWGcgWdohhkz46yUzkfQQd9Ve
zk/++lnGyzUTb1p0YSXV9roRIgIkcOCtmz82aiNy5kZUp+sP900p9sBMTyKxkECi4ko3MI4hY18f
++h0qFQiGAjK1j97882YIQVIu/p0fXTdbmCS+PVkw2pkZbsQRcPwI8fVek6NtK+3ksC9IjMlhiK2
FaM9x7qn+rg1oQjQA5PifH3metOGzY1tYlO4bi8jt6HykRqb65P/eC3Cb9RE0WfgmRGaxiqVqwnQ
D1kVFVB9vuk2MPRVE1D7STFS0O2C33eeIX74GcLpbGBKlA2Im+v2PKbkXstaW11fkbYQa3NlUjR2
h2CZlykapOGbVXq7LLErsccTUsgmsWwMUVEz9goUdtjMxEShdOp67E6gBJYEzeK/yRL/JsSra8ps
FdTVT6IhxZr6RbUeeuGjDaIXBQMpWKkqYU5Mhh2mFR9JMzuP2GPvEQhAvwUsYy6ok89RIuAr/Jk8
a7uXvBhRNybZsKl9CBGyIu47j7USNEgz7YyUxmrXlzouIIhg7MwbVN06itYqPY1eTyVPm0lU8N3I
fAgvUHaCTeONr4amtnbWnwhjUnTt9Wknw/BQPDApek3EEDHz0KCYasjXyi7cTLMlE1gX3MHa+BkP
FCnduHnDFpRScK1eIYpOC0N7y4Co5xtfbw9e29xNARVRLORrm/pAoLRwTxdjw7n+kDd2iH4baC/R
AoeqiYpl25BpDdIFeVLcwJ+fm7PeQ1kLvLNh8JVis3Os4NRLnWtUTUOvEBxNAfkmAsqhI02D7jat
RJ16m2E+JXGxzujPocM6D4lek9JEBhONMhwl2polYr4bshb6YrG3gJtDbxDGovROaVg+hdHPSQ4P
psW7z2fOOtcoFVni7I/hty4IfFaW+ArhAq/jAc9zSAYDa3hUusXOaECBtFu/6wbmT9krKY4nzXWC
VW5Thy7euGq8h6P9NQWqWAyZZsG9js/X/cvA8cwMk89Rqm3t6nd0n9aeHd0DK7tMLZKWJKDOJO8c
qzvGSY5dWmIeVfHKcMrbYOpcgscljfnQTFZy8H3G2OrWDVpqb3pwoeIX4UEhsEmv67WZiZ+YA7cR
epuFVbUwnXm4ArW49w33Z0fYzr5DiSMNdls6oGEh+rmYnWtnrUGQ20uiJ42haJYEYO8a7Bh7t8pv
U0s9Cmlemq5A0NWEzIk97waMJqne1npomK3GAO9H3AEct8MANwQXVeSt66lP9+kYzst8e6X11Zvq
y2CnXNg3tn2TEqb0YJDbKs0ypttiD4sKQcYGOzQm1EPbRcU+9MxN2JTAcWh1mQ4Oq8rma4rtbDOU
5nuUaeSmatnJCM1dFLvttsaLu40wSiSGvxykO71T7cLtMZUvhLdaW5QGyg1ypt2EfIQi8jdoyGZi
gkcbvxoxocVEME3KuEvjGHerwwq2g83p6vlj6uu3XPbLtzw6KGmXh7rh77Ax/8lGjTvX0y7gD1Ea
9v2WEmPNNJobvPqgJqveQaXI0oYGu9Ye8djwxV/vRqXJ45ykGORon33h8cR1GwhOxKdhaAlMzfpm
KKb68PuGavOfD69PmILrEMDofVqN+7GCxB2Ht6oI3jUzu4V9gifB4TQfU4IDEjTNArnfqnAoHwQd
kSFMw+zpPMnmFXgql5kc6xOjnElFE/QUmijXuAQaaoHJKNJ1Eo8bicl9habfmWt7ia7oZN4H/YDa
FRc3GjKWuLmFWxSnq4HUlaCCaGngGF904ZxA7GMNZFlIQhq15xhTlNEcx21UjQmxKl29KHdUMgQV
wzR+cmuVLpJg2EUiSNetSG5xNbzBqE7WmvLO3VjeYkh7DBgBwL6EwUYLWgAn8Rp1k0K0Xuw6fbzz
GjmAzX1BFPCtbHWjG8mDwGXhZ8vBcdSCzsDG4ZKzoc2WL/BLrRIIfiuTduIiTdqXxGkvRVK/FCmc
hrAAFzH0rkZjFixLEDtrgu0A0YhunWfBHYMmv7VTRx0aM8bnY+zlOesybz9q/p1Vpsh1Ims9Ju1d
NUO18iaF5uYaBL9YOaIYDLlJYz7owcOgU73MDbKFkdbY9ABQLQii3pX5oyJ9xu3vko69SjuTTHpT
HCrCe/jCfI1eoYXrNCrLxcw7XAQ9wr18YXTRzi4I2tGYV226uLhxnOpkMYJq8UfiE1zRJMWySfAm
wPGjnoOQQk4k2hA2gSJ1ozqy/jgCHOzdmTYu0TuD9vXNNcAqlLOBqDalh2IorBCZW+1bmzYdoZIN
b088EV0FBoLRXrOYOCNfPQZzvHpWvPnd2SD4lDZJsQcueHF1Z5Y/10eJ7FUQN7eRE8Lk1HuNre4h
L9JDlg23CIG3KVc1Gn8LCTAs9Z09nhvmnlASPPIYFhEXXSNL7n13/Fl2sDq9YrpVvX3BvX9HvYGG
aoAUXQEErRkPvaR86GrrqHdkQHWTj4W4eU0qtFa1v8Kr0C0Mhp+VSUq29L7zGqWEFuwmiOEblJAM
o9pIfnHzXySdyXKcTBpFn4gI5mELFDVKpVmWNoQlWZDJPCbw9H3q701Hd9uyrRJkfsO95664+eop
dgixjSXo3EBLnWOwubtUsTDLtO3bHIm1qLXg3tehWnRmGQtJ1EuQfW9txsuqEU/iN8zlrCK7eosY
T73b79OWTicnwA7p3IpYzeOz3+T2WulTHw05b2LefW1dMR7W1mVYuiCAkoAfHYsrO6/WC75VGdso
cVvcgXXd8oPIGIFl/S8RCBZ+gWLa/g1baxHbaBKf3mntHmTjlbQY2EWp4G8pGVOtqOVS7Bshkp8/
5D68mlr2Du/n5OfUiewN51A45pMJLN8wLRnyF73lJRONsasYYvcudnOeMlQq8IrKC8pHMmwaM7Ih
o4fmrFlxCQRx1F6Ukz2tJtUFKpbf2xLMBjHt15C71+nfvNwiHO36KV+cCzudHmVTevXLB1SdVoTr
lWvZI9izg16Yaa2MXBBvE5xNjtdoy4ycbA9mvOhddyQqYT3s9jlewsbmuDLr1bjcaPXmhlx4g/mw
Lsj1zB49NrRLckSdm+AKAk9qlDusiVAVN4+VFP5NRxGtQxoYVUKXX7ahqQ6IPYsQyR57tvkV+6W3
x+AXwcnsT/rMfqwxnA8IQmeyuFZeVwXyKbDHKNhNbfdny8xdpRM82y7iT6MIAlKzyuPR4Ipg/OQ2
3okOR+dJ2k0Z3idskflhkdVRTHxigRhfy4rAnMLDiXkhwlwL19G+QjfpGDpiESlwAUwjb68e/JRr
QJKa/8/ANhvajpZY1EJnL2OGbxa/BLfhB5HDGd/FsGMbzbuJBB/T495Pg/uuBE6bL+PAqpddpaGP
dEuSydnIdi9tX9NpiNZgU0SFLxztkx15sMEiEoWGmE0gmiF+HnYGzim3MeHN3ktH6B7y4dqLeHrm
gzgGAoKLNxn1DngHm9UmBTQOdGFxg3ctbR+l0f2sxCqcdMTdW7R5Vn0imxbYGhVEwyhWFRvRkfxX
4hpYRRq33/Df7/r/F/z3tTjb/G333/87/Pe7AvetlPM9CV8nAwomyTzId71rmrKhr+0b4zvANs3S
3yFHbwyC+9xYSN61P32LRjUXt65DG/5NpG+lJdr4oq4+jcEB/FJ4ly71XcwEkoGBZ8XLpOjidYTc
GJDR4OjR5HV/LKxXoTYY33WgXfqmhuxtLAMHbIkr+yxmCijTH+F4BmC6Ce7LGJfiEwHYliEtm/S5
5vyuosJBpClmBr3mLxGXVm28MkWKyxLJMBm9shkIiAbHlnu5SNTMkq1Hna0ZbXgL/o7E2s07gpMQ
rMFTqj330CrC4nIzzAL2aDp3HpOHYje27PmmFhWszoAcquIzPDKy1et1P2/Gy0zjZk9rkrLbXAMN
SzaiU3a1SeFr913rvSlG8XbeagkpbB7q/yVaS+symohCzW361tcW5oqakmarzivFQRSMbOlM02Ym
QEKCWqywWG8ZEC1BxbLyrnzbzakh/uM0+TYOWZItdxU/IdQlbbzKAWGEcHCnZ+z8Yx31IlfpfLNa
zXKXWvqzjuslERbT/WFZCHvQO8XjceO1NhraTVYoDpwcdG093RyaIh3pJrJW9g8ucJrZWEh6rhXL
y3SLytR6JKfjmacXsNBuNDEuE1DEG4J8gWp0PKoaYSlOHYAwqDOK4W3qWP7qJYtDU+Z75j9XRDzD
ycZNTY3aE15S3QgBNja+4NrlkhzpovtnKlyBRq8RaiDYVvz3H2NdP80VJqu8VESimvu2Z/BL8M83
MrJzYM3sq11ikGoLAG5GZO42n4rG1Pfw6Boi2lHRU71Wp2GY/9yKsNa3KSorN9F1RgXtZHzYQ7Pz
GtElrqH+BNbwnkLCCIEzYnyd2Bxlt08RFzaE4LwKUGc30/H2lLTNmEeb7myUQZRdYrKMECA3HAZD
rdTQ8tFcNrUHMkjvd9tADXayKAsFx9b8KpS55AxizMPxhV1KixiRe6TjrqfW0bH20Br8F5B2qmio
T7P+pkEbuXUCXw2PAUPKLSwySrda/5xdJ92V5vTBmFIwavHzpAqOs68eAqu7eJhQZPnYd4w655LA
LxxgUKEXDxwIiH7fJRCJVBFz2L6Huij2CzvIsOAzWe97uTxP6lR0yxjWed/z9eYrgVmJaactabA2
ifNu+kZQShC6t6M1F8V6wNm+G0WVvpQPE8BMoJNEl6eeFY6EVHeTAiNQriDKDAwRmor8ibwymHB7
I7B/uxLGSIfTh3RpGXkS7xlt5SPeKFfzErP+nlQ73XWN97b58tMIMJ2wAnQsJ4hIzHid22wO8+4K
0duC7qIBdkEKNerjb0YMONtV2ECt3z7LitdhYtUeLhqJ06gYnf66QI+8gZs/5YgutQrwpE1G8E3x
cnK6ade7Bi7eQMUed4OcdJNvWRoxJAheqo54HZmh0w900ELPxbrUWBEbGTH9NEL93lE1p80kgqiZ
7OMtsZKCVdMihjpEFyn7ItGKUhVnu6zyYvR+K4u4/BXY0BLRKWeHsnwbVX/0CSm+NMuvLRGwWVi/
YqcgCrRBHxuTAhnEWEPnUGNDHDvdwiwJJ8HmBEYoYpn103O76OHEKB5bz3xkB1/c9Xwj2WTiyFYJ
buE1yr0FYo9jnj1ISvhryD2sLbeKctde41kTL52pFczYWG2nntrxdninXuIVE4k+uYSrT7he7U5+
yV45iTO6nE9DV1Gspbc0PyQzpoNgLNXIExaucW7RsC420ptWI8Z5Ses0sTP9YomnQccgt6Awr2dz
X2jPfQ96qFv++hOz+moCBpTJDG1D6oOzNRlHbFxEtcS041fjwAqYgCu92lVNbr3pizzasiIGwJsk
TtkbG3CBGG510A9vMri8uzgrQy7a9bixSAjX3bvc4PlDofOH7T0QxS+zpvioZkPu2etRa040OcFC
uiw8t73sLD80JuLI2MWLQRE3DkljrzlPgVUtGKPaOoTNS5u4HcjJ9OLKJZCivdVSpNQ5OKuMNLnN
5mwtizx3rSIbSlMivYOsepqp3NSI/FwPwQhxHCNCsvTZDzUZ92TtvARpwPJBov5lTtPpYxeVVpnz
Q+92erMAdtjKa2q5f3KIedyPzJrQS1DU6jjeSCILWq8mnaXh2TOIwd7q4TQ4BDKVqfTjAMsWbg7C
zsiHl5HRtDiKHeLLyGKG+N/2e1gJsVf4pJDjelRfC80VlqbToHMZ4p52kT3+tbJgjsc2GSHdHF0b
4Gs2Y/NjxvUXZJHcTT07WVYzX/1mLifdPtLqTHgINpsIUfu8SPzOTIf2s15/1f12WbYZCCIq+JA0
EJJc6b418xuzwoaqmRNE9xY90iFjRSvY/8CfSoaaLg9doG3R1HU/ph4Gs8FiBxOKWdp0lvoUEvIK
Hx1JcjhN+jsZD39Xgky3DFFcV9mvLWpxLC+ekWTCIyS58G/YLm8/9yVYWirLvTdVz1Wfl6e5Ez+N
5rgHkzGxr7SQ1Sbw2zV7Nfv5MnrtEuWFOKez9m30ryK36FFh1/MaLxf0pl+jub55njKj/4ofhJ2n
KSvuW9F+6wH0e0yUT75PZJiPkiA0zfFoL755dWa8B/ZLq0MnkyilujYlybvtd16lDl1OQCcDDmac
JJ3iALR4hXSoSZntcXIMXCe5vNntBgT4/RTT3s8xD5YeqlEtsQeHhmHNEhaIvaah+6mNMl5Qupdu
u9x1BXV1jeY6cghVYlqMpY039Qqam/GHe+Bm5CmyLIPCwjhYktIIvdJHW80omrP+rTZmeZqCfIFe
lIGNgBsZa+b8pOndt+H0W0hM/dwwEYffd6lMdsZZfV8xQMDHPTOFY4jS06H1g3d1h+0CZJgdQP0z
kAu0h6BzHFcmgmRpP9pt053L8spDu14aX6cwGwo0dUiqtJxls0kfIc0qT2ZqRl47bBYIaLFrErRT
nHUvRzFKW6nxtu2AvDKM5R7YTZ4D4dJaAtzxIel0ZXiT4wRGcO9WE75IH9Bsq4ZEFZB1XGaaG3aN
/a1PMKCAkwq37vuVTRieGXyh3p+lxn2EqHvcBVBEds1SL4eCY5SX7orLbYgR+KJLVF858zDecZMT
1mW20EGpXI1hh7kD8xItt8FekN6KG+U2rG4c8Y9wtupRRzbxH5/Hg/lQOYTaLhwBujO8KdN0d6Kn
hRX68M3Ymuvc0t+rohA7ciUqhqN0SRmhyb2gxscpke/Hmq3E1D5Py4fZ8hrhJU6Pbttw8TnWDYrV
hLX36UurZM5PeM9cjudstX6kWrPr4JVXbk8dLQFCBJjZfJe9epMmyqegqsbYRy4tUqBIVYsPxGqz
IhJ9tW+p0aLanE6BwdS0Vwtjl1h2rrOv5gmCh0Dbt+pjEUtVEUBWXVw2RaEeYKtqqMVsrQeI0gV7
3SpPsjlB2/koxfRA0e4BE5tpoDcKD7Ey5MpV0oH7vCxT2oS9N2S34QlJfeLABflRpGxNILT8Q6/H
6YLDecgcXMzdNx64q2zB5BBotiXDlCVB3jlQWdlwaNu2Jx31vqMconlGhqsMCMuOjlq00HZ51oFb
Iao82dqZLhGR/1rYfej6KRmkRXCE+9sdipTWoVQP/310Tm2/Banz7dzAHbn+NPaLE2r4Em4ApC4c
c2whNcLyuOPO9jb7Iy/Bhi2FS8i3TwezkNIbsTKFBZdxN/hbH9M45CHxaIioID36jM+C3h5jU/pL
CCnqBZd+jchIuNdm6fZz7cEqKAdGC2Z9qmtg3k0uzphtkJ1zibBRZ6njdg2EG3mA7dJHMIADmGsk
+w7kp5X1WiZYErmeVuNp0ciYy5UWAQk5Qvb146pvKDXZZ3nVCtgfMDP3LcWZobNnlWBjbBgfbnm1
8QkhjExfPd6MiBn+89hgMyx7/tVVAUekMuj32GcqEFMwbFP88v3w0bb936yt6qhKTTMy9bPX58yW
OypUZJsPxAl9TPOu7QpUulaZonOVF4X0JiMXHC2MUbKiQ3N+NwvumAaoxNDxlyndD4VrHZrUn49I
V0kHHpuooIyEJ3vCdHC1YVA6JBhaMwtAjKVpqGqmP8ZCPKX+udhgOomLqVfQS1t3bTpmhh5oHRR0
MC7IXQSgGhMTdhYdek8QUe95Ue9sq2EYekir4acuyyfZz+feA9dRSezIAtV2AwHYK/JPXe/fdW0P
6d1lNsek0Gi0n9TtxUEZwb+iI5KUznvQ8fu+bX1fJZ2ff1um9cutdkbaFVWW/NVw0dvqZFTTi6xH
HnFfA/vKiWvkGDPcTI/A7dMbiif4OnW8MfTioNm1rb2XCxau25nvc0XsVKWyhMWkpUNDZ4tJ01lz
JLKgj921+4CncGqN99WYkPbO1kM3+e1+TDVtjwPgpA981pru3+np+MRUrIJnQy46KFvyXTf/jO0o
TVLS3TNUH/EKLxFAGuLsdiBrPZiQdlHrMOmq5wcyRKs4y9q30umbc5M5D8LofmGCu1+isskL0iNh
BOymaqDLrrhqsj0YTn6s9M6NmHW+ecGKGlXY+3T25iPGqG/IJ8a7K1GQqaI9Yy/9cXpng7vCvmjl
H8zOiMHagq+B6eUhyzc3QVB1J8abzs1o3+H62xcDFUCiLav5uBVw4Z0V91fPdpSF2ByzjXiSKvtx
QB5NFIx2w5dCHmDPuXW/QX9cGcSj+z8oXxaRRUhbRAw9rwFX4I/leH99fXb/1H+yrCTvZhmJ1tr+
mcIajnUxnesP2mymRIrOmoLyGfgyupKAjIXBby+T0uf9zUnh1/QhAagipbUvac58MMAUhdaAyebq
bjEorCE3wZQjHdx5JoOQWhRXz8rwRY1+0ghFbKDikGdYZJL2Eqq2VQcHzjR5EtoN3tQeMAqyrMYO
4UzFN1k9vJCEsYaEWuMPYEtc2C+g20kj7BheZenvYEkQiFl3T8B5GmM2fWAb/yCUo46ysE7pCufB
hUod2bfj1a71h02xx3IY7d71tXHfZIO4r2ozStapWJ5SkMi4Wrmrl0JP6tYlwZY0Sc0t1a6q8C1B
QByDFIKpaYvEYpjc1FyLI+0NwUFaj/bBPaUWcr5F2m9cH+fOV6+bTjCyq6Vg4/kDzTLlfvA/00bA
vaGpKhgR8OvjdrSgwDYsHzi70aivxvLVDqQOjUE+n+1OcI5x4ZUkx7WFP+0zZ44mqzGTXg9ETBg7
JbB/z4hc975biXvYsq1f6Rasu3At7/Nqs5OV7lHbxBy7xRtzxwDJkuMcDHO5tIyTuml8Wd2U+Yus
0+vKgoXtk3uodp2y+1Ofd3egL7hqbjJVVMIsjmBUlWI3sv49r6ML2S7fSbev4gLKHvPu8Vx7znPp
f5arIDWeHMdoZqjRs367H/su2iABsNLz5W7ojbOi4rUXHdFiY0NZCTRuu7Ldiz57GjFkLgtze5wM
P3ZPZvgw9KFsWvOWJZVCSJifQYYbF+H632k635IYuJdql349e+BFE7GV6RANPYZpvc1GLm8s7phc
7rMeuc7K4hYDovpNu2gZFYky6FLSlD+DG10fpiPuJT1u8/rJrbZnbw3OLYkLh3ZiDqXuhsa6KUB4
Ub1yjbSR7rz1bCY52/RHqje6ukf4jF9muR4KnGwq7acETdW9JbsPyewtSVMm/ZgY2KQUb2U3kVtX
KOuo+cFDu7QfpH0G0WZaLXsF6I44eUOxDQ8KTFPUbsx1oAt/+TdjXxEcBC9qnG8KbZPRf6I/YGOD
6poaDK8vkCgMjHOkNSn/i1SO2HcTKcoi1G/78xu3Gq5dcOeZgmnI4PAiCu8kVavzQVh1gkphjad1
ayOoZM+KNLZDW5rmBfslG+Ns+uNpNbwrJmYUAXdtk4OzmLOLVmKFt4x1l/JVw9b8wzYs2YMbZoTY
SqMzp1fpp7ObZ4SYZN4UB0TCSsiCYWkikZce61N9JMs5e58GcqWoQ97tCqtHWUA95ZCldj/doifC
we72nU6GtAemeSgYQd98c+h78JgIuuVxmC5my9NpEJcdE2UHvFipSy1JNyTWOojAsBydvrUQVKX/
2mlLxgBdFVLdIDS7gSSXgPBZo2ZGxqIo0W3niXvxvSTmIy54Eaiq6vfBav+h+glAlvnv5MXTCgU2
k/l0OJlYxMN0GQjO6tMyqrFmNCaEKj/TT7hY8Xb7wUvVnDn2vXjUZXlqqwZXjbViztOzGD7NAppl
oqfj70BAv8P1ZIXwR5yoMwkA28z6pWZ3BzF+yB5kNd1BoUkq0yU4t3TEwdoETpQCbqErvMizAa3U
WnaexStqES/qOUSZVsmrNhuR7dI8OAN7FGK0GHX3M6stzTxlTldChzWO5liih4ygiXCKOLTXonpg
hUsaY9s+kYarhx7NUTEhDGnr9VBjGwSVY0d9IAQG4vRY+1wPeVN8mqQdhS3ndue3v6036bs7iIOA
ZaQkAG/TSHXPd4HLWMUsFLc6ZmQCnOc96d90WIyJLdulwVBQZNSUXQNhfGiUW8SndxuGlTHdEuzZ
EhJkzXDbV2YcEMoM2QJDrKHeyTX5UU1LmEH9LEufoYQ+vqVL00eELb9UZorkk+w8j/DB2GnZX0o5
hyUzlgiJliQrnN4ndVBtlE+QNpUt79OMhzAVzsPmyZAtPIExfBvRHOyHfCJbnqiyBEfQJ2nw8SC7
CzmWjyl+be7R4rk3KzYrTZftiazCh3KcCCXZZT1wA+H3D0XF3g9XYJJXKGyaZiOfehBfvRV8FPP4
Xvt8kbsImKbvmvStO3vK74YbDLorPh1XcxLy4u6YTbb3Fh6wUvPZpWE2c9L8vfcqQDZE5jpgbWp8
ZJqa96atsgNd/5OLCC2UVXVvo1uNSs2OAVRsJKs66NvQiaxz7EjqVJSOcb6StVvYzCZuuFPOZAyC
CAUD49Apj6YJlEA+O98ig0lg85Ic3AweN7VANK42s+VxPRDrSuWtNhAMwmLl63Yyng1B5Z9CxRTa
FIop0sVwdUEk2iN6GfD8+eKH9s3gZXsdYVZ69Y2nfjqQV/tda+Zv0UKYQSvJj2+5Vk4FUi1jlG1Q
K7BK0v62dLrASg6OZZe7eZLbDoyDhQLY3GmBq3YuC3sE8YAax/7bLPGtT276iWZqd/NKZRTIsbXW
IjEHRjuaA1/LfAP4cvWlNMOFzRR9HxX95+a2zLCwBHqMajE4ynABgQWtGaIpis2NFqqJSAgQiUF0
eyiEhN0IkTe61dZsOTDpjPPR1xUbi9sHnRO+axtMKdYcG8C4sIhgLSNCvR8/+0z+zIH9WIsxFnpB
COAN6AmShiruAtLxYkzwXskdbdHB8FZ024OvZcXJ3lSKy54tOHGS1+VEFggYTEfFU8uoNYCkZcJ/
I5VjuB0+xDmqXOrQD4huFzWqqQx+amD0Jy7Md5Zb6mJ6HTBYxpQWw4yomtmjTgv9gyDJxGq8F2xA
4lx6yzULKg8stnrosUTXzFteA7CUWsmpUQdDbFf9XeAA+8uEenE1n2/99nzbNIxRgeHsBqGylf0k
3U07uK77Dcnss8SCHcN4+PZL9TOT7EiHszJGpBXUt4dsyFHIpr+mMYrYV7U6VuBSdXd7yG2g/MbS
0o+mVlLYhdw1Pi4Kv+d3evo4R/nf1ljPtrsAmF1XvlyzpghS+554Ia4wgwIQpPubrtBYpPAQQyZr
L9oWDpXCTcEv7dEYhh4zEZBID52R1ewn5fOmt3KPdEYvb+3xbII4AJsqdcl5ni4/k+XkqE4mgb8C
8IHVw0AhF8Od7DvXmJ/gFQdje7cEQHT1aXru3Qztg3gxUvI/heI9I0UucowBtIRLKDtpdig8ubx3
Kw9QqyZ1a9JPbVc7u9HAel4L1J7IEvcE7OlYMj0+gtqvklEuD8Et6gyYrhnV1FKHftY+ay6znFQ2
Vpqjcepclgk6IcAbHnlFnBpXKLroaQJCA9ne6jfqSPvTIX6NWbxfR7l0nocBQpsqyUvgaBCjzXyv
lffa8lYsMODQkO3cnq4aJNev65UiSUExhvZITG6B2E/jGyeDnYP+0VzFIyfPk91iSUU/YI+cHa3l
eQwboC8wUXIKaSTlPL4uqdrhjb/Llh4rEq6ppvPLY+ZWrziAXxwESw0WgtBW0GHQQsCz7HcaHUiF
y5Ull4GUzFrFl+iZzBmu+aYRTBE3PTWVLv293VTeUa9LxbHlPyyZ2V+MIiBn6zapzwiJo0jJYsJU
+51vMNsmqAjmRquq+yZlXDGUgLjNPnsbHBmbrbQSFFyfDj5/TDPCeM0H7YIwgM/cNoYnm5OZgpvN
tl6n/xo27InIxa6okXDYHoIwREk2QfZi3fXWthOfBUi6a+A739aM6JGQ3VKjXAdSueeC196RYezE
lleX7CbkFx2p3OjP3npsD3tfa150jwen9Gb+0g0qJNadzSI13THIaTYm+2VZILNYE6MjUNAEtg0D
SsuBqbdZjc4ppRLolTWFUAyqRyLH67jVrLtJqeCwAAbEXUG9NSLM2Vxxb6bZfTBO6V/dX74dIlqp
Rrf7cZiZxaoPHxHWruEduhMVXX0bPHolE/5lLe4bQkfpAZhhAIZ+LLXFh77ZxU3Az3PqId7kRJgn
o7mdSxbt9wig4VRaX0ZzYMMtd5bzSFhPehiMjJvTXoerZAHAv/JOCrI/Mqr0PW18jbARuK3C7VoJ
/TxYdNPuSv3M9EBYyx1W/BqyT/DrPLF0trFHoN6rvfW9IDsdIzQbt6Y0d2Plv9/05FYv7tmx3dIx
ZpxyC2NIS3vziRRCm9gnk2LpVaB9nKv6meR4xVbCA4qHL0Qs/SVH9D2NDRRGxQZse5gH5BPCC/Io
xZDIJvtLSw32FnllhdpUvbQl+jTPrZAkjKg27NHn2zDat6DP3fAWVUZSZfnGxPUJsT04hcWlI2U+
mprN73wjS/eo1lLSpUsRnI0pO5ZS4XiHG2T5HRNnuB5sNry4S9vPdG0P/ZaNYTHK38KdiA0KMJhr
FTw5tOeo6/Gs2UznUlIMAhwy1PPLi8cKu1z5V5qNyfZl5LnyUvOE0UewGJx2nlpVJME8REQ7gNBZ
xv1mogZP9eV7yrWzKibUZlWGCt2J5QJGoMrwm07EKVE3I/Wo12635vob8ysvySwk6HwueTFWB+0e
42gfppt5L1ByPDrpLc+vevKVYtEytp+gT+dwvB0Lde0KKoJCJNBCjr5J0DDBSx+y1llo9m2STYWK
d8k61h3VzK3ZlM8uSrZw6H2AZpS5GgE8FAcGIYg34rFFJZ4H/cx6JrBOTkDIRGMfRrdAQJ29GqV+
pzwBLKxv+Bm44wXO54iEJ3Q2puwG0yPNGUp+VsYfUocexASbh7bEcL03rjhQ04OZtAGNwlJyjwxN
cO9V4A0WzeCoyLlFtCCLgAE+Lm1KEQ1wTLJO6NgaRmWZvyP3oicvw41VcgyTrMXFiBKW9JqlYCVV
NPm3NiqA2369RIjADRD3jyXmejb2iRqLkj2SQ5ZWtxaklAfIqOpntxrR+m/NEdGFyWvL7eAWy4sY
BI0gmFzP0hnusU2dpHyqUsGyhopIG0vgPPVANxaA6es9M+5T5nMjQWHRDSt68daM7wnBrDnAmUuz
uALHHos0PWAcR4upIwCr5KfN4i2UsqPQAAjWt9lZEjpTQv1lxA+DAr3Itn7Pxmowi69YTgTbMZ0p
wlJicsCgOXQLZVwhUXNW+vU6Q0rf+onl+A8T72roewuYg1bsJ93/Vmb2oXuvTqXs+6XmzGyRQeFR
4e5d3ObBqsBTZa2/Dwpm61Nb/SsMHtf8Jqe1hc37YqBXHhfFUJfKzG6nhOyUkkbYB7lP1FxYWSiv
rXxgflZIrlnBSRg4nznVyI6MAlSnLW/61k0oPrtkEAZNZL69TA1aRbLxIix4eujrxsXygTXknPrN
K2KqEbcF3VjLCg/x9dnO/WNOIE+2TQCyboDFsMKSzVdDErdMQA7e/NKJ9kUI96XL/mr5+mEqelw1
6lR5Jg4oLZH5jBStuNS0Unyvxbs5rDw4/yDAvqa5tu3dyseSr9N13jHQul8s727N12/TABBhYSxm
CAPUCrEbclMD3Jr2x6vaBxNeqakTslupJ21y/jRa+Tws3tVHY8bOf/6Eumcg96Au74nJZLMx/+lK
BIXt8LXCap6yDFfb9tqhJpfoas7lDenXyN6Py9x8It6aH6W3N+VMspfFulqs9+mCgHPsjnaX//jK
JhbUm35M19WTd19sR3RxUd6mQM5mbmTVGGctA/8A+pXoDyJy70aiPbTAf+tdo3kGIX7ygsqNLfi9
R2ngQDEJ+d35+T/XQo9l6dXvxk7+NE4jesiCUaYLj+nIgIaYsn6brjK7BKi3XkaJeYYfRzgBFuNZ
kNZhahOsnBkzJYwChgDi3fYsHqYOLTfhH1mdj2RgAUhqyqNvtD3rT68m6am9SLOzo9Llh9xq415M
6T1DEQj6aTBGJNe8SzPdZX5+Ral9ybz5waYzj2SeM2TRD9sWwMS0Ca8bOuoS4OWAmlGX1czm6nMm
UDIvonxJtf6Rnf+e3GQ/Xg3rwcMLkLf2MVDmwsBMvK/58O43IVIEPDomJuYbgIGDoY42rA39QsqD
vpWI37IL+JxjpmUy6kT1nPfFD8DWndKwj2QOJMcc5fgkGL1m6WM/mq8sZd/XWSPTAPMMxAomiO3W
zOSJiWjk2Uork3pzQk41W1FDS48Sc9XPxWlJM3WoSn3erbr9z2CM5vBKdMhG0YQ0mMUALTjmN6cJ
Jq+twStEoWPJF870YJ/W6xVX9JdXVh9oj5kTDAyYakZtymQcY682nHBj4Y8qsggyaHCsQFjN2Zbv
tPW23HPTnbSq4YAOzMoISJH1tfDXGXDiLwNEsSfKC8Hb1AS7fmZRA08AYHh5MAbFSqC8emIudkYn
jkz2fjv1pec2GtpufZVjczLc5V/d9X2SL7dzNBhOVcqHD93MjpfawsDW0k+kbHc39n6mYd9k5uVb
VQIQnBKmgQepQzsW1vjO53Fvt/OhrJ13MgeBbbnGy+LJ6+rph/kmErSNRFNpfkqXDJIb5BOhBTQ5
3R8C8Hbo+LNwsBaP7iXYu77xanIMYfggMIMzIss/RpeBaw2seTGPRsrwxJyD72LE4WCxNRa1fDZG
9kM518jEvrYSMwu5gJbUwv9QkdhjayhkNl72OL8E3bZG5cg0OdX9tybrzl6L0m6yNyPB3xWR0oP7
Yan3BmTWfOImD4L6KfDt4xoQZAkMgBKXETDKdJi/m7DWxK3tn4WUu8FvnhpECJUjwDf4+c7etj9E
oCtU3Oe5kO9Vq6sHdGnhVI3bmY45GXVaw0opxvrpXqaQ8yv5h8E4E3UkG2SVXyxdsa/V3mrJ+hhH
Chce/WWm0yUtJr8EDxgVzPS52ipIspSZGicV4JJiudMxRW2Vwhmhe7Q8XoHHxbP5Yc+IRhlZolNF
s6/yXTlpDxwTCAxSLc56Jr2wweuouS37CiARImufVdsl+YDyOBi3vTYM9J7F8rUxwEPUyzlU+QX8
zOYry1cA7Wxrc126FGGsWsu+FbHyl+6RnLg/uK4ekXRXB2HMzQnlDygt9ArqUeU+49PcftOIy8Df
i+uPQpJFk4JKGzT/Y+vMlhpXti36RYqQUv2rLfcdGCiaF0UBVWpTXar/+jvEPif2jRv3hbCBKsCW
MleuNeeYIZufb14aq1zTlR6vdjKw8JQISWLT3Ret3pyicioZ9blHQ8DMyLVFalRw9KLrRUz9B6/A
3UIVOenT37F7Saw6+KpH/VZD4lsbUuxnNzpjiiS1JvXdnZbkSwQkJRdKiXKtjdqZpM4lB0Yrgixt
q6Dv2jkoiaIiYME0T1Xa7Turic8Ejm87MFtXKRrgWeiQGJpE7prC69Wh/AT/XGnXXIvdC+9cSiDe
TZTwG9heEMY68Ud2IvMquVX2ngNie60xDi6CMm+vGwTe4d4Q1KTWyVlwx+2I29MqXUB7+QH71rgi
F/GNmSse02EvGkYaqgH/V2+jIf0k945ZjMwMrsHwnbkxW59o96j5Lgn6x0hPz45fgy1PNuUXFP5p
3TMnyyLSs/DTv5iKq9kV3S8zHdDTkbcLmxvBFgVwB+inpWZZ5Bd+vIpacyKv6HvsSCGIZf89SvcZ
J8u4skK0860NWjLvz6Q05c4SdJ2Zw9Gjj9ToOVL3EKc5x0J4nuK5oynl1fBvySfAh8eN4ZjpC0kq
JX3z6jhZ5m+mmO/5zK+GXyfzh/jJSZCzi1MfunSAFQk6uf4ANaUiSyn521jenTp436Y919Js9Wvn
Dw4VAa+NTg90k2DEvejoPUtQToMiAza0cmLngBf2YErUIPhT10O8HHtIiljpjvM3Uv6FaFBw/vPd
G9VDXRsPsFUXTSPtwGCYG2wUno2Ma3waQv2NxviBqkUtShasQvTO8ABoJaZMeN6b0h9PCnNBZZWf
rlH98QDp0p1gMLa0kAlSWRmlw8SjQ5CvjDzi7pLLLodiv4FnbdQ3bbD/AJHdUfQ269rsSLghnAkN
5cY3PHkqhviSypx1r1Gv0qrVKVbNusWzxHuV3uacaKrYgUBPxboXiKsS4T8X0oGa15LDE2M2CJR/
zxr3t/BXVgWCbOgpAltZ29uRjHbEadQlfcXWHkb2oUWhJCdJVAagZxeR6GQzWRCj8W6byj2kNkwl
1Vzq3D5bqT4dTbd8iYW8C7YsZYa/y1yhCDEB4btpcx0bVe/NEvBb2lHlhn36KczBWpnfnjXr9JIh
zUQEFKZjZCDGoUQrO7gBgxsd7Wo8ZSGsUzYbWqx2Ob5w7wYjhKueLpNSogQlGbV73/+Mi7TbldH8
PAhWzKwiPMcrySAzRu+iEU/YaaG8t1lx6cRMCDt/bzg6/YFiCnOR0712pnzLi8JYR2G4reLmAm/+
LzoaUGwpzbgMHTRT1XWKnXXrjey+cq4CUyMQvZ0rbe2W+oTQGkQ/UU5H4tVfdYiSUDICqeGMcptS
0URSV8vxzfUYstkP9lvHuc6D1Ik7yQSiiUAxzq1hK3Ti5ot+OW8U82lEmBxO0WsEvChza2uHnC/I
mF0frF5y3vTnigM3Z43Ixorboc7zjb+iQ9MEMGGHJLTZoCc76nmanPsWYXzeq5vrFuQKDUC/PKHO
rmGeutQmUUfovwZLXXEGlSfClQ56Mx8nBUdtSJCMEslOCuc6NjoazitZstCNPeq3ri+f0VPpgfQq
iyqAw76pd+YasYy/KvMHMbPFlBIzxJiYez2Ou0DQKiXOGFgfOod4q0fbohutXf4wW5ax07IP19bA
wMa12o2F/aLl3SJ9rgFv+NabijK8gYX1OgYmWg6maileOpxwQgjchFwifRZCSHUGUmTehYYbr7Ln
mvKYEYqDPvdgCSsQWAr2YfMH2F3HmdUhYqx71NrmxfTtJ9x56tAlHo3kgt6aHiJwtpLzXKE70o1w
ZvHCJu4Ww0tl+tcmR7URMSIPBmqCDSRY9g+2n6CPOz/gHsT7Gu96ERMKOTp/mKvsPH+o9kBJEcxu
QzPv8UecpO+kR2kNZ6f9jOduLxcVYp54WyRFvDlqPgwl/lhEXR8mUWhBTBGNp9RFkmWMFH4p9Wmj
ntGRAb+LPNIn/G5DkNlvt0rMowRRtfaHYkfoC6V0Z9BNakeY3Uhw/BBIqXsSnS8DkRF02nTYSOuZ
AIg2f3YIu1y5uHFpo6Bx85Mlv64jQDGJt3w28NFy7JpZvaI2+osWr0Ba6dMOyhCTaviWkmb+Nltc
XdT6yH1iDEmYZRiE4xPY2QbNNI2ld6CHusPSJ4J5bp+0aNroFV53fTIRfypoGo1Gl4y2dFAagCN8
nRgKzohPxjQe46b4jXtUbbzcfmCWfZdunSwC03RjsBxEM/pUjaZxEapuM4fMMFumVQsPoUDVRI9o
zKSxGtxuU9T68N4Nv6F8NiCbb2piDwOkSRc5WjI5jJbd2DbI5yt63OCofn0TGF+WYkKdXow5eXE0
oHx+zfe5DgJ6Od7NKL+NOgNMOwuLK3Kr9QSXbtYQful29GawlAN2Ri4Blhn4jHVWEat+ARKfYHGR
tMMzKWGUDFpLBkx0M2WkU7bh1GoNQtUsQBltG+4qw6+3SNeAiCBYx6sJaCXrm/NgPMf8MpNQ3XaI
mjaIYl5Wq9e5XyeAj+Bsg74iqQL0XsImijlbmrrJUsf0RxS4K0a+K51nZlNifvCb9DUTwwOTN9Ij
pbHxRofbEuLBphsBbXIspgGGB3CpCs9mXTiPcS7CLT6maouG1MED5uWAHVnpXccz6R1P76UTFQD2
In/dFwMqLm5miLySdeGRo+7A4I/VKZ6fYMyNL32sy7shCY+hzdZBLy3bwrl3/tQd+TsaqJeOS1iZ
TI6tQWZwOyM8ILaRa9obfrmCnufIAK9HiHZoYXm8zlF+KKRcU/qlDygira038wZP6itCPv6SuJ56
nBxCRu2CuMCmuBJggP6m/JsOxmdelMbBs5InpI3qwaA+TdKrNJ59WAH1OGtw1pxA2IZBymxU3ACd
iHOrXDaD2qepUhrb3o0JhEocf1d5ibUesUzgdsRmPnpcIE7N4MHAKUYhdyu64VuzbfS6Wp88zgIg
eiFgvwIC3scQHm7zWPLD+u6BXQzNC1VVmpTnXJJNVopkvhGnHK1HuYzu/fmp0E/k/jHxwUbICKfe
9pVHxpw1iAc4F3I1oavTaNDSxTHM7BtDK9FyJe+PKUaMcra+DKuupaGiTWtHS7zEQw+4dAuc+ey2
5HF3sjoVWiJfIgf+OBAA1AHEDe36aHlvCXFgSlvmLz0o5E2vovacTr13km5K50Y15yVm7jpzdrv+
PCKwSa2dBOm8MxN3l5OXt/MIFr3YHWk6tUZOstvG8aWv1bpXg71WylOXCV/7kWOvsZMIQx58dH9M
8OfwreGH+PU5zrPpTfJO7XBNe5ufp83MYQ0Tm3EzEj97Wr7NwRxA6LQu7rmXOEwra6vfD+JJc+06
4Fjr3+asI/t0edRO2j1C9378+ZQ3h2TnjWaHc5ezVwnGCdzk8khW3nX0XH/BTWj7Pu2fqxCvxM8H
ffRhN1pkm/DXkQKwfCHNQFMA6NY3WlHYBybeiKp7o3qcRu018lBozhwwtrNNhgcdLuIR8NEUg1Yz
5YpQXtmckag/HjKC+VTOr2GDisZXI5tzODvmcz9Pe8Uk9N1Nwcq3DXtWCA3mlClT34mi3RhL0F+k
yf4OxXPjEeCxlyDBYTPlT6kBszOULl4W9WXkUt5Nzc9XddJoR85s+rG0SmNdZggoOqSncVBFJcBY
jYTo2EHuZuejTbHuFlsbtUS2iU1abZnukxyHRZBxhm9TpLDXRTYbhuGENFmRQF0NaLIoLblDdLu/
cd1zMQ62sTHgXt/rumzv/ZRfLN0u2bNL/ZAXVvSglRPDxa6aPrDHEuXpg6UNqRx2DCthDregmWgI
yP550siysVBfnJzlaZhW8aaJPWvbMkB5lk7cbJDyvIDgqtY/35H2DSQXW7v8PPv5rqSnChKiuU86
oxCXOOfNaEXqFKn6UkOGyTaz3aJMy9lXWYNj1DYkmm5Cj3tVtFm2ak23/TOEvzEkGV+zPiEvQmd4
d/QGhq0a20MqXPOGXIkkoMSw93RucmJ73S+Xaebv5YH/3weeMLWX2mrumiQL2+1NuG0ToWp+rlOu
8dQhmBMRrLoaAER3rWeU0AgXPvHYmc+MEjlGFTL8SiwSIkQ1BXaZVWcHlW5A1LsP4T6snly3evb8
xjxMRH1uqqlzAs1hnXYAtr/bMGeS+t3qLR2YUMGLvQgtlnS+zPIjLn4e5aHQloIwQaBtDpdOqz+n
ynZ2KppajD8DsRVzSJmRISppGPrX+p5J+8GYQxu9h2HjZwzNY9f5WnsAP6fOox0PQVaQaGPLtrwa
hsQGM9Tyy1Qn1br+hYqtzDaiLWyyPyJ1qz3dDQAaUWovT3tdm4/LQKk1iZGP3aTaWlU1vU119OX3
IKTchNas5bUfbZLJr8zT30mlQmcSE41w48CeHONeAypQoZLKm18NGIq76pFSV4VNzde0/c0aWmtF
Uhu9PJxSYGbs1EfN5HBllQ29VFT12p5kjv6JKlCe7DEE++vF490ynxhIQ6bkTQ70RI8/e0Kkh9BK
32fhz1sZtdO6K3Ere4ZNJLHWmXsr73nlxqGLd/+ERmI8dYMxrKt3Rh4206pY31I/6ldgtPo24zDx
zyO81ObOy1hrbJ23P7FK9V5Xghyf0PlurepOORzBzn7qQjM+t+hs1wOtng97aF86GyRFkVjaNQYm
vNbdUP+FcEXDacYjjbiKfz7381WvNcaDp3wrKOr4w0si51sr2r2qOvudUptBjNntOt8oWZZJ+txU
jRB7EH7pm+7BuajF9OEVTH7REJ8ckjqe4poc6AHm7ndk/ZpA/x9Lz7D407y3vreTz+UBhpj+Juid
FoshqzP6DDwG6NaGjvIw1lsdRs+DyOlXon49Zxb/rZ2W9o1mB3glyknCOHN/Z+t988hhJFzxnmm7
hg7VFk0H3bVRqseUqI1/vkAaiHVubU6py2Llxtq9STRx/nmG3Ke/kC94XT4trfFQ2hhJc62GRpgK
KoMksfaz5VTXydLS+wR36py1imC8lBiJn6WxZrZ2/d+L5FuTxvnF6Sl9KyGqm1UjQypGNV6gfzaU
WvQC5JC3u8jAHXHSmoKODyVY7JDU4cT4LsJMPPWVj0XOYRkiae8vAgukrUWXgcET5iuwtqNG/PVd
ZQ75VxMycbeMb2qImcr48VM0Gs3WdQY4X0Ijgy7ziOkWETC7YUDZbioZ7X8+x+R8DmrdEy+xyv7z
LSWDonMv4aRUw9Q8ZlHYnJU30GnHpi0y9jBMQSkiYzbD9xIW8n0BOq6tvM4oxm11N0MKB9VPBK50
LYMz3ZJBV/bICrP6vUospCxJ53MxL53s354U3A4WkS1ujYB0bpW/M9DI3Ul5Q3LMEP8z8aHyO8ve
nx8tBcIxsGqj3aGkOXpu/pWOvfNtYzBp0sX9UQEMt0FyIwFW4V63Q5bpWuWP/z4qMfr+38/9+9V/
Hy3MD0o2sSY0Wie0sQtIyEq+2XhobPRtf3fGcdrHJCzvUpeBgZNLcHp9ev/Z363Gw+9O52A/L2ux
NMGiuNlwTzL7BSgbr1jUTG+m06XBTHTd0a85MZTQ6QNO3c0jkGH7FOv9E2C85nE2UiKkNPRdTZyy
0usAQZOcM1XHtOnWYq8m2y0017Xl0zq1MLyRJC2OHiNIKxHicxbinwfGfx8sX+qb9t2o1JmjZXqv
GH1eeiNiSE6jkTl/xAFa2va6J5783My2fQoNgXDb6HdKLv9NyFwuH4pvzntk7fXmS161zuPyrK+d
ihnEbCusyoXahYMXXdCYRcCIMOrh7Z5WP08tlkQ8Lyb65KIEX7ihHC/WPxVFNLD+kMDiHH9uVaDQ
082v0Jo5ROxsCZB1juaQDa+tfUm7ZHrjfIJ4NaGd6gWYuNPLsFRnXUosOSGz1EICvUeH3S+WqEcs
/VzHRrqfc+c+svqew0QVm8QD0hXLgu6IQDziptoTGOylxwL0jMPSxnI756SMSwkGiLHaHrKi+VKF
Vrg8GZpmALA42gdySONL4VrRZfay4TTo7I6cpGumki9q5OQtx/eyfikTf2kMo737fx9ZzLMNZCZX
JDn5rtKxXLhMHd5dvT+Mtt3TM/CNQz3Thqnq6hxVU7tql3emtqP//TRHQrxMgRAI6oqA38R2fieP
yDDiTyvyis0Ss3HMGXHVyQjq3p/cCw1x9wSRMWg6Zk4FGQYrQ71gUI0CvRzmdSV2fV+IvZNUH7S5
EM0Mxh59GCJ6pQJ2uHg3+Ii255iWal/3wy+kw6yCvQfHgQO41TC9wBvBjYPpcuyjF7IMAsscvtvJ
uaDrvrVkPoVOy4JADvsI7bTgyCeNve3i07ajjylzcLuqXVOrT03z5DpNkCoVRfmHhqTna7+xGHZ7
S8MtlnIBb1IiJFNKEtow4VHEOpC/dC7pzSWBEsm91DHE2cnfkmG+XgzuccatnUEN2VleQlvXCChp
q61Wo/FqogM8mnajNxhGZiDltY/aTGZYjo3UgZgU9IsUbGZ84OCNxWCEsdmhB4o21GVqDWmUugXp
Eba4nSrHK1CVd22Z9Luel+xz4BMrJ8SbN/TyvbWXnw00E/Q+gIvGMkDoRei6qNrKDbmtNMn95OSO
xrHJfIipGlJrvNvbKvKeRQdiQxe0TQUdAFA9zW9bGt3OAMmHXjhkyDOEFzfq34b8Pa0RRcZTgTaG
M02/hGU2Ca0JL1RvgFWcbbn8iSQ6w80kRED30WGYRbHNeoNfLhGQsGKmdyKhr66b1q8kg3UWQsGg
9M9rUtlAnDC7Lmu9DLR2W5shbG5JvFWnOZ/VPGA/rTpjw8F9PcgiJwB9/uQW2Jfep41mmuwbVZ5w
kz3mzfKzTJPhrU0SlvmLolbfCopiYgkGfRwOZS+vUGMqKIpmvFeD81iS7L4vDWw7M2xWRPcMNDLD
eaz6/iMjLSaoJ/pIWtJwOZP+7dr9h8V5QYu6GDsxxjUTTFKu62HAHCffNgNDnNYhiMzry8BtINUo
PE5JzXcKciRi1x9346LOpwEx9XREw24I9JiANkRBw6otmHHg04qNo6wiG4Umf1Lq+V/l3L6Z82PU
4DZkZ4x31fSilOlvmOgCAm6bN2UVz21o04KZkZdNTrVD97kxcG3v9VoS4xvVd9JB1a4L8RXqZFm4
1Z+Zu3EtlMoODpl5JFlMV9dcHHzm8JDqmEnsnHj2Um05qA5cvmZ64qq56E6PkqkoNyQWqa0d6i3g
neaaF86JAzdeL9MQx+mlGXz3biY9F7ejmkNLHeJGg/tYecCCSDTZJ6GX3BrHm/cywvNcdDmVicTe
IuO62/feozaCm8O9ckl6RG4TEhYpw7/dUq24DRh23UQEGBXZR5PVYxAOAyIdGV0IC8L8wAotJyqe
J9K7/0i6wQ8e0g2/ydKza18T3zS3RVwbmwK54oPjuSzUCs7v2NH8LrrfWCYIyMnt3wWi+UPfgmnS
wDhABJVr1+yf/JElUDP86eAy9moIOVx5c9oc9IqDscNhbapCGF/MGLU5so+QCfXHkeSxLOGiHLCn
qM640EMxH1NHmI+o77BPcY3IpgAFXCSPnSXdCyaHLQ2CV5WnoPyT/NAhmXjMpHsqaB0hU0dXChfQ
Y2aCXEUSy3MoqIWw/fk6dfnUPumE5q1HjkEfQOoe0cwBjkEq0i3jZHxmxDM2xYcB7hA9/DcglPb+
80Gi/3aENt5+ng1dDsUGJMHhp75Oet08zqr7DDuYdlEGG39uqEUpue2rcGwWHd1mOW/T+MWc078O
cJ/v2CJQtkidD1sm722pnaDPmS8sz4CZtcUct2yaujscLbuUoBD8+MyYtrx0kLCDhhnyC7vGOolS
+aX33dpJp4bf2zvbtkxf80Z9dZh+nqWFADJPzSuMLHWTSZjf6Nunsf4Btk5+5bF6TzmpPP/nFKZP
v4hh65HYpYW1zzW1nNRi/GNuSHCgLdzukOY4RsM86nc/Rwg9naYNrSNr/dPsybsUPmKPPlFzqPqc
Pn2ZqTIXJ8dvXevNfYo0I9DNQa3hxNunn44KrkCyl5XO/4TlibRofBbo8AsU4m2LvCLUv8oIf1FL
9sHr0HpQtrx2erTYsbdk51VnNHCbygTnAa2iOU+keJ9/Hv18cAp+/xjnFGgb52Ba3fjCPQrDyayj
jSOJB0+zkYnWENKJiVoGjPbEwu/ODc/Rrq78pDC3FTLYtZpd68kyaCTjOcLQH87XAV3ytpAY1Dmc
e4VL62hWfgt2a+kswcZmOP46wka4tUZjPcQFGqYcz8XKYz3d/zxlVGY9UFeOG2224Aj9VIRJc0RD
4wyBMYhnS+ntvrGdGrsB+UZxVV7YIDgF/TxMw6m8CMf4HVpWgzdKcorgeES0RWyc0+WDHkYpL9Bi
ugGtcKDDMJ1+PiT+iEj03+c/j0JBRxsTG+yDqL7YWR1efz54Qv/PI7vqL5o+GcefzyvPZ4/8+a1H
U9xdy2wBAvot/TdMXmzlI6PJ5QMKCgmQfalgaYNAbYiyt3F0/KeF5XlwHDfbAv1MPxZcIb1FnFSN
rR6ktH8ZESlxKVQnaD1jsx9knDy7RvslRlpGjA1EUKAzogKw9D22cfHy83SUoNS5vZ4m9jSsDnpD
/ezYT8js6kM6xuma40O2rxUW1diw5YMbz+W+bXH3JiIrHqD1DWvZTP6xr82dqMvxrWwlekzT7o++
52kPVkpEiDFUijY1Jv9wQhBnW9ZnpRUgLaOmuts05nbYxN0D3hhgv85JGxg9/jwqysncT1PknNCq
mHuNZvS6dxsIUUv/KZuK+PLziH+8IBzX9WAiVDJFidVhZkqHfLY+ZWYL5QdpZ43+wUXytHQhvSTM
Ds1sPjtcj4pM7BMzzwplkoydI56PnRR5HhCEV702GkmknjT+NO4bmccNGsdCu2pKc39p2UDzpmR8
IOiS/7yu/z79ORDbmWTHiWbesq7bw4cw3j3z7BCU9zbR/jrYwEM3rjbrWNSaXxmdyHuDXntVOsQf
Tr73JxejiXwvN3d1nhFrD8T6NaIsTvQ06JBkbf9tnhql3CEY86+2Q5VUp0Z9isbwr+fI7iHORuMB
Ns6fn4OyBR8iUM7AMM20SAYLiUJGAczcxC/Gs5e4HBwTX9v4PfA8xCFmVHtLa10+pxKBZKXZI807
Uz67oOICK8HzMUTazRyY5Ilokl81p1zmzfa7rH0Fk9CCAFBiic84PuAV4s1LK98Hvl4RtL20EZf1
sR9gwuA+ZbvfT6Jq9jQh5B4/T/JkLHXhz7HZHZKtP5fhu5dMVuD53MTN/BiO1rz2M1m/TVnye5SG
+cet8RvHHbuWa/kL96h5Gb3o2AwhqjkspBv8Ov1zYo3GKWMfXInlqaZpvAGhpMjRJqaK7XtJl/dM
jctsuCR0a16M7Uvf0DC6dl11SXr79ztASoUfI99hGmQu/HPDGyLu15BAXn0wl7ecFtov4CJu3/W/
5sESD94UPnJgwbbg9mgcchpcxXCYciwoyXIelZ7NG2RDK/1neZpZkN7BTRqBAAPE+H3RkDupulHq
KcYZk01ttRxt1cR5GyUva/vUIc+U0+xtUjkhWKigcM9DScPM1cZ4x5IeBW1VhGdj7HnTqfieUm2M
1goYyMdU2OfQtrjsowm1J7wtVo/Mh8S7XP1YlsWLq/VocKdu/fM19gVkvmkbHrNoYQbUpTg5Tlag
KJLPdHAL8EON/AKOuwYrg9kSBvZqoRrcWx+Xe2EKUn1A3IomhPsFSAMTKWAu1cQ2Quih34VixFBf
djbjRZSvIyahzeh2HwI+1n6IcT0oPfprd4quH/+FP03WHmCJ3URMJAqSgp2upGxX9THUFr9d3n+N
vfk0TZW7z3HR9/k1czPt0e4nuKe6xDAg73GLWi4baJRZc3/AKG4djAkcjMN1QNrZU6xn/XYuWcMc
Or2benE1jErhdVOgoeoaaetEYsWgQVcJaQfbWRVgagYVLJLbKDk1xLn7ylBa4fZHyY6en7yp59HX
8FQreU6bId2AucwtSwBysjIsfzhduS82llZGO13X8dAAnlzJKTxE7HHrYXY5i2JFGeKE7CRJrysa
kh3y+xqXl/FLEFiIlyneWrPQLxHFbj7r3obG+oeyFjwur8KKlFLAZIyD7Cj21lTo8164j82MPxcl
537MoC7NWX/1AQhfB4O8aq64g9VZNnhBl4vNNd70AZM+KicyjHTExX7FgXXQxBx4Ur/ommDY71Tk
AsqiQiY5B0y/NiGBixH72TfiotzbYF0qI1Q29r10hLPDU9VtyAQkjgkYTpyicCVCBFSPa8J7jvBT
L9ELANaYSNUEQKoR7HqtjRxZmlvWl4jvvcI8mHDmcQdBfJgszpwNPrUAhRlNngoBURsbJ8MMn5fM
ZmT67UF2hPcidGoAfiX5mWZheTb04jKW9gQlsz42odltyI38dtBV0e/Qsz1++E/Nrk9hgjAO2DCY
2PFPb3Jo0F19G47MQHMGVXllfEVmtCXV4DbMk74jSvtKwHcRNK0HtT229jJDXWL0jz7nRPxT2J+s
xQtr68auhFmw9dOHqObqTvl2ZPAXn7nNgg34NZoxLVBNx49sVOFGW2oxuq8KHcNlGru9DSKGYCo0
zx4ZFWHxYXWlS6NC30OD2ujWWGMsn0x6neVOiNndiBGgd34xfVQHmoZFJmqJ6Uro10A6DNtdPYZ7
qErPQz3Rvba7IqDirFYlgCeOkuERiMWKhafYyQ7gEuQxRScnZqkw/hRF8jpGdYugDPBAbO+TBEwW
QIl+7cZHOWlQ3oRTbxH5At6qo0/fkOtc6vlZOSVa8Ta/kjhfr0BrUIR39SNCtkVePtlEOOMhytSc
bjvfNfdxme5sWYmtlzPUH2aCXiNg8dsuCYvb+KJqciEaE/zoqLfTNrZWLq8jgZ3AhopZh5OO0DnH
xa0DvsyZr64q9Dxu9jLGBvonMeig9nVa9jpRoKRyBsj1hmudlDjASepwhXYw9PljiV1wKsfjxeUc
QlJOGOiTjoKu150L1dWTbSTD3m1UenGNGmE/mElh9bRTes4bJVEsGEtiiAptAV5W/2qtwObdLFLg
xQ29kJa5bmgeXNd9wCYQXnKk0hdEs2+on8qdjiJhcNhqQJHjTRjSA1bKP3kTXrxxghJleZehdN+g
2X20XnzywgkAQh54lf3VuWhR0COdnRkCAC6XcUdRGIGC8zXxRhU17UxUPNwnT5EZ3gfAnvuqAX8n
IrIKSvcO3vCjjXF7+1X52pCI7hJ7qHsZihWnItXD/pvNEgyXdHc1qlaaSOXjUEwOgjEwYpXaFnh5
9kWszLMYPLhMv5ijm0Sw9H9QD2Ro6z2EzbPaxGHyXFr+J0gCoLnJpqN1s2r1zNswRKDZZMH2TLhd
dbY04eavZpb8iVDNxpbPX56wQpeooGrPcgKjN+AXem+SwjOpz/lybdqt/GQbheoEPaEXXbnNCh9x
DNXZSp6qcnxuzDDb6rXzxlBiG/d4HQ1u7qRMVWBT6zBXjKxVPkcPQ1IHHGFvNCmPdedeQsPDbloA
LkkK3gjvlFlbSpGXHGn/trE7skh+iGRdxmy/OlW5C/es6Z2tFa5L4fzxPHzjnV7TKdfNp67+GlJI
24PizIFc8lA0XnMnSwSvgJmm1FIivUafEo/zvlTOHU78atbLbE2pw6bE2y0senUCLchaefpZoeTJ
GSNCCoeQxT8CnVOuuZddF8BUN1swVUgZ6AEerwfU7uWcu+seJd9qgn93SpuGOV0Ub2e/6zgq9w+I
Y5lsC2Y4na8fBBbRAILztRkX2K7XjDAJK+QEPZCWFm4WvZKEn1FmGQKkc5RSQfJC94HmG99Ab0z6
P0gcja+OqC0cRA3M+VgBGnURoS42SL0FJ6ITlsIENsbgsUYqqmh0AAtXg0tIrNRfzXhE+73g0Rrj
0GfGMV08M7lZ7LjUuf8q7PIko8S7IjGfZBUivvdxLxjIienfAreC/9KmnEmId9iRHIbavJIc3czv
xI+f7bZuGGqSz8vZQLrYPhBQYncsQMM2FEVzYx2lyD5H5YfXsAsPws8IJqbl3xIidJvy7tHO9UNi
0EedNboBncGCGyu3WjPR3c0W+LA+aWCAkY9YOO6T1UB0CyMCCLqppZkNJFIIP3pg71/2mAKIOehH
jis9nXiFlNMuglDQlTZqe+MMlrtn2I5zo6c3W5v1q2ZU892YauCiAE9X42zxven0kMZZukszEV9j
2yOT1OcVbFT7J8WfiyhxLl/q/C0fNOdMg8KShzqFkDrO2JmbpsEoZk1HvfPAF06NHtDsUXAmuXDt
bsIg3pLXkMbnUnAGx4Shsc+tpaJkwmmSCzOhB4tkLMvUweisk0cduOnFdGlrrNOlj0Yey/8BSVkd
aMrGLuGk22XTo+eOgBhfQmDM4/dg0o4K7ZDILuGty2nC+5y9pQo8XOEZ71Gvf3rxO5cmJnAHhpCo
l4gBb5a7Ak+M8O0HM3Je5v/h7MyWG0eybPsrafHcqMbocL/WVQ+cSYkiNVHDC0whKTDPM77+LkRW
d0dGpkW1ldVgmSGFKJCA+/Fz9l4buDHSxjbYVbqBQDMQV1YZP2DLoxKZLHrkVQM0G21OHwvqcvUe
TMA/xwq5VZzdsLa9opJE7KU+fLiJXprR86UxvrAd11sQAYuSsNRgM7nw5HKilhvjYhcUW1Mtod2x
rBgMZiwJgT+MaAVh8F+CgzdT+uD60IgzSoPHGoNb0EUwo0I4210U34U9dl4GihljGSnxA0Vjna0c
dOEJUiJNe4hyI0X1g95GNtrjiDZuKQMiM0mxCs1m4Uu3WZiCOnQgl7sIMWcODTHpbbbpATvRSUYd
NpCQx+dYLBVJVyvD1Xr8mjVp00Zl3gTBcHF9hiNOBUYFWTyeFR81mOHiIhbxbV9r8UFXY7rGIjkt
En94gaaqM+WMVnlJ2xmRmL5py/DBsuuvXqLPh+z6pNf+WzLeOBUSp6l7a1wAbwYjnaXHQkUxBWkn
QzhN4pJBjw9ZsrOAzwZC3dUeCnzPfSMQxPlHr0L+2E4WJmuqPawlzbvs8POUZE5nidEv3eohTpPb
xMufOUBw9sA+IlJxdMaAMzAOKM3EA1jCO6rYzWLf4WHkg1upuLvXEInEYy64u1W47cBZscg5oB4j
cV8N2kNcu3yuPQbmejDTVW/gG0YSFFdorVxdY9mxpVi0JlBfslYMDWEyBkeIlOmSPNYJpFbup/t6
XvWteBNmrgYqAvNKjxqJoeWCOBesDZ2xd/dDVd4HXlo8RI5+GrjdpEqOhM0tgd1xgKYmIba+SNJd
M9ZYyUhDtbVr/AjbwTWOWWy9l0GKbSWkGZyZ3qNpnxKvy7An5/6q0rV7Sw0HqZssyrZ1HJzoEV/T
DsnDvtfUQ8Q0fFFlySvxJLi3OxxtBk2FwNpoKOEX7t6Ftkz2TzOrGLubPBbIpHP7yjXkMqJtj6+5
Im8JvXnh7+HQKfB85R6W6g2OvBogRHLfIrJcKimuStvkDkORR3lCknle7gf7RfCuqnSmnATJq4fi
cGGEwKGUHHiPGzSGYQ1M1KwgjE8o+1uh4ZYFcQSFSHWf9di+E/D0/R5rRMH489ExTiSD8E0mtKWm
sYjKoAhNNT449sYFXW+Qpfq4lob2YNEfXg054oUQl5foxysBZFB6ITMaZh9WP9+x4c5oAPsnrclD
fW0GgCe7rhz3/uTtbFm8O9RNna1mCz32/cYt7+E6IwBVt+yJw7bHjid7910axr3lYdSO9fq+lVGA
qGC8xcBz7VjWW+DnW6/k3Cq0+hXh8lqX1Yc99iB2nLrY5vY3EyeRGbbOPkvGi6XLF1Zh9IVqRfjQ
smZ06pfl2Syj9ivH4wCTCHQVNJVBTJCDRx+WE+Cuglzpx5xoZXvuNGb2kAUzLtM+myHuYKMZT5XO
nCZsxjORuCsqRm53O/scAVitvZLAHE9HExPp7KATnUQOe0OcvI5Nf6k5/CwY1TlLuuzcFsjR9BaF
TMtYcnyyY0adeqWenNF9A1LxzXUBe/DzqiHZa1X4AStELDrUyqTIPWFyJRdOPwndGZbgEA0CuOGs
e28uKHw8gw9lpN485ah1Uj3F6OpX5AK8RSFoSrIp9rZvvqOeBSShrtXYpEuS/yZkIAz9OIUMffHc
0GeiQyEfZHex3Y6cp66+bhgTaB7NMaUxAI8sKgmryPEICMQalQKl1XFGxfbASBJyRBvu2JQNDuYM
b5RODFqOd6ur7x2BvxFtbj5LkjaTj4OPhWEFRZLKUyEXdo0tApnsxq3dp7A49LZxmw+6hUehvqKi
PoOHw1LvS0A+gmxEBe9RUuhKn8qQADqG0zY+npqaJX9TUtuLgTmXAeVs64T4Bh04cptW+JvAHz9q
GhiTzcOUswShnrvO8LIWBS5zX90nunab1sO5dRtjbfnEYLQ1yhantj79Jrqu/O4cw0PUnPgqSr1P
uzwQd1jSw84+2oAqHThVTqOCE95HTWK7lvdwaGrv0Ed9tcJiugJZjhFdd2LI/LS3qYC3yh1QXmjJ
McVWN++pos12Ahf7NFEndFAbPDO8mo27cc+uSII1AhmddrxfX0Y7OwXCOcZV8jXGWhDM6i5mlD6L
mD7UmCxnY22P3BfkAgYRqoRKeeRn9ewDdkDkC2YNRMHjUppGsrTsjzEcbM7MtVrUzSKtmcIKUlly
je2dwuAokvKlutVGm8ktOys603ILGfauMGnvjGZW0pu5YcBMBlBT92vAy/e9C1InDb6RPZpiI4Rx
YxoLOVDR+bgEpokBKOoWjKxpiaIReEh0AYSJJZxJxqL1oxcdtHmbIqklXgtCZXQq6LstOiv72jz2
5toNqDimloQB3Yt3dj+wj3g84wXB86hm7gmvHBaIby6Jqq5l3D7qqcrRprhvjhU/QwLh+BYa70kB
0MrMxTkbWOA74gpF+IwYHHFlhCllNLp7HvzbJKsfKyJNMNhyKpmT88YWM4LoyB4QyWwy1xCWFS+D
pkGUjXKwR+TnmBTViIZgh0VknuBcemtbhrNeexZ1jh8IuDVV8iaDUUVfFRW9IO02h5oowWxt9aG8
RG44p+BhXsesvq+yFDhK1mxGadzaHaXg0Gd7GqmAa+xMLia5h2/1Ctpem1JGTlpNWkUSfy2kucob
11s5MeN/x7yeKDc5LIEOcTNQThl+rKBE2i8jFrIhTNeJ/9Q23TVelHthzSoDz3mdO4WS1vYC7TEK
VNV0C3uDvjfK3nVDu/M6DUaN3xMaP65i4nuA8PcY9ZEO1F1xUEnymkIFwSCL2XlkipgByT5o+XVf
NQb6/fE8ltmzDul1XevTetbYEk+zot925QvnPU3KVWt5t7Jmm6rboaP3BQ9jgjXZjUQ6obZFy1d8
KxHg9B28j1AZwUZoMZyK4tlJLVQaFkfwlGjSxs13tRbtY1M+2cyAHDq2URuf4qa9RKN/Fxv6ccLg
Mm+WXVU9t6g7CQk7DyUrqxul24AuVumJs4Hn5kq5Wgnl6qjHnGvYtza+LbrlQLJGNX2j+0AP2BsY
psIEKBtSbdPWade4LR/TWS5YGhUz+yx/zCr7ttF5uEY2XVbndBPihmWauvcmVMq5faobEdE7x40v
Ya+MnFlgfD6NiqqhrAhl87WgW9NHPyCKN3GGjG+t8ZWeUMnTDFQpNL3tFCbPJBekdEjlMScPo0aI
dF200WtB6ScScXTJrVubfURxrFngwKueVT3qDr4AYZ57KyEb62DE2Q6uQr2MMKWTZwg3CRZTJjSw
T+Ezuq3nvhBbOer7ynTfI+Hto6685f24Rjd3Sgt3WoYg1zC4PplhNuviqaAi/E/eqFaj1lzTFiJL
oR2vQttREFIsQvrkZz8SfVEIeBzN1dCxrVPyPbap+V7YaC0KDxW/b6OyZbLoaw+6xYNS8YDmBl8l
quyBzrMclY3uxpFUQD78eh1igI8CF+8B6z0onrHq7j2YNbDfjxaFkgpb/UYT3PaI3jAdMA0HB5Wt
sorXD8LpPg46ZO/OgXvhA7079gN8pbAgaAuy/2XG2LOS3/UxGudwYKg+egr+bgXwrJ/705O4oG9i
MmW2rI9oUzpDO6N9oeXnuTfzdQwD4bLAG9sUSkQxscti8rGA12DFIuUvBpaG7xQh/Pxc+LThAvfV
98Jv2hjZa4sdKEsKcFpd2nDrkV1VUBH0eYi7i8XJ5rSiCSC5DukDpCv5YUbZigsbV8b10iXcCfqI
D186Lh+SmJh1aqj3cGqObc7Am3PVAjI61Fi8ApM/wpqnuvBsRdeEO4OxOBreeBdU3+yg71iDZqiS
mqp1LgfeuBXGXLDNFkaiUVGJQM0BgYFFupHpaTIaggJsLGoG/gyM46VFeECFNm9ITxS5sx+YyCXr
tmc1pKGkDrUNKljplF1F1r5Tp0wEzlkEh6MlqbZF5DxrxXgl03qT+8T/6ExLaY1HhKYntg+LOA0Z
VanqPBXXZdG9E8+xKWe5h8zKbqvIl4ymeFdgE4YQh+CFfcUJ9GfaEtdOUd4r29nD0KOTSZQUCuvZ
4rsWhQHIoi/hBvr2SxmORF3pZxVZfGYGx1HgMm2TPXqxx6NG03Yh8oMSwak0tbemxCMOtcss3cfk
IylhjacWuhqg5DuMSPlKJhmOy7J/ktmlk+3zaBruVg7mbRs46QYTTIxt8VGLwB1I67aOiKxF2kiW
Hvby3njy50DWxG6v9LyApY8G2UoGnyFSeZc2kii28M7OnzOVv4WNE24iLbkmERisFQLYpdVmnPxp
c9Ogke/4BZdmpJWLStM/CU7gjR31y4D2zoMeucy0+pGe/2sfBXeE45Anl5/9kdhUsnpJKmO/0kNC
W1Pj9fs1p/pD3nVHjuk4jgbaS9qNO9F9FjPzxxLJx8S9fFDkcKOocm4T7OOjR0MlValDX795VXmQ
reFkpITOnVE4X3D+4O9Eml933VUJtB9rcLbDZw9IQpV3QrVLHDzEcrE9mjV4GkqjgAQD0E/hc1bh
Iu6559gGW35m7AiO4SUO06q7rlTwBDPhOWugc4Wl+22EycTAVDnGsSaBrNNiouWled3B2aXthfQx
26Va/FWfGH5b6c7UaP/FTow4Di/yAjPuY9kGJ8aTRLexIBifRZq/Vmn14esg3VyOjimtT8gPR+Tt
1aKtxWefIWHJKyqfqQE8L8YTyj0CsBMU1yjN9BQg19B3d3RpsNXAOhzjdgPE4i6GRhfjfKfAv8Wb
2W8ccEgmjhADlYV91iP8MDALsx2tZTxEOoPAMbmMya0Q2rNpDrRwbOMI2mWgb800nhkFXZMbMlOW
xMm2Kz8J7lQprzmUg6X0jCNRyfe21DcEDKwgMGi7WUIaYxtZRQ09Nl/GZ4zTktpwmkckm94blq4c
FiVagJVuds81fy695iu9qKseH8Lec7XHVOr7+cFNncfcQKdNUhbHOeocQUCw4llfEAuPDr3TLh05
xgvpMrpy6/yWmPcPmADr3IaHZedgxTnwzJnQRZKf0Ly8O1l7yHQ4NlVB8zmO/I3w45XsNMjDPdLA
zr9AxXlwE/+jMAAM+tNceOcU+6q7H8uJo0l0lw2ILdEhLXx92LPNuYucN1exDhmd+Yz56TpLr92M
RA49CZYiVTw2Um5RuZnbEadq7VBM5eNx5uctHIvzpbLCW6+APkFp6ZXZvUd3kzLV2wBPOSa+szUh
fdWyOUOsuhhJ+KFjM5zM6T0jJmlpOfUj87GLZhsXZlRXnUPefcPRQOHxpfpYuVR5FMXy3rSzj8HC
Iy0Z3gxzmEcUtvcaBeFou5cqYUky+wrcbmfH24mhMX2xXYfsbEtCib7xCZOg07fU+ql7hUK7wCu9
ymrDXis0ucQmjufaKb428gLv6sVBVQZMiQadltSHgMWQPO7bbtwqPZ4Vi2xKFsIFJN+EmEz1Puw8
jKbhwaDtsQoEuH7iFNZFwx+PznOS5ycyV/lDcZsWwWMwcsLuRb2fA4gVylNBwr0isx3vX9xZa402
AZs/m8Uw0Q9LU9IMoM2LFev0KXa1tW4QYiB92pbkXl8NIIOK/J2UqipyLmjMNlYTVKDHgyunae89
PIwyHm7qCFxiq6brrNBO9taShPSlyajRKyKnte5QKSblm9SaC9FB+gmewVVcuM6N63W0fFLrknww
NuSayxuWIsLJDfNS++UpmkCRumdMXUh03XxfdgEocIKh8MkAqdL6FSGsqPgIBhRFurfyZi8Qinrj
2VLEq/gOn3TWQUByGNfKlvENbPdijp+exiFeAaGgQQ/SvafW5Y4JJ9Q4WMq6KH8MVS+wV+c7rYVf
XLCK69h8sO0ikuvq5MkAoBcPgI6GmP00cUaSsfA6d+WwAXcxqy+6+4aTxrYxxmQXs6CyRUDPjtSt
ScG7iVPCidqnklqzmpgEp63YWLGmLce0OaLaJCya6Q7b9n3qwqlxHWRYU7ufU51BgeyygaoqDsWd
a9C3y8WDiFnTStY0LCJzGl/y7IdzWKPEy0sVvEJ9i1zavOZQc225RbWf5wMahMRVbtHlw2NBAZBw
1CgSbzlFZFh1PjkThUm3KmXOgxuzG3n0IRlDLhyOgxY9M/t2d10e39dFbqw6WXGKX3tiCpByv+Ls
oUE3ICRqCW4Bpk8mZlJvNVgxul0c/HSLJA5pu/6t6o7llL2WfVpsoj4HnGMZRIbFHKBMCUijLwec
OP0RLgrMT7z8DErJfGAkUxl8d4pzouvjo+VO9Y3N21JVSPxVRyJOQfOxtYpNWszZKvpn68PQwCvx
vKuskgdP8GS7wU3U+R89Mp9jq9eH7t1vgL3GxhqHLkkszvTuD36zpTX/7NOyC/z0pUtwbLk5esy6
NK+IDCw3oKPv9TQ1gTlkn0mvylkvGq4qjkRjRYAuIv82n/OXi3fXDDiV8hvR09vlPTNBYETwgRic
cjgPo/JDr5xkH9ZPRkvxGgBKWlH5HzoTWBkljvJ8GA3aAUTV41hG9TZ2XoRGkUQrEzGE2QBP1j5H
hfmDajta0gh2nGCVTdNJQUHl2A2TsWvumzDDf09I/JoNZNUCV2Oe86HId1lQEKKfxaU45s5BZrMi
17w4aKS4oeh21fl7W7cgWgTV+JyyLQvrGuok5H5nukf6fyFW/tO0rG2fuBfU8hf2vfkzcwiuRWrB
iEZhhewpMDof7m+2h+0W3HgFKyaMDSMyqNkh/VS5fNMfIRe99kRLIddjZuDFqGMTwkhxKC0USqNF
fOu0E4NbN/2GsqxdYAtkpfc+cq80Vl5MKFHgf0Qh/WKoDUT5JeC35qSqvqnYopP0YAXfzLhD8KjB
0rSZn/mFaSxTmM05CsfKKsqlnuU45FDqSxdxDgr6qJFq51u0R9sMGSNwxB5aZfK19S0s0wEPV2pH
91ZVf8SasXPRPHs54UzjIG6tGDUcyA9jcHLG7nuG2zyOPD6LpI4e0TyNLZ1WRdAXG3R0g2iX6VTK
QcSIPQttR7vyavWUDvX90FRshjZNXxU1d5mFLZn+Tr2KiwYRliof6HfdmGnJtZBp4fefc0sgmwGc
EedNifPXCalMUpKLlkkN4bEkda3PyI6h/b/snemBM4G9+Ea/827CcLFohoFmlkDSLqp1XAP4GYFJ
5JOJAIb88qjpz+iigaBTjDQeuMHS/1bG6orR4VXNVcI2SM6xX97SnpzrlMnnkF4l00NwBZQfZt7k
3HayTHdTTg6d2lRNjkpkpLMXYRbjYQLC4Rwzz4QhhlekaTdkrGmYJarPMHryR3w3EIdWKBwuxKvj
r0e0IKf7CVMkYq4HUbKIkmgInmsGiT+PdXSBeQgVKBrpouTV3uqoBRkhhjTnwg8CVDaVRn9Hgm0A
uYiSpVnZgM4Ro2ch3SiDgnNZYFGiGENVl9Ul6Z/pbUZiZigZ4RkFzP0pHfS1glxvZvUzD9EuDo2R
GpScNku/tDPOrc6+iZ7+eCmmG3s6mt1EO6IkBCOI5q469qyDkX3VMwwbIdP+Zug+Zzn6El/6mrxV
j8U6J2p0QkzYurRlNW14pj2ZLGoofyutKZg8QvimwBQA7GsiF32aPn1HTUzPm+N/Ab5TI+bEFoWz
1kyyfkb6w/SICVBKwUsE00dlqO+j/kUA1tyihWaWzPpKgx+kNI7sxtZXrVpmVnEI6rui1lMGE+K2
IGklIHKKlE1m9uzMRIo3NeYi9CL8VjCc0qdB0sJu3WdCuFFVxcWakgY9WVKeB9RiXJLLLM6qN91g
nYYC9xqwlFvZ0KEGFPyih7G2SzrnQYbpK7wmwGbTuXA6yHwhihVzeO9hJAcIJpetYnRdkK7ElKTb
h4UDgo6wFvjf0Jx0c2TIx0hQirfvf+AVGTBlkOcdJznXh0cEzZm9Ug9u47nzMRnXKsALDtKHMX9N
dnAmnF0KgAICHYUbFxWrF290Klg0S5Xx2faTfbAg5HrTdCvgwK7hOTxaYmMmHVGqnlMytFCM2zO6
W3IfNsMrvY6RaWnyag7j1UBvvQutZ24wRdPKAbvgz3EaeOfB5z3KVBB7raI7IsDBCpXyiDB14PSL
GMtnmlCLaMdE41m02tKO6Q07CRTapD+xbq5aY7olAGhh2il6ZPBYlAdRSb6rpVbueDvgR09NhF8F
bdy69G5LnT4daICXgdqnDACTmNZwMw2lBVYzi/Hio/c1BFp/m7Fc1kfFBfSNWNIC1q4MBdcHKPhV
abrqRShxSCPaBgxTIHtpU/8sE863VvgaNE0zJ8BEW52YntcWTHLYZGcxGLiYSqtg59CGtUUFcmHp
23jttNcCmT9KAgcPgcfsthiC/NUwk4fRInNYs53iasRPce3HcKp0k5qdWe2zSgtOx2lnbkFxmsep
4PRrZjAPOHc7WFuT6iYLinpP34qCa/DeHAqc155kuhUCXOtK69LygbkSZlqRvCaqOOiuWy47do99
IjqCKh7gpeoHYfTNqgpR9qrOwz3xrZt912kLbhZb7HWNTmdZE8dXF7jGQ7y8cVscrNBxVvbYBCdz
YpuOE+a80nTvqsxNj0VVwgYMU40ZIUIfTuj5iZ1iLUfKNFRXiEvmN5LOGD+5ytrrMcv1+/lNJMHP
P+eWQ7Bwo1fwRnD2m234WDnl7HvDZTDmZJ+GqG2ZphCiSttc9Mgswx53PMMDZXiP6VTR6VAPvS+C
Q9JYX5XF+Q3Zyh2OMU5bE2JXKDEuFswW1LUOc6ZvXjuPTTVD30CuMWBaEXxzQvhLKBlI98PslhqY
kdWDX7rbuGDyH2V7LUvL63lO2cseuLaMXw08VWtIu94CWiC2SgFavo5mc0C8hT/+AfyiWTf0Jc1y
M3l6sHFL3qC8DlfI5qiNu3ANzXU+W9KasdQxkqm9clN075KmXBB4F83VXyBoACfKkm4N6tCR+4LJ
3Cp0SK0Ip/yrNaFZR0hB22Y29FjORygaMKqWeU4166XULe6I/ihIxN5ZYZsvohEmKSORYRQPhH8a
554Cs8+uC9sPbztNCGIyNwHx5YvcRbqIeMQk05TmN5PkcZfB1BY5Sl1tIP0nOyRF/lgZIJWTAwdX
uSw0a9qMkYG5MW6CTY8QWDqgkxXEUn00yae3qyX8PGbefVzi7kiBGRCRlJ7wIllbRBIVeYPTVWA5
xsYLGUEqjAlEExUbNOEZjV768qEzQWMPNLoLSbm2LH3HMa0LiTAOuwEojoNYWnOJLnoxBuyxvaoR
IHffmjbreFg44JIzgjiQpnQAVncnZEXNrzFt0aLkWSMb/eADQG+mzsfA4i+zdExWTo2u2CXscm1E
HzkMqr3hRY+lq8Lll9/+8x//9Z/vw//zP/MzaUd+ntX/+C/+/T0vRohM6Mz/+K//eMhT/vv97/zP
9/z0Lcfwvcrr/Fvzy+/afuY3b+ln/fM3zb/N//xkXv2fv93qrXn7w7+sM9x+4237WY13n3WbNN9/
C65j/s7/6xd/+/z+Ux7G4vPvX97zNmvmn+aHefbln1/af/z9i2Ga39+o39+n+ef/84vzBfz9y+Gt
ePvz93++1Q1/1bH+BlbYcp0vv/Wf3//ENP+Ge1O4bKXwZPnil9+yvGqCv3+xnb85Jl0ppWPds37/
S3Xezl8y7b/ptkPZaQmbPoNwzS//fb1/+Nz+93P8LWvTMxE/Tc3fNr78Vvz+8c7X47r8FMN1DSZ3
jm0KV5+//v52FzI75nf+jyQGgRkgWHyYII6FI4lkCMKhHeJ+wcfpLhwSQ8qrwn7h/0NI2M0j/9A1
rzkaUzRRQ3AxXawFKBriePPDe/fP3/XH3839869mCeW4EsOhYSIV/uOv5ldllSAtsR4wSO0AahKD
mtwVGc8Cg1a7WPz61Sw+yZ/fCV5O0RiXwjEMW/3x5UpLR4IaVCCMbDSfxeSEV1mObjdOOnVAMhkd
i7aO9jJPKTkt03eXyOyqY9zEE30AwxTXY58h8Co77Ul2rnYisq74ymWFJJ4wQWdXaqHVyGaP6KMh
WrK3t2aZqbWd4xNWiTFsRo2eUDwwOkJ94/R3tKfVQzx4An107iGEaK3Dr6/a/Is32bYw7gpdGo4w
XOuPV42HjvN6MVoPU2O2QEh0FyWrIbUdJDD2NNZeqmxoLhkyH5Cnijyns59Ld4ur01zrQ2CuizZu
rqwmguno07ZObU3/ljnAFyEUs02Uft5vEV/CM43Zl6sMF3uOa4IxswnB28/jQ+4nDWLVwuvN3a+v
T/z5Q0Ulw5Nkc42OcH66h2LdrLuwU/JhbF4xIXlQU7Gd7NJGT1e/fqW/eCMdeGuW4kVoSige8x8f
JJmRWeL7vFI5vCibTEZLd3dGlK5T6xTaifP7CvyHBfjHh0P+6cIcabgsKkrMLyh+em75rEqHuScj
QcaoC57JcQ57zsDuXjvDkfn2v3gjf3o9yfpk6y6jM4iUpjL/9EZKT5LQQ4lP1hANu6ogLmR+5BH+
+97Vr99K1r0fn8T5tWi7s8TZuimF/fM92TpKFmNfZ2d4iQdgZ/vegM7z69eYP44f1r3vryGlw5Xo
gv/In552J7E7e0hZOLE+rH3ymJsgOsm2OP76ZX66K76/DGNGQ7eVqVz+98e7Ik0RPvQdltXBfxvI
3RwA/QT6m0fAk1+sf/1af/W2KUNIW0rTMWxj/gh/WMrHrNYzNfC2DYjG8GTHGPyG7a9f4y+v54fX
+Ol66NZZLpqsjNEMs+c6wqh/slAKMDwafO/06xf76eH9/c373xf7vnf9cEFUPNBNnSo7U54ckJie
gejcd6lB/9Bz/8VC+JdvngVCwXRN3ZY/33MJCCo7Vyo9M+R8RncOyrP5Fy9h/LTX/n491vebWtmW
af/0zBLtweCj0bAzh3JvEeMyxIhapvbAGG871rQEih4RTQoZGLeQKat/5wbBUKbrbPo8yfOH+8P7
CdbSTHni0nNlmHsVI7UEvPBvPFcK2awFJJlR8s/rEpZt9AnsBeewNk80qfZUvnvGy5df3xp/9fj+
+DLzZv7DpZhdlEZYcrNzPTJfHE9DdEw4zf/6Rf7ynvjhWuZf4ocXKWGxJKPHtVhesZrKDXLsf+cV
HJjZ0mGT0uVPu6/d03PuND87JzUzyWxTEyD662uwjL+4inmVMzjsclsbP1d4fmmWQiUBqykxDUfR
+NYlygpziUghIqg6RkJDkDxguJIMBtwjJNaX60ROz+zenyZM37OLtGeTORxqRANzvBuRzDBBvM5y
8Oc7W70QotmjxTzl/WUyoVGKLAPqWi9qP9nRKd3FrXE1BLLG7ggCizirFNxBmaBdqpnC+NXc/LA2
oi9G2vQljzfs9lVqK4RpoxYsHfOG6WH6iMKwRSsevwHpufFHoa6oTosO6YswiRg0aCTuGSL524Ba
+Nh2ZriG8rRoct188FCukzOjJ1u1c6C7c+Mnto5gTH2YpxTwUAGdftJJjnWeMw9zM7ou4jSssV7G
0DU2pD+ZixLW43bE4jDdusx3NZgC9B1XHVwctkJkPNWGQBd8XTHmJ1m0NHsVw0gJR7FDqzOGV71M
PVZK5lHdeAxanwoqZh78ZoNuJeaxU0ayQk7BTFm04kmDmUa7c97gnTo4AIUYVkXK3H9khLw1ucCt
GeTuukDljjrNyp9Cs1dM+umkoctPlqOJ68vREa7kLCkrkKbBhnkWBv0Gok4VAURpEiIlXNOhKZhR
O8TYNPUJfjwtYCZSkx4+qKoyDppld9tyZAaPtd64KfURThFB9iuAmHBGFCksIRiPNVeQPuipbADz
wUKGKZ/cTU5grfUxSDayjFAeuv0ET0LvMSrBPS0Dxj9aiAcqzpvmREJdAoQaI4mZYKWeHY2bus9I
lseYdd+A+t5AJkMf1STaorCoUX1/wCHSx87SmoLw0KeRfZZ1RK4ux4qNAJ9FehuGrkT4JhEkLjrf
ugQPldd2shqm1Huba6jVECFYb+RYHYKYXpw54kQ3SpRSdgC9GBBKtk8hddHyUIyDcxrXTeFGG4NW
DsFJOPI6tBz0R+d5+aCXG1YoGjqAOKansulH7BGat6YXNr4oC+CXwrIKOxuYh6pCgsnaBqV8PNBf
42xBhiiyuhzz34pwDNTVWoMoCQMxBrrKX0Zijl5tPBecGYacCKvoqnXSYDP6frlvbYWsQLMYOGkz
5gsNduuUeNBDk2jDRPO3PXCxQx0aX5Hc2o8G0Goi2OhBhtPMRQ6x3FUkgy44LRB12xKipBUO1jNY
RStBhwWjDo7B3GSaljmus5cjer3EqkeQkT5T8qEKl22HyiIn0BHXLsqB1phZ4lkAbF3DFO7mTbIF
3obg2JDECVoTynqZF4/4/oxlRBrA2mgbYHiObm+nQqIibev42Hp6D7p2YBqpDGTmNG/hwXEzdL4d
LshGVWR7dv46kNDfy4FpatKLZtGPBCgww2525O+lpOv0+ZrDzLBNQ/zNvgG1XpYy3soc4LPXe2R8
RqYNejbx78Rk19Dbws+g5pQG0ZKWdhWSytTwYeRVeWOorljqE5AJMcXlGvauu7Yby17h7+Ns54pm
DVWUG8MiQRJLFHAhgiBWUayS2Uzg7qymKWZvA2auNCJQtKaNFcSBdfoPCobOw8LIZoo0v/mW6Q+/
3hw46bOF/aEMtnVKU5dThDuXBfKnkiTGb+MlMkjOBYRQIoALwMElC71jtfpWG+xXN5V8NHz869Sx
me+Dmlml0/gVn+csxyJ7xOwgfORBRw9N969kk8/DnkgBAmHttbQW1lWcE+ciW9wPlrnCPVTTq4dU
2sEDWaKAeCQElvmxGS7rGHmikTBY/27ptcucLDxID37oZJuhaAMiAOiThfiBDmD34Y8H2KQIgnyM
GOmix5VgCdLSvzYJzWE6mAHAF3i94wKgiM+FYrXS7KXLjGXpVMS6Up7Tr8M2jGs6SpH8aYhu8R8u
9AEbSJJY5bIOcS0z8FuqoPsA/nyFVNVb0OYeCH2AcZjMw+ROpG8y6fWFhiGSmRH/FAh5gMlUrNIS
BwIGbg2iq7qLRH/Gb/ncl9FdETZiCViWVJtuOji4d0YvTvZuQaEBLfNDdPlrMiKCmPrmI8mMlyA3
wPrTUWDhVMvQrp45lYHWdyo+ssaJyTPWCV5DjetKh0gucSUFRpeiRhT2/0k7rx63kXQN/yICRbKY
bhVanZtqx/ENYXs8zDnz15+HvrIoQoT3LLA7wHh2SlWs8IU3RIR/s4v5m42EO8iWwdwpdo+cllkh
t26IDzS5kh094eCu0illIxRPFdaZ3dw8n06kyD6m9WTCTANzRvOZUq+HXfuQsFrQXq1dYfIJ2Bev
cCm/R31wbik+poljvBD60J6JDFrOXvRR1+1PObpf+6THtD7MqllaNroDolk+6NUsPcDGR0pzqB/K
IfsWhuKT35rTR14lB8eA8IM0xmelbl6jYQrfjbEhwBzGF6dQPtKUe+rz9MWPAqKPWge5XI/mJ16O
f9QUXV0cy9KTKrAqTis/eVcDBwpzb7tdhA3EYKMEGGL2lQTpz6G2Hr1eOYcVOg5hPwLj6pmEFYER
8gI9OzhOg9JfXqkbGZYxh64XR9JA78+0Kf1JqoNCLGJCfjoQWr1DRJgmeaMld5hz7SKaB5QukJd7
runtw5JrlAY0x2cDTbW5j5VArtAxbNJ8mqUIjKZfVB+fX9TyCCtFUBwIlUw7wmjlC0EUfy/R7glp
7QhDDAOPc2RHjGdFf0uwYo+1aG+jEo8gy3ewXbn5Sfj50QHKDJZ1H6I5kAXZPf+mGAnNWH+sEkKn
L4SCVvLz9gWlXZUdDDJZ6lOOKk3K/8ZiMUxgkUiidKmr8uyBGz3ys9Gq3mWdOGHzjE81vp7VvkKG
D4Rue8/fq9v7aO6+zX8B6WN/15rPBPEHNtXJorklVO0IX4ITbNx5dbfXS+cAk38j19Kuwu75l0vT
cHjNyYPMRfKglh1MmX5I3ZCQ2SbYFRJBEz5E02LL0g2PyBPMbT74FVBl2q/KoL01eQ3jiWiPf7Qv
+Hx0DwZQZhlwWhMKChOcuR8p/w+z3vrF+lVOtfjFczr+R7ozANFLx0ykbmC9k9rvzZqeNwvHviNK
BWf35o3nlJ8SNF90sLbB16mlCUpkIdsYChF+k/z2RrxihMTTNu+wgE8Vt+caPl6LfQbNmh3mSICb
9/wljX8Y06eqGY8RHB1sPm7vHXXeG5cHyUBfV9Vs1ZGm1JaJT6+G4zTZY+qCMsTKnZArTYAnjvdR
/jUl37IB6oVnFZPAHJD6KNGIMM63f8PKkgLggXooTNIvuHmXSwqbD9qPOeVu4JlPSGEZdygJ5URX
cbq/PdLKdqNbQDvI1DVV57+XI3VeI7rIyStXw37yQSBwcp9osbUxysp8pCN5O2g7MKdljdwzAl/N
nahyDbszUI711dSHCmsZJyOy4tfbU1oZzBCUOI25Ik8PYFGuQFOxxkrLK9yKQhCx1ggFVGnHl6pp
guPtoVZWzyAUcyimOrajL8t0sYLAgR2rjau0Rn3fCifHyLBONuqa16k40ZYhSPM1y9QdAq/Lj6Sa
uY2gUJG4o5XdS2rDvV/wUqP083WeIsrtu7R7Tdrv3MyBQUbFVUtN6K8nS0PJsgxBa4Wy+DLmS/Ed
7nIAfnPUVu5HSpS4mDru366oZMcDRXAoRNLBWlzcZSsMdJcBp1Bp/zXm+fuI4P/tIebVujzfDEFN
XydHoLQh5/3zx30VyXDSEVgp3KZCpZRH0ldp1rb0WSNowTaiCj8MMunbg6rielSpSirHAjKtENpi
VF9CI61CrXB57zrAefyFR8cOXR7f2HmfHMwG7Ohwe9Tfc1nMlf3CsDT8TKS2FqNmKj6GPVG4qwPF
xW4bgBvaJP5hriBWVHtHfKxpX7k8xQUGC9bnWlPf69YmHpgTnvv5oaxw0ZAYTHCXj2G7//3uGM8U
z9ht3NXsPLX+5YnnkQqMCP9JgFMbgF3ggYIinUU6fJwpleLVBN5GuWNeaftjEtFax6GJPO32lK+r
pXMcJPmydFQEAJfFDtL0zoqcSFAbK0V/pH8kd8ZYgxqYnwpVZhMY+hg+cllgNevViLNj877HbqPc
+OTz2l6uvfHn5aDPO+KPfeYLMvXM6xuKdBHrwDucGq2r6Fay9ZVXBjIMzbABiuq6XN7huMCnfYOM
nQurxoNIBRYrFI3x5fbCXlXVDf5jmrwRQrVNe9n5kNghVn6UVa5e+ICSI7p2w5vXDB9QC964BFYO
i2GbOlEQ8Q/lOnVxhbe6akxNrAk3TSJCejv0yd2KgaoVMihET92u6NTqPpDYGBcC1Zoahtnx9nxX
Ph/1T13VCQPgeS87VwqYy8mr7MlFd87griibp2loOmJg+jG3h1KvY3eDcM9Sddo9BB/L996rUpnb
Ti7cqaPGNuqnSPy08H4cvOatrD+MxEvJ8N5guTCHeci7b2zV6xfGMOiaCRupdU0gs7AIA3Az6f2g
EMKNtPhZFL8o8x1jkPMjDEeidQ/feN0Gta1174GanxoNPNyc26ibzY75eC5ODR4NtNEJ3HVemsWN
BXW0rEpRCzfmVVPyHNTZpyBFmAzaa4LR9WCO8CS1vR/+NJ0H3IxwFYz3G99jnu71j5jDb1NV5y9y
eXQjCE5DZ/I96sGHgv5Y8kpAbzmWSf1cg0BqbcqAbQ/d5Zvp5P/DxoOSSlgG6MOy9cXmD7zEBNjF
t6hgnR5jJ7SfqE3GrzKqxMZQKxtvfml1k/q+pfOkLy7LPrErKyxL9veUYVlX/lNm+Xe68ecOPhEy
GHu68vdjjKZlqUKurx8Mzt3fbz5TnQNdR6icM1LYy9XG68HqIuTwXUXr8bG5s+ARD1SchedAT2aX
DSBMcUJS5vJtJPbZeD/xR006bH33683H96ZjDaaB6N+yF0tvUOxKgtY0XTge+NF1z6GDjSgepwDi
mgZYQ/6oGB8HgSt9HL60zvdi/NvGL2AKKQ2NWM/QpbH8+BbFCqtAIto1KfgnEeX56EVxkM1rv/Zh
+3x7n8/TudzmfPj5kGkcXpUr6HLhc63ypzyteheP2fI5hIL6lFq19upUcET7VEznSgvzh9uDXr8j
vCE67XN0zQHOLGcIZ63NRZ8MLjwF4O119CwEbSCanJ+0rt+AH6wNZpLXANiUUkLkuZyhhaAsuBu1
c3G/osfTnDJyumpwTrXI/59DzbnCH8/9AGSVWrjoXLpF/wh7PHWdd1YreUJWLdk4MtdvE3mAKSRp
qqAjuzy23gD0zxHF5KaZ/BF5wOqt2HHRKP739reaf/NygwBOsZDZBgYjlu9wqFVaFIXRhC727Ho8
mU+C3tHtMVbmItV59yEPD5ho+fYVFjy2AHVVl8bTB2miM6lhRxHkG0nUddQPIoQQGJCI5SDStLhk
QhSBwgZosFtJiqxFMppPSVaihRHbn3rZKndmp53LUfgHwMbx1gO/ctKAV0i2O9kvnfTF6Gks29oP
wtZFpPcVXuAdCul7qebHFjztTqFlCEMAtonctXn4bPnRc1TQCuirk9F1OKXANgud9hB50Zfbq39d
KDOlPeMLQczxECx7+0XUWxapForbjQh3tlDfaVjuLd06lFK+WSVdOC9yNrbv2rdw1BmkyIcAlLhY
DavzQqDpMasRzobRcCrKBtVbXnW1GB/w/P1u9yjZYLt0e7Irt4EE1TUjNYB1MeXLIxrRZAGEn7AH
zOgbVHDqHdW/Fcw4lGHfbw+18sEJl4EfqujGSzA8l0PNjfW4H8vWdcIRb92whXoFoRf7Sjnd6Wnz
WWB1vxU2X4ct5hyp6lzn89pai9uutGunFnj5unEGwjmAqGp+qsSAU9T3RsD3UR4LgSCYjuwWnNLb
E175pjb3Efk0/zPXki4nrOpFbNj9MBIp19p3z1PiF3h1+YsPfdytc9U8iEI2j72nIJodQMW/PfzK
elPmlXO4DhKTAvjl8Fz/cYvp/OQ6iY35S1vjsmSNXfCc1bnxqgNSPCR69Pd1LdOmOge+3NJAdy8L
M/EoY82IY+FqSNUPRfQjRGanysat62Plw/JYktvxWansO4uNK1Uk3KOh4R72yvFUx23w1QwC+4Wu
EdDEkr7NmMjmI1Sy8SDtjr5gVRsfQpMW0N8vM2k1v2IWgNGWj7elF1iNT/7kjjiL7wYJvzFKRbNr
le6MhMhLC69qY/IrN5RtUqWxNG0G3C2vzjYJNX+K1MmdICUeoqC5n1QuCdv85XQaPM3up9J3G9NU
V24K0jEHPCagXm7GxXaibei1nK/JbZuSRUxaAQkPR+F7QpfqpwloEsqa5zzUhOe7kuLwMc6d8j6h
XQ31waY03ZkDhMuseqickG68F1QbwdvK28wPM+TvBPW6UjYZDYL2iqG6EHXG+zbEX6ow9PrvzxXv
JQ8XnV4O9/J9sJAoaGyUM1wz1B6bRMKICZD9UL9UsfeOkUz0P4zH5SWERUBAB2SOFv6IojxfH6l3
wzGDVAE3TteG/IcUiX5ocfJEE6qujp0xRBuIQXUlCOER5DmiKAiYb3l9oGVTKhpisW7b96+pXr8b
df8rhzkX1eg81Kb2o+9pudSJ60DK6kv/rbbUe6cY3zTh/IBXvYUzXdmAzlyklDxWc2q+2IBpkSC/
p7bcLJH1Hyqvw3MZTZhaTaoKobFQNxZgdf5UXFQHaDAZyCLhLRvc/0Ya8W7fjsFBb4PyzgQofIDi
ZB7/+goBLW9bAqMkAPPLQMxQQagrslZdcsLHLAX5HkWf/EQczbo4lqb/+fZwq5+WR1/w4pPYXaW4
3WSXqmJkwm0ir34q2VG4M0rnp6f65ReK6qABGj0wDn2DUbelYyTeh5H/qoA6Pw7aZD5GwoqeoUCI
j63fyI+3f97ad3Y4XRxgqrPGshitChR6yinhOyftDxT63ws7+uGZwwlDqF+3h1p5Ih0G4kYj2Mbe
e7GlxraCiJmYwh2q4c4rh7NT1OjfpQGGhZPz3sV9vnGYryfHqgCipxEjmZq+eLbKGAfFGcHjltaI
AjMtEj/z9zF+Y5Wh/X251SKSJZ60bW6q68wZ1puiTlV1hnCP2kh4CMV/Ofzl24t4HeZcjjK/Vn/c
Tw5wqzbD7u08orMShg9gm3YJ2oRm4w7ehwgVJXUjcbl+/y5HXCxiFLV9kGqMWGToMVQoPcRI8SBs
0E9urSf7oHy/PUX9+mWxCF0pP4EvJTdYtqANq6tMT+rZmYYCOrM5hkZo8gCIiqIRqq2BHOdUdfad
hwrcIcYe4xR4wHLMLBlOpPH9y0Cm/QoxJPukD06NFMZQ9Z9yfB9px9Vt+ExFVXHLPP7SC+J+LwWL
E0We8bGF2voj9R3j6MRqfo89D/4tdT7+Qhyj3KthM/3wcwSXSFmLe91W8i9K0iMvfXv+K7vWoL3F
8wMcnpRxcRdO6BC1SVwX57AL/GOF/j4vfOTi8fWdDH9jP62ttQVriGonUTsOI5f7qRzNvFFU7B1l
ZchjZWFo0yMJdrg9pd+J+mUiDzGCrhecMaq7YhnPxFYC2CmysnNoN+AdaxNfS9GU95WZeDQP+8F6
VS3MNPEIT+5k36MEE7Wo6NjoQmJDDXRwqqHV56iWSCT7QUfJH0BT5cbSL8lUNsUo2DAU3Olm6Lji
Lta+7PqizzA0PAcj9FJTw8SmGb3wgBvgLydpzZPVpeYhTvEMiygnngyop29aUzYnOzDlk4kWEFIg
vvMwtWXsmqOPKLTVaN9LD4gcsgLaHg0c6y0LLfshGaV8Guw6eMXzHuUyHXHvrIVHW/mz9gGi5h8D
aeNHWuPgQkKqnYw+tTaa1VebjfSB0qdFrVESTi8LVG2pYR1Py9BlN78EmfyMjeBDiUOQ2qmfNjbB
VQuSsSyVj88zr81Fzsu9VmhjM4ZTAco1KZGpoBVgQyePMFSNsDH63GJ76Crd1H5Hdn74UY1Bdd9S
jP+y8TPmYS72IsQZckyLPjaBHuX1y58RO4aJKlNuubNudFb30BlQxQnwtBd9+bWsu/yIZfD9EGIM
UTZfNd3bqLFet5d+/wKK6zMzmAxusRCRkDkGMZHlolZEuKMMCaJqEA/ONTV2pAds/9sA8BmiMQYp
BX+K+2ER3d9eB/P6PbZMjeHhT/IsQ+e8XIesQEoVc+jy3MoYNaja/CcAVYzfSts8VYGJWHYBc26c
ffCi0UzyXeL4433S03vp8b959+ES3il1Hz816lA9gBuiRJ4Nwb5OwFhERZu/98RD3828b7+Wqohe
oOF076naA4eTKQ7BAS3QyYZI7viq2HsRciNxI4Dy+ol+N9s235UKDHLODTbPY95xqoBRm3T9d00L
OL3py3/1umgPgWjiz04SZr+Q2dEfu1J4b6LrwlNsIuUUKjFSiYC7j3lqWMc0s2xENIf8DqlsHQcN
FSWhrJSvvlEZD3mgal8RvMURGJkyio5JU5xLBSa4jHz5GFQ+RWrw9R+yttDpCIEw1aiMH6YWtP3t
L3T1gfhxYDqgkBKtUppcBEzgNQGf55bu1kb2U2by33oMEaqcPOiHPc6qmGNsDXkdXjCMTZZL7V+C
llnsCceTuFhpenLODeOuU7ov3FH/5qZ48ZTuvZiaO6opT3Hp/HN7ptcxBm0/aLy0W3XayMteZ4m0
c9y3TXoWY7KvhuiurNM7bfha5cWXfBruBgePottDrqTYjGkySY2QjZLoYqq1MohB8dL0rJQfxUgP
15PI5XRp9VNrzeBoTF8MoLa7TpwnilWGgcBC/hKaCGTF37u2/JaiAr6RmlxdxnTdKIVqcwmJvHrZ
9sO3Ez0dx695+WWNPBgaEHcKSnSGM/68PfurrTVn7nhFUxLWhaapi6AuoPIcpG3bnY0MKotwPvWJ
cgRPMeNP7FLb2MjXQcYczMwZF6Rt8wp+VTieCThjst0KSvfOifv/Rq7c2zNaHQOZ1TnNUrnWF59T
jWsttUck13+PoWDV4Fvjt9tjXLcrecFAz5iWoQrbNJfQvMYQpUi9xHAHCh2ICN0Bskb1F384ZHpa
BcRj9FQGX3IDtpH8MmnZxqa92iDzaw2dFVAClwJ9ussre8J0GWYXcIDYa/JDnGn6va73DfhQbE5Q
heibD7dnfLWq84Da3ByZOVjOclVLYU+ikrHplkWlHZxispDiqpSN/TH/7MWLbFBho4TpzAXU5Xs4
k7XbkbPqokf4mUfhIczFR2XyNoiMV5ueyYDp+s0DnvvNi/sUfm6Cq14iyfy7iEeC9wEroOA4eY1/
sPsJ8pCAB3J7BdfmBlyFBaTBJDlzl5/MVNoh8lMu8bwlZ5rQrKRqhkVKV5xuD7Q6O2IJ+pqAV+je
Xg5UyqzrlTQy3KBQctQ0EJyMrfxnN5UlHudqfOAi3TgPq3MD5wTcCVooLPzLIQuDGlkqM8PVCv11
NF7BtT3p6ka0tDYISzdf0rR9yIsuB9Fsb2odp5shAumvQMneFCV/NRL74+3lWzla5kwwBbFFu+Sq
LITTY9qNySDpkDnyIRgxSDb9sPunQNrs0SxD/W/LpzN9GygT9iq/IbaLGNAbJ5kkuS7duQF+LzWI
XW2OkvvtWa0sngmMA0EXuqh0oBej5CX6cqlkVlZN17ESxi8Pb4YsHB5ujyNXYnu2AVcTMe0MXV7s
PqMblA7EsHQRzzFfQ/TDEbxTccIoR3WEQBOqmKhFVXuKELCeVbWxOIB7ZupvrQxhPaG7huagGSNH
mRc++PEkFMaR5kb2qmf9gJgHPrGUX8djX1s9joyeQFOFmLX28vobPBvxrPDD0MOiAPDBFkp4KrQY
3o1R4RXiN9rnroc0EelxgUTh+GGEefWfiMLuDCgu/VYqeKmFcLBcT83l99uLs3IywR3TY57rytSx
F8ekS7J28nBmd+2uf44zzIMmJ3ipyDGUqnuSXXq+Pd58IhbXKcosM5Oe+ggp/WK8wU5wIvVS080z
46lGen/HODDgUNvMhsdBdd5mgezCdjau8ZXHwgTL4ZDgw/+46jl6Qwjtg5zFnZQhvfe9on4ym7je
yFtWsydQSRTJAcswyXnP/1ECG0i0Q1PktquNRYQ7U/1fpI7PgLa+qIP2njrFz8obT55fHjMPjPDt
tb2KVDm29BnndjW52xWxw6ijdAoLxXKbPHmg0bITHv7wv6CcHBwElZQoPt4e8HfQt/yaNs0n5sur
by+bxqgmh4UMDZRyS+6HncTP7g0NQd2Vk41YPIm2coRLBFotFyJ4sgYLXknWJgffSCe8SHDnMBNE
Fp26FLBj8+RDmA8WDSxkqNXZUscyh+lBxzEdE7XIbzY248qCUfUlakLGBKf25Wbs9GHQPFtRXDXI
zrHFYzT2wydHb+7zKkVGtP9c12CPby/a9aBUdVWT3odEwoKKzuUWiTuztxrEos6egGoW2NPO6OrH
2Jo+ImqxnzKUj1trY19eX7WXY86/6Y9tmRdQOTK98c95MmT7XoTafZPiEePx4GzsieuDxlC0LyCy
EpRBB74cCpskutpI35/boeQqC6vsLWqAZ9xexNVRJKBQnWzEoZp1OUrfUxws4S8hq96ld2qjiKMe
yS1U//VlxVwc1SbB1TFaW55m7ARbE3d7z9UbEysqe3xoQh/Rof6Yav5PP1H+K33vRE64sS/XPhe8
UhJrxgZ2Ov/5H59LaXI7E0XgucFsr9u0lX7vFTb9CJHZG/fi6lAwwYj+LMBgy8gM4mOTJYhBu6Nt
phAEy69NadtPrWVXG8/w2kjkP3TtLJI7+uSXk0pVp0ILp/NcxQFNYxY9HNiaMncZbOllrG0OIjJh
onczV5AWIzWBQrqcF4qbmCHMdkVT7qdsc+WuX07idJId7o25o7KcjzolcRfAPnFbGwpSoJ2KpHiw
UJraBYN+0iK8iW7v+bUF5BuBv+RoQVxY7HnLCgzcqbneW5VwZB5R9eCUBln27+2BrsNNlYDZ5ELn
SuRqn4/FH9tvzrmy1KjCc0CV4WAV6Suo0iatrLt6q+66Mieq+6op50iQGGgxp3CAvW2GJYYrQHE6
ENOJ0rzXsv77vccwQOgIahlsGacTXPdj57fhOQ+weq0RMd0VY/BuWulGTLtyuRvEFyQDBM/gMhah
ZhikHTa6ZXZW8L4rw+mfDIPIEEUQlAIMcYzE+HFqUYW7/cFW7ilGpX5BYDVnqosnxUYYNgjRFD/z
D6DGFTxoeD7v1CLt0Y3G9biFpO2Y/v3YOhvzXTkEjGxRhVfJwPVlBtnyVHU1DfKzpzTGIenbCviU
1Z68FFhCZeTiIDt0OG9Pd6XUQSeekBWpAor1V0FrgohdZMiKVU70ParOmAc1tRv32TE0ofx7cFZT
AwnY8MUxoxNWBd+TxNtY82suDa1i1ptWgYBGK+TiU6eKRW16sBBdjlvrWU9QL5cySx7yIhGnqMiL
Z7QwxgdCUXEcPGFhkYRCTEWTbuOXrH59k74Q1SuQ2UvQQOfpcef4enzGi6TDNAzqeLVDSSyq8YKD
qLS1+vPELoM+1aC8Q2IN+JU8cXG92uVg6WHSJOe+wa6+jp7atqLVKT6MGkPqSnwX4zxcxcVdN1mv
wA+OZuw96oqyEdSs7T0KJtqcFdNFX561ypRN6MkiPqv5+BV2N/70NQ42lZ284UdAapacbu+7lXvR
+HNAeXkvClH5aRExICqiAfL/2kstaDXkzV2dbokIrl0kM1Frfl1Y6GUIMBfwY+Tu4/OIenk/9d80
gYRGU77JQf+gpdU5rqutCt7aRiLMYT1piFJ9nvPoP+59r/CBKWZedK7z9C2NFQKOSv4sOuVfNC1Q
CBYvBlL+Frqw/8O6wkWdH7bf9e7LcY1S9h2WYPE56IcX4fufjax7Ggv1KZiUYGP3rn5DKnlz0QGA
/zLkL/0I9FnLuipWBY9/tgJSUOIdrPqUePrGszNviKuTAtVuLjzA31hCIAcatXhzt/E5k7H+ERBJ
9QypRHy+vXxrn43kHRQ6HQrgQ4vzaGp9L4acKZU1QHSZjV+LKn/Gk3qfVcXRD+OnVJ1Oskq38G8r
2S5M4j9Gnhf7jw2TaL5KOzZjfvkIjq/SnhC/RqpqMh5bhCnq3j/Rr/mJ7g08QzW/+x/mzaIyZeJW
gHGXo2Oy7gmBlfc57300egFmNgd9QjgkRBDowSk1dIbUdvzCJWF8taOi3mhPr31dAAMSEA/PEPHS
5fjgMWXa2gr3bly2D12nFg+439Ubt/vahgXfCW53fu+uEBdlretjaPvpOaizp7TQd3Za0uk3nnBw
3DiHK8EYEGkazxSDZvzqIowIM+kFSVil5zARE/ZnEiWnYG5xFhtRw+qcbI763Hah9rdYOeRXcPc0
ovTcI9D7bmt5eMcD1n9RhaYcgiHbOvQrLwVHkDBlpiNSl1nsFMe3sgZRD7rJnlU9KrHvnNi5cu/Y
kIj0JnbuLdXzNp6n32XF5emnEAMUmC1KfLQIEHwN9ewY4aezjAaAmdnr0CI9jjSDjdJUjCiZWY3I
ckuMEOc3c0oeJ6t5CfXoePucrO1TukK/USOQ8a+gDaZFa6GYkjM63p8bNXhJJ39jrmsf1MTMln4d
1b0rKvWIJ0upq0NyLjSKqyCQnL0SjgCXqk+I12zgMbcGm//8j1unw+CwCr02OaPL/ynLUc2K8D0y
Guckgvrr7bVbe4ZJV8m6aM8ILtjLsSwElDBeipNzDAL2oa/t6ahRw3xMhZL/sCTGLJE0rR8RouYb
b8fKYSTZ4+3gbrNIjxaZUdannh2EMj+bffOc98nBDo3nLBo+357gbwXTxS4F9zQTHTVe/SvlAnJV
x0cPLjv3SYGZQ1/KnTPY2YuR58VeqXX/dQhDEEVmmT7HtdDuJkTO7loFp5KSNvMh9EfcGBKBKa4/
a6h4YfxgyABRYvxIN5pkKzuZFi2oGJINcuBlUFRFitG0/ZSdDQ13ATsu3kI73OgbrdwV6DjA6dKA
4CBbsVh3YfV64gRBfm6tEtrN+O7p6ntrGik6+JFLF/du4wOsD0iLkX73rJexuCYKpK+NWCb5GXaD
eMK7WuwlTjcHJ0axPzC74d6r+i/ZqKjHWjEmFP0GqFG4n+7ausYtrR0xKSnGeufIcdzpTqM9QQzd
UktY+5UOfWXKy1SJrhjujT5osTO0+TnClQ7vbzPbdyVeQpmVFYdRLbP3gRBo451YOwN/DOosAtKx
ymE4RCXfIism1Lsm5Mi0GGPJYeOKXJ3drIqia2wvChyXxzzXI8WDtZGfp6Tinp5E+hDrsydt0sm7
AlOjb0KG6RYtaHV6nGwQHnRg4K9cjgptfowAVfDlxwC3qchq33vZF0+KHaQbjcq1k0OmNXdgHSr1
y1il0lLITwVDOX3/C7PYY11tXZUra0gqDM8H5RBNu8LJQP2Hc1Ha6dnT6iN184dI/hdG9i8ELRTb
3Tg01y09RqH8BmSPDuKVjo1EtK02Bi870319j+P2FNIowwrtpDv/jK3+RL0C0VXw6Xq6cV7n12Vx
X4JIpPRH3AIudVkwxXfRwtlPKfEsxwUVZ8IAx2fc6su21u8q06o3Xru1ZbW4HQB2zNS8ZR8bIwE/
lkVUne3uk1lVL17wyxin/YDO2Fj+ur2sKxsSXS06zFCC4ZovM2rFqnXFt0guEZHbUdY4eXWwV2Jj
YwlXHlUgTfz7kWtmyyz5GyArZYxMTnG25dcEXJOhIDiKOrQfPubmPbKtt2e18sWIwVg6SiPIRi3z
o8goI1F5bXH2+2TvWCfk6CgKe/seVdvbI61NjEYBVSGa2mzP+Vv+EZkoY2MVfjQE7I3qkzaNAiOr
DCB39e7F4x780iPApi2ThdVBSWcNMOkUZZbBraSj2pWJFpzTIDfeJkxxnSl/pWiF+oOfFK+ilvHd
1JXZxrKubBYqjeReMz2eM7i4vcq4DFQ9H8IzjtAFoEmw5p1UZh0SvKJur+vK7QXwgd0POZlKz/Ki
HIeZ/2ZEwdlDKvBulg90O/wkNy6VtX0iKWbyH+i0pEGXXw/j6mBMnCzAYi96CRHwY7Wr3TDaj6mV
fPkfZmRQ4JmhbkgfLR4c1RTlJPQ8OFdBh/czNPgzkPHh4+1R1hJ0+Gk8a9xVcyy5SLScSfXCYGBv
RAYSr1i4Kw5OxhRVMsc5pjReaSIXhziwilcHOZ5nB2/yDSzJ2qoCJIZBRpuOPHYR3lTdgHK0Os4V
/vA9Lbx/omB69U3z2Yy2jCnWtgnLCQ4H+QRa4YtFHcCcKmriUOVvaSd7Iban+Mtpf19BmptY9AwQ
nwcKuTjkgTLYZYuF07lobYH4prEXfoD1ohF9LdTw/vYXXF29ObMyAaAicLYYrGjaVnis3LnzWvyi
dCd7GkAYp1pTP+BfvCXusjXcfNf8cYENMEaqAtOuc9n6nyqzeQRE9RAkzhffNr/entnqx8Jkg71B
L5Au/OVQpVF5OYrAIYU4803wZJeAFzY+1doVxb+a0Ipu2XVfxMcMvMepNTprifZGCf6pUaQrVKxg
bs9l9ZwBVp0hWuSJV0EB/emqKNuMPWHHz94QnCI53OlV64aK9eDZ/mtZKW82pPcdtND/Ngaft/Ui
InFAL0iOudQkMMXLlQSG0nUgM/2zEff+k1ek/oPS2+iwF6X3Emh4dhGb2LuRP905zZCdNKVrnhJb
DBvLMN8mVz+EkMzBZwkI6DLINERopE4TBufBr+/zJj82U/I5qnHatPRhtt/x36ak/1go8q9zNvp6
M4jjN7yWNvblCnSy6ZS2oICsh/mjZxbqzlS9DxpOaYPif6wURMhvr/n1m3s54Ly5/zgnyZBMfdcG
8bmdsCfvwHXtm6RLczi5pXIoRKAhqVZp7xXe1Buv1PW5mYeGFQFqkzRsuci2YnqeWlNzHZLh3kfI
0EfQ8Pbsro8NgHe200xPnPOhxdEMNI0yTkafg4ZVeay9EHF8TbF27LT+cHuo6wtnxtYDikZxEBHM
ZZWjLKtewaMoOstecd7mgtk+zZpyX4yad0wMzzvfHm+ldciANIyQ9KRpeRVKJFbs151KSb6mHrgj
K/sPf9Z4Xyr+40gPQCmKB1XiHYcIByD/4t4fwk8RtLDbP2NthSX4hBnOCQhq+YZAH04HBS3R8+TE
j7aRvNZJ9FHYW4yJ1WGA9fIokrWLJdSomWp6oYMVnzVstHd2PTeqim8UFj5vTEe7OvlzdEYrgCKG
rV41ZNM2aDWU3pMzzoH2W4IF116rYj7mwOX3k6+PZ3gMYbDHAu2hpy/82aroTVDUN7FHJ/zvRGB+
NetcP3p+h8RV2tfeXaWhv7WLklg8CL1sDnk3NYckt1pIh/gxHCUSLHcmHLZfQdfrT0NRpfuBNPfJ
6qVZQ9yN8581ZpYoaCdOeup8Qae4LVNSp94I9wpv964VSfvB9NDol0k87Lp+QLthdIp8Dy2gfIwz
E2fbUXQnqoADJQ90wv2mT3eqg/5MafjmA1oD3kFPa+tEh6Z5bELTPm0s7/XqAlEDt0BRitrXsghZ
+vGAwXEXY2mboNIU8zunRrPv8Pwo//48sinppiA7xA2+hKEjY16gqmDSHgvNL4mHFnXpsFrdiYR6
IwSeQ5fL14K+OdU8kIO8GEB/Lu/QvqlkHY3CcPsYI8q8e2okephBoeqYVde/qr7aSFhWOvYk0SpU
QtRQCPCXwdQgImi4Xm66Kkz3b3FYysdJaO3etuIaG+DgUIGaCNWueOKu8l2TuPjkeOzd25/zWlBw
Dk6JUEGM/360r+JUOda0i0y3HxoFm8q0+ZHQitinKNkCEakDzC+rIDjYea4+0FvqntWyIoix6vqh
spzsPgtCZa/HkbHx9VfiGH4ZdSJ+Fp/mKpeclLirO7CtrpPnb5YyvVUT3Dqzix5Elt0HwjklQn8m
im/3bSk/3V6X67dgHhzU0VwLo+e92BCpMlVGlXomUp15+T6kOXBFvL3OQw37lwtzq/x2Ha7AtUSc
hkEBk1BLutyASqomwhk0PoMHvBSd539FJZ7TEE9jp8yOnmHfD5YZ7KXy1yqGbIBZ8nnmNMM3XR7o
CN8tKy6F9X+cndlS48q2rp9IEeqbW0mWbTBgKLqqG0VRVVN93+vp95fsFfsUxgfHmhdzUoBxOlMj
Rz/+/9iqHW0USq3ftlMS7fvJgqj1vz5VZqjJ61PyBrTx1Jg3NKTBYW/CCjs08NUOw7TtamfxYjqt
3Dlnivzr9c7dsncX8H0yn9ntE+m2wtDOBinVjnZW/DAJKjNpvc/C9J/Qiv5otepnVBImWpLoUckC
SbGCrz/AZweJCFAGJROoJXZ9avTSMCHhmkXaUVNz7TqGJ+dGaW31gjL5bFpZhXoQRpwx+E+psiJP
OqOLJO2o2NZPI1N+VlnyU6uTP19v5oy/ItZxcBSotNMdcXKarSN1NPhp2nFW9M5TjW475v3ewc9d
V+MRsJVf8tq9tc18ZLD12lanb11aahee6dnNgn1C+l8MXp761/rkVHOqsNm+nf9EbTWD7iAHtlr/
/nq3Z24kWFFUvOiMBiHs1BvsLbOWM6fVj0M9betQMIwPU+8WRR8swCR4cZ1DoCrtYY/af73yuR3C
VIe7K2MaCF8+6oKuK6B1EBMvauSU99qg5YDq6sqrHsnq5l8sJTpCxDMFekV8lL9ihyXXMiWO2GSW
pVfhWgV1GO8YTb6QOTi3I5Fa0gQosYA++7gMXvdcj6WjHVe1C3qtveoW53Et1cevd3Putv29zGnG
wKwKW29N7Th0JVAERHtbU+6HC7ftjK9g/b3KiWmIiySMACzQj9FMD6lr1Rlg8tRlNnFamR6+ZOeP
hlL8C7HXySzioFA6IQf/8Qhr8OurYkHs7VCrfyj9nL7Aas9YuHS59UKEqCfeEAuQJUOX0C90GsTP
Qwq6aC4rtJov4X0EF/k/iQL3l950A5Oc3boZm2XclHGbPQ5gvUGBXupBEy327WQ4iQ8T7uxFai29
WpBOPIEaNl0lVtZ7RTybKcztlAWX0pFeVmseA3WCQbWtjPJqqdTZ63FGZrdflvlFTkooPLAnEAxC
85Aude+PSdi8Zno/36VTBEXXrDT3NamdwFryZVvPXebHeeUE9bCCJT5W0nBvT8oAH9sKmVe3Ksm2
nZaMxPtY3jWjvOwnKXaua0bynuZcS3xJTZ+XNXMOSxxOnpJKyoXrfU5+KBrj1pKdF0B4H5+kmRfx
SOeeesRr3zVmvpcZVi8nqO2K6IYplu3Xl+KMJwNKDKoEK0Sr9qkJmiAy15p4VY4Qom/sKnpKiwhK
JRqDvaxX/kMc/v+lrf08LU5rCw17dO2RYUUrne4OvvtaVUGNWnRZutchLA0SYpFbmJ6KwEjV/MFO
bdlXcrN8lMEPKQAGuG6V5C3SzWnXQSgCo3xcPBdrpR4cU72EanFOR8CFZQm8Lg7ktN0H66GrvT2p
x7AaZY8eQnlP7eUSnO0548HEBHjNZPsEKvnJM3a0BrTrWQPAEgaxHGiyOAfesQIdJ8Hvh95G+t5k
ce7a1up//bzP6VrcHeqBzJjRWHiiKMDzd6QkGrWjI00/13T8PQzh1rjYJ3lOipnuBseJrClN5ic7
pAXACvVuYrrKiTy51WZ3MU3wIXTrZzIxd6Cu0YUC/DlBpjuE9nwy3pjlE72bDXY+gKygHhmn/TkY
DdOBcffS6ZAHQJ91qbP47Gr0n4oxeYKj09LqRPMB2EmVekwm5ilJY9Zr9iYzjBzP4dPXT+zcTCgt
w4LLBrp2esjFZ/nLCjOfhdFQYuPotIb1ahTyvLOaeTkYZqVvZoUGJlvrDM9udN0ziqkBbXua8004
g1vqRk4Vb6VFy94BOvbVqPVbPGm8WbArvKbJ8z3Eh86GwD3ZM+4CoBDIDJtsYMCrMrT1l6Mn07Xa
NN3WUFr9ro1i1Wc2wDE97AvsQFpPSqGXrUMG23ztmmDrbPTcUjaTsqhuBhfoU4mIeLkVyV5UpeO/
eO4MhNMfK+gMPlVSGHTOu3myjaOsdCSNtfi72Tk7qZZfcyZiL5jZM4+dYR0CMQHzI6biPj6KIu07
hbAcry8fjchrmdpBnptyP4fCpiXGpfDrXAD+4eGfOC3qRCKZSi0Pv6vu+si60mbroQOxzKySF7BH
IreobX+icZ9R6NQvM2ikoJlTlngjASF6Yf9nWrAANRHsFPQAnWlPzC34/UJ7YrxbZmShsSLj3kn7
IqjVrmNYz4oOOpyhtNTW0aFelxILLBluN7XV9UyXfZuV3qqjWQuI7rYrHvwPiBEjv2Ag4hIe/efE
t+BdEgE6cws4lifPqiRdltlkR46mTDoPTknDU1dn3a+J4vim0ppbtdMcVzOj/5pOiH7av1cWRuav
C5tN0DENHfWbthq9un0ojOevVcIZJc5AgxjoUBXgnU6NdmeMOSmHwjgySQOPYgawv2PkQKtl+SU8
kHMSD38Cou7QBUG+7eNeLNKL5RQP+rFYjTst7XbcgQpQ6WqXptUlWNpz0s4jkcFRYlANy3HiHkjA
lw5iAh5a9ma8bYYleVOrRaKRuGLkvWp1MI3K5GYdFOPYqQph1tKs275IcihkwV2ZFxPPLwwvgdee
cQtEBYMrT4mOasaJLInpylCdR1BRsqhCyVQMgF1CNj930izBMINow6el7+NJS5pUhLpYoyRlAJi+
U5PkQ28vqwS7YT9nwddCdMZEi6IMgEjghdAedLKnzlDqDvhuG9YA4585qbc8/MIL6+EfJpx/9ZBW
XAjzzm0Qh8AhZUsS4tP8pjppMjQUsn0stPVWmpWfuTpCbMc8vdnll4wmh3USo5AqY4ZMpJGAKDvZ
3Lqoazs5kXNs6+7FmYuH0aR75+sDPOPFfVhD/fjAlnCZFVh+nSPdGFuznQ5aaV03bMwbjfo5nvXW
k/rw1mGC/uuFzxwkLR84zzQwM9l1KiljVTByO6/hkUJ7uwN1f3bfce3Cdi68lqjigqSc0aTCW0fV
kIwG6e3kMKemztLVSZgtNvXnbii/qSswKNPy0qjG6JWSYNCzLoTRZ1QcegDRVEUcRHzy8XAnkL7J
BNThcTX1rSGZ16TD7zuLWsnXZ3kuj/xhIXHYfynrvHQmuvBZaCAAUqoSNzz/VZrL4Arog3wt5U3R
W9tMs7bDxZnEcydL/ki0SzA99SnBopRmpPeyLcTU0h41IzO/k3VqA6PPs2tdpqHW6ciux+bSXqjN
nsvW0W2gvQMTG2da/h0j7InLw+Nc5clTPsrNtZmbvxUohz3gQ3LYDNL8UGG/S3jAu/6orRHJ0DSf
rtoFdt2vH8O5xw3OhoUvjaWhwvrxKQx9vZoWNE1H3UgqgEab51hR7obK/v31OmcfN40PzPtT/yPO
O5GrSkcfLjqcr6m5EyisfIGqpmofmI/2ikx2IynzSvUSmeEZXYH1+H/LnkgZA0BTZceDfdTk/HfY
Fg9mtF6lQwGNnNxAVtrfCJRDUCmSC/fonK6gFEdHE0h0NL+dBGJOR5KwzVL7iGhvE6fZ2lp1BBSm
86An33x9uO/jmydalyY7k84OImdazk5MmGL33Jm1ZJdN1t7GaVMf11jtn7Oqi38tva7cmtUw7ysz
NTYd/Nqt2zWtdihnBksGa+59ubfiqyYslk2rVq03Syiaurelq8ms610Ou7db9G3sj5NB3xvsBL5U
qsV2bcPIrWBE9wjezUNdL6PfFUx15KVxqQn+s6RSnqA9jSY1hvJwwD5KKtXTjP33zlEeVvBEm1Bx
Jbkkn101lyh2zmkHSu6CO00mpj2tMqVmTxGVpP6xMoGDzMPoV6XPtyBKf6+NKAgNawsJ+4X+lM/b
E3PKVLQEiRiK6eQiyjLepEbN5zgmUCCPRfI6Rs66oQBVX7Aq5ySTHleArAmpMC8nN5HLAD438PDH
UF+uall56XLycI4k75lPviCZZ9eivsMlUGj4Pq0spaXUq1piW8d4hKS6L+WHcDV39PXqYPqAbPz1
PTh3hto7869Aqvjknq8jUz70c+FZZUbm6U0M43DUkPxV1vlC9HvGMYVxjgoECXrMx6mI0L7grMxM
cb0bad828cvYar++3s3Zs+Mx4boJW3yqQSqQXIdydZCIrnzIyug5U2Mo3aIlp4m2vQSI8d5PcqpD
CGkZzaIghq9yIhZTYaiVk+co6FjN861Ca8O9kxnJDjxF5Y3OJfOtlpzpT63J3TUYBt11EqvWzRwK
3Z02+bZuw/U2MfrZn0dNcvUi169oSlgujFSeC4Udir/URwWQIWbjoyKwQaxOnLp1jv2sMUBq9Mtd
pReyNy318ssgz7IbJWO5jdXSdNe0cP5RJ4M4rYV9vJWhZMuWUr9PJCl5BmFLIhhlkkOOJCXyGi3v
/4UZQEQERKWYmPzUwTCZlOeixTmWy+pc57SnHZTJdP7UthH/GJbOudBK+5n/mpYlcMWphIDLYX3C
gcsjm84vCefYBp9lHyYpQ0nrCiopTRu3odZ1PlBmky/rRfFEW5O8H8HP96lFQRIf5/Ehq9s0gMx4
9IuminfGUJn7ERSsTaVbRPPqbPrSkmqbmbxBpim5N01L4eajfYmQ/VyRmJ1QfacHgt7xzxox0dNR
m9jJOF4PSZO6y1pfLdp42xnxbeNk3+JCqT3Uzoaug58NHOlfX8Bz6uTvD3CSTgDPFXThUXaO44LJ
Tma4EmkDCbdxM9T/Qk8KKFPgRcEq+HT5FkMtJDt0HFKN0B2VcpL4PAfrpZRW5kIb41/0sYvO8v+D
DhC65y/neyINLtsR8+CxYh9ybX0Ge96dYEkfZOnt61M8V3oQvXT/t7eTtQRq5QJYfXjMSz3CXVAG
aScpsf0wTvE/eq/HblU5801rtvmVUSnTnRbn0zeS87ofgsniTgDmX5laX0xuESfhddVlxevXn/FM
SA6eNz2TzBkLlNBTZy2NOmOJovDYJhD5jZAv7RQrNOnVNFtoS9OmU9xp7vQLR3N2WSLK95gS9pQT
lVvpk5JRp3CO6hiFwVAV6a1ShYxxDm1+yLT2ZzjB8v71Vs8ZLoPAinlxJnE/YXcbJHQSDcSyY9mE
c0BvU+aBENkGX69ybmeissWcEGoIAJCP8rVaaohiVlllbryh/2UqDTSUwSTd58UlqpezocXfi53c
UwkGAGorOihL1TGMiusRS2VZfj5cFcpzMT32DNkoxXJh6OqcdqA/i8yRwDdAx3/cIlOXlGo7xtay
ZX2r0+humuXnTMkuNeecO0qKdxriQVfap25UbErdtUKhD3p9SIbwdrDhs3QGvfT0eCjczuov2JCz
mvfvJU9u7KQxImFRfj3mUay5tDJe26nBkJfiGWm/XyXnXnHqn05VPo6Lc68VzSVH7pwDTi5OVBXE
oNRp72thpUbZTrEETVb9slbhvjf626oOcKEXFxyQn7CY/QsNTNeK0IhUrj9lrXOGA+o+XaWjswaN
0oGJUXlWme7X6VKrpji9U0cLiyYQP3BePnn68cK9HBYQBQmBe+r1hnTTOXdy317Y0TkBJRFH1YCs
JhJ64ifR3u+okxVF90lvWh6MrNPGMsfKjaX10rTe+aXoz4RGG6ylU5fMTMixTG0mHc2UAQcazewr
qy3y/VTq8gXNcnYpUnDAs9B7/gmnYU37caobJzyaVhw/DJDSbTUtS+6VZFK3Xyuxc7kDavQUzkWs
9ClR28Z5N9pSIR2Zv6V0WmWOtOnzlO6Gqqj2zGOPAZs0XuiOX3ejnK0X1j+3Va4AcEKgyoux748a
JoqcpcNrjO7JRy1BWyeLCMyNnQkq5AWrcE4m/1rKErO0f/kDo75Y+TyE0f2cjgzrjbdaYfyWlNHt
QHn9+lTPLiWY12hVo7J6mmA0gOEy61aJ7nO53NSddaNM0lbOzCspNi8sdc7WUTkF1YL6ttAlH3c1
RKEqtbUU0WoSjm5pRD9q8xKy1rntUDygLikw+HFyPq5hW9IYr5oRMT8USft57dogM9T2Ibe7X10p
Vxdk4qxuJsEuRpuJqD/lhOnUbJqwshAKPQZaq+l/dzZpGzrTiDG6sg0YGdS8egx/ZYM87NYkGz1b
MupLVveciuYZYv3YNvCoJ/vOhnxQOzFvyaTEYbGrF8ec3pq6/1G366Ztzee2b/9FisShz0CMeDJ7
eXof5gkmwEKPo/tCS6HDhGjoQTXNkTZV45KQfr76pPe58v+BuTpNqFntok4tHar3/WRerZXsVWX5
PVuXq8aK/USXvyeDMrmldolB4X/js7+tA3EtZF+YekFiAY37ybkylVAkKqnpu9ax1L2lFHgxs14x
aFrKB/g/+qc4zRbfzpzx1jSb1GfYyt4242BtpjjEQi/l6qVtP8D5o0BWOkTm9Votyo1qQ77UO2m4
kdu632rhPII0l47/4FOrOwXKxmBFmz6NCkygbmWF6ROzwYVrAh23cZoI8A6jdbZp5mzHNqY7h0EK
neFXLU0SuKX0QM2XzLdyOdr1uVbTG2FTqI/BY1hkdfJ0JjrcPF0Bn2tHJs36btmuzWofwkXKtqo9
JfsyG4tDHSWl1+jDuq+6EHSxzACNsWe2mVWhRkl6Pb/n2USHpJPIIk2D5LgR49OBWUzapimciWgw
WzcE2fJz1DvhLrWM2BvyarwalznZSFNYXi/SMlwXfVYc69hsr8JBL9y2i9Lrmglz2Mur3C+lcnWr
qZNcdZ66Gz3U241uxvnOWZPHxmFiRJYlLcgLi2CBot4mHtYy0GkGcFeNsRZtSFafi9ocoh6emDyS
SVbkgBanuZz7VbiGkMUsDLigcgMlUssgsYFwcZjl9KHFHG4UO5J2g6LFDKwo43blUQZ6uHTbZnAs
b5Ike5/15urLTWb7ydBXblkZjjuktXSIAFcNlsJsgmyyLbeoMslNijT06CKx9lq4rtvCMaiead1q
upqcjt5SA5SYaDW8NvSkXH2t9E81sU5gRa6R8BZx/Dw3rVQNyU240BnfKqJHOayml9EZy0sR++m1
FZeHaRFcZbKADFoKi/qXGRMtJCySWndT2+z0ZTpaY2a4Uw8ISbMu942cvmDsvydm8d8yir+vTNuH
QosKsAinzhZdGMDXI/J3czdcxWH8MmvTNyB5uv8yJ/G+jnDncEsY9T0NGbM6iQlVM/sudlwVjhWm
YS75Ap+qCe9rUE/gQTFp8Qk4o137idtjWndjsxv6ULoxo7S+NqIB2SWLBvb0lHiJEjobsP/QKVzt
274q5ftcz+SdU1jDsxkOztuSZMtrozuj0EzrwIxUO79EjcrUCswOVxgN67ak83TTAxxbuI0ZSy50
TdbtqI0yGJnM2ZVRBd/8CN7f1/J4arVPtyis21+CYoZVxKexp2MzAAsdWXLtjUMb+rNUTz7of/9t
RCXWs+jJo5FBVP1PW3dbo9f7CASpu7BPNprePrd4i1CaB6x6V9RqAFjO1k76b4Yc7bPxv21df1+e
x8nUu3BTTvmPrSmKBug7rf9CaoRdOrVblErglQH4REBFfTzRMYrbWU8b8y5R5eMMO7mrjtOjbRcv
UuTpo3JpMufUOX7fEpeA8Siqe4p+Yif1MirtWW/6YzXGCgXEUdrBuagRGEeXhrGoLolP/2l3cAPA
+qmT9j+1yqQ3QVih0es4ThOjFTIJOoqlg/JLGqZoBBpSTm6Hps59SzIhJOrq/rdTh/UVRXvpRq6G
2iORrx1yAjBmuYr+MVtM9bpJ4FJQV0m91Zvk1xilL1WojDcOd9xt9cW50eRyLD3JUd2xhz9SyeZm
m6UVC/bF7Pd1X7tKNyi0sfbt/Bp2lnQ96Eq7oW1b9Rn6lQ23ivQ/dCjyJ4VTeBDHJptGqpRXmWi3
8UNKl09pnGQHWm61XaUv7XaUpWmXx86yARZCvhp5oatZi7kB1625XroUG9rYSVAvUn4LzGv/JGdL
fgAWf9yGqgJURZ6V+8GcOzqH4sIvmyTclJZUe7UZRwHcTUsJI2Qe4YNUkY9BUm+jGraouesFCDE0
JgEDkgnBgfFzAQFpb+FPHAC9Kra50aZ3UZ0lXlUB17tqabQBSTbdJE2RunE0NAJEWdnIDYjC2Zj2
XpTKMknjfrqT1tXHo94ACqsdFgYcfY0uJrdeoBnQQLXY905Gw/dgbAgX0odicQof89j6RTmSEo/U
5D6KNP3K6hrlDooI46qdjNHVFrLB4xrWW1MwjPZzkvtGa5tuTBbjJpGn4pCGjeJGpdb6YZQlwRp1
ywMp03RPA83CB27mXVeopmuFkb2JpsXxaVS23LKZ1l1oroVn2FXnlXNZPZrpuGwHozQ22hJluS8V
NMr6qx4WP7tU8jJUaFFPXtv7xnKoBxg6slHZK3Wuf0vTfg6kfHhV1Fj9ntFh4JXkb0AJbzSvWzs7
SNNinKGqHON9UVsqwpMsrwPT5DAykBjdhiUc0qFs5G9NZUD81/Yh2D+lpeF0rMvdkNdLEKrtdJxH
fQpiZTFgOmUy6HGl6PhDHiT9ySi1et0keBjjN7lLo92QKToPksu10YxZZox8CLWHvAbisDcAujLT
aPIAzYBfD2YxHoPeBCXMe1szLcxdPSKXXa7rqUv9FFbtYiVhJHcqYEFAFblDmaavhZPpMDFGZJr1
MpH36bQm2zlVJS/snG4bjvVS+Xq3VI9lQS7TVWBv8wvZAQXcCWdXo/X0qmq5uaASdb4lR/l1mzbb
0swQntgPp+RANOSmI+gpACbMTeX2tOgVjIQXbQ0oXxfoNVAxYPPZ23ipKaXfFzARzoHi5FelhNMO
bZn4xazssblmbO3H8D7L3rTome/n5bc+W8iJ5VKyDZoSX7OZ/DFMN9Lyk3dSjT1pSpeXWjzPEbC9
XCbq64M0a1yNRCG/KcfbXvldxK+R9IsyrxGWQZYFJbQbVkKd+6nI3miq2oBf4cmr7o5SFQzKU2E+
GUy4K+N3vbE8pZY3dV1uTGYDeX0/Vld5l944hXEY7V8gOniRTu98H/CZHO1OzSrPSZ5U/V4pdqum
+gYTDmv8Fg6aGy0m7u9z7/ycstR10NkF5TrApfxeg1anIN/OzwflpzaCaUyiTHfgXM5pje4YEw+i
8HpqlMpt68jPqZiEYDWFdbYpUwlHGVyLKCJXcq+EwNVYAdtP0gV/Kd+23XyNh+gucOIpc+GG1eLT
b+tWrbJZm5z/AsNON1mocr6adCgpOKjm1aR2nsKfmxFcKdkQACVduhmo96GabhGCnUFY7sE09k1R
evkYpclNHZWVKxvLsAl7W3VDNKXrkP1wQ8Yr4dS6KyAGhHdAdxlRl3F82sOY1beNptx0jIfnofNb
thq3DfPUb+audi1HuoWygCH9vN4l6nCDVdpVbFiR2qepKjbxpLwAO3FI1A5k78l5gAR4k4HOUkOf
ScCQ3zbQEIyK8Y0Zt9Jl/ORWGjWoiQgTw8STteGgS41v1jBi6t21s1i/IBgMFGPwQbIi/wpVJGeg
WdKjNRW+qkW/tFrfyumyh+fCJRql27yP7to+OthreSs3aEIlOZZ8BO7tjzAzv2Wm4tFDslmULmh0
NViawOHTGtpbBoRsOGZPYJm5ht1uBpoiLWffDDsESo6rQ8/ktQEs3Sjd8xOeadX3RGkcUSPvEkVy
B/OFRGrRPPBnch1tUm0I6ikOkD51fRmU36F80IrYNZoKFWoCx7aDoHBe7hZj3tD84hP270jBu6gb
b164BHK6N+2fxjzdVlxsBp03cdYHVbW4VrT4irFvE9PrW8DQ8mILOai72kpQmr+n4blDuLQ42paL
xbOkVSbtga1dvGh8UpQbrmJrp37RT145aVcGsDYrlJEFVTg+lRBW6BSEjKbZGxNarhB9UKZca7S3
Q80E1SAbr0LxaJN5x2mQu3tfW0/rJ0Xa6lrjzUPiWcUSOPJ4tAqLwchpkygPgxT5C7+yl+KHZEwe
A+MeaqbUZp/3yUBlQFNo6nfMsM81Tst+p+gCL+xenv5kcuvFXbthf/qo+wuUqOs9eo1D4jB6e9il
KzirerN6Nk+1zdDVuVLSdQ6QxkIgijUUL/EFcGYOFn+3gpWAzijKyAUlXiaEN+fWNVpi4Fb7bjQy
WEZ0K/GysVvcBj6aiGkDKUZkjIPW/67tcIcoyEa/Nct0BM0+fEax2iiUXr4dCJzdjP4gnnOZOt+t
ehLS1JHEGctm1+WYllgN2mRyXLRKJel+WfT7DneDb1Un/S0NylXHk9LrPzwzjGag2jgZtLX4qUYt
gndZ85qW/yVY0opI21ZCVwnrQOhJWVqcA0uDZuNrS3eP3pUM1e3k/l6Wu006MggJSjPRJPCY6gbi
7q0QPSEN0vImNk0J3F0G42FdrYMVVluuS2GPucsWw1nerX20o5PH4+lIfMFiDH23Qd4H2fKKbvG6
6Y1B2CsDWrKYY66GV+I6r4yjjtTG+40p1dI3QsHRPewEGTt/XLYS0diwm+g75C3DyUZQDTeU9oUR
wUPPjUSexBfT+hZS2ePTpOMgFH8vRU9tZW61Efbf4kU3QrflI8BtAQIGhOexkCm4f7xZgXCKpISm
39Yyjqf51NkvdZe6eSi50/K76vezrrlYGeJb5Gnbsus1PFh0RdJ1tuPxTNYCJZvuxuE134ndorwl
7Y5vAOB3Lfux5UbGqXHPW7TJs7Pc6/K1mf3IpmtYr2hhuZZSnB7R5VanfofvWTv0gzBeL2zPiNwh
Y9geXjxHBIj2LySNHnSfyXIORxiit2p6zLkzjTnDaD/cCWuzIufiVPgcnBGfiSPl3ws75g/ej6Qs
X+PVF7oP3jdhTbmB1DoCzdhDvhRwkFz/2ZK483dr9DolW3qqb4bw3mp+AwXs6usLkX+tpOJxSeXr
qPzkQzp67heR7tvqVVLN73aR1Uu0bK48y3Gyax3V53WrFO6WVXZrRmKF/qwyaIKzP8I/mZeNxdWx
585topcof7G1O/HBKEi7KfsU8lhEiS9Olu67zQg5Hp+WEVgfdMZMeUYR7dVZDkyoCDRj2ksqLbxZ
YHGpuQiOlAYjfaYIQVE+C5XID3PddtvxD2TNnhxLd2PG22rhjrPLy2f+LzKNTvYHTk1EUNlLjN6I
3ws9UYFwmw2wZB0iY/EWXIx+Nl/XlRZe9UZNzXt8gNjCld9JaeTSFfbAZ4ky+YZg7pb9ZsnKPJbx
OETVbqH7oWgYJ092llGCUM/7L7Q3FqV2U+Gj8ZdVCq8wNC06YEA4Hpz9Sk4Ee6TZu1D+puD0zcmj
8P+0vP1uVPFVtexjKSi1wCki0DiID5WI3uaYlx8Kyx+X7k6aFg8hE1vR9EGcktAByEbIYZmNc+ir
elsN2s8BgeSeiHuX3XK5+IdQEV1jPwh5VXiqsTG7ujZfIxLiHoN77RQyqi4TYjjyzIQ5TFTVC3NA
qhft3slt36nk0uX3a5YdMaGx3v+vIjAdP85+h9kfUxJqnv2jUQvcSPON8YhNKFmAd6mBMHSoGc4Y
IRa+Lm81y3/0Rruzy+s1NB6rNdrwa+EnsNF3z9YI2Kdi3IvPMhTZIzIEwsUWN2BUNV93FuFCWkCm
9lDJV0a6n9u3YSbjzrVoUq/Ut8r6LM5U3FbeinEkN2uzW3EdUWKQaCO/wNLPm9UKhCMOjPO7QhSe
ZSmbh0QDW4IW0simh78XjQn8//3Ka281TRe8Z4h6YiwvlFTf4q/IFgVN3j1J0bd3nwrvOi2Fkz0P
z3OuCElGadM1H6wdqW4h9NwkMFg1HgjfyRXBIl/NML8RZ8nTEN/VWi5EC3zTf4Tb959z4ktP+ALr
sCt2KMILG4PM8UX4BvzWlt7d2nausRWd8VbrFYByw6aDerJvrAAsLsDNKpcHB5IqpOjpownBN5hn
dyOceTwjHETsOEloPigXQzyFuB9GVxn742RnpOfma2VkiMN6Ak9W4S6zuvB1mgquynW45RdjT+SR
dD/MOQyI1LezM7gYZYSX/4un2MQSKrirfuRWs4XF70oobQdnfcQbRTW7nV0KWVfB1RI6GdnjixBh
bqe405xqpMqbnuYu8UjI1QtXdc31P3xuKGuvIOp41pJDHg23qZk95ARs3C0bS4Ky5vSX9g355a7w
es4tGnsA3+4z7GdTB9ydvWwIH2/EwW/6ZNclL0ICUZgaWM5lmrxZRoscFZCNPEz5esV7VJLziy9W
or6pc3GIe2PLWbRG+Yj2eeE3iVzQeDp8459jaG/6aPSUMt79x6Ik+fJznbN3EVuKp7pvHpqloPuO
uaNSmAxOQNgPNGQfKT6CjtkQEqiM67XT+eLeV0deRCa/aX/wMmyBSSooc34rtVC/eF7GtbBpuvXM
4bI9LLRUaBveP02kQ6o8lKGyc+RfS766q97h8dhsMlDla4fObySaq871DKs3U37FwKJQuPZCknAB
rwUxgTiAftgKwwB6sw59AS8AQlQIZyjXvrjKjfCv+fESMyynPPENulK4TfxsRKuzk3DRXxcc2yrW
8Qn2kTPdmJ2xEdjMTvyH98qGK2EyQ8IcY49SWwraGDLhoY4ovV6NfPbKs+UtcRv+N7IWpjxc3rib
vIEQq3jZoKLwWpNx8PgSovas7AfbYwBhRTV0eexOk3h5NX2vVk34UPyF3f6w14H6yx9h8Ejwv8eN
LCWUDHsR/rplriIcZRn+miVRrdBhiGfCxKgbj09F9004QOyu133VzrfjQnEL7wsfhz32a+blpBKW
8Juu2OLpirXEqeHroQbkWxMXnbTXREgunDjnfyg7s57GtbQL/yJLnr19azsJSQgJFNR0Y0ENnufZ
v/57Nv1JXZVCoFZfnKM+gO09vON617J7X1oPeU7ZI4r1z8Nc+yTciaZTfcBMc1msI78v7cYglwkr
akIaz/8bZ63XDxHple0nROK9MSOrGm/lcZH+G5HnmPzYKaSx4TskZIuvZD2anoCoanfEIJwIaUCB
9XkliXM6aZtxSj0Z88rTx6LKb+DtucWL/sjyyPysomsr341FkqGfVR+kw2tEJPdPHk+sElFbydIg
ySWjgxX7J/eWeo50UFyaCe5E7jeWlvXUIZ4aqpMaF75BkeE/R0Ju/kAMwdMjF2k63HhvJTs9e+z7
pwkDBbPljvdioWs12Tak5fIg42B4r4wVtKt1n2gNSYvpFxAn8gJ8vdxxfoXXUCv1wO8PXepzkVAp
ue3jlNxB84eFgu+6wd3/Z+NSwgv+aJdFF1aenUlNYqtXbyPDWX6b2uqOa2EYNHiNl9ncDWbsy88F
FJStrTzpbDE/IZPk3DK82H2ZreqYjw/OOO6TWf+RjXdpWr968MEimms07Zb9Kdf+Ce3chyF9EPhJ
5uaDqSGVu1/CnJh8OIgRPDQNS0pPkZV+J7bhAsighxnXnVwVvjuF9lDmklaCFPw8wOKvOCfynK38
arUhnZ+31mRt7MS+4/M4K8b6hRwAakv7CzEbAbslHic937JgMkjkgbNFcS7+tI7E+q+IQBZExfyz
GixSFRaotbmnxFYItekdY6D4JU0pNpznGD5g4genrj1pwGREykooNkEM6Q+/zh9WBnLpvPZ4Ge6k
Of6YZ/tOnjeiJuxhaIUgTZwdPg1YuAzhpUFS5KWdt/KGy/sSMoYlc10r+w59klwm6vIehBEIMIvf
JtlUqA0nmXzIIIElzsc7ad1tfkr+jZhjwyWw5/LnONrbrDL2IMIe0sSgqnTPUeMvMtC6+nadfpYH
FsOrj27g4ON1vSUyn1+rc1x/+TY8oxjWoO/dc2t+UsOXOU438qYydLCN2uYUkdvLygZL9P9HjGKh
j+6RJw27LG0I50nmqK0gKuhvMXyj0Unt35p6GhW+B4XiGQsgE6cygVLGVLG3rwfPOJvkoxg7dGil
xWYnxzjby4qk/GVniD15N6CzkI+flfBFBmlVB+y8oo4NgdjwmS2WvHlp/0n+Y8p0gEWZ/WS054ao
qpv3tR3JOGrU7206iCNhWyk8affCapXVhWVqdha9Rv6QPBFss/zc2SgeyEIoBH3isLENsz4/SU9Y
L2WQZNGGN8nhYqgoQagQBw5ZSElJHHrQEt6AUYC9MPXkl5BnVe1zrAt/GI0bWceXZ2vAiPHEfG13
eFmk+n4CIPYraQedyE9DCCFJczSHaI8a5JIU0nrblKisMN9Auf6YRAlskn3yYinWD3belmNVZG2c
Oqe0MMuFJ+0uUXeN5m7Zjp5V2jehq1N7/dlVyjEM7cclI1m3n5RQu2UXnBB8IlDIctawt+1tNev+
SFTWtctjaT8xh+XpRfVZ4xRxA8bqRGanVt2GDiw0M8ovxQz3aLdQ3+kPThk/y6i8LNKtyw0YB/UE
IWagxS9ya6HZvJDm3pRudj+9RnqXHrOFN5T2Kiy/1piQKvotF0DhxshcEtvMx2GT3PS16paMyR4r
IFcyVaLtZGDDFWbKuX6cZmmDyUjkvShVnLwq9rY6BHLt/5NSJK6QydFiEfYwbeBJPnLNCjd0HmR8
JBTT7/B9GkFBvMb3XfjSJ19ofKElPVMCbScvhLZBnV93xo2nWxkfLnPjzVTbyE18N50vha4MnhRW
HgZpcCjLKeZmNMNNFP+I0pJ6a3K/aLUXNV8juOnCbN0DW2fARfNGTIhCRUDwp92C+ukanah6SWM+
EJA45l0JHErTy9NIkNMv07bHTKwE5lJtcrWsjfTgGIB+DcHOgHhnVEUmemzlWk+e4P50VOyaHlYQ
EmRYrVI/pGyn5s6ZekBEnl8u+wyeWKbje6/s9V1BzdXDGTrt91hzdxP1VGxzDGaENY0ohlUYRGeO
gYHkG/CwpN1968sqBNjY16KCNGV4MISgPSIlv4NFpNb7zaiPO23UX17fz1o3wxIFkePIEHslEnCW
7CBvjkuVZ3QTGTAKtTvJXDDPgqbs7qRplLZCGtMuTGXrYnR1zTd6hVy7e576yZOyEtJhya91U+QE
O8EykAoXihLMVrTp68LjtnMvpUFA+MUJkx/yuErDPU0XOdfZRL8pnGKUU0M/VCNcR9m8UxrtIP8p
P4Wzo3FTMIDyRlM1ttCMyencsaY6NcpeezIhVeE5sCL9kgaNRF/0F3aLgAMtq8NqMvYUf4ploeW1
TKGKHgZMMD69gCc2nvzeio9dR4oJIMUXdY+jgZ+2fejLZl+n3ckZDd8C7IPZlX8FeR+Pjt6Ro8O6
hE4XmMPjVHX3DueKnSvp4wl92awx7iBrtSe7yo9hYwVU9LaxYmoIkw8XTTGlLbQjCRNlewvYmrJf
c57KuwaFAyH0Dy5U4YJSci+4oYIT04fm2SHqRmdgD6snTY36KENYW1YaUqs6ZIRDmOehR48eZdV9
GDueXlsBo2IUOxm3X7TJkxatjAZZMlIHKiUcIOO3/Knctg5Zchi5YbICriXht9Cyb2H+BqVVWXKV
MSa0tqjt9jdh4W7nTPw2cE4G/oVMyKDDvzjlpTR0fOi6nUBqZP0Ye7WLulHXSMjVLGTVQTpFJ3ou
AAI4enlTjNVrmVb6BKE5XzO8aAWFhWwX5QRsI4GwJeadFL/tks90quSFNrNYpmFVHSJdhDNJz5mz
7KQ3zZzWi9HakuFROWgnrRuBX4HGz35JoyMK8ziT18hdD3U7mLKa+IQSUtQc4tH5zdttdeNFz1Of
wdkNdrE0xJZZzEOft4GGTdFzLAQ3QK/jWwv7Ij2W5JxmfTCrpfrZztcdath3GMMTfYQcq6nN+hmO
jMtsRwdn+l4lF/QkT8ug7Fxer6PcZia30rTOauw1nXGQbp87QCEDYAV5h+WHyCvjp2RPji+ECO7A
3odm8amOjYcqFmdDlJ6eitt1dJgkq32rUnwZ5AymCZ7N9TUnwQwkNLlzH2Uc32UzM/pcRjqeVbe9
tGN/Hw3ZIdW4p0UZ9EL8Hsvv3AbYXj2F85Y0xJoqrSYHHxnlOG56IzIyYUyAAJ78GKsd2fQBRjY/
e6nV5bGmMF/SOaiVaYezS5fuexV/lTfaxuKIVd3JEpjZ94+hACYYNgPI1GKTUbhEpcro8ftRGyjh
EKgTw/dVt5OxTwlXs1CXJy1pnoC1x54UOEiJBssq9HqjoCOef6MU4AnqLLQ0L028vJSNDU7gs/x9
uQ8mC1tSIjTKIvKWJfYTPdrJkCtPm7vUMW90ddjZK5FEZgx3nUOEleVd6+UarUoqwGFc30wGjT9B
UCM9Exx+hlVv0w4aP8UNoji5H+BtDWS0ESb6jTBXeqT5U79otrfUA/QNzZcaxx03BFtCi7+k7hhJ
sOHLoDlBFql7gFnBXBh3E2GWDZ/ETKRr6snvKbV3MYZsIDFNsp+iyTZqXRwh/btr2Pq8ox0AMbd0
SxOQwThxARlm55Au8MDR1ehslBr824zA73tjDBpuWiCoQxrkvmVunta0pDs9xyZOgVZAba2HhOVl
tmMfrvlePjfO4k1kg2Ns9X1et1utV+7ieb0pB4vSMWhCz3C/yZk1sayfIEyqCPnVm27sn2q7/Zkt
LvF0iSukKZDCzlXEw15BXmco3A0C6c+N0TpBF7eM0DTOIyQLgEOyJyel7boUh4IRJfZssyKrm9fY
n7xYH5AN2ssgh/llXBAqja2BWkpeNz+j1NI9k5Far5k0b55sLp41HmymLKXxAgYfWHh2hEJ4ydgX
Jlq5qfksnWBuaYofre5tKpYvejtcLBhuNJjbXNqLMtbpLZ3WZh6wH69HV6j9rnP4JbR0wOcQHRWJ
uCv19KkIu4vaiQ27a/lp5/LHad3Nwo2Oxdx/B9bkz4Vzt9ZNhl3KS8/SCKDrguNOB1W2o5u18YRV
PaRO9VQM4xkGDD9znsspReSMqmOkcDnxEhNYP2/O1p9z3u1rglsHs6fhLVcdMaPOwmWrW33Figv3
9RDJu2HT26oIhWq7WAgdo5+zMTwadngA37qLGqbD6qkJsMM7S0igUP/SFV/GYfWcmVQHKwxVHlim
yBdZipkR5V5rY7AZWvrSx9NOnmlA018sPdmYJFJdEe4SoX6L7eRTPCd3BS0ONbe+6XH2tRb9bSFN
ADFpptlgCmz1UR48pTe38gexSrmWhUE5wngU3srIMC0/Q3XtSz/hUOIuNCrrmLiBcDgzyUS0etoO
8eeUkRBMOnXqEWVES64LidRA3GTTrXNFf1Tb9U7+O6QRu7V81eJd6Zpz7YdmYD6X3BzP4C5ouIqV
ZvTyhNEvJ/EoLb1Nrs7X/kqV+TNQJI736LvsiAyJFKkogtiSx5jublTW3dTqEZrny85aun2i05ei
LmFHCgShFeg1QNLV98Icu0Oi5FZgZqXhr0bkXkylO3UkrXNcPcs0Tqvr39Hofs0gnYu4gjLRywUI
hCU6TiCc9FUPTEI/BdaWRVV2EwmEW/JGiEXKRGfBIYahdeiK8lOrzo9p3p7SuNplxEslthzkCqik
6snOrWPKu8/MTAymtU3dVMAyEf3kbffyj7IVKoGz083fbKU4qbq5kZbV6qfNUkefxjXW8Gn6eYFw
Q8EHuENOe8CA8HjZZOZ8W9I2V/XyGPbZwYwcutgKahwNHV4Czf4BkBm3N40CZwAuTNB44LY+gFfQ
/b40GipP9rNb5p+TwrzFbx6IizYVHd3GMPdirXedNRykqWaCcxuldBHkzGPIzBxF3A2wSSrqA8D3
1XBHv1MrDzDscdbDFkA6ljTThvJmrId815g9B0sftNtI08pAARlPx5O4YJijwuOacwzLodovc6j4
jjk3J65IfdByxfkxFIpx1BzSstWdwQbajfF9QbJq9jPLzr4OdWkHnaIXAS0KbadDuhk45jTSKhvs
3eBMs29oKClkGXRxajyaHptMA9rOp2Nj9CIwy7VlNdBPVkbHpbcqQ+qkZPyRlGSwjeZUgCr09dp8
cqNSpUcX/kqZzV6nbvimtm1+yq15OIoinu5DoDE3Zlm0hxkg4y28Q0xb9FSibJs5AiVN50AbVHq2
rVH6UTaG4C7gUGwYGL6dVkcA604m/kOub1Jk/DZjUkQbdYpa2oOk4j5A7OouS7oiD+aF2zj0sEMb
TkKcD2/LvhHql1rNwQTC2VjvdKtegTKPZZJ7GmRjm8qY19s85kKnWTScjSh1Ds08pYcYmO++zbo2
KOcw586Z4mj2IZHzshTWjduP9rPNqfJiO8w2TRKbX9q5aem5WUn4JMplfFBBYN4LO8qIo0rlIali
hx0x7EAvrPlWC+d0L/JyCPJkiZ84BfUGzqvUS7RCuVmIzqjr20pgh3UKApt8edL78D62muZWzCPz
HWXsrFTM1flhEJUVbjsFFBEwJVE/2Oo8UIUz4icL/GtFUpTE9Cui4q4lO632trlSlzD69MJe1MGY
9Z3XaaG+VVvh4EuX8gDvVXOX5CTGGqqvfizQ0iG7cwOhKREjhpZFTRBcRFhAjjg5w+A7YBA8dbYM
P5sqfW+OafqAmPIYhOS1X1MOlA8Oioaa0mSXpdL02y5x3I0SL5O/LolVAx2fPteWAxOtlkcl+DB3
plYyzyh3RR18X4Oe6QvlOne6ZA18l7meM8dQ6GnQA4cOhiFfg1aN43vqad0ldAD36MyYbGv0aW+j
QYinZYyZJqmLpNq7a13Aj6aH2q+JsUmU+qr6olEaO+axWW6UVPuadHlzb9ShtanX6XNm9OARnVjZ
aMyPbCJtFWAsqEENI3DDth8bjk5Ne8fJqi3aNQWsCZG5fEu1dCQlJTAwrJiOqltR32nsdps6SRuo
s7l6OH7r0Vj0+C4vsWk5F+TSpLp2KKx4DlA0zD9p3F6ECkuLUMysg9JyZsB0oXowhojmTEpFORkS
ILJL1TKLoi63q9vUGzrZ/cm1h/TUw1T3FYzyvIUR4KXsIUux4W7266HOApMd9OdxVndorvSHTm3m
o7riA1a1GnddDCqTNryewORcTcUpWdzebwSTOUY9Rqe5gxjEyrhU2B9gkQzLBesaGYcupr1WA+IG
GiDyrwIi96euhcc6Wi36zrFJguaoSzBFve21Tm3tWkiWtvh25WE20AFKVDSjRq2JZazv8nMKuhgI
LftjMZKBNflzbRrDHo0+GMCdcQ3QEXHIh7txO+Ui3fXV2sBpoaqBGJZfg65MQRUZ+ik08+FhyCLO
iwE6c5w77UeIO/9F9yLa1m5bH1RIvz2BhEGgjcmTGrtPWcMttgtUN9La3jhxPpzqpa63I7RL5EgN
984Uiz+G8Qj2dW3IyqidNGWE6mJX0s6xSv0UT3MShB2jTJk9WBAusgarToTWR5xw1GjIPtpC3GrW
kG+atRZHIw97Ory9idMZJSLdTCmyTO4UrEri3kSQft3YJmd5XCipWn1l+mGKFHDPCaeVa9jcWyyF
lVd9IEKq2lE3cNN7m/rDqCibNSEtAoKvbqrVlRCmsAy0pql+2yrFmCLvSoQCAXerZSFAyMZgBYvC
JpqpKGZlS8qtLrJgqTpxpC6ceWtpJaRja3Ps9ZlmlgD9bJM+booGY5CJGWOcalEwFHO0jzqF9r9w
k22eA4KPJq0PIqOOH5iEWzdI8JSSmg7yV0uv9/kyg/8u4IICIj5YTKyUy2MIGzyhCLc1mtPtlIrP
VWT3X3XHTp8wRsDKVAh1MivW/anh0lQFB1N1x+4m73QSnTklOinpWuCWZ08RwNtiymge8j09RL2q
RmlQN6rzwMCiH9ok+iM4+cNgtUuw1k5/Ezv9eOMwCXou+hLDUa/rTW2T7oPHek5Tfbzn3oOtzlv3
McxzlQg9Uj8ZCXQM+N15tyz1GKQrPigR6/IlwdR+W4nBgIGaUVBLQPPkjqBcmri9RImi3sepSXMf
twXNjVETYLTVr7Fpy0Dk46d1Fe421ahXhL0FbiVrXU/tqwT2PVBjiFOMm3wQDKS3s+IveYEeVDob
7ZfKSUHIm3q2aWnj+4pt6ARX7rAvqyiJvDibAOjUMVMCJi1JxFGoiS+A0UOr0ZjxG7vHFK67Y9YY
9n1ddPWmaCPHH+vcfYi0klwmZ+9K4sjDGNs5cKHhYCj5bwUaDrACenXnOGkdVI1j7qtoHII5JOIe
JqPdMoI67CYQUbdMtIEZmcvhoU9tdaMXeJw+16tbNZrmT7GlU7e2F9qVig5Dc0KYEelu/CQQVz40
6gj2erL6b/FQpYHa9UBx4lKlu17be2WAPacsNPPSI8y97bOhOxjrSkN1jZWbJB4XkEVMe/nQHi9n
AOQU8oel8itnzG/UAbrSvEkSeqRGfl+6zG5EkIj57gScca7V1UPIxjqhQTmerHXMPr0/5/QPN4Yp
B4/+GFy5GnQyInjenNK1z2tizzT62qMMi2s3P9m5eKwQJjHj4hAZGma0H4MPnv7m2AwcB0y+Mfpn
XvOta3kaDoLZnXPnOjFhmpLusoR+oqmKn3prJgd3corPFdwBSAkgEp5TrICXnqmQOuv1k9LYxtP7
r6S/NafEAA8cnsTcBjRJf88pMfoyDFVWOGeojFxcQRpvGaEYyGj7CRx5l1PdDHU4kmeHeiT8SQ+K
WPK7KC3ijeEu7bbjKlN4pOBdJ0YYyBiSktdMa7gU9m4ZnHSnFIWy0ZOaOk6f1J5RuPnnthPuntLK
M+xV4Eeht/xI5PetmTahw43HMLZj/SMD41BmEQoiaRcuFogU3c35HA0keCeW3ZR26pf3l/KtYUsY
H1S4CSxTh3bq75WsUMhaskUdLlm7iO+1UVV7pUgM+vdNdi5mhNZYVuHNYzl9K9Yy/mCk9M2N/O/j
X0/+HyN8zZgv45gO7pnJusjLp+XISBMgIZqpZvJoZB8xSf4zwspNAifPkBM5u2Qz+vtztVnwcWhS
X4Z+yG4nIyZxiVrnAyIGTZ6/60kzJgQdhr81U/tHqZNxsigxoiE8xyqoYGpHOW66zh5KdwAwezdR
BUWJTmIP6c+/v6Fvf+F/Hy3/+x8rWpp2tkS5MVwKmozwyojvWqN9xD/01ilFPcyBWxFiRdgc/35I
NFQ6un08hGD9UamYcM6yh8xQfjCt9gH32hsjgkziUXmzbXgmkBv9+1EoG1auhkc7x8SAjVN/V5dh
tybrR8Odkhzjast4jjB1yYUAEcTV1PFc2WsoDClqCCAAYTkaWCZ1NbfzUf0Flas/4uZTb16buxag
1/ub9sZ6QlIJc7VJ3IIIzdV6CitMW+b8oktX7qqFqHnJ79NmfqzoHvzvT9Lg4FTRxsLEXFPZMT5G
Npyt0SVfNB/o3bEFEJKkzERQaHz/UW9ZaZijYJKx4EGAEPPKtpT9MtdTp0cwH9dx7znVSuC4UkPX
a9dmIB9BmpKZsI2SM2DVMuS1cWtCETV0lI1BluZnutaBbBXd11qdBr/PkIsoh8K4GQqnPJI3dec8
SZuNW63UFlt6DeWsZAxoMqfcUeUEyzAx1qZaH/Eev3Uo//gy94pphciWD9c75X8YxX3rSBgcfAgk
bKl2Ir3yH/d4zabSadQ+ZvCG/kpu3rZqeDaV8WzozQcb9YYR5hr/91FXJqOIQnuQ7FtnYCde7sxB
GJYby5XwOSAL7x8K7a2lM1Q0RhhNN23nmhCwMpPYaa2O77J/JkWzWVMK1v12hbBdTSZgNRJHRuNO
A1VWgCNaAPpZIZC4+COeAVPyl11f+T9f5eq7TYpXjehWcRahld/bS5LLGU3FL8YUZA+T5MzXrNFO
tNQAo7DswA4AhIUJEtinq8J1TanPg+FF2bSjHZ5M4LygWSIGct1KY7JWJ7iGO8mvQ30CGk6rZLQi
13esFL3RuibrY5zxGGVDdGOVsbVVzFa/b81ZvIRNyTiK7sJTG9pL4KYTAXOC3I/btE1Qp9S1m6Vy
Nu1aVduqMye/ySomSHKG+d7frzfciWuwUzBPEZP8y2lYIPSlT4Zzbuu28UpQPnbzEVv5GzGIiw4D
c/W0T5iwvzK9XWr1SwU/67kpd1NNfl83u7UuAYTcqFT2l7E4rpEI3v+wt4Lqv556FVSnHZUliknW
WWeYed+PdFAYvCyBwQMgalRUEGpHTYOYSfl9GTYkCFpBw/H9t3jr6iEQapkmFF/UKa5MZD0gf1zD
FX4ZK5SalPGJ5vbGKvSv/ZjGVMbVl/ef91ZkggiDTtTs4Lj/oQovlKEKO6GlF8WMQJ0XphUzfFGL
Xa+186lrYRJsmQd2+kz4cTsBFUYYN7BHyE8+eJO3HK6LAp/UXMMSXCvxxZla1HlnWecQSD0o47p+
SCeqAUPQ0ByixUgvUYUJIP/gwW8ZIMb0kQLl2Sr1pivD6pazjguMLlHpRnQg+3ADuUz/lKYaw8Lv
f+QrV8nfJgYeBcG44SuXK+H63w+jNTpl5TC/jvclxc+EkQbgGqhtMNjf7uUHwpqxwf5Rjz7YNJBN
pd+3tJsZDRnCHwCxBicJ+uoeyCprxA/CQ7ujMUsXRt28/7L/ehz5ro4kTnCsf4mXzTCNCnWY04uo
lvM0lXvdIVGym2Nrug/vP+pfq6KpRCGcQc3VYUW+cm6mViGqmVGfZp6q96xJSO3Z8oOQzvrXruiS
rsMmo5e8vdcnTC1drW01OzwbVSY2DZgDP4n7/CCcgQmkKOz9ccK62mU80AEUq34DC3lEZQJwbd5I
KHQh7LuymMxdNDXC16tv3fRoA96i/GUe+9oct85A091ejHXTZFlLGa516fpVyKyMooMAQqR0KXSz
BOLAvEu7DKa/dGq9m/TEvFHUFJxPrQXFNLS+mLr01hm7U2uJ8Ecsyh9VCKQqYTL2lhzcpVzYZNuh
GH1T+ayIiPHMASSOqlg4TBVUWmKM6Qaf5vq1Aea4cFaQtaoJjtxx229x1CCORj3SBoBZV0FWM3n7
v24rpIvwu3OjiZARqvv7tNNRpwAZ2+vZtGaTNh0FGTTqfrz/EGmX/7pSDroLeAPD1ZH04l/+fkje
qK7d0bo5J6VWH5Kyqr60C4gNmFmyU++O7W6KW9ur6sz94Db/6zLkozWIgSTHJBWRq++rQjXrhdHW
ZyRzSH0mKJ4EZLu03uUc1GFS1yCmHzRX1QdJ0D/3xUEyikAa/AEKD+a1YFrVukNadWV9bo2OHl0d
VUGC9O0HBoB86mptLdZOdREsRQkOr3+9tjM1iapt6P4jahYBytR2oEN/Fb3mE/A+6C2coQOx+lzp
OyPpnrKx+mm3E00clFSgvN9ABhE4iVAYO7Bd3x7Hr6nFH2qUdggKZzyoztIe7aJm3GtUGO5Jw6M9
R7aXZOspr1UowOcHdSn6TTR3CLGZ3XcYNRiaH1UR6GW1g6UvYcEjhJslJJghRhBMVn2s5xlMW5SF
SAE2gTZlv8ucGSq9Wb6746pt24wBiSjMkDya7ILJaoWydgv1Ut3Dh93MagO+rd6oyH3CbcX7juDo
E7hIYiNk0rwDohL1TmCk2t2kD6d2krKc1iF3rBfwl9reXBhh6VwzZvSBlq2hRI/OmP1UcvXFHc0H
Q6yHJSSuTqyN5bRPkQs5R9+N9JCXjAH5aWAYMzO201qdOdnfy6StvS7PHju1s/1ITVeGx3omFfrU
CUCa7MCD7WkD34la34dS2NxaCgBU432rM3eRpOsOsWDGbRWXAdz8qNrKcypM8L/lD6cJbxBEP5XK
+EzvcPUmQ5xUsYa0hCsfMMo5z+sLqKg78AdfMa+JNxXZJyecLw1KLvPi3IjEODLqg1xo80hX5c4S
+UNlrb5blrfwitD4z4+RiKgQ2tpOqNikUjC/JB5Hw9gbU/LJipYf6K0jJib23DVmKt2nVFnHja25
yQ6WnpUivA7ivr5BjupO2PNuoi9cjPZjnUOhU6qoWKgpDdawvu2V7NvkQK3AARuCMBUDRHq9TeOr
h/otWeadNSm05lOg1q6bBYVZnYaSad0kbHfvm6ZXfqQ/bRP3B95U5DtsiGHFP+KuOcr2rh1D+2aG
wOG1X1FK8XtS/NZ+NqrvyNeCfnH9SrrwogksM5J4ADkThyq8HG8f3PYeRi0Pop1tO6JI7lrBDNyo
SkBaMN0dlpd0jv2yrlgzhfH8Hub2nQ34gX+oZXuTKMnWKssfohUMrxnUw5/VdfXL5R4yk2dmeb1y
NT4IqK7d7OtHy1oQtFQIbVxbRS64mkQOM1+TtRUD/YZevXVQ611SNA6UDoSc+426+QdP/ccYvz4W
5kqiOOji9OuaiUnPsmzmbDrBYVnDvWcV+2WgrUwbKjwWGhVcrSzhLNJyCdFo46+i6art+xt+7Yt4
BxCnMpimPAWZ5ZUvgsSxXGQN8NTmbnrfLW18ii0j+cx0wXg7rq11C/KjOgzRWn5+/8nXwZp8smnp
HDO0LakTX7kiybMOpKafTyZ0KIxXInNUBPFHLHLX6cnVU6yrOoeTN9EM/d2EvkwFPUZ3Xw7dJzMc
YJsXO9udvr7/UXK5rq8PshW0GHSyKvb2b9eOHARWKUewDeDFCK5r+pgX79qTylPDmBQaulK97Z/K
rAp9vR6tcfIp7fN5Z7T9cIaC5yPSX/sNR0qUgMaN1Gvjf/I1/qjehKs2wNqczSe9yNyHBRKao7b0
CRNgOXzYbWv42hTZe7K/ESC8Pg87UEjR3SSEcQCkgJNLAH2FrkIVJNetcD/VETjTsdXbm842loQi
RW08ABZ/aYXoPzmlUjOnLLTsuAIpelTKeg6Mfpx/wCsbfjXKvnzJU1p8YcmDPMiJFDTC0/XshPlw
12ixu8kIXYO4NpVtQq8a/EzMXK4z0m1eh/FFMQGIROaUHxZrWBjIw11FhSJaby611aMcTHwAG+R5
NuLmyerX7sB7mmdDccZgCZNiGw8lc5V9392NrhhvRpDSJeAjE4XZ3IZdDu6dx/eP01u3889NuDpO
SVeuSa6HEwjv5TuYplsz6RX0QZzcZ0TuVxdnmZfk4gOC2zdO2F9bf5VfZrCsU0wW46mepp/k94/W
os4fGL837yXSuRwsSib0Mf4+XpVdOg7CTtNJUU3avfHRdPIHZYVqzrkDFfn8/jq+YeBhziZHp1Ih
NPW6NA45cjczITaeGLMnZgqptfaeAayl9ZgYQIXw/ce9YQWk0CHdRsktrV77k7pW20QzmvWiNiD/
J3QCt3WoMnAJ3eL+/Ue9sVdSHErmoi6k59fllwa8WG4q9XhqO018SpUEOpks1T/YrTdstasi6EUo
Q3Ffd65ORKUrWhX1cAJ2kHKfWwAFW1AjxU9IdfSDW7vpr/e/SjP+taOwWaNOh1OmdnxdeBd9D/zA
jvsT7a4WbIkB5ZgJRmK6CEWFOMgBmxM2QGS751VXjqSSHk2Ro6JYwftv8s9WknZTY6F3jfSn849/
BBgJkFkdrEshYvVYmJF41BPN2UIxuX6kKPSPyZXPcpn8e+3ucSv+vhOl1pLrZoV9Guv4jBQHOm30
/NMaSJVeObDxzc1juUAhPuqcYxrY/6ualMVZJfp5lZbVoBu72mYqJ2lC/Vg/za27XFZQr9s6V9If
7y+ppl9vrnwMqi9UYw2bLPvaqrkVs7t9Yp1G5f84O6/dyJFt235RAHRB85reKeXtC1FSlejJYNDz
689gn5e91RfdOBcoQKgqSclkksEVa805ZjywBYq+h7nd94jVLbrOg0XgiWuO/SYqhmMWFGLTCnao
asCz989H8rebxzKYlaH55rpmDvgzy60KcKiMeRjfBlPy0iftvfatf/lQrR+3DqxTtttM/vhkTYvG
wo9z6kFacmkF249Tq4xDj87lMzCbLsOZI2oEHmZfv41GYx+jelo4ZCgHZ1kcQumMt0LZOE0CqxnP
dpc1Fy2HbF/MdCjgHkS02TAAXXIlspveTfRtGtXsUpI2PtjUJ1/SI2IFGFxl3mdFI/b/fO6IiPz5
MVK5EkgQLDco7d+fSw9CTfZ1oWivZmg+5o04Jin0v7lDDismbAFgkK+BpVap4a6EpPUu4IfXafiW
dM2Z+cktIDOo1mW3m1zz1ux6uJbmncRyRcywMq1fukGQkyvrUpVNghAyph7G6NG+xjEoEZntm8p7
n3lsj6m+cQpy0N3+mszhwzS9NDHKKbqA1tA9x7H+crxp6/ZcbX61GzKk3uC8O1s9TLJ4LP3q0hjh
1lZywTQ07nCXdkm5WRDm9C/lwpJCiFmb93JKd2Cp700dnXtMnqAPyXo+mGW0TnjvmQseE9K2m8n7
1JJYJzgec4Qy8jsYk71ZxRM8cnb9WbyfkvCrM9CsQ4iTrX3wfFAHcYsFM0BLhCpxZrvnlxiNxG93
vu/DiJZ2fNShAxMSfFgXYq94seCVY9Biumu+DpbzZqTJUrCvEt8EYSXve2TOYSIWzFFoknek9RkP
8GL5yiUpZZ5bbCXe4FDae9ddBJrYNZttExPmPb2YAxwykeLWQsnthslr6Ud7N5l2nFREQ+625iRn
PZo0A3NvqB6CuT11hQnABqGRIw+1UOgdX+VcvygrP4SVtY4pzFpOmQEod+Qdmo5iBhQ8llgZJn07
2DamRyRn3vzh4ApYtan52rZ/lCiPbFT2bV7upP1b9fawYLgICsV1PL2WIQb5BrtMIVZl3DxpCLGz
6238FD8VH0rCZYhcby3MbIu5j86E3gTQHldB6J4TpzhG8QyPLPzoYkz8adaT8YW12NK70I4Phsbc
RfrcA4Ke+6JTp6gIb6LcXM8A+8rilhO/7sJmY1UfAV6suTWerSpn2FZ536TyYDYt32u1EInkylEV
lYe0rjh/78yZvkjkOr/j0d0ZZfpIOzRauYqxb2WesMHupkUh7NOfbfReYHSTzXjb+v3TzG7bHofj
EEpACfI5zt0raqO7wJ8fRLsEL/Rb35twqHXPUju3Qx3inNBvDn1cw2jhgZDH5np4kKlgcSU2LT4R
nCVm0J78pH40Q289WsxvNAIQXnbQTP7U1aAKTtuFTaHOFUW00OW1SptvR/31E6nf4DmwDrh7dzIX
xyCz8NJwJgys3itteR+djsBPlgELIZ0Oj0e4EDbepPiaee41jPNyMd69s5wi/E8P2XCZCb7BBgNG
fZQrr552jmX8duAHaQu36MSjcWGXja25yUMHrahR7PxlLDQDwDBvRz869HZ9O/vlU2h6l1TEV2VO
CGQxaBoxMM6JqyIy1+ii1ngX8F3zOxpS/Br3HkEhkOzmSfnQaTgZhJDcVvygb8LRZMXudLJu637V
0XRzceKHrfkXcoGTuokUvB/v6CvvgooX+adEoMiGsO65CeNT4jXbOncPpYOTIwZZrser1cVybcfW
23LXG7Y4eCbPwA5rZPchF1m5ezOkyV5Wtrt36CcC6BgfdZgeSuGC43Nf2h5kYl0/d+y6meoWyJR9
eBJaGRtDW+8uytpUTdsqDonhQaYdLGuboP/bMUIba4XkXDW4fyVC7jHr0Lm67j6LO3zkgfysShOs
AmNt1z51gPpHzGeFRdRCF61nFwy88C5RjhLJzdGjjWN6dQMNn31cu23SbbLcAEGUKmPVh+Zd2M5r
WeL0aiz5a4YnYODlAUhLN89pqHCcQP12g6beRLJC6TzVb7GHSHFZp4omPcgq3eZRfabQgJmBL883
jlQqgOEKdWyVPjYt+k67KCn0C3UpdH+ceYLSKUxmFtj6V17G3N+Z+BNlwS/mE2/NWH3CobnTnfFc
K/e2tRAfBxXtfykgRggHA/vgMPCO5+kpwsi36uXULx855eggs3NgzGIdAGQ8jd4woFsqi+rcS+nu
MdFyx41u0eBjCV2YOty8rXTsJyO15caoypTVkkufRadVO6I9uo2gA9c4/mNUAeiLhT+/paZGQT8F
tp+tGPkbdKZav/iuqjo/k9SRPDkJLNNO4h4yGhWhZvUU8caGBFHAhaGx4vTpM8+1btsOUsHEDv1z
Rnf2wkv0G8uW+iI1DCUPBIKmc26M0d5sjfrFyev0xhNi3swg+k4DjdxnN2uG3xX5qeYqkVl2Ys8R
okIuRvbaJfY7gHyQhCtMMLmcu1/olcaDcOxxZ/fddI5DSDegvMCqjiOUnTbOnubeIjFzisYYulr1
PGis61nj0FZOxLcxehYdKlOYBI8a7mK1daeHMTb885TYAVBOwzukfYQtvZcOYtauVud4ZNEcVFW/
onFWD9U2rUNjn/aouH09F1/0bxI8feY+4GIcEqxeY3bGR3OFScrQqp4eKV9BnFYJwZLBsJsadR2t
4G4o0zW32EnV1rk34ceQD7qZLGffyuaaBc0f4Q1Isg2sMqZpfSu/e2kCmJylRUSkYcYn7Tqf6L94
DJlMfkb/u0wZxPDMzcoUjG1+dE193y2sXSTs63pJjvXdTVg6v2gkEuIcPIoITgmKKyzLSJCSosf0
CfQI6P/R0hgN2vwhV5W/FV7y2dqwseK0e3dGYCxJgf52GubbbnGBEeHxkCQx1J5MfyCfgLtc3VYk
uawqe8CCxnBy1QVw0ivka22c7OeZ5BBs9S9Z4J5ynpVTP6xHDQ4KneCxiMczY8GNhtRALFZ0V/bq
jnd7GLB8C6u5i+bw2fRm99yIAO75nBzMqBIgpcMn3fnYJNo8R7RjiI2pfOq0pQFfbqdS7URHd2ho
DHEJILi3o3mpE+seS9kqY3HhmbAdIwe4LAXo8pwfC2eNSWzb1npbsP0u1AjiqfLoWjv7tIXZoyC/
TmLfDNVutqccGTtUo4nUhZz3kmHyD4mcQ8efdtWzPRc0jcZtFHG7It6bhuA1iG6Rj8erhNa82Xjb
3IEGtPzGudBvGrQfVrG94VjbaiqodOTeC8Ld8u+0C5bSpZj6Yx+1UIbeVd2tdeZsibL4RVowVk5/
qdDmhVDZEZTqVUzVw/4jAfG1fLyVHyLkaQ69X+2j/g9guvMkk6NKnpZirOFpJLpy37TjvjfggrTR
Ta8zsFfJCv0av2oo77SBBzbFiyv8vVFR6wy+fp09ucqsP4WK4cBDZnJJudO0SPNOf4dDsEdH/ccr
oXHb/R3Ht9T1gyU2UgEFb18F31EEydqKQFLzmKtMZ2HAw96575nYLNVI2f0xGKZlAdp0AMyI9Sk1
A7yd9GEMo6ZFV52UF9wz597Z4oWSYFPW1daSzos18bwzq2+nGu+Y7N0tRVEi5nM4AAVoj9bw0Tkk
t+PapCmQriTrI6MnMtm8nc2P5iNQdDAOdoF9wyMcgCknqq0iPNdODfbU/S5h2Xtzs8FPtFLegGsL
FkHcvKSjszN7xhwuMvFqIULNu6xpn7BCnn2/+awn/d5E5aHBOjNUT3mLJAMX2h67FTm7/jnQNjuh
y1LmK5F+ZgbjKOwZHnAQIEeabQJPaAeYQgj/w17NDfBEz94GgzyMqnuUvVwcp2FQHKU57Ec5P1pS
34oAA5yN0pmTPjJiYRu5CLy2TXOvYkqLAfc9paM0qg22DnaLQbXqZ/9xFM15nniCddEfXLXY0meL
sApsuUOX3bo1DkSW7wSL1zjEFBM4O9r2mHdJsJKqwhyjrO3gF3tvmDeJkKvcda/R3IJ0gR6PEXQp
iWij7Kfslxm6e09waUJnVuEm9u2dCIHgEIkjMOjFBYuM2387/Qy0LNwKG1u3P1L3teV9Hr37FQJ2
rhnChc+GOV6XrV9EFZVQudrUKquUqwgLyIGqvZ8hY/MoWnaZbdTeGpM+lca0y3FR53V7Wnahiej3
I5llmIdvgwrKFEur4pZwWIfRkG9Ka8G5J9e2zA95bz1V5ngfw7heDfN4O7ni979sn/9780xb4K9u
HZUY1gjp2z96IE02yEj2tn4EVmWW88bx9R14nLCJVx5SUIXBpcRR/M8v+qOdvLyobRuO65JWYtJ+
+fGiYUxYYDv0+rEUidjYFdoMyGnRUOyzWTy4APRZtu1/abL87OUtryrZGS0iGWJ80IlxKv5jktCK
GLGrF/71VqWLIVV2z1N4cBgtuEfecyvYqBmYx9yjwuur1fR/6+H97QCWFs1/HEBazUbfxEnzqGvZ
MXdX4N+zx6HlL/98fn+0mf/2Qj96PXbhqdHQvNMiPVXZwg5k24m4ssiHlepujNTZVtW/6aF/jhH/
91XpoENwsEwf4cp/v71CW2U+gy56zFAAwROTK7NiTx4XLCTGZapPJTjVln/O6Lb9f7zhRVmJSWBp
4/94wx4YgQKpj36Mg70ddOsJ8FGrsktRXSq3vY78VY75v3yc/8+zLGlSMq50uKB+vN+gS6I0r/73
RVNkCGGXf5S9WONjK2N764TJh1k2/6Ii/Xsbj+BNc2lcMhDjLvrxTkudwOAhovwJ9X38OdlmeZTQ
Wo6oHl0YkjXssf/TqWV5kLZl83Ie4Yr0ZJez8B8X7UCOqN1gkKYcIwAu8dtPfO3pQzvObLHiSmv0
M3m+c2oqhA5v5L+c5OX9/Ncgc/k4CRJhXoKzBs3Qf7+8VScjTArR33hT/MsD2xsZ7R+gYaiHh/za
5tO/JYr97VP1yDBGkS4xLpAN5f44we4il6rqIXvCH7zPeOD27XTXG6eu6e4dY9wX1nfv/8u09u+v
6fChMt3mD1asn/1fEZUm4UGt/2h44drQX34Fb7uiAyOxbo+4smkSDuJfApt/6sd5mP73q1r/fWoz
5ZZGy+btsUbt07IedMixKmh/LzY4LC+81vRu4u+eLEBHYWJvHszEeqqH8V8+4r8vHD8O5MeNVHhk
G2chLMZsoFEaUaWfbFg0lvMg4XG05UkEqIe793++sJeHzH9cWSxXJk1j17cYw7Fo/Zz8zUlUpxJN
OHXMSJ8CKkx46v0s+pM55vD0z6/197uWxFXMaA43EvfTzzESGKGYhIPAeLQiG/AJSeGrMUhdsjH8
DBYaUqx/fj08Zz+64rw9C2sAUnA8fQYiux/PWEP2rTNI137UJEbNnnkNWrjb+UB7J1sV5CBtavaJ
PBbUq9vlr2QeHsKsPgUNIFsh011GgsHyDyrkCCMmv9hQh8pjbxj+XnBXzKnIW4z2RkTnCdf/USgP
6bN5Eco9B0V1MrFvC3BmpTec8hhaWIlNeBzj98gObpf/MEcHDrkBWk9uw3Q8sPW/BjL5pmf/V/sq
duOdasx1HIJbnvzkMoTFsQUHE81shL2l5Q36nNqxFJ9up56SMUkhF4/bwSiTnavnG0cBEK7spwJl
06qd0ns7A2pvvhvF10QQYj70FyNVxyQxjJUnmeV5v2nMfYMvuVRkWRIRffVc1EX8dDzCKRyDBxcy
SKCyQ6gSiOicRJ+gGYd4Dk+vLfuDRMub2G636Wyc8uLXQkELbW+rxneTea8LbJgUGJCAcA6qeE2z
7GiY36Tg0GANDmY7E/qZoH50HiuWgCQxgcjrF9y720b9KlAjdKZzaHvY/r63U1nzlNvluYU/vYqK
4rYa6m3LcXjzc5SJZ8uPbkx4c1le7BrKKXj0M5qiEi3xOktPiVUZGwjntNeNq2of56xZM0rZtJGM
9oKtHTeejvWNtmDNNFZ9MUo+L47e7OjTarEaqcM5+gDIyC4o/fAsNU5gwebdjSEkk5zUdk8Rlkdp
wnyjFU9Q+7y2c2cxbsDcynZ9wBYpwH7x19kvJ3Bxsdqy8jSe2pHJwyQi4HlKxRwm/W2aQMgAjOXX
C9BMtGu2aKehn85YOW7msT0HbPsb39pko/uBZv9km1/ARtfFgNzD9LaxLnZJ0QEsZgsOEN2xmu1Q
i6uacjKsUwORCJLKzDq5Tfvcjvo5mccceii9y7R0Id74Frg7dtM1t8QgjU0ZBABZuz193h3QjgzK
JAAkKHN31vSwnCUPcGNXBq9LHA0Hk1fgkFT05YA8X2VN/9aCMil9ZweR1lr74XHS9DmgMH8L+nCb
oRfJYaqVd+d1dXNPlAX1U+f5+sYr7NdhbmqiADi1dLu3QxYcqrk8WUP27NuDc9fnur40aRCg54L2
Msj6c6EqAL0rsxOW3/AkG9m/xi0kIJ3gd+6H0Hjpo6AAgR8aU/ZoG7U+V7MfPgjh+JuBsLpXp1fo
LtMOXkQz2duOKDSUdilTJKYacPUM8ZblCcCf3Oq3VWLb23jQ012BylCtnFwYD8Rqj5s+RoEq3Iiu
Vo0a9MaYmHzvkXoAQku5eOKNHL3+yV2SZorU5tUdI/Xeyt5jZqLLEZoSpJxndyCstU0MzoGy5+Bo
yLEmjVjbF9+r+NCJxDPQ/0iPWJZg9p+1azGbSVSTnaeMwFpXOYea1hM8iPDRjprVrHo4blSn2gAW
XmgmZBJpDTxIIB6dqU86SB/xEp2iOLrWNflYyku/PEtVB1z2v5GOvjqi2JcqO1nEutWZtRUd3arI
apngSPTjS3t+1N5DZ2bvVRBcZ4LF10lrvfqjW1646bkADdASuJE2XmXB184XKifxcDtizg8yvJaR
zajDWA1Dvm66Jxckle6nnQRrISQBwcsNmlMdmQ/p6P7yzHzNz5eo2viSSwdx7wjSAoI6Ayz+M++K
O5AEF0efouGhFMErHLA3Nae3jHOYJv3JOnvPfxpOedtmBJRYhExFYuVw0tkzlTRGa1RLTvSie7kS
sDYWVr1Mul09vtv6ZArvVqREMKKsU87JGP9Khoin7qurxj9WZSeAe1xJYoy4q/MecDUCJkZ2MVv1
iJDlhXId+8/YNSo5/iaM+V26LVf3U57X3By7iP1qV45ffaqgMFgLV8fctOp2eYtIDLAbPBSIMWxP
fSEqXFPIVWN7J+qvrPbueF+cjc44DWRAgJg1woegKPfLa8+m3lvRGGzQBybLOw31or5t1hXAvtp5
0GVykkNICSwLoOBTDAO7qNn2lyeOigommdRz5DcHj+ln2VjprkGzgUzuVCirP6nIY5k/mebX1DTE
zrT1wmekzgLE3OcbKHA7O58PkmuOH/HhRq74dpkxieTrMgpbfhOVmj7NhEUhyn33ivzIX2OzTB74
ntAzsnVE4FVFi83tA7pMQEar3OMfCb4Ak0JP7UR3/sAPlVkOe9NF+Nvu+VWWox9paGWi7tCIn3ot
93yx2mE3mN3KnB6W7yXffTkWNOgv/GdUqyN/65riw7LpcsBJkuOZE9yV8VPqx5vllZmVr0vY6jBT
1nyzmp3lSOPEuOVLNETWhmMxxvS9Hj4zym++2E24z0saqBMlf2dAHbYYdo3mi0gJpqyirWg0rDX/
zac1pFUAJ87e1bbYerJeXoOwjQtfRK8/EbIfnTk17pQ24xpakwrvQEX7zP/YRPlqX7TJOZEzAvnR
Oquwf4kK85fsHBDSsrh0FaaVhK5sCMnapIgyO4Av42yB/FRAyIboV14HLYy22d5YHdquXGQnI5UJ
2JBFIE9u+ioJ2y/6nSm00GYtSHF0s/m950m8igJWUFPSLvTnR0Qc4Y1bSwik0zQ3+7Gob+skQqbR
Nx2WOnaIsNnygrvZG63tzMZrVfMcX3tRfOoc2IBBPnEeaknBJvJs31vatZmuZuLMMK08OWLqJ7JJ
krJe574zWnxabbWpZTUlsG8YeCWTAyCjwLrZj+E1DQz9MCbCeXKh1qwD1HSrhH9bp11zn/hwcFMn
vzqy+SyS5FfJXHZtWaDPxjb7VVjTO0I0bzUoQn2GIiTGLbKe83JBdY3DLcKc8iMJsld/EuMeQ41a
VaMP5jYavLXKrAr8JiYctzeIjbVprhLB2R0nLzH3ZWAzvehZ1U1ZhrssmZDuFoD2eMKCxc7i8dGM
Ja6eQuM1irJhfqr1+O4nzhM+MxBinSnOATUTITYji7wT1x9oTH4Lp/wczOSTciP88APVEmRt28W0
BWVFjHugBQEA6NchkZFzsrH/4j3l4jXzsLGU7iw2eaUNpr+9fqua4L1pcv+tC0E0uUZEReky2gVn
0974pJ4aNMOPlWTSt87Bnt2Fo9WecXOnJ0fHL0hYaDgK9VwkhbWBCGZdhiYga9pYhjUGWh0nnb13
PUTeuS+hBO1VFtu3qa+GMzt6MOSmgf0iMuzjZIvuxTTUhYnN8IbHIvhVy44kKDeV7tFnvnTIhR1v
PQv6ksVoo7FClglbwp0EQcw39hKo7DqNIjjDFsTEtRnzXHY6syE2VYNvdzzaBCtHdjH4XyB/69GT
dJcjkxZBXJd4Bto+2ZV9kdEl7UykyW2U0LDJLS++Y2UmRayywvGDuMcRCApP6X0JCWHnNON4E0W5
i/XDMvUlnQldlPnM9Djr45cgTeGbiYQpYItAPPK0elW+7m/6epYbbF/1n65I55EOGJAoSq2ODCj6
xB5pPDkVXwbTvLxJ7LR7rXB1umsr0MlXnE75QfR1egam/msY4m+z9n9XFnNsxlf1azgXfrtKGq4A
i6707yRvKBhttw559MgQ+JcAXhXPkBaGcNznReN9cjywEHoJMDpb1L4WmKMagtfKKcDszGVmgOGf
PcYlReyzd2qNe+KPSwbwadsBe/TI6Iw9nkOpXM9mwrMJ+ylZyQljQHaWjsXkWLUQ9yOGZLXXMroL
iBjqWaXCoEW+2JIHyfj57C/jK3Pa+YuQ0apBT/UFQMXA1wZhBAJ7ioYEg7iHeSBqjX1l9Hu9RGPV
hsDH5KxRMu2HlkRNSXFkFatJTku4GlMrDRqm6g8IRde23ZDM15GGUZ1BIp37Sq8LPe/ijGgx2Kvg
ybpr3NrxnwDcroJHbTOE6PyMpz5ZZRJcrunCbc0lc28LaGlRdiu1WMOysjjDPLrPQzPgm8wPt0o/
Q3sx+LjDhjDmTzcaUAH116EODm2VL4TKveeXz6Xq6OJ4V3yDiDUEVGRRXWc//qwBR5EWlT6OAU4s
3QafDYFXaVl8QOnY8/sTRqzODCS3Vyw2Qlkj7hrnEvvmG+AGJtYUrgyY0QpsU4kxcp6fVCVBDYfH
iL9DKFjDQVv39vxSevnWRgW1ICjzXNwPQ3Vwcv9YMhv1yVeOaomDmQG4rpRB8pUHuitkDSUUYW3l
AzMDj3lF33wqbfsrs502bQ1Bz2HAtrxPqvl90mRfBPxcMLkdSQHP1/Y4JXvPbvoLHwcDS+lDZR+C
q2vHIcDU9rgcXADntItHRK7EKoQHr1PTW+X3325ALLPInOpXwTNz5WljAotn7xQw+hVad/IVBi4C
sP4WUEzjL7wfhU1UYWfD/9UwysqM/LaIAH+69hrqZs9cy7Phr1kx09kSbLY9SOdRTMmrdPuHGUnI
KrLbCi8WU/hP3vSwJTlzX83FU29Cf8/Hy+LOIVrhWABYjHHWrI1GPEcFu8W+7gEThT3yKC+Q88rO
YMilf6Y2eBVG2PSgvlQvt6IHwNsa8x4FBWJ2x8JEWzAF0v21Hrh9UmKxcn80v9KpjPFQZ7Azmt/L
pN7m6QfV7WBAENZiPIV5dBUdaFuQO45vPRvzsK8QJNmzvjc87ykJUFvE9VPfLOkTPGsb75us5RuJ
nmiJe1aBmlaz/kscdmu7850jawq66JBBI0aMccniikIRlF7O1E+pa2kUz4mtf8+yZbykZmR+0yUL
h2M8F0en8k4aC24QQw+bDUaxDLa2desz3e0hQwdA3KtNGPskVCcfSHjHzcStRri6aaxpBMO9q1nc
xkntlW//sqM23iQMMG7nuQh3ea3jo5UCcypnpn51Wu8goQC/Bx6KHxvJTwjMdz0PSFNMIii6qPju
SGbahzOut8kqrS3O6wwIAwTttozarR374pgW2S5Ls0UONhxQadw6hTPdNGGQsjQYO7uW4SYfEih5
Fnt3vKnbgiPKFnWmTHC6TZmza3T3xqz0CQZfx+hqbE6RIkpMlc5OaYtYy+EhLCAxu0ObnwZBrMCo
XpPcMeGOdtZzXMPyT+fQ3A4VE1+LJCHQ+vqCnJSugy7VwTVytUMVjtSJIBKi2NnYKtZaDP6OJKox
3tHL3HkwiluLx86M9JA8EebV+arTCFG6mk1Y3dboGOAXFUh0UlswRlSTucWOyvbQPMSudU/zlxDY
MbtEizAiMusjIRcblMRggZkN1126YVJ2tWN3z9MLq2Q9tWQbetXO8DDluQbhrOPc1lst+7vG7E9p
uWyXka0so8R1iGSqn+qvRBvvAZ6kuF2enr5zSbzxsavyo07CZlXEzcUrEmfFArL2mWqUcHXyxD05
yr0m8fTbzas3DxJ2Zg/nmbxm1cRvle7o/VjkAy73zAAZfD138tFp5W5s8hcRqrPfWj7Jz/6XxUCD
xgFnrynTa9Db274Nb6uyeG3T6HmI1XeXFuFzWNYm0cAsgFPHIs0qCGS1FrDrSYwjmY+tnr0yId15
hLoPgK9qIjGxbn9MDKkz0yEJ26cV1w6nOtMUK6m9D0xAh/SHbxzyGCg6L4Gb1GuQo8WA162nrswy
tAXdNdHhp27iC8aOt0kzyl18hH0EU4zj97yIELqUtAC4n21zpgS4qeOlfw5eWZkAiKzkXswVlnL1
tJxzPyGJxSNHEeWd9Gi39/Kl6gNEtCAIw/IIJGxbcDNPseDpifYoSR/not6jzf6cS0h/dAU3jL75
JeAhDejhjvwz8OrLD0SYVZG5PdaJ/TK74WH2erqT467oyJWcQPTyizuO3MK+WEyceUo53Pe3YzR8
WMPI7rW9ZMbL6LoHHb9mykSLgZWVTb5BxOXAUB0FNKq9OLnU1U2E/WKMaCmS64vj1rox+/Ycm6Bc
nBgN2GR7py5wnjq7fBgncaRNfVVIbhPPgAilz75hPiX5fG0iio/lEqyXCojnK2Lh6+g68OXlMZ8o
kkKIRXOzWz7bghwNn1XLn1AtyDlFdlqUr6buthZraIiUtCASIomr26iy70AZHjphgLJsUVUa9+3o
bSebdt/ySSyfCsd3CCb/nEbJZ5eMj2XTEH/tWfue65183rfR+WxagDnjnFbbYYZxOQ3JwZ3QElni
w+nEaa50yVQfNYBVr6fIvJ/FgGOzAHFI8gqNhZbGCIEDXuftCz8jVclCPMDepZwpq0dw50wCPOi+
KAG7Ot/pMbtL+My60npMrfoL2hzqNaF/GZrq0hTZ1i3V1Y5Uvu5G/w4xFerF6qaO/vfaAvdNzKU5
bAWA4lCF29CbjyjWso0LckGWiLCCSB8iG7G+Q63HfBj1RY6Wwi9IWDArNqXmRPI7oJyYn+qW8BnK
fbRRzKNw/oKptnu+p7NOXm/edIlxLwQt3F6GPloXddaF95W0pcDWCBc2uNcjDpJgnPauTC9tMRys
PttObUYQXAmj1lhTvD9V6JLTEKlF5n924GrUQDivFXEtTSWKTARFITvccF3Y5SY2oVBzW5VJva+t
7J4AcopNmtHjN9mS91EA9EZbtOPML1sQvUPapEvebpje4/YiRJLkZb/eu6zaA6YO2OiXkHPl+Tlr
Sjtu4TuvZU3+tJieW1Ne5Wy+a8ZjjajO00KsXY5lNrA0EDdr0wQM/fFdiXvJ5ZkA1QIK4cVrZglD
l5zzgidoD+R2z6y0OC64xw2dVXmqTUbFcKubrbZQhiNRfucKfUPWNa+5BbVTb2YuIoIC74Eur7M2
oA0VNrwP13gKiHWgH62eHC78YoJizuNxoNOyqGZCkilCtPc1GVq1oFFJ5rDSw0FTPxfllKym3t0I
LJTOHH5LYa9r0B1D+1Ev9XUIqnl2t2nBx5HoKzuy1WQVFzPNzonvn/KouZpwjztR3Jp5cIn7cU/L
7DMJTPrp7Cxz41fGIGYFEfcyj+OlybFRQ/xQ3IGDImc9dvZNx7UExBTRI9mNHn3mnZv9jgN09Ebl
8jTIThJDJFKsrOTCIBWg86CWF+UxQ4+9tKGs2nsv0mUvIfPPOSZlTPaHSBcUIGIbjsXtTLtuVefA
HSqGS9kfEfWPYZd92Bxj4FbHMGF5ifxjkWcnBAOPgTucQ5O7Rk5js+Gxua5GkFEOd9xyxGBkNzIN
Nk4i76qEUKK+2QkyMwpUaaX9P5ydx3LcStatnwgRMAk3LW9IFouemiAk8RDeJDzw9PdL9UQsKsj4
76DjRJ9WC4VEmp1rL9Pd4Jl8bLmnOxAua5h8gx3tAJCWTUFicuQBSPjx4G1cgfbeHQnwwP8aS/m+
oMBMqI6NMVzHpq923J3VUgiF4Qmgn9CCDr+ush+Xk27TL9KfDM6bUpC1UNDg6KAzNrq9Afl5UhMR
PTE7T0CjbLhOg2RfDcF1R8KLkcTvEPoesmDad6NYdSDrC6cuV03l3NlSbn3H2JSV3OV6flWFeI6S
dVEAborU2HbmvDfEvPIz90A2IIzi3LqOU3pNM3EDkz/fp8VTSTsmagEjdSirul09CYouGFoavO38
UEIg72V+F/p4+kb2axXAJEwlqbBZTL3hQKml69uk12WdeQy29mY5ycrrzZ03WNfWfJ6a9j5JnYPf
+hsER+9dOr/YU3Bk+zYRp+gbXLqPFJlXIzCBmmZFqv0sB+O3epHYFqiRht85Zdjc1Ffk2C/06Dn2
RprK7AMurbqk2Y9JsRs1eeCOs0qM6kztAfZRVutIAhMkRrQBqd3lRCVRGEAy62CI9a+zXW85Iwlc
AbGP2MxsqW3mvn1CrIFyAfVLyPbtVOUPo2EsZdrt07p4r+rxvZbgQtqrG9Ppz6R1M/bVJnJIIa7D
W4RpSwiqm8jioAnTB73jxiCq5uQ12v04FDsOm50+FdDYXCI5a31YC6f9oYKop9ZAoqOzaXLv/K+H
Jq4iOipPXWldCEAev2UcrEficzW6o7T9g/bYslWpPSSgq9tVAwidlqxlEm7Rw0C5w1Qk9/Onpho4
7BENBQMfkMG772RC/gwe4o0sQaoHgNb4lp4sxFBfPGG6w5FsHjq7ZaXZDwOHqqHHv2tssxa4b+Cm
3QbPs/JVcKrQY6cx/tDp6t47tOry0hIprXZ7Z0x/hrWxH2bcmr0QMKkVKfkQquhOynsZWjGloPHs
s4I5PTCk1SUO7NJcWl11KLMQpcmsP7WOWM5ufA77FKjUw3fe7wgk5N3zSZxxLEITxM0G+w1xpUcp
+XnuWu1Tajd1B8K9ZOrB7eE8F22Cr2xElFw91svRIvtwmEmhLJMy3eGGH5L/QyfNbMQew1drkdXA
01oPvJvwhe0MKYYbd9w121bbMPAUN1Di1qOKjaUr2i+hLR2gcT1Gekn6uaooUqokE8u3VZv68Spu
pVzZTfOidr0wgr3ekGfU95TBVUQ8oGC+DKgYBer8hQaGQamBviYPkAhAuwc+tltqQwcv3LCo7aXA
qBeadldSO2VXbp0e8xIbFb9/JdeRyM8S6VEnrZ2ihlQSSFarUKFG/9nkTEB294y1WWdUcAjBOap+
NEVBOZvJY2Oy10/WaO3LmOPerqyzRqCOTg4BHqT1PiqCkxaO9LLM+Og6bJKGjIFtiLfwPP7TOk+m
VVQHaQ+rERM1L1O0SJ/rfbK0q+LYj8Rw5rVVc3RDB9A0LVu1efE64IJYV/Ls5yhJBoIHFro3OFTf
2Tr257vULml75e95ad+nHk6J8IpxAG9+xyadWK7wexGlGKV611Glsd0XT+kU3OB0dQMUe3QGOA1i
LjhjuVbOyGysvLxVBwJBL8PakAWDboo5586UG90DeSzyQboWzGmY0lN1MDlymtw+YHe1Mods5Wti
b/bj84judhNT8cG0GiKkV04TPIiyeLWq6Y6zGXdCgyoTNQfFQDb711qi46psDyNfKH7w69FGCBbf
BqXci7g54JgGaWfKtl5KF68nNiFK8bvBSGBkKSYCZzoCYzEU3AnRbQHo0AvRni3Ea5sMaxgmu4Qr
dWsSslJCXYe+HxwRVV33Zvc71bGwrvQXI8lf0J5eBxXQHMrPfmW4I4GRUWwuiHx/ECjht2Oq29wE
nZI4IYiPSwBwgg/BkX9ZemvfdT0qDqEkI/rYvmZOgeRhHlY0BH5KJ2aedzsZRoTizFV3iNL5UOSS
HkfdlRv4/U+aGbBdKhCe7vJZd/7MFpgIbEs1AQP6DXJEzB6KfJ0FKF26DEpTFgSsPCNNdprVkzeS
RXiwS7cAJYCs3NGaKp3Se66UPbU+Z/HJcwRk7spLeCULMhjgeLBXF9FresvZTdUbxSESHYxqE2we
ONWiuXAliorDIxjZVs3mdgwQOVoGfaMA5nKz7ucmJ5MThnsJA2uOt3XWjquZptCLH9oYaphpfubG
5WxQCort2Hl0uJxx9v5r47l3Fo5bJo9FHFE3GxYrVDHpVrHtJDhgGtUrI1+STu5MB5BN+mE1miaM
d7luH004Q2vLT7M7CYKIvCmU97NLVyLyfX3Xek392ulxQxocsE5Q18GjY2n1Ngk1bhVBPu5G3ccw
Mxr0bZZm4xkXT+sHwA5Qpd+z4rGUWcVR1+AyG/zqQ+gqtQb9KZnafT9qOPXndYkw1QM+8UdywmbC
Fh8SJkNBSwtsmp3KxXdqNjMaxFJwMTTj+USNNBwbN86PXm/delUuVrrpznel2VRXhZG8WTajUERx
dnb9WV83AhB9ovAF5+yf6kEDgM6cFQjMO+7rKZs8WYmQxtz9jKcmaV168hBUocYC8tU1FncytrvO
agm7i4dNaIgMTYM5vZVJ6+ysKlPBHsKOvXXMGjwTHDIdEp0ktHvsJNr2BoDWCjYF2qPloBmU1Ql4
VMcBu3LgdXMel+/0I/LrkoyUe4/WLfJDAmngzTZ3zRy571lWt0hX3ebXMHeRQEM4VxvhzgR+5JzI
8BqaoUNcpsOGNJeOb7bZGsVUfpxG+PS9F8VHR6/J8gjG8c3Gu9YgvjfSolXqh9ZeOqPfb4Q/PXeW
ldCz9ub2OJsEIqWYr25nq05xG2GShhRj2JD1vfsyWYVDmI7ZXY/WAEqnBDQegYn0JdyweBwJ5trb
YpAkTAaddm6JT1kQ5IJhids6/d4usF1aMK/Jo3AhgdGoaB9z3FvXgj7PnR3Su0x8I8CAWIUHemlz
n7G5OsuknsdDDIvqnBOYS8xVZcPFt914mcjevi/y1vw1e1WBdifsVg1vdm8FREIAC2ZBnR3lYE/H
vutfyWwnu5Q6ultquK1RkU6lTO9jMNyKRQuDx1U6QUBJoqwN0ZKWNWrmr3I2ml9pAll2QSA3hAVX
Lx5Tu//PcCOxoV1kU4+kzqprfUQPUdzCjK3xjXmZx/r3LCoaJrh0bpCcOaj+gOl1baCZms8EauJk
lZeUJL1BRZETvr0dCALYpQS6nwgohnzXh+OjYdL4wL03HY8SKcy8yPTc2bWEiZVLhtK9LXU6wH3H
Nlq1bbwC3IyIjQSj3hg4g56TNBXaKg5mC/dt1xrj+JaJpu2aSeBKJ+rqLohmMR0HQAl/VeVk/6xT
KyjftaEgTtN1ADAoMgzqwbBDu1aQN9vEvfUSQn4hgbDkd2ARRU8EX9A1lmOawKk9TfY2EMU6scrx
t47l4AJl/JPdw/lct2NcNzSPNK4XXuhBuxh9zPDsrseJOoLzkrcN0jiznved1PJNKdF4RjppPRhp
kjkytsQ2Vmn+q0CK5GxNPbbWrlGPgI9Nui7doNrT/KY0U7k2vgzcc9PAI52awfqF2ZtPjq2WhM4i
NVr63BwQjdhOTu4RMorweDGURYBKaeohh5YPGi6UT6Flds85Ua1Hp8vlWUgusLlw8ieNzi+EhCiI
7nUzaB6kcPr1ZAAhDoEJCSPhuLzjNg3XXxS4soVe+srq5DqfYyri21I56XDhGFpfW9Bm/Fmgb2UT
NGDEpuKuCYlWGz2SVLTGJ+C5sn41qN3PTTFKHTCkaygyNIpZLBfz3yOJtfROCGrYjlWSbUvA3aVM
pqvYQe6eVa1DxwjVeUaYCnKdhEwzDmDoBq+p779j8UEDNEXVR2xMeZ2ms7hCIfJb91oyOpyEmEeR
nEH5/8tFHJIM0UXLeuR6p7EVo5Oegx2be3CC76DoHoRZa5WeHnVt9o8okqDMRCMOgRAb6HeCcLom
+vvYq/NVXEeQsILG/yHoD95FrXKog9u64igISKzB9qjwjHrhaoV+pCsPrM5GBZORCrsUcw9byKOj
205Q6gbanoNGvzKM22RdDLYNl0BDfVdqhbdP1A3UQuwCqdMgaExAcsTGd1qPs2gIZudNk0q+d1nw
ODKLvCraGK15P8ZQ3RxtrZlwtGB62Ul67QDB1MKgOdocsXV6IqF5IvU+P9PQrehU1DtmqHtMcD5e
GHqE+3S6AjF6BglbSewLqYXiX2OXnIwAwqw97qd+vodXpfoZ3o2rj5KqRqcz6yRXaQ42hd3iFXYi
dy7aK7vtnuj8PyQE74C6cgEvnKPeJi8OF2haMMQ5FcUtoepr9S9Q7t6Uuvk7GqyrqPDWdm8f3QEi
X65kdoB6UTYf2yS7sWrrafBYQrJ96dpxx6qkRy72fU/LUxQlJa58cGunA0kz24NVzM0fU3pI+dWf
n9B1kAHISzq0WrWpaXTLISPAD2PiJoaUOjl4N0Q9TUdYoUb2P/q5bKzTmGtXufNIXfGrLTmBfdd+
17qGkjfOk3XKUh8MmBPCvg8LjDYmmZhUEnGxhj1Ee45umeLihG1550z2bxifixERqTX5uGnEO5ti
IofqBFp7y6T5kQSAkKY5KM7NMtEA5doJhy/9aca+qNXmM4LpR/xrzzF+2h13HCPuf3aifuti7Tls
xnmb+YRKz/lyqOWBAodU4E5/Y5PZxWN+l1faTiYzHEMX/j6CfsVqj+x4o6EzG2jFxeN4VI/ROwwL
1PZX0S0asVJbqx+UzqDCXfhClfPfHJVnTlWx60b3h/pT3qyvOouE7l4roHZZ0RlPBNqy4BVp0a8x
RFn2hXbGNmPtN0CvuX+T2sUmmQGmZLARWf+giRH+NQnEeUUTpJMHjg+itMPosZXt1ejXNyQEcdNs
gmeyyw4FskVP46bgsXsA75chKU9N/UyA2zX+SVuSoY695/8YO25+nvurAXdciJpSxMO3MazKg+lN
h6oYnxSaFw9cySruV3JqyAmr9Q0bwrJpyrVWcsOj4yDsABPSwTqTQHI06vbZt1E9RhSMqYDkbBES
aGTzfk7bU11PLUmSkbl16/F2VtiHaeknI2nX5ihfaz9/hkAoyoircFU9kc5Y0WhIX5pY36VOeWN3
IcvbOIVWcZDqN+H4iS3HsYXkK31n46c0+RWVuyHdQcH0pbPpOwxnchIz3TJ41nXjHgbAi2902nIM
LSA21GWLKnCyDbiBf90K+Bo9UWpDSgx5X3jPIQpNTOLaJ3fC3sHHrXoVCu2E6Y5czNr8K7JIkjXH
ejcgImzbfp+RgWchCJlt7zQ0PVt0lvR7qLw/om7AqyEyrxLTgevpZIRXs9Lt2n0PKwrqNg9eTGsi
DtIpsQJ1VzIouZ/qlbnAlfWNCHqxM6JhR7N3V8bBUwivjpyaifYmG/m16KN8O4oq26WiLZBVOqey
dW5K27+C+OcPhB7K2uwUI9GLtGMhY3aeaqvTy3CC5yy3VjOQe8gGZdjehj+5tuEV+lBFi6JekQYL
bQiPArU43IYQPzxXMH9mt/TQH8NxFChZBzZdlSJaduogN2kDxHvO8zUk8e2YYJmR3iOwZLnMm0mH
NhtZBzW9NZq5MUHMYyG5HCtdWLue0mbV1HSuXXudGK846q2S0lh7iL1TYR1ntmeErsrhQsWpJvmA
tnnmpoiPA+xMD34q9shL/AbvgWP9LOLAuivhoEB9h6n4BLI48cU0z16qkTBleN00pF/r1oNP0wN+
arpv7ehoaP5V0SPQhU452KcxDZ9rpLy2n60oKMll8be4ytyN5AjxUzMubAD147OdBBuN3M/RPpWm
dXIH+1fHy4i2pK1iYloVPA8eZHU9prAnLboFdw8B6ZHGLGz6tO3Q7AuflAi0vC5e3QyaerW8kZxQ
TyEFhgoTRgOkyMQYEK70vtra7dPovdQx4n+j27W5t1E632Aiyz4tfwVZMHDJkpsJeMuCh6z+Qt4q
hbvvdTUdOghSU1Tc6qZ1MAgAXZVedIi8fM9tbe1jt9W52j362xU41xHbW+Ugvh+j4t42E6KJT5wl
pHET+hatGvHKb2vLa/XjRa9hYVSvMSZfqLGb4nnfVydTBfRF5VH2Bu7J8MAVIavWXlUkMCEnGyn8
H1ZjPrZ59XNq7BuYm1xs+XJMDIaVJ6kZpujSHCXWLA0KhUrbeBDTd1nM9EBrUS4sPUDpEd3N9LmV
6hj4P8MuZ3jVy+Dd1fVNQzczAz1cqiHJctz3+5GUVC830dyP91KbXwlgOVtTvh24ysNkAAauu1MC
nYUMB6S4GG4tm167ngbIBs6j1jmrMpnwr/Wuaq1aE7g27OZO30WcUJmZbF2YAhgmBHtjdu6IreEL
EdqlONl/eMUsEyJ+dxotYo+UZOlDbrXIBZAEsyuFlZ82rxOzUyLm6eJ03fb+ddBQeTDiOMKVa2sq
NgoT6P/Ez89EC9TlT90nfZyu9z5n8Yyjt9FBkDiSz9x17zrbMWiLx2BqlXU0FXTFGurjfjf2/jnR
PRRe8wqOOKJwPG/4f9oReFy0MuhDyeIp53piWPMBD/1DQUOGOIa15qSbQJKtKM6Bj3jeruRVRrKS
Guy1i6J67HX8sgIv3nuSo1mt4hD5yhBFm6TTNlzutkwgstU4rUf3qPRQTR1dER6xohg8cjO56ale
usZEA+BtWsvaZUT1Dvw9hKku1bPV71L/bgyNHyXqfcBsGswWjE2icYtkHzC+VpQuy2kGjUxW/Gtb
2c6r+4mrr9SwmwymH4e0XdD4j9VdqLu3TiHntY5+Y6G+QSrSU8Z+BwHiOjGTfceEinkBTc/uQo/G
VMpOnvA3Maw5JO+5MjbtgKuJNb+oRGiXgm7gU83RW5XMf8Kh1Uj7WnYwxB2odLNI5+EEqwxxFA1c
2L1sdxNofXznWJLYtmDj8EsNU5DVHK3hzGGXlP5H1OG2gISQpvaTywBze6MBTQkfYXvix3slQVCV
l3q2+ntdulU6mX+YezQ0EuulgGlFuXaVo0rIc3hwJjgAgAflbpq/WQTSZ/EIuXveUcpjzASDK3rH
60bZVQRZcUiJJ1KbnumRaDxutCH6mQ7RHpkKxIgX6Xpr9YeV6L7lT4VkvcLvpwINTxlbklOEyoYs
xq584PNyoV8HrCyDS1kbtWs9jW99A6PnABIfwi7EQHAwBHtvvLDhcocZeTIu+NuNzCD1m+ztuZun
i6rOIZ/zScQQ4VITHbkqHty0zbEuY9sm3E8LqPgR1mPWXT1UMX4PVakd69l8xgFp7bKx6+20g5QI
VEhOQRH3DB9Kal6GZZ5dQdIgCoDMicUsoebM3YD0A6uXbo4eUyu77WN4uhpYzWAbtxqvMEzpOz47
2yQJD1kbTtyW0mmfYB5RAlysE9CS5ZRbV+Vo39MI2oXoEM0pKW46u3yUuA4t6nF4xZU9qNgHvbOE
gJZjgO5U9Vn2AaRKuoghQ+zydvgaYXnRi33S6TTtK7G1MpXP3oVna0ZdVsdrC21YUvdbKkYsiGio
9UX+ErhSLCJtuEv74mwP4Y3N6IOMpRiEFc2z75IYW1F2+eawDpDtLHU7pqFGLbfry+Zp9ueXHClI
R6w3VYF53Q/lq8T3peJiWJnzcxwSqSk9mjdOU06vdtLcVy5MRdShoI5tfezdCu9ebduO5qMKKrMC
ovOYwmR2vEVeiK9IjJyNRskpt4ejSZUCO+rND9OdI+SLiMUNdf5t3XKplhGSjjR8DOd0lWjWyS/a
PTlhWwrOtcAeDCf8nVOkNJhGxNNeIG9U7RKG8FVrusAwsLlGuU2zAamrTzV6DXrvb/2UPQVFdt2a
8Qmj043hhA+Z1u2HGOpNHuDjpmnmtXL3UvY2ouKEGNi1va7bVJ0hN0RWABcKlgA268aVzmKipbNX
IKLGX5dP3W0yddO+bYcCLV1WrVpn2CrTvSFlt07wYcNSyaazDc6zSLVGLpKMKOVhgIKD0dWLXXCU
C2DIFvXjAA2pd2BeF+EDvnv3ZjFA1k2xPOyMtthyH5LLOTdwvRLeVVyB/BRSv8/Q/nkD7uuuQyRo
nnWKVxIsSz/dR7b7jLryGLY5/kvTuRq5bNrqbt3R/QfsNTyoNnBthrY+ufN4Rcbk0tVaCK4+bAKz
ddjnAiKXyri9znC0VvnM/pK+2jqui+tK13cNUcpsM9fcfzaZrrVwo7pbS+A4SMf6qsvN20rrbyuc
VfTZB820dnlir0zXxySjJ/DAKDci0vfaqHzXALQyb003fathuksZ0Zsu5kMKiE7ycwud2nCK68nl
2PHZPdVUi91sV+BsxG7aYZXFj06rdWVE7+6sL6Tz6Dflc9oYVF/9IW/TJ5HWjyVGUbSTNmOaXkfx
eKyw/VKBoganUcEnhwkLn6vyV1xwnmjiXk0d+omaMtAQ5n7gCxU+/TiFf7pczUvM/nK/2XZOBYc5
Z59iGsC0X+h+cT8kzhvW0itNH+IlQP0+gjPuVOm2SOyd72hkF5tYnAnkKmYIp7gxr+IEWvjXouZP
KnnqfROkznJ1sC/XvJCJG+HgyD7yp/skQka4aeXvkCw8ZsO9eqsogAVYV/8fz3R0F+fU/5kfqN/0
l/uBpMsSoXMZ7keIa1POpA+RwCevXewc84i9AfHP3H2j3r40plVOGrrlKVcJfI5hSV1ot8ehV9zr
uVP+Hb5xJ+0X3hdIG+qWeB/raMN/JWW2WnUBWPLT18P8WauuHk5XTuD2YOO58PGVPezQsjC3uvvR
Du8FSpMkPQ2F/dAl0/rrJwn+po8KfKycdQIHhE2AouFfPIlQEi+y/ba7pwRpb7khzMembb6xOfj8
OkjuhfAt/MsNgl8uxtLxZzJtzd5+kOCIYTs+YdiEQp9aO/hm4D6/zscnqV/y11wpHaJWpDPYD1Ff
yl0i8xstMfJvopj+8Tp45jgmx4VnmNipfnxIBLBo52GF2KAZ5H4ytJ+ejfup43Qgib1lIgf9+iP9
YzKy3ixygoBMBDkjF0sAvGLW6RhPD0hkOJ3u9MI+5nq8kbaXQKLQlzGDmU7LylERzkH6jB74m1Wo
vtHHieKSMmCarEOLHtplQEVoeflgjxHAlL7B7aRcpOlJzhxBX7/q57H1fOwOyRthcG2G+ePYeiNy
KkfK6oEIDJTntCoQhAbWNCwb0X3zSp8tkDxeSVi+Q3Ij15aLUQ0mg22Fu9MD0jsPXW3QyR2qKW4L
P6wk41aWfrPYPu+e6oGuhxM83UDbvfA1kbT9cMOI6gc6255XQXn6AUFyMUAy8sIbgZy1LHdfj+fn
BcEjfdY3u6dw/Uu3e+JhugCVev1gRm9hUj5DQg2/+WSfH0HyoMBWBuzAxdv6YnXLMXdojGP+ULnZ
W6AcGc3p7v/6FsQ4YWoE/cBzsay6WNbCmoumFpV8MEY4k1ywwm0L2+3rh3ye4R8foqbLX3tHO/VC
l04uH6qxuJqdRGx6kSFDMd37rx/0rwFTScOYyZP4BYPj44PwkKcgTnnQkEQZcrg4g08wvH39kE9z
Dc98zFVwysH1BOn+xUJyurKCvxFnj/Zwjw0TRSktOgDxGh+qyHsGA+KfYfrw9VM/jaGPwMc22KV8
fE3I9vr4arJt4Fx5Rf3oy2arzfqhTuZncKuvn/JpkyBjmzrZFmy/liUuk1UcY86MvhsMWHXavSYO
AMyb0nEWs/2NY7vx6VNdPOliTlSovUezn4wH6VS0M/bmCK9xFhS7cAy6XdFqhxg2i1FCxCQFO7wj
5HUxNPH71y+sHvNh8/VtXpVsQd0yKLrci+SaQrjEU4sKK1TvmfiV+75eYv++MWHuwrYDeP36cf8Y
3w+PMz9+xcRywrmvMLssUXJFKGvXxIdZa3POgJl1L/lmA/k8VXk7WHMedlqsij8mSX8tvGB0QkhN
UfVYEbgWT81NCD2/b601FgHV/NgHHDY49H39jp/PVMaUm4YKznQcLnMXC6RosBF127p4FMpKxH2O
g/dQjgxo9oi9xEIjY0arRpxv3nv3OaQZ8vXz3c9LxfZYo2SBI8JUUVMfB7nE3nwyard4lFmDnhCp
OKJSgLoW6NtaG0p2YmjRMsjiu0oPuGO8tVpcLoXb4yMhPEB2qOlVWA3cZfDbxR10Y/oI3qOGlgK+
toYzvmloMXBbzxfN4Mz7OB+wJ2gFcsAQXKiAj+5UGa263n1L9TdteKphoSuV16hPV4M5bE1sG6Ac
gNtEWMv2zotBL9CFsrI0whAcuUR5WxwRx6n7DpV5a4bvjTndszZ/o4dIhbNTGgZl1KIopKr/kGSg
UQAQWtYciCh/7QMkdxlSn5DEvYBeGTA16vQ2MF5T2cGYb6xsC0XsB4oQ8Kjqt6yC84TGv0iDb1b7
hc+ZSo2m3YwOUPfJorAuZwSGZgWmeoFz3wXTFoEqfhlACoucCZ8K8c38u9hZPItaziH6wncF+TDm
pR2Vnef5bObcRmsjfJN6cpdl3+XaX8ywy0f4F7tGr7kOcYGw11Db0C4EI577ZB9Z9Tfbxb+f41ps
xfDvmNEfZzI6/yEzpjw/O7F+0+m4xU8nnMCfv14wF5uSehuBTRi5Nqxbg7r741PCTIhW1nF17gWC
TRve2K9MM2ETfjdsF9vRnwfRBaMmRGRPdtfFwkTbPrWRXRZnulTK+AVvtIWc6C+TlI2P9tIYcXGs
vssJutji//dUqj/d4MZJEtrFyWlEDhErblKcTfPVxAXOdPdQWE9jSe+kgaVcpfb6mwFV2/hfp8qf
R1KJElpLoIfjXE7BSYNCbmJ8d6a+Myh3dTRCvVFin+omJUl9rbSvzTjV3iBWtS8QyOQPKILtw6w5
CZp7Zc7nDVBRhgxc1vUC7+SPMEYz4rlgkoEQkTjbb8shGRZF0s2nrHFpJ/sSIwTgUxOVgukoA9hg
C0EgZaHJtsCEK8bJQkeucCMbfa43UdxrwaIJCLugBa4EqtUL3O0STliEJGTOpLHTpOJGox4gLxPI
G7NzCFSwa12deJQI7dwGl3RmTpRY56AaXW850bjBhqyzd7KLaA3ip3N0xFDdWZpIbjEjM2H3RUBS
ePRuEnpKKzBJ2Hfe5Jw1I+zfQ7hHKwpR7Zt94R+zz/axsqScxgKRHenjNC9d2U2V9NMz3GFIEYKO
lhtO0Ni8zQx2Orn2XqF2cH2+uaT/YxU7CtihcHMpTvWL89DUSry3PAjkgH6ERRhBALmBb1MMRvPN
zLt0G1Qz78OzLgoMmrheaDYy44sUNzDdjvDWDtKDu9Hoxi/NCJ4MP9vjII3JRHn8etob6kUupr3l
2C5xPzaloy0uym/TaZOkK2p23sjg4hXbuE/NFdFDC8sHwqz1vlx2LhBeN/TjmgtpeW2NQ7uJ6gAP
yG9+zOWoK1SE4lyos4Cu0uW12ua+AeHQFHhKFdetBywN9wnm7gH3LzsEhg1JCtWbFb2DQ0Oc8qIb
mRWOEa3o4Oz0Nv2mLBGX5xI/yNXZybkQU1sTQfVx/g1OXGiMQH2d58NVkaLcmPv3xm7WRZnsMq9f
i0I8iKElUifsw0VYmcYyTnPrRkKFi9KaKNIA3cMkwi3tlBdBf/ZnUnlPnZbeF5P2NoXi2vCDbS71
dZbk1iKsEW21JrnRrsaOMnqo84Jenn3MWzYU4D9TjOrG2P4Rx+PSrEwE2doItks/OaYvRDlMFkQW
kXjuIvaqjJ9UGPk3n+nfg/InDcun/r78Sm1Y6mQ2tCMUnV9BfjfT4/16HvzjASStUo6y8HHCvHQf
RRVglZjL9NdzTDxDSKrfWvbC3X39lMvJpo5QC30K56jQ1SL/+G1rXGJBbOoCOntjHjF5wJacTuI1
DhH9d/Po8yITwuRQoZIymEUX06gZimBoxqA8Q6pR9gU2STCNnJ7+zy+k0qZMrtKUUvalE68WxL5X
OkNy7oLxESukk6eZt3rub75+zOXXYdxokmP1CwBHBObluAVWChqcsF2pmE006Za1MIv0m43/Xw/x
wVEUIED47CUqME/lCBMYKS32Be9hA4kynoxvXuSfhwuupGQNQBHjCv1xAsi5Ae5VnFVCq98I4nih
Dlpju7ItrXFV1t6L1Vev5BlP30zvy3s0ODZ7ikLSCa+3PPJKPz64mEsfAUIUnMze2gtuCp4N16BT
NmITSQTpFifKRJkyQbpliBEfJ+0pRZ7y9Yc0L6ss9TuY/WQam+y3nyYMvgZGyQnvnzILBn16k3ZK
pEB5QkRovqvJzcinnZl6KESHK/qZu9qBpiah+5zq/Jk/ze/sgt/cDAraxJhn/Pn3cw8NPd1UZbeL
jbtvfvJlEuCfn0y9a7Ir6J/L0Rjdcoh+3j9N5W8oHvxMyKlLUdbKvbNJhhsvd5eZSqCSmw4GEP8Y
UHCqf3RPbva7l9DX8DEQ39yW/lyH/j5H//wwPiq1AkUrv+/jN+1HD6F0WQenhrwXTJO2VhKuKMx5
IP3Kxej5DJKxnEoI8dAmisL/0fInlQUqXpwNFXVWhyonOhmCTUz4tn5V+A29LSRMmEzwX6EV8o4h
2v7Seas0bd0jSPx6eNXE+/QSwjTUsWfD2L1YEaIa27YtiJCio3uMZ5/0Jys19ixGCDl5jKFF8E33
4HIN/hm2v56o9oG/0A4be2JJiyI4OYFbLaaQHI8IA2/ypoKiIa7cxYB//JmGxf7rN/3ncx3we5oW
bDGXSxCrwIE4iD44jW10dLT5KkXPh2dGhNZMPtj9tNOa6VQ45Fx//eDLi5t6YReUDhUQyCDbzscX
NvosorVZaCfP7uTSi7t6ie2okgZ62VbYMFa+fp75rxWjwkItQSyaML2LiZlhzMvlBLNumNrp1rMK
QI2o+S9AEl0JH0c9LPJ/E9kcHNqg6CDTUvA53FfhaSLnmkMLn8jSuRdtNvxq3K5f12GHHjsynJss
b0nSKLz6m5P5Hx+HExmgljaPrYNHfRwjGIZGVOqddqL8OBeBdi2hjsU1ffgScqnROY9ca2DSdddf
j9W/nkvSqEm6u2kzNdT//tdkrKQdVrkTa6e4dv1b4eVYywYi2ZpuY11V3FFWUs4QprN4wHQxI6j+
6+f/62Dg/FbXAVtNj0vAmMwz+Nx6pJ1EIH+Y3fyrH+XVOAV7tRh69rH/x9l57TiOZOv6iQjQm1vZ
VDpJmVWVVXVDZJmm955Pf77IAU6nKEJE78Hsxsyu7glFMGLFirV+k3vhnzhTNy2hDWO+bQOTIKla
/BH9hYA2vYDZpyKVMLG7F19BmezT3oRcAvzaPepd+COxpUfJ1xbu37mtqXMTKrRDmS3l+cv1Drse
vyBFc4+Rb3ao86oIpYLN3ihBVOwrG2lsJAeyXd5R7zSlSEHDKQzWUqo4v+3E9+4aKImrnBYaeIVW
BsjbAuNq1PBO7V1oFXnrbDEE1xdO1MwJ/rg0+en0yq564VXdptmo2S4nGL3REpkJSPZchr4eL1gr
zIRjXab3TVFWHN4pvqCBhz841cg3MLR96Xo7CfxUhV+kYwO6a5qFiV29BT++OWmAjj8zadG0BNLH
JTzKge8h5yXqFtbG9Nx3KnZvaY0XlKvtESrYjmn7amT2fRGoC8defO7J7UPKT6yinEUnctpJlpEh
MKjLkBaFAGT07mcPGwNHynBh380tKxMU/5Z5ZUwbJiHaQ4oXNd6pRQVAre03tLqeSqn+Ap71b93J
C8s6OxylTU3HZpuH7eRSxYSplENeh6csdV5zqBBxaJ7sxD60kvMX+Y+FysXHY2K6jFwwApSisnum
UawpRlAy6uCdcPCspSwzdllae8kh6Kpha3Ul8FwFEzrc4cMN5LgYsBHal9RWvAcq5ea94nQN790W
dyfVjN+9AgBN6EvusdDz9A55QKjn9RicKgSWkLnzy509dCDmzC5GFDcAUYhc/RmpcHTXY0Dnhteb
6zjt7Q3a8Pmqhxr/MFSmtCezRLab2te9l0XqfkiiBO9MHNz9ziMnRYQHFsKILjNsdURHdN3dygnC
P7IS28cxSLJDSrD+6VEyeMyNxkLjT7IQV1PjXRwSJKW+Qi3IrhzM7ethX1Z0Bkyymu3YuYgjaw0a
4vWo4oSnF18QthzeMiscHhpc6u4ThWqqVinDRksLtDCh568NJ8oPSa8LchCBJ+hzaZPGsAdyHQF8
GgvgZ7sm3DmxVv1ZuBnEJpl8VBpCvBp4sYKEmYZKS4sbxUbL8Ni0QMyLeu+j7LtqGxjFlEmQO9oG
ySicew663GGECrUqT1/7PPh7+4fMPBkufocIjp+uyMIv3Fyq2cyU/tzHuowRHPKJDIFsNBsvtoUA
q6k8YWsk/b498kzYZWTxfua24P9E9Pg0coPVaen4nX3MDbfYI1Amb2HsoKvmQwCXJck63R5v5tjC
sCb0Au/gP0xz4Ui1RwSZoMjnSQuVtESoDiUiXLX0ZtOSN90ebea65buKUjewEtGsvpxdIfl6F1ma
dKwwGXwKCjvCW6yPD7dHmYmwxDyZhoGDb9QVVocyIAoeee8eW9s0tmUUKI9aoCMTY8rhQi4zOxQ9
fRW8Fs2oaQG1DOH6If7rnyrTuy9LQV9EF7BprZ+3pzSTs+ER9u846uXCOY3ns/WIFxkxgueTFpx5
UwGzHWpZvKM1qmu3R5w9AhZbQrydAS1M4jmmoKjBlpJz9PXiNDYImSQqquql9D0p9RcIAI+tly2M
ObuasFwJAUBmSAouZynHidkB/21PMeJI25q3yz1Irg4x77hauIWvswDRg1OYm01O5lCFuxyri32Z
93QYY3xDuBvc3SiD0U+EwjsEKj2TjqbZfsm7YFsY9Z1lOQtHQbk66WQAvD9tgwmbIA/Fyfx00jW/
URGhKdJjlYd0YjLHBH7UKwaGGSPZnJ/V3veIN90hd0bj3ikjy963kRPfZYUByjgGrurLfvtSGvjd
Ks1Aj6BX/PPtXTA1K7JJWQX6U7V5yZkOXaPLX2kBXTclPQ5OHkzpKDV+eY2BmzFcOj885oqzrx2k
DaX2a2/D4I9LkOZyfY+C7l5yqi8janO3f9D1tvxfLZNsmk7+1bWPCJXWBrE7HhWj2kX5uI8CaAV1
sDXH8ikOofGo5cLZu/pQPKApH9mifsRBn15KhV4kUhr68nHAry518x8mstvKEOzaMFi4AJeGEn/+
aU/oTtL5YZnKR8pj1WMwevkD6D9EZMcQJ6Yx0Bei/1U8FnuQf8lkoiB3poe88oygHc0i4PmTgFHG
gHvpsXd1pKmwEIrRZKf2jBzNZP/YjSy7ANCDI3bDOV3D+miqqgMjESmS2zvj6iYTI9E94zAbKvnD
JGAVURj6iWJFR6nsbXx7sgxlAXhXvu4dctPASlrrypfbY86sH9c0N5oORIcfPg0iUWLDBm3ik9ep
A2baWrTj7ywWLpkpbEUcQoEDckCBUlEBRHi5LZBBprdVV/EpMkOkHZXgkebUo6bFb0CVaBXH+8gJ
dznyAYqknbKq2neRtHDw5j4kMB0KqDZ9csa7/A261bkI/+nxKeiGTau8y9AlymYhKl+dblGP+zSI
+PNP+x+mALIqGYNwxenI0HjBX0WJfqEmvFZtusbWUnF4aVaT7QlcwgbNosanxnxD7AhhVXf4dXuP
zO3LT3MyReXq05zi1G5LQzLiE2XSgBpnZyP03twhP7NuHX/hK13lCR8LyN3Jq4+m0jQfCUh8XIDx
8alWUdnRbMqqCaA/iW54kyDs7qtPuhY+j1G2vT1Lc+4oGIbJu5ruDMCuyfEru6DVXZ9pFjE6MGOC
O0ukqfFRq3L0DbAVwiIKro0XlcHOcWLzmLettUJJ5h9I7A4ybwW87VLrX91Cwbg41qhKQUp5TOrC
eUl9SrNRhEw9NM74LQjc5hHhLRQYAXA+jCluDIrXIK6oF2P8jeeJv8OfxNygdWFu0E5CJKdFl8ny
EyJ4MvjHzurrNQYUyPHq9h851tsTZhcBtM9+OPgyJRU5oAgYSZDFe0QAEJaApM0ztgBn5aRPPdBD
BdEBdxA4KXmTdI4L+62v0evnYsafIN9ojvd1HOCBqa6pb3QJQi/+SObGCqGgwfJCejEvvc3YadI+
c7L27fYXmd13DjGdjUAXc1r7LbWk6yJMck510uH+jGx/kuoP3PZ7RwdqjVbd7fGu7i62Hp1M3DFl
wyESTzaAISch4gt2cIJYBv8nziXjGaWK4cBOHQ+RsYjmm9txNn6nAiRMicOanF1fl5tcV73wZJvl
To7VL1Y5/r09p7n0R7wkRHWQC+zqwQKs3u3aDtFBPtAP7MCMU+X4ysHTkNhDwwlIJmZa29YcwsfM
jpS/Y58lPhxmy3osFK3ZBU2kH0bXKunaNOpCV2HmC9M4EJ1WjZNH5/4ysmQSlDDqMfGJx6h/RqZl
eEAlONz5sYXcSR8XoPwoC9xekplVpxmKvqeiK6BVpg/GEjcnDSnr8IRVu4SQKZbRfeZmC3XZmbj8
YctJPKH/elUbD8h6LN0LolPiZ3d2PX6vzOrnIC11gmb2LGVHgYBRBWh6Gi6zRIc7ZsfJyXJNKj05
MJvg0BkDRjY5ohW3V24mNlMFdjRqVtTjsDm9/Fy21IQmxJv4lNXlqz0CuolE28usvkRB903y1LOt
569SXCyE5ivkDekDQYBnlUgTqORO9omRIa0UdC5Zih4526TMv+smoq5miFRPydNuNUR9v0MNi7QT
ITqltBfSzI8y+kVdR/wCDqlp8SMglEzypDDxrESVkuSkDfaTUxUnD854LFmQue0vFBN/mlpzPxje
TqfkK95+Hl3C1u52NnYucAq3DRReJegPt7/I3OeHAmXrWAkTtaY1xJzMV7PVJD65YaVsJR/XhNKN
cmQ2emi6PMWWXlNintN1oOMgEM9AJq8AoDmIs9yCY3tq1eSbhQtllShbB4Udww2PbhkhaJEdNXT1
qUniob6Uw82dXYBeJNhYNnOoJhsB69A0Q3QhOo2uVK2jBLpsoo7+Qliae9lSlpXp/BPaqVqIuPUp
47HDeIzSIoxOal0UD+5Q2muzdeOdAWPxYNWq/y67WHsqo1+/+6mjHtC/6x+QdBwOWYJuxDDk9bvt
FM7Ga8P6hyI33dKGFEnX9ENYnAdqDBTbHHnyE1NPHXTF9eOTjp5vMiBHYwR3ieZtenxOdQ+FeIRJ
D7Za/B93Hc8hAg5R1KYTd7k8DZyxTBaHIcNLZiubg4svlWpvJAVRk9xDSuX2Lp8pdUCsY9OpFnhd
YOeTi1JPkpwquJucsD7aIf22tWMVzj2yy6O+V0u0s8cWUYw+OGMFDZkcxtdCbjB3U1FDgnZFisBD
cDJllPx1JXW85ORV3aMeFy9Si8tZlHm/Zaf9hZzjQnfgI9mYfF/6ehb8OfDJtjF9rYRh5UD6dvzT
WMbU4XkuntCLKJ+GUVdfYckUe34S3j26WTxrON7cN3KC6qFry78iHasNm3ksHP6ZNaCXZoGQgpgl
wIiXnx0NuhZNZj84IYkUo59hG29Gkr1q0jejB/16+5uLBZ3OH/AI8ZYEAOTPZMHNsW7sNJD8U1vl
+yyNnnrwIzFqereHmQkoTIcrxYSlwrwmwzidNEKHicOTUJTB3sffWFEcbm8PMrdwpJXU6rhAmJOI
4p/CSapkXdQnZBwqgn55hE4PdPjURdA7Wn6Bzs7o02CTF6getmGB+FV4QlUTTrgKYZ5hbk9o5toB
kgcBRAaTBxZ0shPKHJ006I3BqTTMdYPfwgjVt7ebA732hV7/3NnnCaBCbhAKFTShLxfPrm3X8usC
aWLyw9UwImrU8Egh0kW+8SiuXJyv7mzQpiDt11prLcx1Jum5GF+s96ePJzc1YPK+CjCZG58itO+S
JjtwRW5yJCAGOUFeq1FXKPwuNJXnx4WuTnoMhXxaDRqsqLQ7tQlOGFg/lD0tQbx207i9r7J606NF
AibdQFC6XdisMxUMXfQCKCqbAAqm9dIK2w43xiDy1OWo4hTevmrse5SEd3WE+2dtHc3RWrhvZ6f6
75DapMCAZXHZYpIZnFI/3lCJQ9cAueu8tb5llnqfyOZDysMvsKTvt7fxwlSn1BnVzGIQ40zVD4mp
QXUeg+pB0TF5VoK148UYztib20POTVUQsC0olBR/p1/VpPM5kmL7p97O7oYmOTRV+Cx2kZXaOyjE
25QCdBUm77eHnTuwECsB4wFqhKU8OURaPNBfR4vypOQmfduCPBGTGXnfpWairqSiH5aKmSJwTuO3
SWpKmgBjDMLQ5bEBH5MgXUX8LkzzeRzUnyDK7xMuzIV7Yu5tgM+SI7YsFfWrqmnddCUhlVup65t3
1ysefWEBSh3/VcvSe0qK37KyODaWcsIse+Frzk/y37EnsQFhOLj7mUdsar2DoSX/dKn6qyMBu/31
ZoehxaJS2xBIAZGUfwpBRa47UG1ZyzxPn/Qxe5GDgqJQtfBknTsOAGWo+6ATr2F8dTlM7JcOf4S4
b1xhWK2Np8DRnZWbp+jSGbi/A7Yd/6PIwkd3hjuexxXZDl3cyZgdWbWHxDiCwmjQ9XV633jqPkJm
PsrkpZtEnduS/441Pe5VKQ8eqq/BSS7rE1iKTRCiRxdlmxphjAKxqKYZXtCNfjcx9nAx4yvLYiHi
zN5mn+arid/46VN2KRrqtcYaI4f7pGbKQ5JAnbQs9PlNiJQOVAVhDpQDAbEr5S1vsMW8vZnmavHE
gP+/5Npk0/aaP5rYNASnZMQzAedW/zvwYf7qqcXK1DIB1o1L8zGHYSp8dxeGn3m4kNAS/WiAcb1M
n6xQoEGm9DqbWTwZUM8Pt7U14tGEUsNKC1CPYVBk/9AVPbTFEJ+7AKL07R8xd6B439EIICDyWyYH
KnXAWFZCxhp9pXWMmJoADmyijoL97YHm4i4wLdMGCQJmYNqjVROvr3OF5mMspfdVreyTvGO60bkP
tYWhZrfW57HUy60Vp9HgO1FKolLam9KwkOlxH0SClmbVc+lV/3TgQWVwRLieP3DDLUQPsW0+BXwa
q4gokDR8xA5wcJOTXKpuSAUIRTE/8upHx0qtzRCrxkKqMDcK/Az+TYii7zz5ckGGkLsBbOZr3obp
kztIA52i9J/bX22SrzMV4hxtdTpViFAA9bhcydE1kArP6uJrYGlvJSJ0WungyIJslH5vlNmP26NN
4f1iOJWGH3+lR63w4LkcrlOK0pEx+f4qmMapYd+F/S4Pf+U9ilFCmNuxNnmEkDfIJl66mMRTwF2h
btlifW4gmo5XObANx7WePTwhoH4h6vcNTwDoh19Qm+P0oKaA3N3tnz05Q//71YL9RSGQ99P0HBda
72CLWWVfyVT1QzkYQvwzjPbx4CwxWSaniKFE6xXmOwGDSvlUFSJVR8wuS9N5lXMPQ7z6p9xZOKCg
qRcjAXx7WnNjgQGE6Ae9GVbrdIPZpZQGzuBApwazmvjwBMZHosO6N4rX20NN7lsxLQChqgl01lSE
gtrld1d1pcRzVHdeOyylcYazXcErKNE2lCMDveHov08NjibVE9hNJIHTExr5jUc7uXZfaQw9QxZe
IdK+HcGDmXr06/bUVBFsLqMBAwkxDQiLJjzBydyyaPQNm1jxmhVfE0df4bGz5othoH3ANdLKkHpD
ipn/BuOjVc5V+KOrv4r/rB5wIF6rwhExG+lctYIaMnTDUrSc+4EwGGWZhg/VU3OSETtRo1lDoWqv
kdM+Jpq9lqMD7rd4bqElbWxzS4VJ+WB6b3SKXnE0apZ+gFiB6QpZCtUUCGfUHqZfX1HBJkW5ob2y
P3jjxAIUlZfSBj/YBw/PeYcC56jUf5DFxzdMWRj++vTy/BBCXSjs0Je/OlJeq6VpqtmvJpRn4DCI
E0olRnEI4o+b23thOhTtJ5hLsIC4A4kW0yZPXA0mfAcECsYx+s33jeXqse28/X8fhWcAaGSaqpTM
xK/4lFhVpWUleepbr67kosIqHd3MXpeKtnSjz81GoJ2AP9NSA9J2OU5P40Gl7Gy9AlrA6KwkKuPa
IK08A1es21OaXkNi4cjHCa/QfIBXTc5QHUlaMlhMCR7/I+acCO27X6oq/CcxrceBWv/CnpiGvo/x
IHMYNN+JEdO3qVTGTaEMYmr1Donj33H3TevbVd4nv29PbPpmE5oVdPu4NQCIwh+ZbgnDk9qobGvz
tcQ8a8ArPH3CvXaHb5jpqisOfNnqRyU43x72ej0RDBAbkOQBXuS08YeBmedUfoVkqVVtvH540o1H
1Di3mKxLurTw8aZptnDEgY5BvZTaIjp1044R5jpJhuKv+hpEEaZr+aFX0UbYtf4X/qq1Z05CJP0y
2ndnWJjnNEf638jonZGKyZR5J/lE6grlsKxXX9MaXcVMwXhQDhZfU1ejKFSnRYmIGDKDvIqqNjYz
AUgq9Oq5DeSvWa/d2a634Wz+bTT1vVbCn06unmIXR73Q1p5H7N2z3t0Pmbtwk04ZKtydzBO4iGDB
iEbhZMp6X2GzPbj5C1gpyEfo4OabQS5WGl2aoJJX7OhC/w04Jm0Og6mu0qJcGWw3GSc22TB2novb
Y5OIv8/R+wXuvhj8c6Tnx7HNFXoX3IbUfibn2PKyrEarIntJ0/o7MpQrNJC/duYbYryblq6N1rkv
PZ4Ut3f7VaCidQC0S0ZakKGvTnNeuvjWakrygh0w1oCmvdGa+KzE3cJu+3iyXk6PMyXE1EwBM4Am
exkRjdwEYJtDMFclp31TPa3c5+Gg/aaJgufJKOPZPKrm2m2RiB/zoHztMUbZ6KHn349Ni4PyGI4o
y2v40JIIfyWSu1vsG/ut5zjlSxtb6aYfwn4fmHn41DtpdDCk3H/IXOxHarjjLw4+OpiE0Yy0e0Nb
g6KJHlwZt+xAShOErWDnLHRnriKJyrJCSESkTsBLp+TAvmxwVFY8+Szh+B1If7ucerDXIGoU9v2m
x9j+P35LMR4gR2KlqARPu09yV6f9YHXymUdICOaowrhxYbvMTMkiX0PFhSnRVBR//un+7POqzBRt
UM9R4X/vOvNvoaqPNiq6mm8c1WDpCpgZziZDhLvKKwsc8+QaHYD8klyXypkmF0ImyArW4R024fda
827aX24v39XFRmMHfToeD7zCiRGTHapomRzkplqdFUT9N1XwRqolx75DrrW7PdL1Uefl+3Fbk9NA
G51Mq/PiUIksE3fVCmsVGpErD39NBMcxNEEsaumjzQwHBRFkL5qTQJZ07fKjWaVspBVsxJdR76li
Je+Zc0QIq+7c5zosV/gBcNfcnuFMWEHJk1NuQheQrzjxQhPBV3w3foHIZzZAL3Jsp2JQvwv7cdoA
JaTr1I1l4L3iGX7VbYQzKDrB6M37Q7QuZeh76ZfKf0vVvzq+IZ3bboJ+ZyMZZtF7lKJwI2yJb891
+kDTAPEyNNAzykQCt3q5vJnEImhpEL9qcou9Wtm1TxSpHAykUBBtLUmBFYX5R5f5S1nmdfZAgoJ0
A7xqYox1Be53zKHp1cDGztKk2TSuhgCDCnOLw1AxiFdim/y1ncOoFHuDTtjtaetM6zKg8xyls8e7
yKLGMs2T2typ3NKSvFcMeU6WV0IFW8LTXO8iMQQoItqhCiqc05WteykbcfB7DZ29PlbfouIQWEuU
k+s0U2EUrAvJUQDHsF8vv9+YSpBm9NB9iQfMG/Gf8fWnVE8xN9A7oxHWYy4uV8COHZQz6y+hnL3c
XsnrDYT6M89cQhwXI3Hu8geUjtLVPIL91yH5i9c13xL/7005HILoOJj2Qm3MUa8/HL1Ymi3AJQHI
TOVLaqwnS0hymNTmMIaI5/rWsmBD+eGgo07lZUej8uR9ocT6P55fSgFcQzkVPg9m9kPitbjzcEB7
Hhsr+N2NqIat9B7d8l0UW91OSvE2Kk15cPZObwZUDyy9hG2KgZPTKC3uv2MMzQ7GnmEP+KWO2NEr
WlKtOh0vZr0JumdCyoBvQJG9adjXRw+U2CJrW9chVeZeK819npftrpdN42jEIBzaTE32iomsV+XR
zV6Vlh69Z4Wk/ymcUmhYF8N35sGL1cucXax+tYZsW1JXQE5+XI9h3OLR6WvRM93SZB34lflauGXz
rfMr0j/fr19VPIM3RjJgEC031XZQuQBR2K/+WFHo30tKkL/FUdPtuCz6te4p5SvfE3tMRcpWEu11
BA9wdKFNCH2jsnG0LlTzUUo7K1yZagP/u9L8r/lQZ6+JIw/RytMkaTdYTn0wU8Qv8k746ymh5nyB
NmycR5TjD6OE9WRphO2OBAT3Nj+JFvggV9fGx33IywTVFp5B02vD66pqqAejOmcsvAyim/dX0dwZ
DubwCNMBF6AhcPskTCnzgAYFloNPx8uZ6tq0rlYWloMyhV2dba0yvqGjNjxIY2zj0OtS34nUcsM/
Nx6LVkOdHkPPLU0SF12pAj36xlSPxii72yTPu6Wu0Gxy8OmHiWj4KfGx7ZiN3pEcSIMmvQC6vm86
81uvdVsgTtshh7mZ+Xx3OVvzan0sRlwXDX6fbcZby8WlRy3bx8YJFw7zdfD6WDBAVrANed1MATCZ
NHqGVeY1/Y9W4fVSHkp55E6Xm0dh2ddqffpsm161ipuvUv/99ue6Ts/E1/p3cLFonxbFiaHn935c
n02ZK953H3QJtwL1DvGP3x68xNujXV04k6lO43Qk13HWJvVZeISrHtywYn97hOtADE9NJ4cm2orQ
OAnEeuwPcpWV1QtxZ21kZ6v97pa/lEjHb6T8KqVvt4e7Wj6uHerUlLV4IqNMN0kDE6UM0Jjxu5cy
sH4pWruiznF0JQxPY1rTlrbwBLtePzJpUWgAMCaox5M0MDAqP0gwdz7XivzD8+0nz643t2d0fUoE
z5BMBG6L4PxPZmSB/OIdzwuEQsdjJWFvbZjVCnn1ZO0l5q/bg13HJ7rcYLMRU6DTw0pe7r7AyQbs
mEqeV2XhYT5WbzO1fs985VuGg5DulY9DaB+SRF9STLtKSyDiU/3iX+BbyT4ns+xMq1PQiRzOdmR2
sMeNxwZa00rLjT+3Z3g9EOfLpkJjiuo4pK/LGY6e7Jta19XiQacYZx50SbmQe3xUIi/SOE4V+TMN
Bkpe4uNdjoG9rewMelqf9Tp6w39edqLntB1f2q7446TJI08D20x2dS/MPYZQ/AU0inasosTZAJJf
9+UvV4rvxjylMcsdjqfzOxqWx7rPXsM2PdT+ex24j5rR3gcuscHAOTDxwCjpJ7mynwdPO6aqtQtK
E5vhGD7J7TX80E+fTBDOmkNqLniw7MvLCZpRYSNE0Vdn+T5sk2+ur1BPQZdlhd/aj7wIftA1aldN
6ddruzZ2uGL/SkYH0pLrnhCU9GA6Wz/pVPyjj1K26VSoLFxdeIUiCpXA9GlCfMpxuS8K4xmjlGcL
hdXVwhwm3XBxLfJQFDVXAJmQlSc7Di3huqgKuz57lffdqou/RnrX+v8YXw2sSaUSkNeghNu+LulK
+MKglnIpcGPsO2PMEwLafwrI/7UBBx1fitj/o1S5tvAUuw4vqugW/U+LH/DrpH7VBdZQRYNWnYfS
kzduYMO0NPWFItn1IAJXT/mBojq1vGnuGuemB24RQYq4aIyDZI4pvOBy3N5e76vAjEyADU2CwjrF
Z+ZyuWVSLdaUgkrUuR4GhFD5wF3mPjgIfI198rh47Vwf88vhJtfoWGGSYDZjeTZr82ddgKPrrc3i
KHNLh5qZLeo3dD4Ucfl9uqy7wsk6jkF5Hsn910UsZWtkyG4v3NxMPo3x0e/7NEapq1WIYQ5jKCij
mdVofK/LQf7RJ3gA3h7qOvoDgPt3OlM1HVUZkzTXyvIcR+k7/mt/U6RET7rcb0s1adYZdj5rXfP3
rbRwjc7PEbcGBeMeMMGTfY5FFAvcKuW5kQeIdKagHykFL5YAZM7/ZY7/DqVefjILKmNltjJzdCrp
IezqQzDoe4iPwcrsh3ffth6VLPthoiSyACudOwGikEjdkko0jbnLkb0A8Q67scqzlgvEvpe2AAwG
96EHWvqoNmaCQIy2BGC7Sr+EOse/gxoTgGemKq3h5nZ5NsRIgb7L2sZd53KlblRE3qEoCBuY1nn/
P6wyJQZQiNDMrj0+QlVF4iGqzu3g3Q2yKR45Qp6RRNZXJJKyX75j7G+PObO+qqLw+BacLFF1uFzf
YnQobWR5jjXzSKERb/ffHp57XVqtS4RLDX2JHDVzXFTRvwYnT3f1qsYgwQCT1VLOzxCAjRFJSJ5v
avWX2538SCDMg9hZiNUzB4Vri0FldOcZVPz5p2BQ5Bret6GanR03qFdWjd9fOAR3nllkC+dkbjUh
6xHZKNyi4zVZzbqhUdnbJOzpWPygSBivRjt8tnM85VRd+j2a/d3tz3ed50IwIXEyoILSmZ/CViMD
yqlSVRke7PUmsoSXpbZpeaGvLCX1Fi7WmU8Hzhr9JxJ3oW0oZv9pHZ3IskjQguyMere8GeX+SQmL
vwiHIT/O3qnbOzustq21hKmfmaSglIjipuAjTOtifYXfbhNr3Rl7uKOP41sfZXdya+7M3lkI5rND
UfmiDEaCdlVLdNqEcKN03TlQIP6bafs89t3Ba+ufg1V9v/3tZpYTJhRXILK3PIKmlKgCf9YC84ru
HPXq2hvPQfdKemrW9sqrEBawDm2zhOKYG5K7ig4bTV6yuMn+hH4ZZmzd7kxJNnH+UBNP0mZLn3FE
GbNJv2OS8d9PBAXpf0cUycCnPYMwtRshvd2ddaV+cUIsKGJTu++G9hFw1NNoQIy6vaozR1AglAQk
TvABPgjGnwaUkqxK485is2Tygzo0xaqOqHdLlrQ39LrAfjg43R5x5ragNURPkU1K5Xb6CiPdJOyg
0np28vTQxMU/ilMUKym1s1VeBY+V3ew947+aNQFG5bHEiwwpDNZ3eiaSkBeh36jtuW7tdaL3v7yg
XLKMmYmbImCKaAZq6IpspPex6pSe0p4zID9BiIysn/2JyuSf2+s388UQLKbp/PFgpx55uUWYSNv4
qaqds2h4aCOMuiPN11eVU+krJEUHXOT/I9tZUIKhAop/oTqt0ru4HLLozDAsdFc723b72mcF/r0D
rz5ZCV9uz21mb4BhExcrylfKlfJmVFaJAdSHKq2NAVXg3unVU+K9jz2m2yoWuEto6bnxQOkhIkUb
ClWKycQ6S3M7d3RwjE743y6yk+P/RiOguXekojg1tWetu5SM+PYsr8MKVLEPe4sPau+0PVJxMekm
5ftzZ0jd3lHjbxnUCQQJYzLS6jmUpLs+9aNV2hsLI1/Ha9qWNN0o0QIeAJVw+SE7C4KKKnfKue31
p1LF/DQ1vZOIoTLeIrdneX0caN+JLiLaB3zPqWlEQ2vC1atRO/fpOSIvIrRteVMsxK+5GQn8DTgq
HkdX+ZEn+WrlNLlxTrPmvq6TZ7uxHyMl3mW2/p8vOzpmgoJCHx1Q3bTPbJtBZStlr5+VQt+NTfIl
xznSBo0tx81CjJxbO2KIIOGCeOPau/xORleFPjYmtOtxt1lLSf9YFLa0RoLxz+2PdH0AAIOBYwIJ
Ta5ADnY5UAWOW9PcRD0PtXIXF9q7ljffEtNb11Zyn4/+E+pj+9tDTpHsRBMxJgkR1GJRRZ1sQlww
08EJYvWcJ41y16tK8gVRLH+LkYN1cFtwm+iTSM5msNtxH8t6+Ch7Mc2YIFAXvqghhrqsMbFnINiD
3GEDXftdJbWmdNE4nOvO2YTKN7FVod4hOk0D2N0jtLoq4xfTKwivuFdRuyYMFWGw0u13w/xWBPJa
jfpVHGIOZSp4OxcrUGejJa1I0P2mEiEF0BH/kJQ/d128zqlFtOETKu/8/8T/vD/+4m+N1Dv+OeSK
SOgL55ha5apFhgex/XXctavB9LZK/U38w2Z+j1LLwiGa6UagiQrGh547SGXawpfbwOrQ2x9DFB4y
PLhMkowu+qPRwZLxshj/iGmZXi5++O2tMLP76EMIIACmmuR1k22e90bQwVaTz1pfrhLCn52jZI01
jwBs5Va0ZmlujzhzsEDHEfCFUbBzBZuqs04uwWjJ5x7XHvHJpADbZGyfbw8zXdD/ydKJTi0bnI7t
NNDSfAkKBMWiEwVweRUb1mMY1E+Ffx9bmxZWu270r2onraOqWbImFinipz39MbQA06NtQNZ6pTRe
FdwlslZEJ9uv7xW1+VrZ9RKAYbKMYgx8aqjLglfiOTV9R+GpFasWtvAnv27uHE1A2rODhivx7WWc
mQqJgCI6BdYHHOVyW47czlKSaxlyFDYsZD0v16XkugujTK4QMRlExkkAQKGQmE7B7EFjSmZn+vnJ
lHt9PaSdgd97J6O01aEzGjbG19uzmlk8QRNnxwOcJyMVf/4p5UaeCZgcckOnHsvKp5Fe059OT1zs
gZ124Sk/MzV4CJBdyNzotUy/E15k+eDEdPRS33zjbjvUEIakIHlypHbJLGySl4plhCqJZggPQXSW
p48ltdQ7Ksm+d4qU8F6Bh1qkaoBjurmto/wLogULbcUphOhjQHF1ieYHUmHTgl7sqo3VVbJ05l3o
/4ycoTslvZNheZla0qstYeGwibH4Ofa6PDxXnuYQVZ0ifRub3viKaK2ecqk0S/L1c+vAM9Xg4kQr
HIzR5eftsf3y3SoMTvUYrUfZOBH4ntOsfYjqamegdPwfgzfrILjzJCS0gWhHTmt+YRZ7lVxBuXO1
fB3a+j4Ov7bDfWqrP3vbvKPTfmzM4sEIyoVgOnM8HRqChBlydYLBJHmwMj8Po7HGBQRY3i8p6Mpd
6uvG4T8fl4tRJselj1DDrnMB+Tdp3VgNjgeaW9v7EIjmwnGZJOb/21GfJiSO0+eTCS7Vl5FYPelJ
cGe3oK+a4Jub4OHUpPZ74EiU38Z+F6jJwrtn7r64mKS4KT+NnClJmRS2ik4vfaCqC481qnRJ0W1s
Ce8XPFaT8IxoyK7Ik7fbyzv3EcmbxYZFRhQ+z+XI+HS6rZ3L9lEvMvkukyNrjalcuPARp0nfx9Ky
TQTHS4C2pq2ZoAKY5dkohgO9OXVuGa6Z7o46+U517Wfh9iHb/X3fG0+RUmz6VF8I8nOnEvwy3Xrx
AuJCuZymK0dF07tpfxqAaaFu/og62CvA6qPf9cGmyPuFUzk33ucoMBkvGkOZ549hH+s2V7euXn7R
4U+uJce9GzV145dLHbbrAf8fZee54zayrusrIsAc/pKKrVZL3e126D+EPbZZzDle/Xnos7G3mxIk
eC1gBrMWxqUqVvjCGz7cAssivBPKgKznvYvVDfwbTy/CLcFipEcz4+Jf9wz2KQq0dBOuLwIWi8kJ
Q8ukPkmDs1yo2m6iwfkIKyHz/n0UchKA55QXkUJa5Am+GFI9i21sOMKqdkWShyu5GO59qCs7E3gQ
L+RMGaFx6CyOXg14bMBl0T4lgD3VSNqEWbjp/XYTN+UnQGiHDGcP1uOFQuDGNKZPt2d5GQ38PTwn
8OPGDJKwq/2wEufQyJ8gAD+qThZ6Jt3ROzvy8nKbcVn0S9AltnmaFsvZ932dEHDbJzUNceVA7YMd
QieR/YKNlB3Oucftqc3X5cdIlLgK0z4eJYPUeRno+G3k008sBgTlgodcqx8lDCJVrER6U9neHurK
BUqcOGMh2I+w35cZM9zHKtFLtT9LkZ/F7ugAp7VjuopTEDe/hl7XtrFEutlVlv0K2aHaNiGhwp1f
ceVjzs6ls74p7MOLGKhMzIKiWF2f/fQVUWrIuxt2l9fbX2mwerl97mLZa+PxMdBPgzYeqz+A7g5x
gts/ZJFYzSEBUTPhpQ1pA9+2eS/89ZwEDS6STRjVZyu31Sc11fWnaCyAujQxrZXRzlfJBHeuSPL7
2f2Vr46X26xFOQsqX+h6tnGKWunUGxivKsUzUmUkrVkNvrIuAYvqwMkVI/8k2thypbRLPodSNzZu
XjbqeYzoILr4Gmhe3yXG3g7kZhP5Nb2aYCIblVtCNl92fsqNkXh1gdNkUo75KpC76CAg4x/gvwmE
WNOXvLXHldrVyT63JMAtIuWLIxuy5V503CrmDwrbov5qjhkMWT+ozsow2t/b3EiebUCZFCcApjea
Tcs9a7h+wtjaKl1ZHK28oro0VupKFyWWz2FsryzuKk8aVeWlSNJu009Fq7tcbMXKFI2+Gw2A7EYd
akcs5zD2lrGmnFVfHwqz7h67pPTfG7CiK4w+Qo9o971uymlVd/HPOClrdokkNW6WhvIB1qf5SJEw
eg0nivYsZfaYRSV7K0v1VaxGgHzivt9zo+K/M5WfldYP12nQRI8skr/rpLjxaqB0z4NlFG9kWP5D
ju8NKEzKLsGkwjCXArF3Wj3/IUUWRnNS3TwVfRuuIMVU4HX93o1Atj9XasBUQgnXHYih60ApUmiS
9rAdwzKk4azwvU1fxK+KCM1NkcgJojQtpc20hY3l0G7L8EDY2kY7vgZg+1rwLhLeufxhb3jiyXcC
gCtHEz4shWxE18iKl0dCU7FJ7ESBtUNjBdhIheO+QXYf9XylvXPvXXmKIdlQRaGLSqa/7KlAQyFA
NavoHLRzkfzTONTHODeQWtphKL67fdSvzQuSkkriiujHhTBDrwxBUifI2iYGsvuBJoQrOeKYqfcs
zK7kW+QW8yhUJmG6LXsoPVxVLR4r81SN1bpqIA4o3xvURFK7P2goEsb+5M2QpVjaYvGX9+Ohx6/3
9myv/wiuV74lxA15KZaTidHyecAQW7MolfkSKzrsqqFeTbGzVZIvFYqIPnv9MHSfnKh+cIx7xhN/
dsriWYMDBMCCAhJfeVm1Uhq14hnlJ4y1krmZiiGvKGLmz/FzZz9TL0JGb2MPqu72ESQE39KzlQ0+
9XOPo9jKx0xqXUZZd9awf3uoUj6ZHQb6MUaTZQ2pNNwBfQ9WTVbYni4M0yVmxoRWVfqnrBf5E9Ix
RAgNMoBSKJubDEX3O7n1ZaxgUbTCHk/G+nO+xj++H1o1pUWjE+D5QSeBUhsKfV2kNdKT5Chuo0bh
vkZvaaMG1uR2iPndOaxLgsz8gM01OoBiCrnlhbsphEDVknxNnE18OfO0exLRtNJrMTdfCViy9qth
f0+VcJVUspfcFV69coIpCPN2zeeKCHQx/7Q1pmEKfVxuZGq0ZlBpXqgktGcoVq5QffG3vn7X8uPi
0SaHn7FJBEqQOi+0KTrsPccoFTLi8uPXaazOdm39jNRml8rqq9abD47I78QJV95qkH8K5QNKNlQs
5nX4K05Q+6BrwwnhsEG2y1Wu55pndxHlPKn1hk6q7gx3mWtyg8zwYgQDaAIsRUWw4qC7LUsI80Sp
v5eLJHsMq7Rf374jrt2IhGCopiL+A4B38fH8pG4cLVbDs5qPL1Mn9mk8voaKfielvTeM+nHtJDNG
4G0oorPZO63pYtlevDpKF53rMiveb0/pysJRs6aUzMYgpls+XhIkQVEapThjs9q4QH2POor9d+7W
y0PPA8KCITjNO3LRmHcqE7LEgICWlebRc1wogYfVR0jd1enXQdwNK0sdB88vh35d18E9wO+V9fyD
B0DDZFbtWF6rbV/aZWaO4hy1eeHFYtyGifEop8E9cZArh/vvgaxFxiUlotBwKwvPXaQ+JUlyFJP0
GDjBUdAEcSEkNXfSgmtfb0Y6/M/MlkoPYVMqcjeLnVZNeRB598w5u9cHVa59PdrKZEB0cFGRm5f3
r6NsGnHmkPCIMw/imU5SLVve/DfkJMfvciI/auZRS3fWEK77FlYzhRfpPUFbk7/NvaXhnQ7U7V17
9SfR5KODSZngotGnh2wazbeDc016m2tjttKdyHCHMdknTroZjGbbRaj5FVmyvT3ylXttzjh5P4AH
su6LK0DFsdafhtZ69oWFDZ3DdaYZkv2fJGzjKaa3cecuuOIu8SfF/d8BF5cByZYJEY76nVFaeEKM
GGSmQyy8vLe7naHhl9SNWeK2pRocyRuHfTkJbOvTEthS3U0bS9IIAvLUcmvVTryhJaOBGgG+XlWr
VPViKDurPA3MLRio7Ck2k3abJH14lCS7RQ2+lgu3UIpiA71zfKyVUnbVMtXdKIhzTwulYm228vBk
dkO1NQNlfFWzUEZuFfKd09njoZIKupq8ApGX1TlFlhmO+LU28vI/v8GM0cWlHTMBuQ08dajTbVVN
kCvtzLXbCS4cwYtKKrADCtdspTZWj63Zam+VOj41CgbViLtv/ygd90bxOPXjGp2tPnSF3qRrq+tr
flNqvdzeA1dOBC84Lkyz4Q6BzBLcUUSQA8vYmM6dL/Z9W20QyUqj167ssEv/XVsKP/xbnCL0Xf0w
tA2h9SouP1mj5cXmjhDLDW3dK8Y7Pc8roQ0/CwQPSPv/D1v4eFAlbNJ8PJPkMw9I81L7xbBP4lRa
OeanHtZzRrYKu+ipbZvfUTiKh3hSy5Pj+NWd6/7iViLcQExDmf03wCgus5R8Vja3R8KNtCm+61ZB
Oq4MX+58g/mgLWJlchPuc42SzKwK+HGyUZznQeq03EoWEgp9uW5r/xccwYOqUJXhAgh6MKZpXHqW
kH9WenZHtu7ao8JNwA+g14tP8WL8tJty2aqFSbVF/S6GzlzL6GR5na4l/570gbkESYdiuzGXEz/O
NLd6/FTyjjaFXv62rIJbdthhVxD6Gsaxd27WPyj55bqCg6RaafAXCs0fRysymK3TkBinFJ9yRwyH
pC92uvMtLmKXcu9QKQQkzYPsPw5R6cpd9zSKz6ZSubLcrMfoaEpHK8QZo6II1P1HxqROymNofL79
+S+2GJU42grIAVGXQ6Fh8SsDP1IKq0vNU2K31TqKFHVlVbJ9Z+Wv5YQMg63PHLsAmFkOU9HpLgcn
PJtJ/zrJBWIk5XoS5TcliR23M6wnoWS7sDSxzdNdW422Xdmc7FG90z66Pt3/+x3z///XE0y+kHGN
RliPmJLttnUWESzlr7fX9OqOhlwGMpvWOKzZj4MgHxrLesdLIxXyg9rKj2VcQ8zW7ny6a2+37QD1
4+uRjizpZY4xJn1t+eG5bP0NspLnpMFEqHvoy2ClJNZvS09p5ejxnVDpyrAzgZMOEfUMvNIW5xUx
l0ru0nI4a6DND6ZSDw+j2qY/krgJV46QYUUFiekfLCsK1r3oojv3xeX4cM7ALJPzcWtd2PfBW46x
7en7c92N36q5HCbKYZdDE1Gibkvxw9mNofQ4ceN4//pd53IRpguz/4ZK1LT4roEOfrmrhrMeY7vM
q1SMu+iuLp3Jn/Lx3kBfBktxgGz06/nbx1HAJWSJ04X9WQu0X6YSbGo7abw2qDDSzY34zpyujsZS
zEo6tP2WFaORUnlcV0F/Dq38uWX3YLoEQa8ykLS8lyJdngtmBqKHTTtnlsux0txK+zE2u3Mt5P6g
okNL+Gtq7pQP94RDLhMIi87gXEikZ3TpSlh0dJ61YArOk7C/FmiYO6h7+6ArhnxYN8K/syevRQwz
DwMfJXTVLs0SpmYydH9UcOROw+kVgOxK676Vph6d8qLsUW2IklWdKJBNK8d5KkF8uIUEdKvGanl1
e5deccqZFd1AHdMrg+y/bP0lCG6IRNTOSWvEWp1yxc0N/wH5Bs+Z7F2lWEfH6V3qU62XGC5sr8lt
HHEqHQupLk+ZtkZ2D6V/ZZfZ6IdyRwFFuJSSMQdBe7UPsdOlk4XCZr8qehqsd26my8udec8DUBNC
bGR5M5kxnNjIUK1TOllvCmYIcqTfCQ2vTWS2Q0M6marbxdpGDl6hTUdPOjGmjVJpvwElr+0h2hjj
PemSK11PpvPXWIu3KpWKQJeSsDmXTvRDQR0ztsLUVQv5UcQaCcVkHUvJfujj6qdSmXgdafeu+qsL
Ot9CAK/n1ut8Ff/1WlpRC0Y5w9lZR4p/0C0vuQtTu+L0wypSaiL5pm5C6frjGE4QOYHZgTiAshV4
qTnuJjV8kdJqVYpqB3rn6ICKGQN7G3TmQ0lFtfEt8Ja69NQp7YsUDZlXt/GdQ3Tl/kAXC7AOdRbw
c8sn3JS01rET3zzlY5hvK1wQPF9CnVO2RLm2nTYBwTTFd0q6V7443V9iBh50AkZ7WTnXgtrwRWHM
DZByeGidcXLbSem8wpb0r/TCpJ1lZx3SkEnzaE96uCoqfk7RqcmdV+Hypp67+dQAucuodS5zAoWk
DyNCQGlhKz85lfSAyuZu0MI7NeSrw6CEi3QClxUEl4/f3lLIiZOUYQDbpkH0Rnt7rMp7Cc5cLPr4
oDKZv0ZZJP7S6CtKpzr+aajbJ6Gm36RQ+kIZcKWO8XpqtX2hSwejt7+YZv/p9l18eYAYGsgdKFN4
Jxcg8d70R7Oua/9UGhSGS8PmDPf3aleXd9I8CCB+vNloWC6fVY3N2dp57oOOwFBSVpCTCYd6C8L+
c9fe5aJfGw3EAKVo0NiztNPHb6aXyShJas9opXhUy/rRNqN9VRWbSr1nd3RteyBrCLcLNAS/fRFH
Wy3qd5lQ/VM69ok7Ju26VeUfcmHtb3+liynxNlFhRwWCg4eg4OKa60DJmbHfqWcBzXDrSy2aBVQg
GpsQT0c29/ZopDxXNiSWMujR07gA0LqI8EY9GRXsRwkWMJDB/6Dtt4AhUndqHeEqOVLD5kAYP8qH
IBh/hqJIHmq5idxUan6lUf29iBoseyG3RYX/ycSZ06mNbtv1/Zc4MI4VyUbY1z5N/NktFIZz62xq
Xd81UN9NcNRisp5wVH5DaXYOD7yqLkK3nBrT5c89KLFMpl9HL3VnnqJW7JJEexVRV7uZMPadFm3q
QaycSP6vU3CGrPiHwe9PXRN+1gITmQtEP21T9qweNU95NH5ZJvLOeXnqFONrJdWHxlG/TF2OCL60
S+z6BRzuduDbSlBf3NYuMpegiF5h8Sjn0+gOdmp79ThuOrXfG3XyhnbB2godulvxS6dMz0MiPRLV
7SQleIqm7iXFFdcJwh8VJq1uPaYn288+T5hbjEpz1oaIXmSc6aukcAAVQGHQ1Ld5eHsMNoWuvdaN
jyS3NLoiSB5L2h+dPhw7O9UoTxYFYIakQ3RKhQHvmIfeMraJEa8jBx2LscUAVn0YQ3Oll3jKTNV7
Nln7tFJ2tIpOWiVWaQjyK0gOLCey8tFcApCGdR+KtTwlpitLxm/bSB+avPreSgYSXvXJBrqdd8ar
pUzhCsf3Y2LGD3ajb6uRTKuMcPb2cTpU1WLfqCgjqZmBIF/5Ms9NDZq9EzVrx8k3DXYact6ss74T
uPtoplvpcBiyAQpEBrBinajRTpZQb+3aeG9KwRcEwyDhtj+A4SruqHbI2ZfFGLmFPkprCLXZCnXs
YFVXnBWtK6N1X2X2drAjfZNVvN9+ooyrVjZnA2GeDiJ1Fbl46WsRJvW6MA0J9XHJRyNkrlECDUIP
dlTPut/Jv5IRQRDXSjXNU1IEwiIfskk1TBOijgmqadkI/QNQik6d0I7bwZ3qUH5EREPQku0Ll5pu
5paYvHsQ+aengU8xhY79hEKtSF3NCPRNbMyQESBtK8lJ1ccg7IJxNZZJfcwJ/ZCPnNK1lEiDq/J0
fdKMSNsAyP6a0bhX9elQi/6zGVv7xJRX3Shv/dHfBmL6bJjFzs+SU6Nkx14VuzYVW7WQvLFS4N1b
m2jmg1f9yae0k0fDQxE3lus7wVd1kLxkUlbzZkAn7VyV6qOlQSMPhqNo7FOoNW9Dap1CHrJg7I8I
xbnxWD7kdfTf/G2bVlkFhGmdWn/Osu67yGN8lNUt2hS5W1vTz5h3AV6ncNPUyb2onO+QQM/dsgwL
t86liLim2yp2fIpG82D3Q+w2uvocYm3a6hRLrIFQV8e51TXNxksd8T0YBEAZ5xeIA8XVZDzSjQ5v
7xl2YCPoVygPtiJhgqm8Z/L0efRbDpXpbAz8jCEKHcDXP0SBslIz/TwbIDeW/EloSDoCjTRG7TTq
8VuTK09OG7Ot9Wgtw4Vym3r8pmDR7FZBcWxVSmaJ/dQHcsYvSB9ROjwigv7bdiaaF/EOCELnDo36
oFvRV19Mj7rf/If0WuyadKrhQJ39WUoShbv1oJoPidSc1c44+Ga2VaxwNp0Uj3gfJu78A4NSoeyv
vGP+t+sTeecE1XsfoWuT52sNxupGsiIASaNsfqKeCp5MQVC3+yHASG3q1PSgoRza0nw3yhY4Uoo4
ctm/iTFaxaO9nzeERgUcQ+f/YjZJG9afhKI8y3H7RWTKPmrwEolNiuL9U+I7nwM1eGpZi9Qfjmjg
vRTpECIe7+deI/ep2wKq0BP7OABh8oXZe6Y/7S2/O6Sh+uffaYt+LzTzk5YkO17GFzqkNERq6+Rr
1l7lK6KWACyqRuujE1KMfqBvrdl4a9yCN1MnHRJ9OumS2AYFAK60BeI/erLp77IuCbiogi82Ida8
bFVvQc4apz3eUImrcUAaRXztpCxj3TnmXdZGPGHiua310g0bQ/YkMlzPB03hZmjAeVo2mzsBe779
El+JLxDrksk8SN2hAS3e/abJaR9ElX0CvX7Q4uzdkto1GN07Ncerw4CEQfSbejBUqo8RkyKoRmS1
bZ3I/ksNpJ0Lru72TC4imDlT/L8hnEW/1JIj+jSUeE6wuLxcKh6FKe/1zN7JlJZvD/VHbGgRTsNi
IGKnAkemvaxPIQvmR13eslHY8j/LJAXeIkXGAe0b0+uGjIamXodoKOVio8pZhz1fPOyN2Ii/xTmO
Z0qToQXQVjzIVY7rAsX+6aeq+flr4tfxz5RC1GGMzGwnm9RsBEaHxyZMpG07ivxQhDlu6mUX7pRR
jc8Iexh4DMSg5tBr3RZZUd5JUS4RHwSGKNbNsRoMimULRpliG/cMeTrL5UaCw50Yn9vxoYgqpKAs
N7sHjLgIDec4FBEhgl1qf3guftwrjd+1UdSME9lwsKrEF+ueD91FYrsYYP4Bf6X0RpxkuZIxQNcn
SAdb2e8ArwvXsjiDGaFQNcTR9vaOuTonS+adnLW2LgqabRuqfiIxZICKwcoGFXUojLK6c8ouJjYf
AeAxNBNnbeRlymrbQ4EZ9jSdQFnG4CczfxXKRAmT04CF0Chc6HZzT9XwytSwKXb4D8UtJIsWqaVO
4dsQ6WSeR6twPL+tXuRM/Lq9fBdnG0kExmBexC+QtBfXR2OiEZqBTTynsvTJkI5FYn1qjINe3Nnp
f37sh4P9caA/+O2/tkbQGbawysw4Z2bsxq3mJrxo8a+0qDZ6Fmx8HUdjqXITHMczJXLLwnmLjc+Y
nboYHA3Sc6Cx2vlbPfJSl8G6jnE0uSdbfLHgfGUDCvlMT0E+bNmu0qR68P3QgBOSy27HO4ek3u3l
vraPDETDcLeehXWWGJcg1KehAecz39YN/kMuZUrCjrtmYddmMtO6Ybpwq5BJfzyIphMOstb4wdnS
+umpswbjkBd1mnuZo28K+kfrzPcttwj1GF1/kB892sVO7rhpYfkPzqQRQ9hZ9nZ79peF7HkT0HCe
a9j06pY/q0jiHEVhdtsMXdSAQ9BfcWKJeq3Y1lO251NnyudMVAQEKoXWfy+8IdZMiwD4jwxtZanI
kyqJElIUCs6FbZ5DW95qWj15uR6e43ZaD6H6+faErzzOALIRqEJ0xCIKWHwG2pCK6headAKNr+3I
y4OtKACEdMA57oQbf96KDweMjs5fYy1RTbme8lDKUXAOYRqfxiBsHtDCTDdypRfv9JErYDZm4TkC
jc0+N+utpaIkp47S8MM2sTI37bzdVKgjHYQlN3eKj3cWYomAskKrjIeShdeg0BPOqdMXNf1nIDQL
AO6PliiF3gvveiVCISdGtv1kWQnINTN5r0tp7+j16vZHvYIr4fyq5szgpbnNy/PxcOHkMwRCSrE4
rAU6AX7iaVb0Ja38nwNi11uaqUhuRqXjxl2ne3E0FW5GsuMGuYhWhekYroh6Y6XVZuNWWpp5Yada
B7Aa5Sav5Dsrf+XGoSEOs1mbpWkuBOFG9GLlshDQizB+KGT5oETNY1ToKwEjRsUf5fbiXLl4/h5u
yULTCqev4goQXxIamNV3RuBNYXuX7TPXAZebncYbKEVY22j6zLP+6zWphhS8XsOsohFx1UllmalH
hUG4s3D9dWVypkpBDspPRtoYKogAtf/+7zOdVXEsBRL8pUl2NNiTVuZ0neYMcwZ53K9gXyvZE3TM
pq1cW3iyL8qhaYmWt2oE1kmWA2Vtlna/wm4II+M2bFd+bo3bVmv6Y9Rii50k8ZuG+c1jMIDPvD3X
K5sIVDJxCGz8K+pJvTXIzeSb0onGxQa5vwezoxgUV/LKzKRnZUybe7fZlX1E4wZ2PB1dTsQSu1VW
1E2malROQ0qHApKLTkWKUkb8LmviC82Vn2Fs7KzJ2hiR7MkF7m5K8yi3/mrOl2/P/upvwYEDLhv9
eezkP242JW6zTmSJOOu0/VxlQju4Tazt7UEub0hnTgBAdJBFAVpeDBLiLaIXUwV8qNdfozzYdkJB
s/xeL/nKMEhT0WGkfcvPdRbDBLgXUwgzsR2PFflJicWwD2pNf/An0/51e0b6HJ9+PKQU8KlB/9m9
KnIbH9etb2Pfj7PSOA2Nlq6SVKuhvza+q+vtdNQkDIdDqECU0tRGfpLjwvneyfVwEImf7S3sPtyu
pr0MgC2mduEo70RsqDsiX+TvFJlGR0yUQ0ei+RXpWXScqgHDNvDY2L6UwB39cXqqnQkce2YnW3UU
xcqOw3QXQuTyBJTTxzaRKfTaTXREC0yiY1xPGxN5snUQmNPvOE8imAVh9KSpRfhJKZxwUxGP7m+v
0rwIHxaJlAnRlVlGA6zqBQIf1FxT+ZY2nsuq9abUf0U708sRDVSobzaOfdYM8Qob9U5kcrGn52Fx
paQNCF2SgOjjtynaqqhVX5koKgde0j2hwH3nCF/Lbf8eYf4Ff1/RDqDbqlenc1sqrWtJgI8VV5oI
dkvhVlP+A3+X20t5sbfnOUGcUFhHoJXLXKY3SjWiXTbBGRGuj22M0mmb9l4qeCVjAhBls6uB0aAX
stjVTSVXvmEN03msKO3F6VZuxMqC9BNWyur2hK59JMJl2lMAPyC2Ll65Fu2nomgZykptt/HbH2Ls
gzsP9rXPZHG3zYZ9EH6WwUwHNTFKYn841462owC7mYIWh27EqCu4eOOpzu+AHJZWETMae8aD4nXF
YzLHxh83BuytVM0baTjbWvk7yZp4rTt5uqoSRz20cSIdeHSbU9Tj6dE7EvVrZUT4GwT7LkfuddsU
oX2YRDzdgVReWWxkRFCBgdgO+Uibd9df+9Uh+ofp2A/Uo2PlmPttfFZS8Y+Kp8AdZlou1BT6qZSL
l+cuaxkcpwzlJPzS2bRJnx3HsT1Mgb0J7HDbln3+r9QR6CJzaZCnC3kvEMcf55VKhBdliUFBUmgt
unJ+vxmG/Hx7p17eYgwy4/YAeSLyvWymRlYeRr1coDMTiAjxyK1hHh3Oeh0W72BgkXH693CfeXHh
k6dzd85U54/zmiwYPbMmALx5R3WN0Rmo/mq72O+/3p7bRfADTIO7Eio7F7UG4vLjQPhuJVnQduHZ
j+JVIdmrvFHgqOhb0WBrOwXmnRN5uZacD41cDtAcyeoSpyH0odPqKhzPbaq8yw5tRUNbKToliVRM
4BGDJnEVapPbSo5+3J7qtcuAMbEzmpG0JOkfp5pKej+yZzmaMlzVJu42le6veQ3PskwLTRbR2yiy
O3HCtWsbuB5xD/8FJ7hYX73Nkyxz+vGsdP0XIaJjO2WRGxXyPZzYpUYAN8/fI83T/+uIm5NdRXAF
x7NhT9bK0Xv/eQCgu2vI2A5OqcpbhCbVVTTQKha6pxbtPe7o1bly8ZGhYg3BY/XxF9SdjLxUMY7n
YSr3RqofR3PMXa0u7mR9Vz4kYn6kjGRIyAIt823HKosuEPV0jpwxczvNeCuKBAli/9tY27o7WSUk
coQJbm+fK7NDSA8wBWU0ijvLKmk6pUqPXPV0DiF+YBxhl8+B5YiHsbHuqZ1cOSSckvmyZL9SHZ1/
yl+fklZjp3R+MZ6dcTApvlrn1tBfNSP8T49niypEl83oWXT1+vYUr7wSH8ado4O/xq1kAbChasfz
lHU/q1rZNfNm/ecxIBWjS0hnYL7bFpuky7DJKhvLOkclRU56wK7TULm5PciVHfKhuLwYJOgFAQfA
/XPR6W+R9YKGrGsL6ZTZ0F+GDd4Zdwa8EjcB0CSeJY/iFVrWwqKm8EWYoYinknnAwwlXcQ/ntIgQ
RqzM59uzu1ZpNGcgJV4QwLhhfnz8TrgWjrGWGdYpi+NDanzSnfSrWTcbS2tPug6/qQPo0+fK0SwD
LwqMT0Gm3YnerpwGc6YPIwgyxxTLyEoPejyCbHAufUUTWEz+V7lv0Xhs/30cHgls6NDhm80MF1OV
m3ikN6JZpz4pxKpu1XFbK53t0izst7eX9cqUQIKpszgvk6Km9HFVtTLUYtsujJM+tfZPVYr7l6YK
tZUd3pXluTIUdB2V1B9hUiKlxf5U1DZIcGXpz22oj15YV1s/kN/ttr8XZF/uSw7aLDGI4D37c2l/
0tBkSbNe8s9VX3r2CGDcp8upO5Du7xT/L+8ORgLXBhAegeOL3uZYgPQsBsc5j4mzq6JwreRvt7/P
5a3ICDZ2YsDM7EudZgzE8xF4nXMuSK59o3OnrNxpAcWRcuNo50zb+Jn0z+eaMf/E8awgEe1i+6Vh
Q8ekyXzyIV6a7L1Tvksh+Jm7phrzH/QxU6bUB5GI5wwINqXMj5uvbf2iytIkfFaM2tqVIxYPMZie
nY7l4Crw28AVqBxubq/oH3eV5aig6DDIQV+PC2URMxS93mal6ILnmM6UjZRr/MMikTXt741Vuw5B
/OyyBx4+xW18GjcJEg42ug1x8Fm3upUdOSeu09s/6s8LcPmjdJUslEuczfRxKSYjnOTKGIJnjPw0
5xu4d8N4RIcPAwwA8EhysHd9pXShf/EPzZSs/fyHXKebVnYe+UBp9pn/nU2BbAi/zq/e2/yYj7uy
KDwRWt4EzTtLIIHyZwRy4CptThpWuq2PzDICtggb1gP9uHLzpw+X3qPvzuqBl58bmSpaNYiOz/fa
8r0ANghCM6ysUw2DZJX7qew1ZTZuJ7kJtkWs+6sqCsrVNEnasU/V2hN6VGyLEYSSQNBzVdNg2qeg
ydxC7vTt0Fafi6zXgKlJT6UIWSt7owXWF8ucwHHpj7lZdW6WAKCwavtXb1UrtSnaVaQ3vysIww/G
VGfrXoubjSYqsaOZXu+rsXjNoPyvJWGW7tTzl5riEXjHcNOS/npppzSrfOpKdANHxyXz20W8/C9j
UHzn+cNlE+0et6IF66HWlKybYnobquD7/OPa3ngJ8LzKksY+KnHzCuQo5jPUnSfaaafl4YMeqN/y
yDw23djuuyabgOuBL63q3HINlXZeKwKDnirqyXXUxI/0efa51PxIqnqnZYXsooULKNSE28VTpbuW
Hbw2vv5SWo3qRqqDcom5Nbv2y2CK73VpgbvoNgVeZmGLJmLfds9T1p76DMhd44zOOmjiUzi2D8GM
ch3U6M2IzXefxkNdGxusIFe0Hvd00lcgwD0l7p70qjihx4TKM2e4U5y3sTcsT2kM0Lh9X7m5rP9o
U+dEjdjTJP9VnyjrtGH5aQijr61MYUlv8i8FKElXz4cQSIh5QM4kcgEtrVW9n1ba0Nh0jKPvYRRb
P4VSIozXnHxSt1rT3oU87eVAbK0ODebQBtY1DqCCsgEXMaqF7tTkMqJsdfwCd6BdR7HyMFbVPpMV
32sKBKLGZHiju34QqMJ4Zjog+lTsh3b8agUE9vzRXhTmnyl0f4c/8rNH8qv3te1U6oeuEq9FBset
mvaxk2wRfO+83OktzywF7hLDWLlx77w2XbzLROqlKvLpCkGaZD3mCtDSTt+XRfCIjKkXYfKR9GKT
F+mpKv4fSee13CizReEnooocbgGhZMmWnH1D2eN/gCbn8PTn6zlXHo9tAU33jmuvlb8QP0abWh8n
/R3COcgrjZ1Sd+hyiHB0ykhTnLDU0/dCbNd5y3ee1pzVJjvnanmWzMsE3UGjFMcWEKOdkJ+AmRP1
DxYnhClA68ROXgy+T78bqkCdjJ1Rzcc21aDUOtaWs1OL5Jyasqbp7vLRPiai2lmzcnXyJlwzY2dW
BoFX80dY9Sf0bLuuTg9pWppQbQH2KztHhJ3+d8usnbcY+yE3w23Rdl1TP8Af4s+Ofde6CskD8Cb+
ZndnrYx3Tml/1abyCjdVYLgLhWK7Ak8g5gPgM7j7wHGmNYxvk9Lf2zn7yBLE4ymbaEHMlMjOpbQP
E/DRS7eFakL3iyTsaTTHz1UpPuy88xUzfluK+rlj24yLAYrZ8GFxS8GdtvDAAyAOWjWZfTiPfE+I
YFsc7MAUuPMYJbA+D2mTgjddf4v0YwZSubXa3e3HNzqAXLBbfjLR9ci/Mf0HqvZop0iLG237X184
ASIkR+H0z/OwnQYUf2mmhosBuwB70ot132ytW6K0t8G1w7RQH0eAuysWTC3tULRGTKumP6lEntCK
RUCkJj/uMpCFVZCXAzTkNxqe51qIBy1uJTGZGcBIuPemnni5RZgUOWOKDQEs/6jq6Vtg5MWjIdDn
BqG/LOm7YA/Gjv6+aihD0Nz29fFNzdMYBgMQsXUTF6EHnZu1rIFVM3cPkfgS/5kTkKLzeQa8yBzb
bujdY2cOSFpAysUDesNvU85hbALo9EB9iAHEh8cid+zzdqdj/6qk2Rm9+2HPC+utPcNAC7gkFoXv
rNaDGN0DhGp+rVl3XWej1f6azg/5gv1x/3RiPDlFtmt6QOrLsgWVbvvFCoLd0QZQ4uVDk8aQFoid
NX4g9cZBBlKovMmPsXowhR4WsLVRnGIvsErOnL0U2hAsFKLU7T3W6F+Ii5ndpFUwaIBIFnkYAFF2
CEa4HwZVHJqkerVGY+eORajWiOKOb7KOVSBfMGXjaarWoBbWgyHUH3Ld/bRlALJn129qFcUG4jzC
TADjahZpIII9zzrZ3Jk9/HIoDhXYz9EeQpNrV6zn0BYnoZWfSzcCne3OQzr9GDglvTCf49L6rewl
rBVAlINdXuI2e0hhgXGd6pyh4t1OZZinWyBPq2gdiNqToGHEsFTVyyyZ6pPG96zpDPH4rYGSaQN2
Ulob6I7mrUqeG5EQjBbxWRngko/LOUrme6k37Pc/rdkeYhzjJpYL874uI6kA4FTZYYwtGHctURtg
yba75cFQUQwfa9aUoa4lD3HvBCvoDd8Clj7azpteaudxnhSfkY7AhE+TBtJHPhj0G5p96fRHtXTf
a8MliKhgBdH3DoNeW9vtxgGWJXd6lEcizaa92VuPesEGXubycaqzOyXWvQm+3siMm6ErhV/2eYjX
XehrVa6flV20pFdV+145J3Jbdj0d2rbYqfhsnYe3sltSv4s6P9mx8Z1n03Eb9L0x0bXe1rOAeGby
tI9JeFGyCBmIrE+dxtwBeCfdzG84tddibqMcGeu4zH5KRd3nneOn2hK2KxNGRUE9sNmtQP+hctmy
FE1P8K5xt69tBUSkeppyY18hB26tdiA3bcZ+lsZkxuJPLfBkRnV9sx8GaAD7k1Gif+JW19IcQwap
GOVMW1841X5UlLsgCKzGm7OJXeUhaleDL2Kny7tfzPzBq8az0eDQhbu3DUbcRgXYh70sf3qtefQG
5eLqBfQzw5kmXZim6VmhCiflEeQ9CxVilHp99Mrpc1wdcOKen2RNpLjaYWULAabf0xU/Kt74KBb1
p5viYSfVEsou2VetSRjT5YFTTatfZumxZfGRl63U+OwSk0UFOGsmJd5ju17OzphloelOp61pL5Rb
IsVq5n/HG6kuuMtL30n7S1+0O0VPDd+NtdCL1zBWs2DrPccH46vtm4UuY19tJwQrAqEBba8X/auh
b3wcJhfCSXyWJSmdDfyRUkWD0fSHtFhOcTYvD8VkNA9GDVGBIIGCH2Xe6UyMDJAE2zxHPd7kF9Dz
N0cpgm5IrnGpBCoeT1X+SzU4GMVQvNat9wGy431J85fKaj8xVBt0bVkK/HIBxmpO6WdrNZEHw710
V8o2POctNWx7/Fis8r5m7ptB9rSZ8QV+4mBm0Y2xjiqvf0RR88lR0SvVLWzp5hf8na0mu9gpwtSZ
HmSsNas1OD6bGKhRdSXM7ebR0MYXDSdR6vlrCpXa4hSN5nfchPA44NbsDL5Q1t9+hFU7ib8Lwvdc
z9/nllmCcmF+iNULBlsXL1manEyDW58hLAkmneqGB4HoI2HpYbHHVPMdhpoMv+62FzXWHvQh/ePN
xqNTqKufADbM9YbxE5xxnH27sfu7qOo7euWsC8a575RsZ8Q9Pa8l2889jWLPyoK4HM0bXaxr1mdX
igfnIl5PepE90FEJNLb3yHjkGhtwu0ODMKQYNqrJV62yytBBN54eZNeKV1gTiyDNtch0IRLI0v2S
QfdTq4/TTMkt1YmxphWe2M7pKT8Mez3TkOMZbdEEOgU5aboAqgPp8PL4BWcI+1dXSlTRd1aqb21i
H7t6fFC9+RmBpt0wLlG/9DtXOEo0FJaN9kj7AA0KuXIVeoz5szNK1MsypM2H6a+itkGKHamhV1gr
k/mp6piZE/trDY3xw8OLpa3mj1rxZFq3WJcEWeQpLaMIaKc8dNq73QxBPJjhCNEQNsHqtbCuioPi
phevU47lapwceEils281G+PUHnP1D2reX6mRnMn+3gFFvqTxFCmKmSPIR3SycSRiRoyUOCeY0jUI
FWGJ2rxf09ZPrlodjDjxewDTEwoDuj1+uwmVNUcJkqGMujjfOxyXHjAIiLAoW9LTptonvLFcvjK3
GIFaiJPGsBySo3yLcqPppTFB12jtamjWk3b4MwlIHzw9lG5HpMBc4MWzpvaKTkpQKfV+LuNoYdBd
3ZZ9ZYsgsfpQTSHQy6t97W3MR+WMqjiMTWSc30J/dgilvcWGS9oBaIedit0+dHuYHfEZckXlp8ur
WVr12ib6ybFaK2jXOCjGm1xLQ3un+Bw03q+hkfDQX2sG7yg9Tq9WIVSuIXqUkcI7GzGHrfebt1O4
eig+eISednNeaS+iETbkgTatl1RlssRmteJNjbJ2YTnF+DzXQzR4X3mevK54ja63bmkH8SvW54Wl
59kr82h7c6iaxsHI62uixvcSj2chJRVOsVH5KP3+LK1NWXA9gPV/tTMGv6DtWHyRW7yBcjvUbnzF
H0pWZLmePTxQubte8y1LgiWJT+1GXjy601moJl5xvK+QaQ7xFrZ6F0K0tfMIfIgcd3ltAr2bD3oB
aB5UZ1n1UTnZAYNHJ/nV6cmZMVxDbjCzkxwcMewrY4sMU7xnqZwNcAme4IBiV4OJibLVfdwy8y4d
aWKm1w0eidm6FYl1lG4F1njyZcrHTrdfjeanyqZo7FdWjGDMheBs9vbx7Ny7zgLVuoQuOw6BWd8V
LyiX+B6TY+o6hA6ApVlbntK6fJ81vIsN9xTP38RaVCsMOxbFXW82Nmv/uLA+ac4WSqrHMbXBEuZ7
rbb+ch4TO38V6XpPB0IeyhOTtnKlmrT1Ldb0HSlA5HLk4+qd/uENrCtdfe0AaVYo3ctU3FV3PVJ+
faAhGfaxfeRXQksx3oVS3aulx9agUIR5GOPh2xydb0/tg5Ze9UZUU4GuSBgO75o1wmMdxTg/NEyB
Zq5+64YLu1Rzs6sUa6zs9rSlepRM5k8OmZkW94fJHSCIYHrQ3j5jRZLWxuoYMOIEM/V6SvSe7JlX
Uox2pFTxSRuXo1NlVLaTo5Hld7WlIKC9o13wsDEgJ9r+qdpQJzf1Wo2mckhPQ9kSz5OM9kp6bUGR
JdCbyHWUizR4zPE1lg74iYOzonDqZenT7IxHStl/i1g4gZohI+sNsBdDHscwP4K2sQERNVj/LRdu
sCzrXRo0JnPeFytG2ZeYBpsBB4Xb7DX6CYGImwjvdDDdImxK7TUXuR1BVHKSKcHCkrNMSLVfE1vs
JmWmDNUf1yIP66Y7cFrCron7nfyQgu0VMuZ2WiG97az2bTLXL+EpDHwDCum9gwcWhUohibkWv7oU
LHHeRPJtkZ7cLvtKl+Wra22Ls58/jVtyK7DKWd9EelVjq8xfL1N38j1z8Ncm/1EZE50d8Sq5y0te
M+Y0wDgHTss0lm6ECVOeNmHrNi8HjVE3i+dhOypFG62iipAfCuJipORc7q0eDK62harWHSHZJ/3v
L4JT3+Y/jVaRdHoQyo1Rs7VPtStOU9zenbX+8WCl6Qy4trewWfvLWia7pklP07j+eHkd4hlx1n3C
0UwO8h2WxhwY9psmlN2EAZutb3mgtX5mbM3ID54z7TYXBS+OLgsi6BgWIeeZMaDxuJl14G75cflX
81t3OaF9NlNuJDr0ja5/GFJ3Z9rJzRrTY5O7DE2vrxaROyIOOxmtAjUPFMLgWaHGAs9zbnZHd+Zk
OUwppMyzyuxJqch2vOmkLtpJuioWgIHXe7YBWOOEz/xIq8l7Ek7gNH1iHNty28dZEY1xfZ3tfJcb
CSNv6UfM6LFjLq/yQdVsfJQPlZfzdYaIvGLwjj91SZgTeiYjRVv6RmFmLDdbklHnAwjGXM7Ztu6n
uTRr6I7UgLFuyqYEfUbCMnrhPJBRFoIHaZ+0WO8Cb3RvG/OffQP+sg6cwYl6xLMmG3JVY9kBIg+Y
V/VNNY96SmOdXn/kOrpX2UeSlHtjTXd5Yp8yZ5+ubTAq8WkYFngAl8NgDk/0yQsIkN2/1prNQdzH
p2wiHTOTl63P32ibPEMyfq3N4n01yi9vTL7NxFp9e23/wrN+rIrMZgi4/KsNJXR+gviSI6O1emSU
A+PrCna0GLSHtLGfp3F6dMbqrLX9fVCKi85DluZ2sJXYpGxqXiZTfI3MHgzGeJfeUzoo9smHXXlX
y51/jEp9Kz0lDUWGXBmV3SfOyNXc5u+1co75srz1hbEft+VTrOVhnY1rxyfNiXtuYSgLVpFaPnv1
ITH0O3WsQ7o1h2wZL8q8ftVbGUoD1TJ4Ww3O2ybWXw1BT7/IqTTqWXMx4Gmp1+WJmKD0K4cMc9oo
CjaPW1kfTat9TIyctTAElQpLDygfHXsNVRWGKuURnWzlWpH95m12t5tG93P4TXzLkST5fKo54ahM
lUDEaAlxXUhK8CTiWCKEI7rp0CkG+xCe9hy8ZODVxcPKSLbC/mn5ieZ0pA9Nd1umrH8qCR8gkSbG
0Ygi+66GCXNrGXvFyFDJOtmF8zZY666ehy9daZ6yqfroszXk7P2KzfjUh3Xnzvl59MRTsWiXzVZv
/w+RlO+mIdSeUqK8sj9uI+wNC2MB/qg08AuMe6tcj0pH9jC3VZi21StCUY+WN11nbXj2kvGzsuID
sy73towvxVD8GdmxsB5HpHz7NC0YgmmTt8FUHqBHPNZqmoaphRqpqHXC/Cm5lG1/dc30i7J9WNvq
oczmi62uzOCXo69TiurdTPObRP8dvWnxlVz/HtfhnY38AWTB9tOUT5vE/F8xcWagmganHvc/VufE
VHecuwweS1o5gOiet5kC2mamt3IrrpnGhGfemwc3jvfSRgut+7u400uFwW2JYVuFaKdS1chOvPch
06MlpgdiDPd2QwijGIDYrBe7KQ9G1xIp1AYFev3Ts6qr0ngW4bt6ofVz6jfzlCAVQX1RSX2E3fHF
gqFvA+0C/CMT8CpC8oMHRWaXVvsuj2EqakOnT54tYX5YS/2g4SmggAlUFpiJ1IwhfjfdzZrAVhR/
tbwAkY8TSWfbCIfY3qs5A+eLgVw1GduoUA2p0aNkEKh2phtTuiX+JX4pPPrM46Af4Y8+mW13KrLu
GUBzHxiJ+qIm8ctatK8TRSvfQd0rUHL77IAJyRw3ggvoV88TOALbaLTNFEsbv7TUncDcXbrVe9bb
BWoOJX0WAl2UVs9DU5uiBDEEt5gSigFbJEhCfXiSnut0PDeMJBcmidts7Ja6iDA2+77nQRVEvTlp
fW3uSJsPDEJ48Cn1lzHP7/LF9LIosHTPBSMY/koimbgOvnrU9+vawzFHWGz1r9C7nM2yTCNvKyg3
DRaNGpjndOEctsXbbyWhWdNWp65VbH90Vs232uKdYWSHibKu8ZVFP3LKqDlW+ZeMfxRteKkNpuJr
QmenIP/QZ/c/u09M8tYtgkidte3NZKeMtP6cdl13XpVWgWcWqg+L43uL19JLZmULC9jwpvpk43tB
RhtrTuAwmzAD6jCz9W5Vxes81o+L5u1de9wl03RwVFze4D4xiPhh5s4ns/jX2uuiJq/PVMAvy0o6
Y1T2a6OZYWaPr17TPNXmQCZAv6hT54Y0xanCedQiGWcAOHxWVUq3m0U9BgL4kf0AUwQvQGQupsG9
KH37PEHSNYzVhbyDkKVnBNzps0srysu4Gse+N6CjY6F1OGt9XSPAzzD4OlQDfoPXomQJc4DhneLS
IK7YOVZl+AoGcqpBUzntZzVoe5RLLLQ6Gt8ck2Nup3uhkDts/dqGIM+pcNdxEOfzYVIzWtSN5/nV
Zv3EdIb9reldOozUUjMiePmSWq/ZudgmCvIPIrGDvsO7xsWhdQyBcJ/D2cunz8mc5iDRK5Dv2ped
j6fNLY8pRVBXpYaSDTe9p3IFS8bE5GS5eQ+LPrRMKbF8TRuB4YrK0f1YkupLNOLAAXqovPpx6vuv
cYDbtyyeKzG8YQpBQkDATanZDYTC22J67dbJPGEpHtNJP3XqetDK5lfuSHpzh9JLPkmwKR/Y3+Ao
LogHvIDVOmtF8plM6pvS9bse+pJmHV+bmQYSJ/phsFX4HMQNrrgrGmFDIMztZLrl1VaGDkdekAn2
3UuPPctK5TJ21ZPTEyrVY7LbyANmUT/04zKHmq37MKxkQaPXx2E1/q66clAYBoY7A0dU/efq3c5I
yNJET1mOUrBFQ2JJIzdv/ypt3MN3Tu2/yssD3PdhW+T7LC+hXZ7OLUJJm6IfVL2916r3XVciPbim
9drHxUxPydwtlf6Miz8n0qe2zfaj29oh/vfGxPhDAEr1eaTzCAIQ0mQintaqIgOlWERQaFMkr0Xr
/LfoOYTJ3jEx5+NczXiHsvrN+xIZlgV9LZ1fH5bxFmfro2PV/8nAcXDI04pZOzfOLHyEtIZwMto+
IML94+VbKNzpODnarRopmiucglb0pz4bK3+1ncemHyhIxVGKJ8m88UnbZmQosrO1oqSklDtbUR7K
obgwD3/diKjp1UdyX2oUOsrKOGgjHi4pYwpKCkegTIoQrPldJkejA0X10vyyB58aoV3apfjbTOpZ
tK26I7Zpgn7D1NmdLD9X72JNz3Ip9CY/lWhgUClsI3I1yGsI5jc3WJuUllQV6vooQgUwg51tP3kH
AUlid8+DQ+uvESjIVdECmzJF0aec7xPVPVca1NUMvqrOdFEh0GFifO+K8qwXsplRvaIRcNAMLZC5
cscASdLWb2M//Cmn9IUxmsPSdq+9SM6iYV7C8fQARrnvOWmYLTHUs6p4f5tMe5ibpfOxA0u4JvGj
pYBPUfT6uZmIoLrmb9kKQs/5Z1B5mwPatiVuftXxjArVdB0mOL+yDFnqs5/TzPrbefafdCi/m7Kh
5NAoUWsmEAn1nhW6Q3UuN/PFVVQDbGASuQ69/FEgLzcgqCP639xrPgbRXxBKuW05jXTwhHv0JZ7V
TN2PQnuNXftn68sZ2mXgVbWufzhlVvyrOOdqfpfndKPfEEzCYgqleTGposOHtNCFb3+XWLazxuyP
vJE2d8+JvskavwhGeOUDGXyRef5miQ5mQXu2kVFN6zkUqz4F1jxQhl1RxbTf0hbIBb/9W8aqb5TN
80DDq6n75zhvPxJS0qGdb6NJQX2iRlIr3alu69OaTieQyjfOyFcT182DdLpmtgCLcJqIiCXUGq0O
e1SgAteof+ep+9kW8wo28ewOS5CIFSGPuvG7GVcjxj+eStpfxC6F0LgGR5COYYpgWYJJllFzaqkz
pFNpGbbCYoOMMTHWGP/kSgExy/ofrEN/+gQFaLUi4Fk3lCO77lQK/WhZ2b3q69uEq1HwJrWlvWQD
atduHFGPotjX/6fN6KsIkbxvsWHt9E68zeAA5ia92Y320qvb9p1X00VzOxrf/a+877wlJpTY145R
TivLT6aoT4OwHtOi2ckSOIEM1XtrInKEdRuQ8L5qpnVnJjLQn8on226/EEOFVEU/GG65r1R4NFSr
C8BPTX6SdEfhzsi4ln/k3aq1fVZM9LvW/GFS9JM0ud3UXNRh/ptZJXw8TVG8DRWf68XvhOPcfRtx
P+CgjF+3UmkgljTy4coZDOKJxKMvL1RanVl/1QiXZ5Eax7JnJj0TuzhxfSmSRqGU2a9CvUOYdMq0
6VzDPCaGal9OaGkNq3K1++lLh/4UXsOvXC/ujrtRH9AopLuDb+BwFUIhFbPsSzMJRWSYVKsb6gs9
MIYOH9YNEjBKD7Wa7SoF1iEqoD29H/e3tbwnRFEoeebPM5WHLEfYiDy/r+oAN0IB1sBi046e6u+k
2ShEOuK5KNSnvKDVs3mE+LERSUvSGRw30/stErsM3YQgLWvNTxehX3/GtBGL7DY9ptnZ7buK158q
UaEC4CGzUNbxw6VGbVBRCSrXNoLETf9UE4vXIwOgzPrDuHEE2VcMzD8ppfuYp82ZUQkGrIXw3aQU
Ifryj63S7lB9iIYB4II2kzrl/TeJwSHrKOBm6mcx1zKSJaIB9UMRJXfc/YzJZCQJx/urj5BqabuC
WWH0JEpuj3HjUOYjY3GX6yz3pCy/qnS0KBJRs6SAUO4zm1I3aKmlfZFFM2nCKcG79B0KJznk0MoR
JLETxlfH+9RiCMm0dZ/2/b4A+aC733TjpgXeHsiauFA9T75HA3SbjbAeB7i+xFVNvc92onZARLbC
I7nVj0PWnaFpZaBm3NMOM7AdKQTEAFUusroiC29SjB3lbQOWOA0HQOsli7NDUQIQyeO29a0h0mwl
RJnyWBRYM0ALXuM9dM0dNreTfKrEHN+Spad4mAZJPJ/i5lq2ynlZjYvcasjasAvGKZh6eon2ha2O
HCCC3f6sU6RW2kg30IPSZDklXOhKcUUXXxsPZMn2P5l1liM0Fz0stfvYOUcY9mlBfHR4DQtxdj5T
Bg55imgrfbnS1A+dtl31bXrQMuoL+d2r8hdak/eknmp/cczdVj1A+8QEi7yYh8r6ONssskZ/dgwA
gGyDQ2OWZnvj0LgAH8K9zGoXFjRQyXMM/TJUXYj4UjVW+EzlZov0uBkbESZ5gogPXTI0tPPKLBjA
BJU6Ff4nIzO/KqMNVYLrymDYfTzIWhVu23GAkH235QlynYEUasRBYK3RmWlgg6qobmQUu5rmyE/M
ZX1EJf5eZa8SMaCMXlA6kZNqoTlEiU0+zndzue/ZKP38ggm7y4VyMnOFQ1vdNZm1L93qsLIlWDnd
QrHMiVQ2nLwv7rSy/pPAFS4lN5ZDcr6WzvNcDFegeIGgWjD2895Vi/3c6eJYGXnoQDAvg0q59Ye5
uDmNsWs3xy/UP5XOGckvnCPHWUKTYsRAM6av5rBrfxLdgU/23yrU/V9oxKbU9eXpQI9bHr2V3oCs
wQ/U+Q0bNOd44JbZsYTrLJU9DE+I5v0ybrjjR7TeX/mSmo+6ouUAEEpSl42thxsw3BOPJlvOefMu
d6Vg43IKuPpInTDGoOvVozz+/A+jMP//S+WL1kHOdlKvo8ox0MEiPVdSyxsfa7ddhImPIDgLZIIh
FwAYqXylFdimQq6LJaJ2BjdITSjZTpWivEjfXlcAgqv4nIMcqUQZepSeuaz0iUNxnwCpcC+19ycR
pl/G9g6zwTLKEjI7i4Yl5x9caybHgrZn2a2R+Aan/68pLb+nosIZlvZdfmv367ksj0pbHQ3jL5tw
hRlRcV+MXkQz0LPJTfakxVTN3tPtR4a1RW/fqHtzPy4PmCwfXJ1VlSspU73MA1rK5mQ1zexPpXxD
1BTYAglffuARSgySKIYOlGwPbdiYGBSo3ji7DV1BdjgvL1fa0Cu1q93ETI7fq+bYrvMtyf60nrpz
7ebv1J+z4R106I4B4QuT1CGPzxlpgU3K//23xMu941DS+zpyhHEsT7MUQsNesECtg7Q54LZGSd4Y
IN6hq+mbDovDIlfv/AL/qKU9rSJ25EFWuMVGkR0Abws2lB3J067KFy1fvuHzpeE0VjOQfoInZ4J4
x/jGjj3IjTps1oremuW8Qi4UenN25kT1a/Kvvt7x9f+blpMt709b7L2LW8eC2SI/53X6U2z7bHyt
ZMvdfDTHD8Xb/BaFG/n1n1EmvzanTxk1WvZyGXnHbvXMrfGmJ/c/XINsO6vavtO1aO1bX0tTGuzf
9EDCToF/fDMP6QIBJusCpgQazRVQ81sBHSVGY6VLwEfIGy6d+t1rkoM0wxMVXKvvpO0x32RdP68S
X7Hp4bAeYKq9Y5ate74pCUlYTcO6VRSB9WwEgLkGjvOmgAvR0PGUR7jHBsn2mYU1XUcnyp2orcZd
a8jjzHJN9urziuX2yCOYAal2RjCW+rb3yZnQsls+vso9KP9IGipOpfS9Khx85UAZbRZ8hXdq/JAg
L2mI5h4kKGazFb/yD6Q5kFtc+UoJn1g7adPlc2IFpO5scaf/6StFcqi8P4a4cFaS6RU3h8H4//vj
Xm2icM1AeoGjum6zr/NEca/+K4A0BOqrFlqjGdQxL5T1Lpr32h338rdczhC9Z14F+FU+KZnNlynm
9I5sS532PQApbq+t450xUQRMr+m2BbKpzVoLPgtC7px6hwLYEzf9f9MVG+1eZnCK8MAHbr6aC6iC
Plyq6En7YhXJyV4AZhR3Lqh4gMB5CTpwRt42C22NQyiXU5ecgATqT8MGIkYlvcKksEBYPU4FZ2AW
kCyWZzgkdyWluRWD2mrmaU3UY5rtkc3xTeVNVyDeYD/hkAu6WDlbgFPL9hDYqUGl4sBm7m3jwnFa
kvZL5vszXT7Wdlgf5f77/0mzbjk4IzF+a4TiprIX6Q/mc1yUKC/bXdvA6l/RMQYingLAY462pv+v
vPE8gvwtX9QTzPQgs69Z3u9kX1SurlgpCvAb4ymf85DViPH5JUoIg25c+oXkvfmUVl/uWKZesaL3
OS6vPbMMHkFpP7jHMvn2kijByvWkZfIkcefr5oHcYacmbthOG6R4485S3qRABsHBUi57q/u2DHpa
zX//X43/P+XQDFeP0A8bIC+Xz2doFzj7wBwelBT5AsvbS5sjwzyZdOV2LqMjPoI8kTSpkyEv9Lvr
wYmvlC1TeHit4ZfV/ndA46sQ2yvGQX6GzviFirnP7TvAib79tKzbGD80lRn8u0RJukjYlLGdNzGF
CLLJCKjC/CSJF8ozm9u/Qrcf4PeR8QHn05PFuvWtWe7EejKv2KAYQNn3nMiNWrsnvaV2rbjPw+bt
eJUuaA151OTmYn/muEbZ+pcHmM2pquLMcONesV+V5tqwsvYWEa5dRqAc8eAC1s8YP5LSXM5lq27y
rkcdXhtWr+bsy4tWy10fpLC8RyCI2UBy+dNNWJr0bCT6HkNdYApMVD7YftqY0xVW/4Ur2maD4o4/
NP1DjPXOAjAqP9Mwqmejb2F9Vp8M3l9TnhCBPZfAUbTaOxcUOColQcHb/qGJBRBzWTCUE8QESqW8
Qbv3nCsvztwh4ms/drP9ykZFV92fsjeVZq3updFKFZE9Kf0kYy28ps2X7mGgfm7K5J/MkR0mI41W
vcqgSFoWwhBp23gIG4bopW8ZKmeM/X80ncdy5EqyRL8IZtBiW1qxyKJmb2AU3UBCa/X17wTvvM30
3GazCiIzMsLD3aPXEC8gUY77VVYab7SmHkfzbmLW9EDexmzSnVXc895DAKM2N75ZGi1cIT3LZW92
h4QT3V5Ces4U23l/Jbz8XotOxnGOhugDtAEIPX1DFbQT1Awzw21fw/rXd7P5Zg2YG4EUo/v53UHs
4Xp+U4UFk9E+tF5+ktDX1hPhWyIPe4M9zRhw1kZNfhxH9j4fZ6ik5Qreqtct3rriWcj2DZ3g3+Cp
e5P+KrUJLM3KnNZM6t7VCXBIhRsKaXBsjjfJgT2g6shyDnonq7Nz7GudQoKtk70cJj6LibTS6OuL
fFY3/3H6dwkBeuTskwFb6Sc5UBwO0wZTZi7W7KjoSaP5Lck85OjI+s+ALmRVHAicX+Z4pzfFFVrb
awF+QlmzDerw2AudwYhvs2598oxYf1wRZ1YthEGyw44RqhxMvDsuJLLbfVg9QxiSrJtv5SjlDSfB
Y6vvPCgzFjnlL/zdHyRkDuN0W8rT5L9XfXzPOa/KNwdNknw4n5gB+KvaPPNZulfuQye64xIQWxcr
A+kP6c9EXu0wFNgmoldTfBnzgRaR7YEby9eD8t7h7L2Swn4u/UvKkFuuR7J8IowxzUcJ0Xw8//Ub
QlgcvwGR1xowIBw1i8LzWkJH1/+4k47c86v3GwphQyeItaswIprPF7xtOLQ0cAtTMlxLdd/yRBJJ
y2fyk5DO50S7iO+hXQdKGtHT6zayxtAKPNFElwemYT3NHxzYGVVV4tafLFp5d+Jj+hm6rNKOPPS/
xyDhdmrLQxwV7zXTkXnuwoQhphKp87LcyY2w/GHik1xH9r1UX6nX7TFhDwEZEom0CSe/ZpIh0qWo
sl3aMVjxm+NS6hTWtk41SpijGCAtKtMvFnrE8yCrxp9zXRVyr7z2YvpDW+9hzKsD95vAcV75c/lK
MlSkX7yxsAKYa/J3xR205I35QbPNl87O1xX0RJ/jKqycQ4lAg5tN+EdyXawxCIQ/bTW/5H555xTF
1oBtPPUs8OAqt8rI8o1q/zRusIU+WEzNdgoITgSYBYi+19PLTF3O02A4o2AJh4pyhUgEWPItEZmH
+5vMZSw4sOzfC7WZEWLuAk543qZ8Z+sy2Vwns6d+lWQpT3SOXX8j+bUCKZSwRr8jpkWsUyPBlFVI
niTx+H3++rUQt9riye5vvQv6Y7rHyhz+QhaPQHXrbbqMPezBuoSE3D/4ZvKl5/D4s/y0ALA4M4TV
Dl1MTJVX1YZMPjsF+J6h0FhjiQO9Sp/tFbbOcDmFKwCZoFbAbDoQruitrknncYSbdnRo3YZOg94/
mZp3HSa001ahUQs6D4mNVmKpYKJXkJpiqFUzhvoluxhjxZ4nSIoCAdHJ9a+iqF+agga8Xvr0ZRwQ
IRIZlGgtcaGClKPseAux+ACj8Db71aaby4vVse9iL8GkqZinzaLy6jjXzXFJ47/YRGhbiGP2udVp
cssoYYQPwVc85g+LmmAMdkh5vNi/qYp+XAb1G3qnZiDkAjmNQ/0P46RR5oF3bzuYJ0/oU/4Wfik8
tsDbMvxqeDABCNcwf5gSo9q/zIFtVyU39lRlwOsOMA62/vMqmWgKYkoSriI/nM8+Hac13rAAR5AW
8L03SW/ygeGrk3Pol/C2KJ/BhuN9jQYCZkz+4bTLdMLqCeiJ4SSFUltvsf4Vdejv8iL6iKNypuWP
/MuZyIZ1d04gm2k3M0Q5AsR9gnBnAALjljMXp0CFaKr68I8z55CF7X5aJ7hcrt1Gd7b2vPwpQ4PS
OmvWfR3B79dRyGhzgc7Tw4i1GJP5MpqMR/amV72eKGiS+BQ7TAACWkddVzYfZQhKP1nOicGkiAui
+mGY6/6ch1GFEobO3kFpnfeQxsWJKebJfoK8DytuQUVhuIoImCCU0iefigC9P4C9Ws0mQlNdC99y
H7lTVEX/3IzgZY14vEkrrLbp5qXKoacajPu+Sa9KaQykWdKrP+qvHfftVMGDaTM2oKpL/x4n8VsB
MnLV7OIZCPnYz81xhLu5c/rxZOfW1aYlsvEd+2jU01VHs3YFTjW3HbeyHt15Z3fEEmAFbwNO+FB3
rmTzY/SEQnA5LbMxXxoHSM8omQKAhh9/fbYmqk6kA61qVvNUWhSiHXz0OXK3QeyNl94cirOJQnJD
0yMCZKnrs94GdMnakaFDnmHs8mgI1qqvPzVVfctIoE1lei/KHoBQUgK3FZQ/xsLZv8KROmKy/RD+
ndGCbHTlpd3KwO/nM7Wz8p1LrXaDNZCWjk3e7oemiM5zTgMJKaQd7wpI+nsz9unseq51DcpEPyre
xzF0PWvHRrUF5U4OEzNln7SOKCJu83NlbOoQdl7vXpjY62L4vljHLmgPdYdnnBccdFDdMs+uc0Fi
BQ3opJtwF2nT7Ky+75g8q38xh/WthjToYtevJxw2zpS0LDpAYFon6c104NT6duMAy/q7yZr7DWQU
RFTewD52CBtJEVxSiz50QtuhS3VSN+gZWyaDJM8mdNpdbeTPWTpAQS6Kg6+jHcuiP2XdMqsmTZ/y
lPM57In3qTlb+5Zd1zj5x1C14s2fQs9si7UdUvhXyG5zf37oBw+kB/J1XEPnXRxSZKd/mI3kwdVs
Z5WAaaZlCNBM6R/GwyWL3X8KcaVNU8AmK58n72lxtS2e0HdYJcI9hSACJdMBCCz7KxBKQnO+Lizk
hg0SQjhfcPkAjzb05h9r5b4mUffgqGHjtIQrc7wApZJqgFW29tHPk21aObuk9NmmqX7nzgb86nm6
y6cJdkHIuUrj9ChX0tAQ8YbwakOtZ7GsmZP2Wto6ZNZkuonoNjLpmY3OgYf1jm0HHCCipz6V2toL
6s8eGYCJL6lR5vemWjQkPTps5ChixGX7kKZM9Q3sdBuVgHqW8lGyhRV+XsK4L4Jjs8SHoTTPQK73
qCC2/pI9JK79zxkCUYwxsngpsgcTQ79NmSYuRLMET2IcXDUdf1SzNCHqM1TJM3Y9fayKEhEwJUJi
63xAjb+aY4m4OY/fVOI/NXWM2Bcc5kD+e5f6Xr2xPG8fTtmOiThbg+dnF83j7Oe30lCnNvGeGOSq
8Q8C+vdm+aXpeQYwgWEuvkcY9VsUurR0DCPccVjtHCa6RpzhFnSCAaqVObq3XBkf2Ld4Gy/zONNj
J9h1FmwPhFjTtgnSfOVb+T/8vW+mXu9VM+go/lxAec1dR1r1oQrjY9Ddr4xBn4yLWf62NBiqsWWe
w/JRV9p9lxpvVgOq6RfdAUIJ1Niekqr0rtnYAUHB0AyAxrIuQv9r9mgh8x3GinAfjK8h7TiSQngE
uXtJ3G6Lp8ebmUxb18reFq2giadFT+Ewn716iKSgpyngTtQjNQ1qq7OuczhdaKu+cnB81R5zF/Q5
RejkDN9QtHfhGLOatJcxS6CZkUUMsVUjsa1jUlbotmpxn41pvBgWcmw37B6N2PjUl/rOstO7EJv/
1VCVWB6CMQyt/+gV/tugTe1qiljVTtYOh2kJsg22/VvDUXsmlX8kk7XQlEMC5KZ6s+on+49VtgdH
dWvYjMbKztPntKKH3jWFfmgn4Q4mQbztKRN6VXy6oZFTLk4bK28fBoc0ws7sHgL7dMjm8GmaFeBB
2bqrXJPhTOaIeo8efQtPVAtklEj0aPrhg2fOrxzWz3XqnYuO4tZ2lntHL6lbm+SFDhYzshkEhN6I
B5Cz5UlziikHZAmYi73Ye8Natq0BBo2cM9OTR8bXnhxJENMIKzMU7QAVrftkFsGJATOf8NrTdTW1
7cqrKEOGWD/5cXbTCTBNnO3gwt5NyXKpff97YpgFVfl0iAztCCemvTRjfOyqKd0aWvTSd+PrXBr5
NsExB/rXyMLU7VU9JCd6sLtw1g6QDBSNUmvjib+hN1VQQ2pS+HQro48y9EUrxKOXyfFudV7AWVjG
cb2Qha1iwrg+U5aY/Y68/dhAHNeG6qMfmYXcUaj0aLubYaHBZbS7xfV+6pEM1NDRFxmdeszr6qJ0
C+Cy0O5KC0k6M7J9g65Kl8Cx8eZkWTtmvXES7xUntNXQ1ceaUWG4DyiEjGRyA9+kFcZjSqvI7g1G
tsbVOgcZQeMYwrIjyjXWo8kXbdG48q69cDtjd7aKB+8FafY+KCYZKoQqAf0VYuD8EXbKpXKbV+LG
AcnIFlbngw187DF+JDaSUz6ZjOtOG0q38hRizYBVBK0JvdqU6IritL0WTvBVeNNXUFeQ6dmkkMuu
S+q/NHECUAIWkLn7qvIg/RUoUPwXrTTXS1c/MnzQhkuB+wZSjsKAXKVZB4y0H7MBwbiTkLNWzKCy
jbPmYIsIBRvd/mM8A+9IPC/Q37SSkMoe9VjZc0bq5876m5/OPwyFeYyrkdF7xoNjVvuaAjVqnFej
iI+pPzyW2XgJl+m59fnvNLjYwcDyHsdyEy7NnZoaBn7hrG0XHv1FNZ1lThsL8ztnXlWRjNfGM09a
NjzVcItwxNnUo0n6RQq8S2bMJaOwoCOT72LdPxWF+gKvWPcea3fQI1rbRBYy9z4VNxJNCEMQZKD4
MadgDxt1A6PsSPPzW16ICXXRN5W5Qu6MsnjKIIyPf5gwfu9Yw44dfwnMLITEgWmkptNJ6LaOUUPR
iM50Y8nh6ckoy4NQ5N9bKCZJpWlYGGcrThn84+/jJLwOoNu6UX17/XRXkIBPBYOOVKp9dIZ3Cqh9
kMsn22UIT+0Yn43RAyIKjvLDofcYhOTF+wrQArXZbnGinQeRvokSaEIIG8qKV2edZNEZifdQx/Nu
XuK73Df/GEgpGEX1LA+LaSjAzOzAOnbhSxXT0RoZSGRP2ywF1gB4MLvwCBc9RmMVvGOWfFvAURJn
3CA9W/lp+uB6IMWLcTJJM7zaOQEKvADlE5EM2JrxQa8q4p3zPDnmYwJZFoUO4jo6v4Mg+kCCWda8
WFm+GwhhnZvtRGteEE0HiA5gsU3a75gtRWsQ5ayI3AEbHFIQvBu3ZvfqVfZemZy+2MCvFgOpIYVk
N3VwAOHZQec+ZEDN1CMHOVkwINyEIRwifQSdIXbwHVma/vFq82iSqXsc/SZTMRrlPiFuGKi1px/l
BSfGp7a7aVgO2DptpiYmwU1Pmd4+ZrCsgqEUYT5YgpFf8ZpAYQd62oxH0ufz7Ltb3Wfd1S3y5cLY
U+Fu5HsNQ2ro+DxRnaGGHBiQhhjDVWurt/a1W0crq0SDFaiD2cdPXR2FKM7oq1rhsUpET5/1DbOt
xmJVJAMknWCHoR3wk04DAUOFIdQ2rZBe45x602dSno2gZWIohsEbmXkzHtoS5jY/F315RKn+IhGk
ZoP1Fs1cnnI9RxevXdANpxsmpO0dgLslU08zCKVFAeW61h9n4anpY3EdEHiH+rBvKBINv1pPqtm2
FYQbIFmPCUw21XlWQA5gmchuGQeyLbPfB03I3tVpktDDxZlzxdASTtpovLSVj1KqIL32gEhMvrCF
K5uSqq7q0LlV7nycu+4V3wvHRtorca6zlqtLCJWL8BrphWZHPHEuSxm/qg6jnCR78Ul/fQiBzChf
T54Cwmk+6pojx2caWtI5jBBReEkAVgNOWegqkQxPWCjw1nItYwhwYqmVXzU0rMaZY4D372AHgrh0
+Jkaw4ezkl5t1TdyEL7QDtrKYwkYBJHFyz11xSm2C/eEryCsGE4KtvKrRR0+VNlLJQD9DJeV6iTu
9bcKTpECZNc9mr+9lt9Twb5lC8+HsDyW3Ijj/MX2daX3zTlzQp0YluwZPETCNNyaSIsgH/IYIEMn
dQMYA2NcQzYd2y8InQccXMpdzCykHsOIBf0Bb0ffov1ZS0hYCFkeEvRkaO7qUjugacfAgteEwAI3
KMwpsHRw0P+4vCLHuESswNa0zrXjUsBzwZYdRBCfcBCYx0vHk9RbsqrlJQri24A+cszKi0P/iakN
LdVgiPWKnzB2rVlHcNi6H3Y3cgXTb7bo4OIVjQ8WtbXHVutEi3qwpNSBfAAa3k0k266za2Pj6Fv9
n8lX5wS9rVhI+MvNhYHS2X9Ddz55Y/ZldbQx59k9TXb31mXLCV4fRlSV+yJhspw6hCcG3JTpYqY4
4zPVxOHU92vnnJAC6areyDEyVR9lb7wz2mXljgrxEjTNpve2Fos1jp/0yTw5VEc+0QTSyUNHFdML
ENjt7Kg5dYw66yFM2416Gt38IYX17eYQbSA+EGC575I5eNTUD1OFdrPs71w+bHTfAqJj1dPCIoGV
Vyej1LDoGhgR7rTzqUnCVauRSAzVSWDElkpL/qTqefJMdVCZ+dApl37D1ep+ytLcqCrYYUK+jaFm
L0l6Xygu3CqPhvkhaQRqdslbUXBXLxPzCnF1WpNQ01b4VAhLLPdumO87eKS8s5bH4o3DVl5NmYw0
gPtN3zfvEkCR5G+i9o+ET/lxigdqi23WyAElB3na35QevVtz8y/q3mgNkDmvU5A1QzSnJHgg2rST
TOZuuqN97o2KlGh66jL1ueCmvLT+kxUnTyrHl4wnneLo3gC31qiUUYRA5Bm23ERCaiXjRifIoVEJ
nE7ckIlxExse9ul+ShK4Msx4pBuyaMuN2EJLO4U+0rlvMbPsDHWVs23S8yNqqF3t1C9VY31YPsIK
jHP0et7iR7HJWxhkUbSZR/xHfGNrY1NOe3bKznZvHcKpOth0mCMoYGGf34amfVjYwMk87HDrOs8c
5g3VVaTKp8Djv3NvQ1tsNyX2yV1eRuMTdG/NH4HdwVbPt1mFX5tza3ktZgQboTwWZvga+ANap2Ba
ByGSRTMPRI1/dpkYGWbLgf7tadYHShwQZo/ccJrjk+GHF7/Mi5WUpEYTnOygH2hIvqkQNzNsSRlZ
DDCfEg6jt7SGGl82+6XLaVjhpYJFnWz7Qll3FrJDefuVh3PRfJ8tEWcgGTcSYQ3yYVqEOzKtY0rK
aXEguJxE8rJtYwbo+GlpkJrCDnLOGfBHxk8squgYI4kI7GtaZId9J3NyNRRu/1A8LfvWMep7rMpN
DpsvIl+QcYtOfOO5cIZw0Ib7SWaGsbkYvzTQYIDLc5DjsOUaZxHV0xBg7Skf76ChfTYIf4pFy1q0
+fKQWX9hzx1DfxgwrrLYUCMW/8G0l0uNw3GLNlDWCQ4zFJGIuhzb32Yd2l5k9l1AMYXrXUH45DVZ
/IqlbvXS3LeJtpcwG/DhGTnfEsd3zNoF+0U3A6DH7a3y4Efemxy6hTc/GoYPZ87ZyS0HObeNERsv
XrKkAHAqJhvDrgKKfrTi6vmJvD7+SP30gDmxIWQNblrH7aC3/w696PSy54F36C4YVfYaJmv0FExE
wbbaKmdc5wmyY/MgL2bMGm7lrmVnkQ9h9+JxZB+HJNwI/CjHeE8wrwOGA7l/q2Zec7ic6rlb+bUN
zvkyB95vmwYBFMGuWtR6xhbQpwJLOuZXkWxDzCRFr+hwZON3Bu0u+tcNFIv5W0d0q0j9ZYtDZZmM
T6nH2kHhRDlvc0JGYzFflntzK/seblds04uII9i91cakXRFi+iDbJAYInPqMIbPxlYFocHYg6gmn
iOXBApT8LR5tKoAve4IswQdqQb3reULlYq1lpdjOJaaXJylOC72vANUOnRSHErX+zb5qiD0lEASy
n+UNW8cSZBOoEpm7veFg49b9RVTOIjz4CEsqdt65Bl4ErGfMD0OBByH73U/tg+0wwjf46YEbTefW
+99tWf7mUjaH5+B/c8IxCIigHW5twNBf36RyvhlpssmxIDPJxkYy17n5AoPaWQmTLg17N1r0d6r0
rGUo+9uIsWkCKPrYd3R38rgtoHW+ru0pjIZgP8wn1rFl+3sro+fudHuNjZLPxl4SfElhjWA4tgTT
BH/KkkSG/bXq6LcFMTUcKxS+A0fOUg1/MxwiZIEWNdTq+iArvMf3seXt4km1nhIBGX+yQbtfZF9q
LlAfJokgQiNZpd5pEPW7Pb8Zc8bzMINU7ZtwTmjaYh9TzU+alnxKwtn4qHXL4qRsMAeNdkxknVKS
IPrgmwb7Jx0mrc7xwbKMEGpgSrEmVBe4/UXFgBGDeZbIxGAp3nZB4U2hua0WZt2y6CV7XhYHUl73
2o36tqSUlrdaeAd6nl02M/DqpZowiMp1tD7julMg9g0ybm1fN9HNR58ZqeTIGAKxAiNO5fnwbrvd
3vE/pVbJ5fRkPAHp3KZqaBvTtZGaoXLzZt1xAPoFA80W966k6PMQ08Y40owMf0Mw8Bs9LLr9o4kg
y6sOSDyfMioSueqOnMD3SMXr5VCTSjhMEFVRcKCy3GL196ZZ96bbXFqNNnxtbeOiOsuvyRtzscHQ
4y948fdMq0VBTIHMc3HtRcz4I5yGJMhmpEwNVEH5DYF4iijYGQWzhAilzsUf27UZj1uHjFrOC8re
K93WnqBaIHeYkQf/Rmx/uue0k10ZwvQLSIuT2v3b0LKVg8BJ50sf7mRhEQYK9wed5ZpBxTTOKB+d
+aZ8/AvIHKwgv5d33tvluiJ1L/AYNOybwkVMyslS1KAI/R7igEkpGn1NWZGY7azaMf3Gq2ifEkaL
Kj+25bSPTWwmCJ/IthRbJUevKiFSj+jGssbke5rpyOGUut62z0/E+JYHsVTMOUYNUbovFumsqlIS
Gmg03Y+AEuzfiVxeQjWGhqWRHF1IPRJFWHkRL5WuthG9coStHN7D4H7FADBc2u/3kaNU5F0SORmJ
9eux2hufpE0R5ja0ElYsJ9NB9oXpUEGJdpGHksW/385zQPS4lRSzCGFQ9/ZDgPmWHBfy9Wz4sv+W
BDtHGk1b4Hf5MMdiIzc80YBzmQocAHLZ/VVShqh8RaZKYnutKODl7NMi5Avy9Ino8lZJ66Uw7dJy
T3DhTOIvWFAmmBQZJUTBgTPl/48/icQaIuoMGwBuHKfvtUIl45rjTjxiiYLm+LdhBafGY5gF95LS
8XlSww7klSVMJU4qLqqEljzDoZWjQM5ZuWzZLZyrnOGypErGSXDUFEgy0lTfV2wp03gbCIvEbjlY
ZXmyMawFwRFRB5caKEnjWofiIhvTx75QoubM30859D92R9jialLhogLxDfQ3IMnK0y85Yog3UuS3
cAZkZ8UlPSvjMS+Cl4XOvZxprGk5bCUpkkwYJGZrxx/yTbI2eLsL2YRHqsnlYWCyJvJ41EWSI5PD
sOwkR2FFcXuGyzB2/4F7FTjApDyRL4l4xyMVlcd24Zn59rxzdfsOUfvb4CFNH3qG1WvHCasJw3un
evRWLCHqEgX9fzG2U7pci0F7Dkfk0tBrIPOtNIBKfBthdH1FdQa1ZNmWNO5bk2w8RaDKeuJwGeX0
DPR1w+NqTVitUfcD5hisg1p/8Zz+HPDcmAW8VRzeDk6CKMbQyyNkWAree4BhZ8FYu/i3jqCmpgs/
bj2ef0DajceABXVa304DVF/ry/L4Euodg9bnTNbuu8MOohLxcrgX2q4RpPti0LeyWTKWfGJmbzJM
UJK1SThZ6Q3H1IdeL6Ge5tpZskIrel0GdRe1EUf+dHAa75RYCL95sbIDJZ3xQg4EKAEYOcO5MKSe
htrmHk2Ocru4J6OmTUt60z2VlXuWDcIWLer+t3qQ4sZgiKJT11uCkdWnexmW7pEisSwsFR/kSh0y
2pFeaBja6wEIHMAI6STdUucHeqIUQBISVP5TmLD0TW8/8dZLoYTm846YgJmk7OpWJXvPKjf+4jyx
iGTPsqSQoexxmbiTQsPu9rpzaxqINHS99BgtjooWpGJYrjl6fR7KislSdGvg5DTsa5xB6ViQCxeF
eR/DDx295lDW1gXvINgKLdyDYmYLNgc5aHNHYduX7GcNN2bQYdUCbbXWtNY96eKgION88R33seUg
iELvHkxHqGnVuh+6S5lmD3Wr7iWnc2VSuW5hgOReK5xsx6D6mMzmsZk1oFV1T9XzEbMf/NY4u7X2
4kJxkwJYnoJndZ9hWO7bhMyvntOrBrnKqr6DznvrKjTy7lh/gjV72Pww2D11G2cbV0a0KXCRaRqO
dNttITn29wwrPkN4XBnjCCZpXYqxvbB4TwWOqIat3xLQcWYIXLxUnTgMlxAn0R6YWtaAtCIDEG9Z
sCaWPFKn2YBvWaLe0r6m+NMu2GThGKcdUDmf9DL6Ld8l8Z0pVCXTZ88oqtwo1oGQlBIB3Mbz5mus
/IfCdt77OXguG5TsdLcwiXtlfuZG6naZdd6XwXebcabZMxanYWKu3MHBddVHFh4WuoyVDI+FX9xC
ffm2yB3NQm10ykQ5EhFEHI3BOUk+kICptWBxGgvGISVFxHaPTwyfNFELAl8tNYwLlG+EOPo6W2qd
k4anjFxwF8//jMx85g4+slmHEtpkT50RnHAxsH+TTXkEGCqwZG9GoPbMKQAwqR3ym3nnzWwNNk1B
E1MSmJ6GtZ9jITO1tIQ4XVCLYaXE93K4wB2D78ZbkCwC7jM2VJuRkA+p+T4wiz3HSg4drAevmCwf
RjgWj4gNhHEbv5uSGqSQ7wdpFjxr88373znVGsFTST+BLQ1fT6pD7HNEGYAtOhlASZ3Md8p5JDkU
1yGwn5zKmB/sob1xgbT1pDoyYhzR4SpK8VoZJ9IBPgVWD6AFxS1cQ/kQLsLTaOLpNCH724iKBgCT
ZK4CuUsfWyAKvqJIfjTcEZlfDyDcbvhQCfySXPGJpYuQhJ2eUoIQoEmBfwUncnHENM2LNn0phxF6
XdqSBbi6HJncQ1AXFwAtASl+02mCI4qJO3PBohwuY8jzFH7eQNs6RkNIT8XpYI5qr9yiNBtgNv6B
CrWmIh+J2SEGHVUUYpzWrrs6/A5LH+cSSCH7Eeon/65UL2V3bAiGyXiRtyUQLEd8sLxLDsP5ErbN
G8+dz5cbkldNRVIlPzC85SlDCMxkZXBMltO4FoIDD1yF525JOd6nZzk25FXIP+a35eWxRPSI/ibm
C+JDRYFaGfAcfrLgik0mRKF5Qw2/kQfPP1BUzSPN517kIqSkhvHMEyJuCybRlTdWTsO3S17D53NW
y//Cqh/ABqXkz/tPPoW/ZACp7fUngaVYCbwlKVakAh05kuW0tbk2zk20+TC7IS/yWKHs4KkoSXbM
eYY1ysoBZzJIwyUBMWHx8KNavfy2QnLulOXQCKie7lIL0BYysZE2J0iKLpkGfzvgowvTeKaFAShl
W9Ef071TlFsU0Ecj7M8Iiz7ImzLypnF2yAB4IBRJtn4maxCyhhyYAjaUsk+o4mwMsXEU2diQQrrC
ucrD7P0FLUooz7fFdsNwzO3o5M+ax4gvNgvX4VLpJk29l4DDM0PGAzUR44ryRVrJKqQ+tYHnKpa7
2k6mfw+z8ibRRfLGhNWuCAuMiXlK8CDhcUoCLackigPWvhMdi7A8NhOm7Jh8GQKZcOd2Uaw0jUZk
cftNMvF8HM+uuxzbNFxLGZFl012k26BRVfDGY0Wmdsr6F/SGG+lq927wng3BMfcNtFUCZ7OU6PMZ
DMwGmyBEcdA9cHGpn4kikXVCHcT/5u5wh3KiiT2RBfGrXCcXLQANaiH+pfBJzMI+2Rw02IvAhndR
N7ZoB31gz51LiT+N/lNYg3zQgFdZ9tYm1LcOJzqLWxpB7uTfS/3DU5CkoIqLyy8KB02nWKobCfnW
Y5Qvb19ZtJmYmsejcQHCnLG+KBsnNhpJ4Dej2isPzoHjrrPYX8sVsB5Mlpw8Yw0xTQLpx+ilPf8C
JddsokcXVajeYxHs37v2tUof+aDCtgHLst0Yfvc07XDb3LoEuMg1ryXN33jQLhNMWyzraAozVlqF
si0Gl+6R132UIxAxwSxX1Qmbn3f5Xpd+ujA8tTs9jTawptFBo9+kdcgLFcgsaAGV6DawJ9ilUjy4
tvk0eZjbtE2Fw8fMsIR0wXr9m0l3R5C2VWWTqS1vJj4SmWtveOeaQThhc9VUDI1BdPUeO5xYkVc/
EXabGYuIJmCKKN66ECsGPdir6osr742jydx5dobXL7+xnKSdd2+ZWK5oiqiGZTGZPG/YWN46GloY
AkmpiGXNWiAWMhlihUIeFJMMicJG6v6WclvwUtYN8u2DQOwSy1vIHfKJvE7RurC5tbDGj7YDgCfv
P7fJY0pVg0eCHAtwJ/aDcZRfaKWzAmbPL0qwGEZADvtGtQMiZctOklU9mlLXZejAOs37TUH80L6q
UMLlnfJeonY+SbE0ka66gfZvCKOzJO6BNRxqAq1nfiN8SlRw0nPrC+egDXkHoLyGpkxtevQdfLyQ
BhtgRHtC8IznnrSJJXGZQR5VHB6FJ8Lo1lOVuCcLNeYARohpPFZf7s72oAWl9UoKHmnYSCNGApNA
nPWEGAw/pSkJQN5vVg9Ca36izNkARMo2DgLrt5yLcOuX5T2KhbJ5TfDAXoznxb4NuHtLgHAT518O
1XjqGjqMOEsjHI7AGQPnyU4UpjXM7EgVOfxLxNaAeYz5E+RE2gbGMwRnqOP3EGM3spWI/9iTUdlI
OQpuIpHK0iiBZT0ROftQpCdeb2/knB+NFwaLE5PH3zJVOlD8+56gIGCIr9C63iV5u1EhElweGT/8
L9wQ6uRuZtBeQT5YsALSckpJ9S9wnOz5/9IdrogV17HS+X/EGP6tLN5ivEjVNzQ1mSi8D/ISFoWc
L1JkyjMm84gBpdPyi+KRg7FiACjrvGa3kmsg+vpFfARkIBBwWVwc1cloHLFY2Qtkwfcxhoa42kb/
pINZetHRoJDnX7XTsR4wEk8edaQCjR5K2IzLV9lH6kZJ3SPOofNC01GunI2esEqAuCgiVrI3OZf5
mbBu+OYQQkADHTTKGd6BGBg3qPRLAG2QCg6deMCK0QskYkoN7wAbWxPgd9Wcff0d1JE4IV34Bm3G
5GPTz8E+5puKATiVQeWKM0X4VEa49fG4JWWPFs4VeapSi0t9nAw+qvHkzG/KtsiiSp6GjVMuP5T9
JjA6//5/f3BEGejmZoM5xCEDBlhUPHseKlgiT0ywDNksQ3ZC82g5gLPllspTwgMfQs3SGtZ2mX/+
Wwu68TYCvXEcSbdTdpqoUpzbbzRhGUnE1NlKfCp7Xrazyxq3w25NkOWKu8WUfbTl8Vuj/EU9flVB
iXfLq1VRdPNj/lLWuTC/XIC/Aa0p4AzXwg/Ii0bfPdRle5VNx9/w94F64FW25UNAzWZSlmO0vS7T
39fqpekGvJyLR/4ZlF8GpbekxtJGpuolpSRBi0EkeSY8RQwFKGvAIDSMIJ5q2gTtwvoGoiCr/m02
0qWZb7n1b6EtAgSARbjxNoXyiriGfErkLBTgVzJ9bD5NlmCqjD0Mw51wq4QxwSeTuED1AgONYIey
TPh1ErMJI2IBIJUTb2WJSXpZ9+lmNJ+5UAGMGpq2sosWQ55GP3nAZ5w10SsbTfJCtqoki3w6f5DG
kgo341eIfRLh3TDufNLdBWTFUcie1M2CuhPxjuTK1BjuJGmk5ztK/cOLjBxzxYSfxwRILQKfkmAK
LvF/PJ3ZVuNK07SvSGtpLukUbGxjG2MDZjjRgqZb8zzr6r8n/e7/P2Lv7sbWUJWVGREZKTdKw2h4
JUZl2s9AmRYZ8YYLkqNTtjxiHJZ55amjxzgMwVwnj4Ed/LokyGH1I3+UwwxKmZfAzBnA613UPvbu
jaPio0STw1NJkCdLwq4fInQ28poRPXBjtGCsGHt3N/Iw5HpAwWdCCfpNBCeANLL+wisvtcWoEPkf
4S0HXZelxs5k0bCCJ2YnIKC6lyicG3/zAfKUJI7Qt7Rnlz4CQcfQcD9wwXTT3Fd9eN8D/vPBPFdW
FZcprG9vZnSt/6Yk0gtjONzfLHVWxnSaCQPsKXAuvkyCuexIieQgbkND93TSyOnBVhwhGuXZ0Xud
JjR5wJlkrDL/Hbo8hITqYUQVuYywoGxR7IjRDPFfh46A6KTNLg6xP6AV6pZG1zdMzHYGxGzzfUpC
LNC6pHY5dHuIzAZFltxqMqX/+C+BDzkn8gzHxP4KcCtxv3Ng8POU0VWcxhTnhF3TsFFqUx0wwMsU
nK6/1W2seRv7DRPbF5I3BxwKkEGWrqwmgWB4BUsP0NO4a2aebDP6sRzQ4Rx6N6K1lZgvIpK0M1fL
BA8K89u433L+1U+8esJIkH/7yhL0kmCDVzFwlLu98ZOCmgMJydKXxKPn8BQgXsK43mEpxCnCYzFJ
hvjl23GFVOS2LtgfNWB2oeJLOGCPQf3CmuGHlKVwo+uJd0LgZwLbpyQJ4Edye9RnQqIjNMjdBYc1
UqQFG1JQCfaZ5CFk+3cuorOg1Ddylzy3Obpq1Yi/IuYiMGFy7DlZBP+R7aboKpuKhSS6yowdUYA1
sYUicHLZBbB5onZLO1hCQL6SARxJRRXfriTT0QE2eEpCeNZUG3Kkc5Ay/YSxYDe8SE/yJ2rjKmZL
LIr2kOb5xmbRcibYsxRi5djvBVpiUwkPz+7QkH3SQIvP2F1I8xhWbukCqbPQjAt+zA9igDwoHgMs
l2RWUimzCwHml+JWOzScGfJFUqPr7iygsPwv75K1z1Er90PYlv1J6ihHyf/Pb//HecveGSey2lyQ
FxLahtRVymqV/VEg+7L37QWxegzXRngqoDATTKRU+Rf0nO+RvQnD7QWPxGuhn6Uck9+adHBeVAaC
gfHviIKw2yQEHiUPuQCw5kz+R1aWMT6h71/knJFvYB0Jqy/7F1MXQMaagC5+wt0Ks9NtVD9JoSSn
53/Z0S31JLOroajJElg1Nz0Ka4Lt5QpDQOgm6t+I7bS+cMWSKxFaJTBlBJaiDW8kPw+b+DVROQsA
H2f2hk8QuoGXlcX1hiDiggLLKhR5lWu6W9V/NExjgLyTlc+7sWZTzkopTTjdJSsiZZGv1pSz5cBg
WgYSZxE+LVWFVCwHkESbEuJjMLj+TrO1nTslDzEWfEFQIIRpMdRrnAcVH0XCwTdw6tIdQJ9d/802
FXEdPxg0/cCcpkCnA6nfLGPxjBDkZKbls6kM6jftqJCOpsqHdjGyS9hgecl6X7LqrjDQTSGqrvTl
LSqHPxE2k8lgwnk57ac9U8j7S8iECu05s5tTMyVo8YNNgPf1LUVqEcElgFhVX13ynrMhIEAgZj8i
yX4RUl4ef5Rb+9gLaEqNH9I2/AM0jgcqQv22qR9AkPJVN8YnN1KPRVOf5qHZMvzgWFfusWmbB5FI
ZW1AZT2FVyjMaxi1FyHIu2Lajz2dsXz/qKyrcBFdhitV0L6qzP+WCoSRXHsGYO09fz6E4giAc0rT
EAUCRzTKvUXLZt/tyi5/ShrzwGJ/wQSYkVRDyN62iGO+9p1g/nWX9Pp5CCLh+jaq6bZTh54txh4x
5Shz9IjcOQJ+8PoQDsxMH6Uu7Ab/m9Of6j1fC+hiw/UXYGfCFXjZAtuXGWvESwzDwY2KGSzMHd6L
BiKo67eUtCGyY0TTFMGxVm98I6RqZJP4rkdXTl2ecf/fWqa/51wUFa3lauQmIEteg4gqdCrn3meV
mvayL1D9+P07Q5FesGhfayP9bDxnOYajmDbDwT7QT/N8E8vWMBiLbf6T2BdZHsodPBHQsLWds9PT
cudgnN5kPqMGq904JvtJ9QcX4cddjUUuEMhjtrRvveHc1e2vKCgHiscbrYL4oUUF0IuPlKBmRmI/
W5B2g/suOS6966Js3lC80uf8hW3sz2wz5yS0GKZYnCG4r7hvnqoQz9KM86ttzVM8uug4s0cNJjGP
JiYxeMZjhAZYMpuOgBmhbXHBHZJlESqORhj8CzjHBe4VbtUQs0Xl/tKYmGyipaQTtdzdVL8jOY/t
YDLF6BvCj8tTMGjkXLyGCgTALlm671bTKYL09rXo8mgFQnkVQtRO8YEnj6xoyWzr6RajHXSPvrP8
OORNUlmmy/RwO7bJ4lSi1iAZUmMIl0lycukoQEVgP9h/ayDsbKk6RhJNMgLu3Q/sNd2nu2nJEAUM
1yHGCRssVp+0e8EaOQwN31vn0yVFzzCbr6p9bgiirBKJjaJBid1ywzkiMZggJ0lRn3UH4UA9+hoE
UhHhfWRzaFbkilCcFGGCywpaz6XFUFoWRAMnq0mRztyeO/mZATQL70UU78iaibWiphL8kJLMSoaL
5GYEMSasysEoZZvjXoO42rQoiSRWGmX4XMbpB+mDl6dSWHfteG9DwCRcTFh8d7IIrfGFjIoDnM/i
+kUXA/tM/ifMMJfHb3O0qLQ+CLxCYJfkYIZXYC/OffyPz5GsM2ranYRqNFNRG70Swpuw3BJZOUgQ
jGC0IIe0IMcl0JRudj+S+vkM6qEFEvMduoiULZQRNT7xCDbuqcE0RYGJzf5Z7hXWgjMFQEUKCI5Y
agyKB/6Ua+WNz8V3ox9k/hM4Ak9L3DTcAVZTmx8aeDdPDPZ5pnLeiRgGl8F+J7UKdx+z4SayAjkP
A8mveaBkR7eXVF2ymDQzv6IHbQpaIE28FoLgUe/9J0GSHB/fAQaWwlbwDfX4Sp+/huWNQOzsPF6f
RClRHd2m75SfRjrubIj6PEVm3Z8HceA0jgly1QK+mbeQcvYLKMZZyaeaJEacdKRo2DNKRkJamO0G
f/pDl+Gdzt92cXlhPQKhzrJ6+4Ihh9nB8TBzgfxy4E8terMKQDXhq7UNb1Rh6Sp1tVwgiP2IQ5N0
93A5Ul9Cr+Nc0BAdRYmVYdpEW9HzlOePvf5j1N5diDWyQPQ1UAPtk9cOypuVISiSpIFBFKEqoY05
eJIE0RanrwzSBfhevaXFhwBJQkwLt2IANRBLUJeE3itFU8bb5K5Zibn7KwsKYR/rr6ouqI90F307
eR6liKwYeTrgiLfspcXlCE9tIwBR+ZaUFlSmQYRHdmRX0b6ZvoRToRjYijxVTlN+W/grroqPlFPF
Y33PdLCSbTReuuPx860CPgmEKltxQRnigEHzaknKhCXjMsEOekW+RICXvW5yP6w+apUqfvvflvLI
dOToRuXcxLi7AUv3wPkjqS2VMbwXml500eDcvfUcqx7r1n98BDOVkkJnLM4PooW1m1ZrIXDEJYm/
7GiDW/Cq1ZG2IXkpTiZAmY9TJYWI1BLgTC1ZXEX/sJT34NoS1SjcuKrMvIUTqWDxpJLTgqUjQoIs
CNaS1VNE6GW5DtUbqL7HqUc5zjsKCGe0ioF9CovCe2Ivtl11BJMRHl+wcJzZ96ZJv1CMMguumz/q
jF8Kbyl1EczKtVCiy9IHbrVmHAuB/PnXuGjcJ87CxGUqbpJJhS0YUK3EoI4CNmENCq9gQwrwtnhn
8v5FmiOXL4GeRc0V0R7IBn+09Nca1IINgNRDsijZ0Kx1eZE34RXuQ/VtlwppyAcW4JeqQZxZXWSX
ErNqe7yQ9nPBPA3Ur9R1gnfgeCL4mohslO09Mhw6wl1G9NGyiBggLcJJd15u0uj4XGJcVkyHaMCu
EwVCy6HeIDokYzYnYzsS7HQvha9A3jDjXZbk/92dsBmjg9DffeeyR4TBlfN3aY0H3iC3mbCR+cFl
8mZa1lSTjaClbNtupbu4a2jjUWglA1lGnw/3kqk5Uf6lZ9WqtYyd4Dwdfd1M0PFu8qUA+QjNGuGr
g6dkw2QKHHsRhU2X3McaJVfobug0GlW66+Fsl6Z5kY+WJzv6/VNXAwv2UbevDf2zUd4pNOnd6LCE
6vFWEqrDB34dMzinXum/jYNOtAVHEY6sxWRrmn/1tGYWaFPED/ni/JntdF6NZXmM0el1zXgJPZ1K
wcZTUtXQvWaI73vTMgsmLvi8NGScaguHbGIR2zDTqjj51fxR5JDjtpIThXTbLjxMnYadgDhlOeA8
1LJ3rHPfhviM4ajG8FSE40dT9VeBfKvAB+YI62ATopY2TADWYLQ+l9QGfkQbip/o/Il1yrlXy6+t
la/l4uINqmtbicADIxQE8UHP82AFdBIWRhICT0ZYw2FN77vlwawwga+D0+Bmv4ZtHlKMQbJ5WY1W
+wf3D9xTlhQBFoGJvW9vhpjZ3j3WKcyo/qzslMQzcejBMPO7vDHWqMakghS8RFe42ndna5g3mAox
alQq3Qq9RKQuZv3jOLucaISbZln+IWoPMNT8EEz7piASDFDvT16xJ8DJaQhu8RBC5jTkFaI7oqVK
IiExS8gOEfJJUJQAEqDOJTzrwjUK8NuO1a7QMshj2OX5jDEIAwMUx/BPgKaAcnxm4cgHELXkMqSG
FjgRppvlLdtaciRBaiuahxfN/38aZMGmmCyN16bQjwI8M1OTIoYohB5TnofEYi6Eixyp8MrYfLxl
SOmXZHUiB2Zn87y48VvsVQ/y1rgM4qOIbGZc8wQ+rwr3BsGlJS5RVrMvaUKQHcSunKL6UyJXtfMl
pIXIXROUycMloS2Eo28EjbBNnKGWLbo2ySWYGUHm8zlp7EAwFNRyTX5FT/LCtdTo3wlrXMzM7wnH
IaW1hmQsZsSHLzQM6YU8kkXrH8kq6MSEycIt71fO8/4Dsj/AN01eo1s9yrnbTumj4HTyYX5Lu8u0
4oDBQg1AjjsVpoInRHibUWnaMTodZr6hL+QPrdZGfPjBXQpMIWr3yIxomkS3NMR7RNxHK0A7Ywmq
EtQTM5gr4802aT4lMtGpCGTWPDPX4YkCnqRC2gK40IlzO+u7jYRhvpYJQ+vOI4sE3nUrupVrSEkT
H5ZBMYuUA8GklW1WxZbklNUzosOSb3XAqmajovOmfcD17bEh0w7a9NoRuCcMzhiOuTab38xB69qF
3b+w52tlKXBSSFosuY8LKoETEd5EQ2KKXQMjZex7+SQCbBKFTOymFRj7HjiwvfSfcwm8HZCruEqq
NY8/8fGxyVHVUS2FaLltBtGRBgTSF5WgPXKAHjzqFy3EVzxQMS7CbsaMCn+bU6Wj48EnIdV2HQpt
mqiI0fA1wuoUXrcVCQeVyqoFXKW0iZlNWZnWb0f5IW2ZciPSKTqE3VZ57k50BUkN/6BpL1Ij2NSo
wnpOVbWS9IWUTmgXAQGp8rmejQgzJDJhcnQvX6bHwafTF7/lkqEzL2hh7r+cTtFrEq0tnabzkqlA
4HokFjU1Q5B5O9En1O43JxmnkFyJEEqK1JvJg/eANTwircMZiKYVJmki5m3H8d2esShps20klSnh
jkFpm7jjEXKjvgWY42kppsDgCIiK85ne48Z+WqbriIuMZHc2ZfyEJI49rzNokAnKd2DAa6GQsDW/
k0oic+e1sORSoggCRxyBFysRErHJaJXCeOqgNbXsNRJFbkxo33ibor/lAUlGITUPXmzaRkA+mEyW
uNBQTub8gcyR72FRC4/PyK/7gKLGJzVzkX70KGZAuB1SUn7wfxJjiIclEH4y9Ds3ojsBuoaSRXBB
sf0QIVSTcjaS8kSqeEnzCnl5nWwVJ9XoL3t/QHqHdi8v3GddtR/8lE/1nQ6VEzCR8lZO+mUGNq0D
P9THd4n6bVkfvk+kSKLkMcDAngnHlGUJHTVgas/C6mN0OVELdlQZM9Nzmxz+ON7zsiRWIJCkXH02
8HlK0UISZG4pmChX2d1zcuYi71NauLXIQ0FPiw/SWOQYhNMbiD6feLhl+W5P04cwjSlYMcu2z27U
zkBDrcJ9HCT4mATaunXoMQSI465GEJyRMaQOMKm3ECcgEqSjSXa2xAVsbmiPTASHTfCEoQAJixdz
+hUeEzhH2bCyE8Ji8j6TYT7s+syREgtUz8G2L2UmCe1m5Dz7WZXHEf7dHfCbozz7b/MhxBf32tjA
Dd0ZH0d61Qx8mbpfIdiz7sTfmaRvRcs0yDpGQqVaOQZ5oSyhqnl2PLwJ5TmIJi2GJB2GAbNHRP34
rlaPLhCIFtUxjx9E7D/NnnSGOJ6HFaW7LVjMCbUo0TmPKiHMKnakwKh8Cz3tuFC9id9cgas+8T6m
Gb9moJDojgRcDZcfTnoQIDlSVR9uOmY3IkIwKZtSnzsHSkAhIM+itcTw9YFJ7t8iaRaOKmXn4CUb
x3+TDves8CZyEWoqKbONFAtFHp1EOEWuCfMAjwCw3AB5EltrBu0xnPxLLQ9jlF1J+AsZW4BanW6R
iwGbIc1EEqQyOzxq2S6GrxBJInNC1jXykt6hPptWguKwELjbhilaEW4+UmYKeCanodwDxxfJBc+0
KGk0YaMS3eCAHMbwhcGeP++lR9q9yhq6Rb28AN7D7Ptq8KDlBA7o0knUW9PhNYRpOgoY4YcHtoOC
xGVyNO9Xf+B3pFirKATBgCw+RausDa/ZSdOD23AMT4il6BzAc1ROUjnoSOOTfjcVxpU5Z/c6wGIk
cAT9mOoi58EAVywnj6Gje5TxiuUJQRFE97ccT2AvVrYT4xzRLTuI1vP+D1qakROwNbDs7kniHeeR
zvMDwqjnqWX8RkoDB8NPE9vdB+ZPOn+JxaEIveWQMDFNa1Whr0fDItqdm9B5a92SQgOQnzVmNmh+
JYIJvDJ3wC+dmGLT4uCgMZqrWcBQfA0VgVB+hc3Mm2VVImp+kkRjKqwT3Fg3YT3ovhWgK8UcURKA
EBD0eSTdNK9lk4g6TqwjaicCahPPFTY8qV1QtI+8/gf8OS4JaR7fIAFA5Jy8H3muGlaaHmMrFH3H
qqz3vG7RGcqFjnQY5kt38uhotTmliGQ7s9WuzTD8xLG3l09xKTxqZMWyjNzZ2uakH7Is5Ca70dxp
HROq8CuVE6xoJ+zXcDglZssjLAr33HbL00IRI04qoW4eUN08yed0U7uSP5fAIPFfgC45+ADFonE4
BZNz4cgGT9Bu5o0eqWQLbYXkSTo9JPuFp5huQ+XlOSxF91QBQ9Y4BsTjATdtsBySEROXUE4a8Xfu
6QaUUz9kbLsYOeK7XHJaseLjhgzEoJoYEJIZSfDdx/p+YdgX6UqWa4/AyPRGGTet4ORDoKF1VCz9
0Mjf6oVG2Eo6JlOSZ4nv8l5DXFFsdpSGmVucRnspMZNk/Oe25WqA8hfD6oVV677LkqDGoDiSTlYB
wki7HhVP3dTCUww54uAJFPVMaaddI2SYvOQYDQ7MfeW8OswUiYBPBwcvmzZUN05Quq1YmfdyJIsI
wNSGk0l7RG9Pku1K8khhBPHj0QjRouGzMGnvmX7VYtJg31XGn9ysAZUANmnS3i1UjLB5/b2LagG8
o2PSMTnID7ltJ6Ww5uxFKgqf1iNC8LT5qeZupSnfG6ARnU3tZ0wgRXUOf2Cz3QZ6O2rD24leCQxG
OFpE8iBCCLDKjJEnLLtJ1w/4JH4O2nIyiB0iWxiGJNz5VviX5EBAP4GEas3eplXEIMMubLdQu3+k
vUtkj7xXDak2fcJof9SbXVI3xVmq3Tu5TQ8A2hL4x5XwbqBFQpU5/meoESWIECKxEvgR7ei7VUSf
UV4897NMY6Q/hl1Y5NYKF2nwBo5IbpoJCHf5YJ8FMiDbscfgZ+b8ZdLSuO/Zjn0PQe39iSriFZ3U
nO6yryVVcOb66A3LTc0gi1OYw5xai8iFV+SDnFyy1hEUpHRPZ2bwQlfMTpBFzTBxXmQ+F25SZpmD
ZtG62GsYYZc3oiQFspCOz4E4KSef5MYT42csXGJNCpUIy4LJDp7ipqUTCvR4PEiY8uLmoczmXac6
xGnlsWXmtVfqv/lo0PkLRyGaXfnMCueHNEFKjXKE/EF4ZRv6RP6JwPYu9e7t6p2DHjHfCzEMtbRN
EKdAuPUogYNwtztdjaIBwtPt6iqgPz46K3FjQxgnVS/iOBxNyLhIHVm88sRvoYgiu9L994kjsOIE
98zhEFJFCt0rlayrE3s5CTCyFMCrptmGI4q+najfNZ6xV5wiskwtx3mW0McMlafMKaUBWcPuzsTf
Wb5KDD05vTwcwt0YhW0G5yYcdIXKgKNTgrSgdQqID3CF2bs0DlFMpAHj6lD4Jx2cF59A8cmCU4m+
HrKChnoT/oi2sLZ/lClDduCvANTlgO5T/ygYtNx9xF6fihqR31sf4BxZRtsxm1/NrAVQyQ7GaB1v
zQ40wzeBfsaFC+CmMtZ5FT05pvHc+s2LW3rnrjSekn4m4GiJhV9AeDU9kxY3wpWJ70a6tLtM5ST+
hM4pqTagSwmWe9q40Zr4rWDs1APTPfC2D5yzFeTHqjR/kow+F2prIOgmJCGyM3+fOkX+lZDk5qa1
7oMcyeg8bfSo/phdzOrvYq9AIh55V/a0dsfV/Rnd6SecyfSwXUD0qWPf2heVtZvTql9js7XKTSZr
htyYFqWvdmd/qtR8dejbZVBjz6q21daN/AT/7cVfTbiJbKzA9sCgNcbh6nigG/ltQFKRkg4wfBAb
+KYmJ1ZaY0K18hKLBrOkGsI35bHjq9fO95am6bR2sHiqkhSYiagAxjnJPZrZI0RtgtrNPdjeQCES
jiRWE55tWAifapOzu59MMGDAgzgtLx3uvHjP6dvE6PdaZUY/hc2AcbfrYXAASCkw2pelQBRUNQHT
U9vqvfEz7IKyJNiBA/LQrX48al3xmZHOGkVcrIxleKqs/NiM3UdfZrtkmv9Qyf/OQcLcR/QDmwXc
z6f/2MtdsKysPk+4b905mluzGlMUGniLJaNjPHmpOX3rWJkxysE5GySJrp6/QsuJBwG5KUvqsVRz
vrZUjphDb9ZjMf24JGypNRj3bpThxlsF39NC9tvplAL2WGLd5QTM0MWNjRjw2VtMTZYeUo20i27K
KCP9cN5Kp2OTjtoO82GZfw7nUav+DQIkIlcz/uoBCq8QEwla9t4YfXzqcj05OG5+ZuJydnJsmpHa
iNfTWpGJE65DXaz6oy7JqoNDnBPplriFXZexO9Q+6u02XOWNgxsobv3Eu5ajrPrT6hOtECjP48yi
JMubrdahwmaLeZ6LJCbN3y3eKqxa9reuq6+lWA6mEfygd6cTssVDqx/PGNd+Yvi7HroSVcFySfIQ
oBFDwDbPN9psvTtMwi1s94sxQa9WxXqvRis4OHX11IGO1G56KGmdcQa7QannZOvcs3AlV/F9bvSf
YUaBaAhuLx6zdln/DPUEM+BPL0aRogpmrtfoTe/YO9tMT7CvTsn8VKxjGEQU0X2m77GZxsCnXRAW
9Gjzs+wcpaW7C6zBfksHf7eUwSGF4Og52MuRoQ5WFps7XxClUA3Wumy7HFV3h86hWemtX+7qBs+Z
3hx3DaMrMWfCqtFvvzw0Y1pCJpSXIRWy4LVun+8mgz660GbW6ChF3dJZq1qn31pzY6aPaMlVTqc4
Fs4//R4d/5jq7qXx1bPDYkIB+2owUadBsK0FiJ2MId0m3fSTGqLUhH1kOux9wojtIlBMwmieXV56
OKHYURYQJyllhDYdOytkNrb+ElI24GEXnMgNLhO6AS2gY1H+2dyCWtm0byY+pYHD/HOj0Ly7CbOr
9eQx22+cEGkYOadCloYIsgzyKCsYUEGQWSK1YNcAA0HgInte3BrtMzM0aAwYGNmIme6hYIr9fulK
8HD5VZQDcGu2bd4X6Ntb5h4K6qI6dC3MS8r76N1grF1Tw+WCDG2Y8XXvcHV56aEXsdxPe8j8TzXa
+N4tEVYvs/MWl+EmsSx8BpZoXs1WmH4xgHDPyQ/elegLA+RmYHm3YD27KcMkq4BuPIiBElvHmfiN
NZrx3DjoHqP6OZiJmqn56CXLk5NTRTQW02tj10ueumU+6pWDr3eCLsozJvO+9M0ZMV9+ctvlNMd6
fW/araKkjN4MVJJW1M/IbDRgY9SzfhyhyR/YjXnEJRUGdUpVFCMqLSyi2nHRkADY4VMydpdRmfQc
ZIfazdb9AuSAJeueYe1HrQ+pgbBvXukBclT8cyjEV3XFiNtgdPtHKA/aD3IGkinDLVeqTLiOCkC9
npnm7mi4LroKu+IQdZbuIwfl9XYAMqYWMLYkgsw2sp2ek2016p/BKQ8UzNAiWA67jeggKJ9ARoY6
pbMjQjGd0TuqmLqu7Qzd38o7RTFo93AHIFDkyqQLPShlBVviET0AQ0LG0CzwxJnbnn0/3ScQYYLE
UYbdCd6jDwjJAc44Z+nG7DfVuByLBAnLpOOrxbSlcWK6e0RWUQMdynqKK/MhDLr3NLe/JrJLgVk7
IcCSyl5RmG01naw4qp6rrMdqpqFHcAZxZ2kFqB8Wvs8Ibi4kJktP4BcD/1bDwo2qOOlGuC2b4WRM
qQxiuJlP6mZEb2ByKxLByrZpGOMj86eWgdPaVSiPEDNADaseHpWUd33ufIpgrKNenkiMqanlyaoA
SqUxt32hYeCbPVjsVuEnJbaZNK+AaNhmjOaTFRM69tsECNhSwOYGw3t5fxm2TJmWMi9iJDv0IFx6
jP2jUwoBMzDXser8+zB1Xx2ZfV7mPcML6mfRBaQk+sKsUsBcS2NCDF5eawcQCThFSvgppHMUoFaR
osmDTvmimuE7tcp3fdDd5Nom/SGkbwxuZ2pvf4yt+YVEU2DOqcYZ2eFXQ6t+NLAEzYFs5Um7gJNg
iinJiRlEO1mLrUipOGkUdAR3oeXNaoGJ6Rd/LcstBqv3Fvozp3gdxtPWLapNFk3PGVHHCXtsV6sd
RujiUuLBJTmZWhVG/Z7ONZLWDjX80oXr1kY47nGK08Km14dbX0BXrmOK1anihC6ijQkqdyfh8wbj
kDuHebSDH+k7LAC06tBnCca61JaRemBG8a+TlBxeiMhaTM5ayuIRMVhLCyMJ080LgmvKaNMy+J6G
lCCioCXHFkS3HJa9dJOJK7Ssh27a+YO1F5ag+DZGPHBF+1EBPItWNbddSHmWzhiDghCEx5JlnAJD
m2tzSu+xo2Zar/8ivVs2vmEZvnqx0z3lZbJLgXQaLxqEwRbMwVRqhY4JiPgYkfD2eXJuGSScpRCX
hPJq0s9BjuQiXb4NS7rDxrWwrHLfTm+tYwPLcaycE4xUzSzDjTs8yO/HFWmtXTzxDnLS+3bojhFb
AJpz47gfCU0kAcJLrekfMviNnirYhb0r6/ADa/yHTE37Iu5/hbHnCfmz7zCTh4CjR6hZUFshpt7G
PXPf0GSnuLq4S/kXZg/2kmojc4ErKHV7GwdFH/EGpMRIkiMthSWvUTH3VGBtGd8pwLWsMbzAwhW+
MAgFzOQACpFa7a6RxJomZu3LBrFxuBVkW5nynrsaTNSo9BkihnStUeVvknU/gn6jun3xMyZlE9+A
UHZWmX6Qlz1ZZvRAsrcrTY2WJWT9mpZiWsljjBC6eLrU/FwLYwUlPziTmn/Ac3R2dCopsIfUxnVV
3bjPRTHLnNERuHO45X7W/b/tFDFtKG3wvI2e27H8EhekIFo+/qdwoJFyiR9qFk9UGl+NjkSpLp7l
J+urAJSnXL4za+cg7Ay+FueQsiCeTJGKy22gBIProHp8jOdiIzGmKH3Wmy0MYFmLCwybSeBxUcXg
InuBJt8OeJSIPEI0OZ2lE8D4R5JcBHUiCxs7wZ0WxScRyozcuWET0GxwncEyVo4DuKDmTcBAITdn
yLH2XtbNNiRkVSAekZqgBZiHFwJC8yYNFrHuWm8weKg62vvZSbf5giFnZ5lgR2N/62GJ7N/UiN8i
b3hEhP7oxGejiX/9cdbulIcJp1KfyOJdYpRgBRK0UuVcYxCkgrNXVLDCFygB/0GTkE7VlX5vcTrc
pCPDn1s4sdEa2NOmwzEa7umn9gq6d+NnU+uvPp4+2HPf1Rw4rKm+60D6zkJdEYTiMWE6kbt3k/iN
+lhCII+f3S9RoqT/VnpFpA0vG7zV4qPCDWoi3U8KFlmLvqs7icQbvslHfmHky95Fi6Xrb7JVHKoq
s28efU1f6ZZ+6ursKYjz3ayCm94xaMlGmaYLZ64xdoo5RqU3yx0qjTBofkaZ/W9utZPVMqIs+yMu
E3L1QyRemvkGHF8oaFwYjsynYkBcurJ6k/D9MAwtk3JpamKI62LBfhTanczri+pXLAS/vXFIV0K0
uU1+lJASh+HLlHZPDeC1hMaA4NYs1k8X4MKtxwdnmj6hFW4qMq6OxiRM3QHGixcJD7ozPVhZeIxJ
ELyZxj6juol+aFwFFhfJIEevKPp43lR6952hYMFL7d3tGBtRkSNgmAIUKXhdzSMvYmaJJ93G07Vz
6YLngkBUvouwtM3xYWAoa4APs2gDZ+vviOhTGk4iPXjQdAZ44rrnRvVK5fmMnD27t2PslqijlvLG
x/LCuIwlj9fouK+p5AUT898HbZ1E006c7HzPWYngTkI+Vgk0dqXsVRosIW70lokoOMUmvXGilXjm
TdByNRrhgVk68rTZYbE2fLvRpwQDXUs2Rov5r/IVibVXvzhxv0GGQ6OTOlqddRnsMLsrB6yBnf4y
tMOvrPG+tO7mKHhwYBN9FzfgJjvVZYR7svHpAulSuiCnnk6TUz0uKc34TkI1FsTvfVdeKs3bCqEq
kFI5gYRZBVqV2qFZrtnpsU9s5klO4CPmtLcaY2NN4WoZH+WIaQhWAq6ROgKVIm/E1MFbPtk1JvJX
WfPyiFWf3QdJQnB/V9hz8YBvBoCB/hypT091zPimwZzhJS7OSVYVnlnKzI4+tjSPymkk4XFqGHFZ
RI+9ciBfVfE3zQcsj1mzkLby1VNw29hRMWzl8J7T6ETkEKDD0opNyBCxgSaMVqYQotrsxldETR+J
nz+b47ENMazRfpCQbNPa5jC8Fqn9b9HJ4HmKekdLSkaHq9ytE2XYM1i4COLETNZ9kBx20rxvRru+
tLb70bIXEQLA9vP6ZXaRrDvhP103gZqXmjul20Sn05W7DR1rP1pMHOnGiTxdnOdyuiCW6i0yzI3y
okMTt+s4KS9h16xDRh4jbD6kmXezyrDyiEKoNHawwpbnrXud/h1rYzJaoQ1jpLnpXvfPlmvsRx29
T2Le23nyY8/iMRowCCj70CdHxuiBe8qQeAYkaSNop17yHPC7RbYn4l6mgepsItdLX4gVMYp2MUnW
KwNZNSWBne2Nqb9PQ5p/RkonR/+1CUAhqFHrMlogDhiQOhneGXf1T17+kiNXcMdnOObJoTXKTevz
3GIVR/TTDLIL3XtiBYRB+SCvTU67nLGII43udOslv8yowAK25HqWTaszgRpYKG4ThuFozIduXoUU
5025Y3iI5kS/5JZaM2IDKaKFadqo9l6Cv0LqVt1ZJUiuusnE3yrrWVzJcrTC/jWbEcBXef7TafSF
VPh12MllaNLPuhj3iwIrTPUgUZhTZv/sYXg3ZuOSdNYBOdM7zlhvRQ91F2kuHuYDq9MJsIuV/DQE
coW+oSsOUr55JcyD77N2WxePuYSyuHC9l37AsmRhpiBe38GDm/bthgmZBzOul33nBt/Ipy9tah4p
YeW3A9pYm+xZH1n3GSbwfhM+D1X9YXQ+k7XC5K9869yJIY0fMOR+eXN77zJ1Hs1J2bs/q/ohrfzv
dsE/wPPfq6g/FZGPqGUyURRYKTMlm/LHAtZKSIAmPJHkA/OuvDpNTQmcOO9uW/zNo4bTW29xwa3q
8zCPf9w8geMySkAMjRb7FE3CWMcfuapwQVsE1ULvJ5nK1DiXMR2ulk6TVck0AXq7589WdVs64phY
ULg+IhOXdeqHNjqn7CW01a7R+02gkQ0H6VeGb7DEkIVZwkXcbPRmPI4VOcA00M6c/h0KE3sD/4Jb
+y6qJ7ibbNpXnfcylvF3ojFuaGyDTdx6Z9UM2yGkSM/acNt0UKWS6tOXw11nmItp3pcytGfDcjmQ
45diihPweJPDtCifS8z8AwLn6Dvfink3K/nduHLf/4+z8+ptXFnT9V/Z2NeHOCyyimFwZi4syZIs
Ww5td7ohOi3mnPnrz1PeN8uyIWENMHsWOriLRVb4whv6NvmJq88jcuePZjZymfEHhgfiSCN9yniL
gQmASqwKhhkIyDIjZ9RUWJuACotL52CAE35VeJg7d2821Rd0BRFPq8bbqP0rTr7bdYJk/TeuKrfR
nHrrQQBVznq1SyWdIYDRhMf6lZucR1q4pNQVGs1EaCmyYgJJ503/raYHzBISSvBXQne6Hrlg7Vru
tQ2li4CFjs77RGf/5joqfrzS40BxVBaleHOmhbjYd5GVrHXnU19nbHbRksc0A36c4AborZFtt2a3
alW3n5Aa0JM3XHtVaPg/JGgdZcX8C8BudbRsMQ3LB0air1bupghRkogzgYBKJphKRLDP+Emyl9eb
KF+4lDEL50oc4V96kENN+w/NGxvnLB3T0hwtqVi2oBniJbzRTZbFcNc2V5kZ0nYF5ZvwRJJfx/6D
Iid7Te0OMxlC2yIYBl9gINTWOFJFRcZvaKawDfX5pEm7FggynRFHlb+BwUprJr0dkfiyCLMyWJgj
qSVRI8hRemzLAQu3p2wIP+ncylfRWl94SU2M3Ey3aQ29qSc87UinZxdmB2duWXjfBp8PmYzDA/rs
T4r6jVPj9iJcMIz18KlMkQHSr0u/Gx+dEEDweisQjQW9+xDLGvF1oG81RavcHl90v4uUdPayY0gL
DAf0P69wPm++VUP0SwdjBLc602gJakezuNaKJqBcf3CN3ctOfM+hNyGggrB5QRKfGg1VZhQ1E7FR
EY4oSB3A0NEI9imAG0LdJonlU09IE3OnaJjtHBtrZaH6T4URTI6T/cGcY9WRvSacjXRXdwp6jDb4
QutLRw+vD0hcGLjDX6h33OknsjjMPH8iVEaUlB9L+2XrkUDqP5ubAJwcvGx+Laff+v51k+QJiNVG
Z+X64xkcCkv3ja9dQ1vSO6cbhm2r3I107tqBYhmzH9B9DCFHhBDAiC1k2t8CoBp8el4IvcQ/AzBb
+sc0jMU26tUoYVkkd4Gl6Dbh7+H8KFtYhPTbM4CHJC+3LZU1N+ixJdwq13xplumpYSAoClsGMGw4
ei1azG6HzRimMgTvC4QhftnWYlfaRIIB/aDZfUBHIO0ehmCCLzDAswC4Y6Ow4jpAcBXFBnq+vvmE
G/2KjpfGreh3saTpvSEodC7hkzPRt4h/4sSyziygMz3YnlhYdNGBmzbjVUUhB62anhPKXpFbCDH/
mdwJuldsuscl0+uERdL52WY0U3M/li5ieWZ6r9OFhYd37Pa6Ybpd698FYYLVpH07FVqdgmDLeIZE
CPmUyCR7leiSGDXRPu9m87kNMvgq3YG7DKuGztpGumxCKhyR+RGPdLXcjC4nVGcXpHwN5LsmD66X
zrol3CYuKe2bpEWFRr8V06mOCT83ZvH1wObCAwwI06+eSeIvABJ7o/E6ckhWc1cdnKx6XEL/e9Hd
D5pDEanPCuzPlR/j9Z5wymjsRNJgoMO+bGP3LyyQbnN/RqPC+jSI7ntlqc95uWiD4sbubqQ93YaO
ASdZ3XEim7H3aHTyVp/C0gC+7A8vkV/fg//axVhuaSyqTIYbY8ZpulKHzm22jcQlbShMAT8ofSYf
20RRtPPK5RBxyebCv6851zFysl5T6u8gaip2De58oH4suHuTh0w6K4ajUAdbmv5bEfMOlDE5n+nh
55SG6vJL7AzUBqtbK6y/eNR6lin+UvjcwtXSffISmxo6Kc5ISK6zfa+aP0O9puVCG9343AuHFhVu
CO30p3UmhKQeseREXgGa25J/7qdpa9sl/PQ7Cj8U+kc17lIjLa8dFNPGEV1HFazrDi+fFrcHy9kk
aYhxirWxrW63FBLwCVPJM0V/X+LKU0bXVRv/adTwR9dsbNWinCSeyeAnQBF86sFDVVB1W6vRFdiC
kgzFfC5fDBRN9qzh7gNlFc+GBw09x7ySqioIFst8rkCWIWGF8BAGLrG5r0y5d3r1rck8AkcKBsXw
U6XDgMML0oC1d6uPfzUMn4wW9ZxG5o8A+deJrh91mNGE4r5V4aPkdGhkclMv4Sq11MET4z60ukMO
aG6iXzCV/ZcwmHb6FHNxRBBozSw5/hYyf8YI7Q49fpY6sJUq9L4HRvejJNQBjp7flBS4rrDk+lQY
FKGnQe47Tq2hF58KWIFRZB71caQFKDyN9RXDba1lfKrhoU7sm7mOp62VhNG6DrNm2wdBe53ABkAo
85AldQIWLdtkyStf4cghRprsd59lCK2gQyQf1gFtQkhByV8AVkCO9oJasrg1MwdHMLiKLiDX2X8K
HfNLNGMCFbeYgvTpgtwDnVIijY7QWJ8weervyDvvZOl3VxGxQ5GV/E0z2UVUXGoKfvqzJo2p4AGH
1zk1bnd2gK3WAIKG2ATa096VRfgwdhRSsbQ4NC5any0BjqjKG3ji66g2DpYAKs0PAumNfmHWcZtl
NGumbNfZ813eDocush5oEv+0xmgbpvQJwwnhA96sPnwCrtccLVnLtzb4jcJ5nuIdNpvrxC6oDBRA
zwdkWZPO2jmp2E6UYiw7uIObrOmi3m1jRVt9EAkA7vViHMISYax23nWhhyaguM0wXuzL+m6wBnST
Y4wy23ZvEcrAgkE3KzDQz/ZSEvbsOUcE9CpHltPGsNsW8HeGxUUDJMqy1TLkLe0JekxhAbYszMiV
4D35O0jjn6EgUGAfhr/w/cBBqjCenDq+rVHh6IoG0G5dwYkdvYzGzfAJGUty3BhrWlNWh9qG5R72
+a+knL+iT0ygt6TDrixR34MljHx2HjTrzma5uMKmIuPXuG343xs/f4njgP9lV6QvMw1kHynsZCar
QMhrgvplIOF21YTTExavzib0hj096QgRKvt+bDKYev3zslThpihAOCWTwpuybf7iJPRWvWrJG2sL
9y04krTNtWJskaOKnPVI45Kpbq14/I3rO27AEXpO/YxQ5TJQAY3iY2UMO124CpeDztmRqKaEUZJ/
0LanTrP2aSfz57qSh1nc90G2j70b/Yj5WpMxHvV/h0D9MFq4vNHXqMpyfUVFxWFu+6+DWm61ynhf
RzBYIEnxOnOykI5lTWh9Ew4VaOL2oeoB7lPsZiDNecnG9lh34yYLOdm7ybh2MKUK8VKELmZzyYLS
oZIwONTE3fwah8kVsYOuWBMqQUnUjuJE3AY35oIPM2IH6bLVxz7lFMA6hMtU+R3CAc2z0ADqsQ5v
dHWDCpsN9k83p4bcWWkPYwo7VE+o8rCGCE2o1eOxo3t/GA7qQoy+EoC2rwvQ2BMSnsbPSVe86C7j
docu/l4n5rT38qLdxUjQYeaDIku3qj2sFag7M5e+h5j3pKG9/GIx8n2Zp7vXW4oKuOKtNPR4K02W
oHTgAXLC0wa5RvLO5I6bnP/PnbRqietmfrMH6aX/YciOvAeeEH6hEwO+Np8HGpEDV40u6hKIkpc3
vNGa1T3LcMsNaqu9G32rsJYUSU3p8wf/QjZiMoM3GDUaOE8I9mk/O1c9loAu9F9CYow81MAPaBrI
yxHE43dMmBnfTahO/D69MkGGpbc5UCWtPySN7jV04qPRDKk4KHR9QB91BvLIV/wMzNutXnRgQDlp
OSW27QDYb0q1fFTuPPUE1mFb/Kj5zDFBtNkkG51+6W5ADYvearVAFjN/RZsV4a22MOEf1GlcZ45f
ZQMgjR3v0oFvOmDfKS/0vkzrfSTpR14DgNJfBpo1vA1hEpAs1XqKSRt/QFmDLoMWNFpdGgsGP7HF
5hCOhk639AJkCj1xMHUonaLxgvLsLyOI1mhPYlWOTH5QgHl+obqTNd/1kR92yKdHNzwxfgvKPHRg
ronLdeqqO0E5gYsZcUNAIx1+qbi67oZn3rJOx/SaowQAUFuTilm3NXAkzSjVZULCNraAML4jIXrl
YgsK8kDHb/rfZxjdr40fdV6CjqvuJlnfdHshIWuLqHwb5XeTbijxPqwKHXkTiPNUzDtaemBlGVHB
V96pLgfmaAWUjMylbXhUsWeXYEjemYV10F0JnwvY7sWvuQ02vI8xBfEj83WrVYKQp2YZ6adI47sU
wRyB2Z/e6SwNL9695uwIl2D/UMXtKpMogkEoG39a5gtMh7y30fyVG1yr4DXx9sg6tKtNjagh6NQN
NU49OTBLhOqmJQGj0NOm9aYTfErvWmSVOfCtE5ZciyUor0QDLXkZ+pTQ24WYrQRQDzQ0RLEvwzyu
WLTAEuT0q7z+PFToHrkwUh4ylhxVsJzkEJSV/nE9j9zpN2G9PI2RfVORovS9x7HCttabSZUver2M
KHLpRm9JKqZjVJ2Ckc0y8mtcyd4bBfR96Jv0Ike2sa4cZpAgnXDc568rnUPo6Pjjitk45mu2RkWB
HcaGGeQnFeZX+rc7ESLD6z3FCK7zN4kxsCvB+CeGVnptly8sHWBHUFaPqDFs9Lbkk+ZgnBsaI3nx
Far9zYirBdAqrRX8RPDotrAwkJqKq73oCIfyLyxkchwaPvybLBcWeptMN5QXWLRD5R2oQaFDTPiU
h2gaeD3qD/AvgqKZAKiXiCKU+84I8DeyMMYit5P3wHauAN9xQ38JrVdGvE5t9GoVjUJmsmw5Pq51
GMUQgYjXyF3H1ObT3yWHmV5+kxP/sfRCI/2xY2sN0goAH0oMfDANYDW11ST1N75Lbnhrve/s3if6
Q4wWTqko/LsuDzf6iQXHt16zWV/samorJo0mm4AIMqrhRhAYoj37xKVxZ5n0NQBo6RxBV4vo997p
vdglr7DXAn93gC7UITmsLdBYte9vOdH14Oxa3uHcI+XlxTdOpK0VngUlTwc4XtcoZKaQ1sqm/Uip
WeqeDJOETajXL6/dAKsRYhIoBe7wLCx9P/qPiUEhTKMuavmcDCicxybQ9vhxVu195IvPIlY3gwc+
xpWEUx6OqGZj3peOC4uyuMnGEPJZ1P5UY5etXEPG6znF4mPuHnD+W34gF/4lctxt6Lkc5IocGKOS
JodHXKIx50NlrJcvyVxR6KVKRHba0rRuwowK/ug4z3MUIlVdLXK4H9MGCWwVDc2WCCe4HSTeWtEQ
ePvE8hcN0sfx7d//+r//8/9+Tf8V/tF1yBmU77+KPkcKpOja//63+ve/AIbq393//u9/u570HCCP
JuBl9Cssx3f5818/nuIi5C+L/2Muvhtizw6OvSyeyjDYDwOei1k+7P7xOI4pHVeB8JIWKktvx6mS
vEmdtFju7WSGfDqNlFsySUqd3J8fyHs/IY8g03R80xXKUScTon4Wer3ry/shCw3USExxb1TgH2RP
fz4hPlx1vUe3iWq+uvAunfdD+7ZjSccTluNawn47RzMzwqgIQus+VQkrEoN5ovPU1sRRwujs1km9
5fP52b7/fK5pC9dxPI83q8TJbEOahlHfDyiKhRRMDbtGcyidnMelYuOeH0p/obcrxbWUZQrLMz3L
laZ4OzsAeAYVM2O8p8tkHVqvCO2VHHC8lXORbQbkl1Fwj6t72RK+jKFFXH/+AaT5/gmosNvStqS0
TbLft0/glU7VziKyMPFJgZz7YbNFAhEBgGEuEFca1NgQ8iFDsMho3tNX7Q6Jm+PKsXQC5WdToty5
RDXUCAQtl18NOKSbZswk6CdhQHjrlLcZrfhF1mX+GHocezBiFBTqFrn+zumf5jGqSUkJVbslF4cU
xXRMHVTbaGqTR9s7gPGxKpVFY2JoxP2EefOzCvLuJvTz5XoRBsuiJXCglmwmKElLsN3nX5I4XRHK
VI4pPFuYnu2agInevqSEE6kRdAAe+YxaeWbpjjKzXq0xE1T32oHa+Iid/FGftjHQhuvsu0Cj9/xj
fPgUUrm+54BXsv2TrTDEkx/6tu0cgxF3NMj891FzYQj7dLsxU1dJ1xa+8EGimvoZ/nZ0VZRcRroe
5WNBZG5nNd7RLkAR2nzZj6XCIMq9n1gcTrMcIZNuxpgsffzpN8ZtVW0XruK2egyWBMY5Au1EtCDy
YIl534B60R/dQGPksQk+7Qwdcx+gJiiRQEeqFq33ZJ/Z8hDXzoVZ6Q37913GUWwLLPYsT/qOyan8
dlLgVzOHUk/2WAEBLgP5Ki3xXETWgN/R/IQr+/78l3o9lf4+ovRcCUKb49LlbBan+xqEoxm3szvc
52YWbi0x5IemzfvrZpS0vLrGjh5VbaJY0oXUeL5PTl19teIw2FZDm4May6Rzc/6RThePfiLpSA/P
XFfazuldIU2kGLIEX73QjdvdPNRgXDgPdnktmtvzQ52uIT2UwzpCIt0UDgzQt69bwN3pnLHt7yHU
cbdjx3SFcJX7nLfadVT2YnN+PPXBKcoHdjzXF64lTXkyYGp1beOFLjZ/8wznsiqi7GflWtWnqK6h
SwTEtrXXYmOS73PN288byD62bYd/IbUbbVwXmqFqsuaY0x28UxE1tqWLnH0UUpoJlqj/XadFshlL
sayZc9qTzzXTFlCY3C4Wbd9AZfYO6pdtrms3ju5DhVpiOMBWDLxSESZNPYjVPv8UOHZ6REbAWofh
2IMOkuUPtxbjnZ9nATSWBp+qIqjL66Qe4Q013eh9A7MHtGiawDrNA9QGy+u+Iz790wxlczujgNfd
dvNsaXuX9Nuosrtoxqw1JDjdcnsqjJoRk/7dCjn/LEavW194+Sd7i4/N/SwV/3EU/z3ZW366OBXX
h3sPKmc9Zq3A4nYBI2cWq/MDffCRfbo4LC3bV1zMJwOVorG8xFToWkW4rbt25qVXaQ5U3EothALU
Uh+CLBGPtjegV8o7O54fX7wPglAH9XzTN01EGejWvF3WGPypOum5gZISsJmXVO2+t9jiVT80UDXd
DKc023GfFiphu2qQ+NfgNoDOHbSOySqaDWgxdOKHuUrA9XQo4C1JQYPE9Q6RH4mf5x/3/dP6XOkW
oSj1U+mZJ08bDXWTGpDJ773SF6A34opij5HLEQynZ38lEUjTq8j0FvQ06CGcH/z0wMWzy7bZ/L6r
SGqEOrmpUqX8NuO4AYJn0XWoUlpOYVb/SdOlXpfNkt+o2igvnHBC38J/P3ThdxMgeq4nPGn6aPG/
/UA45vVDECz20cnSaudPg/8gG998FjzhHklCWHM5X0DKLIDyjiadEwXzFiav+Ov89MVpUKUvHMJ+
V1iErrz/k3ghiDpHVkPYHPseVk4fTRjgNMOnxU7QlG2hGbm9/ULoZV+HnoHgRhJuzz/B6WmvH8CT
Sirfsl2LBOHtq1C+a+aeJVENLuk5hTaAz3H+MSxKXvjSwnr30t+OJN+OJDyzpG4aTUcjSqCXdt2E
fTTgYQFxktJKbu3mBUkva9lmdIsea0dGVO/DGdeqOr9w8Vh6sNMVwKUlBPwO0yVRefswVZ/ijuEP
qAnms/9QqLR9mFWhDqBq8R2UM9al2I2O6gET81+q6EECtFl3k1Yd/bDYCdVz7YTlp86d1E04udkt
DXbU0cyQ9q0hp/nOoISI2AcAxzlsF6hoZrSB/ulcOFRPb1C9km2WsiMIPIVpn8wjUYlNH3LBO7EY
v4w1ljiL7V7bLkEXmLXNP10rDGYT4JKzAj82Tw/WOVsSd0zNo8wRxnJk+tLggRmEcMvPD3R6KrzO
yvZNNidJj+eeLEr6fs2MS6r5Kq0T99+yIPw1xHgpxd5z7IbX50d7vRBOF4NjS2XrDJkBTzahCcmv
RD3OPNqh0qD7KgI2Zv7qu+mFw+Ap9trrPoOHWapniekxmCVAo8MYJNCLvaPIK6yP5aowXWotLt52
vpdfLc50W0jjytJuZMpFaU8IoERReO+J+bubJTdiKX+btqR678w09AN33Czp/LNaFNBhUXxtkAZB
1WPQMkRc9fGFjf9+5XA9mrbHRclLNk/jd693cF2NCzzVYrFLCrS2TMC6Ubp2FJWb82/4g73P9aKX
pyB5ZNSTlTPSOjMgIkX3nYShO5ZYxQ1N4297L/DQXbET/aXRWTZV4t06/Bq6Q9agcOf7R3ss+wu7
RrinMQLZi8WXlh6PRAZzWixw6jKmi8u9U4VhsQkG9dTMyvwMWF5cGYkcfgVpT7NIZ7JgLLu1aILy
h8oc8RXNqRn2iJS7JYiD42Sikw/BorweW1jrjuMgipw21WZeaus+D51hDbI7nFb1PGIECJdU8xnk
lyAwDejkfUy/eU5esjkavoV9kVHjnXxyIXybEH2Z0kmj/I0BlnY9fQqQm15VysMLFRziQ8gXvBtS
AP/+WKm7YrDHdSTo0eNEEh5amN/XoimRFZ4Aml0tnuFcR2PsQCzqF29jlQEQ7y6N0ZMvl5GgdVwQ
giWwpFZpyt92EsPLkUZxW7YUF4l4wIfZS3lTKVGQ2tfdnmzFRuTbXNaWjBfIMlQcR39MHqCA496S
1nhBZVNzTYyE0lcSVNpiMkGFpx0/d+gYrxAk9z/1k1x0qwOl4jCgmVubaDOAY/tjwBKNOoj75nQv
LPyLA9PC/ljrUSbLw+Ijtd+Vkp5NawEWWGZei+2DdfOxOKzDPj3UFCAey2GsP2X56H2hV7B8tStP
2xLFuKrFNvIGgk+QOb37F0WT5KnLemOjujymtem26wYxu5sU6FoEd2IqHsahQd6tpXTmqKrZioyq
O8hMvK2zLrme2wwIWdMh6KJaGhglYC3cKEGvk9ftKhCJwPO66T5E9HxVStvFpXSgjjojk+Y3drmT
8Ilhb8hlfkRCwnyKhJi+enUXH+asDO+8yvX2XQ7qHi40TSlKKJsAZOdVQbv1RnkyOlReMq572LLb
uU4NHB3LbgWlpUN1s9Za7Gh7lA3nGw6EyK7Og3XjyCb54kQp5G0k7u6LMR/WCdzdAzbO5sZ3G7y6
4OisR+hPK79x8rVMyE8rCqXbWtKlb0tj3Ke9h9xxz1NBWwZhXUoDxd2s2XTBgtuen8904DvEcw0N
RHQWAQBVPZw/ZT460QhiOdaEqfOMk7sQUe15HryqPg4uJisA8fuXKUFevAd6fX6k18Le2xuDWMan
Gkd6TJ3TPrmgUpG2gj7tdBwBZLNHVr74FIVop1bGmijmym4gcvvHDBKfFHD6sAop83uoRNKtb4MF
m4VmuHCm6dmdPhIJh8RNnXDAOX0kaTn1UjRefVyGfqELRXlpGCDcIzV+fvKvRZC3I3F2+qbFvWFJ
IU4LgUtbzX020pccxbx8zcLGQOSNci5J7nLnR5kFjLLKAHZ24dabMu8393x/GBvRHXAhp8HRrOe8
gbwipIlHx7ajeGSijwSrqNqkzQgGNt/lto0cS2dX12M92b8crwIYUOc1IiQVTrxhV91WdepuxEJg
NaeIJjj0MVaDv+R3/mh8Aslr31ap123TCJLqEBYhjd1wukknPyCnBhTTNzK4Rg/CXiVVDlMtgOk0
lwF+Q4OaX9omca/9GRnBuRqdfdugfN82yO9UXTei/IDoexBOznpxgdeSXtZInhvFLkFd4dvQSXoP
bmheGRy9a2HMlKK7VABb1DgMEO947fnT/HXmE29ar6w+m3FJ1mVYxt6q6CBKqm6YsRnVPutRrI7t
qnpp5RKszn/Lj7aMT/nJpWhPTfk0CHCMZsb1ZW6Poqzdpyh05Mqry/lQGWlyNMH4Xahif7BIX0uG
lF4Y8V1taQxyC8bHOB3rIJf7JUMTBm7utgo6sT8/M/E+wqe1YguLrgoJFlnm2wg/V0llzL7dHlN3
xu93wJBwiUr6tn7JZVzU9IedBG5AhAcL8g1QFjIQnRkaG6vAn2AnW7G/ayKvuBBEv3/lFNGV5/tE
XqZHuPn2uVRphrNvQfRLAucBcQzQ3L7/XGuqm6EeL7yE94mujnF83YgxHUed5vYZXeBxmA0oOrV/
nUDFbGtruEqc4KeXV7dTjyJkNCYvRUXdHKjfyu6j6sJx8f6TM0ebIJM6NN/iNLiOksQy2l5EtGXF
zsjmT73bQHwV/oWl/FFERwRvUY1jptZpTr94mRGVfRXdN2EOXti10zuC5gDjgTHYBUhzwXgy6/TK
EE333M54eZx/1+/XG6MrkiJpUxanvvj2u3IguIQhU/uYTrK5sWsA+NDKsx//dBTmRg7GqyQMZuO+
HYWaZNVVbtsewwo82RJ5zZ7g9VJGdFoSoijgSJfCtBI+F6o8KQmF+USX3TCWI5X4inaNq4WV4kOy
THdODmXRyyisLRYx3vnZ6ad/e7O8GVfpasnfegqmO/IGp3w+LsiBOYCMsh0nNaZj7bVwLnUwPqgC
vR3t5ISo/AT4mVPMx8yJxaOSscvlcocLu4UJoSqX29iPxeeqLtW9yv1mN1uuA6J5oFl1ftofvW5F
8o/4g+nRvzw5EgIgmyJT2XIcrTDbVp4nP7udKO6LUMM+TBXcmbXGxLmmulSqfL9ryEiog0uqTx4Z
0ck76B3TEXmcLpSazZumekaZ0WkR3Wl2Ykbqo3rVauATaJCxGZLAAu3hd4n9taseKgNwB6p1A4/g
/Ct5f2o4DsVbyWuxWeanz+VQeezcZZmPBVkHzME5Bus4Xmr3vN+zjmtS97KVadMXOG0HOG6TdMIq
pmOYhLfgE78ttrH7xxOhrOb6hImmHupkwzZUvL0kt/pjMvhIMrqx0gWvFiCb++v8SB9NxqIw4+oL
T7Jk3m4eliUyjn3bHQETaic+bfiCN9O386O8v744d7hUOR9odL4L/vIKZVAD3tpxWKoclZRfGbXu
1WjUDwDYzg/10YQwBUJymhqFS6D9dkKNml2rRYPyGBt9DVtRbrgt03++96hp+YjpUP6G4njy1pKk
qg0TuYFjUnh7X9IqyEPwuD0tHCDV8aaz0WTwpuJCAfLDuSniACIAmm2ny6Kr0Drymro9dhmIJCBC
8wrqRHvhDX70sSTdWV3cwh/oNFK3o8IxCtGNx4DK5E3XRdhp2zNOio35u4exszn/wd41Prg3dAGN
opIl6CCe1u3sZXBl7TYIeffW+LvHdepX28zltbBShbERqbzRBvKHaqN+VZTog6xTU5l7Q9X9tTEV
xTd8E/KvOCBhVi6WYO9lHj1Og4gJHyYYtJeugA9OP1q9wFWEbkN60nq7wqY4Fl7rtuPRctMvCPhq
OfEMqR9ID9q3p0mWzVRf+CYfHPbAA5TjUHciMju9wRfljkZkWfWx8kYw41b9VHbGgbN532tqYOho
fOSlhfDBcvPos3iSzJj5vjtOHSMWpkuxbyZftSck4KGyW/98KzGIRhyYNLSBq7x9m2ZhLJT57PHY
mO02QwtMe07s0RryaV5XT+kEy4nlJy4M+8FVwZezOPdYdzStT4adkGPyEr/vjhlydGiLtgc1QUeh
lnvhy33wEumPKO4lYesD/eQ8sny+zzg1/TGzE3wg8MaCVxivz++hD2bj0hAnvqPrYtqnh16VSHiX
ddgdu7B5xIDsvjWeZD48/S9G8bj0SOLJ/U7bH3Zpwa/vsuFYAybmPs+Kz2l44ab4cCacBLZ0iYvl
6UysfozQlAvbI4DtGXGced7IZKTYOrnOhTDmo3POMU2m4kjAbacNV7qGsqpmTtO2E7C8R/U9C9HZ
s0Ame7FnXYhNPloHVOwUB6tHrck7uTIGy1pUAR326Ptxhw0Ckt9/xFCWF4b5YFL0p7iUAElYyju9
mehHdBDR6vFoEKbAZLxBPTZEslE7M51fDR9MiJF8j8OBss67hnngRBGEe3vAsvIz1DykK//5Ung9
ZXWfin0qT95YH8etIYExHCO7+aJLU65ZoTTqXoi1PnxjbB6qf4CqARq8PYD4YE0cgZM90jmlVj2i
sxcM7Z9Fw8gFcrjn39pHo/398jiZVB2ONI4mbzx2qgxuIgQcDFqHcUccjSPkhdqmfvSTzIhIASiB
YH4eUdHbqY0AZaooadoj1cXkxWub7NmNjfwYIHJ3JYYMQ9Ies6fzMxQfTZHXSONG0KR/V1F1bRfe
yji0Ry8s7KN0q3QT+H35uHTJSJ98zDaR/6cWNZlohzhLBInvLq2W5meGxte10U7aus60N0jqG1dR
3Cdfzz/gR8/n2lzhygdPRzv/7VuZULKEZEz5aqgVUBvhbr0aW6AGf97oUr/s/RdwFbGohvbZwABc
6+1YSeEGXocZ5FFbipnTsA1CkLRusCW5+jJ4w4UA8f3pyXBsGuExPU+9hlp/S4Xt3DKKOgA8N4QD
AnhuWN3QLxWbyAovpSgfgBDejHW6uKa5bTvZGBOWe/ELZgR0gZT9OCEhJ4bwOnGQ1jQrlPNdcYhn
48JV9Jrdvl3arkOZTqDxSoTqnNao5jic4m7OIXAOAtrzWH4SToy6IU3gdVDTNKXSjqlbA2x+KQQs
tg7BLS+F2O/cWk5xbNA4uWqsBIfeaAvjBZ59VP8eIKVtDN5VGKsWYzeKtGbb3mddhZ99jpWwdJG7
NUr3HpmWb72YoPX1+VPRqq0Nu7UtMN4ecu9brtyDi2xovICFswwY5MHtDBxRg4mdLKeaVX820du+
prX7mHXOWs0Jgt+G8XWo5cEqymd37swVwIEMkw4EI0OiXtj7X23HOGgZNaezXkyiFxqOu6yzoe65
0zYe8jtjLNG5C18cM9zNmUOBoraR0G6fHRafjOS2K8yD5yFMpZzshqyNxjTdzNWrWFyYPWYAgXMP
fS+MeIgo/8BPvdN6VmKSh/Pb8IO4n0Od/Jn/I5QG8/R2b6i+iwtEg7NHtx0e5rDbVcG8X2o4c6Gz
hwi9iceBvhNEv2YO/0orIJ69eg6m6bZqokfI1fTL+6qGSx9jXRNdSIzfR9z66WhAc14ptu9JgJjW
RW5y883HkG8QVj//U9WYS28bwpRoUB86/zren0pvx9N//retC5cgasF7zMfe025Q7vCdqgqOJ+dH
eX9pE7ZZJuBzki2LFObtKK1NZ4fa9XT052Jl9PmVsq/Pj/DBEQQo1aTXQ4/cJbR/OwLaSs3S9dZw
lNSM0W7TNZgZSNL5UT44fXyFEbBN8Mb3EafVL0ygmgpQu3hQ9m9PGWjGIKN57LGXhJdERfrn2Bmb
wb6UNug1+fbYeTvsyVcS6YBOBroaD0aZji7mqTjSoamirgtzSu+WYMAHvertrx4tnAe0fC8iqN+/
Xp+rHMwXdS4oGafnXqoyCOWW6u8Q7QWkzWl0cQjr/VIkTaEo7VHgspx3kV2uJruwa69HbekzJ9cV
+Qp8NJ2hDVCs5+julemHICXRNedjuSfGjMZu7VfDwUePSnrTTdIle2RssXnbVslxmMG1Y09oBVgK
tPbOLGst4vvPlp4GJFJ5huhA1Yew5zRgLBI3aoBvWI+TB3nZG9U3Nyq+C2u4FMSdnA3/GQjgsUcv
yoGXcnI2SDpgMk1C6zGijSglevX52HwH/ZNemXTeVkVjflf9ciFuOYkl/jMqH52aK30Zgqu3O2uY
vLrJ59R6xA2t+9Ll83TdYKSi3TnDZA1Fp0Q5QLoXEooPR/V9hqUV8x5rCaQQR8A+xmAA8j3yTDea
f2uNEP9JoNZm0lwgQ5ws8FdUqQn1kaODE+od2LozHOf/c3ZezW0j3br+RahCDrcEo6hE0gr2Dcqy
x8hAI4dfv5/W952zR6RKLO+pGXtkS+y0evWK79vbSW4cwKyCNTzqYoCa3JoqDxr8vlYinwxFStGg
lI+6bueinIeYVg1cBpQyllc/hGVwl87gekxZckUuz5SuXBIOJm4fJpmLZJ49dG7X5DDLM05StX+0
PPhJ09vfr0QjkkGdEJGGi9LUuq0TrQJS4JCa4xPt+VtdaL+qzl79/TC4sCZGPaUSBDQ+SmBslXZX
eZp9SC1aaUrADneeCwRAB7j+7q+HotqKSjaH8KB7ccUArzCbLPKcw6RQ/5JUIAtRaTp3pnHlJflE
vj8MJJXhv97dwvU6ILMd5xAJdWEO9doAjt6Bpbr0YM+j1/PrdZ1nmKUw8HCprksHgyxsl/P513hK
WnlVmobzwaN3mU5fEEa2cKalFOGnQNUq0O+N9G1Mo19P0GPrW4QlFi9fz0I/qyCWs6DpjaoX1SSD
c1H3kWq6pQEjPB0Y2hF070KeVENaBTOFHBL2BWDDFtrUbFJF0jrd6SY41S4QHO8TSnR4nEKxQOxX
zP/ryX2iXenqwEhBA+CUvz9P/9qhoB4ikQyTetCceWvZcNRsJd6CDoMhKGdTfU0NfHI9P4x3diK1
pRHg0Hr1kGZzcNdGEMAYgRJcEehro5wpAV2xksICEPFAC+WGvNrOU7TvX2/c50NwL02dKNNFY8wA
ZDS1VWyc3bXLeTYfKYL58fUQ8jb8y/55lxs++P8PcXZbXH3qAI9nFYET3nSWcxNRn7ZoUvUtRnS+
Hus81fqfwagwpzzLRO2cqxvHbuM8GirtINri0Wlgw8EHW+Sz/Zjl0zo0i12YaQ9eDuwKRZRhXupX
9N2nM5AteRZFr7yA3tmh2TS5KAicdnD4bNqbDokk1/R8RBJ0axW2GolxAQ09kZC/f5xkAouQgcpr
j7L4qCfarvOqoW1UPGpoV21lBcP3czDO2ZVd/kRoHEraqSqh8ZCWPPlI/uu2UdUhIOwZ1UMWFTTl
a98a51pVzaXQsAgKhqSfTtHweUyXhzEbbCO2jnCN0CjQAsrwQ0TDmlq5K3rtvGQYkZHthVLFujQy
Et7/uBoR5uDFx25/jHrttmq8WzAvVxLBhoZpsJYoOQ0htaxNwD4ANYC6aFG58ZW48uWOfpyD1G//
2tFi7EDVbr3+qMWdtzAJ6y1s41oLzLkD9N+VUhJkEVxCTM5W2qd9yjsT9MfGzWi3KdalZ/yajW5r
VEW38Oz6lm71XRVbT9Y0n76+mZ8cqKxWMYgzqfTamGdaoGloghh7rT+Gff0jgbYA9GVBg1h9U5Qg
2/4fBsOol+3uUKSea4FEiQq1MB2OFI69ZR7n9mYcem8Fwbq91qltuXLx5J3+qOLwfejwQJIwQi9y
u3kDhIs15MORDbjpswnMHDCspim+Ucti7ehw83ak35LuyrN3bVwpVv8Smxo+a7Myi+HY9K6sN7w1
HXXfKMGpBVcpLkx6WrW9GV1r5flMWuldVSmyd6kROo9zIKlUeAnQr+0EYnVthjytK/trqcRPNKns
1TLR5kQdKDg9W509z2o3umN/BPW7OSl2E9BpOA+7LnWMh8YDJXDOBFRReY/pkYAi1qelhRnUDpuv
xenS6Gci/ItGl2GK86RmKeYSMhmjO9q9Gq+tavJ2+UD1eyCEc+X5kFfwTJIITpCTo1HC0DDNP56o
PiaGALW6Ptau/aaW1IkScQdH7fswQlCUZPO1XOona7MteIQp9CKvSV/exwHxdufJaerumAXpSPCT
aGRdghgS1SQa/nobPwx1tragz1w1S0RHgjaBW9QITWBzY7C0a/hZ/n4osjNoGyqHVeIRH1c1g5lZ
eXHeHUUf5bQ3WJkFJEkAdyTQEP0V5f3ZFhJNRtuQjJaP/sfBQNWwGo2i8GMbomnA6LFB3gZR5KeT
GsYVUbw0dInDaVRd8zZKmTxT4UWais4EYOpYF0ENepcHKJTQyrUF6x5QCWoE7IWSHibRW3/+D1vq
UfGOmU9A8DznpQhHIeWutcek6e61xN4K23tsNOeKL//JO0EVDt2AFJNQkaWfnxziH5jt2B7p2YUi
FDMAvP/80WtBF5jFr6/X9Olg7CLRZIfkx3n0RzNjYLMTTs7NahBvtF6HqLWBRop6OAA8/64mWT6/
NvU/DET/l0y4fpSTONCGTGDQH60OkPLBVguaYNRnXnz3/yD+73eamkrHRkV/HMlOJxtoDb05Ek7s
AEHWnQXcaONqNGFJ++stlOYmA0n3noa9j0NZVZBMZR+0R0i0iu9KoWtHgFDu7WKGP72MEv/r4S5f
PKoVgC9wyFYRLLbO1FUIIUIatGN0HOfHEU5dK/5eTNsqeum8h6a8Cxvnrw/t44BndougtciCyCw6
EqU2ANJQQkqJkhyWxvia83KpR2gS1il1k5qY5vUz/SiaUABr0dHkUAHy2McEFAq9B3S7hgLu6218
t4A+vjOUPJK9hrCIt5WM2Mdj6+o4nSZwko/RuE/zdGGBnAW18rZUszu3Pmbqs5MB3q0LQJKTLTDr
NzOscl9P4vKtw+AmHceloDKKlOfHOSTo0xY0tPJYRsFPOKW2hejfaEoDVRtshkWo1leE5xNTn1eO
e0i5C4Uv+rlXgU2MoR0bCXZaLRZto92B+xQBdLCpekVZPBZOU66As69e7GSkL9oBKVWIqw/hRUCH
y4ci9WRltUVvj3omVKR/bdC3CnHIJkUnZ1jTJ5XGml/05gidSJuTtppNOAxicHcgQVG3lhUWMAy6
CuA7ogNFdzR8Lrhz5TZ/EuShlYHglinL+WVg8OOZVI1Nc2HaxBirTbiq51GBBNcADlKXnSTdc6CZ
67ZONzJVC+5RuTPGsV/GgHL6BehFDzG426/NqMS3ig1HcU1IYT+HsCJAWGCugjBvV18L0eWlIbtC
oBk3kZIFkE0+TlgynQJNMtRHes+CVVsE81LrvMc86Ly/TD4iN7K2liZOojs41+fuU6IW4xjpbXFs
6XXwPaoUlpoXTBAuJjiIMEyCiUlD5GKkfP1POSmwRaVZUPQ+YJfpfZGI8ZutGcXGNhX7IQt7ek81
rz4UOd1MbVUU19z0T7aGilMi4kRfSRSevzeNNQ55PhKiU8I4egSzw4GyaxxvwtQpd1+fwqVZQtcF
SXXQxXCkLxyg1unKSa2L7JiN66aEdAmy+PEOzUxVYx9EV878UnEwmoxDSnAVje6Bj2euii4ZQjXP
jo5W/ZYGsgZOYaiEW9Oa/ok60lxfr+4cbEmevEtchQozskUqcYKPA1ZNBy2mhzlZImfw+8CB5rl+
4z1kFgQFOiD4z6y1dbQFX8zBbTPAuRqevp7FxapxPfA/sCH4H0KcZ5I+BKkgQ5umlHGWq9FyDlqQ
FgsVZqy61kknVfOVUqBLB4yBCGRi2aII0NVnCrrUTcUpQWuFikatLJ9momJljYl3V5aectvmTrwq
W9HC6NHP8zeAFfMltDINrcrwZF07g4vwM+dNyIlEBSkLzTg/A2ccR9OUL1bjjeIp7FtDAX/SqI6h
A3AyjZBiFgu1KZpNW8umO32c7GdR18EVNXAh6vi7GOCY3+/e6bmGnHu1MEKlTo5VCaNu1wGUgfuv
wsbRuBvHHpyT4Rb5BrgkwGK/loDL94tQBlWU+MKYj0T6zkSgsp05MhJbO6VavFITbRPCdFh6806A
7Dk6wx3gZ6vQBNATEpcOJsSw7K/Y5xcGGFOgUIjOMkC/qOU7uwqkWJTUI6xwoop5CB3fy+GNNa2N
HHHQd5QMCk29ct8vrRX5JmFmErfSZc3vmSDSAZINpVUNp2mIzSURTuBYzVT1bTfvV1lGr3FoDKTx
IVDflMoUPtZgoL20KKSt5wTDMnSmq9baZ4dBNRPeJU6mQY747KmcdaQMynJxaud6UXY7FIOi/9bx
MXPtJDvKY14EsjWLUKtWMTzAXwuD3OgPFpwM4f3v8MaZ1+nSJd4rTSVOsM7vK0CITK5olExXqj8+
G4a+HYkYRn7gIiCRmmowEWETpwlaQdWOHhwQs4JZXLlVF56YRDfUTfrzXTQtYAkfNWzUgxI2BoY4
BU4GIG/8rdHhuxH1mgr5K+76p0MRhqQlgga6CxOn1SeIHYtGnEDEfylVfT+72tqtW3DqM/3b14ck
3ZHzQ7IBM6SfA4SRCzMbJMLWynVVnGAcaO9AWZgXluiL49ejfHY/3l0Guh+J7PLkf9w9LBOP2gGb
YYCRCFtzRRHqLjOjFcUaW92pYUml45TdrDqQso0GflxzVdfF29fz+Hy1dGP8dxr6x2nMUTBoY+WK
U6JSID/Qu+NW1RV5vHwF/1N////GOFMFfUfzahp54iTC5hgC+AqlhU+n52MPUWqgXwNy+3Q4hESW
MpDuONf2hCcHWpRNhEU2xtGpiPlrFfrWyQhIxPGkL/I6izZf7+Pn5/m/ozpndztu7Cp3S12c7JRm
yL7YK536MNjQ7hYZFLq4kA9qUrwIEH3zGmjyINjkyQyFndU9fz2VT4/0XzM5kywtpTE5U1h/5/Qn
2yBa76lXgtiXaQkuI1BthHv45VJ6A/A+q7hzypOZhO1yGqN7NXiUz0s1fEvc6aVxoLHWrTXFbV8v
7sIPk9kImTXGmqc+ilbpjwLbx5hxtoVy63PhA1thBr/t4B5OhYUWH6J8p2Ur2DTrlZ1TjgRDexX5
X8/gE+1K4RGToCSNxMg5BGKuua2dAVdyqpLsh1W2N1anLsMJkoGvx7n06/h4KpxkDh/8JsJPH1ea
A8qXQx1fQU+QNsAbzdGtF2TGvrOIdIWG24B0MCaS8AJ8A8XWgGp3xC4cgTWe8qbdj05s+gqQSHRV
QChPhTR1S50Fg1MyBevGrI2lC2/Hlcv+ifR5smKPhlXyjJgbH2edjXTmYRK3gBSGtm8o5aYI9Wux
4sv3gDQtT9h7kxTwdGdCEMOe7ELh0qBR9HXqlW/g1URw4SSHSqRXFnRpPBJ70PmHRjnKwM4NGbXq
9LAZk5ZjgNM5UCqKlFKgTDs7HVe4n4A3RHZ0Z+rRvPxaAj7RKVRGAUNH4xSZKvU8zakFdQePStGe
1BjqMhfk/vyeIo1iBDYifDY4Xq0DLqTbKeWbqz33kXJF1t9H+PgYytosiT6HPwVy89kbXxcp9dlj
2Z7KTj92Y3iY42oHDOFqyq2NDfp96GEoFcoqrcqfwTzvlQi4qjb1k9TcZk22LQuQOrT6r00PpsX1
IxAj47Pn9a110SVO6TKteHbcRawDhmWX4Mm4yj4r1Ssq51KidVAwKBGW8QrZ+P5RostGcZMKr+RU
FB3kbb1qfaPbq3r5+rA/ETONPii2mTLpS8fNqSOzd1K9Pul1OUEjZE/zQwb318aeYkm4M5W7np7b
dQhuzJVT/mxom1QZwXQP++p8N50g0MshrJtTMjTtOhNjt7azJr0LPTf4HvdFeA8WHxTHFTRmV5Tc
pTLFOab6FCPVIMF8rs1N+CG6vlKzkwb2KUxIYbLN3DbdOrQ4XFnlpc5gKLQp5hbhYdKCH48xH7S0
64YhO+kaTPPRTZAU22LiDeni49dHeWmAyBGA4vZo2cf/Obs0kwBHGiR5CGXFvBkFsQb7x9yoy6GE
A8XVd1+Pdnl6cjT6KpGa97rAj+uasxxKLLuBkNPJ/cmxjwBxPhIshU0lhLygXwapcq1q5XKFRIyA
EkJmZGLpPFkBFGPUAGcUHKfMO5ijJha1ek8HQ77wWnff1e6Vs/skrPFxQHlH/5U1b1MlMRQ9ot3R
cLo1FAzTMpmVjtc/vQPaw8cBX3ZJ/IIKx6tO4mRdFqV5RR9fShDVdAQTwZAn8UQk6+MkTDG2gPBY
3lH3Eh/6658YPF1LvaIk9P76UC/vBUPR4Mmx0n5wUZttzmPWW9EQHJMwf4twRGlt/Qe+2yvDfGLH
MQ59qxL2nzLu89cajT14duMGRwUInMb8JokKXW++pe1mbUQzRlUlyagBJ1CvNELIJ/rjyyJHpl/W
pnGN4quzJ9zONDEKKUK2USypJnFz04dqeRd1ULd7P/souY2UaxDsn24rUV760LEhL6qgJgIQjtoi
Rl4PE17SdVtPTw+OBKj6+vwuVkclG0eHyUC+hiTbmQoQeWXb0TTbx8p5gUUwXFhVAWJ3Pq3ArV0k
qnsDTS8EIk1fXxn5YomMTPMudopNpMc6h7oZREPMO8vso1E1x6jzzJMW1tOS6p1r/v+l8ACoQ8k4
2VGJw3AhPI4YINMaOuOoFTDoaZk8RhNSQ3Xaow6EZv0zwWyli+qKNrjQeMTFqdWzsYwARgGh9eM9
tIZGrRWnMI5VJp4Mt1zqdfqod9lrVZhPU5G/iGF++/o8L8LJpH8AYEXRulwT2YP9cczQUQh0QgVz
sNIfdmsuesm35ULXaWp7CF6MGPZIAZkZNKt5+qbaGdS0t0P9Jqju/Xoq5+aInIlEspMpXDqXzl+X
3ojcoBRAFOpGsozyeRPU1unrIS7U7fsY2PD4eJosXz7TdLZbAbiZucUh7J+C6dArh1gWmWRHNB4I
nhtiVgt3PshI2ZWR9TO18J+RWRwQesRLzxVSmpUW5NTscwUhY0vwY2t1r5JO1yvuZkv31TbcWsTr
9GQAw+4afN0ne4tml3wdBtFq/byUx6Npz9Zlc30fpJsuNg+NqJ6/XiG5nHO2DKp2KUvitdYwujB+
zmM/gz1nydTAvZlF4RIwUr+HIa0kNQ7jy23hRbuUwte8hJ3Iafd1Gi51jb5AMfyuZ/PBKqe3uM5v
Cy3dZt7vkt86A2J46JdmA1Mtb/5YutiIOFjnbfJsxtGu0YsHHUgCTQTFIhnrW2B9HpvKgJzYGx9N
RfzjpRXctd6iiQD8rAf4pGJCa+Ut9TgrYypW7xMiMKTF5jpwu5c57vypiMg/e/aRC/8tbGzfg2yE
3dsCWUnnO/B6fs6PFEr2PazFb6BzHw1rPFG+9JzO4GY7Rrms3SG9U/vM2diSsJcy4NMU5pvRnE6N
6q37yH1N0uDJnIclqCjrJGqWeWPuiqlduXoH40+7SkWwbYTqK1V5rJPsLRPDyoqizFf04g58zx+9
Xr9kWrTTuZQiEw+RM22aXFsNBNx4Je5jLIq5qMQyysoHJ82/Q674CFkHJNOmJHcX93FWDL6Who9Y
73tPHU8iyL8VZbCv9Q4e8zh+MErnGBPz6GdzI6mP7KF+MeyIhrXY6tlJ2BRT94FMy9qS0I9KViwc
c1xZdluvzHz+3urpbUt3q2MAIAVkwi1/AztY4NxP9QDlI8ScRb8NbWMn7OFp0MRt7DTtojDrTR63
oMD2PxKqtqF6d91NA42cnqi829P9OPcruKie02SiFIITDi1iNWO+HmIw7zqBOHgvKQycy2buD40H
/Y4XHfTAelUj7Ua3QXmFfBUUwjulhxUWIjSrHF/mttwDCZfAymUuLafZqG0KpGe3d9PpdyMg16US
Ieq7XZ3QXuZ5ezNvHscC3i6K8WpA7JMGcjVhrS20i0b7sDw0xQYpO3D2fdTtEWyz1VdOCf94BC5c
bmeB3w0OwKOmP8IhW5aQH0iCytHtnmOn/V5k2p3jZTeOI1Y8WPXCLawAynVjPbigUU7dr8kUvwka
/LCdYlkF+utY5X+0It1Gg/N77tyHidjSglKGXdL2LkRn8a7XzTtBetSKnGWTBN88a3xMaYTRjPGp
AymudGGYnOGItCJEoYLtLtzUg9iVZbt2Gve1YjvLllKNfqif0i5YjTEVYLAd+R1hCnf2AABXJKNY
tpMNvUptP3qQry+pyt1m1fAdynonWzDvtZ24iW+6KH3TXfVafltW9jeS0Pd9nMCVFVLXaGxoxu6X
g5MMK9hNWwvEyFA7lQnUs1ocbY3S+4E6l0xybU+lT+ZNCU0hRQ8vYQUUdfSoTGq/VWMPdt4BEttu
hCaw+67q5Z1cZJ1DAip0P+XvZKcI1QSSHTqa3wZl3I2EsiGgzOgc1KHIre6rihueMWEnWGWptQJk
cFlG7jKh7QW0V+Jz2SLCsITwcifZkkfqMlH1UTj5tEDtDevQAD+CHAi6wnTxzzS7ftsHh9ppGCK4
q7KfcJpvgvTeUCB0yl2apO+lLjW45no/r5Qh8vWxWo3Ab4ug2cvJhk6/JF27sOznqq6gjul3LdIq
JaK1w73lfW80c2k7iaSwhOLlXX7S7kB8aMNUVLSeZJ1XJ31Jv46p9AuhiF80D9y2brxMrXTltMk3
taCM4B0JQFcfS2APKhsOdts5pvBy5IFYZ425joJXpdNe66jYavl2qpJtWk6HNDEXHZ0pTbcNGCgp
07tWjGu9/l1YEAZNv+csvnFpsRyMapsNPdAVtJuna7mrunWAGKcgIAV13MIJIHmbAt+Yk2XWjxRR
Em8HqrdU/kh2ZrmdrDG1oIBvqpWtAf3DfQm7EocYqk9n4dKFYw/uUpLTc8jylva0LamSj4dogGOE
T23R3uV2sG8i8Jc7MOy1N2p6sTUtMhXRemSMOvwDTgD+A2uVPO/sovwNBFZgi9F5Ot2t4cR/aCAb
4lKFCvCySDYxj5AVO9KYktOVPRhR+zKkxdqyh50D9zl/EoyExIJ8XUAvW+vpKTGJAxHB4Gfal0Zt
VyadqyUboiTwHTuQ9dE3qbfPA8SpoXM0KdJh0+SpSv541q0o+dKb7BU7g+Xpt7RLqaFysJTgXurw
qkd7eXQXWAde4lUYKevQwjyaHLg4Im0jWm0j96hRbCnAksPTaP7J4Ww1VIOOK3Vp85A1GUjSlm+F
5TLIfoF9zqLDW9sQvpQZxZ2OdGsRk1zI5dBvvJgcKN+Lor7jbV86Vf0caqDUzm9KDAfhlJq/hgZY
5YY+zaYZHpOo2pmQFssP6YHLbdc6DRGcoOz6qidjL0ZnL6nqaUWboX9tlMwn3cm+iF9cyiXhhE7S
S/gtJO7GoN/aFbVVaEB5Ox3IDtTUvam5m2mW79yGH4TIcXZ46qzbTOkPmaLcgAawsJCdcrT8cC6X
kjyasv71+92UikN5ZkLvGp4ly2epkxyxU7uUakXiSdB6I3k2O+1JT+lQYydNrD4WUzb9Iu36bxUs
ysB1+0XXLabkEHJZOXd5kxvD3PaQRThjtJfSSmurzzuwF8G4qDAUsgK1O+bflAqu706DapWioKD1
DbmOag3A5i4pk0PaZ+/Ksgg7cGHRoRLlYk7kzACrL+mLPXrRrwFeUbuoZauQvN2a08FpFi2pbZeS
2Fj5MocJt6p1oEBupc5rw25juspa42BhL/7FTGCJfPAGsuLdT8ndK+eiNNNCYz5yS4zU+EX+/EZq
z9z7nWvlJnWzXWb/dmw46fl4e6y2Hq1LPd+dc+c1LcRMT250ZhOEFkzSxCgy8UtjN4g2LKVE2sGw
0uL6p+xqCp9tLpX8rmKyb43hnwa0DFuBBbMS9l7L3AOTb6t6J8Dt6sOfk0kZQ3cwpQRT8b+wk9S3
Uko5OhjMKCFre+ehtQGVReJsFxLp9k5FQNSB5zEfliwfpxSSCAadef+4KkNb+/GkSZU0t9NOT+o1
tDYS1CPaTbmxM+L0PyauXGrdOK+99lQV9lKPqluNm1apG60OH8Y5fNNZDfPJtKMUUAPa0kGsoDuG
ScuXowsne5TE6FLHGT0UkCpczW2zl5vDRfcrXQFgGpB4tsPWkrva1H1zdBdK1/mAu7/Ltry0Tckb
Oup+Xtjf2B6lCndzBM673oNS78UPAM5uwYn6lnj22iyjVagqhMlibREn5T/q/IJiYcvzJQCjfk6m
ynR/yusR8wL8tz9Tw6m00cLmbC2k2nEszBvaMVswplU4M/HHZIidzkwjH57keqwWw8Uo/sjvFO70
x9KiPWBu1Cznr11X3QJtvK1MBkizzTjlgLbKNeersPPuKu8Br+8hgix9zqO9ZQSPltOFdDN0j3pk
vgBqpS2zJribvG5cBqUFZIb3R/Slgl4MX0U5vMh3XGmHF/LaSEZpnuQ9igHNng0iZAbHLthUjNW1
mqQwgifD/YRM9Gl7n4fanuqZjYZTq9jOinLrLeiKyZIHLudxnlaJG97XSv7QKbD5QpUA5fHsNzIK
EHQ/gfWHX6NJgf+vIrC3hofWS56HrH+kX2rV59WNHN3Nk9WsF9tBxPdWM69K/BQD0qTFYEDNOvb5
CsM+8l3akrGLw9+Brdw76nSsouj9ONUZs0KreY6Hrdwy+fbYXfcWjdZ3SL5uBsEPdl74rfCmh1Yd
7ywHl2mG5COxum1HNQyvUX9Q6wi+eqX5RjnSARE8FjVda+r81AxVv4Lv65Ei1K1UdOAr4SMYa8D3
CW9m+1CMd3UfvAxAC4Xe/LsNzE2pwR0RZDhGcz4vBnX6Di3pimdi23ghmDli2k9V8aCG7Q4e2E3R
5Ft5I8rAWbdFdnIH8TY4+U3Hfc1FdB8E1UZrjEOS8FoZ0WuDvhrolR8qIqts4loxnF2qe7+GMngI
cTanODqSvdzBvbBpzOBHOpAC8jQIFqicsFUBdTMihRmULeBRe9CH/hRZ4z9ZCPuCoW2ArS+Zeu1r
UXbqk0raqZgDbf+sCVcsKF68h0sQYBrANxXze5mYJzus6KVI7993Z4r3NpxZRqo8K1a/10Fp9dXA
uDfgXCjM8pX+opVNyKJ1zA3EC4Pf5fYt/BnkUqvNbNjrcp7v1dq60TB/PLU6ybeKdvE/VVjtCW8t
PSVZmhE9FCavfK1ND3jboR8k4XcpStmkriJEZQzLGztP9nC9Q3S26NRpaUKLPaNtG0JAVaP7Hm+l
W7oreQfM9Edl5b40caHqoy9jOtErjmoV4qhH2hKm6bz7VVXdgtsNZbtUEsDrLu3JXqqDtZIKx8Ce
NaYNVcf8fLYWSrSQKHDtS5ZZ65rGyBInWtK/KTBYU2DC4zmQSM7QNcUEizLTkYoSW0olyAsJBx8q
9bB8ets7qUrkWwIO4caCSyKd3J+Joa0dTlbt7bsgV/bkU+69ztkkw0gji+arkbOKYTUKIDZpHChe
Mb3k90x4gO8s37zMWBHycSSM5iFQgYqVS7W7H6Gde6S6m7WdKqKNp3RblRZcdMxCHqHcJct5lkpZ
ad8ZYRZpG2+99F5OUH54ykmwgiB+tHGfguiXNuLjD8lCwOmtGjBI629D5X7DcJ/mBIil7N2qlK90
doTYWMqDUiYnlo97IA2aKhzvFIItrIhToINnJU2iWVdWVaZv5JXjjyd8aEcoKOgHRpcbOuIcaWIp
9XEd6ktpuFlm73dhtKzHnYXTQFMx+b03t48Xkt6S3Q4F9fxj49tc2zx+YlJhVezle5qPksEUoYA1
E/NhhgSc+iBpqrDZ0LDTqgyggIb4YdgqRr9S69+CIgzIVclP4b27ZIcrX3DiPIKm912+vBVfyQ2Q
tgybHJjD+3NnhPGNUv+IzD9SRkXwo2mEbNPbw2rIG7U10h9UDC/gAHs37Vu5O4WT+lCMF8RBx0Zs
mJxkeGdLO0SJlLJvofqlTwjdja+jP6TxoWLl4WxJCw+WtTX5lMWIT8gKmNGsBWt2CHKQ22osEOGj
vCYaJ0j2zpf7N6faWgYB1czbyEiV4+COi10BC6iOJOjNP7U4ypuZhOoGsa8n+yZT6gVt8weuSJe0
S+h5d0ormbzhBO8IWU1bEzh/D1qcLHqNW/AZMF50ZZNk+LVRtizkObBt0myWV83sXqWKzFyqixIq
7llZrVZ3Q0Ctj5TbYC+/k4OU95RCmvVImkpOvmdfJlrocipg5dcMxxKRnXpOfYKGS3UabjAGTAwq
qZP64lYR96yJXxt8QQMpUHR359rJQ4k9lqU6EE9PCBF7Z2OgyjsfaK0/BbBlKGqwxL5C6EU5bvQK
egP0jvTtUhsVpTxXgQtFRoJVYi4U44ELJYVD+lxNl62M0N3Kz5LIDH39VvXRRrpiOiuUHmTD1+ze
u6uYOFu5R1LZy6+9Ed54lp7Mp9Ds7ibD2PYxI+IVYGDLD5F3UipbREYOJwpSzI2QJmBVBX5i49JA
Sx+3L9JKwdZcSVHjNNtI3Q6WtUdHyo+wBtU3CC6kEPi28bOuR+t6ju4y7GLpC+PnEVB+sq1hI8+d
jZC3Ssp3zfpw4dfxXO6Cbrwx4CYKimf8H0hCepLRhLbkowW1DQ/8mmnGQqHv2lu+y5K1n3oTspLo
zsBPjehllcpGaQ91CyGQSNbvdrx9tMgWJNiLAmWeK2+dS7D13oDLr+FFkkapvMhy98t08t2sW8pZ
D3Z0I/+OJmG/joefUtkw9SD1/NTTNklwOxMWlsdv4FZNXnbo6Ugr8HBgCr3nDpOAwbTGV+NKMngW
T2vkR94Jfks4I6lXuird69gfUkPK75KnLH+XV7QSwzsH/EC4S0Biom/lO5apI4Rl1Y1KIxwIKnJO
ti3WCB/GKMLO6jpS0HUY+OghqdVK/DOg21jRC0It3Ryv83y0ZV9q93yqoY7rkueLP6Em0w8QmX5O
l0OEtpA6z35G7qjn2wTdE1pabhwrYDS8bsBIdbD6xMp28hWPZzgcuQNJ8hRBusd32bxh6E4Tiwpv
mGtApMwfQ/Qmr4rUg0rx7KqvqtLcd2a3k2EEZi3voK02O9IPMjyiU2IjPz8yrK1wabCSzpOgqmUk
hKlvGQb1A5OWBFZBJLmoKa4HuygPXsChinaU4i6fLqlAOmGskvKn4LQrga1NXJ43kXkbJDr4MbZU
AahIwsMA4ebLRwUp1KvQl/pfflLcRmyg8yr1DG40P6ATLUg1x++8bP8+VgqckvPKXAzIlWw2PMI8
JaViOP2dfKV1HrN8PPKjDMwQciQuntm3m7CCHwrDUc5Xyi16mpgGlEzZWgZqqhjPBW+FP2rQdwZe
MepLqPpKOv2Z8kY1lAzVqIl+Euh3+diPhXUgsbNKU3vrZc4+cHvaof50dovXEZx6JbpPeMzrQcXs
bheuM3KBnqI4W0JYxhMGoQBnokSOXzkzcXvDL9pmGw8neWWkhiMgM+n1FlUqVQ7c3ZvY9HwDi8XF
FMqOc1muIFW7VVRlkZBMUopxFeMdglgnzaLa6G4NFIy8yNJuFK1FxKC9lagfTtfdl0pP1Vyu3Ov2
dKO608Yk/5KwmNIUj23UAcgV5QsBA4O8WXLjOJbOS77L+yb/nsqp5UT5nWWznPZO0+YHGZdTbGTT
WM+puuIkOB74nleshSk1Jls1ExvhYMLmhwTusZp/uGFy8+2WGGSDupseRJEBdPmuCNn0ObT8volu
pcmXB+HGmEoCR9PSUaJNStiDfo+dHrWPGb5FUeR+HOh3nmjfX0KOn52q6EqYpF2rbwf3VSeg7cWP
swxkgfrWgM1l5ywn+1XyghnQQhTjkV2XNjIRZ59HUdp8UlPIp02J3L0UTbWety7wQ6KDjY5FOVhJ
UrMp1ryoePUSdPX75YcFakCP6cHr/7B0HktuK0sQ/SJEwJstPTleGo307gYhC0d4S3z9O0lpo9EY
Am2qq7KyTMt8XN3irNMHQXcpQK2pWexaWD1GKqnS5pe3z2Rwb6bYp1G8v7uCMehYcXbCdOOBv+wu
uiQuEJAXAww5nhLSYXb2YfZqZj73WVQ7Uqt2PesLZGya4MCNqxjCP6EOTXG7aOUzt3hDt8Dl+faF
K803UYGPjx3t/O9/NTkg7vpJU5BVFWyXzepBfFc8V3ZUCKca4+2aVUdUTEtDaBrjSZMZwysHXzq/
zAFk1QRHd9uw9h6sUuGG2yJ+5MK8Ha+iBylg/rrJunCnOdQ4FTqaS9adeRL5ok/wCos7vpnmKLyG
eU+QH6n1zqo3WeBttFOefeWSo0MgZgZB8dfmnWshHmkjuTe5VN0cPnpwK1eYAXZ8gosYBbBQlEdC
qg30QTRXp5glMB08GyZ7X3rjR2xUX9a2eF24805q3WBhGULUtg/gMVopPiEqTtFv+2U+6jmgUX5C
xyftUwznFF1/ykNC6TdQSIJ9tyY7VNwrJ0hhEdPA5h4Fx2hkug/xHaTimYuYe0hp2jN8QhuRurTX
JAeXUvv5VBXDvob4FGk5QZun3+igxAHvn8Q4a+kZJfuXp98qQJLAaYXnA7JmvkAdrjFZpGix2xVy
x+kk1/NJiI8ijLuCw+lCegD+/IuXz9WVv1d6+XgW4TP/Bx8gE6Cc/5iDdRpCTjEijlwLj8jFusbx
5zsMT2gr24cbfMCiLI9uHh7kIwnkNCTngejNfLh7RHcVg6qJvXk/4rwzOAmc2onB/Z2EFnTO6LZa
AFZvh97+LujAeouAFigIh/RTwJHkrqWDC/Xs+h/04FoJ20lihNnBdWmLxvXqbc2s24SgAa3zARbQ
njpcq/sG3ipzNsb6wSayCMKCHEehK2FaEKzNutbhK7/G++jrTOCP1XHtpxZwJ4abUlA44rduxIf+
oemvKWEV0qnz6HaYmJUGJcRl0hVCvKhRAJpdAtnjd+rHtl0O4GSZeKGOfwdE7h3SilhkmVNxrrn1
waFDpWXgODqOHDF9cryYyN3bB57QpPZBcrZeg707GFt8Ks3CbIKLjpg44tvoHQvwD+YS7TG07imP
GUaMd4U7r/dx+iQuPTfCj+GDlbuPciJku/BnOgIDyJODd9/f4VKiuAZYVJ4y8itH0m+ytyQdNjAc
dAv/cEvnuaI/nQYZ3VZhAaFQnsnhnriwQyoDkQOA5DMsGduPhbANd2vO7tNiNKeRFZfRG91Z7oEV
W6J00Uz/TQ6Js4iQ+F9f18y/+7T0QMVFfbhnk9mxfvQffdPY1dkXiesdDNAJjnU3bm855qSYyA6o
0/fe8V5nIt8hzbs0LAsPphW6BiEmKG0vNo6V8UfeoGbpDNdjXwTPghOCr2rztbrzYVqCPel9W4my
3EGPvBrvjVgBozLWjiu/04PRNpeAYIQQOXLUCOggSFaQK65SpMVT3fyvdOqL53GXWRwdm9akpxaQ
mYstZXP4KyUCaK3qietDY7ys0kGvds+pOu/cl1hGtkq8/ehYZwDktfl6rf/4t2hbo7hX6B+pIw6d
h7vlOteHFTEppoQg321/9wrAFWbJJeUcHA6dfhys7Vm7vcLEwEQ0OAmGiwAQStT5gIReuV20mx2E
fAwfzbJ6oRroJJiwkEyw+N6j1qvhxmm0ilFBj1zhY83+F9tzI8YpFgxNI1+eL6HExfjAPCMRmHBO
n9V5JzmfxYzjSQA0mQnzBPZ2YefGJjyo89jEhCsjOY7QVsBZkCvDTd0/km6NHG+OK6c2js8dGv1v
08+3VQ9fiCmzCvAT+/1PdB3oRkSrHCBmcEuHg34vGIQNjodXxsV/QoyRSG6einBWt89qPsr/OCaZ
9THkL/0C1XhvC8hPMXEMiP+MU7C99Qkyu+B9pPu2fpVC5DczEuTB1TWACp2jeHYOAnZ3Fsn6RA7k
jqEI7MKj2BkealDf2yCaY7EvPABx/iIJ5VH83S3nPte7W90SN5CdkBnnYOhbPVYGiZPNTwJhfbwo
Oex8REidgWOYxGvxqLr/zBuntNh0+YxgQ+wrOjRuBis/jpR7DzXOxPSJzw7kvwQuthJPhuwKcK2G
w+Sbonrw7GEbcCSNhMnBgAJSSiJdc3fCaFzhYIYZ++EbJGa8s+sMAFWHXeNfkSY8iOPEzspkosLH
ouDqrOqgTZDQsD4WkE/QtqAjq4ADbpc2EU1vTJ/cyj+YrIFAj5YcY3bnZJjPyLnnQAJc9Hh+VwZE
w6Oz4JnJ3cLUZzAHNLH6XWIUBL/TqNuu9QtDx+/2CcWM3z00H+gCLMwCyclQRJoxhLTozOaHFhyB
ZCfkpLQo+qB9L1ijKMi5pvOrKJnx++hGL44bb6fqG1H08S4xSL+0Jt8rRHH3oXCvgF4g+4uAg8sx
QyDd6X8leQHiMdbkmUGwKA3lyUn9dcCOFZ9KdZuvf6oWY0ZLaYECJo9cQgbpy7TG2i7BaAFPJ3nk
krptyO2REg3mhFhIKu1gOaFl7++13wsuBGzm9MQDMic6jcBZ6fxltEnK9U9kyR9XONqyG7kkN99x
//GWtR7s+BF6RHFNWTN1Q25z48Q8ZPjQZFL10e36xNiFKeBZzCvlaJAGY02yxlsbBTvuWG4RSZSZ
bBRO+IIko5xkmvkEI4qd9Jhk1YWdMoyj5FHyyy5X4SvAIln/C1HsgiciNNPxTV4y17LpwEgziO5A
n7SRuQkSboszFbFC6GTHb7MWxFyXI4s2+wG6z7i7DyAJ/kQGRWeuntptNf+h7mvH1erAmYQxHGQr
EngXtSiV41Wzbcb4hnbtIOiy+EEompPIF9aEI8DpQvIsHqgF4jvtCzLMb/n5P4GTtCtwyrdIZcCB
c61e8I+/d+/OvZxSIaRr4D5KP7OPjJUWUrsh+/H3QRoOD1Ygj/d6XKXJ/ATkANcanETAjZ2DT+si
hyKBlGALVs0PPmayyMbiU4uzkJMwgORSbnPSoTGJ5jdQFEgxZ4X3jGnKvXsfvuM//j3ijCIC+pnR
W5+SMGieTC7Ajohb5iQfr4RR/2F4p3M2fgFeGT6oBtlLikW5SWgZpoxI8UzKIOfpZq3bmUySBklh
XXUgWSwhAS0diyKiC2UuXCYrA2SGCeFYyqlasUo8D2iJhmtJT7Cwf3ZVKYQucAXdKCnHTGgX78oG
3m2y35FEnimdyixT8tum2yVfsnMREGum6YvV/MaA8RSvwadHjNrSovzvrsMI4TxP/leH0Bx+MRQJ
ovi7mEAPCeH/6sAQGagwF6mvx65GXXJ+1jLeU96zl3Zmw+QaxlAHeXK7yH8f8gdwzhEmivPQEj3T
CWT2kw8vhDXhrGX2KCc+wX43pLIAw1jAe1fbyQ53sp06l3e7Ityvp3ZEE4zIIWTo9/9j1eVcXEF0
qfXR4rCuKAwRAhw6cZs+a8+M1PRVm5yG5lEhBfnmUkHRwJ5i20jHwsL6X6TVtCsygwCBegl2E4lF
957u8XjgdQlxqusK4YQHt9bl40rRRAo+5mJ49imI383mqcY9wbxhHjdyD7E1KHEX7cFUAZ78ix4y
rR8md+/xdlHHwvM4qza5GdJuFKtt8X54H/uVROxlyvXy0fDqcp0x+Ur8FAWhZyF9SpMxys8y1zwN
GZDDKHDBgPJy3s4DrWKG8VTa2Xau3iQBYalmxWxADMxmPNKP8YiTwSJDxCnaDdwGL3N8WX7SFrTs
/CGfYkciuzmIHdCj6n4v46+PRESwOHpik0R1gkOuS4WjVv4z6wJ2d17ckBgu11cdkjsIrbKTIBDJ
XBvBTYAdzfnYnuy1I5ENFiFAp/2VXqaINN7VEYvAeYqdl5VezEpYkRPK5H2fs8eiymQNy5lSStJa
0w1Dk9gBApv2TC0z9Yl3x0e6Ur8X9dxxazATZjulgdZx01j51jKHrXf15UZL8aFHmMWD9HlsVVu/
qGlJEJ8VegYnMDPpAgClyMgA86KYTlwDYsxn9O9IQIAFR/lXcAUaJlYG0k0sF2JS/0PhTJNblrfC
BO3fYBHnCFeJYaEaKvIGeQu9P8lOuKsvvuhZM5pF+UOLPzzyCIkmX+bqEeFmu2fri7yQ8TsTBIqK
apSw/jPxfycu71H4xAXq+MV8EvPMvNA7fEgrjAytTn7U3/0VB8/BpFztw93/n4udLA1SogED5yHi
tMKyEGRLcKoa8jcy86d8OpEL8tHkDi5wusxJFBi2R5192XCcNILDbUY20HhiA/UE71FnfvRvIilJ
Vamydd9jHjQbBsQyKzcmf+JOTT2QWQkGVKm7Y+JCoZwbeQWQDGwlo/y3doqliDtqfPOhyr/JY4mo
Nbc48VKzQo+CHHyaIfAx/uV14myYIhu+la4CBPKFENjoVztZkJQ3Cf0q8/GDHj73g8OYsEGe0d6Z
SY4syptnSb/fgve8s7f8AOlHT/BB7QvGtvG2lhG9JTkZlv5HSAS5VjD8xn1pTyZZIdHt75nn1sBj
bl11VsWMwYLcOAhL/vdAsDC8L7GrLb5ySJ91J2mOY2RJMws2Igv8CTRxYQkK/vMRZLkDjhUz0Wbq
3N3Dcih2pO7v6HUmpXMYsfgDpweuyvVGqie33hrgHHdqTuTJ3Jk6WUWgH3aMWwyH+hcKTcvpPzFX
/qPTQ33lBQ0U+/HW774Tf+68s8RGG8YJ4CDAu5+4o0wxiXuSD9wVH9fBT1mmXvZyog0hRBzGORQ1
BQTLlajEoZppMlq6+YF6jofRdtC8R6dvX5RxZWbr6z2cEQwv1WBuKnL0Emf6KhM2cIsFkvdXQWqY
siw6UDhyxB2VZHQr6hOWX+pGZBSLwJ1IG0XBEEgxSDcMMvj4rlWHmZRVj3rz+chnhtHcNPjshCF4
GG01DuTEoBV/y3suAi6Pbr4KuHKm5a2Pi/MBxI6u+YW3sDAoKP418aXhY5NheefU+GgS1ICOjYQE
OnQb5eA5UHXxPN5eWG5tBQeawyPMrwGDhKGN0VgCthwU/oh95jeoY0W0WvssLMfLJtt8cdEB/FcB
gIj58d/EXM6C7064AGOnZ/lJzF6UmrAu45Gal9pDrYERhdaQBv7neP3OAT6yBFGePo4x6Yf2SbkS
vN30rscgdJ9qO7ksZINJ64lg4I332Jr38Ndm0bxLJrSF7Joi2D0MnYj9Lq8PxFvWaThXGCZR4mkJ
isMoRKSVrsc1rl+vSX9c12hDsctZ2ELHX/yx4JQNRgLW7HWe2Ao4Wu2yGFnvjZwTvC4WHC2dj2dJ
Qd05ByTSba9oIO+gIfBLAms4REZNtCqdCHa/iBvwwMJrB2VEdAj5qqaGooQT6q+wBtQFWVf/HEhn
nC/cUHW3b+wbOpHFlPmXf68jz2oJOf47vtMYfGqJMyBvOrP8bYiyioEkeOOtw+0zPFsGm7RjbexY
XR+iMH8KruUpqZPNCmExBNw0harBu7sLX0Yp8PhldrqHpKJ8fPy55jFdFPn7r5IyeTAQDJw1Ob5y
2/7B2pCkjzEjlgcYvtKzaW2Kx7Hyfnfu7Vtrk7GyXC+97xzlIbCCEskouP1no6OKzjqILvLIOFDL
PQVTXOj+NPgl50CKCvGwYwu90HP7tk9IFP/uZvyOc/NBZx7XNVwzEm2+9MQGajO9g47+dpwhH+KT
6NE7gj7I0dE0mRCbKW0iWO2vBydv7yEItscmLqAQ7UBzb67RpRn/C2clIK7beL+lcTyYQdk0rk/c
ug4QwM42UfiO76ntIUAiYqMwfvAdsYwe7W74g5AdW5qa6XNtU0zT/cjNaeOaZEaT2MbgBQo4htyp
fsCzZy/5gJSzFhQdh4WjJ/9WFLsouPvDiCBzrGW5E6pnGIqupeC46CN3MtM6C+nwxzwYU4YHI6Xe
OuMvHQJ9ENOVAtUFd2R0+NM6/1WRF8dBZrgo0M8RYFY5VwyHQASfvztIfP2r1yWPmGX+uBhycs3k
fH431vXMijv4Oo69L8gKCWAs7i9HkcF75aAJ2RvytuMGrvm+wFIufz1d5qEhtfO7IuDgbGRS2olp
d852BDMn2U9+JjrTbueLMjnEYaIhZJrJQAIgox+QEwaW8TLlRchBUKBfrjgSLNKU/bZA83c9Y7q7
sY+2kU9n9+vPxXc/uGvv1Dg/HbI0JJBGwd113fc5/oz5JvaFGr9ns2ktMAbyhKRr+nY3E3UTvScR
EbvQBtdTD5OlU+ITRrVIYW8i/L2f460TqQekXqwvJLmZHDeebkR3jyqxcHTdVbSaVD3r43r5oxKF
GPhdn7PV/JQnUD9AVc6d90Pxy6bQyGg7UwXBCioMuRjzdiBLl6eLqZNUyJeAyufphXmPC1T05qsT
kud+MgGFPng2f5gN1Rkvk7cIyOjVxKflFSomyZrbQ/DIGVnsr9zLSTzsmxCbiHYxKLfhVdtJxzN5
mhRNWvPR8MBOEwVnVLo1F2F0nmIGZ7O7MVanvSNy3t2QquQMk1KaUkRcvKv0Y0RUTPusxZNE/sWP
bE1bXv4FsCT/8jj4pOgpukzIH70vIrVSiuQqhsq1Kzud9zXypWP+njoGzT2ATFtkWhd31MzQtNT4
waOK5YeSLJD8JJw+uwTVxL1pKZHlIHsFYGGm+bROc+ePhzh6FioYyPVR2BKIKatZGVDdnD5O8uwe
o6E6cg6Q72kgMQZOw1z9nbQtSpdP8Di5raMd/6ccrd6BDgaHV8qS6IJKPGO7Wif8ZOOW7mR7uSCB
wBK/Bm/rI0UwHHMMgFZCU+bUEyxnyfmTGgJsqV9igs8sYwPRgszIIIn20wdYFzmjmpFMY2s+S8my
mMot7GgRzq0491SXe3kD2pmnR1djOznuI9utyFu+/FdmxzD9tRjRUYz5uKxEpz/zep5TUu0njCcz
CaTkYQHEKl+oGN3QZWAX+j/qa/XqgRSNaOcW1SMGDfViI796BDL5b0h6zN9HKGabB95eJy/EfUV3
1ay6LeqtugMm2zu7NhNnPaorXD7qb06MZ5aMZ0LVol56uICIIhgULWpE79A5vysa87kmmUWQV2KF
M0hBB2GafCuoQCGE9RI21tttGT47lAlsbJOTL6fN9tdvQTk8dl30HLvxj6pIiB2SrxiO11ci/69r
YDGrmwGnRxHcNPj/FT0n12nyz3YWf6U+mdD0cljc+UmGs3ais3tbv5HsdJDKyxOLCAl1mPS+fPKi
+bjm2bm+5jyXVnTx/Nktbi9te+MuazguZQe0XIOCv24DJL3PAy5tWFpbLZnr9ud5DYrN4Pq7mueX
0Xhs+vDHNSi+tsX1G63pj8ZUXhJr+V9sxe+20V035RVz6Jj9i1OtJ3Myn6fiFm0WektuRtJcyQqg
wKCrMzI/1nY/12jHIkz3ZBudwawiqhQzYwv6oXzjMFndr8WcHt3bcKXKynvo2+yIU7DcUGvDbTxc
l9IEgDv7hgy1afqIM2mu/AfCzKfj3H6ROZQzfF0+Db5FJmqIIsFpg0Di1FJCdlzoRLA29U5OjlFU
Js5DeuLPpSe16zQwpk9pEpxn032dynR/N9a4wGITxf/kMQ4b1M/6FeVhotzXkhyvwTvX9p/WoAMV
7mE4UzVXwiNnRviJMNjszW9hc/tf5AI9TNLWFnsXVN23jKqNzp4+EzfVvg0EtHFwZurO/DL7DrEf
zt7/CtoV5xUlE7A300jqwo1KSLQP69Z5dXCUXULLKLTbXsEGTNbAoHJk1zY6JHn6nqTUUHK2p1t3
0TwVFcxm6386If1sgB3/yIEv4ZiS4ntPTVvZKxMb+47mZbsuIAWP208mm7Bp/yAOl4T8dyeLgF1U
h+IVJpQB186Xcp0eOH9KEyNBCllY31rKm4XYhSXETUlztYt3qlXeyVkz50k0R1qsB8U3py77VBIX
rYElM3cwqKPCagWPtp3/8av+HFjNdyUmr5PH5TZmsc+ppm1BXmFJHlTg/0yUWdiw+eTXxuPVeEcz
FWzylKZfjMwnr814kpZTGGjIgwsp8HLNpSj9q7NxSqM5lGQNKk9jbMjIYnBlc3tiqNVtOhcVpRYw
cXyrpDZxZiLplXXBxGmpa7ohPG2zT408pRCxpCf2tM0Qhgg+SdYS3KM9K4ibqGRNiTJyRzHNjFQx
dx1AlYdImmciIvNye7hm1+ehmUExHsNyPxft8mrCrYrCE6yTD7sSF5UtMSgJQTFhIQubTr/kBLRz
tBcvg7LVQQjIaCEqZ87NPeEBmVNEVsqOcPwAHRqt04UJBuh2bU3qPQxXsjqwyT6IeO7bryadSsUw
BWv5y7YWUpOv1Y+Q+3qUfkNexyXBKv8LpdRutFc4ECsEGKb/8U77RfgkCLqP60xJ+EiE4DDRQz6f
PjUk92BqD11C2sf6lVDERBJaymUO/jrvFK+NB38X+9yBnMSA91vlZ5wHhIGWCeACcpJbEolEW2Vr
LBrTzbjxvNkps0pCeFNtLDX6LBEjGqbmpygsLZy+alPpQfEiOzy7GWIKIzfU38nJPPVd+oCjh8Se
uuIeUsGzU55COJj+JqiyQcds7JMvfhBeRmodWYw45HK/vn5nIc2ieA2H8Y9h/xgzNm5ppwMpX+Lg
x5hTPkafWPU1yg4kZ1ZXfIj4tKJOd3xNg+FM/FhrwDs8MjVEZvXlRSy23hFa8Verrh7DLv7ttjT9
L5uSnubFWYBFQkm7DMoN4tOMiKX+SckGPEn5u3zRd3qLuZ75ou+00gVtpFdnEVpCNrUcMsIgED6h
3eeL2VnmrrK84/01pb2/ze8J1/6pggRP8xp1FJ0048XN3e1oNfTyOpikHXBbnIC56kGdfj73cUnl
UUSk8fbQ5+6h9i60ChBvrbvRsng8xw55NRzZOLw96BOGSa367E+UZv5C+7uDf5SoxutTEvT3ekt9
Ci7oqFqEvCR7LrtpivKHisYkg6r+UPKRlmaa0+7iJL02KY39kwMTgoq142b3Fzppch78tX5vDtSq
lhA5LIVrKnU9fSq4lFepIiTWUKvsJ+hOrTRLNGagknT8iST8W3HfMkQAaU0dDFzzDI4Q9FB2hvbU
L37cuhLii7TrgT4MXprsuMfzM5r9IEXPFpBTulOtvBJV8qb/1LdNugm8+XUmVUfOI3k6DFxcPLfB
78t6fbq79JwJRm1NwZvXN0+Unj0peikJui7N3i36gzFnRwyMjTPlj/vG878aISR/M52T2IaX7oqH
eKr2CrBkrGXfnwd0Oj2zZMcVRNIppCeV3B8Fn2TPwm8MR4bHJFIl6Ii9LSMP2z599fzlSBLj3ll4
Wx/tE298kbMSN9D30M3hYpDVVu1GPz1oExg+EjR43tmnFpink/wpmcSdZJvlSTIsVKmyXkT08d00
FpJpPoZ2ZlWUjgjwJSy4HZHze2Y2OGhqy3talhuPux6eKrTyz0LpMy7oXUmYz1X/B+iOXg3b4D9B
sL/biDfjGIb4RNK5VpQcPBxpb4xeAVq7zPYD72G/Ga5Z5y8Mhm/ioqV30Ke/sQTLdE0c+XPE/gfr
wS3IOZ4orB9nwgfJvuj9eGPmTwqwIGKF3+/7hqDK3+s19VPtIUCf1ej9+l73OrdtIJeYoWjqhX/3
NbJ83UcEw7O6ObBoph//xGwxoqy7fVLFpNVH56wpl+3S92T1VdQLklgMJepZwuszq1TP9XFEtDss
xdoRoM7DM77CP53iecn/FvMr82I1XG5TwHNgF1QOAY3eNj8nPho3DgtrvfVtTBL4csSZrpp8343w
h6gnPswe6mQqjM2e4Yb9RS6QwTEOHLRf7pffXY6MIqlaX6n2SpXCsHXFMNJktpSaIlG2SbJdVnwj
ER/Bm5sa+m7tL61F7beYuYbyFKIUffF5ATDpEKwNnpJNDmB+Dd7IVS6C9IOLvPpLVI0PmA0fhoNZ
qWRT7qQSZ5UOntHxHc+XVY8om22ahOzyiCtYZudTkzSvGGCu4fxGP3KKFRpcw6l6txqb1KKZexgS
Eqiy7FdDcwpyvGY8QiPbU0LJYL1OzhJNW4K6wSbOSYOvY1xBg1i92vWoLLgFn0yKPeFLaI3ROO5B
3ruLQjBawzhdByPdxvT10DmdCgi/0pUwk4P1ll6DM/v+4aPddCRMOpwMbLKoWmuOHhUxcEtIl26q
z4nbX8YgIg5XO5fEpmwjs34mJXNbY5qrOK/9EESbbPAg6pKIUEweWpdq9p5C6PVbeqvfuXib/Lds
/qHD3HkLqWNJPj1pyGq14+FiUlRHRTWCWd24zMNO8CrL+AaWsttsN3D/BE1yKEOiBzf18M6Xtq5A
As4M1UKy+2COb1aW7d2bNT7NSfo7p8fsd+hI7+TGpALXzrAjjERuROxfOiJFXm/952Ml5DjbdmYc
g2UcttYCdbO2yxP9SV9Eas3XAuc2w4ImfjRvoy7em3g9aQs2Wdb48zrlf8YxOGTt9YAi3luUHyyL
8WuM6mAToKr1iQAzuSY0ZlltYmKlSeOiyvvw7P7TzSzpO0AR09aKlgfzGrzMZUiCs3l9d4zwjCtG
og8UVZ4WlwHSdRebCZVUc/Qnt5vHO0/OqQqX4lBUNlnpE1nv7WmmfJVbr+k4b4QRnlN6MdfqaGQx
HR2qfEtI/C1pxmbbpNPniEu3N5VnH3Dmj9dhItfbTgro8ttTWnDx99UqvtC5+3jzyoNLxl0+uZxF
gPITtaVnLmh2tlkWUEhPzBXaHp1MhbyIib6FddHNtmi/knPbFlMEP07iO1FgulMAXEncbunSAx4w
KWKC2b6zaQL2N4w1JLTAnD/RIG+Ogsd2ICBduCoWyHhM49tf0V/Kn9InuoYrXqbbIZjsZ0X3CBmO
cXJYSUGRljApu1f6uPLOAoC5SH13tV/QhSLGRj85+NGZHsg79RAZ3fYrV09flBZjgNd5Zd5bNL71
0ecTxW7onoKqXyqDpE3dYX2Qu2M7yytBhS6uH1dlbHBbFyZN2cerfxip4oAJs7po06/WIa2nO/Cr
PO+owKa5BI95Oe5WKDnl/fdzdEet4scVT/dSOuJaFAeyBSRfg46rxxE/FQyEF8NC3Kk+n5bqYDPO
mL4ATNzmfx35msVygx4i1R5nEspz6zbJCdJpITtfQSvmEMdACZomku/O2ob9C3OO1/SYT7a1KRvv
rc8fan6lbNmo+nB7a0+KXENBTw8QYAjo3Moj3aXviSR6O57uRstzx6aJl+qzHxlujZhR0GFOHm3W
JP9lCRCdWr/we4MdY81Q+fKrRUrJC1opsHT+gjEaIh3gWQ8JTC/cLW+7s9lk4oz5vm6dp1ztTnKy
gP7mHilTmCBjrDSf9A10EuPqXNlqC29JebySIdwHfN4/SuGRTZXUUpqa/YQbSq/VAxAzgoPwmato
lMCffqUkdFiuybyegmD6DXx6kNMoY18RyfIxAH68HGWUMBgirSsw21qU6mXMNQt4F3JSOS34t0ZS
vhZGfUlv3PQkLVKMP2MXMaF6hbFIVfKHJC3xDSvcWLSESA38eoox0PNEfdt6/jyR/9v/EbqUCywX
V6dM/B4juObznQPAb1M897auT6tPwsPttm9S94UfFVF1Sq8j3Zb8FlYX5DLejIcoSVSN+9XDIyw8
exd1zn/GtWsO4Tg+3Er7o3PHo4fNLH3aDZjJe24mP1DLH+Ihhn7c3eax2852l0CGOMnBo4p/56Df
JrP9mtm3/zzOTE/mYuSZnH7zD/aMpHn/Lju9yNvZsj8PKOo1m7/Ew3AZk+ypLqnh1riN/volK+Y3
K6BQ16qq52TkesihDx7IAPvg7NCPqC//F1wnOqU6h2DMfgnnTRmdYuOSSqPYPnKh7sGIIfTt5DXx
+j/pUtO8baJ3ZYbC6IPM3Mxee/ac6TA7YfiqBLC+pEzat5GmhjYQdk0/wBBWxKZeHOT6tITxt+vN
KjdZu9D13jkYNm1aGss+LI5FDndQDQO5KuYL+jz8UuhA4m3d6h4ZCP3iOEGYfEoc+yM36G1WZbO5
Sd042A8KIYTrJ9xN+vmQxhsW1u+gp+lXnXhktTLem5G7m2puH4MqKHdVgRgMYQFvYGB+uIbGDMlJ
Wu1n6d1bPu2a0LsMI2VOXfuZzhVf75SgFx+c1acooyQx/XZ7D+h4veFOxXY3rjYKX33eclSY8zi3
9ZGLaw80LnE3qXdbaArjLpd4Ls0LN6MlEKqktxIBd+38PFGytnW84FA3CSOtyfY2Y053SGlSlVB5
Edb7EG6idohsD2NCU6Xo6PfGxS7sxzCqn+r++s3GPW4Dn8JnL9tMlneG5tquxfzaFSEkcrmQ8do/
paN71teqHqAn8XTD+DGslwdnqKKtPXOFsNTGtJDsaseXJSJ3P3POBce4q+ht4ePpglgnuqw0oFz/
SqwRq7HCeoxXn0s/wlNwa4mRj9OX23CDrglPHoQTddtPYZh89SeTxjldW+6dvD3GQfqLGOtzZ8Xn
vhoeb1z8zt0CBL2i/Tp0l3QYWafk7ADeDGhnAMoLN9qc+tSeyBcxyEbrULpBuimc20Pp06fIsz4n
of0Q0Pwt5eKKfZ/StMadxu0Scp+QtLI2Mo3IKzeTdYfeucEiGD9qIlduR1rn6C7ntF8PCxy9wbGy
CFZwGdBTTL+5AReipDyaeBllKtDQ9VhdHIsQKmX2vUsz9Cn+0lwfyePsS3iDAHfR6T7BKD+17kgc
YDpn15pYFO1fNvEwXjzb+4S7bSVcXOJywaPTPtUEnC0TWZ3m9iFRaPeWjv/1aUt/Ywp6gVUubUXp
ptXQIDI+W/nLJIekjU9dsmzXZPhGxmFNO1L69NzI15yu3QaS6RKlxsmYr8+en//BsBNVpSRWgRnr
ah5LytzM+vYYW9wzXg3V725O6CPKSgVlLmog/jK6druzXapanbTfxi13Z1XT+Lsop1eJZrMUb1Hj
J/8pC1qBqoUY67bI2s9Wk6F0yLoc7J/0z7rkcX6kjR+lnD5AFfdLQnRdMutU+tRv9YnpYuCt32Np
fmkx/s54fV8JcA51+N6jOLOYjhoDFaqUbBVNAy9jl8WDYS7viZFDztMjCshnOWTjkG4qaJbT3euK
RYtvGW3qnV01DsTMLWCaNe4royGVDcRzNZx+1yTWNxH/Y0kdRJz609Z2rr9m07ke9O5yspJt5fia
WZHubaYWZyTXz6QV1MHV3vZjMn1tOqpmnaGkvUTZn6bAe7T8mvzEwO0Ofr080ZXmkLSwWBHgC0qZ
/myrMx7Toun3o+89SL0W3HavWNN9c4nP0Olre507Mk9wqrz4elmK7rbvsjg9RHAOsdtdRjrX7R1c
/c1i08nnNpxWN/Aelom2I8Et/ilfIlyu1j7u7fFQ29OXxL1+MciU2MydAWE4syH17GJ3oAzSm7Nd
5uQ84Zm6Ky1flvlnNoavdU3ObVdw0V20VuZWJqU2wydte2d6FN3HX7Ni/aH7WjfTdDtlYUEO0OjP
22yyqAZr7YEEk3j9FXcODShhQ0e7/KJTPwfVK74TnR+m8IULN6J95Ix/uJm0pXGIPQcE9Y1kn9E2
8bewnG+Hy7l0SPqfzfzBy9pDOEzniSt6hmlgA4udqkmWnqM2w2zeiQ87INCXfWnMGrQCD7i3rwOU
VN9Fi7mNDJpdn8Jgsugo2bmtApE0OuYKqDZ5CVZ6qFwxSGbnn4miw3GwuofO6A9cfkEiamgtsJqD
vSvy8svQheUOB0uicMgMHrKGY/bDsx3jf/CQZrcvXZplhlNI8Q7qq7VCUivg4bo2pkXMSi2HO1Ep
wTsRu2OFcjKZ8kySZnBLw417w/DSWIpslDZ7X9IIwp2Ob2nmPF+76c2ajP3aNa/U/HwxuExxSZxN
2E4f7eiQtursU68yNgaNuLZcYPg7yaHIFQ4vKcT7Vvd/yB2nB/hhIAOJePaNKC1KYGNRrpz1xXc/
oIEQ6LWYQ1JQqQYwikzRJKSzUu1JH+S0FiD1zObQ573zx2qw0kCyuqR9xJh+JiVGk7lmX645pMBY
cXnJAhcyy0tyx8PoEYaquCakt89Z2T4ZSbPLUudCdOvFj+mbRVsmShPTmuwjK35x/k/SeSzHjWth
+IlQxUxi2zlLrSxtWLI8Yk5g5tPfD76b0diWWgzAwQl/kO/jWN1c0QFIBxjj2oclqE6pAisvvHXI
1q5C2g5k9hULlLns3ZWCfY90IZdhkw7Xyjj1hnbeCs9l38QPnXDs17K1wWQn067JbYi4SHpKVRnw
8HdYbe/4sozMZfSzzhg8qrJaF8gko0UfYNebm9EW/dYXVTD/bCV4+pZuRxswJRX1jO7DiMFTasdb
T1xDlVO/kCUp59ii+pnbz5mdEUUZGjaU/jkSYdP4zHc0C6uSr7koHyfzw1v6H66jwjuNTbR2kv7B
41HC4ikeTGxPlZEhc2KvAxlu67rfNB7w8IaiPbJ/fPuxis31XNePRSv3WB8q3mdpZdSbhMbByi+u
oPKhNrHax7ye94WkBi0/Bn6Tu7y3M7JX3HuDQEXa+tcFVVFPDSRAeFU45qEcLVo1Qq+APV4hOCyg
ZCUQHEyRaVyKda2eliI9+Lr+mK+NJJP20RjbjfWPvnm+TO5NpsZDN5A2iQWWGportKY6as7CfZPG
eEhdfMZECfegwMnJNeiVz85/c0MOWSEZRUycx+psD9O2r/y1Ml8nIlXrqsssZ4JbvIu8YSvgs0bC
ROcGoV1rOeNZvavjbl1OMz5fnYcWMzKwqAvahyw5ToM6ZVg56AtsZeJsDVFtGWc+ytbbE5z/PRqu
UAF30jqhjUmkzsHwiteaQ91NHsNifMZ5u6uurnK2HamgmYlDEmm21LzqaaDHI+kRfRtOQRBZ3kbW
JisgOY6BM1MO+q/GIBhvpH97MHtYGd5rs9n1SPStcvtpDidBB8z/i+8JMB/yOQNJN1J8X9UPbiy2
IfdrwMHitF01YbSeG9TorK1DRLcYR+t10i3znpdSDynkOUYLEnGAng3Y9e8J4NvaSpGWPURGT/3u
rekCkvMvEFsyxF6BIxtZhNasMn+sQRc2X0VA0iILWjixs68H9UrS/UXVAytvwSfmlsjwpUx9dA3L
72iIaLlqsUi1Zk0KOeyWMGfPM1RJkVmm4y0q9CLQ1pt8Yu1zQBOzbDim4A4x2OCxNlm87zr6OJ79
kNdTyUJq60OYMsHvzDsTia9pHvMtLpUfnU7T/NI9xwJi3RLChI7uUxZD8vbpjXNmWdXRiZ17kWaf
le9vMwT9XHs8FX21bUvncRnLfd2X2DvPqL3KEwafL1bpbWeVrDO8RAyeqMJS1K+M57gz9lHdHnNT
wyKHvdv318yInrKWvDMDiLFSQxLtssBmkWtRioZKFITixBHT0mVrUVsShslMaMbPN83AzIHX8NVx
MYJzEZhInUFyY6zHsoUgTh2/nuLymDfzxQ6dgup3gSo8vgdxsGtYTm4GOkmr6pjSFwdF/zegjFVG
TBunac8RLJUOR9F9bXrv9YzQTUc1IAfj2jG220Zj84OpQbUzywCkZXYbI4s6O9u3SQSqtK8YlNKO
tArgd+mwyJVPH7znLUH52tie+phomKG6/T3jn6Q8Y4NC53vUFPc2Mse1i4t75XB9XXNIPfcHYedv
h7tiNL9NzeYke7wzWReiNb9RyP7CUGI7xtHOYO+s5kBcCxd/VV6CZNruZGLvZMWtTX0UGelDSRwn
RRYxEUrWi1nh2WHdg6BDcLSEW8yrT6bstRDmf8r1TomWRW8885HWMZsq3KswvYmW8Obm80fUWOk6
9BBxLex8VeWtZqX/Kv87Ng0oOv5sHRsQsU45Xqwguiwhh+LUxVAmWpWoDSKdzSMAkoreFs0onKKj
sCQXs+REQMuH6LUXJtx9NxB7a0JhwXSAuFJtARhJN9YUvDgtiJPOaM8KIILv6GYJb9CxCgCtgwcD
CjOddzPLRmph9IE/g35xn2g7p6fONRqgC/LeNeXNjlWwz23rZtnL9xLN6CjHGxZJkjmM9w+cQ4vs
aKxCkG4fCiE+UD0HN/m2DAKq9g9zuB3frW8izv5YDDQC88kkyui/WSYPTaPuT8aLm3LSj+wP29QU
Wo+PZa1Msl7AzCCo6p/Uf+p8+vWcFKn9xLfpH44oaAS4OIJOrult/nYxaNntGHMAdWUkgTrNnH3r
Bc1xKqdMH9ICrSG7NfcdehnQso8DgoF8HufO2Oe7zskOBacJP1ZMjYZKIil6NZhrhTVMwIpDlEvw
eiZtiPfYT0Nj0cc9FsZbpIARk7yl047ww3ndo5cpA/pZ/qvoGWxi6oO5sA65NS1u+CA8RXK8BAAi
YwvkdJgFuzcu9P9XM3DaetSQPGI47WvzX4PpxKPgn0dylRGkcpgy6AuOxsTl8VuKicUP+jy8NAz2
PKaFuPsMTfiYTCUnFKOjxd7OPDg+Im/99dKkNLui9NUPnb8lNYEUxnHy8n0X1J99b5zmUN0dzgYz
MZ+VWz4oyz7SOH7zCoPPD+cvkxHh5LFdGJlc9G/xIuO+1Mu1ytq7dIpXvwcewDFlUlCv0tZ6UAPP
sSUBEU36w8A2WQeNoAFo9OUxXnhG0bDAksi7N+ysjJVs4kNcAggzBfAKVDM7UYmVb04vZZi4cMim
etPYKUxHQbIUlNNmTng54QhFiGevdzQ3cAnD9qtZCu42TPaLQpJADIyJi1FTDbJfYRbBua7tmplS
+FsgrAZrjJ2RVcaLayOebObJAzQCQpZqnqYlIdOa1mksTjJMPs1Jn/VR8uKP+WNre99Mp3eUorw/
A4iQlhASFbAC955W1OqyapGPt5kGtX180yEOg7rvpC0vA9hRjxrNXvr/8hQhiTBlwAxqmWb/0uEe
Xy+ADOtdH4dnu7Y2+tzXP58kDipp6GqPS7jFR3iTj4wsEsAFcRe+ooxyV3O9la5zsgx1oKuwrRYf
EXpIkl6xLxRoGikBtk7zJmnMg5LiV0ffkLZD53g3nykOspn7ZplOPMMN+pJfy1gg19MCfWmYQsz0
053oEgpvW6ZaS9d/KaJwg2TnMSpolnmNj+Bl/xnU/b2q4/PARJZiha5lYT01KnzUSwat0hNWdUid
dUfaGBu9DZMw2Ne+S0rIQp6STRSJtUPelhegnKz07f/PsiwPVtKCd5tJYUFaR8YlWtQ+H6q/Olz5
gKwWI17PFBEGuQRtu5egH/FBdLJ0l45QMez2buZusIpF/xEuybcX959+BRir8xjYj5euD1esD9QY
GgoLa5fmIyJtEfjayNy1XCxlVM5UrbmntXfHwxzBimk+lEvCMNguiMY1hQnZ05IgI2F3KAV7YC7d
0N57af2ZOTXSVFWIDsR08hvzNaiMrW0QkCVAtdk6i5qkxBD3scCYg8f+1KXt3Wc3ey0qqWH1C+Zp
E9bF1U+S0yw7+t39JWQDVCQm+kUrEIv2ItZ1ywfYPd1VXhRYp5bxERCvJEQWadiGZfVMtgXKgVJj
ds4u8cfKQBXb4jJk7dMyim0yhMeshqk6WH8jI3wyYIzAZC1uDOCvQJeAOM0fc9buhfJOIrIfEzoO
cVzrnp9uCUCYdouLySFd12xQK0RtCdicNUdIKAXXnMNAOeIeduI/YTX33s5fYtP+0p/Sc4IRFG42
MgYzqq8rMPxacUDrO7Uxsn3DgW7wIZ0lFULwCuIeOAHz7pVeHXPJuHTxP+IcQQ2vudczwUYfc6Lu
TvncH0GtAlKHx1dO1dYlG69MpiRJ9zL06k2mEF5tGmmGuOoXVM+BSxOs26u4+p4rv14t6XCfwvEq
S/MrjDsqruU0hO5qNLHAkDh+BPFa0IkiQzuICU7qtEDHDN5DEtW2DFjBzaHHISPNSk7JZIy3WT4/
GRS8ud+firJ/cpXy12ba3DODTjjBdg7RQrWYUHYKrQDw6J5/iArxnxuNJDT+T8Kgdm1aBqutWk7/
HpZD/aAXte86dGmtVwvDDnN0X7uCvkyFXUjTaBUhpqCwHoKvAZMJSYpUzdO+V4Z2vFj2+lkXhni1
83zcyLL59MBm1gm48SkhvQXVxYHsiiv5Qcpkogfyh2tMRGSZKb+UQ6UQQM5ibRnmx0hVRqnhgsin
itvoE8vlCtQybTjlcuNtmh+k+bTM1SkikyNpi7Z8MB+IPq+ufowc1Epy1MkKvzZjnBNDEVhhOkVc
1Qq2B3DlV6wWQJSE2yWilH5oKLwpWRcWIBmBZOVXwxOG47skTE9yiZAGxC60R//M+NW7qJcPXCrj
ABAsASiaFw75lnoXy4+cLMERyR8DQMo0seEUcgccQPi/DN0zB63eQx1eFGNn37jRIg9XHPODTYQg
HfKSaUMRuhKLudb7Qf+48cZ/E+qf7A8pFD/DfXmSnho6jSU1cEc92GTejnOez+8IPNwk31ZX5QNf
+AN9oDUns9CoK5SrSBqWtrxOyIH3/RvX3pDHtJQfOtH1qYboU9hPlPeHKvsdnIfW/ZyWRz4nKLyH
ZSo2XEDfmViaFEfmZH953C49Pv0U9Y8ib0dX1SWcK/AWJD/SMTcdtgizefQodB3qD30pyeBt0hqB
biq8zD5npOIzOS0fwQXGTbe1kYwI5j8xAIXOfE17FBwD8GiDuR2s/kh3bk1yVyDrrTowLdMuNL9z
86HP6R4sfynj9aKof8oMow67eW4SDkLjdyrAKXH9EPSTd+6dVaVvvc5+G6DJ/AuMy01SW6uWh6K7
E32UMW985ht4mANTVL54pJC8kYEiqifa18L+pMxY47C1jjt0CQuYEC9oBRDGkJcQX4UNQLdnQzCR
V/tw4tfywgtaFUP/xktjUQ8Es9H5zxnes/KNadW650V6NIKyxt+W3Z3cl2/kJUwcaZ42cHlBZm4T
dMhJeYc5fCbS6xSSyPrv9ZfrVn2SkTIhwiCgBdECqSL6aWkek3Ya4QVw7zFJmy8hLZ2I8uF5gwdr
BQDQeQa3sNZr8N8tG9cFIqwAgEbSaQIMaXoNy+32foYAkvnKEOEU+RUSxdd09s5xMz6JCWA911E7
7guNEUaA46cYfjLSfP0IR9SC1NP/FyfvwO3ZoJ55asVvEezJhTsL9mpw5g05cYwWjsQKKTnwnZPz
w38zG6qz3rOcVbp6aIFq1l64Uchep3qTJf9aYjKY3lTOKJtKO+G0lVTkdeke2iq8SI1HYaW20zqA
R9Lrwzb+YLlkDr3KdnlnVXJ9OlFyIMW5IyhbaoHG6s86Fkn0XFCDB/3obKzF2vSNFhTF3Jev/94k
O6n2/vLecMeoJGKkvn0OewnkA5JJZtAsa9fLqI5NZ+h4p7N+HVDpzOgf5y56Thcpj3N15V21g3/L
J0rwVm6Kor7zomOjPPPFMXJkIa+8wH9rFpskIZufJpP3IGTwZITfA2WumOZLIMatF2YHfYOWbW1E
X9xHLlNvXUotLoKxIqgnEkl7KWiTUBE4sj2XkfGK+LHTfi8hkqKPLOIJlTCJLLEDcl1atD+oW3TE
YAkF5V53joBrsj/0/6kZSG//xr9N5FwsJFZFRWRTMC91gORvdHbHp+qL0TFPR9J/DU0gkNMOIvDm
X+CKf8FFMWX+V28K2nodFS1Xrfcin65rJUiOLuwc/e16uUuoim3xviBezq706urIx+otxZ94dH7G
vMSDGGQC3ImuTZdd+zKD3qBI7P3F7xkTOr1t0Hwcmbcy6/E9+LRNTcMyOy+It4tQQpaySImj8jMf
4/khq4oXjHYh4vk3SXINkvi3jrLHBNmnPTLyF32DdVGyegpFeHDHq/BSxfgI5amskd1+ElNzjD0e
butYUJgQXyDDfBxteR8iRAhpIqxKhb62BaQgiKedZQq+L8qTy6Jg1+QeH24ZyY83j9rXtYKCOegG
IoL60sY0rUg/Vdc9MErZIASjmXfw9VF5TSfjTiJyyIZyjyr3XjjzLu3mbWTBJ+mi5TpDyS7AZzVV
swlLgMdNyKR+PCubDHGKaGvGJ8zNOMMeWSlMp071JN7C3KIKvfTEuxkUWhVP4JWAyISXOm/3TSu+
O5vWPhbDezdPNj3LgreOL/dBeZwrZngSkApHFqNt4IS2yJ0ufRVtACcOaPpdJgiiNtN+JEua29IF
tEbUpc7g8NDgy+hLcPK5tLBH4z8D2GvF5o2ep575HsG9I8iDsNjUfc2k3kVk96c0Qfg7jAOdX7OS
GxFGV7Md9qb/Zsb6N8XLd8A81xmCI3/K7XRbAhfqUm/fsWVdiiOq7T1d5a3DeixlehGQb1Rt30wP
2H5DpUwfaI5wEWBhAn7bFvzGDq8dVmdLa4NzsKSzCrJ/k0uD+oxkMrxw+flwi2dvr/eJs7z3pJ7U
RIQesDD/HoObZFcfChHpAtkMW2Mhw8/xDUW/AiJZf6J1zwz+4s8J+fTICrPuXQXqiBZATF6gfAlA
EGZ+o8s4QAHh0U2TdSXfJ5IqbpafbatHfbktktW2b136Jd8tge4gYy8iYYRUjzYFQpn9xhyhxOYT
q8GF85HkNWWDv59F/4eGG9oEFhgYScWZABMD+yCLwyABlBUBDdpcHzzU+AfBIKEUJ5dXUxXTfoIm
UnCG5KTkHJNoMEA4YAhP2jASNuX8p01Q9o5/DB51lTOnlO8RJlo4XTVEFZ+hw/Tv6GH56TfFb3F4
t7JDlny+cnv6YfJsg/GSVBzuedSP+76TLRDiyEFlJETUtTfnR1zH6nVsO9m+pEd7SKwYd+E626fT
zSmNTVaXTwCotmq+TmSaeVtv/OyLVMOcg/WQgbalCTofaBM1tg36c/gjm/k39uSWBcg962wJY+1T
38dXMtk7WxT8AE0zwQhPjOMRJzOy8BioZTX7gHZZL37U/uV+9Jo1nRc8L1ae06C3ZY72Kq5HNIvz
q/48fdS0ymZaKA+kuvrEr+mVe+m0FZN9shd346AXZjj1Xm8q1h2f6vscHlGEhof1JFv/GfDlSeM2
VYHMVLD1y+xiaWlNv9uSh7TQ8dnLIzyzhiVXthPj0SxjhuJfKtf54OxfwOUZWuEw+4woCpw+O7Vs
ASscThBMSPSCdc55BKbFf9Gxo6NcKmxjM1evvCY+oF+ANwTLHrOvdeIyy2AoGyt1ycm2QbCelhle
3gT+n9u1bLq7vBb9ZhNjUxCgbRhb+jPViGqejbwwDj563SWYiNuAch1fRy0FXKeA95J0waWQzksb
LcG2GOsPFhRvk0dnsMWoBXwOytROXjjtJc09Ic8LS1Xnml0VnX0fhATFJ0cQ7DIAdpUtgOqH3xPp
AmObQ1+/DjUSazwX84OzfCCP13mDy3XSDrRmZjBkHDbCPSAuj4Pd3awZNxzD1sEHPXcXreyS32sj
jjf+xkonQD4+BsZvH6p9N9eHODkxVr4sXXLJ2UEdBD6TR0Jxi1C881Z1DTqgg84N9aHiE6IAie4U
Hm8ATj8t+Jpp85RTcpjOqTV1RqA8nSTFFAH1MLwn+Xi0ih/H/uCfJpjLOo7qaKIjup92R/0WeS/6
XWAeyP8ivEJSTZrAbbPECNNBFp4Yfc0JW7XwjwP0wNwotgbY6lqND3w3jzoYeoRB8WOp/Jeqo2ni
4i1j4pXU4pllzxsYhP+0LPinfx/s/mtp6GBgcDiQhCDnN12InCddQFl5gMiid3Sqd31l8XRmU3YI
s/1T4hS3YeY0ayVGn7QLAs27rq5p1d+SxAMoMnzlHvVQ04wQ0Nzwwyr8Pz1Zeo51UWacYkKPp8Y/
jCgTqzv3dVqvC4nuDP0RoG/A1spOZ1Ux44KqDS9O1+1ZdWNAAcpQ1XFggvLUYrahZHI5QZOUpn3C
tni7xMtNjjPtXFDQhrGnm3+H6bnhx+PG2+t76UAfOMFLBp3EYYBuEBj87h3vMwe0lAKW3lTHuQFn
ZAc0gbIieJ+H5qXtg3vapBubXx6Eyy5Y/D1xExxUiFFzU1y9xIZG9mNb8JFbNIGMZ0E6TlN9PzYQ
7GqwjAwEHQZ8OouJcEiK0v6CD9dKhxW4AeuO1qwB2TqcMo4U7zEaMlrLzybY0KT9CRaQm8zJqIR6
UjNmFkfXz3b6QZDmpVZ8y4Zb7QXTmnIVSJX5SIVsMFL1IifaQvTb+JHaB+pLb2920aTMtY5LFouP
EzbKEBBwb12MTUHm/1b18KUooLMyBQ21TOeSrSmpfBhIsijzWT059JCi7rkBPj9M/wH5AB0/YKzB
aE596TKE77NJrAlpRFYSE6quZMFdsG73OuoZgXVKNcIxDp9JKhwyVF2wgLyh7vCmz6w/eaUHqDYE
MZnhxYjrJUiTZycEMEHpog+qhQau4ocy2gV5+ZZQ5YxErFqBnRCGwYvx7g6MGB3BndH/bZW3U436
y46ESajLvTiUWyOW1z4Bg6+MC0dKPrX7kckj/2pa0SYucb2In3EXXetWxBgOh7JKF7Llcqtf74yx
ga7+i3i4Utj47MNyPg4tisHjVOxtDbDjpen0QFZvVEJo5luHcUn2JgOYxP9/HljDMAVyBJ6y7P0f
wUBVVwODa71ynB4WUkQORr1LSc3NOX3xxH+j+VfmzntiP/mMmIlQer408x50pq03dWR08LiI4pi8
QZci5bCgjeV5Qb8aE43myRB7l3Ep8UDZ4uR15ONPtu8+iFzC0lAgdSrQ2NmxrH6XWqx9K9rTxWW2
z/qjiuduhdOe/Qw3VixCKDV4ATWYHr5I5j4IAY6E+hDhTrP40UeMG49b2/4gVyRpE0gmDyXasdy0
rn7F0H1yFzqpiosPxqTbyo82rfdHB3/4kj16wl6tW4XodXHTnB68LW8yDyQ4cKoYs6unlsgsHPTC
in7L5ikEJSELEW+rlcHZpjdEFHyYMlsXIoXf6r545HIhRAiXMp99xt3sQeJteavsEssAUwjCHsru
Q2tMD/NygcXwLOnP6DDEdjJb96YPXToyUkS7qLXo/i/7HgE7L3oPhYOJcbKPaOpMdFIzhvx6A7IC
SNT0EtZ9HWxahDHv9BmNx+y1hUs0YgaIfwK5ImkugV5M3l6v4qbwo61T/5cI8TkghZPn1t/BtF/t
pTx11vLc2MVrQxHPo+CTF7BvRVcDJqJDDOidSWCPGoiInhetmRHSmU0yTXCDnWThjMl8uBieushb
VtaIGwW9vsJePpPlC1jttufze3O49cmLrbf6sHyDKa1XI8HWpnsVFOjWRES3RBkoTjJZtOdjClFE
J9uha60QNn0Z0/HdmNz/QnCXBLBnrtIvvruqf46iBPmBSr3rhHdxkwedkMxZ/6JX/5ibe4Cfz4AR
2q2Q05ZFoVPYoUYeqMd1AKF8nVwZlfWiw3AfPXDKI3a5zhs4DhyfdA1c4dzGkQ4T52HLqV7iACB5
qDqtslzr0a+qOy3JHvNRZmN0mdXYM1qsO4J0/d+Q4JO4PFZJeQzx8ww4evz+Y+mrL1BCKPVjv+ND
s2oHpLAr4OCBtE+BLOkvgf+JmNEt5boKHBgj0EFGayKeFN7ZmJMbeUGxXzoDeN50bIr+ZFRaJcv9
Ix2otPFw9OkmkI4A96K8rhB42CzguTu2Z1NWlzgCe9REbOtkuRtyfCdTwLUMr2N79vttUBbUAQUx
DpPZlU6odHTu4nTa+Gh2nyqOL2b0dY5RKwO3rWmyyVTC+A3yBvkNwHwajTMTHx6Gm1BHm4V5s4zl
QxgJv3gGfz7SjB7V+KUy1FhGl0Fr2jVrXZ46GbinrmUxJBLKFSU0IuXhjnkIKtP4MEg17MOE3k04
GuhwF5pmD8c1yBpyOG/eGlVOtakiUHBd8TvOmJCTs1gTlIxx2plLb27iungJyf7NdPozevWrLqRq
vIUGCXzfDntIpXToSRXHPeMMlKUQZnCBwTWpc7bq5bXyLTDgYLZzpEIiDMWxZqw24Mniq0iWaaWz
fD1/UIN70Onj2DlAXYe774KjmBwOP6f9MsvpD+aIP5VVPUYq3CQVDzHLENMYIrDt9ikLB9qgLtKO
eU9l6EA31zVhS4efqRLaDXYFFmuek9PYpFqkOUfUgmDaKYnJncs2mhrx2YjxWSlFK0CW5KFue8NM
GiFbsYR7RwXsb0AqaKpDdgr+kXmgUDO/RZQo21bAoUe7rFZzAiIsztWjL6dd59dPfSaDlZqW/myL
ZNO0E5IN5fPiGClIvVg+ho3W5Fgg/pZm66znAskE0TWvLeNamnTWNrHjqxGlZ5bY1Vbobi3xZU6G
X2XMXzKZz3q5gsfZ9WMI6CvmABmTAArSJB/MKfyNQyiEkeX7q9yxN940ANHB0p5ZGPoaOIUbYKm7
FIeVPkVhG+Dczk2qZYUCK0MgzwJEMZefavCY4M3BFj0GcEmL8dV4ZPijWL5tIwdI4QApykc32HgB
I+ymjB/8IPyuc3zSDfHkcpBY5DSVxByh9uV1Ljhufdzn5YxfsQ8uEa7gfuRgGEI+rgscSK/MokvD
PmOiswnYioYxXvoE9lBEL9h0Frk1BfP0KKjqQ+UCtIjJfJjEf+jw4y/quaJJEomB92oheglQc5W7
wLoqk0fqPURIVQN1R5NtZKd5Y4ejIFCryHvU3YVAqaPVZhczFReP01DvqazyAS1Rw0ZB+uoa84Nb
oMxiR1NyziqvPQPT9h8RskYtjcp2Sa3oLj0XCjsI8micoUU3LXiCVGM3c52IgSmkYcegFJDsgLqA
288mvUhAaSoa1vVAN2lgQtYv2HIuQfhEZXCB3LJZlh7TdfMp0ujFLtjRl/kwfDzo6uQlmpN328l/
KyLtKq/b+u8iSok2u/84hY65rX1uWT+VMiHUkUDZJ7CjF5jcQIDyjXSYepFYgDl6cfSJmqcfcmTP
4FGNFlr3IoY2AzDdMvglBovOQ8ak/csw7mSmy59MjG8TagGHOTKQysqQDKgq0ChgwvKoOfnaMMNj
2NVR/7Vpr5Er+cYYSdK12r/BC+F8Xpz6nLOMBaaAVd29y8l7yz0Kbi9hzB7n+ZZp1r0twXAGGQLz
nf+W2uiP6wdaZA27WpzKMMRUITcvRt+/49/l3Yy5BDNvQvcX9cckhi83dd/DoHkKR7xvZPUtSWsc
kig1lGw8A/25UZm3ph1+Y8cK4PoM5b+om2bDBwfOTM5G6PXcEN8KNdU7l27l2pfzj8jafK+bPwGg
YxPDSTuoIQSoXevhBFPY7SGW9cULFuzXm71NiVKV4wMElD1CQg+zNC49nYXJJEnUs5/cPWIC9TnR
KpBpdIJdcAGlslEMH40cTEZtWxw5HW3lwjh7FsJOQX+tpHXyO7zluvrT9bEKCqzxpKNFGbiYiQH5
bmjS+wFY/755FcgjrHo+Qi7dnzZd/HWByQWaBsWKqQp2cyMJzdijEQu3T3fVAa8UgB2XKNm2QfDi
Yfi8LZFxANc3ocdWwWFyiIMJHteNOVCRo07UFlLPJEBBortuABV2O3o9Ce5AS6JQXJwzdEn1aEUO
qP4aEMECxXEUJel7nuE9sJAmGVSRq6Xh1FQtVBZlb61erE0weQyJnr0AnhfUVHoe9wmprTwKD1FU
PpaZ7d9COs1/vCk9j455H8ZAQfEuhyMI1XhtgTLC+PojJRXOmvRlHub0AK/QOuNZ3Z5yH8JSO/kP
OleYDWhI+QCefrZncOND/dKmTCWCEgBdbVfn2TbOootOPfD8c59OV87NXccwKZoW5hDhGaYz88Z8
m7fF1llKItGwm3Ozg3NAh5JaNHfCC5hPkux8bRlsSKDOtJjR0I1G62JOitGAZX6OsIXR9geAQOIZ
XWx3fi7hK668GE3HRsbJvmtdXWyrcHxoBgdcigWzoBwhpDaxHkFNWXDvdSNsmaabVZC+TvHQvrd2
q/ZxH/y6Vf5ZFjatggDtBOQP49fAbEHOmAZQmJ6NuXHh2ABuhlz8O9cRZuH9MO1n26uu3uC0r8Cf
aeNz8M7dpPgEGe2AmaQYYhrLfwIMyz72o+KWzGHyoMxAkWU6k9lt/XxebmECpQHeGuE5gCxVWguK
Z7WYN2YzzochDBCE7zBmkFb6MvlJup47B6x8HCHNFtrRth/j/lDngX8ueKMnn4YYSKasvssKvpRT
Axt3iuRvYqfWD9G22nkp/PxJtei+N7Z4tKPS2omuDDYRVubgVfP8FJW3pHHUKgEuvokH5tQmZB7X
6mnyRTCzS4hO62qKwOZLRA4dQA15zFy1ymw81hp3NTTWcy/Hitg1v2Lm+DrCxAP4YH4VGbvQD5rj
2KZHxhveyqvKj77q3kl3Dz7CHwzf2x3gqI/STdFeAAOEw7jjnYVk9RQQbU+AWJ5SR5LZpptaYuOj
SKVDVZ/jwbv7dL+nuN4C7HvpEqAbJpRPZK4OKm8AV9Dj9+iGGdlz3fubf2VhDP1bBx7duxRDih0P
Gzmf23tRLihx1kK3i7qXybW/WMVnFyINoluBZb0oS/V/xnE6VhPGHyq2N02fViWz2GkfgF8yWoG0
Yw20vfWzF2kzoDd1byBLb5U3jIgG44tS+TfU+dBF9NOyO/iFs2un/GwWYpBroeC8DMiS9hw66Ke3
J8/vY2iNkvIb6rLZVBsZ+hefXzYTIHrf6IGrIphNEpBELXBEWDE7UMDi0ZULgdhzQNQBx937ss/K
7VgAcjNTCiY/NUHPxlm4G+soZto6ogJUtNF/LDwIDkOwnAqr8q9mAWfaCOkKTrGTwnaui87/KWKf
YUGd5gYaWHWdQbnxE/c6BlMM2grTL89IY6BbamavZhriYY+uOGftkPDwJxmyGjvjMCWosS4DcboP
dk7agoWH/xZQWZsBwjMq3Q5+AjI+/+MQpYKYFDBFKixzIYqrCaoh6uEtYxcSBsD8fIb+w1BDWp5G
d1NKpso9IlfpEHO0/I+m81huHVm26BchAt5MRU+KoiivM0HIwvuC/fq7Uv3epBWtI5IgUJWVZpt2
PTMa+6J1MDKV14qRxse0U5VYmWu32ZT/S8GWW2hixFVy9XTr6iBGEI7tKWm07mJpTbKPoUVXi7aZ
HOyBA9iVVkqVZRbFXTkb+o34PkRZdBwC/TTW6t2D2KzoOpPU0HYuqhBR/cZd2xZYbd2rrn7mkSIo
6navSF4yWHABh27jB+cmTH8Wu30MdRt4G7mE7rg3Y97A/27SeL+o+HOIjKeRMITumoMJmNsdCrqr
NvJ7mof4PhQ2a3CAHxbdrtfVPeoFl1EFL0kdPkQVRjLjshuQNZqH9nVWi0eW3wS0mos7+Edv6QSD
pB7UKslnYL4QjcL0W43Wii+xztFN0ZryRUdcBiAsUNrAwhE5AuIzJuHHOEb3hgZgs4J7k47tV6Oc
S+9Md75dINBTnB3LfqXhQsApjOGYmvmz5aN62U8fFdpmdSpawNmjS6dOpxMZa7tQFUi/8KHcDXLw
XR4aG/lZDNhclbP+7JpApHwcyWYrOAMpxffRGkkqzSxkHkhlq/QB3jV6jIt9ozeQy1RU3thx9VhE
9g59mE3c17tgNL46Ky13Lu7cJyi2e20hNlUJ/FvX32tZCF87O9hjaiHJOYNcyQPaJAWTZQabmJsy
U+K5TgnsGFw4M2Sq0Xy7qSgeUZ5KGVZM/rJaKAlNp1/HrLYlWVZDW+9bs1sDKQdnhjhmp5PZDzdh
hwQGR5TRpR95ikFOoMIbH05t5FLU9s61pVxOxmgDiH1n4kOR2ObB9rIHo5k3sf5roE1Q5qB+5glS
FqUITxs5Zvx65o5GOhR7T79vF5c7y8UY4y2DzIeizN+KnDJqhheEPqGK4BKhgzWnzaZIMAILmFG0
+Vkzp8/cAa+cWwOMl3whM5mWTV4BRBw1fTM1C1xpZ0sX/cnEK7oCRMdonzZMe+c3HC4An8UXckXE
24apzQDN7v8NmnE3TslDG80HmkGnfOj2bjGTGoQDDO2QGa68aRHQHpTdmFanVM8MaGfJ21wyipqi
8MZk6ORHKcyEnGZFYzw6eoqmdkNFqulnRr9PdVK/1X4M+MM/Rqxvp0NyOXZ2VA9beQJ2ady3ugOE
3z7buvlgcbJlS/Yex8t+mfxLiwqw5k/7PnA3eZ4esH7EIRNxAJMeXWV8Lfg4gvCcGX5lFod30kI4
Rz4hT2hKzdO93+Gj5A3dCqzrNh9YIoNatuMQ39lh/D1aIakgg521bk3veZuuvWREDEU/xZG7TqJx
z4wEbZdqfKFtf5r0pdgsC6LGLYKGK8IPzcCi2Qw0Ha8udiCH2NFuLQOCd+/chUt+v1T9LUZnaCp1
JFbJkO9s00QZxaat0eCWXjvM8sq1Anyu1+PeJgTPSYXOiJHgL9KBz+16SNCwOC9Oh56PERAX3NJ6
1mKODt1W+abXIZ2rPv+w5+lqWM5r5DtrXY+eG8/7mh19FyCnd6T38RDV1oNWZv42Sg6zI6o8B4tK
EflADQh4STIUvpY+UxtEesVVQKeoMV6c1FqbgIWBRe7sBA/XZN44rbXOrOWnm+Nl5dgXHOWNVdXU
KzO1D1PVH7I4OBQ9Mmam8xEFD04XI+Wi59dW2YzDQCeX7+gofFdKO3EVy4C1eeOi/cPy5f8LoOOT
gb4MY6Rl6teaMSIyjJ1nre/NCawyxVyW0r+JM9xE/q5QNpkfQTj2x6e6uvdJzZumXTmFvdHQrrac
Elvj7yilnEbx4k+5bS442cx7pRVwW4cCkYB+Q9ZEouqj2OJ3wE2i+nfxMCLXZH82W1PTTs2kDnZm
PmYo8c3+y6wwXE9fVUpr3Cy/68U4VWBzEE5pcvx2zJ2ugfgb5nLN90qqkemCC0K2PfmooUfovtIU
NVJ4qv3QbvguvZPi/pB24oS6i3D6RYBtW8w2iHgUVbEGDIxxZaqfnlVc1+WmKSjuHebR2WyhAqfH
ENSg28rNTCzATGmDVE/7yg89pTYK1S7PUnjvxZ0x0vMbQ8WSj5pVlNLRTZIZJr5wV9l66NK18m5M
cZfWBbZXwQRBL9yJsYe3sDH5LrXPNmQQN4ao9uvWAc2hinCadIfEjXZ+Wqu1FTfN2Vaw+5LlJ1nU
KULgU56yWqzHSnkPcdHYpzidzyljNa8K01XBMvKT6tlp6eupsrnPcp+OzZQySMpSWtdObWOqODwm
lfVpg0MsOxdD9wJvxHqcvKuN0TJDY0AMZmMj7LasUWBaD+gOmk23YzK7Hu3ou9NAglogX8gTh5o+
cYPJXbhAaPfWdurfRkbKMWnMWDoPRbBOUAVwGObbQ0ATSelA9POjXxoPWh0z0WRE2KjuWk/Ouh3j
5zxpX6LU/m60gSzUMLEnASutT+F95+iXIQxynrd9OwzS0e0/Fh+gAZ0ICHJQFzyOYAqEqXAYfAwT
9a5/Tuncx6F3UCF4qc7R9iqCp6xVNC/sx9zz4MlbpAV2MEw30whJ0bErdhOKXolFe8LVIPoFNmQ9
69lv6rumKNcc1wX3utq4BS8qABtSGJKTuRqUqQY+nOORAKVaAsVeWZs2Br474CG2gJyse8qJnIFX
otm3ZlZeTVx4m1YHno5HtmajfuLnm7lD4q8os62DhKjCzxruv2m80laOn6KsrV7CoPntNfVUGTng
SZfLSAkZneuc46jzt6gWnttuMJgujRzJqjyOqAeDYHmDq3Pyo+UdsBv6wMn4TcFxqJb5mnfRuNL7
9NVOl5/K4z4HsX/f9pWo0hvpU1YkOlhbo+neNdsPX5AFeXImfHbr/NHS8nvfTACGtbsMQZrblNrL
rJ1NpTMAjv0dkJ6L2y/UIEuHUDzDvAChEAY93tJfW6/rAfl2tJ8ml+1QdwtAQn/XA6tiDA6FyVnU
bwKEpUE+BTWi3I4hjXd4TlTBpkub37DtrZ1DDpGHCH9qrba2GmeVkZXwsHe57kHuGH04KYt9KrL0
qDvRVVGkL7b75atibYUAOnXkdsdwHXlg5/xpYqbQ5lsQH9CgGa2nDfd5Tq0NhNVng8oNRecZcxZz
bRvtaQiKa2YVWwcEumR9DpzN1M92QaafBVdjBdPq7/C0wCQN8auhIepjwY5dFpSqxvRSLs2raQJp
my1FfhYiIY+Z1ZyzPJi+MU8GFvta9t3RicN7G4WeLqgQlc7Ub+P3e3/q7isHXLRPz2LF+dqwKvN9
7JvvYvZB8ceBN5LzNOkBwEbjPdLuJSqvRC0pbq6Ynjcm9eSUrQXqwVja/Ab0QuRznFv+utA+feNl
QbeLSGe61SY2RcsLfZIsIsoyBhucDef0hVfI+/sjFU2GydR3MUPtKw5FAQANKYzYtai+EP6fD+Ps
r3UOB929nfgN0MKZ+BIv3iYxNMRYEE+7a/Q7uXvK8bhJn7WDYTgGp9bfuzbZVYIhKICxO8s/8SUi
557/Fv1Bto1viPLyr1xEdrIbQap0FWOKQXz4uCbeajSuBeS2EsDHt+n6p7D6NAq0MxGotl75dWai
8eigZurcumO0nmCujTxBzE96B1ptfUm4u5lf4/OJRxFzat6WC2DcRN2L5lhzqNxnK/zGVIvq7hGs
F7/ixmocVJmNcdt8cBnUcOBk8S9S+jwKGWLSXxDHh2nj9G9ceBhlG6W9ueFd4lZHNWFcUm6rCQWe
bKtMEI6KRi7y4Vgh08NIBf8m+44/+u/T5hwkK3e75pfyWJR9RuStWc5/n3IeRsxFx/pFBrlcP1AZ
YMu7iqxDGgFcEscDE165ZfLouFLeVs4EfiBkdZPzz2U3PDsZzcbqP8geX2zKka73mh/M4+7lwA6G
+VP5IZa/E1a7z7xYXsgPsT+U9SNLMktWRXipgoUB17dGR0gB/xhQJ5/A9fMUaB6dmjKAyq0fZTmS
cTQk1rKvXSdiWrmNE8i1IHpmeRC8uw1vi8XBVx07ki/zyBuLrHNKJ09ypKShviMBSiNai0ha85KY
/228/zwl5X3KN7kD8iJtAA0z/Qwc2s5CfomEeIzHUcr7sOjqoDnKxuCzFqozPl+ikPxwkiso5Bqt
voLKgxVv2NeRgSZrpIl81jBE9mxr89dpRQwgp5F7o820DECb8OueuUq8CHDze8hnwFr9ygjv5R5y
yVHK5gp9uSH8RtRm5TvyoPk/ABKyFsSaXbPvPf9f0SPurJCXsUIR7QrIBrNt2R+Eu5BzzpGQcct4
1jCTOaWKv/cbOQ3auV2R8d5ZBB9eUrA1Msw/QnIrnhz3ye7f8vRl0CwA/TRODcxFAocWW7L2Anrm
Mn4ixMtSyLj8tE1pgzjH2hmfeHHROyd+wDi+VrEO3xSzEC69l3ACB1M2BNfSYXSowo+qMB867e2/
BxxjQ1fHpNy8POIrCX5Klgcv7+033ZxP7TwwKnqZjAybdOJ5XSvoTjwMFlQ7wxBrMTCpW2BKQD2i
+MkrfaS82xH5RbbhLIGCmZSFhppxHnvg/Hx9i9PaDT6a5H4Ir5nP9GY2v3SbdMfQq3tFdIjGhwkw
Up1brynUVb0CwO5q82GuezxFeLwDqKwS9Us0AwuEO1eWcZsEqEiaAwPdYXxXoQFSiWBhfstTboZv
GBifPsKEhRmT5I7exTB7/yZTQL9ztwL7AnOfzruJHnNJMd1OFSP9+Kepqkc6XPQ/i/nS1ExUy+Z5
7BiHT7FZ7Zoqf60n658iAezi/uK56WnACYvhAbI7dXtwZnNV1AU+h9Fh9tuDfMPZmCHkBMZb09CD
ds3hZJJyuBogzqJs7zMXeYsEESEZhmd+d0ZTYe2P464qvGfZdr0Vnk07Q7S3Rhc2mvZTqh+S0f7q
Q+efot8p8/p1OjS3ogyuiBlJrI+rrh5foiJ60Kf0X9PmBx/GG4llgq9ZnktMdVZ6adHdmECdZ9Z4
igPjLtHNI8n2Y2C6T9miXeRxGzQier/Fb0QLj3SjD1LBlOFwkSS3Doc1bd61RLQo1Y+q8dEw6k4M
Ix57LX2wa0Qh+DvEjh5QOjtHYbPvxvrgxelTJPynwkRp0HTiqyi6LPr47Nb6Uzcy18rL8YyEw1GS
Yj8k2pXFS+0mF2ptxSi62xdB9FqC7wce43arpI8faFya4Mco0Hyr/VR2/G3H9Mqo6GnisoEURh2V
f86C+bmJUOAvhqeQvpSRo0fHSPRjnAzyWS5GVcOt1tmbkXFLGTV4/lgXx9ZeDXP5TJMcSAWEAIeD
Do2zQDToLjBzUPtpeWrmw1xn9zFBUvnJOWcShsQRlPxG/zCc5TdwmrvR9cEdjt115vjLOntvskfm
OXtDLG7lIMMWtNGt49Ub32uPi7esfCTxqpKSdLbOZWe/SHQNJwBPNV2YdoAQkSW0gJkeHft0fIxr
+9AiZATHCUh1Yn9axnh0o/kWKMyP0ecvemgA2cemuW/wpbNvo4ZyaIppYsaLfjHp/ehledu79dHF
hAN+t72vI3a+HiLxSJqXqANArLcy1q9hqaMU1iJxMR0pM8jxrF1eZ6/hUn/1dX8JOw3q9EgUNRtw
QKgCD2CHuUvKRtnRofXnjwJceBixkUDp/9Tk+F+m9Ubuid5grb7kZ2e0XkcT27dG21dTeAwGMjHO
8iFaXhct2FlBeM3t5qKl6tTN+Igha1UoUsK8RfvE2PnhcJo4n9tZw5OPm7hYAWyQIKKaiUPGDPFu
4aPsun8Lkgbmb7Jgnx7RMew38hzws6L5sCIuridvwsy6Q7iVn3pjAUQQ97dl77od+i1ZRGeKHSW3
yHC0D+Y6PRaEAHsdlfyrl/Ew1f2r0gOkTL3ygyHY7azPB0k568I4uqCoErYmphk7ZOw2NtkxXhrU
qt6yGUvnoALa3h0Yh2ioX5HhfzLseJs41Wcwa1vJDdo431YuvcSB22IbrzPRIgqYTkgg1ZMKull2
FsLi2M8nF2FOVP20NePlo591T4U9PfqO89Da5ks9BUf4XOidYVlZNxjBadW5s23sr7g1iTtQu/fZ
ftLgS+qefZwib1VXFn5TiwVulmUdNOqATC3SSlr57KCBMqXxwdWze29MnoFI7QnRv8xQYf2gOect
lPRlso2H8kQ/YBfEnXZjxTP/ShnvOtNOz+ILMGHkBeTMh7qz1kwLNavCPUQWj4m4hzQLOifgSH+j
DIWArMVRnia6NfZbWVCekRzFnrvo/LvctVF6YFLDHQz5PPg87DwHgZEQHmoQEjlSIKV2fTv27SXo
7V+g1Tt7yM+2P52sSG2DgMdfx5uahq88vaqlnzYF0dWtGFI4jgji4IDDjVZxQDUaTbtM5NNzTf+0
mUEitaed3MnCkb427/Qg2TV2QjiPQWqbgCPbdjxSvb1J2iIpacZRu3L67r1blguSlKD36/bq18E2
b8tLhx675fU7v9f37TThPZ0nkyyau9SzYTCyGZ1SbdwMGE2IAuBI8EHu9tDQSU6d4pg23WPlL1to
Xt6N7+QvSCTsYVB8+noI16w1UEHrdUjsXEnqxbTJy+Kt1LzPKaYfX1sGYaX5h4DVwTT8ozGmm9QE
i0+6TT62cS0PvagE4TkBCs7UBvOUflRAxriOi6ej92XQ9+XgDFtdZm5bFeDoQd6YVMz34gydDzk9
jGpi6F0DzJnQEjKMQ4AKGWRyALApSuq8Fhg6SFBdfao0+aexLbop3IVDsTV89Q247mDVtM9JnOF/
A/+Pn21/gKmCBVscvo0hWo0e1PIcWIbn9T8l2U9jD+gWjuoTFjf1JQ5DchB4tsnoNN3JX7ZV/hJy
FJQ1Sx/Qw33YYwhsgR1rWjoclF/Qm+zwgzYLeCb9KUMJXlaMBJeFc1U88GIb7Q56jjSwdsBt7rtW
bZZBPdQm0aPNsmMfIRCSguMuosswxrfggu7mkQIqq28CTg3fB9Vro4iV0RgzErxxovBf2U4Yj6cH
lWV7idGa3Z9Krd9GNARiMvu6J60uVPriO+m1Not7T+s+Gt8SVVHkiqx1ZYwfXqR+jcFCM975HGKs
8WBpxr5apwWZb9AV6Mss3j7N8h1+Vti8Dz9lFp4GnxAkkkyEAqBQmICFG83TP/Ng2SY9jM0E69AK
UmJadpuFCNg12lGjex0X3vsQxG+ACvG2LbHJnh9aHmJk2/ezZ7jkqMkjemqHOqzfmEU+81Q30zhv
pq4+LgR82H7LesYoi6bhNZ7h3E4DGWsdvHqLnzC6JCNISEXHCQHSRDuTAWwZUwSweIeNzxrSDFQI
Su/QoYdZU+C4c3rwiGbTwmpLFuOrdgHuk61DRG0/Fw9hRLfdNVF8wLJyO6bq6Al4rHGqB1sChUYr
jE2BzOajrEiWy7at6Qvq3kVp9cHN5ttKOG0ZGlnIIbe8UcC534/2IawUTiw6fQ7MXG7KYKTFXOzl
kPh7Qmn9vkwgstxk2UVpQ1U+0FurDdLqgqecktHUeXLwE/dD65G9y9UP9gE0uhZksYyXuu+1m7Av
QL7RweuWDS35r1IzKqTtBoypEWC0upCq0PEeyljqURi/6YxUhhF3L2gRn3S/ADFoYKVSGo9GM52W
1MepbMEaCUF5fxpfXJuutG9gBd56ES3tDoQSs6jYa75yzbk38a7g5rz6KRJQ9ZihKIJmRe7b29nU
t730lAq3Yrsyi5A7q1kUbFmpvQGzObph+eiIrY8GYzEcsxMmsPuAKKLpZPjuXOBgqJe0EUD3T84r
bJIHfcx/TXP41iwNy231aacioVHIEsUggJc3g3GyLftfNmWbDoWx1kHgOBVjIXZkTX2AwVMTobbu
/dCteanq9KR72i6p1KrvSKnHrniQXbKM/sPS5b9JML2EY/dElQqwb76WjXnUZxQS6a+5NLCs0LnI
RcquMmCZWrR/u7Le0rCmOUXCTEUA/H5tECj8iOvT0y+9CT4GbD5JHrDhtteR7WxGCsqZjEQyZo4P
Fm8LG2uE0MtWD3CQnXFWYCXaflnf5EV5V4U4Ky7Gw9w2mLq4tLFhzGflftYzem7hpaQ7JTtgNvOj
q/Wo8LqcLvFD49kbDwiwU4Ja1izwby0k6fTUddnroE9Mkrqnv8iNG6QEhSnvOfKLS2Bn72Mzg4tH
czCkya4L0t1TLSxO6sccCrgR3VH8UxLmO5NNacXJQ8ogt0ca3CO7qag1/KZ8rAESojS5c4zpoLn1
eTKGS8b6RILB2xXNuJbSLMvL7yJyV0QJ2urdSb5/NiJ4Q7VjUps3lnNWgcU2jvZep/AmWWJcInFb
LfzbaRneC9t6H2wUPCBYh8lwHrzmu07hVed696a3KBdZQV/ubVN7scliw665MBL5Bpb4TJW56yIG
Zyij3zEwWdZxEG9YRE9o8X0jn/QkTyZGUbj00uemp4dCnCA4w3Gcd7ZXv7QcCXrfvHaYicGuhnxL
mkP37Dpr4zdyz2eS6m2QGaeG5VEl1nnodFxH3NfK4utoJNNVDtMcSXV/PJZddwqn+OyygjMz3eu9
vZvj8W5EUzfKYMu1YEG5PUicMR4GBh2b2jdK8xUpu7pAnd4FbbOzq3HrjMsptsoDOOJr0Rtv7cSJ
15BsespBO6iYTjljOgDXAIJYq6gybFQENS/Ubg2v3GVGtgmC+ZYi8lCW7VE+GG2WzcDdEI3oGj/Q
lK6SknVr2Lc2IHwYfKR0kX6Q9VchyialslSV8o3kxJxC/y4xEucmymsM2Zwn1ZnbfPG3HM3nnhg/
WcbZmtC7c6FU51osxFznK8NJLUVgR9ZAinAvuHTvYkV5i71l+LHM3u8yxoeSgW8Sub+DMDjqAE8l
PFJIe56kGloy676O0XgaTGSlkvBM47KnbyTn+WzPa7E4HRQa5PmY/A5jUm0kotbatAnM9htS5ZP0
wOUcjtm0KK/cNNrjDNivkAYb5+TgslDdWmouTgET0n+tpl0XiqJbBB87YRDPDEDBt58PYjYykIWb
QO87i/MIZxK14MNg0ub9dOgnxeV4rRLtNfWmi4STpYtRHvf2tgrhfXe3aoGhx7qQml62jT8K17Hd
GpwOygF/VfxYSH7T5V64SHzm9k5Wfddkab4JlLcBjE9LW9qtMwFLHqhrVccsz3DH6N8zBE9rZZxn
W12Bv+M1CAeVbjE3cKcV+r9cXy7QFimVWiimsNpn+qRl/Fd31Q08GVOjHM42TDFXbReQrKdbJjWQ
4w2kGD1kb5/+qhwPvh1XotcpSC6cm3GJKZbsxoxeegAuElYFEkWLGP7YfSLEDYk5A20w7bYZ0BEX
6oJ5kI+radCZ6kWucvEoolgucgpkcXJXTOnOHUdUdK+YevmZwtymWduobFXZspo4uxqedT/qz9Ks
lW09VWApmaCR9BxR4CKm0KdBCgqbRASj6Y7mE33/eKUn+plO4TTWN1bGPiJmWzRYqv6n8L9d+Cuo
VIMGTm/qyVhF4Y9WX7PpCbTdGuVFwLsL49ce4hw0Xye8467IiSA3zKF9OlgmBjdf8k1s5BCIBitA
XmdpB5gkxvQOxePhLwzmMdJX9IrA9I0ZEE1u2tyafBVsrFgYUaxti3Z6ssiJ5O/a5r1XzcmlIJ5r
tPyj+chE8kZOEDMKca2m5QJ2nkfAX3YmhjQc5KRCqw6uh8JLNs/RNMkO0vwcC4DYdrnGAnPVLe1f
YuZEAZ5jiOVgeZXb77JrdH9eV3TW27A89Uh3yyrBHDyMulOZtgc7QL6E1ITupOwtLee1DIuWRwRJ
X7LlYxisS5FaK69XB6R/wOsiPhjAXB6SkxqjFXp29Kl/ZKXUxXtdd2tZQG06byo6YzLnB7N1I7eO
3Sdi1Zlh8F1Rs+PaRBpZdfNe7qrBkkQX2o3gq2H2wkSCRSX3TLY1EesGFZIfOXolyZEZSIDsiz0j
9FShC8FkiQRXdViOhN/yaXVZf/GdJGejJ2pGw77hJsuHR/WnhA3EsTYm+zsox0NtmwTnEB0CJPhr
78wLi7ndGPjiVuRWU3oOze+yNXCKi9fMLMbI2A+9hjrtSI44qTvJVPOgOCgKVTME5E0bJFBPipWb
5OovkQ3Vk2yFnsOyzyfgDLhEl+GhX8gAWY58A9Y9sSBGuaPdmXS6AXdbBhP3voWZ12K6R/XqqPIp
Uo99W0G8GnGwepSnVnE7gDluZc5CExThV8D6APpkWRCPenZ4kQ7bXOv4f1+T0c9KHpM0DWWNcKYu
FEMeXsyJov2JtC2bW6KhxZyNelBWgDV8xLY6+61x6YBFO1i7hMWGBRPbKAsDGGgkPfcYDnbA8ori
IQbBrd7bcCIfsTaZjhSq0tbAfe8k5PjKW/FkZD1lhnWQ3SMhhJFVzZOsoeBghbuSwNR7A4CJD3mG
LQXwCNgVuvGZiAIR4qkrfuR5jyRkXslJFX4wcuS/vs9UHg0I/411FNFrlD0Kf0a+ToQBVMO9masP
MatpXEYM6TlogUsuiEAkkJDIcWTx6oQQOWh0ugbMbkLyU56CbFAGJHOimGEzx2aDMlPwqEDspIOw
/A3l7CZ1JgCQ1JWEnzzSbozgKdUiwLAuIAEmnMxI5B5kydG3ESkVwweqWCmUZNNzIDUYP+XWB9ps
J/lAaoS1xbLAjUaWfEWdLEFrGS2JhHKIyK5wI3TndN07ErfpRj3hxAUbiP4OX9uhwSDbTNWXkbOn
1pf9OAcHIgQsBU7gjt3Gl4yjaCdRwgIvoefjXVPZt8yK/sJ3xXyMwk9WY57OpD3dmZWbVKwAPQE3
ADAupMNMqMoW/15KBdafPO60U5CyIEpz+MqxL7fAMN4IHVEJGJ8vUaBNOsZgGtFxtT4Sbn5T4Jwg
8YutxK6rqHDkkIr7md1Ps9FDvnBgnCuRn5b9VizhusaHpbtlv06Q4iR2yPCPJ6eeJNrIHosHKN2s
U34r8WCRshefPvUo0cbkvWIYCrxHQy7L8gFgdww4uorpcxD1dZzCHbgKxIaBNSsLJecAzsGwRCXk
Ma1ibJhhsfgGM+mSkVzbw9Uu+GueobLsg88kTnAk/7dqJP6xD1x66fL8DAchx/BOgkkIjrmN44sz
wKYEeeTTapCWguu3N1B6b3XCMUCEo9tZ71kIgGL5aHvZFkbevRCzitm75fpDCyDsAu+svISFf+eP
1fffiWLUcODeNNddBQ4amQ7kN4jsfmye/0KCcwvGc2//F1wtFYvkwrTO8KFDUnhFl4fWEtvNn+6y
7CLJHGevEb0EQLbQmTrJVo/n8VWF6clQLwR/LgzBk42LsnYe9zs8Kv8+WHa3HOP8s9wh2Y9Dle1Z
VYtV7zyQtgga/MUB8k6kYg003JH61oAb8jeyGPmRQWuT1CDQY1Dx4KJoR3tpes/wlkDGW8cBVEIs
E+Yuv7TYzbvcSywCj7LNUppq9VW2qAzqzfiWYMNL2ECwRhDuxTuRiATjDutji27Qz4B/gAv8WfLN
+cprJaxISGaXsFTzpLzaJeAGVnJJ4IStv9EK5A+jeh8EtJD4fIdnGA7uQao1uQBnqVZsB7oaEMJ5
dHSchqHa8Su5KXxD03gL+a41MVFMmCWgefZvAGyFFL1b3Hs5AyaCB3FZVpgTvNkw5Xivv1WtXsSs
d+7USaJ6NLV3PYd3xXHtEFKIeNSPwUaCcMsm0IIfbXjQ8+7JxpMFCuadzxKRTwh1bcXpKHFIzlP5
JPmKGntep++WJ96u0eZtGLzODpI8rQGI6ikFUeRQmrLMxdcm8bH4IgI78/hnlJZgATUD+Y/m6G6e
EUF0EPWcGDuKIBi7kaC5DORXOG97wXbWBykhCo3Z6axFd6lsYTY+AWJ22qOYC8mnI8XHmvPN+At9
OSZVGbL0vFeqf/E+mc2NkggjSYi8wlbGbWfHF6CT2KwEJSoyGMHSm6L0FnbpBtTpZmJJ+xB02mkE
8UigYtEZsC9q1a2t2X7uSAIUpy0PTNahwzC/74o7CaNaiXpl9S2HvedQBsXLrqKWl3WfRN6lCNHx
Zf2D4iLv7Ccwg2VHXhwxJNcPVpbdeilCnOwHCaVJ7xw5NWTX2nkEnIJMxg+UwDJuJEYGDmbTWJbx
phLqQEjJ6QZr8C+ZGVv7IgeMXlRbRTiPyYcloqRGTPoi1LCzLBWJgzXphJytEi6ISfKBEnN4Pn/J
q50xUgbOKlksUZGh5V6mUTFdw7ynV1Om2waBDctt17KRakxMJnqcshokGqcDmPN2rWy40ZlzkJWm
MYzzE/O09JBqo+IvMUIXeRWxewMOjEx/aqCD+OQdIG/INyV7ldhaADiq+Bd5LOx5CWDysehowDVH
g4Arl5DLipDGygQOnhukt8tT7lTbQLe3TYOiL4tOequE/qFm3wT60UtrLNACcD4NWQrCVqW9qnsm
Z1V7KRIN/HKFOgDJTTr960IARCHCm2yTLFxeqfA4+5YAVH3xIye2nD9LXWxrsnHDw+uEU1NyC0LG
31oMfyb6C4JsKumnYszqZG+e9yBXCxDltvL8+5TsjEnfUdIUn+ZcjHWFZ3nrxrvKYrVJMJsFK8ZC
gxihro2GBg+rIzaKZ95P4JuSemsYsUhiExHiZEGBE9vKbWJjd1QnEhUkZbQ43GUNsqYlLfUYgKi5
usoSaAhhnlXsJM+RU48J5RojKgkNFIvX/57Z8LjU8C9I0zi+Gx/kMJRjTz1LLGYHy5fUo5e/ixkn
ZrSwRokuUfypeuvw9ylmf5bUpY+cAylOXmXvBfmgOzB2Z6X+f2ySnNOJ7Z2hvL0Eo4mKXbHgejy8
5HGHGg7xU7iGm4sThiWS+KjbOc9or1OxDeqka9xBuVUNkpux83fbKm/eTnoNEDkkA+RwlHMgKJe1
fEJLNsqHtkJSLX7+AiGNZ84CSeiWxn4OowqRSBz2UHXByWAKnyVHCYLkmC3BPjKJ2a1DFhK9tJZ2
kIBuqhQf7PlEKQqc4QHKyUEyZ1nY0UQ3hfMWrVt2kW5uwnS8Zp0SQcwrwxfBJt572ZtpdRuJq4Xu
nyS7zJvX0NN+fV9H7Fcb9h0fNYuSqh+dJP2SVtDUKnYL6llAj6ErMhYUzavHpCWOtDpOPXmCeI1f
aU+L5jBVLPpLH0QvqFpdoIEUqwWoyApBQigbESTP1olqoBLqNuzUF0pjxJCZ870PR+emxygILkTG
m8PF18vbJsn/R9KZbDeqZFH0i1iLCCCAqdVLliXZlrsJy8500vcE3dfX5tWkXPnSaSMIorn3nH1m
sHsTIO4gNd59wXMaqgkoq9+pJ93MSOiLin21i245UxC2wwKa22yJnIO190P5yeSk6jGHTRi7ijBP
2UhW74NobnkUPmaORVE/AI+7BP/kpCqAEYtygj+T74qUPciRc/MUN3n7GDlYohKvOsXeiIOhAMQ1
7Ry8eLQXi5jfaRo8PZIKfV/uq3J2DtnywhQjRMzW9Tk+uO18mxYd2Nw6zcpMJIz8gVlawtLnfLUE
9i6pMtVXnhsZAvpya3v/WM33tMRz65Qz/wwSa3gfHrvgD2axbsU2w0RfV3+WRnEamXBKlFYGPINV
lczPlQFJeygRrtf/GsKlEWixha+oBAJI6CDKKg5Akyp/LBtjjmtMiDntSKmd02Y7RNWELdUGPytJ
p+es4dmiS7/6AcJf7aDfy+pbHSLLWXas2iWeE27fGwHeSCOlemsEavd6YJ0olfznDFhQqoYsvTr3
1U6Jcdj6s/GdVFCajaHtAMrCULWxhCBKfpw9Xrlo+hk6ykpjPBKXoRK0bXG5Ux4yCDpTIYwGeCAe
jfA6Q242m/O4N0wwO4PBlN52r3nV3LVf3GfSNNZAFx+HgIfsNCYH8c5/DhdrUkpFHS6c84Gd51Wk
6jsvy89iCPK10xQu1FVqpeW0K7voHSQRGbTpKKiWJdbOw36Gnese6/yQWsnXZHnf8QJ+zXyqIypO
+mMMJo6zJKhv8ghfQw1ZKxTGVUsoqGmcd9uJRQxHKtVDiWLfBhyzFlX1Wc/pG+SbL1oWTyT8UVEx
q2/Dy9/MMZT4fcZbWmfXMqV5kbff/gSOUJgUNR0/vg8ZjI7IjDlFSxndIiOnDV3wJNPe7h46FO8h
YlUomOM5zc1b1rNqxKJiaRzAr0OTsUc/Y5yNUMEaCFqt+dzPbBOqMnsJKv+RICywMmb+bHYk2UVN
VR2lFLfGTkL2iGh5el02x84h2zCv20vWi5cyxuSbypQDEZDtWVur2bNTtnreORDymht5dJotNGtJ
BwAWOu3cgTJXFOqbqCPTEM39O5wJ8RaMVGiHlNoehaOfwlMnGbZkeo1QCIzK/gd+g9OW7DU+mo5e
ZuCIY1zQD0trByWKB2gr8daErdG3nC2LyRQ+QcTzcyMzeChmVFA9bHmK4s+NQSXbNcbX0fIGdnnz
rdTz+5QblI7x/z04BWeAtiMSsw6rbe9Pf3PfPcVTgSXFR+EdIcHwvPnR147AQGVSFuwhuPnRT5h2
NzmoW61n1KBLxllp1YjnYkT3syAYeowSlHtFFlI4yM1jUSl6ZVr7+WWwSWZzS0w8uc06TW4PZbQB
BHNV+8QT4Vx+GaPSZCb33KOe8ouBdAda7MSxBLnWlWDyZjXCa0ApIpw1phPys6vY2UUzhoAiD7Jt
hhQMQTfjNvVNfGqO+7dqSFcwJEkm/jSh/kRZudZ1EG/Nyh0XxoU6WRp8ELcV+BpwM3Zyv2lNz7aB
89eFzpMwzA/yEFNQVwZ6+OGvLMI7fvVjZEXweWm815HJGd0ks721/AN4GR92eXGsy5YwEtc6t+FY
UErnUA9sAXyOll+NggOSYPZ+wP9CJk2GtMGIKMvO2Uwtnaw3E3DeuqlboPa+SBHhz8lxqhx7KSPM
GGiEphcOawm3hv9giUnv88S4uiPMN+SJmSgZzKNJeqfJOspqYpQPUFYwp0fOaZGT5jbpj2MZsNjj
llcuO/XcHKhNWrPLUtrnloXz2O8+GpcYIxn3JKB3lNf8BORJpO3pltNlx5pqdT8GNuR1q1OOhmVp
iG3o9sNbM/uaHZcJgS4eXmVtxTvXZsLjSAGmewARsJtaVRRMGJodJVFZ5uOEz4JOL3aa3hsX710Z
HQxjTGkmuda0mmIrveRtSfyEHagAGAtebJTzFksr0XPj60zqD0jXHqaaALtjz7XGlIEgATG/xw03
EgQMbUN6cmzFR6dIxr1yHB+RaoxQBgof2QAr3wtpTdtTm1Oxq5Pk0QfZDZMA78e6ssVX2kigzK3v
7BpYvBT19EzRzzCPto5H2nMyeu3MsjvEpmntRFTOUG8SZ50V5K/GlEYPc7Vs1RPDf5RaDsHKaQve
BT9nJ0VFq3l0h6SqUEIM0SkKUsLR67zc04ikuZbJArarKoPXyBUJ61omMTaQx3BsUqtGDlKbP7lb
qefKacOP3lbzj2+Zaj1n4KwK6XAqTPt4L6cebVFVKPMnVmn4XYGk2SusjyQMGIX8AbQNYiiZAEWr
DHvQSFgNFCbLJKkIba/Vyg6sok0GUzCjttrWuKvZK4V+es2dCSzG0C/mPCerBjIDJwsJaJGXYUDq
qUeHPczlv1ICHcuTvL7azsBTGwPScmqG9BmnU/3cdzZmD9tPxluPHhSFUqzeRm20HxPV4kspYyr+
2rC+u56ltbYwpnsjmhERghwfFCotdkL91pdtfvMmPf8puxAEVtAGil2pEx6I7mNnqSfNEmDTEuSG
IdOD/RHtLQFXSI3F33oUtDgmC9pRhiLYniz4602fPIsWT78BAWcVR+jG+2F+InGm/UfiVQps2zFC
veoGA49Zp/BbO5E3yM0YS5fk0XRix+cIBjt5VyBvh9LcF7nQG3rFaF1Uz7lfoX+GX15PaLBrzbyV
1gYxaUGA0bzrdXqZRvkrCaxcEQoYP/eVwh4yFtYv4aEjfTdNSXrMs7X0pLuRQ/xlw7BZOGGgXNKF
hYJegl21SUSCl3Uu9aResz+oUDbSwA16MqLJv8minXaJnOSmVQ9umsj1aJcGJFF/ehraz6FR76L7
x0PBK/isB6Qz7bBwJB0ccizLp7r9nTLgiEP07OomvEjOXeTZcqAkMJwa7DgSXr5oivAEkldINhdi
/nOSODdgWuuxybsHadDIZo9XifRdKA30dPSprn3we7GHv7eCCppvXwsW9o2wzUNHzwRGdgL2iiH4
N3deavz1+ylSa07qY88kz3UyXB48lvxETgcjM7Y20jEBOoWfSpUAeus9bApYfdPRpjfdONXB7IhX
693Havq1kFG0VCt8QIk9Lzslyg+3md9CPW08m5wHILZ58dazb6R70S+4FCJqau6e4xDZ25JhAiAg
hH1Aefehj/GflQTszOmiLX8g9eE/Theo1ZLDYfImQXB7AfIgGxyxuzJsyrAlTSMXE+BnjKsSSOoY
E0zDoVvD400tC4gltWNVbyZYj+zhw22eLGj30r0n6UWE0xsPyYU1hIjS25qy30jbPI4uacYMNVK7
dsuVCSt+iYhMsMP7AoHhGjyDXDE7dW8lPEDHIBKlBDVgdf9kQXuqcr8Xgw+H0rdCTBtC0B9nFXPY
Dlb8CBQI9B/6TR+qD6WaZyKK4Ilaj0jjVgurUmQd4vUYltXwl6sbKRfypZHkLDnMXKSgQMx6mKNo
06pks9zB5c//ya/xIkA/bfijRbHIjH6WnxlAkijwUTkgoBu62Eb/3up5qwMKnOBUNFIyDrsst9Ym
D62PAoZlwp3ru/toYZK0oED409bAgGLHcC3Yog9cUgQJSOQYh2YT64B/M9J6Tcbw2g7pdeTY5cy3
LAtPfgTR2LGJO0apOR2BvNKRBebIQcV6tVkgs2Eilob9aFXvpyF+laVzyB3vNTf7VxetaJH5H1NI
ORSEN1nOXgMYuK0BUIcviQTqYfsVdUmb17cZ6mMYwd+qxz+ynO9sArJt3CT+CuLMzhXB1oc+kSVH
eDTECABe0z1COwwU+mLA9Oh77xHXyRl8CdVfKqVQ72z9VhAHX3a80cAMWfvf8OruwWr+2JF+6uaJ
gIa+JhkEZoQOgnXO41m+O04vA3Mis/SJYN6NTbhOijZ8jMJNO9R/TS+BbjWihZ6x/EvULB137s4u
ZhWxE+6V96dTr0QNX12d3RJHv0rid7jVUtsb4aSvdZn/5cC7asV8Y6sNK1rAOYMvvDwSWe78eGmA
1D9lXKHmmBA9wh3EeJcnx8Kungn+3DkKw4/poWsqdqNHu0gdxsb6szyihJdJUpYMUKUPprvXFtrQ
mTNQd6OiwPrffiB2XLHnONskuMj0o6nAP6YVyRySJhI7xKEkQJQ0XO7LQo5dSJCM1MHtroyMiugX
RudMpaxfSqaxdefzlVDjBHzwsP7JHWgH7MM4rTw4FSgTo6PtB7iSa256a+8wcnxux/LnJeG1Itxo
AFdAcC5uFcgxvKa+hp9ZpzyODiUAKufux7SqT7xxnTU9gdv/MNIJTg+Ov+AQivaDJYI3LSUmYaTT
3G3B5Z64X8sMoErg31gO/nufyuIxjZ4poG87YW3CLt1x8Qo5M18Ym1QIj5xG2ye7F+flg/Cfp67Z
8MVtXEIBZ0YqVMYKbXFHhrjx4sQNZfU2hJExoOJqrDtQZNiyzQVsEcgVGFmAJjeuBtji29m7FXwu
H9qyOAa4Ol4Cc4iJGAcCI/klBpvCG1+Hzlh+Zxs4sFSp/LoJxW7+g43k470IzI/CqjHvS5pPIgdf
ekLAXV0UFoDfPGz+JKSCuNk/ex53jMwmaTP8ZvcUKCv/ZHLzt8x8XQymCD+e/WQ+DqmxT9zqm7/F
t3TgbxdzVQbI1eoQDcn+xrt2ppAMlJydqZk/8i2L1dYmya9ooLU518xy1i1L4/KaxO14VFjDTIY+
BG7+TeGQfJf6q9SZvqKIn0nZdRbx9NiP7aadgFgQUoQkmy89J+1V2dOlTYrxEaiql44rFzzTkha8
/Kwu+XQ4pjKA5k2XdwfJ2otNm15scFbVT4SX13bPjJXGzNEytlcXHO06KIcrrqCnuNfkINXbIfTv
jl1BBCbfsWvkiECsWcITzGCZujmXHuU43KMpPTa0Iah9v6OP8QO+MTWI3l7swMtbPaFzaJLPPv9d
ItmAyK48/mszQWJq70PKvJkPd7P5iLnf3JAl0mwUJugXmEZAKBe2LGNX1a9xjbkRTQL79cQxN41F
pAPfzFNvGCFmznFQ/3r4RjrWCF7EdMJtF5h7oNp2QwBsz1Kc/WNCXB5Kb1bLs06kXHnZPxaW5TIz
Sn8YnDcEK7EOiE0aMtcnx2VuCTTSe0plM8uG9CtcsL9W9uNDdAtYHJykXS3X006UOyG0ck06TLY9
8pGi+9TKXVyrsnXXER/SrnNCMR5LAUiIQqyR31T7C5CNBRKwi00ooO09uePw5cOTY36hd3rlBo5c
0OClhxQibmC16+WJa9ERCYt9gE/MDQOA8+C7H1HPLSRRB1lGPdAUbBETM30ySp0GnIvzq8L7UCui
NlBL0dgQ//hfE7XSEk8SpgbAzOPynb6cYY6Bs2W7MOZiA3YbP6mc312g2zRTlsf13xPmcS3vLLdq
FLdlmZfZDxfg+r92QmpQ/WdIlwT0dMN3sPnlhyyv2vJ4yVHiiP9f8IfDU2lN3tUb60vPAp6ruxea
e088S0mbudh6fOIGCJBjdedZEY/A/WK7h4EBIvfH8omD6or9/phRdHHhoqWAeeUy1OLWAEGFBmGa
98jMH6SJqc0WtKWJ+8IWTVDndpnsddKvlnG4XBr3qY9IMEjDLZcQk0fFXeID5BBNMtCkyydebm3P
qFaAReeIjjdozthhkxCIvYh//xtT3A7WeDrOVIUZulymNc90mRDtazIAw27NDk8Qis6rxZ3hFswB
qk9/x5dC3TvHWDPq+cX+stPH8rT8E+VT4O5R8fh1uxGMooidLNIILpGH8v8HlVHpZ/Ua4b3iBNvo
hLZxtIhhASC6wVNuvSNqj8gbLfGZWp135KV3yCgOzPAw1whJPWSXrPrma84Mq7PXUji8k/Ap5JK+
jk/cltEuEt6jnfYbFG9vTE7LR7YMZs7ulrM7b9P41UF8i7v0hDAftnN8NWHwD5aF+pSuLXuHZXoK
ZE7MHNXZWp3jGcwGMwo3kGVN0Gf07fK/yaAaTMxxPHUmvWUaGLqZwnQLhmkpuxJHMqfXsCY6cirx
t7Oiajz6yXxOmG7NJDC2E1sB7IeaJiYOJmIRSVqJ1rXVnFqjOVs91DXC1BbgRcvw7mJaWElwXfDs
3FWGmpk6mGxfODldlifBecjhVUCiBveYc4XXLSOcFzpyEYWm7mNAZX+Zkb3OuvXVwFK1reoc32SA
IsHkH20HBMfzlFwjtYyJH3pWJ3AYK6p2O159n5m958b6IihXfg66xrLBFQ9fTCe9mvd+oKxlpmyD
8L2ZJu6XQxBuNV0qHftrszBWvXCPRYRbD7jcW9ATNlkNUfnWVXX8pKex/J4hjxET7rb01CBGUEwP
3geKR1imd+EcnXwrfg7s/u8yIfSYQziz3SnFIx+btniuPv3QpdzYSAr3eUcy1dCR8xsdVRoxjdi0
UqL+kTh7Vo4R4FxrV2eZtr+2bzUbzyxJsqR5Rd1NUt5xvI1XdmgSXHByec9DN4wJyEyNftJmG9GF
6UkgF89UAq6zdekouGRXINx8kF5/oG/9Bj7zm3IPhyQkbFQnE0oTS7Bq/u6iaDamGLgwtIyVTXb5
X/ZwNMddDkseBc8MRJBRPFKKfV82fKgq3i3DOhQ0j5d/PyZY5UtsfUDaKWLtGwrwh9FiJy9C/SOF
fxTKOpuRvJZ+R2I9XC8ArYK9UdpEFxLhglWW+CQimzjuTUs8jG3ugfqwDgSuEwDMBIuE06MB5lxk
8Ff7GNCU+zxNS1WOhha6N4C/62IpDWBjszwoSQLaVK7ImAUIQuyHV7yKMl5nZXTjJ5j86tjXPKRk
vdwnQaRuD/iqG06DZ75pMhp4Loilsq3HLhA7A2AP2ONyxM0XrvtmwskaL0YMTt8xpa3nOgfPlRnG
Ha7OnzoX6A7a4kQtB3tpHtPTH/fUsHaZJgUiq+pXraJ3VSdQCPwTbfuvrKgBB+lDVPUatH9+9zP+
D3WGz8KlgCT65hy4YLPa9kqG17225muCGaXqxaXQkBlAzbsc4YHYYOMm+MPTF4o9V0U5yy/taGZA
pfm6ltbFHbN1o21iaxwLDOesOKcR0X6YUPE/LBM8MUIkMtkEHwHocFMKeB06ohJVb1w66wp9UdaT
ozQq2ryMelAJ+u/odhUzfv7Za/9mdhHCGACLi9IWLLEenGeIlxGmxiS1wd2FVfAPk1XwCC7/bgEw
GTpFn8Uniy+4Yfw7pmZ3Hrpq42Cf86wJcIE++BDSPNcJTqZ0XpcuThUwvZfhvgoSROOV/VxytxLd
l9hu2ovfMKBQv1PyjIgzLC1Kre534QYfnsq/JzO/UurbLrjTuMKGhuiMyc4M3kc9PXftIoNJ9VNQ
shUqa59caCU75OsE10h8+bVQt96kFhPOHdIUu+XM316MEV9tKoyQ9TFiJweEqisOoqhuipOiaGsY
NwWvaJGddDSMp8CIn7Pa/afSfpf7C2wgGKm0QuM34+A+O/oQZ+4uIWSKlph/lJl5D62RHHD3a/Lz
d/Dzj26Xg/tA4m9E+6HFIdvbJufeKOfaDI/8HLREjSGgOePm0vmRRtdGNd6TT0QTy1M2PIjZPnu4
s2da/boENUYngVPLW4BIjQbS1mni/fL3ovdOYUm8jOEKBPRomrK+SIBRTwdh6lMbyR9M/L+e5TQ3
zoiHXKIw9Rv9buf2WQlucWniEBqRdtQwjk2Iwzxk7YodtqZLrJxjzCscV/DhJmgMeWpd4q7lwECO
zdNIxePJadyKXYjX4y9G9mSZ4m7D/n8YrcFAuMY202zVnzYldsT15B/fy686dMmq6QU1+0a/Raix
4Ey2O9exn1wLbLXTxuYNhcpwQiPgUl0SN4Ay3+1UXQOy+gyPIeoQrJK59JhK/0yR62y505tXhlNH
xZzSV2R5/3LbTscNRUrja7RClyjwIPXeI3hGhpxXgVKnGv5UTN0kYdNEIAvVIl6xtGdsUY9Tscvs
iQ5njHYDY5lwgItrL3kyvMhO+TZ1/sbu5/Wga4n4k3ifhQlY2Guc7jufu5mbwI2LiJgcgQav0ofE
m5GrstnuJNTG2pFcXee/UH69C9siWET7H5ZaWIw85AXIENbldZbyTAl9W+Jrsm0i3jIJy89j23GC
hUUAQruokceeLOyubjEPteG9oAEEnUM/jXXQESHrpxlIr+hvahUcLSbkB/SbTC/ejlMnAaoHACFh
vccIORuCA8PIRwo7saklikRYaIg40RUm9Um79lD1c8ayuB+0hvoHXIKOh+y5xcDCuvbTWSY1lnHJ
cDALgYIaudjKNywieiu6I8QbwKuAlYg0IRy6QzG5OA+Datp5ZR+oVT2H5qr38jTdZQ1d/dewrSfk
tNVnY2iQ2A7KP21MI5uCpJ8JF8+NikaR6+LeaJWnbkGWmWcMVvN4JlIeDrIxo3Ktew4FDoqQCDOq
yVbRiJ263vhVYgrO+jAvcozV1bay9ZhvgzTpENQ27X7QhbVzode8oyCvvsXSslnH9syuqZvEhgLG
xmcVRGoggDsA3b8r4WHBaS0bRTUZB7xtuBPRMOhq+kPxzn2MZDBsW+SvB5hp80PYReoso/a3zZwf
bdNQayecMb0BPQZS3NKKYpM5lAg8lRjfrLxR58pHCET/oF8P8PVghnolgzZKiTjc4Hhq1iZoy0Pg
hQOagTmWP772RQveU/lb1DPexfUsBKymIDXJ6wOMfG7cr/OG/B3eaGLZ+oY9GrpomGzMjpGXYlJM
sZYFvhcAXVPRY8LBbWMPZb5WAD/XJurQ29QnAALSkMYJGcxv06R5w8pEXgtapSz40S9ofTJMh6mG
ARvmqG+iYtOArIaHwH6MEiz02gHR9UiX3ggDZz3XPknF0VrkeMI6R0bUbIgtcj0yYaY47taOYaEy
HUL7UrtwvuOAAoLwQip+Sex9TqNCM2AZySOKGXThvg5Y1PolbRdtdhATVMvZhE29FxuMvTqUayCu
9UNfRb9EU9N1sT2slgNwnGYoxF/Z59VLuYhrRmq0JyM0cJygW7KwL5IfnKmOudIlwE/FvBqdr/xV
5UTWrz1nPuIe1kCI6HTlTb85hLWH/A64xaooYN6zZmmSRTJhv3H5M+sLM345J/m1CogvIpXDeyUD
zVsPtSVBVw04zIwufiptN6GMU0Q1GhcJm9mV/led1v0LIxqb65y0e+1lLoOpdAlzc+eW0qaV/7V8
KFAN6ccPVD4RedJlcqPtjNBhaTb1NeJ6uwPSGPXNh0Svdc3sRmow6938Yk1i3BT902ze6N9RxnHt
FERCR/7QNHhfBrAzCUYSgI1FUnvG59tZZo6dOC/lNakUfZASVA51APXuBSHvjjO2AT2GpqZt0Mes
SAJhwEMa/kXOw9mvRgJCeBzWJaS19drlrj5Mdpa8OPM0fkkI6n/8LOJ9jQjUcwLd4eMzCPeU6Yix
aBTxoe3L7JDE8bivHbvYiHhAE24E7XdaU6BsLCRH6cCxPm7i+BK2dAQbljj4MU73OE9Rika0TCb7
Raiwg4A6wpQelqKLWSfxi2mI7lQysKFAzPO5ijPFZhnaUu21fyQMH3fMKzLV+qgcsLSpxTdEHZU9
oXxuHHrqo+P6/ZMfR1G/yxJVFauwamE9j41JM4TP/M8oRRysA9cj/WgEObmFJ+o/G6Lxfss2ye/m
1O0DOVM+nyMq9LLbBHkGGz4yknJt1r0J+qJONPAbk8IDx/pzOyLZYs+0AAfJK8FNqxv/rvF+SFSN
raQcPWhNsAWL9B+jH6Yv3ekAdLWQoO1SQgvpsGzKvK8QE2LhdELh7Ji2xgupXNaTaF3aISQzcarQ
lHLsGTqDar6aKBj2kzULPGsVLcnYCU+ZECZ1JDGS+YPBa5W1Y/8YRQXag8lfloV+soNNUSNTBmjv
7mmAQ++uPJ5tntK9nxJs6ip0Tc6CCTKKweXsHim08A3oG2f2x1NEx+kyDhrfT1N06w7Ywc5xac7Z
uq5wCGCA1Xp0LgXkh21fjHiPHEFuq0P8VZnq5g+ZHrSbywwlck7yT0zGFUWXhXbf+8Vu6CQ1G05m
62FQNrtj9RetbIdRvbGxedQ2Bpb8vy2gd8uMlF5PSslBmPZApyRUNf7Tqjr99zuIh0ehXUEBVoZf
nMokjzkmZBaV7xbmBRq7rRHxOwiqiG+WPSV/E54L3Oyirz5qJ+/3ZhP3R9df5k+yeJ/MIf7ubLek
T6jw0s9ReTGYSaidyZjzphtNB3oE8VPVze45Fu30nDSS+s/M0XYzU72AKlC14g3pHA3GvICjo53h
DmI6OcFinY7gGiPg0qNB8xQBu7L6+SJ9J6LukrO/8i2ap4KsUjp3tji7Mxgfo7PULk0m7+qXRnKW
ZSt2kjb/WvJ+rYhGwsw7o5IMYzY7ygzRlHrEjPsaYWhoy5akX5R6bJAC+qd5ZhzSzMLnXeM77Q2k
ReMMbe4/chDx2SX1qkW2a6LuYXxDkbFZkdO66shxyejP/scPWrZKrsX5v7cztRWxnW9VXgGOjiM3
h/tKk94H8EFDg36aUA5qkhSSYCTCmFw20vJ8M/T2DWGG9Pem+dRqImrKFgEWxQK97gaKBQj3IBC1
8OMTjnj7yHHgEtusrLNtE2dBjgICIQdixmhFENpFs29NQdpOoL4JRafaV0FE8BKotp6EHMcOCPRz
1uekqqFqqP2039YWVfGGh38aanc8t2koqAh60zMb33zren24JUAdffvyF8EimZqVWX6gdnT2Tt/g
JOJFWg3OLD94ZdXalH58MOrRfCqHuN1GpDmvB2l7JFgiObPKkk6FS4ocUoweKc+UZM1PlLbpayr7
8DNoSWlzQuzOXhJZTBnCP0VNXL8pB3mjkUgIb5TsAMdIY5/i/F35tH4xCE8k1xtLSYvhOb6Yvduf
OrfxsBkxWe2FmOB5UQGk/a/TeKNd24Au7ZXFCwIrVEJFyY61yvpdrNXnggNGerILaZLGJBJblfek
3O5jYhv7MMOAKe0GL70Nfmksb37h7tWi5bOM775R1MxiFppytOMnP9HRJkrsTzNIv8oazIzQxYcn
gOghWHs1ZuhLaUexP8mgqJiP1POfMyd972r3C475sbWLcyfiCynobwXn5Iavg2L9dtJuLeTwwlPl
H5WkwJAkpOP85FqIBIM+vRZS7fmoR87vNGUj2lZxu5t7k0gCv9qNdnjNE1Zuz66xrut76yec2CZw
Q1EU3NOJyIoGQnwSjm92Gf2ozHsVc/ezYKTFHO263kKM6eIq0wckNBc1FM8FbWAATdAc0/tsho9L
oSQI4aGjNkPNcAtm/yNrhzNU7se5DhjM44PS9dNiFi/tYhG56y1iJLJw+/A9DZvjkhTQwL7ArEsE
AhQ21TQvRVI/hUH56LXe4xQEGGFb3P3kuPgl7Cp0xw/SZXPhkBTcRYdJImrnx6DJWneCRgdZm0Ef
7eMQVx06jFViUhU2ppfaqX5Tp3xlM4FByR8fjcK6yaairx+cl7s0hvlVMF/gVdaQJ7qTInViausz
bch9oJu/rUfiWZ9WxziQMKtx38DRzEkv1hS8x8RB+1npM6/lBeHS98hEFFUma0r0zKQV0u6NfpK+
POnK452yWUD8eb/A77NEPmetcRCdfXDkjCKP1AA7eYHysxsHglO1GhD56BcTDEFnY0NfwJakv4KO
hKE9gXloUSMa2r/klXskCOUWTBRj4Dbhc+fFjihsCYn5mjRyUEHjzUzCP45cbJL1R1eFBz/p9qID
0V162PMKYH8N729ccTp1VHTtSEx0uuDSOmpl1AlqGG/b1NFxLIUJ7ReGRezco9ICq92/w9Yh07o/
+4s8UKtLackXVNMwEKmRM+OkFO6zm0cmy5JS4hTsPlGHLk1gCxMGwFFz5RJKRe/5akXJW1cMX8kS
EFaGtzGPvoauu1jK/cQqdGwaDIaluHep3hrSOYKyZLNYvSYE3FYEjrPqERqpN8uHYVLZaeIPEAD+
oJHfhE2y80L82KZx7lDlD+Fwm0trY5XNzkONOFp6H3TiqWkczg491cUclN9qkupzrLNnht57ykYJ
fh+vJpkaUu1mjkth45yHONt503SIev9iBrSOw+EaqOk6lECm+H5b5qTToL6A726gFLFHPiVhdRCI
WcRb+9eTyevkk2s8RNY1QxbNSopMoOAiEtLr7AlS05KiZtb2vi4MGvMozZebwPSSresyehFoTEFT
WpslIVeYwPai/K+Jv8nFRaTKr7qP2O/rz6YU/5Bp/LPrjrs8XcgbQqxWUlPKASxDsrRevIpjZbGE
GCYmLSljryXhcSTJFg3Dtq7fadxdurhi7bE3shh+8NZsWUraB27n8JLwjh/qvPiZuaFlau7ixv3v
qnqREwxPipliyOPnQvyVuvj+qQe7pfGlDSx3pIn2hOvQrd9Gatp3LgdhUZC0I+S9cQXWDBDdxfwT
ozV8wH27mTwTN7DbsUiIJzqr6P/SX0bggFx6AWFYJJS42Yu5xFG29U6pgXhDHgbXZRcjWHy1y2VD
hAc2kFKTL2HZrgc3AVZwZ+JzQcFVHfoG+pZCKEPQhUc3hsGxntvpLUhicRPN4OFnpP6wYK+z6uJZ
7m6qxv4eZOV7LMWbLExcVdgRGuSKouJVAgahpviWLgIGr0al7mXeY1fQoAtaCrNDrj88dHutKwtr
b5V5+ddWk3ubPRQIHAglgcSivkWt2b5Kg4LTxg4CNSK6iIffnBCuLb8yRz+DdiOyfKzXirNO0YTD
a0n3Be5xAvmzqaV6zDu33AylBW+iNucN8ZEVYUKT2LveJA8uSUyUQego+g06z9j+H0tnth2prmXR
L2IMetCro2/tcG+/MNyk6UEg+q+vqXPrqW6ddDoDQoitvdeaK2z2Teo0u9qV9s5vY6g9ygsO9FLi
PVnR8X5GgbCLo8BHN+gx7zXz7EA4VrnNfF+/7cccrWHNEAgd9mscqnHXpZT7U9+UEGEmstCV7W8C
RsBPSSvUSog811OpcmunXbSbcxfJTda0Otn7J/QZE7i5hx8KWMtOdwSfXGEMm6zvMvbi9Jc6FDtd
MmTPlkeWwV2DOwAImIPmuqVC+zRbmlmG1/TrIHCovn0mxmlAJBxn24FIDzcsnTUDgxjNehXbb8ov
IEPxntjZgb5xM99WM+Cay63BgBthzKtEq91UQXphLMfgiBGdBMTY5iAzlUZ76kq4Aqu8jQDXRyIp
vH1qhO5+LvA0d3aojlOOm2GMFnvbh7amLRvdcXbz4hleUosKv0XhFIyt9epAqSJwHKMds7qAdqvM
XzIuz8R+lETTndm/EVds8z5VbqPTrXsnxze5l9JdVfM+Y+7J89LMlzTqaQMKKOW0qeUPSoyFHCum
pTgGqiXE9GDsRRf9J3oDY6Wyj35EvJExZ2oOkZ8fkR0i/Cc8zwe52j62yVtmLFdsVCyRzzmcdh7x
qxSaKzlfEPrf6VZhGdBKZkwfP/nVtDYw/bQ9SdooRRLAbYa94gPz/wUOetpp09UPU4fnnph7ODql
92qRsj3RFe/KNzcl1vJEbmEWcaBzyRQktjgbwacRzVz+qPlpcX9Grt0n5Y3ghhVch42JT3PEMGmQ
nco/k/n7kliHho/AZyTSqIde2hE/yF3q/W+R3BqLsJ8Lx3Xc5rz3ieEm1ddofv0Ukcx//8Fb3lpu
T8PttZcMLdEbd7kwX2laE8p0FM270yQ0ln70dc8L8i96/9yu2YIk919KesNfr8on3R920wcm2/r3
cWGtbe2mzr3TF1GlxbWh8x3aYtvGOUgJb8tN5NcigNBXyGTV7x4sJQ74oA+ErSPPeS3NP26akBJI
/COqu7saw2StzvxNAHWrdPS3XGNI3CAXrNeCCZkf1YNvXLiI0kB9OMRrq9eXxC3nu2k5+DT1oBdF
mh74Od+5565wL/lDobWJuAggv8/IMbhsLKMxjVaTwKP5SX/TLC9unQcOzLBozva7qaEJYr2z5rSw
hZWptQpJ/s0ZY82PlRT6/B+TDCI9DXFlu2IJsSBA6fHdQNhf8bWp6d+cYGhA+65/Bbc2zb8zSpC+
oFamqqFhw55CLlaGHPHeWPiMPY8OP+fv9YehbLOWj4UgUTMknQXgkfWCksIlLJKMZpMAU4IG7RG9
kin2fMX6K2OD3ulvsMQy5iNmFewRCxxU/kIW88hF8N8XsN2cexJqDc7MrRSYa/glJEP97476yfyu
v2Z3hjMcgFQw/7jPVTKjDPQoR65RyPZsLBMrE3oijqOUR5wlwufmKtmsdPN5/b/Fawc/EZsXf8S3
yQpjCem7y3ej/1EultXFT/JssTRyy+drwErqT6BUAILwt3BxDP3rYiOD2FJlIiREZNa/GlN55mn7
/1+HleGutQVd5Bvmi6Ne9zwqVvuXRfnNAYer6vsuL+mnUMvRW5qzjd5X+t496tvRgmL1JO+YZifD
4aJ3pZDih2BE/ks25S/QqXeDy/Fu/uaTxwOtHv6aasO9P7wxAOR49uhFzu5/q07fWv18cNFcfmV/
8kNmFG70hceWheAQ2xARgmSlWkOz0et/MU+5EWgm8tat7N+43c9V29wMeqF7l31xHghUNYxoPVsR
WmwOh6Tn9d/9suCW8bo/JpqHSoldYdQHvXOYEueTTlBEsGMxEIQa0h71fEj/oJl1X5yUt5hiN/zh
JkgF+o0Fgmx/LlK80U3z0BcJzzJT1r5mhl6dZde/RTGVNRua6AwyfpCShAQ4ZrHaNdL4DNLuNkvx
KgJ1aqNu43biZXGbUxUZV4Po3GwZ/ybWwFKVeNdq8RgqFrjpdPuW2730/VqRd4JUmX6VGq6qm4hr
7r96xD2M+8nlbeVXVNnvnsFEdqhfsff8KCGIaHW6tV7m1jLS8JwJyMn3BChuWsVZnyu2vA4LWnmO
ffthcOTVwAhBlNnF4bA2yuWhdcVD3tgbNbiQvM37SclbxPn0jvzHE5GdGxTKeMEYJv+3AkgGcJ3x
qO+fTcBwTUxQ0/YvtcuwEozADgpHoBuvmGKiep2mvn8XD0vJqJ8pHik3jMBBbRgk0TXk3tGr+ApT
5z5Ogu80VJ+Y1zaS/QO/3CWO0R+7oFXuVInfjx7dY+ImdGTl0WHyZhUZepjybBcFkSBqa+L44Olk
7rBEjotmmm9qBFrsKX9HwurOy5KdmTga5YJUTgXPQReT3sRisWp5Zr51P2ThUbXehtxjJmk4o5xa
nfqmpg0imDPz7Zej2GKVxPwMYleGO6fE3go4KydhgEb2q1DOoQwZ/3QiJnsZdkxkP0cCIVWTcxhB
pcXLI3mQucPEUbbPUQsE0i0gjgZ+URPu6nEj5yehjH8ZZqU1Edvs141uWiYkQ1NDptl0klO7mzP0
ypUbfkUFqa3jWP4Y+Ib0j80kbVCDbVKjoclcbhXnvw70SDzaV8g6+y5E8DcX5i2j1qC1YKzb2TgD
qSfuyXmrIJg0hvucKXTTIwM1xpAmPje0SQdrQOnjze8B4cr/Xbk/rDNpPiDU3nX6+Wzic0zaKBbc
Ya3/+cgCTA7+qimylyBFEjqrZyvJIP2yOlKfYW+W3UeIg/vG+CXMivwFtK298+4M0bbu1QHsGYY3
YkrN1scmhOuj4QUHkFdBdHS88nkOjbeoLDdJqD+GOM7YtoAWJTsvanaToiCIeNz0BeW2ce922dUK
4h3Ct2vAlNMTMD6D6mHJ6j1GqYsTBtfFmw4ehMewD8+cnx5kWGsgzadKjKMJzzcgETTh6C1jb2My
zlkSue9ltS9858stjBdUBr+N6a0ZzOmz7JEp3d7P+4vrvy7w7mIsApXPtA3ahjf426lIt3IqSuxo
/cp2QHfXy0EG7R/l7kZSLLYd4lQFOFvqQAnWetRRp4XVRU9mVv994ckI5iFt9jWDcPBg3vcoqqM9
kI4kaT17Xfox2siNYRbScTTXBnV2EfIOHxT+aNr4377BdoGC0Mrg+wnsi1CaXXNgcjbaO880r6Bi
aNZF5mkqfSZIEL6TQZ5swXEy0MlmyAP1Zw+pC6PRWPVVyDmECDaghmdwn/RJBoRR1n2NYuDOVMva
deebJ1CTxc2IMCTI4Co08rk06LyVLtnIhD3SNJyN/qFyk71sxdXOJZsLrbMGXTukkwE7I4aCRNBr
9CZxTwtrP9GYFOSEEOIj32sfgCguvF3udsgVIKImNHOHMt4EhvNQG4h3WDleivhOqR29U/B909Wb
sw9ZFc+pRbtS5fdeURMC4RSkr4bOf77zdtWb9b5IF6bw3KeeiKMZvbEs0M9eiqpD4998ThnzkMVD
R+iJD2xhdCExkw3lY9zfWmHRkYJJns1A/Uv3ELrqUOCcrIZm1cpHlUHV5J93+vfSsNeFkocwfCYF
GCfXnWL3rOeHucUEiubON5urTDI0sXKnV0lreow5shMIuZlKQolP/WVE0MUaU531cjGIpul4fAww
rSFOoKz235aSb8LBHu8nGzPERxb0Z0K1sfWRKMDjNnTMHkaBKPlPZcZ9UY9Paibky38JIrnVt7Em
3KJfODW4HV7oHEun5xGuGW8KvOf1UjBpJ4gIvfngm/cZb2ppxUfXv5R1f5UEOzS0hJyOXonm/AgG
AkVLGgIf0czaN9R5m742oRiAzbFQvEdJsa58uj9Dd6Ebfg7keIrkFffoKWL46bTjWae9Uc/OiGNo
m4ecpzxDbcyE+Vp34YG7hqA1iyDdGBPIAzardIHZRTLUnWkzxOJlEYvuGrLFyQaeRozuWtK5Qr7Q
Fo9lEgKMKT9lhbhXUzWj5UlDMFP2WFvVZ8sqjwzDP+xheQiX8TFGRzNJTeuxvkuKpGj2jky1TrzX
VnnWo5fp4WUIEnJy9HIXnY09m8WFiN1zrOxrYuObZYSSSoOXFG8hPcAgBMwlMU02T1k3vYPlfBs6
850mECoGtCHG6xyTjD6jrYE457GhGuC8RnRVjugehq68RvpxYAa0qYv8Vk2PXs4oUDV3jiQFKfPg
PoR3xIzQxcbkUiYbvOwoRv5lPWdaLFNLH97mCStNo5fzUIYvaqDxhNEyQfWKApZ2kMBi1TBfzcg6
86JoEyNvdec6RQ4PTQPZor7xLfUJDWqIPza9FlZbHmVM3L+6BCC1kwB7da9iqDY+SdnDCEbGMJ9I
0N0pqcOxFypvPKXReGwT97WGLzoPLnTgx8C2Qc7V2754dOAACogpNp36EhYu6YvP0HYfUpxlwja2
tai2KD/ohJNUmgYQMPSpBLc8X0+EdwKO59Pg2HTdUo7RX6y6Q9W1yZ1+bBIQB1M2X3MJI4uXZlS9
TvYbDDKOHYelI0dsXnakST33nbE1J/SDpUV6IopCrltXGgZ1V8/bsyUIYPpvLBt8IUC6iyZnpxji
uuwCpWBQV154p6679jskfQNSHCAtfPV8xGT5liWOGR6jitKgsMVeX4npRXfj/Brn3q5B9oMskDoF
/p9f722HVkvk7HmP/EfuIyv90ZuWYzaU6Lyt4wCImpp8vGgxlr7PI7WM1eWbgWUnEBTdMb0mZKpE
k4OHKQ22BZePxY1eJ7+xtmlSMq9oEFbgIJ2oTlmPFdfM6gWdfPjv5g7JToI6qZHYexw3MCma63j5
LhvxCWYiRBXGIB6Hau0+p4G1zcr6XaIE6JH62Ox26EOILSNZQ8JvXZDLhl9z3lAnJgrdWPfGila8
h+lJH/X72CY/w06std5sCvbcXFtzZ4p6G5pMSHvVqvFg+WZOkQnhGGWWxWaZTPHNQdlBCTG+MDnU
Dt87/e04JKXa4yXO3DsfqHiNRittwgc/wshBanbhTzrajkCDHFMsMn/EzyVTf1wvUFFMFOTFYv4E
lb/FthACdWL8Vxk+MRWjNj8WOhqj2nGyIfXWYSptRFSyBAi92AwZaM3uE8N4hQb+q6bqL3OrlPwP
X+2An2/mpeDRotmeCR5dAdkuPIzgswqn+Nd3oC3DooTdPT44rv+PPD2OlGaIhqLZGBXoVc5paTh8
8y09xgmkoKHkcBu7ONumgg6ZZSm6UE59QFZ4wY+8CbH6wVkxkMMBZUpsBFjjpGgq4uQQ8W9cIZlI
uUtgHQ6FUX67PqyK0Iv2gWLqzXl93oEUQrAe3QvCjda2qL+bBY+6S1gF1AuTdnL3WIjxPoIUv2n0
yKnxHkka3wfFeMozUsY9I42IDEdFVMQccFSwx9X85sXZOccfBIqQRqU3yx3d9w/Yf6+j2bpsW2bD
y2T+zYfxZowBch/1TDo7iBxQ1Ay+gj1ux3WtzJcmQsTYDsVpNHLCL9KL75rPejtlsvBR9fHGatwt
WktuxnBy8vgNU9dRkhQcxOWlGwHCdEyarZT86Lr9cFr1waR+l2b5Xlm9vyoYLUq/I6iCAplaIzpp
TlrAMchtKWnr6iabaGU3NsRKJuC14hA1dM4VRySUocWCXCROS8rmjx8L+TJEv2gv8+ZAp5uZhkVd
kW59KyfMPNwPYXy1K/9j0C6fGinsXQMXem161oAlA7ZIYRMIoFV6wtkMYQ7DjgOmHfUhUq52gfPg
AViNq6uP9WKIBnhe4eivWk5GSQOcquf7cD2IiNSTRml/pKmJpNwXjMuV/7RAuc6tjm3DImleeP25
SUKYOgJIorMq5uDZxl1tjeFfRYBrJ3qyGb0f2S8HY7avHiqkzIrfPbt4zAtRgSFxfooEck5rNhcn
SjYeZzp3DNfA3F+TRlGiTJULna34hWWgzla+fIcRx+y8FWgBs4Zc3aA6UQOvbFG+eqFB0CqkuyIn
9hHpMIdsGl+p+WeauCLRh3AR8T+THKRR9M0KrMSjZH6lUpjpYAKEzxIkdeaNpNePxXOmfVKRUZeO
3rdjTtskpq9Jn3xYNxIAfUNhzFxAra02D+9G5T6GCEbWyxQw14tPrFEQbPaNaQ6Q5VSezK5hF6E3
fq5MoECD7H5Suwl3CQfcJaAN3zGJC+B+0TJvJmMLGmYjpmY4Lb6x1i0E5v2rUTNf7M67ikodx3K5
9O385LKze6K5DyW6h4EDEhLFVdKiwRUQLUazfhrjUL8WlYeJKydC3Us/e9F/wp/duwBNDF6usILg
0w75tXftkwebiw4j+Xmp+vRyLI49+Q+EQPVEpoaq+7U7Qtg4YhW864UV7DqR7WMMnmlaAm4CF93F
Trh2LHAECzyl0Hjp8CighEjqXafF5BOxD3eqaoEnhOpcUT33mJFF7V9N+qqobI95lJ4y9rs6JPJU
RONbRMJq0Xenti3/ag8TbkabnRLZuh9rhpdU0zKTL2XLUzXidpfM1Oa63kd0mjfkPWbkaU5AWHi4
5nQm1iltH6rCwyyOOdhPvnJZ3FK+VBreHMEsHEje2DHXMqc3NwDlG/OQ8oKl5CLy3HdjqD/EsC1t
ch6ZQZxrm5Gek/waFLBZkV/sCbc+h1Gz4P2GnOjIKJNcYdlTqroKcLGlyFPwOwfNyfTkT8Utwqzo
5grZgw3H2V3QohOoqO/uUBW/nRv/Sxz/NaVkomJoeEsZJbu+NJKAEwxDuaq7t4buGXsyULkeQ9z8
bOfFfVr7l9jHKUnh21QeMU7us2agTlnwqq/Ao5VtgRFzGpzpEPc0BhYtFy1yd0dix8mH/MVBf43H
gHovOqVe+6VLmNgvjhJ4Zol6wCl9dHD5XheX/NM4nXd4OzZlH20Saa/04Vg/F5Hu7qALTGp/T9zH
xgWobKX9asIcyOcpTuSZnYYkvLiIrLXuF/OeAdp8GEpAJMgv1ESIsUl2as4EKuwSa5Xb7KEzj7lf
wY1lI0h6zkucGRYcDbilHo3Ehu3OvFgl77pEdgwX27TPq25GiV4gXcD0BP1Yfw57BADXeWj1yNCU
5AYKhm+6xlfZ1TFe65i4PfyD+xKklXZUhFV5aaAnncbafzSbouJw3ACvnO6pXsJxpHeEit12fjNq
CyxGz8ChztSNXlxvotHZQndf2aCnvdLdV7RzbA6xS96Mv4JT+Agtax55v4RNuu8Tin/Zbcz2N+kb
6F89c2Wxj1JxsNxxC5yiCJHPjQ5GY5/jhlQm50931VjyOIcgybs3XeFSvMPm0lVVAj8vv1lj/OFH
ztbhv1fwL52oWy0c0EaTMytjEt+AN1VlMTsZvg99HoyLcONmw6GyzU01Nh/CxmjGSaUT833dw/bg
t7deRdmORnoZUOc4K0vIXzeFaqfPUW1IXab7ECnFaoHLgOUe/05heuvEp64xbcqzBoMBfXdwFG8Y
jfgJroSz1cQJlUnsY4B/Jm7R9dbNmSz7P/6MqACbxTY0EmiyAwTFZOcofIhNETgWHmCQU9Redpdu
ZO2tS/4h/RvZZI4zO/pASyAzmfRZnFpKdp1BlldlCtbVcI8Ip1ylCnWJJmdEdsQwe6oC3B7uqyDp
7M7QDNVwARZaU96FBs5fSbwWcj3puNtqsfadoc5zPK7zGJM8pzPOKul+mSRTY200DpPD1KUX+pzP
eIjgHar/TuX6yIYJ/DpzXIol73KZ8bcX5+qZw5lYkTUsiCvt/k8/wxfAWbG13ha4F0EAatXKt3pd
l9OjzdJu6xD9jXlQ80R/x7tZefTQQxmhr2Vacu0n1i6zp/wOHtJVYZ8IhuHqDaARElSwCX2iEWW3
XlHM5O9MQJdALCiMTTZyipOeuCkLDEEpmAMwRygpYPrq28ucswy9V29KdxjNDoUd3OiLUhSn/mPW
5RfQey/AgTZeU752gAnLRB0UADG9jwxRsYeD91vW6mbm1RPPEi/1iBiw0dhmZvMD3+vbt3kuuCz4
LitetGv+bIXYYlMhMAdwi9Dx35g6G6W8Y4bWgXNv0GGi6bggAlUUxUVPfg+h0EceCZr7HQKh2KUh
jTdc7yoDAt1t7/2XU9o/LiFPVsvKykznHusozTgeQN2RWWy569gZYt8414l7T1+FSkDt3XL86Lrh
Y0z7My/Vd92hMbiDylWbguLW9cXRCcYT+oO/pGDlW0Z+qjyYICBpt4vKfII+81W7YJvn2vsQf2oZ
eP/SSaJzbMufxGYG7iUknkdLD5jUtdMN82Hccc0tCg0O9GBEmzT97Xs6aMJkiyLwBY0T2QLsijUV
S8E3ubD5mgWZkVD4CGPdqIqlAzTrO6AuwlyM/5NA+95dt1b9D4sazyTw3UGl59Apz8iTMspBRnCc
djiXRRPYj0D9y1zKGVfrK0HOYWOK+2Hdez7NJxC11VtsSry5jD5oGw98S4EiwyYIxapS2lQz+KiH
qCmSYNhanHhDXnRelu6iUhxarspiV/Cr9hRYgH7cEDBzBCCL1TMqqImV016KNPtJfIz5wWD/YiLZ
xWyNdk//cYy/0Q3sx9y5UJSv+AoYshAlwdZtNPJdqR6xIzYOKu9iGmhwR1vf7bY05A/6tglUxndV
ZG1Ny/03VIKCwHOJXsIb6Q4PDNfudZtLv/ZyDp8VO2+qok1UoA7wGUylOHpMPr2+D+aIma7zyLlx
EbJKXzNWiq1o5keR1KdCepi66ZXG3c7LxYOlPaRhCj3W6c+JowANzz5lY3UZzR6enrFLnAFVjbsq
rTpaI0Tl8JktK1kxTRoHwhmg/AJojEzvzXDbL92lz9OAs661ssvpEiZFwVsk+2mbFEseBCI2yjpq
v/2yfCYePrhbOtDz9riZrfA9pyHoREjeAnS6jBjga/HZB2NYdU32o9+yRu99sO7XyCzulgpfJM+p
Hh84g7vr+wBBygBoqEMGJxpz5egXzLSczMF4z4gGC5L8TP0I1BPcr5X4NJ+hBo4N4C4CDnc6h6OS
iCipHk3adgXHmsmKju6EIoDXq6XPAXTX8doE+Afgu31D0Ka7TNNSdfY+mH1aBAOwus4eMZxTcKeV
BwibUUET5hunb/4CBDK8JR9x9Wz0x3OjGbmUgbYLMPSqqatDP6e/Ro1ui9ekavKvwaEbZk3cFbs1
3w3lX+NwORWtpPeHjDQPrw1PP10IBr6O7e4kFgjd4fDobhQEGNyp0fowOfFnNIIQ8pzIeGPkW92m
BNEKzot1MoHTlQlAMQWc2iY7d1uHuLGsrCEwaNqqbHzCNPahm4mOtA39Duhc82ga5kNcBdu6bSgz
0O0o3a0b8/VYiJ1wxkcLb33WzV9hl/2IevjS8zaIGjd/Ho9hMDyBVTtkeLlrUexwfk0APuQe7bWW
pgPCEBgtwk29QEVLeJ2K/uRk+UmNxRanTwrzEN9teGjN9g3x2J6AO4yaNsk/Tmvcqqp7yFrvUW8+
gtcKT8RpcMSm6EJI5SYxRwXnxNyd/jiRPgelDTWOQSI7pn4mfTaXIDbv3VFi+69AaxS2n66NZT42
3dfiANabHkdCcbm51Ne+/TKG7E7ZVxYDdkhG5pFGIzBdItdgB7R8XWuM4IpNaKiQimd5swIdZTIm
yC2cCc0i3hh8YKfGsG/6DthddxjV9KRXQaPFdxJrC+W+95KLxyCIDxnbSVb/qcF/JuFyAxqOIbiI
Ngvlgh9lB9WWD64o3hqzCtZdKB7nZTh2nbyfSYDkSDXSTZ0vU9oepsG2OIWItRNRu5KDNN+RAX1t
Vf1uWT+hWi7JWHws9DQqsFI5E3E7BHluvcsFG4QfH6uak1EUfOAqBiVdUYL5jov6wyKVtYeNqSfQ
1CoRdmG/mPYYSJgNVxfg/y9DPuznHt0e44ComW+jDM+RHG6oBBaCC9QyHvpBeGvwYndtT/kUlGiN
rPqazfkliYHAtt82L4umfYxiHzndYF5qIjaiMN0UjXXy++hpbr3d5EccmNRmiLzdaI4PnCQO3ExM
Iv2DY09vTZvvBtmsY7vYS8z3njd+hN6ywZX6YJvTnzObNxcTtVyoX1wn/iMKrkIOQRKjK67TyLSt
jcjZFOs4C058mpHQbNQOM4sdaUSY0jtHNKM6dzdg/4nZCUU1fZlWU6Fnrz8axoqdOb4p0/iXT2xu
Q5GcO+Q7EvPC3Uw/Czn9tbLZbeiKvZhZec46de+BRcAYAicOZEXoWEeTm1ZJBGNDei2C5hIt9bYt
wsc5cZ4R2yGjmH/nurjFMYTEqDm0maCqc//hsYez4HJ0citrQ6wj5a3nXERXH9GV3mJvfskcvGfU
i6KHauXI19mFLcdhHy2Sq7KJeIE02WjBVYv2iOgmmr98CQ6CnNwwjpU9nL1S0A1Q8ePc5zqrQ5X3
KvftY9GTk6BQqLUUll7dPiu01GVE6ngQ/Bf9cWkiwgdRgfRu/hpmBoSyZV4HRlKu6nA6BTM5cEuJ
flf/AnbWU+2XmjTQnGnpzvytZi9nhMGhh3DumJrjvmlTkhuKaJMZPdRPZANqug+jDlJMhzwODGdj
w2XEtjxitZ/Sdd062qMuXjx7+srj/nmZ+2vQpq99rx5KJ3wAFi3upDufq7G9TtrNkcAdT4rdmDQw
EukXVzm0xjH5xGtr01+J2F3StzCdHmUX/pOyXydKt49zXNV27NIV5Vtd1zny+4m0AdlVjPQy3jBF
Fn5W07xNChSyQKxVmZ7cYqELiZ9NLvdZRHSXjnwPg08XjpTjyi3V2q5eQIzbpqGjEqo9MR27iZHt
yiyXK4uLuBHEW4iDJpZbxnGp0g1j30VfGO+NqTpZxnK0CjoIRq+2Q5w5m2IWNeG0/Y7DxzaYvA2L
Z7yrTeesRjs+s7u9B1aFtX3irGaM9zFQYyNuT5if11ZjHlu0ZZmhD+RRTjlSxldr4YnSNw5L/Eo/
XbgFNFDsVYXOuUzwc/LLRxd19aCeWl88h5V6cJR7jNPghbNY/OCW2QKYUG69yH+ycBTiUj8Nffwz
t93PMno+QovwqbKw2NnOtzuRW+Ebv8xGTxmAWW5PelmS6FSOHnhSICx6S+1QOFybCFpsauEN90hl
w2jefHTLcnTmvF8vnSLsLFRXyDBb27QO4Bvkbqn8vcWLqV9QjQ/AkwqAO5JtvnfOIbqZpU7TbdPO
b8WUvYxuTubmvBzdyFhFoMOfS7p+q6Wj2w/w04LF7O5iRwkGH8COoAr/TlTIvOuoqxABJs7yOVfB
v6yApJy45m8L8sKTwb0w3PuOnU3kUBej7ANl92NdokmRCM5AEWBFGMjtZRaGtiV6VYu6CDs9ZoVD
1OYoH8qGEOXG6F6ztD+2aJP0g9p73inNvb9OwqCPvQSUZdZjJvCOakboj+EddzAE8pJF5g761E4c
l0gpuLToKu61mNGFMxW2xt5H1lO13mn2xc5WCFNas19ZtbOvgPhYI7sOAIN91i2U21izV3jejj3t
pyouXoOKPEPXYjyE6Kzzu3M3BDq7q3+WWf1aODW03vkpc4ZbJoozBJcOlWUuMOFZ5mEG9ox1Fze1
gdavKN6LwN/2Sj1HGQIWv3+Ku7nca8HHZBdnxbK8633/3xgvP1FXPtShtfes7nlkI/AjOJfK3GAc
fQ378eQL41mVAflo41l5HmEzzleY5WglMB23AATiYKf8jhgF/8XE5anJY2fCoskoYjLToYCP5etk
Bq+GFQBLLn/jpNoP+DjdYdqwuawUj84M4ZFOsP83sWyaLjlaOVmEQF/WpRxmNLY+FEYXBjmyLm9V
Nyl6JDRPZcJo1walhCom1gr0inPJyHY9JeZf78fryvBIgrbhedQG6JXUgJrQyG+n7z2orNYD8104
J4W7ckfLpZJwn6uA44aQRLdh5yvd1IKq67xUvtjkOZ0XLDJogGxoPNUtrV0GQOxQCblx/gzqPrHU
w2yG7krYzg5f4WGetTk3MjlIAsshA/RcJcEbswfyVTIcR0732nT+volpzEZJjRo1fFDtaKMr9baz
amEHj5IRhf80zIKeuhoARPYQuasz/tFl49CKafsJOY61nSwT7eT0Ng/F82ILcTegBlc28SN6MViN
cTDs7EbR+K8TxXGS2WdgAWA2BVY2674o0/NQ0RkL53sVMblamltpBJuwHc+T7X2Adz60srk5PqeX
3gNskH+NkdHT9XeeUDOwGPzh2679vzgUV8SlZM7n2Sm0irWDW3pHb/kmRXXtCRzlFVI9tFpGX9g0
bfBU8JzAcCjSSzphEqV6oi6ft8GIhlmqGL2yHMCRheE2wTpMQ+GnxBMROs6jGodgDV18y+J4bJtp
F+RoHoipi3PrE6rGCbivAolaHQJR3vJwfLPQ/flDdnBy5HAYswDUzEdLNFvpNZDVm+QxlROXlaKY
sxnUSJsyXh5HG/+RVnLU3bORI46dOaMMPlPMTHDGDpS6gkQ4J6K4eWV9zPrikKbVUV+PvvU1eh5k
nb+4xK5WHj9FbfdCJDsNN3IR+XSo4fbJGP6irbGQA9QX/AF/AaVWalT3BAB/619A1+ZoyfI49eoX
DyBxBjS7gGpRTTtFdcuFvZvL6l7LVRmxv6CDfW7ItGAoTNYsl910Dcd6QvOYzZcyhOhS6ftv08xR
kBNms+N28+/o+9nIgPyaialZ7xcC2hCvomneu0gxm7w4D0RMAJ14yLPyiPHslFr+88IxyS79Qyjk
g1fk7/FE681yQmuNkgCUwdS7EG9bLZk6GgvDMVrwPAPREu0I7NiXWGHQ/0404dIARwFMvooeWqk+
F/hANFe/eR42PbZncnApe6Z8l2TLWXrOSf9vXpv/Zr8ndlVu8kKtMIf9oli7F4hCB9Fe88z5iwtC
XBwzSF+aavg/zs6rN3Ik2/NfZTDPQywZ9Bd790HpMyWlkdcLIamq6G3Qf/r9hWoW261uVGEuZlBq
ZaaSZNgT5/yN3LCsXVCvm5ZtaDxVKA6+GF5lY/pm98sw7Z9nP1aMjiPeJrBh3UDiQA2oEdE2L9D2
ObCFlO5NB3kzEE5Bi7e+Zdj4qORHHFdbN8WCGc6tqeWbsSJaDppNGnEDk36T9pyXJVpaenoQMQrd
or+xivwkzAzqfLnhi9d+O0MJjzZeX5803djqSmwNfuOydWGyItyPCOoIOj1OD31BGd4OxTNBzQ8M
H1CHQOm1do7IO+BSMEIxAJtKtmJ6NyVBPKvRmyjIk+HLYgIFSI+a4b2AePxhVWy6IRWcXBsXgpEK
zPV6HLxNHkWvs6ZtDdKKQRLuvTS7GZPyEELDpGa0VldNgK0btr3qJCB3r9gl4XTrje5NMozvLboG
aMMmK/UFuZueKmOg2pF9CIa/WccoieaYDBfiTFVWEUOp3uo5vKDiYeyYa0HRgGYAmnTV4x5zBRX9
ym789djF50l6h4z9ILY6pexLMs3rfqSDLV8Koztpndi1ZFKhQiMVJwBEotFB0SPzPoy0gKM57bWs
ZuhFSL5ZTnJJh9lfq87LoaN0+KD1acqWH4k7k8RCHqFdXY97RFDizeAU36sEURXEYTsjO7fTrG+d
MXkfmWYkjhfM//WcWusu7uIbzZE2BmXVGyEspmQtggaNS/FJlAgIJq9jiBSPm7Q7sCM7HfIyu02Z
XCZQHPRgvoTFv0xcGyEqtgJAeRc/tt/mkPO+4RrfymbehmD0qLGQHJwrK4cDiwhXQWHBgwGIuARS
E4AUhwJFsZYcwFUBSE8P/a3IUEToQm0fUmYHUD9cl2Z5zwnQ2GRlgv+yen71PRW89AVFwxOJQK4R
yns/cq9HCuJYOfvNaqhR3ZEVnubNfOtARsb0/DtqXsFGi6gJkSNO1hZqqossx11G6OVHNproODfN
TRPjxZfai3YmjZsitEJeD/haE7sBcJ++xj4CLbJAgyw8q2px7sPvIpYH9YtqB+RJQJpVPsl9WWA3
lhE7saE20RqAHVpVKXnouOmpZ+t90uBtGCLC3+SEM3Wb4J89iffAxe8BRaDurgssHNlLh7M9AaJ8
itNayb8n1Cgb0N9LTxcjZkRsrcDqZJWfwfVmK8M3n6HycpB0Z/NF2jo5E6EjRadPzUmSxdp4ZjrA
B0/8FZZObGdBMqKIUcd3uJU0h2Iu2MVs319bIdpjbtsBRe9D3Mg4qWx6HTpjp+vhgeP+cF3MWgB8
qiT3Y0P/LAeyzuiqJNt+KMxDhIQgwVEp1kFkUbYqiM/ISKeWdckHN88xtR3q+1a47SIw0J5OjfC1
bDWxakoyL36d3nqQES5OHpHILmwnhckPzGqwx5M7at1GHxrk4g03W3OaQzRiCgFeDAgyztSWsHWa
JC7pur1y0h4xCBoX+IOXLBkQWHxT9Dw2oWDSEdAB/QUmh1MFYgGFl944tRMsCmUqTerPXMYhuszz
nHbbGGukZRb5yLrrUA38yKSySrrgLIsCn0TD4BCQDMnFySIX7cGx3CPbFqNKkA/b2WohtBqBdde0
VK3TPK4vOO2ZKK2AktBnGLNtQEHfnIf+1KaFtyCtUC0mHZEHth2K3UJU62Rsg5Nrds06Mab8rjV6
/2Jr+Q+kX74HgmbIC5/2DWWFGzVAgxBtonVXihw+Yot4hIgDqoMYWKGKC4WgzQdKCX3bb0UeWwdR
deF29lPnIHuRXA+57sNycpJF2BXGMsdUct2OQ3wde5AKy6mIHlvovNumcKELOB1I6wq+mTUR5I59
0n2Q852uE8sWO0JYokhzQFbOsKgOWWOyQjYBDVsvHrYu6MarbJqam1z2z3ZA3gMMYLGjLMU5vSpg
Ghb4iOjsLUtTrwEIQ5LdYZaTbOohbBH7lfBvK/xJWrPW0eoIMxhzUj/YXSDufHtOHzm1Qd2gyodA
hd5TESmA9RsS+kpZAqL2oRCjC9kgK9xFNsD6GZmBlkrzqGnaoQwlcWAxJscWjulVWOI5riNW/ZgE
tfmQlXqdgJL0ExT6WE5ZN4o96lgcSTrIsed6wI1nYQJwfJZ6JBecgq6kPYO5B0zNuaLG7GwspNz2
47SHSXiMyhKMP45PqYUgY1uvLQCRWZ6AVxDspKmFUjL5mCdhjKcsr+FmJ6SOjXkzYQqrVZRmet2+
DVEvQx3T/XByd6OFgL1wZk0JeHqrwRyxIJDGBtnCnniIky3bxLmt/ee5zV7qHlWHuSSP0Lqgb0Ba
IBrYFB9+W/2InRmoIwbIqTdCgQC/RfqKGgfbrubhSFXrL2YW8Cg25r4zCQBZ9TdYGm0scsac1i5J
N724kFAdVlM/bC6eUa6Ene37Gtq/TUN2brBuwUB5EWRQrCa9qvvRxtE5adJrfUgfEOh6bgP3GYE/
mCtusEGuF9qSdTYklsSDleOQOK2Q6LoW1XRGO+rBsslmZem68ev9qDv309hunTx8ikD8u6Jelkb3
WI/Ifg9kAt1Cv0QUu2jmSFuVhir6IMvZ2+JcSJeT+8iWWJBJvIJ8ik9eDQcvTuqXeCLW0UE2+p22
yu0agAUKJ9/R1gPMn8HsNTwDU6UU5ljYRQA10HEWEtSRTeEiqLVLWzt3flU+epl/qAv4krrev041
XJohfO0NSpMW9fYRVjdmnViJFvZhDgPKihkQwwbdoKtxsInB23ohygZRboW395/iur94ofYgE+Nh
KnscEZMbs21OTougWleR6kQfC/IhHqOTAU0Ceij+Ej6FHPAgzYDaHxYw2HTqK29+M9N55zQzO5u4
yyKxRsgE/A7bTR6R5UrzG9y1sPwEZmj75gMP+kHA9jCrYlykwY3zqpNDi1FHMu4LCkcrVJkytHWD
/axBQ2hUAgdeMm5MGXbB3BBH1lisSHaTMHQeMjK9jotHhi45CJvvnH7EtmyN+6CzJetOcl+kKHyP
kJGX1jgup6JIluRbkNaozGNF5TYuJ/J8JJeoysHT7cWlgAKDclfQYH+Cau5IlkZD8QirsR/NlK+9
gOO1kQvAc1w8K2P9StZIAqsjuEg9cgnktyRhRT2O10pFQSl6bDoHTHIOZLWKYFFGD2XKuqPcGNmv
FrWL/bkoYLmUD1FcnpD1TK+Ea7w4FnsRyhYw55vQXCq186qi3JeOjLairk6tlz/0EcLKmQMNJy3R
rgxcG7qE82boBQYMNYQBHVqYkltxgRsAGV3FBthnMhwkN25HV+NwCQk0ELvB9RcMwGeVGI8m69Ye
LKKhMToI4BZtDA43G+cesheaPpoZVZvU1gC5h6xghY4xGeL6o8ejmBbM2Fy8zfKtS6bhoA+WfEo5
UZr2sFFqZyr1SlR1O+gjONR8vmRhGi8meHqriKUwdiAatyiexsKBeaqhZtaKbMlZzyAtFjurfJQd
6riCw1s6vDiehFGWgu8bnPZ1lijJphbM4l5Zg6XkyhrZ3dWs5CAuOfJZfFtw8bqQWCFoIOixRgkA
VMDTXw3Nt8CQUZiDQXcroomikmfnqxycyZyMaCiCPQCJjagfEzTcub0Hr0wNd2sIXshNENm3J5CH
+5zExS5M0T5WLWwZ08KkclHozQHtpWNdtJgcp2vZTqvRMK/drHsBjcbiMcB4CRoHGaRvEVIuMsYs
yhze06ij2pgf6JonqYXIpxMWCeDmrYdsosxVnaB7CeLpB8ZxEbupd2S1PNmTvsXs+EedInDTwsHF
c+ZbAby46DQkmrtxpm4FTizh+FJr/lOohe9TVC0jXdylzYQvinakbnHnDu0+EVNH9j8elpWFgAg5
x6WVmwufFGxZZ/dWNFzIV4L9Kx8DRdYos9tJhgfbc96R9VsKwGbA/+pnJ9MPCfovXj6RQULrafbu
0Bi4kdQM3NTfIBJ86SSG4OQklmpv6OGviawhreHmzbZuCRSDxnjpbPjexO874jLAObDNVq4CHkWz
fhtWTY4zMp9ukm0VVXKp+ojQ/BGE9UUzp6VhzI8axf6xQ4dsNO1jrHDUtiGvw6C4D+f64rvRc9eb
9/bYHQo3v85Js3lzytIOrYb1osDsFHroltj4FNneQbTaYk5nKA9shzVcJGb1KmgDHlZt3q1/UvOP
RQ9ABpvkFD1T0rk0oa3Ui/0zqKQny8RzmcQuGmX6uu1BS7X9CfLW97rbpo72XrPthHZBYZWpUaCJ
84a0P+/hu+ShqtyCduIef/5ofUSZykc4kpdyni5TRdV0DppuUTgJkAAOfwcbpIGab3xDmWNBzWm5
AHlseh81onmZjnEtBagJiFHDVOoMSons3qjBRHfqxTipDr12HjOs1XkyHHjH5h0TDBdmO2acsX3b
Im+YfleOJVzCQ62VH0hkqN/Mob1WI20Ept2CduOuIZGuU+hRffMe5t1SydhYRXiwCv8qn0BXXwz/
LdbSlT+defIiYMfz3v795bSDTVaHgwnpRZDL7/9uDKrzYAcIGdML34EjgVY8wsxT2tkoRK/V3Iza
J6FqhykpgnNDdMO3puT/+TGiepgU33jLQkBMVskqM4Y7nm9GZgCaRUOujo95rOv8IKHMAFkT41cT
GO9uy6foFhPsBLM5ocN4TX1zQaI5LxA3fOe2iUVJ5XLfQebfcJtlNb2Qqkfh8Xb2T2aKJ5HYtl4J
anGrGndEiDzQr/lNl/53NwDCVWkIQ5xcC7UXHoR+0MwjOxXlxfMwfavL8v+NC15wEAHiXgszXAbN
a+i1HLCR1PAguz1zIYc47N93yVfSKdI/YnGaGo9uhT2sR4iOxMTPDoU2kDvf+LT6/WfX0/CRO23U
D8Y5lxuhJDFi8qm+mooL7TkPyJcm96pfuH4DidB47OzkWbULHxxZjU3KFjwpNY+V3T/QSy55QVrK
5OHUlq8ITIVqlbGEhspW0k9H9ed0cFirMfezpdRcoAd+/sI41apb/rtz6oPqdQNCSOPdtbbY8KpG
gt7s3pyuV7Dpbdoe7flBXdZ2kj1XGoLzgJQIn+TreVRuQw03NQnVa+0D1+ZaNCz/8vSd88RHJqAO
9LwGypNPDeSSOne84xNUv1LqkE1JZj1dO+N4xwNFob8xkkE9eowOfYn6Pa8Ws7NTD8cXqN0/JqfL
X1MoVg+GhtdGXZZlQ12kkYKj7jrNxLpvzxWKrz72CFCB1LxVzcabvRkvHQxh6VQGvptYSDbT8QX0
RwBg2UfNqswIyuvhid7nGoy1Fpi7pd1wN1X3TaIG4iFbcmPG18JXspW4EQ/4/dDT9GjM12CZtpCs
HLZ97aa3xUidmBuYyyNix8t0DhC5tzefNxL2pxCqSBm/yiTeG6yg8XAX1giHEx5C/Qw+pmFtuo8u
FnQ0LoOAxiW3zbWR1IcjhV+P+yjIV6ZSDYp4bla9kjp0H2LWGdWDNCdPwV8ynnl+kqB7tX+Bi2Ow
qB2UP/O9dGsyIFybYIFlR11erS/8IQ/Av7TWwDQxB7b8dl3Y6S7zv/XjjdY98J2qG/gWI//ZNx0l
NYQ4aP3mtXTe2snf9uB03ceI0ooaNqo/I87LiXEJAWdDYMLAO0aRkdfVI2lNv1MF0n/fgRYszCIF
jY0nIDZQ9rQoA7RGijvQ4WOITqLx6IBIUd/I+4Cclv4UH9TH1YqEmtJI6Mx2xxhFs1aNXnAvaQEW
/sJdt4O563Rm/ky2F/JcN5hHFzyQWc/YdyG4tS4sCuwlkaMHcy695Vw1JOXngt09ksK4YrPmLIvE
B0PQBFfsePd4Zl9hMR5zr5DOAdWDglDiMhQymAF0SZdhWV8ycppDLCj/G/kS87ylTLZwD1GdTciX
v7f6bVJamECTjWf600Hqhyi2aZBvnLG5Ysxwq2pudPlnb/lUhuQoPyf9z0mjdh16ntWNT4XTgDud
t1bLnlo4chzVPcIR5moaU1hFHoXuVHMZ9aa6Qk2aPE/WYe6FxmJUq5B73KTDtWpJOkcNe888MkNU
IBRwcOc/GaB8hy33jNwo8xeWftAT6sHT3cQxnJtgLqghxaKBMYCaNUwTfmdXywjMehwxKxMUmXnk
YX3+5fQGd1M9ujZThK5vYwuVTEa1JU+jAmjVt9wPLwyT+ZQhI6lzFkJJe+Mpr0WZLuzizba/pxWE
CwQBWPv4rNq/R5AcbM9YnC4nx1KPLayz6z7I4b1BoZML6jWQff2Du2OguDM8w2LN3iQpXfFaQXe6
HFxZ4vqMygnAUaZeD9hQXcf+uRbFKB2CgpbtbWxcPLf74D2snK8CE+B5LDFmXuvDTPCEfjMwktDY
ciTdthBqTF6y9BYJ3zv1mNzHTA6LFoYBw1/lbERa+V7WgF9SwBIkxjCsBhl/Mxo7UI9k1Bv4JgSx
ebPKRLj3tU3eGlu/u//5HbFRo7Sun9D9u/aV4inxlhrjPiNG7RCifVST0SijdKUe0dKwJOvu1FdX
XfLm1859zSVZ0KJh1VjU5oZC3DLW1O1o6AWxHPCw7B5GAM4RRyeZca7HXrTuyceQ2THRNBzq9jFW
pO0EoUFNYBLh7GippGhVu9E9o8dCEn23RUmpyMLQxXtAAGFZDPhCs8QNQXqboI849/K26l3ywXj4
Rs10+OxOZgzemKw+PAADrBsIRWABUW2ZhhVdaJnvDEwCGrBea1NkaNg8dRkqrv5xSm7ADa5UGGlL
GIp5se38FpuhtYcjUSZxGiDSSrszuvEHvketCXz3SOWukwRCDD5+5RpMLsOViN1SH6NbsxoChfzO
exNDBOo1t2YR5XBTUt9W/j7QXqT3RGTB6uOXAtbNAy4on+tySwKCJU4FcGoAp8Er5ltXbE08rHJE
ydN3taIZ37hLv6ZGtgszpigcOeJ1Z0ZNmW2C6QbcW43R1lEbNUykq7B6923WBvGmzokyi6iJ37Fi
8zY0A0gmoBudd5WH+Hez4hWy7Rul7YvCDyGOf1RLng1RhWzR61yqbYG/aLJ2kxGHoPeG5g2Jvk/C
yQx1MNnzXELEw94lfRHj3DSgn+Oa53ikAGizZgykUHAP6plv9AFXUJdGZcs/2g7+g8wChkXPhKGd
1PRpphiWXXdWm1Rhgo4HOGbTPLR/hUYfA09ta2rJo6lVt/bcQKWjzrsJNTwfsIFB9srv0QhrEkR0
xhs1XKYCyig4k6sS0Noo5xOtO+QAJrstXFUV9ukodFq0baTnq1g069RBM79q2tdeX3OTM2/77gME
8BV0FvCdJkrplLwBqqjlApeF+9nqdqVRHucO3Ks6gAzhHnswdZj6Gc0BmMQuQS6iEG0w99HmRMCF
eSIiTLrThFMVtk/jCLAChARNZRJJeA51iyzeqGENBhmblGvVBg3oDoJM2sDwvKupJdXBc7SETqqZ
zQkidUtIxjmKAcX3K3EAtSPGEEiazwUQSVYDtXuvq28YxSr+iM8De1SNuBsxBSeMmlLP6Bm4C6Qk
k9s7FG3VksVootm4CWvEeaAH8lql8tBizs5oUQ+tAgBEfVHbIwEFqpa/GVGmUC8TwAajvGJM8llX
Kw4YVsNYPjDUGPLqiGMCE2aINJFYuVCMQPDFSC2wJ+tokfHn/B3dwQhidklqnR4SD5+ZNdY61ROG
eAlja8WkVgkCRZtBQ4bSFXLi5o5WJlSJ3IuaGyoms88h2hHGKCFe46r2uSqrK2jnph0fdIihLqci
HpcX1SSMiX3U3REmffYZA5V25n0zfFSCpCyTuADglOGuDIgYctxVFKT0SglysIWlrxKrqrl7FOLF
bNWJTMWPqtUZKCqO5gRj/zy78LUqVCC6/eylFpTgvC3A0nAnrM5MqD2XxXV8a4/t2oih4BDy1eNn
5wgOKgCpCA0yZxcYJdTW+oBG9ns7tcvJlIdxQGxMbaKxQPrFjLwPOVfQvz3FxiOLVycTDpnoQ5EZ
SOp63/YpQk9ZS/m+8dERSYZt65cHvbYehyS5r1rzhzcPT2ELK1X1SoVHhUqic+K7ThEu+tw5Iw8h
aSajT74XfDHe9G73I5TmNVVmSeexk3mGTokVEjq6pkRg4mBNxaoNIsKr4Z5sNKQ/Fxp4alYHzozZ
lWAFaptpU0FzBcdfK9MT3GgjCEup8oddanp6b/Rim1XWHVnlY9FT+Q/6F8o4u6bT2sXnCQriaRk1
D0NVcmwc1xhjnRBcJm2Oli562U+IuBK2NDszaw65xl2AANqp6aFGh+7q2y4JDo41klcmTay2zHK4
nwjoO+tOBYactwFhuafOpFqkpTn0BBMr8zZ/UKmYvAfGxfmmAVJMMXbr6Bo1DNwDjIQDB2DNS6/P
itK7QpP9WNhVv/CH+hmd2XOF35+vTswNR+48pHkM96Q6AHA32U0plk4Z7SWjZPDltUbJDSo9rBxM
XZ0puHLN5Jpt+0rPktfWQh22GHayQHgdbAhLocDKIslZgxjSvRxcKtTxQgU06M1dRtdBi8U5GapI
A6csD8KXRlnLImes6CwxB4EeADqyktOUfcPVCLea6hkNUlifbvU4aM5HU8LcoKRynqV374/ORo01
dftGAX//c0uewo+Y+HPSQbaz//xARAL2nbMM2JmLBikcMDo+kH27C5/AXz+o+LWswQVC4kvqRqLZ
6xw6bBvA/15bGqxG20sQzkF5Ziwe4tm4L/3p1KrShe/Dn1BAsx5aUNh3J8y3qDlIC0x9gIBH5UGw
lZTvoqln2x8hCWYrHR0bvIOwtOrN65mc9FWd4Sqh99ENtnbjiZpGt6kd+04dSWdlqWymFI3zuVae
smukGZBQSTlW50fbDE+dItGxbtqso23mbSpULThNhfeYlHBGMZmkTj1v7DGqFhXJjCGyn1w//nDJ
664IZxae12wKkmRG2r4HWpiTnBRXHWyiGOdx0zRYS+dwOU7MOJKuoMJYYySxg5YED1BaXnOJClI6
GevPcxu6jkU/rl3Rr9XuNbTDISew9i2ke/WqP5U45m2DWUemsYi2njtvZzN/tYKI3hcDILWhhepF
EWZT5J23rE1qnK4koZA1AdrF5ksP/Bhg1HacEShIWms/Ndi8hONbaPiwi30Niey4xjfWrM6I8n+z
+/alZA73fXoAaLslliIDxIpUd0cUWsCwYEfthNmtSN4Q2dm37CPSsU9qV/R0SQ4hvFeFckMj61r1
+wINv6tR96/9gPASXqYMUWQA9Rwr5070ua5CN2QTzleSVFTF2he08qDWApd1ukGoRGUPapCPidAe
vC79YUCkchDjwFruGKHCNuTUdLxqF7nuCqeGdeTpP2LSlbnho3OU7YMQzQrdfU3N6ZJp8jVIJtL6
+jugFLJyGPxUIxahwaEFMQQ84IcaIWkq7029PWaFdTYLCJTVeE0d/6hLpP0FmReAlamWHxzIgZ6I
t1EachjxNrorHgW7SqZEXm1UdaFEI6hwYi+a9XozUDUzsfSOgL4uKPbeWk3xfbRhDBgwq2pkpXCu
W2mfZ9FuP0pvVxE/q+Gqw1XBMPMw+O7WZXyOZfG5XwKDPQ5zcu4kNTcHIXyCj6KBw10zslxwXzPx
RVskiCG3W/WFSRV+yB5Lrii8SRSQ1q8U+AztFU21IVrx1TAFi2nQqb4ZT3pHRJNBizEZ/pIZ5uX9
dR7Pa46COzW2RSKu48y+JJ57X/A6Ja0blYGqWcmcKmLZiD6KuH4evWoT2fGaAtVGBYscqbTFZJHl
I/niGzOSzQ37vHYZIVO4NuXeCpVoP0eJfQRKIDdqELsZFouOeQqH8hqoySEDfH9FZhzckemeATGC
5Ob4GXuQTMNaP6pukYm/1Gx9bYfmpgcVMKCdN+vlk0CEyzKR3W1JvzfBGhcAyEagTLN6ZQbjZ7Uy
yudN1Mid6jM1uEd29swZHvohXLjMxdICCd4XB5cVLwHJq6Jwj97BQ3DVMfllpyni11XeDLsRx6yo
EPvPhrHSjQowjNr7QNdkqSXRq1pbBNjpPDVW0LyWhjPv0si+9vGDTBgVXmruyc6/RCzdwFAcEjn2
um2zU5xGiD52N8K1D4UDB8yObgaIY5OWo4mMGDCjgGjcc4Z77J3IOxdrAbyrgx8aoNjDFNi5JsV3
u1q6bIHqPRX5drN5a3Ig0z3JeqyIYM0eDzXmaBp8Vw+qD+EBlYebwW3vnDC+LiX+lpxx2UPdZRVP
9yqT6WM62oflxoms60liwqsexa5I59gJyY5i71TzexH4t3EY7bIpPOFgedX7YldF7H5z+2imPp64
wVbN+GbizKEjPQw4hIIpNWBn30eEK2OKAIhKL6MwEF4RQBwwStqbkDZS3ULiiF+SMF/75sjGKZbq
HvS4pk6KEZSRoizVbxrEIECEvDQIxidFvTGABI+d+YY5wkMu8Rycw+9Zrx3DCcibtKInHAe2KEjc
tahyCsfLOTL1x6wPn1PALn2T3qM/v2e92CaeBc0GozG8Bsa5uIeHfWO49q6kMKRWzyrI3nMzfrZz
+7qqpn0COWVgg1S5KkfJeMWcSuu5oUKITkXFCClVFbI7UGwHg+ovAeSeuhnjr0ZsMrOocK9yV1aF
nIgao2p7EmF3MkZQGSzmfkKFlyUrBqoZ5dWNo2SxK0ySJG+6DPLSjD8GDC0Q3lwii4/6dH1AUwui
B5V6PLbcGqo4eosIygBVar6rWkhE6D7G42bOFfxivB66QR3oI2DwXoaaphz2GRuyDLSjWkbRHiAH
2tiPbROcVC90ZNua3t+E2KJ8dqTJTLRgrAHmubg2VZDSFft+8Pc54g5Ni1YcKn8xq3SB5b1a+Ss3
AE9DIiozo2uZ6R8JnVVG7kYY1I5Re8g986GMoueExGFouT1BU7SH7Lc17eHDKdyLbvTYb4+HzGsO
Jkutxf4T81xhbh4kQkDCAqbD2j7a4gIh3V5FWbBLMRigVBbcqlxo1Ap4+8U+YvkKLXlUu4Nd4Cpv
Gbz/hsDmg+NGm3/Jacjdjh3zLq58Vud5B9UadY1p8a8oyUQKYWa+q6eKuuq3iPr/P//xv/7P//4Y
/yv8Xp5KJklZ/KPooD3ERSv/+5+G/s9/EBaql3ff/vufiPFbpm/ovuO4ps2+odu8//F2iYtQffpf
AL3g4M1pdY48sMd9cO7S6j62h6UV5cxHJBtiUmESUaUmOP762uqr/3RpW/dsHyyhLlzw7p7/5dK9
VslsKqDiyb5Z65hkXQsvjm+mME3Wv76U+ddrGVAlPVvXfcPxTN/887X0BrkbMWAja/XVuJhixEVK
IOQROSeQyyk6QQfdhIVpOtOPypw/oOoUpFCL4ih0Sox5lFrXrW3Et7HEnz4qw2oXTgIBFjytHjTX
HbZ6QgY27WdtHXSWye7VvXK6hkkPJ3ohsVC619A3OXqUxe+T2SDMqeD5FgZaPlKdR6raGMBMEs/E
mDL+5vndL01tG8KxDUsXvmFYhmMZf358knEepaJRnhOAP1lEvaeLllaMd5henUlDur8ZVl+b++f1
XMuhiz1dN740tx9UUHmwBAHslB48vClGGxJNXN7+pludv3sux7ZZlwTAYOfL6LWTyo31NA5urS6u
8gXuTaR55sj3r5sIsaOC4QUPHNVc8MNW+yziyLkUI0rbRCz9kh6IqXdH/SnCJmhdx5G/kpoebJGT
9ne+yJyz0JTwDxRBZBI8lGuHKsqPs22LO7fpi5sgJBlT5dkPhJLmEyaZYmsaYMLMMAbP1jhB9Ri6
lvXU2rMD/LAaKOR0tX3DDjje/botvjaFZRu2a3h0sm7YliG+NEWdoTwb6WF9KsyBQoy8aEl+a+Tm
I9Jwv2n2v1zKAc5qCIsJ5TlC/zpxRSdqm3yac2RfQTa78uZXJ5yTe5nlCBR0xEW/fjTrb3qZKUtS
kwHsuc6X0TtlhQGINHdvoY2ar6in6ChPT8njf3oVUwjLcxzWRNYj88uYdUY7T6rUr85OHz2HLptk
ZK5+fQm1ov1xxbMNLmELQ7dpP1ruy4Ogr9kZPsZS59BMrHeoGNipxphZV4kGS6Vw54+wxl7OsDvs
v0U7LH59+b9pR9DDNKAOYtuyvs7KIeklaGlmpXS99DjNIQVCo/e2v77K59f8+SmBmQlCb2ExIg1L
LUZ/2FKcJM6abHCbc9PYm8K0kHOwjUs7NHdKehIwws6sqC/rCkM0r2wbkkaNf/Q8u78ZN4b3N+1t
ODS0o7s2o+dLexsghZ0BEY/bqek5C7eTF2Cd4PgSGaQsB+yXzcaAEtFYbNFnHyZI2yJkvarj64Qj
PfZsJLWomVVoQgEkaOysBjSsF6+zDzncrwN8IX7TeOJvblm4/I8V22Kh/jIKbbfpamdoq/PA2mSb
G43cX7pvkmaVc5AafawhfWwn8PeMkddwx/Wvr/93I9QSpq9bBhsmA+VL3/m51eQFPt8tMh+LarZj
/MnGjT4LqF79KywEaoAkD4pYX/76ysbfPbllqoVFZ6t2v15aCx0Pa+GhOku9kTfSSuEC1EZ4mMgU
bTUPIYtcACcUpujgNkD3azR3WnVNYS5rHQzNb27nb8YODWCwtXBHhODq/T+M4pHDs4A2X531KEoP
QWpRqpqogJcMlF0qdEZHKNybOs2tu9yxg2UnpLGN3RCdXEuf91WB7n7Ije6lMwn0jxsCd0RI9h47
zPSbYfN1RWbtN1GSsH3LcUxTmF9uNrBrm8xw3t2aWVY9cF4vNnImc88EqOHCYXX7mwv+dZz86YKW
Civ/0DoDzqB9CIbhHHqesR60CqmKvACOUwTQruDzh5SFEv3Nd5LdrztGjcA/ry7mn/pF3dkfrowv
W2U6CEWftbY8Dql1KkfvTUZS+4+f8E/X+cum41m6m8CkP+fgPFtBvhCNJoF+eYNP7nc9epfiN/Hw
X2JxtgfTMTiaGyxYvv91BwrSChvC0MNOsWt3lJIL+xkQSVF8d/o7frWQLyZ/8evmNP46dCyfoNgz
TIPMret8aU9UPEYUYPXwGPckYeuwT7ajNQoKEpYO4MCtdi3yK6upGKAZS2DqUadk+Ly8hBAm41Wq
Jyl5WUBBVYZ6pjdRjPv1Lf61x23Setwi5xMPGPOXVbzgeDTrI+5eJCDA8XiowKe/6WzjrwEy1xD8
nxgZFqf+pRU8zBHA0jrZuSwiMnb9vBuHDDGQpDuRQt/Gs9ziCL9Utn5UfVaKcDpZyGjMzqPuDADY
+qVKUSbZ+Pg/ePj/f2OfY+YPwx2UZ2hETTpBNp7Ls03wg/yGb6+Z8snNry/11/DgT21gfGnnwJ5b
m9N0fu6Nclk21jkcxfl/cAm1QBm+xQLifwkNes0ViRZo2VlFAsymqpb/cYjFQ1i6oZseNL2/zCHO
y1liE6SfZf40oxnyfxk7s+XGjXVLv8oJ32M3ZiQiep8LEpxJiaKmKt8gSlUS5nnG0/eXKJ/dLrnD
7oi9HZZJUcSU+eefa30LqBYPKluIYUMuaq96lv4PhfdyXn4dkfiTliFk1SgM8/PElYxtl40wIh+K
MbylWoqwPKrgysX3Ko5LtAOABH00Jk5A+CFbda5f/dNkJS/NL1+Be1OTf96mhDWE9em8EiAu5iww
tWuMQ7jTULilKGQBQaY7Z0LdowAECQiLkdtPNczNv7+qf316Pv35T9NPQ8Gn4nWyLo4Bv4goczSn
0J69mkrie1LGI6qCDImIMzto5NAGSPibVo3reLQUr/H99DppinOtDZh+w0TOQmlG5Ze//5Z/ub35
kiZ+RkvjQecp/3SOoMcXjppV+kXvaTgZ+fzcxKL8h7GK/f6/XArDMulrsGAxhf6XxYo6Rm1KgDgp
NIbzdUh1ya/F3l7XzbfAJ0gCywFfBa9IsWk656CIdl9o42vpVAfyfq5x1Z/9Ap2iGpRboydGKlQM
ZcUX9waCBdCflnuzLi/1jL+ZzlDfaYyKlg2xbNyLPJ9XZBNuik77Mtq2xb5QvxXkWzRt8o1+8K3u
41sY2ygSTQh5ZGGwr1zIZCPCPLdoqtdROp8UR/2hpcEuq2jf29hVLa4qhuTXOTJ+HyYIFJXAIpGG
mRSXlq9wiI8wBjwRBwIyQHNzNR9FT4zFiXU7vthi30WCkjJkJy587Ebk5WaarwVrD3KZ7+Yw3OZd
8wga8gJZBW4fOeyQBJvf9QHPjwlzmSPk/TS57Uz6uaDVKZr6Ra3jV2NoIlR19i0ceMKh1WwDzX+a
TGDZNsTroIkeM6xxaKNfZ1LMUTUYL01CAW3bpKxMfgTuT6FPM0bxD5moarXq1Q5w6zb0hGnOOEV6
wHH0Hebblz5xXpU8DTfz3O4inMJTap5mNd43FfTZliU/IpLDQMsNE0IHHDxmC2skdFCYyVfWTEi4
sn4TzSNcQMPJ0XnASXGU6GTXBF5qtkpP1dQ8k2gEQrB3RYhAzO11mEMGZEW3ZN+eDzNy5Px9NbdA
v7JzYUWIYZXhJoGXqHG8UfDxviCepY3NzdjV7Sp3Ef9EgNM0l0SB/ot+32tKtWmzCKI2xfguYlOD
HeiWnKSo7dj1jqtb1XQgXCurGFj45OEminXnYECRQr4yiR249hqhTs6Gil0hIzUHW38XUTreOwoD
ItvP8UiSrpkehzE/+hU7qwgJZgSuoUoIc4oQpkAomcQfdNwvmG+wpYu4uxUpuI2/f/I/FxC2Rlks
LIv2ny5L+k9rKkV3FYtQxeEyB2Fy71pJ+bvjuPOFjtj4D9Xpr3UEJREtTf6OQyPVBo5ifaqL3SII
pzafWiDtebypA2HvproLn8dZuF+GOJm3SdUG78vx/a9furjN0tX9jpS/Zvuj/fTjf+/ei7tv2Xvz
v+Vv/eddv/7Ofz8VGf/7/JZffoPP/ePvet/ab7/8sMGP2CL4e6+n2ztJ7O3/9JnlO/9/X/yv9+VT
nqby/d+/QVcBtcqnBVGR//bHS0tfmvP2nza2/Pg/XpOH+O/fNk1b5NG3z7/w/q1p//2bLv4F54V2
smkJOdbLqz28L69o/xKqJaiOXF24Fq3J3/4rL+o2/Pdvlvsv+j4ERwnNMYQu5OK0gWMsX3L+ZWm2
xi9Ql/NpvPQ/x339OQX/vBT/7367/ml6UNn0NRyTv0OR75o0vn9dvuA0wrNpB5pXmtN4zRD47Mq+
+xKr0i3mcH+MPI5TQ+hCWon3xh6fzVq8hiSwrtymM1Z5b91PCmuRyHGLDU0MsFI2qRMKTYMNzks9
Q8tkVuaIITA5QGqA4Uyuj2822Kk6BYIdAQ3/UH44Bqfnz/UHR2XQ0zJpwRp4s1hM/HpU7PpVw9hV
eK9G9UUHcwSonywqM9TICirVfk2qT8+uv3s0ESZExizuVQ32PtZrxKkK7oEPu9B2y1srRYXuoUWP
aZ1JXoOTrfsBEIdeomaKAxgOItMvkzOCOwUwI0Z05uTrKNugKEkNr5GlmT0mfEdn41cJw5ZdJ+uY
mA0RtYGDDFV+LM5a8NNtO1PO6z0SArUkmIuIaBgKhCuPjWfl7M/jZ6LdAXDX7uwa0oO/7tUMHpbR
KxsOWd2revnkIwDYEj2UQGpM36IIp50tOXuJ6jbk2UX2Sq/qR7aiGmyKvU8sGhtMbumaBxAT75GG
whdKefnzb5M64pEin6853XxX6JCAyYJdbTLltRW4aZtogtWo5+9Jn3wNgcXuaoI5plTpgP6XhLXp
Ixur8VnkWJGrMnvV/XavWGCd47IjETRgkgprbiSrb7y6KUtvKtO7YnabI4SBjz7G8qk8zfVL/41Z
1SfHQpyKWkeRRzod2D0i9WYbo5o8bVNzdidH8SJ5BwZWhAKgBvld1ih0wkJq/QiBXJO7M+AqwT2V
+f2jOiu/h1Mm2d3O+3IZmCrjVdnk7i70AzwhZX8i7+Sh5jlFxez07KBHqODlHyQoM9j4CaXThCgk
NZVbnvdvPmkZMM2qebtcvjiog8OcNQhaDP9oh3UJljXZW4Mm45psZsP+e2rPLaFo/NdGfy0CaGZq
k+H0rzh5wogPwTx/Nxqc22QFQuDzkdwMM/mKFZKmeABJaspz2Ko1N9WYPYMlrD091etDrGYYZTTj
+3L94BrAro7fJosHgZgMgeV0s7xPy3gM9dqEQD/gm9Mx8gSVXh5mo38m2A2Ebl+4u6ZIgLmP7jHp
kqM2V98jO3iKhLtxB5zpPT1innk+yHEJ9lK7bZqkBSE/yrRVm/BFH5nAgQy1ANMRW9HibE41vkIt
Lp7suD0u93KVboc4J7ppAkkw8DfDcWg8MHMEhMjHF8ceTkj5DAP3wojb7YQ/cDBlBZS0BppFNc8t
m/PXXcCfkeGfnVj8WG6JtiDURuv++P1Yn8XurchKY2VmVYMSiY8vNV7tyBh1O/5O6PNi0X1raBBK
0Rz2X3meG/oMs+iu//c9y90bk/wI3AjZGWHqwc+LLyK/2Ci6SovikMjXAdDM29KIH7LUMOjeYuKJ
WG9EOSNq28AwHbocW1fQc6toHCXBCxSguX9aLv1y4Mu/paXBKahLidNyL8tg5MtzQMiE5CAzbCxH
trytHqZ8nfQ+VX6EZHkI562qaxG5E8BJJ9U/FpV1g6zdrLMY0aBaK5sY9POqKwuEDPLty0fjbMWD
lbqAdmv3abZ2ReKsRhs50xj7ZK8F2Q+4jU+dgdQabcCjHZGt4ciDMEqbWtEWkFnkjypDM7JzeOE+
WtSdY+6Wbx0quF4tfPlBEGzKilvQTTuDGATx5mvx68TcSdDhM6QJ4F7ymbY1ZQPePt91oYGWXikK
h6SAtzxVtjliP5pEWM2i2q4Z8dwtc53FUx7tJltFrJ0VVMYBg0ZUK8Bngc+7IGG2TExwaW00GGWx
W642IXXQJFIF5x5RsVZu0008kY+J5AYvWD/a3Q5UJfez65xhEF4rOXQYbv+N/fdbiojL9V9tnytr
yqc57ZJnY56eIjDX66wtm9esUutDEACbCJJpV0TEGMyuo52z8pyWnh9O5X1SMKLEgMLlk6jLJ0xo
jXZevp6GBqgNAhgWhhcaunbuWiSoWJlfJOW+Kn1GBGTIsUsCrLw3qgkj1mBAyAiCqtrgSyFuyl73
DCcksY3I2WaIIwLhe9eI9ejzZCyTORl75OjM1WuuCEHOYhuvndSGB8bjaWUa0mIlIp9dHrxSktGF
zm65SGU6xPsZrvvyiE5RYaw6N3ZBsxWMQzxNce8/ESlvrOyqQFVSHBvurqBhYs0jpglTTo2NSeoc
zqVrKbP4ItO8EK+CQ58exK7R52vWKP5KdPZdXnOnkfwDUgEE0y0footpztdGTlW1ESAaxl20PBnL
xDX04KQ75BI+E5v8u+OMZHWQk6qoQkwRMhUJpa/NYKDz1G59W7vMc8fHB4RhBCkOVQfBWFWNd2XF
ngz4DPwG3BuM2vP2m6UCZWtCpjY/yd5mWDZry23GO82dwYMzwa27PrEPddXt7C57zBwREd6MP92x
EQNMCpe9hUu2LmxW3qXa6Ni0LzyQFY9Gi6Axs/tDY4cHkBc5jwyqNXmJSzuLDwqNylVRFf4Rih6e
FdN+WiqzYurVPduBm+WtMEsdqIvZTROmBics8NTKeVXLCmapHOrSarpH8L1Rq9fJ8In66xQU+YIg
BkvbVFDrjBhYKvIYTIjaxzI8KaarYacEM4XuSWNI6qGErlyVfk/dDPXGKHvYn65qrSFVzVslaR/q
vkTnA5V2K6+B8oS1r9qoxqExZ+HVBNKsUzmd9oYDWLj5PdSYUbTYQrgWOQ2we6qOEHbRumfB0clJ
EOsma0XsD6eGMb8IXe2sOeNJy1Jm9KQEHiaym2oCJEMzv5yIwraGbTFp4DgYeBQnJKWeLRbRX/Oy
ZVhNOcG+2YWPQzUxgckKI/f1TW6jPsp8xndXsAfTBsAlg3D8UtLo0DpcXqoFiYqD4lZvdlpJwNtQ
o4dyU3b+Uq5LlEELM0XdbfKMe9BpuBt0Rm/5OwzxJGjKKlz+FMRUWl0wkbtAP0BWYbbjPEWyAk0q
QijC0ClxMnDrZ6CUcOhboJD4vb78PRkD8lPk9VwewuXfwlDFaeXq4c+DGQYGVH1I94U7M9Ta9QF6
BcUHIaZIqgm/UgZaMjnML7aH1atTwPmRhg2k23KmdBwGx8gxnoMGrN0lxfG+c2RpCIhIZt5Xd2Ei
zYe1QwUupufMaHqeCRLSlj+zzJ+DHGtcObUXBYjq+WtvEUyVBZEOPRrG/OhPTES8bIGC4Oz3qJj1
x2aY7ipRv+GGWHOH1htLGTZBJaUN5k3F1ImaFyd9PGn7kWZXBXj5YGpwRrMo+ojwFo5jOizPvh4T
uAKk+BJAq/r5JHXyHAyd/TEk7uQtN8oylFjEdVVGfWvAy+Nvwfjax+O1Mn9M4UjEovySVWh8a41o
29gMbctoBZ2q3SxjjyZLs4ICL5SDevkdmAjZCnJ6MJZKhJmYlJRotUwSy6Bfq+mp7MkiIaOEt8oz
q1g8En4B8ly02SmRFdLgzF9FFA5MhWYLAJMFUAXXxemQVs/iqZFVBUTn+B8aGvrn9RarLbaIbdPB
woD2xfnU0aD5U8Z2XYufNdRyI1ejeAyE34HNNV9DfKPrCekSIjwf25GG7tumOIijkPAtdOqqGX5V
zIaxSrU+kK282khtvaxhs74NyDdR6/vaEfU/fG/jUw9WNVRbZ1pmEW0aOi3zT+2REKxYmwxaQOvT
RDeTZ5sc7XRo55688FvCsY9JokLtNE5LPV+G3QNpkca6abtcZkbOO1iN7m6QWSCWGu8aRUHrSq0P
mznbsxJaYb+AS2gR1abAhup0Bg+jTXeQQSUkX3vk0e09F28m8w02ke7rUhbPwK3/1JL4Y+X/Z2Wd
/mljTR6roZrsqwmLzjNaiF/XxC5rFasOc99TJx6zMKNCVwLWdLksgJVycHdjqLCGld+XNcLPpa1l
0wcLTOW61DvgBjFAlrH0gZbGhszyFW38+qBQR9Y9bdXlyqtae6B6RB4pUi/IbRnl1f7D0XwW0P08
GikxQvWDMGHZvf/TPpSdU/XOc+R7SQ7Wx/roTBDTGp4VyInBOhiCq1ZDQlAl3IrU+eiwDBylKg6d
3TigS0goU4fnTOn/eMqWZztV3GFvA6xtU5385RAeYTZR7mHnN0Ki7BrYaaB1kr1GHkohK9QWJrjn
xMz7nNROJVaiMnd9+P3vL96y1fqnDRV5uDTxkOvYmu0Q6iLbOH863EHguO6tKtoMJnloGtt7SnZv
THKayLpT0dBMAFW/KWIfIzVq+LKmvtC1PuQ7MR0uBZycQ5ZLkcEqcRzodjRXZcGCfaVjPKkmfpSF
wYy3YmXuucT1QaRuBIYXA8UywNBImtZ23zzqUeENQv/4++P860Ait31dh06ZRcfS/ayQEaEbzD10
RS+QlSzkChyUEI3q19igS0IGMRJguQReKsultVC6cuEvq56lXgnm8F0fsce2jXgRIAjldcn9ylMK
yMe9OwSyrfv691/7s8RIZQCxNWRu9OpQigjx6dkaWhW3vZ6QHSDnWDFVePN75vWJYgIoLkHtes9K
OOwhSR8nN3kclIBvM9Gy11Ll5e+/jeF82n5bvo6OvkjKnVyeEDns/fluiVSHbdrE9MhT/dG5AfjW
WWGBVMrS32dfYjfM9Ge0ERpSUoX22iwBiFV5YG+Q9165LCmZbNodnjnaMa2KUUHgHfST8eCbZn0I
TX6xby7LitlPJPmCyj3HSMPqmqJPzk4smEUt2fGyqutRxKyrmSluR3gil68USGUQMS5LoqVIVXwa
UI7fPZguKLZlvRkPKPwlHVHHvwxLkg7JMu/JUUvQFBKEQ9Z+QPwva+cgtvDaV6O6ni3gNybL18jt
ccEGIRIrbg+5zIhjmMEFceQE5XHPnJZ1smiNDXXk21J+FHJ21HSWHLUv9s0IhS6wmWFhQzAMvC63
Ux1RY1UjtyEigQlmQcuEALzZryP/uLRG1Xmod6Y4Lydo6Y2wyXfzC8qoMc9WSRoY+NOUgtzrqVoP
QMBKw31KFRVfL+USrSrZo8ClOfsyvWhkrJaVXDDEw0Uh4nye2uNgsh6rmuZlWT8u7ai8N+/mmAUQ
EZ0Etvg82RgY34PEBjVi4aIIIw/BCH0cYuUhfurbMvPTbWz17S6RxsuA9K+gDZ8De0d8wvCzch8L
bZN25ltOe/ucqRNZggiX62C0VrnY6vaU3AY+jI3cabybMRaOxYxbTXbEdDv+MLXOUxOwfLV1JGss
9HRBGeTLYwqko8AY6IjWofKUsULptfkp0Clc5dVindDvE660Z/dMqU7ajtcmoLCccMJEU3gugm6N
72HY9s0IoIxlDGyFhpUD0DCmHM12Kc6MAoc+FLmyJ0SRqStt53RVhGVD8lQNj5Bwy2UKxM4QcI/G
P5aZInHIfq9Izl6GFs3n496zmu5hY+Bq7yTDpnFAyvkqsSdK9OREABGMLKmwskbS3DDdgmlyjmgn
oUrFpIT7UDIGqz4M5HDBMWOZ2TfAwTX4y8vkOhQsNGdahcvBtg1GlWiMt87kjkeLrcmz+WOpKyOF
LbOmYgFA2b2sEqY68RqmBIPWaJyHt5/tdrlsTpEAHxhozBrT6TgV1MYx/xXnkNZideyEc1iOzw7b
+5LVxBo7Mat5udplVOnXivQDDkSTrN1CkGTeOuulHQS779BWfn8Ak/voIkbf+gatFPbYoETLNlqL
EDduTLFeZh4FjdmhrNoVCHUf12J9jC2Hq6Yl71klFerBoJ39Wd8OIplOpA1yaehxKBkVhWMGF7sm
wWVyMO/KRa9Ww9VWx8pfGgWI+XXP0WKatQwsQTGRYuJ6XdixII9OdN5wcw5YQh2ZupfJpdyvU8Iy
a/xsPgfMomGM57rCmDpPrLjNCc8/XkdCGJeFVUydR2Vebgn/eWbJfUhl96OI3QfSHWePnAl4eKX7
dZkGupQRIovoHLeu2FpETK0aYNmH1o52SlY3e7seObuuwsdZV70gTpes5J+NVrMeKqT6JMXTTzmC
UWUOZ0m1VhTiAuWUluASpBuNv6h0XfcoZIkFEDtHBWif1dmBzd5eQYR+LN1RVd6/HZVJIMjnVe0x
3Bj9YTn0QY4SEck5exFbOw3K5aHwx593FyA/0gq7a/PW+1cR12+RrBoFnugxaffLXbsUtMsTE0wM
PArrupWtj+Z2UDTcXTZpyHL9apbRF8MkMAOp9lvHduvu7+c8TW6W/bLlwxRMbYuUwkZ14tKh+3XO
M3JSrEAgOt7kqNoZ3o9GAIpXyDV1W9h/bPuYcsrRU/8cemkwEOYlp+s8pH1QOLitzTRUz/6GoQyo
76owVeZzbmYxNbyBQZpk7IsdNS898npuqLuKfsFZjtyo+ZMNKLjzUpeIpAX9KRgfER7sZ/QAil08
Lw9aHkIOIi9Grptp+WF3p4fQyW5t5/T1QcvBRscSqSKviqOQmp6h6dUgLB+X0+3I66yIdKeNo79a
Vqe5wUrbDTZFUpUbLXEO+oBC0NRfFwfL0j0bCd1x7HmEGFiAlhlQIDTPbiSel3WkkdPOqhhrf1ZQ
y9JxpEvloeFco+RRVwqBinYXRhdHD/dOmR06g4z3NlVkEgteBgB7JV11OUXJs2EOyhf0yfhs5d7P
f146abSKt0sj3pXBkZFDSoss5tKOQDEnwlQlL0eEwNkTNeLNeIdPholbZINXWEZ7+4d7RlZlvxTV
3DKOHB9sWH6a+9k3oLmTgZMocDwDhie3CuOHnkaPDhR4uZhe7p1U9EBApu9KZ8LJ7+LTwPFI0HxD
254eUd2n/7Blz1pMLpd/+WJU+hSTNF/k+gZA6q/3cpAGE4R4EuIbAqQvflzT2S2GQzn77EBp04c+
MDEi9bmomOxCM961kYNrySy9JCGhNs8ehxE3V/EsWoyoRTe2txpHoNoX3aGzVPO0/CMYgLZPmDmB
cmwLXJ5wwP17rfK0sp7O5Lipanke09w6qkcs8s6dYxMKhVz9u0IWQRf69g1JYtto4861E2KVLxOt
yO3Ek7TOJwptLQPxFTTF1s+MW58ONt/ZR/0xusRG9Eq9NpVgPjSUWMj+u01gJNQiA/082mFPhXVh
G4am+Wjn+9F3vHTStCc1ubhaC/tQAcnfYrJGe0djRG3ds81Gix/6RGKTgwKEI2ZtUyk/NKt/MO08
2PlVdCIEMNhjW8c23nu1PlkYi6v4MCnJJeoreEcpEH4TdcaaikYFB7GlPevh0oRr7LEKOlK27BJV
OdYKKbG6s+qHl0xMaNsQJLkEXtTHKE7XE7BnTZnvYYFfWtZPmuez65owmhNo9wOD+1aY3cfcthu8
Tl7m0mEIMeNghRzWsfohFOUJ6dJ92G2cQdNx45pb9gOC2FQ8JParrggPMek/AZQ3tpslkughVxyF
zauRwAlIfQwsoa+c88m4Rwy3jyp3RzR1DZoJ+swcx/spBcqtfG+zQ5XlMoct/V1U6H3KMfQiYX1h
zwXnYv7KfpkbetMzwvOVzYJjpUbZY5Pp61jTqC5ex5Zck0iEGy3ALFpapI04l/qkf3SWcaeObMw2
5TUcx00lSMyp93zVlapdCICopEwK9CLKNENlP3teA5+jh52YqwvcJrf8MrAoXUedcUc+jmcEnYe7
QJ7HNHgB0AUotzgQ37iesbcOWv/hDCXbDGfHMdf67KztCicyIGUzgYQSEpE3Q/wtQIoZff/GX6wL
l9s3f07qXXZSCjgtQ+Ax6METbtnIQTd8N7Wcxg7Bmtqu3ESBIK2AhGE73RfQgvlIzZ7u5pY2qpZm
G3eMZIK0ewmq7KxF3Yl+JdsnUOcNApj58KIy3xDMekrnfEu7cOMXP3p81amZHOCFkSHgXme1lDJ+
OuvW8DiaNYsOxHCO1hP/GnqN7V+cOtu24Yh9s92nrvXi095To/TE1/pKxtjN4mhTH3BJck1Bq+eV
9TIRvKU0JsW82BeD+Bn0DqkOkG5dUxIF/grEM5nU5ibW8m3SmHviYlez3t5VtLRGMR/DbNgiB4Ok
1uk7tZi8wcr3auZ/Sf2KVYA/HKtx2ughq10r0TgNfbgv8LZ0deS5enWbClhC4dlKSQlN3YdAVw+Z
uCrKdD8M/rpsviAOgJNe3JICApuefFVN5QwN4JSzCPGROzguE2F4pyvNtZzLe1/JvyKAR9SVrvuR
RqmZ5cfRLna+dEimtN2L5tIqPTuJDzJFKieosxTaDq8krOsz3tL7KE0e5iJ8xW56dfNuE6kqXm4F
sCm1rzgxkHgYeTYTdOgE4aDCJktI7MEKEgegpuuk75Xkwa2j39lNeCMtBI+s2t6G0j0Ro6GELEJ0
4jmLxwL4qUxm6V+N8F0Ln095Dha4azZw7tkBMD31MRL2Qx5493r/ja8++sG+NGgWPHfmsw+oKXU+
CnPwcpZrKUEGsPjLrmB/CaAoK9fyTE/Hm6EdiEsLnsvVH1XwVMWdP930+rtaXlVwUYp+Fyg88u10
oFG3LUMJKCSPd0ofEof01UKOn8F6YK1MSHBHNoXfETxCIofe1o8d65e8S+4rbNqB6qJ/2bVtfvLd
k47vXgM5Tl77iChiArUCBxu6fbDWsK/iba95oEslYycIxBYamaR/awPr5sztqTGDrReO7qrzT4Ir
JBxjM7TOPixRd5gPs/Ed5MV+7OubZY/7xtHXE19uMMuTgowvkD1VJBmK1p+FUuzy4KNyQVFH5xnv
udZLsgEMo6jeCuerWZPxHLCzq3cb19IRDhDdLogcJ4HGIhWXMmPWnV2asy3mZJu6yXGxX0P/Qg1P
vgWQYT05x9MOWTHbFyUZ5hngBXXbEEBYzW99qZ/HHEQQC0aDEKUaZ7yok+M47ioL+WuolOvBSYXn
UnvRG2AWN3exPxZbQxeHukh3FdsThB14sYAbFLZnmy7lCpkEBFLlIOn9uvUa03NT6IgP/UGNYN/6
H0V1cuVI4jOFGi0AqR8jwCH9qOmA4Mx85SdSohmt2pZmtGV/7wz70IjixN77Sq1ftFCsaFyRfHSv
DXQUkNiAeA+nV+LqeyjFBiGD5N4enPHDYvEQ6tjjkHkS6PEauWh3LJ9Yk+ap4ytqAXmuLXmgYMal
SOdmstei0PoZWaIgMiK4OX8O1OmxVhHVuOhdOXVHq5+PgzJukI7wjLHkSsElgi6ogMqjMZ1IC7gv
gB4YCdCDGtIIZnsTw0Wm7DutJ1lR8gMcYnRz4sh8Nb1XDf27TbtDNcp9PZlMzqk3u0wvRrAmJZ58
HC83HMB15rUMk+9jI21cBbhHLXdeEseHAzRq6oqkXbP4YaphT+4dmaI6x9M5r4NLkkICG3W014qe
PJKUeRhaVFiaFl/1lyzOPFu5ze0Id8e46/2VCWuifjS14FoT8sBaz/xBGhFiJBxXucXNPDfJuVed
vUEYUTdcOk1GND739o8ScoeuVGi8SMiGTLOkWwPNdG30MuWxyV+7HCRPz7o315k5tw0LlSkpvhm9
tvUn+2sNzYtIFJieQtnrSfIQ9Pf9TGocfWw9S/bsUlxD06SxnxJBM3uZQcw3vyq+Oo61SRjPXAIW
wxNCiktkJDuiOYAVVtdAZeeJFlIFtS0R7bkArk8ZZL1VrXir/O5oE1h5wkJ/7IOJBlUoTnpKpUPV
NLPItTZTHWg39l0Ivk7VrzPCSZRAlG193nUPsbnXmIMGN4GbokXTutZVxpZYe2vTkXZ3EADpyGvq
gNBAKwIX01a/IQhhX56g+dFN/SNWWbaRCPgmzyKvz0MresaOIT+VthsewzAjVizXIvZ6A1ByuD8e
azFCfp278VhWdfBk2xlZpSla/OVVOyWTVLTTsc8m+H1Kq7OgT3PmIn7VJ6DVm/MR7ZT8kYwT9VQa
E0Fay5vj6d2OYML27PRuq2xOnmyHcHDWhunRrQKdjSWNgFRKmXPjC/Li7FM9BfnLlBMjyMPLkmzI
shd16Nq9qEvSAfy0PPgWaMCxt+xtXbYk7cm31FrTETzQ5LvlA0aJQ/b92dkP45y9AGqCuE7Q2XF5
1ZCd/mKgw7686sYI9hSiftqNTiBRbfivQCs3yVCxDUCmFJvKzZo13rAHvJhX/tfJl6BLvn1OssOo
vpRFdDCax9TObnE06zwOipdPKDbA3u7puw0BKKWpp+Dvo402pN/js6ZVD2GMUjC2y53dp+jrUXIP
jXUsNOjEAltRbzzClDJW29GklU5X8EuM2IDOYPQ6ND9Yeh/VMX8MBdr+uGMkRWaOgOpjisnJYJ+L
PCQFGqoyvwtmWvl/rQZeVtLbGUS/rdQETWvpWKuJMAlJ9StbtuZrvmxKXKA+wBghf5c8B08gHye1
6R7jpJcO4zYqVNqZYfDsGs2205tNXguclj4SdewVUzwf++Le78Zhh010lUt+YRwEu3bujpOe/Q4X
3+9g4EhRQggWKFW7ci2KNSQtSj2dVlWJOCecQ8RO2oOLCaKO8wsUaDcOj72usGtvB1+d0EFsViP1
NJsIlGqLnVPMd1MSf2XMObpD/mBkNuxXw8UvWLvs2jNG5TRl5nrbsv0dmYy2RRFeLWSS6tCjBW3o
IpT2hS4wSg22CrqBdBeUnDDewle7xiXT09NDQDF+71Sa3vBvzqO41+3i5CjVlaghbouCVFTSUs0G
4UutI5IqnXqXzuO2okXvUcK34FVbwoC29STec8oDt4pZcx6aML2RWntRzWytJNZLgsi2GlB0QREf
dPtcW4Y3DeCoLDIh1fbRrOAk/Cj50KA03+nOEwDiryICDlnwPpNdtdVjy99mibIbgc8h4ao2mBv2
OrEnbYsWLZkwjLQEKlih5dVq9a7XeNxrB8xzTm0nk7iIECF8xuSBDixkYjF5eikTmtkR/CENF5af
wZIzyi8FE+EGCdYV7iHypo0v0s1gd/0qkyHxfk8m+Uh8zdzc5ik4G8RfrMYqfHasggZJczRj4rLz
ONZ25YuRKiQVE86g58Vd1OnYpELIS7pLyB1jRIV85MIm4bWrSAyd44M1WdOK6B6eZtQ7si9q6/ZM
HyCF/6zbJDKX0XrOFLFrtTbaablNnFIWypCgfEWg/LSnO6WzkoSjNd8IKyumg9s6LUPRAEAsrI5J
MV0W2dIs2zyKPb/6UZYBo4G5Shi8uanBBl6CwT9OBu75tK990hl19Q4llL0O58b/WiEvOWSaEpzU
1FhbVFQRAXgMC5lhVUAaMrikIuWfqGwHcAqlcjTYcvdC1q4kaPqPMxpGglfKal9l9WmaKh88jHPS
6ECxZmP7AFUaMQyVapz0TjBvg+Xb6johdqE2SXIu29O9wMsxFM5rRrLb1e1NHna1vcJneScp9dQZ
Jmjsjvq8jyLjrGRMi1ECKlyjDiJGo98verU+JYikzoPTck47XSKZVmVm1JvONPVdNc4E7aQmW1ZJ
4a5KPPwbxrGHQmzGkiTsn1rFZStTEPCl9ALEtXwhMpRveSMe8sn/AVcR7iBYuu0cqO9zkD9Sm1je
cipLNHmbiU5LIV6W9roxFTpj2vC8qJCXPuOyAeS4nhpJp01LcWk6dJ1tRPkise/S1Fc2vs0C0aCX
8PM3Ch6Gyh6NjQ1GQcbbZN7/oe5MmtxG0jP8izCBPYErdxZZ+ypdEJJKQmLf11/vJ7PGY/dMhCcc
PvnS0a1WsUgQyMzvXdMs/DaNxFeta3celXRhHEgp+FVoIWvmWLu1KsYvZNJMwBFwmyCRpK7yJskL
HsNsvIyhc8od5ERmhfrVbMJ91fGbAkSZWsrbtWicIFX6K+KWUMGbrgxPNDS+FcI4x6HR7RujnSAD
glfNZWvMsiC2cLPY9L5odVYIwrThtHMMSyQXnrRPrNXQF+rzij76bZdZeZkt90vTpvkN35h/i3Ri
LsSmlSW8nP7lmuTSdI/mBqkCH7f6k1eEfQYSwkhjg/qV7ZWYOKcc9/p9pXZpvJjxfOv1HjeeknoG
IZwT45W+wAgUKIBs0FvjBDmSMvzI/gSm+EVY6b8iLTS9a4C4KVBEh6FYefTEDQvcvBVKoUo8Mrsh
lqwQcjBP63JX+/l7H9GI2BTd4zigNdJMSeWYp0nK9pBMZ9Ixk+M8/+pJxNxZ6IC+RMG4u9QSlhEx
rUkChUnXFpy/jbEhczN3j/7y0XAnzs+Kd43t+JtddEdNYAkMCgDMJmAdHSJhyUM4ZzcCpdgO3oPm
XmE+REWgFVBGu+Q7cGLy8Hojzc6ZOtQKDihT96EZnW6w3tZuvaRhQxCa+ugZj84xQV2/sf3uXaub
1/WJqur1VkHc+iNq2Nxuacu0ffOo1yctBojn5hkkwtcc4lQgrUlZ/fUVi52wPU5Js9e6Lc2gaUFq
jOTVGZccIAdhlpa6aykLnX+7pe0YYkKKw5WSQlNwVAgwEDfAgwIycWtYjGl1aOyCyXszDJpGtYBM
X24tJY2IOosLSsYMareKwKT9KQgPGtA3VMrkjMZo53syPEa5vWw6fMkATwXRuPa8sRQ8r3kFDIvM
U1qObax//CgpAbyMlzHsvkSwBN4ZjIv4HFRVKQqXtHZJiW5CntvGPastalebcCExcflVBH08soww
iFGyJnNBODRXfqq4hTh/AYgH5XQoSO/R9Jx2+0SKcyxLeR5N9s86wBapX7X3nFcvaVkBFZUBEj1u
FbeotSXMxFvHqZb70AYCUByBZgRmhqXGY4SVNdqVoXY3FvD0Vn/7st4LbkAUjaMFhGMcJ2USsny7
VvHZu/G9S7p611io0zVq75sVC0FxnAwEyvRYBHF2StrC5obhvm2ZMY76e6AlOaD29EUvDn6ojnUD
OHVrcNeZ5WmR7ScRzQEpWmB6dnevZd3tCDOihEP1XFzWlUi3vIkvclqwSSDkxrAYnvTXk4PRofVG
zvW1CTt2t2EzI75WqVO8mjP7LLoD9RI2pbNki2YxzT1WTOBuVz+2NWuR3cX209qSxp6zTH8xlZql
y2asNPKkZZXkZn0OK4W+ivytwvDFHLyXIBGHuCs4Cit+PxPjsjGyGY33guZO6ZWjqeogwnlNLiWs
BYIexV2WC7JJs8hwUbKgKNrja9FUBg6DnTjoq3af5gNnY4vUWFmV27RnsdWLvNu2zSbvyEHQN3zb
sO+v8l6/epTgHPLGbCRc1k/2ywiCbKfjZ1y536bYN7YU/N1qGW1K5mnrTgWXofppOetdXdTfLEAr
GbYflUQUSE41nk8rJfbEeXbGQp5Mt4mpqq6JeK7rcwPx/6UbbQrJwNsd9POtHzCTE9TZ5sip7yGT
7qyNOs6MeTocWs5+Q2zfipLe6cF2vw+xTyPOUEAO1JTDf23VlFjNpA2LjV4ltZJTLxP6Nk9tzlwR
bikzsO40cy/hq3aDqInbz8XKdiuabdLcRgUUa+9IDnFqU/Lne9cf99obM+Y+CncUbQToeMEhaOp6
q5e8rCxcmH0fNwO3MLKrlTIwegalK4lpJbRoGZurVvQSWGEd7d79VquDfBZgRlLa+Xm0/kzitRlb
IIbW++UaveBOGL63QXIoSSo6uDzRGxeVDKgyohNqKNuNtWBudkObvkPpo6Jw4gMeK2DHKgdyy2bv
SPU81In6IPrx1w+hScfdnNn3mp42liNykFMYV9WXrrkY3XVTxx5Z/RWR+Eockibc4q3LbTkrZ0fk
/CiGlfzEjHYf9dw6VpLtSMbMlKTZHENgdx43rudPLYvV1KFeLvSSp78XG3Hv3mmJkVa63CKLPw2S
ob4Ov5q7dnx0Sva30p8ob1Onxr5HKGBjAoDZpoVecYCa91Oboe8R9WmaKAZk8tv3iT5xiTY214gO
SFQoDdD3PMTVbdc1Gy2cSCOJsrwEwkPXrpd/vSGZmX+q4/BGPyTS9mD2kc9ztTEoBhidQxrt8Jag
YxvU/k35QLM3HmFUnpIqeR/I5yGIj3BqtYxkGSFdnTSORuJ8UZZfi5QT0t2xkIE+Gjzsoqq54QsO
NTH6so2+Svrm1CxwXpLbaILK3AztSR8pteppKuOPxKOWVG0zetWh8O3RRLX6tftAcPcwWNmq2jmR
qigZQmD9opcWmMvdlGvoH4iXPmpBd0JoaMkqqnc1/Q1SR41rIpc/yxjIUe+95uyxyPt3nNKf/msz
pqJrt3TJeExb0FbR0kevNNuOouL97DvWFAoq8FeuQwgUryx6akv0EkJcGZmY8pGHdOWaHtzKvVVr
pOhifJXtDI+d8rNaQ1bRR1DG6U0G/BD5+bcRr8Wx4DlurKU86WuV1kRNZ3N01g/6CIbGuolICrNG
SdiAS0J1SaeTPcPNaXVIOzO3z/EQ/d2fVo3DdlqGVy2P0BqOnNDPrd9695b0optMuSmnZAiPZopt
JF5IIK4nccKXugsc4zKl9tOCoVMvbdqaqE0lenfJvR6g9z5TZgUtHQhqvmi0VJ8iTeXeFAVKBRTW
kr6PSebbmat+0Lvz2g4gxea8TTDzkadDOEdhh3iDuPWQBXac/42zfsLQwtR7+9dAi8ExjpI3x0jP
1piCruUUupCkVm71naE1BkI5PaRDIJh+eP2cq2KK6SHtsOorcxuK05d15LSTdOlTl8lXlyxf+jGO
mvV35hRjZkGbOdrdbbJE941S2f3juBDgi1DCvrkL98mYv/JJoxvP9Wl1mF+6lYaJxuJt+lH3vjB1
24NSl6MhK6hU5BWPrt3Yx7FFJmZUv5ze6R8FtTOweKySuOKbYxnEd/hl9yHd2yjykp6b4FPrgrQ4
Vl8QMUZXwBpwpuxjVTGy9oi2pVajBmqoK6VG3H5K/qStGvpG0+5erTgiv9HaFiJeN/GcR9/iFRFy
S1i2G8JttcNvrZMZpLJNRSgDHbOUx8YxH3wBeppSHezYrX9dMnHbRNyrlWkfqYO/ZouZ7In02HXq
sVUf2elrBNojxQNq4SSFeT3EjXghJ8A/CtLn9fV2w+Ft7AhgVuZJ9ZBo2Yc+JZXxi7tWrGFWa+Bp
/a7vDH000BdBH7R7NbXpJ22pvKcg8n1tWNFbAqgeyHT45T+0PfnHr6sP/X+iBRR+oYdRjo1FsnEX
7fWi1iqkcw3UTmAytrTzjoTYm0b0z6Ylj6kVePuR42RbmiUHyOGPUXEMXTwloYmG4zRRSlVEKZVZ
OS/PCl4o98nXCqaMecHgHqpBBYmYNjVVC9mG6kw3ttDitrpYBRfr62A/zQHIQZ+rro8HPQeEmett
p6YcN/oJ1Gt4Kopk3/Rfx74uGW6NLuqQf+LEwc5+ZcC7+qRdRkqoqidI107fIg9KyveVrXIwyR+3
8IhMlv8YhOVHlfVXcICj3tOgGz+ayDtGnscIaVY7vTr0Q/tTf3N2MT2R202wZyN4TnmytKRGqe7D
tXIRjzq/9blKLzv6HJH2dND6ZX9XUSK9WSDIlZBaa5vWpcNFPWGTVD4iLc71MIEVJaOlvoG1iq0f
le/KbC56rtU3vN7Ayip+COJ6H3nmWxJO9XZ90z80rcodSV7Tds7drwVhQq4U9eX+tVEVUa26f7Ka
cRcE9pg5xTEanWg3pYF1TTrzfYqCP3rXwIlAoY4FjxHQV6Mndy30i8ziIQpJPiwRUiY9zaTQILHz
+iWEMwu6KOv1NvH7J275muKLP62yAJoMj/p7XDIf/SlWlHG5cFIxvob8aBScqJEk6WuXTNR8DY8U
90U3w0B1hlkCYVnlXt8YammqrTa6sTNEBXL5WOOFtQRr0Wlw5GOppi0778xNmmcX/VEnI3hx8vTN
lx15OjXsmf5dVZqbNwP5HdtWWYXmjpfR3/TYm39aI2R0BrPWS7/+4yaMObmmYuNXJ08tg5S5pztj
dD+M9GJMZkMUOzAdOWp43pJjupr2gbrjnJMXcgltX3NZONVSob8s9S+pmgVmpUwltjaZ4LxaN34u
5pW2ZSXKMm3Up3AdX24tvbAMS16BQ2R/ACRvUfOUZ9O3bvSF00fJZcC4HJk15IdNPThslf60sWGA
iSMSRRrJ2hvNDkE6DYxd4VrXjBawyPS4/jFbtodmImC9jKp5ORjj88j4BIpLkEnvjQb98fVLPNbN
JQqsp2A1KfHQRw8mSuaWgfKPRBMxHDX1Oq5vev3+SOSKOSYyoASZCxYlu4+o3hfhAhheugMTjvs7
XrNvlHlYTwndUnM4fk1Rnl89zit9moGPNE8lN0yolBjz8LtkrUsLqUm1tcfBwUc4BS0fORQI2cme
viiywFfCgPtva5+javDXGpa735nS2xpzDLER1E/afsqoMF28HHBVf1m+gVzG6momdW457eMfUrV+
hcF95opbvd9iWGHs1z4HXICTm9MI5Lw0bvIqO/uPNL2LXsb1zCwW2seHBGmBXj5ILy/2Qq6XPOVA
nwV8CpxYMWyi8dB64DwGqZOeyxeSlyZ8QM0+6bucc9k55gaOnZ3X3UazoIArZY9xSA3H4STqN1la
3r6wkqMceeV4APIpVCOBOo+JYLwJQqB9Dw3HzLn8ZDgFAtexe0p78QxMxaVhXs2jIbrvleSryepT
6IyY2yCoiqbszinQ2MpeTMojVck58iQ7wwVTEoO3G7JwGzlkXXuWHI4WwSYHQbbHzid8w0NXoMpP
8kNbsAhPUKZOMNZobQH5yNAq9rboHvK6iQ4Qxz+M2RWHzgbpL8WpDNBVF1P6M4oiGoa85pvw2pNX
2sUNfXgAICRCZEZWHob2gqD/wsjFchek0Q6m9D6u7NfJkNlRZsTNEqJPZBQ1oXEfH8nrjpipvGFn
uQMNtst2TYcJQQDdaxGS6KUZmkuDVMwvsxu7BQPOhxHOGhH5YGQx4C4eQicgL3ahn3PCqf0UxL44
04D3e5qWCAEAtvWpSy4yppx26QiuGIy9J+gLIjmRq1YZZ5s7cRuVOAF6HN02dvYtgFRCIPt1rFR0
SVY/dEVYbwe7DvYpRQCTScCoU20qL/LQfXiPaHQLBn/Qpbns6UBnwNhZC8uknO+I35cn69y0TbFb
VuPGr7iraUl45nmIuz99Uv6SLU/JaM3uxZnch35uPtbINPfjhHNX/6MGgak6ii0N26gOpZweQJgA
rAfnz7qgMczqdecYc3OOhEnDooXOjrpDfxCUbEpV5VLgoOLKlFjHJszaMfmtc8m0KOuU/dZ78N3g
ufNqgWVsiTcr/Hg/Tu9NV1xLD3DIFj0ZcbbxUYuYkBavnvctvg4pguF7EDY/wrirD60okTdR+Riv
ISTLkOFGTof81IX2AEPoRbBuQA4OuhOa2l/DhWSTAGUIELP9kJXpunEceU/f9cLJkrgDYfiq3Ab7
p5rnoJ9+0EzzCCWOGnBBT1x2xTPS/09cO7s8xPPaZu2lDWSyD01jQgFNXVbQ5W/NPIzMC+m8iXoa
FkbwwiGEbvbiLTV/6W0/k4+QMmfvSYTOTrJVP9ckjuJIjmk69gd+uMC1YKB/DfE2EEv5jWHDO65D
+2aAs64T3vy2+nChdA7o9A7I7gC6wmcn/hSIKa516iAfDOaLmLrwbbBpoXQ+vTl0aA9OfibmbN8m
GBTsNZJ3b0m5rpcIc0mH9JoUFqAtR1S7PmD2jmeJyIDBJYNuR210ljPz2yrs8FgKYt1gAchRIKdO
jFx9Yn53qMtCPPPL22C1Yt+jdyzJ5Di7dUpCAMa2qbWoXmgssuFxBE9ourPU2gSpRC5O69FV1O7H
DIZzoRYpg2yGIiGnadl2UforzI3k7BZ9cEPo4P2wTuJA32SNIISRY6p+FLVNuFkDjGdmEMuy+pOJ
OT/QjHQGG0svczPyMZIlQ72JQcVQaxvTJrbtoCSxB62WmgqqokTNGAeYRzLzWjmBg5zT45A/2PvO
G96iufGOnU+iBl7CPSEe0TUAI3IlcX6TqF+B4o6Oi/SWhOB5W0S2j0FLxschmLrbFIze6JzlxhdF
jyYM5t4E7bhpg3I/jtyFLG5oLDIaJ8x8gyjePhThiIrH40LUYVwjyy3w1qjJSFCg+G/k2v/qanMA
W5AmEQYdCHoD/qqKLrlnJjYZf9eQDrQNpcGbcl9cbyZQQivolVcbm94WPcVwgGmZdrNtD4d/8zb8
v2aqCdx1DrnvpvWfbQL/pM4OJQx6vpLn0aqJs8hu7ZQVwZzkR5Wgp1Szh3ZjxQUcTdRBB5QDLBIA
jTfhFR7jjNZnzwJVQgikrGv6b6+zdUYM9mbQ+Xhy5adhNKpeNPtemKvc5OjmrdcoE/tOVXxO3yJR
kVKwsAW3cUQEUv3kD2wtaC+H+Db2OVn1ogJ2NeYN3MWdxnSsNL6MhVXfxeMpSfvlLiYZI0na8kKP
0SZZzNM4kMkyG3R3kbRNBVC0vA6WCV5V0seVCoOfYJPRM5s+TqQN6NAE1aXPFYnyaIbTz0X0VNF6
y9tccCCPv5WeEX95C0bF+FZl+jQbZcygF2z0G2PbfevZaTdO5XybMdJ/2Y5Fecw7DDtf6D8NWOXs
Ejqjzuez1ZsYtYkizJPlqZkIWVD4QqpoI33EG5aZHkAnhuIN2NPVvLM4mbdzGvNgmeZvnFjXhF6P
kgibCQruyB/gfbPS6KBPWGmEjwwP21dcGBUe3lFcNdSjj1t1Er94svumOrg0U6RPyUk9/lwq64fy
2pM88tuIT3oKZcCY73SKFwqkkHWL4iXAMCMSHP3EVwqKRh1jeYrra2XiNdBQpKIdOsXa6YO6duCa
ygsyVZeaYVpPxRoz1L8t9a8ppV3btCUoeV/1U3KnjQo60Eq/7c6f9mlLOPgE/gUZ6d7p9zeI+Ke3
uJjVOWCq1K2OofTfPL7/kjTHYyPIudOFA66Ddvavj29E2Rpb0QhqWQlgCfXE2p0H9+PT3ogsf6bz
YvOV+uMNT0uvjNvKvQOHjy+jd5/soV73UhCmqaCqeh0voRe1h6+oCeAhwXK78dTjprDVPpzYP8vX
qCAPQ8XmkFv171zo1r86SFxlHcHBQcqL63r2Xz9THxrl4HuF6qoj2ivL8QBKy38w2LYO3sSxgxxJ
Y6fjSrrSO04qqr633IcsYqfUoL6x2K8dUOruf16lHHU1/2IhYXkyYdRYpwLXxkvy13cm8qocZTb5
uziqXl3yhlbF+4SBTg6rD3jn57seppBBAl2+gtrIa/+5ZipHjm9GoxZlBU+LYftcxLgQ8j/KoKlX
Wn301/BiLbrHSabkcSuXlwaTNPZgedgTgoxTO+F8V/3Z/h7z+PD1Kf4pT/Kf/vP/Ei/5lzzK24Sa
ya760/8/CKEkueG/3QT/kkJ5/VF1/z2CUv/1rwxKyxR/80mpdx0PSDQQ3MZfEZSsdH8jFjSgykT1
8JgWrrm/R1Da9t88ttuApPOQwgHCIf8RQWk5f1O9PSYVKARY6i6C/0UEJRUGypv3XzerYVuucCk4
sf5pSchkDLA/GPm5WUsE12E1v/jxAFEYVFbzPe7t/I5MufQXC/10l0woUR0b6fcuLddmPKOzLRD1
IVddtsMSz9/R5VE8WiOb+p2mFRC1GVQAR01pyzNIhqeq7FwyKN0VyqsvvJd6ya1XP0loHs4Yf0ba
ORvGnbjA9cS+WuV3s92qNKR2ujEzMFYnzMe7Jm38E8lE05vvOezlRCcOiFl8r38O2iB+CVEHXFtA
uX3jE3aI0DrKfkW46w/mQLYh2vPJ/mMIx0dMSfra7dDGxh3NrMHTOpOJsK3G3ntD2NVP6D6a7s1d
JAdYD4r8mRAKx1KxaxQo1EkwPtc5o09q9wAjtCp01zRonEcnCrN6H6QE5uMNCBFDz8H7Ekwo7WXg
G/5mIq7twU+tgRTILmEoiJrv7pRNlzxsuguWdIEWSnR4mgQ+lNIpO1K8k4Y8yqiYDLTmQawE4pW/
53pArc7EKN8m1VD9dDI+MsK3tj+6kxnmW8Bg/+A1i4s/cVzu6Z8oQORWot1AFg52iMTNGIjNHOKG
rOjV9lFxRmVtfSRzaz9VQeu+OUBpG4RAWK6Xeaxf1wDpTt521UWi0N6jvU+3yLfqm2IqAAcIbBn2
HbIahIITReNRjmi4GeL6iUoi9+p6hQpmkcRnWqN7W1Y1RFHa9494EnFV5IV7dGqxXhysWtekoCCT
qA0XoDIZyvCpReF517tyITFuHkFxCxNvgDFxi3GUQT89mON87KYhoCTadIqbOkcgnJETdpW10YBQ
E+HcGI79EM+dksm0ozfD+NXheaA8Av5idt+SZokfKlCj787gYsJpuOlGr4mw13apPGeNgUe1TBti
CebeerP7Ivvky7HLjb+k7p78DyTZbuNHJ9qf8/1QBijphZ11KR2ws//gVgn4UhGKbecX8lcuU9D+
qUpIShRDfJIit47qEfieuKtzTXxO98IISS7r7Piutq2EUDTUgnE+oMS0fdLFFYERHdbGk+c+mY0/
Jsfw3826rGcp6CxgV25B2IvcvfMJ9N4TLd0fQjepkOL6SUptZdLchEtQMIoVS7B1Y68C++uWeTvR
ab+JHPoflzWZ4CLW+KOoacNbsU9+mkFoPDtF1LwMo0yvTTuarzOOv7fJMJKbbMrX3zIZAvOUrtO0
d0iDx+rV4UO3DecC1uw+GUtt/giqse63sWkSNNly7M751shCE+mJ+H6L9k+z3K1Rl7NjyuRCEcMk
jn46odyguliyf8vitHD4O/WePZOM4U3487mCkpZ1QEWCA61y2iX9JG7tpZtuFxMJKvKQ9F4sXnoW
IZ4e7L+Lv0nI8vxReSQNEHIV9A8pE8yhH3w57vw46JCoJN3DJLPsB/+7eR9S5B2CrorXYunbfSt6
DBh5o0xTc0I9cYvnaTH5wkIezHvbKd19zfD4kVWF/GZnAUnh6cTI1hZ5fh1rgvCIyUIDVKTWZeGI
DYUeUI3ULuPJ90R3HxDddYdEud56Ew2b9jQ3OZIX4NvVTqffCzmQxXNUqmDuwllfiAstHghph8ga
1/h2NVtR7+Q0g7aziGK1qofvc+c7d6L2GegDU8wPYWD41Bmiw7DMUux6J1oeBrtlwYscxOubqZNy
RZigYuYtsMWN4MYHvquAjZwhCc/mGrRPWGvhL+DdQGLq/FqTgPpe2pgSulqIY4W+87ecmvGhq5f0
lUYAmqvTPiIKSNKY98SQZMEs9LjiKq8towWozTdPeVf5ODA8H335AteyqVHIfw9nWUCkNqiifBa6
+74At9vUZVP/JpUwgUF2hzuX/BQi2qfGv6RQQFeXrH6mmDxtH9dwbs+tmK3neo2nU2b16R0OVE6v
duy+R3PQwuvObvkCXUhRwBAV82lpMUl4WYn8aiatfkP3Tf1zGuOVdhb8daPhjpsW2+C+q+IPG2fs
s8ghwubZTe8NLIQUb+bB9zkdkabTZhYT3196v4hHtfeNjevRdo3m1oqZFDDCsizVY5v+qms5nUsD
s0wVmRVi6wWhvoEkpBixBhDxFb5aVtSfLSF7cw/eQp19YgVPTR5mp4HIjIPRLOHVzXPzgMrDvKt9
YEurGiZSYsiAsTcZQy1d7LMgSW6Su7gb088mnttDiF7l3XLtECFb2zwHqyt+V/Ya1JuY2s5XyD8K
302n/ZFLf4ZEz6A/Rqu8rqDit3RleYdusl36WOcJ6BPw/jYeF4flF6krSSfr9E1iPt5H6yIJCEls
8ye+FaZ3VlnQ/SHzlvuysO27KWpn0C+S4u8W+nUP8TxAxBGqQCaSQ7SKiHe0DeGjpMvsNM21fLB6
I//dV+BQmzghsGojGifclGLoUBB6GLAhl3DAJISFvIR2Pd7guqlvZeePyA4a+WhJy7wJptY+F24s
H1q7sZ99hA03I79oW9udREzvudWRrTu92qETPwNQISM35Zps3dVY320P82HHQ/zkkA+nDAoDld/N
aFiPsSs9T50k5BsiZnxjTtX+QFsnjm3aI7aZXWVuQkdA/W5pxxWjJZ0Yu7yJ7BtDGoT6lWN0Tg05
XDPMQReL4pr7ZvSppgnN2bkLQrLSak/ThxlKhCaoiqtrz1D3qbn+oM11Pec4KNgBK+e748RweH42
fTRp4j0UsmgZPajmnuspgT6acywamT8C8dgk/d4g7MpoJcvXz5xGD/TYm76u0m2zCBeNAPtuauAZ
XCXSeku6xltcpOKXbCzGErJ3gzsvSsH0DHqGjVmsZ4daRY/gt4bEhamZunfpBgY++Mg/yVxBm0DU
ZbuF4VNJJxWAfuCbl6gfiiM5T8YpJlvlGpMj+YumAs59HtvqQzO3xSUIiPpjZ0u/Jb29vPRLyEGl
G5vgpoqXmEpqEVEf7S47g1AhovrH+KaNy8hh21rRlodzKC4rpVlIM6wIcUO1BHdrmWbkC/ntC73j
8Yu9FOO5N+XwMUbLcp44Lryzl5Vnb0X+uyEO0aBkJDJA/eDVKcJojJrow27G8SCCyD053OqvnJjS
tyLMs0NNshRrQ+xPDy02ql1r1DayiID0T59MW0hnAE10Lm5PXsACHinbNuf8TDhnjrc+T2Pz6mV0
kzHEI4ghEjO69/1KvndFtRCdKOYXcx2dFy9wk7NtZjgYGyfxJcGYzo8oGDNan7r3Jpj2a40rL+EL
w8Gydlg37Mp6CcyM5bZ2AFCH4kciO20M5HyBt1Qe2tKtr6uBh3tnE2CN65yXkD530kSzdrDtx7L8
RZ7A+CjmAC1JleUq3wPrCQpKd5OtGSkCsRncOzTm7Noxmn/ms5G80UQ+MlVU3UhulrsYj6bhgZn3
SCI2nJHnq0t9CFjzKpjzRyPB6Wc3gzi6IuOsV45tckhiy9zjf8Z05GcSNMAT8rZCQfJQ0XlxJfKI
9dQbzF0usWBFTtCLDfInv9i0cpxvYrCIu1HwnCxEB6BqdhfU28xWpPT4/raYhk5sJ5XHj87Ce1ws
jyMaWtX1HJUyPddoTvdTTStnhGH84pd0jaapad1VbpBX5AfwO/1QlAhVHGd5G71MXJIZL/YCl/FZ
DgsygjSPMTyl1cVJ43yfL4X9WOB1/WGbY/kcYGxtUO71M/JClQ3QBx1p0jKzrEe3mtlwl97fAizY
pyF1ord5JDaSXJXcePVJYjyLwbJu53BZP5ZSFD/WzmCbr1Yv3RJ+gQfOIHAIbcbIzRQO3o817KeT
12bGY28Z8ydcVnrPpjZ8Bli8qLtIq2sABX8MjD6+8ds1hKcsopB4FW/8TuBSfWZe6UmdChvCSvL2
gdFL3BGATPoID8W6LzhrH7027jFEC2oZq9HzmPLE/GvqIu8PAIx8HFqrQkeYTp+DhcDFCY34WhOR
u20lWKBf8xx7xRK+4x50bjs1TW0sItwxMhoCYr5Y6WWKZ3SyPZk0e9+LiwcEiR0R/kK+0k8eP9IS
ER4JHK/ugHCzH66HQahwO/d+7JFp5Bjmd0GFxaSxgubXELvum2kt8jvaZuPTq1squv2Bk2FlBYy1
Ic4LFe2+D7NlZD1lMeeU1Uyb2ebojcq3bDdOaqcHf5md22UxTLmZl8a9TFL0D41XcwNzbUgaswzr
h2Na6TYOgvhXLWNzwiBm+9ulCIxbzo/jnTQ8LztYbuVvBiDBiejvItx5Jtl0eHftX83Qi90sLZeN
UdjmDUEd1r4XhnGEEhtfWJ0chgfZEZzR5Fe3gBXZelUZ/HFhDj9XYvF98iwtr93AzAc702xzFCh1
RXZDWN5HlS12nQXUTecCJ6bZX/3fGVlIW+QCc0TbDj/uJBOZGn1p58qztyRo57roEgkLbg1Xs3m1
V4+LHLIh1S3bWZ4kAVrguejfJofz3NjwJm8Zubqc31KjX6pleVgcJ71PGGIfKqR+VLgVA4rD1jTq
PVeLCmvRJxR0FQYqvoxpuTIN8WdxB04mWTnf2IwImAVldbZjhyYjoll4ygz7Z986/UdNpsG+yTz/
KQqGlFwMFs2dt3bVTVW7432fFM0pNO3hZp0T97aich0T0LI6LiCo5WL/y+YK4pDKnLt6Nq1DUK3O
zynDiLwZSh/od6HLcuf3RQG3Mw5/JGl64m5Ed9ZCfxYnfsnGaGziJGxSQPB1mQMfUfhd9n3JnLVg
LFrRqNis74b0YEGxt633Iqub7EzUTnBbI2kgMbkkLmpDCjKa93KsLixZ+dUJcIAhO8f8M+OYWQgP
6Mbw3p1VoH8SOm+2sbjv02KszybFagxwwn81s2a6mZBgtxzpXA7M2dDE3xuqkP6YDA0/E3fo2UmY
2BjQDbUh1PKc0OzxYViyeEq6ZWnpja+dt9FJu6cgm5uM2V6SaOWthvVslNDsW+KL5IScp6ZwsOmd
MdhS0pv9Sb2FC4e7qX4fHav7TXmu+wm/X2AvsL3sE4nwcl/Xa38wwqZ9xjK1lJsU5pEhvRjrS+lL
8YsOKePWE+VETkdLAulmEWv+K2I1vdDcLg811sR3uVbKu+nnULHDcDuyjf4uwiQi+HgyJQ4m14vL
bVJMMKxiqFEVFySyFQAqvhljLDfWbwhwC06IWfxNZlV/Mzf9uPMGUZKFwjwtwLrTrS1refVtOWKN
qGXyEzqYXImOVAKb/Od3w7Lqz3TxaT00sEo/T4R0MA8Co23HAlPMJmqiKDmAzY/IYQXxCNl/MHce
S44jbZZ9IvwGLbYENRlkBEPHBhYSGg7tgD99H5T1TAubXvRuNmUZlpmVJEHAP3HvuczV3G09V+Pz
0KRwJ1CUDPOG9YfB3scr5MacrOZnSEqeBkMs8QLMfsx8whsdC31VW00AuihBMM7rwb6k03nLdG26
lTg/0OIKpmIsE2r9YQkW2eRjT9WUdTEubzsZ/Lem0aNTsMiIjn2AoaWtAbxjqccgu+qIREPgl9r6
2aomt+SeKY2/Os2LV1v1cbNL4xwPHWjH7tf14GjzN2oci1Ph31tDlxo8vmj5fhhqzffCjmSz1Yzc
5dSOSkTbukG6U9QxUsEEkJKq5ZooZMWAUtsGOQTo1ENP7gMo+cggv+y7anSf44gdu+Fp3skxcmZI
jZVs+1THQ5o0Lh5fTeZn1+rsD79oGZyqYZxeW9NuzNCyff2+qKbkWrUafeuC1txg2WbdaEgreyqm
KlKLd9nWjuaiDYd1MlVnFq5LWLw5hYOLtzoypcYOM4U9E6jY3Llp60ALleazMJSGU5sSPVJ1/jlG
ib8H0GsAITHKfDX34/Akrc7dmWObXNqubu4p0YsujGsLqNxcqofasMeHQhPmNk3IvA99c6i2eunO
CbznXrs5hVBHpMAG4mTRbNwJJ+nKlTki+Hz01iUukeTI2i5ASKzqp07Dy8kuxVxaWa922nXfjNbG
7xUw9N4sn5iI+ttcNP5fUWnan8Ma6qqxxUYCH4l4WxCd+1PmzEpp+FOiY6boQ8ttC6bV3J/qWHN3
kNzmcxtJi019z3Hn+8r7BLxU35c9ug2zHLQfWad022jQgG1Y9YQWQXMejcGy3lSqNb85kS3vFlOX
fRxnuzky0283gERA9Ld6g66e8pyDPMEBYcduCJVivuuVjG6ecN0P2WoQZLyhtI5j64xfVQn3a6wM
6JNJCVe7MHFj+AE8NghSU73ph6z6Iznc2XfSwgmbTOZHbvmTwbbHb57SgDvdSZCvrLCa6jcmaUgb
Iwm3Ja0HhqUyL/JzWeh2GDtesakrQmKUwCYJJ/NLaDaOWmaRhV8eE6YiMZHQWqL2LEdpNFrTRSxu
FdWju7xbS8bwr4K0Bhxtpvw9/Emy5BzqORGIAKF1XE2j8N+Mqdd+baW0T5GM/SEyOZnZRI2Cb5sb
7UqrtOmS8UOcuwbTGir/CcYFvH+UkaPDWpxl14DuuvbvDC/qvjRDMH3DimHB7UIbYtXtdB4MPznM
GeiOXZDEmQyTKkegNigEJlWBHlPZvdRDDS0idlIrbfYs17yjJWH4rZiw+Sd822iGIj3ut3jrireM
xSxIDARYK2RFxd0soP7pCBLPc+NqB8Ey+xAjGdsN2EOnlR5M/Y+Tm4C72pgsTiYTZrtyNUX9MxUi
3Vpk3B+jeNZuvIZ6H9FHHn13qJ5npVCrIPrfRMyFdshdxo1raj2rxFqjKgOSXrVIYHsn1pjxJfKB
B6vcMOwpDkQxWNuyhTQx6CbeGF+37grDzF7NrqtQO9p9sDfiSoRW16NpTc3q2VN0l/HiK+aoHj/x
poEGoZDYZ6WbwnUYKP18Jmt7sgWj7ThV+tvsKISZZtZt2ERgxnfcIj0HkOw2VpeDQhkyAgzbMTvk
Rq6FgO+6x7LOhotLFYePAGo3qsXyzu/qbh8UyPyF56V3uke0Ah81Zyu8vc2UWfZCzc0XwXAaHxvA
ANdC9Ny9Wq/dMcJjF1RasxF2nsDT6U4tIsjK4qvh+DHldukkxyLzQE2kBhycJrIgNA2jESpNHyVy
nq765JwvxxUrK6KTojjofogyhe3sZkN6IqEHiEFTaczac88mVpUFFnZdJ21C2kbvqejj/MqK29jH
0tFOrpuQ5pG3RFLjI4cRYQ9p5IWttIH+5HSa2S4iP+0rI6TgumD038rOschegxx2T+siNj3wO3fv
5K0FpCRVw0s6a8NL48/u00yVg1m96uxbZNnNtOUgzKO1n079m2f5HS5bp2t1HNUie7Zk5h8Z5fQB
3nwvPcydQFKnwWUho5ER9DfV3SL3NfpIW7M+Jn8pJVXl05lcLkHTUzFvplFyysPNG28qGL2HJLDr
HE5lFl+E1Q55qM0p7p3JLsCT2Uk9pZs4IRcodBOGles+mkdkG5jPodkxO56Q/3ZpH+qmKJgR6PX8
PSW6jaeyqS2m9I1o0GOlSMPDomuqCcXIEO0EzsH4BE4kct6CPtH/9Fr5waM0J5A3XLnsuevmFGgM
/mpBzW0Wkr6TgXT6LdBLq73BV1XboCcqf1OprPZixApdfM8UXH5XVVx5O9Qr1AmyyKZfHXdaAdOB
afCm4EK2KGyoD9dBtExeVd8iOqPR874n5A3lFjyplm3Q2fEIIZLC3ceOgYXSFWhCCehK3EX3WZkp
RbQHoQn5empuhenXR8gLtBexMr1jY0vt3kK4uC26xE157Pu98RUBKrqhYE+Ib5nkoxEHNT7Gfgw2
9QhHJObPzkdrtJyPti5ID20HxoLIP+99FVEFxmofBaJpVl7sN3RNI0egHVn9geMOxo+jmxSs5Jr0
yEAqADF+qSVvnZYFvxgp7V9pj362GXqN52rBKIzE0mxsfjHXACHS0IROq8BsADgwoQN/w6h61p3i
M1P4qgnWbYrLEAVktxV+HxIYUPyhqOivQpn1He0v2Cm9dQ9Vyz20tSPTQ0um8jfemE2qNQBMqUz7
SpKac/L0jOjXfm63JHiB5mNKpx3LocxZ1E785YnArp7FabeCM5/tKlqaT6aulNtsPIq/QS/Ld+FH
83WASUjgg9V9z306bOvaRWGXZzK5a9nZYkyT7sPgAABstY5Sru+aiQ0obqnTSKjtrTSt4bGfXGsH
FGU4JrULZdlGWPPmmrlg5+AxVTLm7lom0j8hteNWlyj9Cjaba7tBd+v4Ws0z0Zie556dMYTj9jjI
HkZXgum5qGCXpfNgwxCYyU6Rg5gvaM0GFFeUsqvBz+Z1UgfeDAcmtm45d/XjCAqZ/69ZhFab1TS/
JMUQTnQfe5AzUhSvL3SHPhP+HrBZnmvxJjMH84PiP7gHCmLujEWZhYtZuiGLR6MPuxRn/CrXMOsR
Skdm7SrvLfc5Ug4OaBIhygvHsnd1c5UgVO7ADvcam4Uza+QlSoKnDE6iyFyXgtqI2gMqXoxG1KyB
BNUsSPKV5Uz2uyiXuaE3Dc53oPt8aBFXnAa8849Gk8Q0duVQ6KuynKqaK4cSbGMalcHTJwYBvvnf
S0ye/p/hpP9FPfI/hZz+f5hguqgl/+cE0zD5/PnP2pHlT/97fKn9Lx1SoQOGywoC+x/V5b9rR6x/
kfdCuLvJgtFydIeM+v+jHeG3HN3iUecb6L0wlv1f7Yj3L9s2dADNSChdAkn4rf+FdsTV/0m++A/t
iEcwhmd7usPkW/cdpvb/TRUqlDvYjeEeDaM/BcD+0cMOR1x/T1L6L6NNT+Y7v5wpp2gUcP0wYutk
hiXEI+Koumgi2gUZruVZw9UaAVJ/yyO81kkpCGwBFN2IV3fQh2Mmj4OnXAxq5Km3OTwmjTmHqJgg
MjXFXF2Ma+VWjGlhdAqochXkmjBFrsL/dnzTKh7SLm1+O1/nmTWDgsPpGEW3NdvSX7NGJrE4wQ7N
gyPtehdpQ3Rv92OKS44FVCnto13LPazcIGQ7m4c1GwOm3sw4e4iGYCU6FTaLacYl72HlBhQ/seFt
3BSty5xyMruVd+sQJuyzuD7qpbHrSdPa8eJRUCeKeyy7EBShb5j8vJUJi1a/bKjWNdmvB3uitiHy
ITfaNVoPfkHKwA76lntIteKvOsiqZ3TIfLR3kh9PaFloGfXOR1Eia/UzuUNKzkQNWf9rtItp1ZY4
WhzhvJSz+ipQGZfFg19k34zqcDjj3qAas66moCGaFRl6NLLKYHI9OaxmMPZEnD9IUeqD7xQfZqPD
Xcut9VSZ95UCgW6z3GUF7QfpKff8U4qjIBzoEdLYyZ8yCu7E5+OesvbIlLta+ctn5GX9jmfwuhYw
zfAofVaZvS498zTgrz/5bgoGvE2YFBV/zGr3waxt8af/OUw6mAKxBOka46GdVbMS/uhtkXaj/sm3
sddfcRTRaWnFFwd8trHN8eiTfjn1LkqBiuIhNTLWujPjwWyCIcIIIrIMhmFNFzKXcrcxPfnK96t1
OndvkzG99HJ+YZb1qnesALNpeLXkspUsq197TuFwCBf7hjwlU75Nqz4JXb2TWOuci40aSmsk0Hkn
dzegLQ8ZNQQSDt2+mOwQojx/Tl0ew46MAdsWOxLqqC+L6eDZpQOdnzmixkJ6747j1ZbNi091chi1
4DAHCeKWTBwMbJa9cFkqdXzQdDRdwnDWd+uXvqUOFnqwidlrrtqgQAksPwQVyaoxs/OQQGypFa+W
w4Ul419ZaFi7l/nOmDYfXIYvwiM4wzPvbZ7i/ZBPb+wwFeta7aVzhLvtM8TzWOO5kJ0MFnD0D44J
Yvncbmso5wYN/OoXzRJJYp6r7sMZGBHog/eb4Kuox6APk7pkkFzpR1mRzZlE5XPixl/upK9Hao5w
FhfgGs+wP69xjE+GMoWkB/erSIw70nkfy7wX3HHt1fZYLXflb1w49JjoJBLWEvNwryXTYyyXpMJa
nICwbLoqvaSWiZzgBGF7hFk/fNQ2ljSAnfdDH3ySP3ciQRikBhV2B9iAmPZnp8+vE6sYDMVMO9gW
8cVJzq1pCkQj3RXw1SGYTGq/0X3HhtBMkm0aqqeRRfbKnLD+oZ1HaB+hoKZnC7iqMhYtbpwC05GZ
3Ty2fyvTLO7++aHy71jMhqmREg/DP90z6VxlsnVWxexSOrHl6sk0ZC2OfrtMtv7QvGmeuHL948C8
Ewk99yzCSTMPndY/uF6ED9apv1i1sBngT5g9+IVcT0InQ9CdiyPWj2fXx7JUwHAbU0BI5qZozF9f
50svAMwxAdh7ZuZuxrTc69ZC1JRjs8PHxz+sU0k7v9LQ7zOL1fo8jo+otK51xvTRZO2ez9xvGDb5
2FBm6DF+yUgjkMtgSh8kz20752ERiafZ985CdVDzm+4rBhtMN2CFKgBfMSa/COEwlyfBxrFV2Kfi
NlrVgfHkKf5SYNn4aJkJWDH3kY8LsTW+xQxSLBoQInc+IOW8+MNqIVeVqJ6LRoc8b9YsFb13RkGJ
MRDHA5kr6pub0K3LsBlZxLvVBH2Jjn6lGoo+r732Kv4ODEbpwldndI556JjuvVfrxTYxyjZMx4vT
OnducFrQvaquGI6kH5kYPppq4Xrj40r9rSEPQ04vAk+hAU9W3hqdoVRaHzNWmkmf/gV6fmDeByca
zOrILJwUU39H5kbb5VdeW8T/VrvzXes8ZTFSsiXcBCAG6J08fZYz/hy6AMxV2rY0uwfWKc/oMxO2
zxi/vIVJY1fz2UnouGovX+lxfahSYV6wTgARJQrQG14C7hYHgLWyfNhnS6R2f66ytqIXd9lmO8nb
GASgikzzRc3WPXKvZ6Gnt5pJG85ldc5wUs0kPJaT+VKNi4ErPaXRY8aRsGOXZCN4g1Fs+/vWh9LM
QBFW05ohPy2S5qahKI6eNwFvCtCceIXzQvqNFiqdNb7Mn0m17OEe43muUKquUHA8ZwKk55C9K7uD
qeruW+ldHSnzNcPJ58lh9hYM1VcLrdiXyHhM4d45ZvqaJPFlQqlak2GRRQFWShCJ7DIZ7KVBSJtE
il7dHDQF0zWzXMqSJXgdTQAdN/x+V9t6s63zwB36ju8MNsd4eB4kPPpRAskxAM2dRaUYYqdF8zau
s5iLmZmjcbVifZ+kN532ZlUOulrH49SB5C2IiTFmGlgtMY6qdPTjFGfmljbl5g1tDlK/+EIxwaEa
INOM7MA+qhqopu/NJ4UEnIo9sbG/js4W2c6roUmDR3zwzbA9WbkgBumMUBS1yghhm2I+tM0nB2pL
iCTvsSROm367DxCqe7UfDqEWI9Cd5/KKU6APB3tGaVQQaIDcgKU8b5RSRjTbtBl+IYYmm0z7IOyi
2DhawWNqAdI5dcVWakp3iiWaO5f6XiygwVGb72WLbzwtSKYJYCXX4FlaMT3Oz8Q0QLsiBW5VW7Be
4PkedR2QpDG/u02i7XuN/MWcMVZMPcHqvCYHRRADoOSfJbrfLijDwsQlyrt0QXzFz0Wv3/yOG774
J9xWZ2ci0m5HMgBIFZkd7TK5sTim2+wWz/CIMpUFktomdFJhYgQO5FdouFmyNlxnbVjFYyRvidOb
e314HmtAosifga/UbK2y7s3J8HdSKdKf6bjRFH9Vl+T3ufj2jJzzQ1Tco54HPZMqUqZEI/WuxpQv
uQ1OQ7KJuwpG/dbmfG0zO5hD8I9nNtwCwW6+KlqGLQlHcg//1VMtjrVHu+4veFSLbSzq79rPQ0q+
s0gEmtzosFw5MX0SLfLa8qlzkRfVdsNCjj1TEbT7mMllq1cP9qyeIg69FNaCXVqXBouxGRko4wrG
yXGCN2+yHzvpQ6FKP+rY+tUbe21M97YlN2TtIJIu5zAb9Jmryv5AyvWQSnhtMCKz4hXJ7C4Oqq9Z
OSy3jfuI16qLngTU+D5tigcXfnEKH2uVju6t6bUPoCLOuU+BsvQ/QWnzrhL5DL07DZt2+FL4tXvv
KcqzpQhknRnoD8A3ir1S6r1qIw7NyDsXEdnSTg38hZ2VVvv7fy5Az56vr+fPuSarzSGNS89/taAH
fQCRqwq4jQrNgQolRZi0drBm+8+DklYGutnSqjh6tPEr7dlpgQ8ZqR7yvnRkGuJcdvJP6xLGkfW4
Rlnxp9HZG175GkQGvhVvpIM2qpth3GdO/DMFh9Gt/iLJCruVxDA08c+YDKdhmK4GWg/IHVsIurii
bFxnmU1ilJfdayJlkRqf9VhdqKarfRIjvLKzL8uOxUb4pEIhj9+VIzcCMVQVDNgZQijiAyfxzsDu
2Qgq9TQ6Blx9pgi1Mx5tD+hjMf6OCJ0OVs9eBxTp3oftQ5vFM90J1N6F+J32+Z3Tpqc5crd5z+SN
OAV36ozjqAev1ZSvewPCWRJ1j43tXjTWmtycHAaJBBPDEPMpVZy+g5E9qMrf5J7z2qjF0W9wk5R2
csxbfev3zSUN6Q4v8F5orNJxP0LGSjMSwgvQxy3WTiMZX5TZPVmB/JGxydTevp8qoGqcOryo5U5b
esCBKVmunqeYQGJmjtrcH1oZ/xr+iztqaGkbwjN43FNZNnuur1pjHthNKK2y7IdQecGN5IGwyotj
Xwe3sbV+mq58muLimEDkXk3buM5folF9oZTuWfzCR9fsrzGteY+Rwq8aZ6eMu0cbASRXPYVKkJmf
JHeHfMneTLQgdu4f8RPy7ju7QCY4v1cJj4hYN/6aIk92vk7pK7LD5AF90WpaWKPVQU642xlrIXKW
pzqvfi1wLnuiHrc6qSPtJMkF85zDND6R7JWuob/eggDNU2ScrHGMQ2dszzPEQ8sD0NV3x8GFGjiN
1jFmvoCoJF9i4/qnLACfaQccSQGVDfGyIK/teSEgE/2C+Utz33MgRdrEowKp3thAoEL5+qdTZ8/T
jKZBtld32eHN3eJifZUiqzcpKl0exJS8Sh09N/nNdXEXo3Eo0YAvK9fhmNcoB0rHPtiefPzpExix
udfWqNVuOYMJ3B+cgBFrkrVtXkdYwuuAgx7aw3xMA4SXLCg64Zih5j/rw0XZ+t4L7A8mfL/Z5LDt
Ru9JA8eyroj7t7ybaEgG6+TMsOMcIr8yF1F8N+/bIHip0wIRosFW3+uOXW+9LvskLgQL5wcdi/Za
6fnNGqxPEfsJP0DSR2ATGlPAZlwuTzPThjjp3xFY4K68sv2BGv7EcsL4nSrJLsNDuYjBkArm1Ckr
3jTxvNhbFr+wwWMhL4uLm1R2yJoZ4hOhJ20mCZmOzD0SQnjwLaEUC1dfK/SbbBmCNnX2yD4UzBFr
wnHA7IZiJ4C16bzXqrnkynsyhLY82RpUY/mjLzJjhVE9DgnGwP78rUAOrBgjC5TH07VKynKb+M5d
CSkUPYp+JhLxXS9P9NfThk3rqgafujZtxiSJasJqpKsLdDC2jTXdJnM4TazDhZBoV1qzJlXc3PoV
GDj0iG/zHJ27jFG9MKtHh0Eu6kv5hURlL81hWe1FHz3qVPbbxF7YamJ9BujVMeYj/HaW9oZ0j5WE
JG9J8q8ESo822iJGv7fxK7ZN+joD1y4G5XO/BX/MWX60wsg4zp80VfwgYn+RERTuoN42gzK2uvTB
UtTxtkKns4Lfv4mqZl5nc1Usz9VDvJUG3OrK00N2mzzaFGaM2lX3rjKvXsASxfISqo+U45I2G3cw
z9hJqmgXWSaCa7Mu1lKm26Y/l9TL58qnD8CA9APwJV8PhoX6VFlh3qHvcRIFeNZrRrjaxiJjmdaD
5/5Z7iFGFX1MIExQZ2wdrCoUdqtWVExQyuLJ6EBjV7wpR/y2OBaPhHTq68X8UTccJ+1Awxa3u7iA
Vt+2CeeC1hwZN2RC5pvMHd9tRCeFx8hIRCwXK0cPfclgLxgwP7hZRWvaBjxkCF0Jh46FLwiO4IlF
YJZG7ya6g/1YNXjG2GpJA5oSKc9En78hxwUXallLyZF8KmJ9erMFC9IHO82e0AUoxUeMTsp0uneR
6HQ/ACUk0ADiov5mDxO13uhvdvVCz0NDGXsps0f6vXY4FsBeZqN4TqZ+uyhHEF+EXkwALWtXtkgm
HKtMeW9jZpPrRpBCUPbLmMN8q4ruI9eCyxxUz6UmbrJRr6J9AV/8yqo4xGG6sABgPJaW9usMdrqx
Yeas9ApctG0NGCs6o9h1c/NHWDzQzDSNIDmIEWpwckrL6WxUfL3U5H+mOXD/2BrX6FZvWRLoYUXK
optq5MAaj5mMnjC3ckBZ4qN7qdlSMfaf2tUooHswWaQQZ/kAa3/N0pjzVY2E5VX2Vx5Xb3NvoH52
3H4fORpqW89KQw5Y0rKsaA8dxOQrFzPtKuSNXFVoHnJ0UMMMr2gqD72XPeC5XYjdzZ/dTc96hLJp
mrhycU0xrOt3ulWeTcqpyc5/Av3mMS8BmUawbXBtMil3Lo9ut5AXs0cd3pcg+4K8usyjv5YBw1Fq
reM8pe9oyC50TGrdmOpcWM5rgNqdYdh0bQGCM5961wtmV/VCK1amKlF+d3dazl2G9qjetYOkQ4zq
o0X5NNfZL74aj/3sTmIpW1mNpI1hE6zhS4N2jxEuOuQlQvokMd9M3GiU8c/d0IY8T58wPb00jXeX
5GrFJvmxNv0P5e/n2figgfgLLKifTRrsK929tkNyFWNz1f8iuytgo8YOoUs+WSnxX5CkxDG53TL3
JMrezL/6wPzo6uk+57vrSnuJji92vanNu2ya32ye1iunmx/mlvq9QVlJLN8fOlG1kZ5tHYTX3Lqi
3QeEBa7TKfo2oZ1oEUvc2Babqaoe/HnAURkkZ62G9J4Yl9IDVzD5+svQFRdBVR0HLZygoNRxcN1S
DZVm3w1vtDowKrr2OCGsH+fygX3kwQy0S7oAbVL8T7FJzgS06MitgjX63RDB8GKi6CEboSHu/IDI
Jdc/9X5AmJHRNnunMX+ACM8rrHXVNSt443a2VnnD9WnVV6D5TL2MS4cXcwVam3fHCcGcMiJ8sNtr
Uj3Mw0cWl3uY5CwX4/qjxHbUzB+wvyS9ZvTZKRfamO29lO04rQp3vNUOzYw3pa9mlkLz7cazZwds
UKW7y5yzPU0pmR3ii6+vE+o9hS7nwgh1zprWZLHdB/Y94UdlPD5XVvdFVM9Dz7wlBXuM4GnaxWb8
mVb2k0ROz2Z4AgZrbOqmvnpx/M1+sQ5bWibiM54LjVuG8GsjtBhO6W55nn0csMISPwREgv2qq6vB
6+2b9sjjIQ3Nse3CqKt/1eiba6PFWsGXmImNd2L9ttEtSoFlcY5NrWKCfKcv8o7Aid/tOjqMQG0Z
YFC7Cv9zzGbeVp/gHj26Xg0tPAMf0sXzc/SLLhQ2X2rvJtSSQTyOiJPQg7qUEEV68ovgLquRJ9ej
960j9CRqYZF3YFQdge9zTvpM2kFRjcN461LxgJqeagNjD7ytHBUz+Uz1eM9eestSNdgQLwv9QNGi
+3K4ju7voH/whdAfhZUdpyGpNjOGrdj3yJoapw9k5JRV0r8U7hwKr+TJrgxzH4/2OokcUj4X05lM
8XaZnKN2SZw2A6ckUDvLwdo5J9PGh8E/a6yaSzu68w1xyV3ikhSTqCGArksSxGH5zGA+/wToX1zR
HXOfHMCBVFuhWetCJa/Lbw4IXVnlYrHw1KebvVqpda81vQF0Q53aan6k9P5cpuhODHIUKqLFC66f
GvdNj6NvKzfGvamMP3PGtFTmKbO48qzTOlql+TPLnCmA3QWMivywK+atkSo638q6uMT8GQ38DtnJ
fYEIAl5f2a6NzEHg6EXhIN2C6UZwNGqFEHMCLzin2aFjR+/HFXicjrTDHAvNOlIIOBznYaS2QIkw
78zA/p65zI333kQtIuWSDKpaxNd0CVYNiHYhW8zMPmshzX2ZpRfRMxyxsumLeKm1PUI/A1cHEsSF
acKQY05yfTWybd+kov9pFI5Qzac8q+0v5B/+NnLiV2YT2l5N2QVGxp2yfYkryv+JbstVcuaBMV4U
Feysg28dELFoFgxuGX3XbgcmzMIJZTd/zlwihGrmP7TYHuCt5A4n9jYLIrzS7qsWFMjdC1B3VYTM
veA0FuI5g+uCMcnyyVNx7tPl82gTGF66+aG71nvdWm9JQSuYVyiHzVQF61ZTN04UHZDjNkMPR0M3
bhhOi3XlZbRV3svgc5oPNu1JX5RQue1iG2BvXCNspRjZm1ZyyQe2mh1bTUnYQiTrp0nnIuntdkax
E1qCsbrlp9WuL5uNM6Bba3HVjo7408rplKoatdMARczuiCILWPPp1daLLWDZ9DIIKakKKvBfUTeh
fHa3ZUaqt9l0F9r+CS78fItM2E7Atb6dMhD7bmOTPa1Zqb4kTC4DbUIbUvNgeg05rzkklqq582Sb
HtoWea5g1E+sAcvACDKrWn6U4mgp8TdMOA6qWdzSSvuMW8vd90Z363x/jcYDgeqbLAiG9NPYQt7g
35fsTo8loHvfafyNW4MsLiCsK53cG4zclAJeru8AAIv4FZlMFWqi+E5o1VfjQE8wGLl9MGpzo7W0
CZjms7Wl9HcTE0g4pe1920fiEOt3QqE2q3tqmohHnNE5OvViuc6hILHOYaeWJ4vGusvvbY1yO58/
fAq/nQfAMhz5TAaNunWwHBqsbunKUSbpAiGjqIt7K2XFFA9bs6zFClH7sJljg21Y8CfHLtpZku0K
BO5Db+kelRQ3v03qwtyWwSPsYw1+a+mu7UgjuTJYy7k8kZhxF2c6OACgHCbBGmKKbpPuxseYLjpp
UFnrTXLBa5+bXYGfD6Y3oLCNXczo4mum3rIbQNU3iG+MbReDecfOw1cPs+LysjPU3XT/PIAPfGm7
TTY6NwLOfQic8dmdSciNKLUZvPOFY7K36uwqu6ii8cOGcNcw6gP4gEXwhiBobZYsHMHykH5VtzTR
aZ1uJzv+TloyDd3KKNYW9Qq8shLCJAR5sgqydIsICKKOToqRMC6qezAHGTw0peM/JAi4d1ZEUntb
87JL8dd2gbrpTBmPUnYnKaYHtLE7aH3uXV338V0vYjgA2iszyrcMrc6KiInPNpmsY738pwoGezcP
NNuF8zsYqtzO+RILYfD8RASek/UI6RUqQqfd6Y2gvasMLEbC7E8CLRL/IL+Sheevu7z/pHiIy8E8
inZCPZmgG0IUd7QdCnGUVUc0hngMYNrEW8OS91p9aFGP41zl5PGL6arnaBuVZWK0ILppkEODPdVf
gpzKZqsz4s5EDvMmv/dy7Zzb0YsbOUR5BTXjNSg2a/Yfr23fEmpatP3R8llg+hx8Y8QmdcC5fKcB
o99z71abShqPcwZBzmTqMk5sKv3stYw1cp2auXwb8/dpJoY1tlld5KlHaqvWwhbU13Wv3SM83fuJ
0e6qbKwOY+w9SldyvNFwbTxDqqsd8QQFS1dumqB0Lqi0jE1UAuL950c/cyFYzAk+Ng68q8Om8ZDo
CAaWnzxr6K///KqoqvlgNOU7Q3vStp1xpP2klRKUBdz33Y1os5Mt2uw6kEtUuqa6jGlAAzcwC7Xq
JcsxCPOKD7HEoLzyY/A4jU97n4BgpNmH2U7El/5vRJ3XcuNK02yfCBEN37il95QoUmZuENIYeKDh
zdOfBe4vzn/DEDUaGRLorq7KXKkHhNyXuEqMtN05CU3FjE1vZZhQJoffUD66vZW67sY0VA9t2uX1
BL4O9lqdmxR0pSnsYZ0G8qZqxmOmT5N3Evm3hJW3ySN/DpKF6ECS2TkZLVKijChetcZ4jjVm4kSW
0ATkMNoQycxkxtpi/2zpyhQdEdwtK78ijtmG4MYm33/naZwdBtkgfCTNMxautu3r6QLOgs29IfHY
7jb5OBCfkcg3ruZwlXhMCSBF0JyvW8FkksvJMOo/nerLI8LccElJ+yYZT1tEFD1f1oozPUhF2Mym
+Soq5V5z2yy2ra8RC07pkmcA2xPA4WwP+DM6Wteag8VThk2/pwp2X6GCQJcFuc1AKSr86BXFYoap
Ty6QpIM0mbqrLU1Gwy67YVuVWxEHlF5Nt28748MEknar9LVrVPrFFuXJdzgAcmJsdlHUhncv+Eq6
qX6Udlsw1h6upaSFlXifKEPPkunFHSjQN5JysjfCSmP45yYfbVA1C6V7rMMq+eX7cXvMwjLc1E3+
oYXph6Y8SkCIHEeGgNoMxVxiIHH3VQn0PhCFxpSwCl50u93D6QDjNT/TCIh4KQ3BXEmH/9GGtnV4
PqSyDlZplwo60eGwTAF4gMAGMpxOVrJh1IvW0koIoG1FvU4zJbZW7nrrkNN+xrwb8h+wOywsJ1bC
Y11Ml0ZFE+aZqlhOqkfwkpU6gDymXujjSYnoU7ru3rdq6n/wWutlQ9XhV/2WsVp3DgrzvdaTaS3w
Uempj0VBlXfE8f8IyzHXBLz96Xp5ruhlvJdF+8OwWjvEBRPDrvJOkEnWYVDXR0nL31e4BTzEmktD
C/sNbIRjVBRIXRL7QZO/X24SXRGXgSh2YfXmzh/tX1Gekh5mPKpa7lyE0TTw5mMlxM1EcFxNiQkc
MPStnDCsd0lqkvahcQYFX4EIheXQzqIlhAKCFSOBoDGh2U3A8smwmpuMImPrRe7c3bEeuXR+LF+8
prOt309HBAFGsTaD6nf5rinxhc3tl1FLZF52+cKLR3vBMagyMGUZnECJHeLVFxHYOBRH6HHsNeU3
wwKvaXdaVBC2qvILmcgXA57QxvDL/kRDu14KwXudpQcLjeSnRyBrIMcDsiYkFG6UXJMLZoEMEigb
eAyYxsnXwuujXcsJo66jcNk2WYTvyAMt45EVAv+DY/440LBtyKpTpKrFA7Wb/0ECwkol8gQko7zI
/t479ANbnR04HYZlzXK74R7ntixpDWvJtMxygkjC5hbEwxU6mbPQj6zTEW2wiKG19QDGzRIvh8NY
pUcNquPeYqIcaYZ/DqZsj4ynXtolIensR4/QKHZghXdhlsdXetVvU2becByFG2My3xrHIIxVYdUY
HgVKO93Vl4HTGfvQTl5ru/6IQuMrSIwzvfilKJmUOFmU7ZGwJRgr22qT2PFH0cnXgb8e+aq+t6rh
VW/q+0TGKekB2ldW4VKpevkJF+c7b4u3vuk/Gfo+gmBPL0HbEmdzg4ZE7JZpNYtYLw+Mztqt2yRz
FtynEHV1a7L6o62igCWAuZVpfjAG6aNeW/emQhXMIP2ALXkpLHPYWJXtnhg1MJmaNa/tNFQ7oyni
9Tj4M95dEKoXGMNLK7wfnBrYJgXgwaBDGwIdYjxmddmtJXDmDJi7B8h2HxU0sbOOc5ziDY5tzT04
OpDt3PtduBSGcyhsZ1XQPqHedGOB8mwIb/ygHHUggMO8Lj7nWXbedsOxQ1iPvaSguaQTAl6Nn66B
JmXh/iaF5YecnupYVE6zFSMNZz2HnaDn8rMWZrmN0aRvNdf+KrOOHrpeuDuZZ28Cv8OpcihIFVPY
TdAZ3tbRyAtuUytbE4jxx56IkKl1wWEB9fBggeUuyDwhJVzpjF8pVHtyX3xrsD71lOVp9Ovmxs+n
Hg9Dxr7WFqQQwadUvcswHdcOsecLk4LNsQswjS3pOr4Iz23Zb8euPk79MM41XQAEdNxC+KBZWNhI
BZzkBaQkw1EjqN5cHdmhVlQ3LEYfwLbrcxezHIeZjW7JEBsr18yjgwZ2IVwaxaU37Aa9fWcssemT
HL7uRJEqXYKv/PaGj7I69Fl5mqowOIUlivnOni9s0e7xNizjOK1hAGLX66zfneUQtM7JOmu571u7
OLPAU1zJ/ETJlq/KSRersmTvRSFDPxYQpwuPGvzme49cij5KYi8dfzo5U8XYUa83ISPMKnFs9oCY
pms42Ofng0Yddabmovhm4dmN5FcnffSaaX10C9EZHFUyfia2WV9Um38YnP/cKnz3TJArTZ9fkjK2
dnma4kr1UnUum+AeCeRSelcGOyyY2gvajr9uRpJeMSNJhWXnm9rVftmU2LVpU65V7VHSQgXVTGY1
K9jSdGpyx3pmMe4XNh+5iUW1ANJ8drMvLcdkg+2HT1REsQpFrmYThJvOCepDrk8HgsQvjd3vceF+
onHy14SCLtu2pJca2PnaFTWNb7yBZq6Yw2bEiNGbZuw8Utu0Zvkae0yaADElXOsXWKPsQUV+zDJZ
Eivisy+qdzm4/2ap0TYnb6KJoVK1nXMefZJRu6Got6HWboIs2o3QrOOm4nWX74pqDnUfVaQs9rYw
j32F/L1OPrTCXDlTzxKnfUmfBQfeWY8NogQVROx9wWUq6qOukfQcwGYpM/mVW127ylqip+1ObWyl
3sAIk6faZsvS5tzkeg7yBto3EUyTpZ5lCAIYK2qSo6oR2WR0cI7c9hOVnu2KP01pHlpoFQAYqmQL
K89f1m17zwYO7DLmVI96hS3HwyfDvpkznozPCTqULV17jueoV1d1FFcEGhfZAs/DR4qdkONnjkQf
zk9n2b/jnnOp8Hew3OUp8e29YQp/G2+YBHBzgHyAZz+AUjHIhYAaZxEaS50MOV2nbc0NsmTSQUiY
UwCpl8CT7CllMkxrJq5Y1f0wCrdD1JG/feBgx3s7R1x4v8npJfacIp/pZP7FZIEyPadz71loiBCt
74ZGmuscKj2d7aOCHVSnYlwJFyAnqcQ5A5LM2vddth8DE6CV4f7h7II72ZzLCCAKsKiQ7lasm2Gj
M29VXX+ILPTDeI2PZN3MpNbCpm/oqhb53WAhyzWmOyPOFQF+5ToLkdaOxFiCmkg/o7rL1oNrPxK9
RIQ3DByQTRjKdQ9PPHLLa9SbDxLMkt2EbvEUZ9+EoDMeQMGUkkC99bXkJbORHIeaq7H2cksmln4E
blttKshX+I2G7EWj8vAQWuy5GoKVKx3/3SXS2exRQaQ9GiAIJm95nNsHv7D16zjF+tUdkAh2MHwF
OkoiD3UcbTMS3qdE2uVjt6nha+9Sz3wNihpTkAHPCq/uZogdaF7EMdUuTNzesMFcs/WEvqU2TdO9
Ix/n3StIGpwYJF/YSto13UJWijSDeDoEryKqyPhmaJbSKDjD9mpWAQd1QBXWotQIcS1ddWkzOgCj
0PSN8svHsxEF3fuOOZTFgbq9PXjeUG47rnNqyVkZD0njAJwr3lcRMpjJHQ9kqRAqP38EGOR/H4X8
B9nbMs1R49i0a21RbUkXsF5SDLX3yp9DvhQBv2xgXIoNBrukpMXNXDU60zTo3lXjc+50xxcXc8s7
54aJGZcfaP3dhVZzRWFzoFu+qmOGSnU0L4+17pzp///Op6x/eH12S2qyULx+Olpe9VXAd3kvKLl3
Af7UFc3N/B3jgbMhodhZx3Ccdl5uilXdDN2mS0dKc1M0ywbY2AExTrJpLYOULhcKJXr5eIUlW5Dx
ySIxf6rWWbAcThDZQPk9+tEZKcaHa+lrEZo/VW2Nl6TryvckRZ9QRieVyfhcV7p69y6DTjQxG84c
8ODuChfnk+EzvdFwki2ZEjRBkL1DmJAc7UeyvknrsbQxfUc367xYVXWutDQFBT+MjHDkt4wEbdH4
OMrhTw0LbsH8tocWnxVncrSg4thgXTCVgVHp/J3gzzOrj1HHZBDhq3/3LAsq4DAGKwPf6yJNC3nu
Cmdixtkjpp9/8JSkNC4Vfc/nTyZqXSO2Vz96Tsm43LeSd4eAeQoKm/UaEQ9JNTarvr3CpgL1Tw3j
yvDG6MXr+13mAELJoio6B/BH3srcXRtetHXrVL5a9AUfY9IRAWF226K1LNLYaKAIflG2FSS/EbuN
HINsb2txfrO5Qpqh4eAxXkv02hf8EupRBoepsOLXEjnMJKZ7Y3JfzPzjFnPi5+RITufGgVlXu0Ey
QRNijhwjPxrefhf/0/xecq5x5kQbM3rPtVId0WmyGTWpefDyFtzpGP8rHOBOCO9hVOEU5Lfgh+m0
+AOYFGBvUOUDYFpLM+vfy6AMwNthnJuIui4ng3F6MSryA4tipVU6QxGX3gm9YFg/ZvAl2/FMgtmZ
gL1t7BRi25bKf/jcR8sp95o9mNLylAM4Yo/kPwuLi2/kMptQzC7ARtLrnezfXFA2KMnAeu9KVjjZ
eleT8b9MGn3v1VhCdPLO+ypHAWaJTWGTMe0pee+yOUXSiFfdMQZIf+l8YmXint5VKa1hXzXGgl3a
fri+VWxinZ8/t3inmUpvWZZ3JIcZqBtT2GNf/hrKUWfdjwt6ybVAz9QuPC8hyxLR28I202+Q1cO7
mKV5qRuHnNP5egDm2dHRSTBGkEnEjJjTopP+r87cbiHSPr1kBFwdDEuQehoK46F3XNKxILpUH1BF
u91fBa35aFeDd4D3US4D5MQLoxv/VoRerDFWq3UrQBZWER2kuYlhNCNxfz04+2dPw5/6bN9LZOLY
9DfkL45XSJWvDdCkfYghd+nMNwWOOW2L+RjJ0/xUlx0vzVTiNglT7hs5tffK8D7Iw/TQXobUTy1t
hhLI/OxS2XqyU+sBocJBr+oIpEhdbIcGGACHsWYfRQ6e4YLAJqOpiN+pwvWY4lFG7feaFxagW7Op
oN2mqzrItRv8Jo9vRuAmCBDrodHFXj8znZXK0mulunsR19O6i+8trNL1OObZY3CLYFfrXPYlOS0c
Q+P40LoDe7v2PfG33rij1rod5weLhuFSBxLzAFCTHg2bl/P5tK0DVKq8ggtCJeqlxhTq0FSlPI5A
hhbwCIN35vXToR7qDB08T0PTJdJAyr0HHG8JxKZ9aMlsugBdSpCJVh1iptFoa4FuUT7Yy3HeGmzG
ElsZKn3tzDdUXWY+QksWcAwkzVWo+h0+H2gO4HR75pbNQ1dRO7f0oh1ey+ahtfMsHbr+xpufukWV
bUSeEro5v/u56WREFvOmPf+1SDUCefRM/XcxlCrv90BbhuXzO5tZTLpNJbzF8zsHXZOeGB/B15u/
ldaG4myRtvF8Zg9ues39+O35LApz5yXyi8N/v5JIx1trEEE9/0ZWpup7HV/g5xEbiLhJeH5/f/4T
vp9VlQnj9nxGngShKa3/8vyWJALeUt1V1+czsD6/q8oxz89noK3QZOl6cXr+xwaaCqfxRv734/OU
BCcMUBMlEb/3RIFGWIsLF2D+dTpCXtc9Kovt818hoHnruh0LRpK8uKkqvE0Fk5TD6PziSlvbhgM3
z/Nfq7RI96nNMOr5f/FbNAdXh4X//M59SexMl0nGIvPPjTyRnUFXgJiYv3OW0PH3O//x/MaWBtup
mcGH85dK2G632DdRDKEAqVqdtNIogs+Mq0rlwfCY2mS8m8Ps0rlqnelcUdAaJ5e1bJEga8BW7722
in2d2Tnn0nB8nYQ6K87eR4GadgcLFzd/OYcFu6z5RSjFnff+qLeStEsKyx02ResBhqpfIdbIdroe
+CuM7fOqFFiouIaBpt6orzDfI0CfxgzxIMPtuiWfKTG6dk0KsEA4n4C6yFF7OelrAu8PZEwb39x8
WrHXBA9vfrDll1kH4g2+1T4uC/GS5/ISd220LSXpiRjxPDqdIUm0Tvg2FtFfsrCas5jvaxqbJmqo
BqwXp/zV83M2HqZ5FLBvnNliZMxbXDN9ukPX74VZi2WXNdNjUhNJnUWzNS2//u9TlMEMxpqhX2WN
kiCp+N3iiApBWtpXonvONrTrdoUGXX/1cAs1Iaad50NkXYIw0d6ef6EMxk1DegmyYefq1LF2d+eV
UlHDrLI+/9ECxkf2aN89C7NKxMD8VObkk7oiFOQdky/hwnfdeRlIcRIn0MeZpDuM8/9ocDHtu8ZG
3Ylh/rmU0Z6zTjpndwT3Tvpw7aFFq5K9PP/RdOtsxy2OjGFMADOF6QO1/6EpM1xlDlPbvGA1LtQ/
w6elELjmcJ8i/S0n3Pmi5Sii/aB7ccaCrIzC1OBzER0R6xMtC4t5BekZbe3pK5Ki1uCRurvAfsUU
uINEpjOOn3cFWWjBHoQwmp0mb++1nwXXsrK4WK5uP40PyzQ9QkO6A/1891zb/Zdw+vZipNOpd7FC
pF1253x76VPellZnABjAJmFlRJMoIg7zZfQ6pd2f1suN89Da5o72N0hAMWkLIDkcKFtaQXHgBOcI
H45uNhujnDUPiRWiIGFAUfl6eg/iztvEdARWVkk7PxrG7yHmzmFkOdDTv8ZafW6kIS6DrepXWTYb
jrHkw4jot09R9jaIKF3JXKXbIUerXg9bIawDsfHGRuveTReJ0OQW9q5JitUodbGME8vZRfMczcZL
tTE9J1g3tTfejfw7KySnv4lgSpMWpz+o9A52zLsE3jveDZxDZrw3Co4XYVnUt1b7gzTHfataWLWp
HY7IKBLqKU7seW8cC2/sz6btvaVFPa2YTicgUnFM6vPvZAK4ojvIkdtRMljN7+YbggvXT/qLKMs3
7Kji/nzQ1qMJz8j0IyjW868tVMwqFNPomZ8FNi+GnF9ErTI3sGPh6Kk7k4m7qVpY3a15cpjXk2Bt
4stgOWkzY95qH3ScHewb7s70aCQGQdDssbrtpehIzuxrinUNquCYewVtL6+8+5jI2d16jy1fVfc8
yAIOQLiknLH/0IGwnGXpers0Qa5u0p6xrUcpO/MCt4vBLzBq3WTQH9SfndLEypZYmUANuzPwAUYL
KSlHK8ygN0Jze2tELnYJRlMg2JtIoUCi1w5YFLPLSo7dl1RYYOCAZMfnl9v5LCIS4p2I2qmtYNIX
Qf82kAYP2l5tA62l8h7Rhmg6AYSxmbBBK++qg3WJqsm6T55m3eeyCS3sndtYXBkMH8QYf7a6sx4S
s0fs4zt3QxiSZO0+2aIrI2ASRdXaC+xXPY2/Cjs51c5UvHCsv9C2QYhux6chpSWM7HfBCOOXV3rx
zpFu+9YaJ5oQ9Z0yP7nlHUe8WUZA/gd6BAw8lTQunrC73eQKfnSpvZCkWTDQQnva0HeFMnrp2qK7
PD/KczT0sqg+lEGjlcYNymlWjZYpVIJXDk+UoO1aR5fnQ8xtRIh7+wIE8SN23exCpk12Cf//RwVn
XsXxdF8P2dkqWgQ2z6/I5i9rO+zViRfdEnIAK0poqmQ+nZu2xawUcvoiNoRGeCb6ULu0DnmbHkcM
ZcuhpX800BG8lGlIEwk+dILuaqPSgGrdQuclmd9HWKXjCUtJQ9xiPJrxyYwOEp3YmTYVQ1VaLdsw
iiCHZn3NyTnnXDD/g4ce9L8v6eenGm0/n0hihmV8vmnYtfMW/WrVfaZawqEslfqBNed/Hz0/h9Q4
2xpAfGHz9YfnQ4YpApCT/yu0g8+QmNYNVNQGQ0tCE8N4PrrATA/Pz5LVhvLl+bxDCuYk39R7wQaY
0TZ0xnTv+hUkJ/3hlG32q1NFs2LEFdFXyYtHF4r9qLrk1SywTnYZIZmeMW49G+FTQ/NkNYx1A7Gl
Nxao48j2Qpu1JhYUPgCWnJ++Sv+2NTwcv/XAbFm+vu9KerpWPBVfvFkwRbPmh8LQRpmPTbegPts0
NBpQFVKfEckDMoH58Gso1Q6oOaK9SEIzjKv9OKEWTVMycHBzjbTzSmfU35R0jzRKsLlWuvdaD0Be
nH4KmZGmwSlulEnDTvY/yVXTuuhXSbcvTx0EIrGmHxkxdC/DJP6NU75mULXT0+ZFBKbzDtoZMtlU
DDeP5noL3GaFxp7z4mA2Sy55Arsv2NHMveoRb3IgQQcFLQyydPBjVNuikcxtGNPey44xViOreCfq
diAihwC8Sdkbg+3yu8w+o0ybB3eu9a5XDl2Xz6kp298VEVXLNJHFFTgplLbYwjJQqWSXjMo6Qf3C
geKg+NOFbx/cPriF6O33IcmcKyvrjB8guObISFtG7qqsDCZOKf1vTCdqo5XDl1DzuzdWR1Zo5448
6lundccZeNBewP46J6dh4NC1Pj6R0riaQ7AdA155M0xpLfGqXA3sTzWDFswUevvFdPyD7qv/V0Ok
A8eJNZzJ9Ro6evfJ5an1fkzPxxvXnlZ2ny2XAtqQzrkk2KTuttlsx/krU6dHiKSyGV6AnpzoDvto
avgGzRh+siaj4jyUhvXuaN9giNVnlXTRsWJmR75hu5jgfh5bkjd43SqPi78ZEM5Y2pvLao6YsvgK
ZAyynY77FixAegwNnTICFZdMANJL3ksrt5E/k+09SkZ4tf8RejmB8eXYniY/RubUaGsYn+nZSSqo
bOnwM/loqxgdl9Am0OT0sG4dXGU49axbXQUUq0llyu2Uj9HCZ0YXpUW/cJsc2TdSlLQt4i0RR5eh
9H9Y3VP8mEaAwE+e49QddzXCsoZ2Mq3yiTMiPd/q1Qy8eDPpIVC8BvUMRXHIAoXgwiE4PQ2VcbBj
hbLU8BhAOINEDcUEroKjh1DzX5SY9okzkENMGR8NYfCvr9pgi/keOX+YhUtQxLNEy0mwvfZYVXW7
WM5TZyucTkkr1rG0MfBlurmpdXp66IriM/03gCr5kXPbMg1cdQxhty39Emq031MvumN8ej44nE/W
lUUsfS6JVLV7DcRgX5oYwaR42GaJYEXoR113HrIY260R+M4pR6JwamlWoTtB7VaX5NH2/g/gPExz
FbpAXuiTFtwlerVlhxAS5FtMmqJZh8fnR4I8m42S/h8UpIShuO3XCFd7zWwIHzEmrmMEcPkIRjA8
2r2YhXW4sA3mC0cxPzCyy8ityLyDxonODPL/PvN//1ZG47cYkI+NJl9kIjc5TKL730d28ebg2TwU
g9bjl+eBLIytG4/1DuO1ae1ERB3YpTow1Pl7o35zd24s1+78zPfs3QRLaWW1xu+s18F20vMpXdPb
u3VfLEIDPQZAuyqiu53nHCQ4yLEWal5SHKXWFEc4wj0NZAanqWJA4xAL4QYgVLz5QbhOdxR+kq1i
YieXZL2ogmhG5Zkt8XZ9frZVyfloCFOaXOw/Yw5GfX4Ghik9Pj/6v4fn51InvfSeCLfCWAL2EMey
6LQjAVJEOxZo0MIqYTjbmGS7hiNeIcfO7pjAG4Jwdh4S1+PzQUf6ulYWVBQLbOekaXT6KPYxbDSL
nLScVRYb/Z5AlHWNlRVgi7nypqZagfHETBrHx+eL93yH4ihoyFCTC0tp/UunhcE6oL9602KFSKkf
qHkhds8yTwxNY6E+LAjTC+xD7lfner9lqo0/vG1X2mv6C5pbjALmuPGAkQAFKt9zD66MHI23ti7M
49i0Bxey8988t3aRdOp/pkD1grXkEOXmC6NuGuCIbGmF69rn1E4mURNFvCmxrG/aqCDyUGvze6zi
U+jOWjGzKG+9GQHfqob2Je5An3QVnmUHl8rWNPvoDNKO28GKfxl51R8zem370nYDvChNcmQ+pO+U
XhqnyUQ2Khj0HoQiSx5zLpSMKX9hipmudd8HzzARbqJS1IkxvBbqRIaCafM77cGekl+EQFJajzlE
K2G8TisOLKbFOh9G06EzcZyV1avG7tljm3udMCcYVgSMiPNXH8PVSGESrnIa/PAZKu0tUKm+wqPE
ayJwI4L74OxQ2OdYZMUOVEbCEqIAVtsajkCdIp6UPvNQNgai8Q5keyXAr+LXwlpQwe8iu4kiS2dE
qcx8B6B5GzV09ciD33eWvylSBsRukVr7PB7oH0AkWXcGfz39RXudg5BnPJQmO931fvwJ3FLoeD4h
GQPeaqZ/WaafrdEY94VjXhMlqxVaA3mD10GozfxRDY1uUSv/qJrROaW4xzEHNitdjOJSGAMEZhwU
oV/C9vCvnH2h6tHITULpfczNEmssYsp2BH6m3cNSZ2zzYij8ewP0n8gezoZjectMXT2cc5uCrINl
WtjHxgDesYtdHGMOmFpFZXG3Lea7KfaMFEZdUsg9d7/iaJN4yJ1Lje51b126yf/sgvQ1yn6BaLc3
YWu125pSluXBgIMfhXM5XL4kMhSLWvTJsqT9erUtF3R6IW6pFAt3BiV5RZRu3MSJvz2oqG3/y5Ek
0TRoGgfdI05jUG9q1JA4sEXbAYzAPsNwVTefARjU5ag13bZh4MDV5LnfVBusESLuaZYM26lXq75W
O8aZ5toys7+pof+q9H2cE9vsG517UJR9xCyvPOUyuy+rbeqif/GgrWNCsljnw0l80KzdNDDU4TVK
/a6b9z4LjxnthB2T63obcRkL3PZobDPXCl+GEk9kHGtEJECMgselHG/YK4h2cIwtdw1E2yUeRfvF
7oSs4qZZbnhD37GqAXOxnXFcMn1zL/z8lkXGb1zkxhEgMshQCylMODVffq1zOUTp1SXc9B7ih2J2
7f5Wsf2772sIrLx4Re+iIxMZa5ZOtBVaq8Al1gwWxNLMGWwGWUnWsYGjyW7GP0iVtKU1O9fQ7QAa
jExEyOl0ViyTnVs227oo/tlzWIG9Hb1u3aUptRoHnbIEgNXRlKty/w+YWzIMIOAG5W1C57plurOj
1YknfjA05myu2hFWow7wixmmkji3rLTZgj4iMvEqE7CXnh6AQ2/cKVqFs5Qj8ppxR5frby3/OLF3
k71pbRoy4Beq8puNJW3CWvPcBK9y6qaiPQPgqgivQ4fHf+T2BPDC3SwCbAAiyn4yhRWzT03wFFbV
XkP0U6DDwPfiWtaDIZ/BonM0LhKUEbHhohxJZ/ezkGCxaM5kGAuxiEqO8ZjIUQ85+NWtZjyNUwNo
WgybNg9wQFoJrHOFshJvkYE2LfpBP8yNQziogLm7rLvso1DuZ9+Jcg08CZh13mzZJaJNgy8CAWf5
KFTWIq7ep1ZQ4SehKFduKTnblvLc0lYqA3lx0wtZE7Cfoto9w/waCWneyQi9sGho6llUIE7Nxdu0
vrkYoU3SpSAxoOsgEryVbmJBc4KqHnY6E4tKvuSOgyTRJN0FC+Dl+SBA2prbcJysYwUccRn40KTh
wmCTUGSTCC1FGO8mxrZzXG9ZW/Exwz3GhE93L88HqJk7faibg5O9eiXnHAyTLLs/rfyVcumxZyfF
EgLMq2g6+xjUyR4fnecAcciqG5Fg+Zpuz49B5f+uAmbx5aoQTMK5ngaIuVznstrjKwRTaxAgUpF6
GEfjh2htc61H1J2AuF7syF2Gavzg92ZtFvwiYJqAVFXuCSwbsw+HXDJ7kAtVO+9uHdH99j5Vobnn
iVuS4LPL4DNsrhNsFfRfY/S80MfIEfKAK+Aa6vN4FUZI3V0xfGtobuF1qw8km8PGAOCSkgS8sSXY
nMpa+3UmEU4YHyNRfUmnLSONI6vMo+jsePGVP9qPoZbMXjJ2PTDjPv6kN38Qv4msan4KjR84+nKD
Q4y87TJCASVkD40IHKlyrasJzXWlWfANvHxpO9ouPjD/7hcMk6trT3w1sCPGQFOAnBsa08ROZ/3V
Qh/GWFhsoyH00V/zfvaWAsmfVhyQxY+uaW+eFv4RTWiy4OG6N6Pkw20JgciyMz5W7dSKBqUH4p80
Ptpkd26SwEDhnEu4E8jxDNQlmylyLlPW/qO1UOFviv8Gyva2LE4cbsI//Gn6Om2YMWc0Pg+TZ/wh
qxP9kC1uUHhpVPH2LvDr4EfD/NAI6CbCqb8GMBVcyCvRRdo+EgU39Zi1j176HkSa4Jon6JH5EiGm
+N2iq0DgJEv2WE/bKWh+UIzvaq9ke/Y0wqccICCZkyLhjML3QRfBMZyscdHV0c8oxI9GZwPeDZWC
CbBmTpNiNLNqVAZhOmuY4CZ4pxp9yYAco6YZnbrChfDsv8YB9w3LRWVhtCGjCXWfhkq9QOwSxqVc
hK6EbDhq88AQO3k4bmEpLJ3KfIEjgOLMOLKErODwIhXAujmSkblx/U5Hr8jmWISc1iKaJaqxHr0W
vJAr/GNa8bgwVOfSvtQSdFbFW6sFj2QqmcpnEwM4G2RROWkMGo2H75Qf4UiewGj8CxXHNUz6S9LE
v6GNA3lpk18WSAIQ2dW9hdEXiuIGgecOkE1f9Lr1jTfTXhqS1pSaYbW0xAlOCDVma2HvQ/XIYSon
2WvrgS8Zs43vVifkDMYefyy/9kjCER1Dshrk2o8LZ9FoFrph0Fw9R44ghS8mAViafmgsnYy6ftoz
ns4WRg2Xy3Sab81guwAbNLEV2VfioagqyPBEX7UnewZDH/dNggZ945fqzBSFtEoSAV1EFfP3Io6q
NWJ385aAp6JMNagnvV9Bi+EvrUS6BA57d52R9pfkDaZ7/xvND46FZqQNVR0tGyGco6KFE3K60CBd
/z/qzqQ5biTL1n+lLNcPZQ4HHMOiexERiJmzSFHcwERSwjzP+PX9IfSsLUVlS6+Xr8pMVrLKJBEI
wP36ved8hwyKYxhE9Ogyu1vn7nBu1NdEhkerI1dRb4LPaVE/E/uCH92tUdkPzS2vjocgyWRvi14b
iU2pAf29cdV7E+CibyZ3X4YFfVi+9fqq6GJaOX5+M4eGWKe0c3dBjCMELQzmHyCPDc7rhCxEZ+xg
gNmUhmni72NUG/ssijI2vYpdlvzaxh+/suaYWzjKGMDbbdPMFJxpTxKQgQ+qoFGUKP0sITEYI+sh
Gts8f0B0ZcEJdJ+YABariDJwX1nFi67jfF7sYlbYXcUTOrcmtljLOGWxllB0OPXtpPNwN1b7JaEi
zq28uaGj98lN/OvGYL6FhmAjI7jrHQ2o1Zj35mqe9ScgGou1e7gxU4QspXbjhPV36kLFoPLIPwkZ
v2pyHM7Bxg3anZqdd121XLxZvtRdc84nXafXn990dkkHRaPHjvgUwV5LKk1uF9vyqim0Ny2y83Mo
rwiVIndccT7AW3Y7inodh4zLaGQuUZ0QY8rvAVTprk8wfzfz4+B/aRFYI0hhX1KOUEtMIKYJ7XZS
sIQjq6aMyj43dIJKU+t4zG36hsg3+ULBohWbyJ3XOFAQ1zVIk4XmPzjp8Ch6aJO4IJv1XLs1D4jd
rB2S/Cy/OnTCIgqo1xFCuSOQsUHuMBlTokReaBE+JyYiJHn//TS7K4Were3QutIaXuy2bzytk1d8
IzbLTjZ7NTqhQaZfQQ08G84hxEEpGOk0jeBM4SgajAHbZeyHtB4RGDQ0PszU9EQU4PpqMAnT+AGp
7JmIQVdMhtc0lMx1JIZ5C8i9Rh9rbasldM9Jb4gCeB5dRJhu/MKZJcQEcB+V84Fzw3feHm5yhRM5
Z6VwLLbJLjdfAgtm3uTAm6xPdagJOLPfLau6F4KlEmdcnLu3Weg8D+5wmDs0o2lnbBCifgry9vtI
zIEr2FXxh8EZaDiHHGcZvY7Uh42PARDvMA3w9jZorzul6NpOJk1UnZjb9IVUCI7ptVhWKo9Ews6j
6WxuK04KwsixhBS12tQNEsxQ6GCBRtrrZO5l8xN3+nlK+L1yClkfSM9yM+RiAE4QeajPFdbUCllV
o5jYValWef2k7hF0vrnflJazyIeI5GM870OjMDQkhFrO8gBX+wi44hw4xgvWV3cHKavy3MyGcSgJ
O6qtbj1WLroC835wuzsNcMV6TMBBmRxX/PHBtwQo2sxI1okfvMb4wh0UAyEr71C3tJyD5tUNE4Ym
JXVDFBBZ36X+A9onEHA4hDFPrZsm4QvywRTmrN5Mfkjss7Y8KTYOhpYZdsL5LweUiM0JGzZqPG38
FIhvecAhVPsa4nxntAQZo2y/J3Z+H4RdA28i98qMZkWrAacRh1pr7yOpziogKD4E7M8pNgy35GEi
XWgSYD2fKIwx7NyX3fjkxtNRZjDIOZPcssqecwLqVMkCOsRiLUP71simY0gg9ErWFbqwhnfeOMy1
ugvqHIACsZ52zijljiAmzL8pbORmOwecNcQ001Niju878XVISuSqxuNUjhnMw/yz47IANHp3ZDGh
WrTeEOFci7m5adFRkGG7lUH2vUU968E3+mS6CP8RcryaXf1mDcZdG/BKxuUmsCDG6zPPndXCGIVB
iDf1nvDvA86HV2XNz8LnhQgMDStovSkGkiVDWa7aaT7Tp2Qjhy/jwxbeGohup9F8oVEAQJo1rsUf
m7MyJWiVfedY+kzULXFUYYWIqkVUHW1zvd+F/Y2hogNAlr1r2g/pSxnSGvXVoHt5ONy2sYaRjAyu
vtSz/aznXzrpE9opQ+JJDH68IS0HbjPVq8zSbqvIv1lD+qf7IvWUAvw2tYsdImbMNU5+oNVUAXGB
leGCiCJaR+2j7iHy8+e47jmNVcWpF2TDzSX3hi9GmCVMtyzXth3joSp0n4KuVjtKF14mKENNaRWH
zt2ObvdcNSPBripO0dufOoRXZM6CEVH6c9/1e3uAlFpiePYSmR8ttJ+bvGg58bXmvGGFG9eyHp4m
0nF+9AOihCwZv2WAmCDDb+bBI7T4diEMg9XAGRJrmA+jpD3ZofKKyMIZMqA48bNDKv3+KhowTbRf
7LrfZXhE9smQtSC3Z5D8tqz2Ux4gRrTFm123ocdSt00TGFQQRgu208M0OkDtgAytAp9ELgdS6Dzm
7060FBroAdfkrdjrKcmeBonmJBRGvbb7Q7m4lBofJkfjghJhJpeNYcI0gJPygKyyBgVIL5gmk/Vp
GDuo4MmAeRxyB3KB2SNTkv9B0e6RFZmhVTSvyVh79skfo0BF76Qxm6IOQQAQBnu9ERzCwr1lgQdR
zJR2+IjOiY3ADYHJnXk9wfU521pxHNyUVcfwEfG3LhaRoUb1qLX6trZysUFKvm2nalc1JqpTIzXW
Y8Y6VirkMHGH0rAL9wjeT8ShwZ5q2WdCkdySH/ReF4COEHIz6V+wrSFaCatSG5yG0ZUYyHYO8Fit
kMa8yLEGIkhBhJrJi1zNZyAVaMxGGPIXxbNPIxkKt0uJbt6JAehT1qLOteX42TBhN6IU0QDltJln
2y4Tmyi+6gos3QulW80unX6tbWmltJ6uUacGDZkmKZTP2tGeDOroUfTdA1r00iw3JrsLRAufeAUq
saY38ccI4rjiHGINcBsQskoy4pQi26YGzFPid66jAJxJAgwkm8jgFhAA0EPyeAAhSorPGcpypMiK
TNqytgATosfVaVXdVczhaq1XG6AHKUkUPXZZFX6ZFaWWC8yiy2ki4u3iLcB2z171Be3Ezp3LK11F
RPgxa9kU0rAX/sVAbcKL5sTJtle6tUXoqeOBznMvGZ1gj3OOukl7G3yr2ZuiRfSoezWz5KkwxWeX
9NuyAV/ooHdjnPfFmSuId4vxUoAc10bIAxG81ngCYRtlCCjoPbw0zH+X0Q1dqhqg2GzeZrOuNkZi
v/A+u0nMroK/ibA56XGMksYSREd3nQBZCHS2+VkM+Kkyybfs8MyDXa+cnHNfg2g6TRobABztV6cb
Hv2A2hR4VOLowTqYcn/L1DtnFMihyWptsevZTnF09etuTLsNvKPDFDLEEvjkuHee5kwkZnUZhrio
vmrNYPJUMIMrLBAc1T4mWBvUBuqLkyXdb7k5hbu8TN7nWDvbUd2xqwhnNdA8A5dVbedCvA8Vn7hw
sIrAbqU3hQxOdRAZIYb0ByPF3JI7I2sPEEEoTeDZhrs0yqVXxjVJKNxFs0KaBb0UHrzynxTukXM3
1deSTIJrXVMnDhCbmn7U2Q7zgTOtNLZRYlMeGsGWmMCHaAjs1QDJcQ3C6NOFCjC1pEVq0bSzZrlV
I6j2lmEQ+UoplNkizDcx93ENrRCthdXdWdxB1T1Cn7mux9YAkUQ8+lw6MVKD5KiqrWtybmxJJqX0
/aYHWE4N0pAh/fa4Qmo8qkyQuqVowU9r0r7yMk2r2Igyg0YIvrKpYJBXu+VnfMtQJ7Tai0vMgQ4N
pJUY5zuf6cQBrsBd7ZIHQI+hQQhL3WnHAwxaH9ZAFItTpsfXWELqJ3/Uul1CmN+qY3i8IRbxVGoU
nkXwqkX+G0yzk9EU41MyfQ5Qz2BkZE7hTtThaQbgJEhmpF5uyCQTXSDzGCc5BDK+mrL4jmGxemg7
RgjG7C6BMjuh2p74o3kbDRnZpkH63kLDauqi+2S70IstEuetpZ7uE+MhkgIdeH9rzigZUTZxjplB
JpS4pypF2NsYn8iSxctA9QPzOQ52nVbdOxJinNTqtxbJdx/bpCbkvn8kQmxVhnJaG/PkVVHVeYVa
8gvwGmdGDFcUtH07RfSQg+oL+8yVATR20wzttdZlWyfMNKCf7NUFoDHPauWIJWEUaxUy0+GU6G86
zX4xDcvcBO7YennLIjDbEE4rY9hT7b24bgcbCrMs/CF1g/yr3RSFG1GtZmTLmDaSZzRkBN2/m6eZ
dt6a41i/Q4R7FuSKpjFqDtLg5lPkgiGjPDlENLg3Yq7MPQIKsIA0iMBq4qCcZZ+tRz+8T9Ns03dh
ddc1G4gVvJiNqmFOfEoLF+q0L5pDVSR4IgdaPEW9i6rC2iW8052l0DUM+zwKDigQrB0tVp9ozo2l
589RcJZV2xzMLvuOmuCVac2Dxb/k6hDBgToynZ2sp5556aIxmNZl1X6KyZpYhUF14yvR77NlTjJg
1zDc6s7OyUqrRfzY87bzNWYPw3ienbFcDnD7fFzkczXC9MgYriKNpsaELMUxLZOZCnskHb5qa3fm
M9vBml6T/2UowkfYvsZWJdB25ARdb46yox0ihyg1sQu4IRA78d2BiXZAnqfarhnI33Ir5JP4gzHn
aThfoEh3NzWJAw2uCwun7N04NwTTJw2vGKwqvOEtBJYCknZHdJ9bRUedN2Rn4jCAYPNAVBpK3hYj
l1A250dyuUSAaKQPETmgeO/C4r0UtVfpxmfbjToWsZ5+OHV6QfT4nGjeXCO+WVqdnltBwTLpmUdG
iV1iYCvMx+c0Ab9EwU/MwKbXir1plO8Zew6wGVbxhR1c3owQrw5Fmh6Y2XvKT2+aIbr26VQT5UP7
XRPshUWqXw2z9RAjTFyNM+SHrIBlEzQ0P8uOGZfFJsxRR3iYg5eugM3pA2Rx36LZz2fXoQXY3ESS
JOWkJDLZup3L6kWaDY1tTOirvDoZcTJ4EYvLSouRSuQ6OihjXyDXW5wS0OrpfulNfjs68pXgPFqD
hCxj7woebD9HPmWUhzjjlQLOk8O1hPzQg0PXJK1/uwPQIHIkgELxWXp0/K7/LaPjjqTCwsng0pFI
Tdve6Zl/7WpI951szrykip7pjdHIi+etXaM1i4LvRQf6Vov702CrbKvU/JwO0WuSVyDeKwJeRCyY
+E7smRmrUBXkG+K1EClzKxXs3h1s9uJ6zKiGyNG7xZ3D0FisTAkzKSzpf/o6U5xyYQEMTf21khlO
m747INoNt4lNY7eab1RS+deWFPwRGuoYld2d3rOOkei5T4oo2UtdPwDUBXMraGEXWUF5LIqvQ6wz
JRxqfjZkKz63QWMzS1HtRzFqgTrqCTB0T5PGhkq8DclSNgHgqk1P82TZ9CFMsOSAqY8+W/GdKhGG
BwEKeuBnRBPjyAtJteq016YhiDQEhb0uKnmbavm3FO7IdVPXXmIu7cyoehGyaKmu6d+bj11u6Hex
iuRdF7XZFYTlM0KK/JDMmrXKg8R+DKZg7+u0Dktjjaxn3lfOOB70AaKHg+CV3OxVxMyazWxk/hyP
GApocjt4XGRpdEBkCstLUHTdiMK2j13bHl1jk3QhM3Nee28exG2Z919pY64Tl22VQ/AjUJ18nS9S
mah8bpOkhdXF3m66L9aI4oQP/E2421BMya4XUD9V4utbmeDJl5ONmavf1yq5Ha06POGMlwSCjwTk
irKkjdEmW9a4I2Zy+IQuI885eG+6alubDYGv8lX1EQKBvj8hvGEChFtjN+QwvUPFHKNAZpX76YvW
MezMg+rrFBnPjsTxCgEqXLl22D/oyr7tHOyBcJbIyTCKY9QA4ljEAaewbmmazHdxjV+hRwrFmZqf
On7SK6bAVWaSai+/MlESzBWIWZHWHO84ndzU+KH7UB8R9NhgnGmszamAq6VqdUjD+cHtMPX44isr
ykv05toJVAOT7ds32621pLCEQm5RG5krvbOjfcNWpxZyn+UCVPlrCcZaIruCb8Xtj2ip5pJJ9VaU
E5yHsP3w1//8f4gGu4reOA0V39vLT/7vn/Tzz/3P/48CxOzfBoh5ddTW377+PUNs+Rd+ZIiZxr91
wyTYWCI9dRmyO3/960eGmGH9m7/RFJdEi8HpVMZ/Z4jpzr+FLi10CIL8YFc3+XFN0bXhf/yly3+j
f1eW4B9wdBvUzf8mQ0yqv/7FRGsKivzw/h9/2QZBZKZuYY02DYkcyyHHrHz7Cl0uaPhd/ycOO4ZM
IQjaPowxaTNRO0+ol0NOnjv0W/ZdYqrMU/gx9Lx/TwlO8aaWMn2yompLNsdGGwdQ0tgogCPW0ZEg
9rVJw7CziEGySrc55FPzmCIS82QGeMnIiluVNz8i6356LP+Vd9ltQWYTFya5VR8/BihEor4MQ7gY
h8TPH4PyPRtQjaLk8ZPpJkpGpmwMBGVxYDeEslVyig0bLENSiV3SFPp1XEGxRXh/kQVsikjR23Yf
TcUe3zH4Jt7HBkpSvQ/gATzTInzBLWIScBbmwOWl+h8vXv+ni+dWGlLaij+V/PniOS6MrrTQGI6T
0K/tUprbmK51pDcAHZJTbOL7zA0AoZOtU84PzVdubrSjr7KPhZuffn85xvLrPjwSLFiCsGyL/wqD
/Lq/PxKhoVmEe4YmGF8EHCQO7ofen465pr/Rgjg4WIAOxtjRQkGDX9k2QCG11zOLP6pGY6rG4cRu
HqZJcEKxtetB9dmmZRIAcMx099xdUGhTh8Qj4gMSkxrsR5EPDB4z4ZGFOXfFdTRlgj53fu6V5p5a
5E+//5D68iE+fkjePMt1bVd3YXj9/CFbnn88DTFlTDZXp8Hv6UTiFQBf+Z1gG0U7uitx0lH3h0gq
eru9V+O8jLh7eS9I666bsThoQ9AQGF29/uHilqf148WRN8jToCzsNZIl4+/fgA0jMuhHzlsmYLCN
YMe/3KrLA5EgBuJsX+6sJoQZDNytj9o/PZH/8AjAhHdtw9Dhmri6/fMF4GoL4VtClRPKOoew9DcG
ATSls1Tk5SgpQGjbx4vtwgEU9ePL7bPM9mg3rf9wM8xfb4aLlENIpVx9Wa5+vpYiK8uWswWpOqal
TlR08GMqUJillZ9VgTekLahRJxt2HhNJn1YuQQDF9vLKj47hbwf6H3+4pl/fWJtF3SEU0mLJ0cWH
p6eseZqNimKited015NmmkN/DlF8Z4KzSkDn9wQB80SyVEwiFMqBsV2kRnOwr3Ndbf9wOZff9/MD
YxPGbVk64hpUdtaHB4a4G5QQA6VxYLcDcBh8JmYFzt0c6YbcNA2YcZMLLMOoXrd+jUBLuuUprYxy
y+vsk4jAIlcbGYsKRJS1RtIxoTEM2IUcdpEP8RYhrQnVPX+pgisFj2wdJoV2MJBVDcZCVZ4Zz5Do
XByy5ZQkkfdZClRMNh7jPoZaNdV0OGdygeJWbTRwVCs9nNSJHI1VZQ5EOZqoW30DSlU7ic/wsBFC
AsEdDfOko/EsqpGJxfLoVZA89k3KmRUhKB8LKZ+vN/dmWqAiGD2Eivscq+6pXJb8QSy0LHOs1z5q
NWo4bTHU0W5xQV5dFtEprK+F+j4XlTqVEfHtCs2TMb3B1FbI9CvsaWW5s4tYgzJhHdo0DTw90WGp
TNFnwy5xfRJwjK8cJN+YgetTHa72MQSJGjtvls8tvby2hjn7ezDQFqTDjVpEOZPhyHXdzgSnlaVz
Zwy+3IJEtHqb/aqt2IYajGJxbp4SPF6g48sXu3CNbavoQsJ+3OSZ9fSHB+mfnmtXKotiQAnHvWwN
f6sGyIKEIkTIwI+daKgbQttkv/FTC74hvslQd8gPGOyjmjjQ+1l92yQlI6rRuuuN8uYPV/PrGm3r
LpYSV9DoJlr8wyqEFq3vMGkovKkDCIvBuecr+B7TceC0vKijmK9Ap5ArtKbRDikobTm4mt2nbgVJ
Oz+UHSCQARfNH9+3X5YkWxL5yosG4EdJZymq/nabXL8wCOQAYNeAmj/AD17jQZJrIeiE4gx9Idzm
HqhSxuSaVsWUF4ff35llefnwukvWZ8dVBKWQ+rp8jX/7/S2SjR8FQ7zUVT7CHWUQkJUE8YNe4sdX
eqyvcWXju1+e0N//8n8oV9gX2JmkKbHbSPlh8QuzANm1ZLFZpEtMrS3O4Jb/3ZyYApW5Pqy0wL/q
TBQxDAPtbVnZT6R9irh/LWIZ/6Fa0e1f9wfqVt3heeX0ynjgY/VUNKM2Vdr/LVciw4p2Rd1i6679
1zZM0cfhpVsNBooW1JfRTZG9zhbSlKW66s22XNM/PTbLdo62+hq3o+ZVik3mUhAHQ0OoC4wFeobt
dROoAyLbeV8uv8CAOL0afA0J/fKzuj73T7qxcM5MguYwFCrQGT6hCgWbYqSRllhqxsQo1M28bpHm
QROyGGxr5RcnTKKdPUBnYdFjPJjduq2AdZO55EwABKwpez2kKPgFw9DZhrmBml8nKGyimjpHKthk
zvQpc2v5pc+TnY0O7XRZiEk0/+76GrrB2EkxQaLJsRpUYAFx2kc4K1DBjOBI8NOu7YPoqgncq3oo
Iq+1I4tuJ0SzMiQbiitOGkVBBA1Nw6e8GpE4fQlwcHCS/Swppe58JjIh2/cWPtFu7MaONFkj3F7K
5xnhF5ASfBSEZD2NDeQZRnqGZLtIcEqvap6zM0PN9WUz1+Sx5qyLvGGb1b1+DT/aHmM6yBZOx14H
JNCFnm+SIhOo6Dj12bDB1ZN4js9I5rLsR7WL9zk16Z6Rmto+jhECAh0lqNHWweryQx2HCgZ0Nfp0
X3uAyFTgeKCFUMA6KPg1ReZ70hjD7RgC66pqY4eLGVAkPJDBxibUNfq136ZPRcShBpvD9WywWifZ
fFWYVrgl8lhjmgr9DQcqCPGZAWq3QEC0Me82cYW/t5QxUfXJSYqgOyq27x8M/KbLCZFLKnI1/aDy
6hgEBECpq2J4v9TjhSWVN2vfSpkjSvFTyDS9L/DaxucyIl+mpCGOv4BKjYznJ2HXxTWK4X1dSf36
DwvBr1WibQrmtbpiLmlZ9rJ+/20ZSkdcU1UjTZCcMy35LlsGNrxHajE4wf8psApucFWQ2R7Akbgc
AZI4Y3LgK/1PazIn4o9romkox9ClzUGWtuLPF+N2svPDmXl5zoTdykMkWM7EUB00zUYvFib65b1b
9tSitOyN7Lqv8CjUn9ajf7opjgu9QHBwt385zIlucLoYnfGP01MtW/Z3FxA5iIGYsKsyGy0geQG0
xsy6u9wS8O80Y1vjf3/EWbZO6lM29OVo/6EorHAW1hV5mqtuOXuVbtF6GSQM2lbLiVa3DkYDRBDP
r7sG+4FhEqAd/Xg8TDWTP+yB19iud1U+EbiY/2gk/c9n3l9vk0PTQ3GLXMFWqj48O2amgqGbTVaS
pfTM05lIyuULCpIQtbiDNGjQSiqpmjcQOf+lFhIYV6eCm/n753h5Mn7eTenKCGUqHG+m4xgfnhwj
BOwOmketCoQQzOwidxcMhYtfHRFQV7CLXr6m3/9S/ddti24QXDphKXPp43zYw+3WaA03ZB7SVijq
NVelV5T45ZcY1dTWVM4904v3OGuineWKNynJ+IZCz45OkxrXJbzcwbz9wzUtN/3nO+FyI+gs4WRx
FRSHn9+hSo1xOZqusZLDy2hk9MBNZswpu1RCtFoducxIIhkhAgXL1TTBrhze/QU+YxKQuwmqgSxl
rCqXZfX3l/YPTQlgZw41h730eH5p8IyVcGtUcsYKkUJzjsf8HmoVuuCM5oCtNgOSAy+aiEpGMX9F
E4rYlOVVN0kbaBnWbYyox86Uxa/gFnOv8Kduo4/mGd47A1gT/Rw0Kh8+ITakuJIaA8AHp3WjZzvA
XRW3kCxjhHwkVWT7SUNbArcKdFaRr3//Of+huOJzuvxHZzGzLPfDYxHyqHFcBGtTlOVnzFbvdgbp
jyaFOokyB7zlQ8FpOlKZoI8Y6yxRT3XVhzsEtih0GWf+/nr+8b5TVdGJXNqENCp/fiSSru/M3hi4
771z7oFP7C+rSYGOg7tFdHSd6U8zh7A5QJkEpuYgXNWti4i9VydoAq8vlObEAau+1FJ4SfN9rYdg
OwGG4o4+FL4jTgkhAVNt3xiM9a4x2o22wI8bJM9p2r222oDFZnkTOn8Rx6q8+MNS+Ws9TecQc5p+
abYYHw8aFt6kzNVsWEKzUifLtj+Zeb2zQc14SYvVajkLEg/QHyahPv3+Bi+L8IdXTuGI0PGfo4eT
H7/vwrWhsUbYZOylpUfICfTr5Rhx+Z12EpmA+hj8t1Suf6rjP/5qg4YpD5hr2LYjEM59qOMRO3Dq
ChnoEtFA52DEXb6gDp0s+ub7bOOX47ZIONjYy1EiztICNo5+hwkMvPHSG5xCppGBPYOgEtVXpydD
dyhn+w8XKj/uFTShpM5Ig9tjsWhaH55BvWTICLKabkslOE6DCdrVNjPSYRjVbp5GYDeNLhDUUrJd
LmsifpCMZyZEzU0pK8bMKAJqAiR8ug83zI8eSntqd5UjIq/Xg12yoRH2p/IIM+rHPp6hK5dTvLBY
59nqPraJmknLHacmtTWUEgpsc5VoqXOqfSgMwG81VJSY4pM+2E5PSaflZyNWu3EIo62wwCGwVcvZ
0dcl+SFbXeDbYH+YNqOIoahU9Wp20Sn1jXowdewBHbAIWxAwttToSTIlKyI1vUt+hj/vehNIeOkz
5HS05ITc3x/5vtsw/FbV7CWuUeJVhgjfm8QKK/sTQvc8pSYGXHmoQ44HzTg+6hq9vrAOvwcodQC+
3itZ7sJ4+EJz52rCN4IIUJHhksbNVRY0aPz7w6KqOtRGcU5l8xlDtXkeyU08W4uECTdx9HmOWcum
poduPLRfAlYMUz/iLZ2RaZR4kFQyPkxD+VXgPAMDbQ4PPeJQmg8xypACfAE90r1qoeTU7Y1Dbtl5
SsH6OTWVcWE1u6lioFaxZCRBGdzEwKLfcJ5sat4trGu2eQt2L1jj07rH7EH8xNJfTGAYIDe9JqRz
EwwBx6zQ2jSVW5+Q+L0Vkuh4HGjJxl56NQS+Ygc0KvcgwAlD5ILFrMUdORDVY++WaJ+Wuob8R36M
HTz86AZhqr3baQWoY73tvmn29HR562WMwk2js7sOo/Hq8i/iExtpf4lHWWAg7HHM7IqC52SW1k0I
9rioDOeY8ZSt4hoNcNw/RhZZi8MyzqF/kOzbyj+bqh/QBVbRLg0jQK0pJ51MO2uEOe7D5fCKTuSY
I7zYzr5gBSRbcUNPi6Ql54zOpPCUUabPy2UOdpF7+O/w/xGBAXyBv5pRzWERocGljGsajF7M4/Fm
BlS27gCVLyC00aqMB9Ot2sdA4VED7yTJzIJ2FYwACZ2o747t0MLGRahv9p/TkjQM/H/4yGf/OkAQ
feznt9IPaxgKjNoDHSGfH4oHF3PjoXcBBi4nyTEtGRm7cm80Y353WcEuN5yxPhRMHVXXFPc7V8vH
06U1AhrlGhiUy3SbPTcZ65ZQABqYEGkbXIGcOkvbaQ6TP55kPq8gAJxrZ+43oW48zvYdq7TYj/Rj
kT7xEA0dyqaJgFYOW/MKpsx40kfCl+KQLsLyR6V3iFQSoe3SpUSpm87ZFnplcExtwy3TWP08Ybvc
OCUYHMQxCSI0eR2zTHs4msPzyFyeChAlfIw6JXFB2oCyJhkv16lQQDB3h1G+LpoYhLu6egqY1AUl
UizEwt/C3j0FwbQyRwMoGCb3c1olbyaYRpPezXVW518sO8G8N/l3rkuDIxK348KfGq2THhn6PkIo
s8sh3Xr6bNxcqtFoqohsoENGZgLCvss/ERsOkTSYaDnVD1ileYrcwHiUgm4cE5+U/caaDoHqwUgn
Wn1dVDzfNPEbWeHDUOl7MC+1WkDlVVgF/TOZIzjLdoSelcux28h7pLnaYkZcZPGRY95ALkW/CuPy
TCy1B5/UsLll5jygVLfy57xgb23n6mvqgzRJzHF/ec3RiR1o5QZbfswbbpr22M1o5jTb2tgEPSAA
y9+ILkdKi3Hsx6dBuuucQpf29NzChhBtMu8EreDd5anpiCeqSQ7ayRwPrK4lDRA6dVUEfbhvoHCm
wjZ3bD9fMn+ByTgkoSYlNkqrS3e+ad36DgFUkYjvEdM8NQGZAmVRfZchecKXtWA0iUlRhe3psjpr
uI53DkXp5f8CqSV2MXrD9cDLsEn6+Al6UnUw6khsbG1AqKhrObetCBEHzbBT7RSjGho/Ko/j0NbR
tTPtIJ7nV0EYXg0QFD3py/poct1A9PzDGOFrDG8suzYJ9kS7bRQzQO7QxCMcb9lQQcOOBw4LGom5
JJs7k3kCH9zfauoGeFRyLlBJrguBpqyY0gy/K3Ok5W945ZvbkAjURVCyHlQePcTlnqwn2MpzNxAA
7vMuofu3yprniTkvI4GHQQaLThMheDkQthZYybDOF45DOsKLRt/JIzQmnKy/RZWbnPE1sWioCCcu
ATJtjcoI3+y89Yd6PpiVme7qIk53EaAJ/MKcDnCoFrcm81YNOOquR7VILybI1hk41bPpdC/0bdZF
XkYPQ+SythBkB76GIHqBbndSbXE2ZvpuAHHdU+Q8zWikkliRVJ5Qcc1x0qxLCMKHKDii1PQkKIAt
TS/ivKrwGE9EuxG9SmxmCPbeC0JSS0x/mK6M/Blja7TTJpbWAOkNcA+m5o2fny7r3DJ5OBSI1FZF
2B1wcKrNOE+d1yxYaAOl61TqGlxBwgjKYt9XC+Rv6Q6ghD0HJprkSZsdJkEDaqypnM/gym91ndc+
Vf4t0QjRqk8bwEdx36/0EtpgarLgXorVCu4R/tjh6GR8TdrYkpiDnScvUoKM8/lOzFGyMaVBO65N
HgK/0xGsksM+8G5NZtg8GNoCmOSUgT7gdTYe+3kkvrfsQM2ZtFcDFwOlXZYADWbiZ4LS3FiE9uoQ
fle2ou08tqW+5QBF8qStvl3W/qCOkrVez/pDgHg3j78woSvbDmfWsk8Ui+u0J1/k8gY1frjxJ7pk
fAtcVXy6/ASTbWgQ82uKVxEdX+s8cJg/uY14E41WfgJ1Lc+hrjLSyLaXcqCudJ0XToRHQF5sf4if
lR9zrU7o1ctYJ6JyTeagudHZgOHtwcqjA3IZ/V+uY7A5TI0AB+vgykFlg5IBx3oh9M9khTCkWlrP
fe8cVYr5vk8Ljbc2I3yOr7yEFmQhtiogWq76wGCtbzBh0FKEniG4BFZZHXH9ZqoIUygtKAgIUPZR
qUHxXBqiaWGhVgxgDxTvVi3sOzQtJRiF+nXWZeKFvtt58Ug7PbOafAvE98xIESBJ7BBauJySAg5n
jD91hcF06cFzj/aqbP0dgs7bNouhjWQmveARUrw06ms139ccp39MlVEusr+kOkLYhgSoyu7dDWCQ
/aUTfykmpgQ/fNrgjFpqEfYKBnvOfLj8A/CH/ou989htnUu79K00es4CuZkHPWiJSpYlyzlMCNvn
HJKbOW2Gq++H8lf4qn4UUDfQE8OSZVlWIN+w1rMOTkgtlkrcpIT6zT/3GlXyZewt9+f1jHsVHylD
zw3wp71J+7+UqDtG/ONKYcc7X+swRjKsjywY8xkx0JUWVE4XwOm3j9dzWpVacMXVfJhLtc1zAiZ4
eYpDBzwQadZ0bGBe7nGA/wy3WtkeQJ/AIOSNH8xep93YLVQ4z8g2GFSHnb9kUuSx9Ynaf5faEymT
bfrkF229C5ECs2gw0efpQGvRH5+RCW3LEqQA5/I5iG243LP11xx9eSrDFC6txaIFfVvQIi9aWzHO
EBdZGKkFvzLbMoJuHNNNZZKWDdznBeJRfQQDi7uD8DfslBAreEsqiv+1VtlvFnp1PCCFIs2Drq9v
LAokz/qQrbswZVDbOuPn9VdSYe8nYJZrdOa0lD6H6MzExKxssqtMTcG3XxZSdIzzqqsIjaMC/vIE
PI2uioxdQnLURaUzrSQN5/UeDa/Lj4UbHXj83SmcsNjoxE8Rk5PSGcWS8NncbHaIBJLd9WXxpJ4d
5AEwy7jWiYk6GDFrjilqi/tOwqbWXnyRxGcrNo9DrEh5MOVl9BngN8YdjUt6ArhCI6PCW9SqfNyW
NfKIqBSddeYG+hADw17q2nrOIhARI0W2bFBCaTGEhfTUDul+XBK3wWl3rBrIa6jEcKPLcqkYwgBs
w4c1+uiiZcSKjsWYJJhu5dZiIJm8VJSZcO8nu/bRSEevQy0fGb/YoAJG968yT+sjpO0oUGfPvb0K
cOIebo+PHVB/DmngQsLXbma7VjuqG9yaaUapKMW+Jg+AgqNZznV1diha9aAqVZ6V1b45dagvLdJD
Xo/xY1fJ6pz79i7U+wBHqHe+tt5zOBLlnrDGbrAewS9bdMjKPRCRNdzYYXh7PQfRVOhBkQHurmvy
UgxWpBAl7OC6pa0wjx/x6uJJU29Vt2TX1sRwu4jid8kAe5NwFCrvZdOvAMftrBBu1IgWWpZhvW2n
Ze+tSMQltxflOGY5FiTdNhdP5ciUqJR1FuAdUxe3o9i1x28+JGp7ffDaYMcH9lDXt0o6Wjf00ETe
sVPcX/8cK1QmmxPB0Ky6hnW8GDKUAbOnFRfVsdpcas+qBONBviahIA7TDmQPX6Ntq6eo8k/RSEJd
JovLTKYX+R5g39vIPdV1yvldExsDq9T2WicaHuYy0rGdo+2kN4TdGEeV+FtUNTpCEcNbjRyMMTcP
PbmHjDzgBmqHeAAbcA2QwSWZw+gftJd84F8QhNb0dZ5u4d5dKM+zG2TN9s00+SeyVEhlTs2zwlt6
Qw2gjLq6aezmrsxqbofPAJKsehJDXqyV/j3pHzjv6+31gHo9tVfUpOtuBliwaNM86LYJ1IyV0d5f
l6yq7O+BtGwiyDu764EBPpa2soW2pC7Ta4MVcE5J5h+uDbl0WtzTS2CHoTbXm1/PSVFD/ZWTbLsx
wzTaNHgfdmxkH65jTyYrfx2Q2jm/G7Tpm+aqoBjkLQJH2uOjs6vomJ2WOkYDIrGuBdyJ5XmjbN2p
XrOxc3LI4tMFEBq7w9ZQUtuWXgI3wJI3InNuden4BGnhPM+9+DvlyAfWKSas1UFYL1rTIRKeTheV
e7aLzf691e0HhnPG+fosmIn43esUNB5LslWqk6zt5DQXOp8E1pjivezqN0aLyUFzx9u8at1TMhsE
dePdQBVTVIGfOyRBxua6nyLvVMQsnYvoIaJtXfsCmktEnTk7jnlpUg7VNslwzMPMdWLRIi7Hw1ML
6G4e5z2cGhvhg4VbankGgIHSxwmGh+mz1bTPk4syyS5jpOgijz5sr/T3IQVxI4psTbMR7WjRmXqW
hrZFDEqKWy3ao5sqeyMNLMuxxBLIUGOVjH2yr1I4QIY1TEcE5ojFlGQzOth4SR35JIHBzFacHAtl
fM7A0u6yTg9Xujd9mqoz6KIi51w09bqTEDXw1lmrQZH9mddN+xRWn5nDhMZHA3uLLIWlgpGbNzOW
ZStxxRFPcQ0+un4gFq7ee0sIaD20AynMBD/AVmIm0bvv6QQwuzGbjTMiLKpFXO1zA/KzoxOGEKKR
SDEaiISu2dMib6/pvBK6SWkrIkkUpJa+15Xb30djtrNs8UoGyZKw6yYcXJt1S7u5T/IxWV9LHUpJ
UiW3tK71Tw1BwvlwK1vsU61BUfRT6jkjK/Pa+qQAw3frmthR4IdrOBfWDBHbJ0oy3e9yPCBddJ/4
br6dC9c56TqMMd+CHg1y0SSCgDl8Y97Ab7KDbjJ2tYpOvMfTM1JL4+S4SJPQLz5BFaieJNZnk5Dj
B7LBzItuQDeKInkrCJIjzMxVOhOwBIgDUg0oPvAL0vihbd0v5bIQiauE6X39FKdtdx5KHCfjmN22
fIoraW6o9MUmjsPD0HjJKYuJxOOFd3TMTTJO8GALgarBZQFLyMhaN6Y/WCXutAVui1mKhG/xmrq3
M7qFU2maNznRKiuckOEB6IkTEB3A1NbqAtNQgH0jWB1a/s3niiAqhF1s/zcDxCA+Nwmjz8TH0Eoa
8MZqJF3KTDk+ieTWGL4ck0epdWNJ7zZlu34aftv8l7wsPh76/FskhbOOLHNcl6PFaZqshVVYlKA5
r9mSmLd2lT6/zIlaPg7hcy5weTZgszL3uaKJXJWJou/3YZ0St+WuoLl8T1a17zGqSuAbrW1Yl9nB
OJw3pv7UFfG9Y8A36Q8xtT9Hak5MK4iCG8tiAAK41drGOemLQoQXfOogYOh1dlWfoZqA87aRyUE0
ytxI2dDtlmRySECVW/AFWHQsZp8MQvq1r3DoYl8/1K0ZH+Ev4PZdi5oM7ajJy1uUSW+Qj7K1m9aw
sjS6TEhQb15Y64wikidfdvNWjIpkZ5GdoHLVQMIOuDfBZZqgm+bwsdHadEP0cwslYjNW1i+pa09T
RGaj9AvvBiitd3O9OAjieUFdEVM58X6cG3E05xziUp9tdHDnpN9wSfYMK9NunyRteAJ+AMztZHs8
qXqjRGDSgNLSqLchBuOAWb8MnLx1MBzjXelhHc8Yeu3OwWKNiSpgBU/Cqwl7SCac76AD9Wn7lMsw
5Ak+eiawwGLklNvV/Lqdfono3Wza+4azZLS0inFX9rsuYwmMC2Y9DH4MrtBUm1Tvekad801et5j8
mupgOOKF2uyXpn+MedZsrY6ZgY3nvG8WDmtHMZk4A6Ems9xarUgpddLnIel7Yj0zQEQAID17jjYF
Q6a1kTIxt+UDSfH4am3WnTBFlm7wQQG+3gHf0oLCqs6gfAHvFEV6pw8YxMNiZ/WAjJyc4IKwEw+G
QSBYq7fWXpYT7cIAaVyzxvi2511I3B6Gp8i8+C0W2zxFWzJ19SFzWML149lME+2oN8VT4uL/lwC6
tnL6NSjCsE2kx3VKglLX6L+UjF5J83k1OdCkIGg4Ycq1BNK8Ng2Xw3Q/ynU6HApzItDUkug8nYnh
m4I0JURQYx/boiJuDlYObkvDknycPflM6kh1Sqj7CJEJ3JolBfXdKpp1aDQm08yEhiGTKJ/mz8Ew
UdxYyKTdigO9q9seMWnxeEs+/MlzdoM+4JhF87V2s5rCd34cw+gyh228ZRa4y+ubHj/hCf33CzaY
EH2/5wY2h0DsZcamxTyG0/ot4X9cd6VH6VG5LMZSfzUm01NXawZyH/E4+AaenMzZDmbGfXjlb6HV
JYZ3b5tMnjhgtjw2tXyRbdUGWVu+CCv6FUrsBhEBaAE6wwmzIBvnuCDCXve8XQPtEDYFY38e0XEc
MftL+LKBsM27wfFYm4Zhs4KFELErPpWx8e3FX0hKUxiBRweqyoV1qruvDGjToc+MINL7G4CIsjmS
0Hiczbm583DbgtN0D3YJeSwdw1U1eHdWydRsxoG2J5kw8AxlwcXXvoBVhqe6Ua/aE5GG0XpIjYGQ
BPalqTe22GN5qVjflXe+3hKM2+o7b6q3wi1YI/mf44QsvCx/2zaM5T5h4q0zCFup5twwpA2GvjOR
W9lrnfPbStVTBLqLwKL5ADy7+9BDNIZNXD9lOS1kvURomjoQuR6yY1IV8wEwXrnNx2mtQQ1UDmkM
k2+fywqGA/V9fb84SHdNjNV49ot+o3xtCmRhmBfwOM5R74a7eLmURLV5sahQjp1NSUivOzTvg4CT
S927tgpSnluH07uw3YDzVI+81w0DHPnG1vN3sW9Uz0rXomDoUvZ6kij3duJnYV8PnHMVK706/INp
3F41DsjJuH9mRH3oCDM6pHZbBJkS1kujp/4mdEZtO2W1dl9BC+Vjbd5wsr13hzbbgwU1EWbX8ZNq
W1A5vnvqnd+VRdOHi9W5GHPmXjwxNKch8nbXq1IdkbcrnAYSkgPtgmN+4GFeFxCjjtZ8RL9/0fLR
uIw8katmrsTWyJNAi61uDe6Ekhz8BgWEZdz6VeQ8VgDKsgzmHwCNlYVKcVVGWctRM+8fc+VkxLV6
PgCShgA1BEZE43KoC/l250ZgF0Sg0TGSkYAXmSnQh5yI/qjCVzgi9cZZIJIdFGVn0l+w/X+aCMVO
hGOyn2mS9pgRSLNCIlIezCWboYfdsi8r65nztLpxjSHIOme+nft2gBY683Ix+/yKIEJyrg6DPG/F
nuCu1xSv+pFgAqsT+NP5kmljDPwIhVabNFu7dfsVGRntyXUHh1wM9UbKC5uqNMf1xt5r+V4i/93k
U1NBFtbiW7+v2xXxut3GoUw+OuAQFpiaBraPyUEmxuOAeDPKBgCWtDhBV/M+SgfCRFrn4IM23xAd
4C7kwfYEDK89KVUEScvwCSqMw9S2PoD40Q7WraWQOUOSrlhzZc5BMYPzlec95nfJzDAxMXVQn1Z6
0jvAjuaYiH2SPRQa5JPZ2WHMUlr+rOFrKWRyT+4ZYFqnBr/bPBh3sXCOMXHkWHQ9nR6uuJ8a71U1
YxqEUfxW9wOJvZIw7iyFAZ/yDxNdiqP+KS+J45BxCkxAwyEcfkywGRhNeWsxCLyrx9SP9CDOSndF
FNSdl9poByIm/4IsUwtS0VYxUMZUb55rC/WI5eS0fDPk7w4YD1wIjkZTDuuAtWKyqaihC2ep0nPx
4OTVu8+4nRkUqxu/lZtRmHeOJK0gNOtbz5fubupRBaYCgRDBfGymYDXG1rsVZ6BgNMSeBaSZld/x
6OzQoxDHE7XyhxENzqj9Cuv53Ue856Ag2hT9IiJFqFq08bT1vYoTtIL6V+RM/pRlfvRmHN2w9Xj0
dXWRptmTL0FKfU4wMP41QAyq/5RjPEGc5jzmSKh0bs3wV7ibiGDXVW17Xwzani29YnKUwjrTEV2x
nBQB2cz2oz5ml9i1xnXdbgdbui9JzftAAXmm1UUlD2gn0TaqJFO5Iz3FHYG3AcH+ZaXdrSO7bz1z
iP9gbehqfUPssngdPf9D78IHbGVqHWn6tiFBFVF+4PZ2vpwOOftAPPZSkM9lhgGc0xZ7QsieLacJ
jYQHFmfs8rtUbm1c+6Sy4xfkGz+hNvR0Cl0q+os3AMTURHKYcVFYmgVD0fCaTU9XDFVKkX4FRIuh
X9u+Ws3w2TJIWRMG9FDKhh5PGNvMh87i0rfF5V5E0XuHQyzwUu+5TJInJHwPWRnfl0X6llc2mFDT
/k3iyC+Xuthx7k0NOzwwDO25BPs/z8SPtq7DOIUEW+BOSQoQIiGVdUX+nVz3Ejo+O96ICcTsv1lF
9t46KTMWK71L0DzPhMweDb8i9z0vg64jsLvMtS/dkAKsjXsrh/RjQo2FaIU1DM+bXyTvWp6+xnb2
AAfaQsgx9Ssn8dH5YMPatbChGAbgMtbw+GshU8GWtfuq8QZkwNX0y5sCsgdXcZZeytB/zF31i0iM
X3We1Wur4zge5egkZYhFEJEjJQ2Hv2i+r8U0PCAPht5vLy6fGSfJGiIZMvJh6g4IGYYH+h7jElcA
/bB3kfdg6RFhh5QNo5sPD9ebxFJ8o+VUuHW4Kiz79Fz7yfF679erEM0rqIEelu/rn0j08DYndet0
/akP1OCoG8bHz1+wiyELyh683c/lHiu2m7fV5efe/dQ81Bkz6L/vvgAVxSIlHfbX6ww6rYfWCwCA
O4dxGpEgmXywM4PhQd+DuGw249j+AgACI9Ec957iQDRSsHMg/u753OUhySde9QuGY9EwW/HS31CI
gDNjAvRwweuGf7SK4kDQYdMNb8BRvxBB7mro3WwXh/c5ie6LBfCVVjR/Dq96GDJbazT5WnfabW0y
wc0MgR4+YZiVzhP6Wfi7Tfkn1erXPLaBrHYwPtUMXztGfiNMb1+54KXYeX94EHXJgVu7A+hX4Trp
0Tt7zCEnb07Oru9e3NEel0CNdlVTtRrCOBljB1muA+sLN25S0xYv3sxz8dKea52z9zi7v6z84mil
T+sEfEwRvCLDEq2jFR7R1RgOswoYy1RiCu2AHfNOYp7AbthkldgbTN0tVTKLImlPGz9m2fS75NEk
bWKlYQzsyPemXiLEEQV2HeQGy+T2CEwAdGV1k8zqtV74zWnrXGwWucGk8IkWOkg24W7jEtWmEzsc
YySk54qYm8wBRSMblJcEcaOOiOMa81ZJRAtaztsMuEfQZV9QeP1VlNIpdbHPQj60dhrRPqvWUwdW
HvmutwlItRchoo7y2qRIXIlC/NZz1ADNwvpp+vyxTgl9n6WDkwV7FfINUGmODnjSTE7U+PvB8i8E
FOZ7wkZ3EJsg6+Xde9zyGa2c/jSX0aW1BqC7OaobzxA3BQRnIgHXZK5wOga3T0RGx0g0n2ymFNmN
6fnTvW2mB7tmFRtR1qRd/xnSEFQtChbmgmwYjP5iz1DuMllS1Q8CwkOCB0yfcY1oeCzKPFtOa7RZ
qvxCDCcDEi0lyBKEVpOn7aoantJsdjyPkfahFAxGrdY2cScXTxDtuA6IvCq7BvACHU8a5Q+chDaa
1nvoiBIQvaYd3kQpwx/p3+sYpTmI8WqjOL+JyhxCa1OnhHLecWL3HrOOrAhFoB8WQAhZGdXzxLlZ
U3CkeE9Wq5HFnt3rO4Lu0DJm45PjzPCxQlNR8ccpixpJOkRL5BW2CGXfjxqYtAqfRXdL2auvygyg
fep1z7oP0o0Rnqrzb514002UGLsGuGvV+QPYaS0AklEGVUI8SsjAARvkAFDcux9kGm8ZsAaYVlAr
zqSXK3bgDmVK78PxKCgscyb6cT9VRG3F0TZJQCtYGQJBW2yyBFJZMd2Y+qwv8R7vM09ynXJWAXeB
kWTkncs5A982pkc5Cp2ihZEXGQsbEZNpk+cZnygZ3c3DWN+reHwPVVPA+OpOAyk1W/aA6FaG2aVK
nzd50nlHDOpETyzqjdhlymZO1gFrzrHSIVepKrXXRe12X1VPVvDbHJrhJur9P75/C3+U7G7BzS1Q
Fqtmgc3NPoO9MfpluUFT2Qem1Ij/bJckdPQJgKnCFw1rP6+FdvBjcCiiGc5SA31h1BaDuwxNRIbg
VzdtTpG63q3QrbM+0TDAoSyRMr0kU/bp+RxacBcJYLAoDVyNdhzKmrWW1PV7yzRJPtEhWBPH8FbX
7IgxDyIjKO7Re9M655xzhT0+q6bfY6v5I8yZkU9O19AMTCeQVYBKzhuwcXXyYpjab5xawo5iHlH9
u0NEkN5bkQwfiPJc8x7V78ETfBqSJPPIbYYgdDtKn8EO10o0+wo/Pr2nuyayno+E3uUE+DDMTuN2
pTUuQLkcwBbYvq+xPU42q1o774Z3BzBdNgI22lSept2w590M6Sw/APD9xpqGHVoSP1tlzTGyHONs
RwRf61Zxc72k+JsHDLrUsdSMYSLadT+TgQq/hEMsgk5mJptES3/LnnA6cCqHoUfQE87gHnMrfwLk
7RDZVxa7gVJxsnNyFQf/IDLAeU2vU7Jl5cZt2MQw7YRuuBwfs0QcAS8/xsTjdZl+gIFprGrCXVhu
2Q+OqT5xpBLOKcb7bu6Dtk0uboR4DZQRSbLpC8nIIS0ZAO4xZBzV4qel0eJsZITZXtI4rviEMUVK
YsbK+XAkV8kBbIigeBTtQ5Fh9ZKcBqase05MtPZ5OFzwi8ECBmGf0xoy0IgAwnG/Nr0+kLz5PfRQ
ytbV50ChUowVSzqycoNKC981ZD/GsnzWpm1e/pFsDgeOciC4olcz1hjj1cwPh8eGFcIofQYCmN+2
qTk9USRv+gTsk1U1beAoYew10tsXDXu1KTuNlXWejUcLP/cKtI3XxqCRIyd87MzltDGPEx6tLnyM
Jndmf11mgbtcRHaXXqTu7XSml6u2ZjE1Lm+hQs/U0ezh5+eVcG4nw381zKh9vH4B6vEL1CU8r1lv
oD+N5j5OeE6vPxRu2z42WRSwAnYu11vEraY2uoK3d71FpDXqYkEFu16al7t1QhaUeMG0/fW6LGnN
I7cnQnG5t+t1nT3QVaj09PNbI/mwjo3q9nrx+kUYz5GuZw9/3QDvVtx7y4LVyQM4seUx0p1PYE31
k488AlVG4+3CZnaftKh+E1OTfy83KIe2fjJa8K0RAoL/fgPDyv/lHvzc/1TLnxAaGNP/9CdQ8Fj6
XP2nG3Sz8/MYrg/yP9zDv9/g7wcJBnrYdKOs1xxeqrvYGV/L0atprog4ztAlIR0VzYvXKu+A18Fg
UcBPeW2QLDhWulHgql9UtchaPUmOz/JTz4+Iq6I7PBSDTbHqDRmrvgzodQNTrO/PlkpIW3MIqGMK
2f4piToSdM+a24nfZcxdzSjBCQE6OI3Dho5R00rOKUMXhqL7iPiBX8Ygn23p1J9kpLHPK53uzSnQ
K0V4/Z9727bZj3rxY4U8J8gtTb/UVii3SMc6gmF5azoK05mpuxXWRKWeO5IMjqpnDJFprno2UJ3e
FhjTVtef+iimT5wSsbcuN2YqW51r03r3F74Ved7qDoji/fWS7krzMiYENeYd+4NG7w5ZaY1n4ATj
OXVZ/KCdwBloORmshOXK65cK12ye9+8GzcELh9S4iN9tt/IPZCWw8E+b+t0Zl6XGUDYXZszWhd3+
r+v1/LNagO9uPpTLzcSrjhLyXacuPEBFBjiQ+URNLL9sTHNzGUuK0D53ZTDG5ODm/gP/9bDpdWM4
V92Y770wZLzgL8K5QjynajoKlCZtNQbaDO1dawsCEfrkLQdW+DjXYRNIF7XW0oaEgsoqSrINWcAU
4/aQH+XvVujJGt6yeirKFOAlQIiKMO4bBDIblXPXEZpeX0/3RTlND6OLUlbCUXXqimcOyRMKuIJP
Y/kaCZOqIRyyjeOLteGyuQq9yNxFTfUOR/rH4fn/cU9PU/X7//zv77IvumZ6+B0lZfGv9CacMFCx
fsyMwWf3+b9+I8vppvNnzm/93yIqs8//cfMf1pOw/qF7wgDm5OGowQ/CHf2wngzjHxhkdQw1YEz+
+kmBNgCgk2b9g8rAxgYJEUMXzGqxCv4Fe9IWEJQl/u33/vnALj82oh8819/0rn/FJFnuYh/7227k
6Z6Ffk3g97Es8DLkVf27nQubo9VP0tu6JKEyobba7YS+gA889mNwiiwXwQLBbTIZQfvZBypuwG/s
jIrKnI523k7YfE1mElOcH1ukp0cYC+gNGgNGOFddv4wsVY9uO7NLDS2NgS+UJeZvFbPOoU1vyiXw
MI/q3+NAMpOnWWirnCUSNkoQZLgtQ9PaeXLCpCdl+59f8j6KA3pe0o2QbdxYFU485LwVRoaf79XQ
/PNq6pGGFNIRmRvLp5ta9RMr1qW7SbJviYn4xvJ6m/2keyqRuNvA67FLQMaXaxfBkgC5G0u7XmNn
ilZM8k36QXCFyEh3sdc0PFgTkOomTAi0wnq0wOZI1LpzEF1u/QV8STKUO61Mpcm13uR3E/sOhpH+
ZUKiBClCgafIrC+RpC8dkrtNU5SIo+R48WL9c+jzu3pA4ITlO+rES3PdIMf1gHw3P2hVDInOKD9S
22OBFPoc0ELF7stJb3UbcVY2lB++NIet2d9oRK4XjCvZvDLWyZB51duIEW4r9Tf4FcMm8kDURred
i4yvIl/7a3LZbVd+/AwY7sHPR2/FNDZlKFWcwXNm7IlGEMuqmHfV5HwVsH9YPuKB1B26Ig1QOJsm
ZLgZLCcPcGFok0tS9SRVMaD/yvNpYSGQhZHiH/MslrZibMnFDDMYxPB80Sbdh5HDRC1s5aGGaupQ
J+qJ6jYpk+E4Lp4hbt8wI0cNyalzBuXtEkmFZ8kNaEMZn0c80144WuvZy1+sVv9MhviJsfhzbZPn
GkXGhsRiUmPGk6PpB2JiLmqcLmI5v0YZM+zBzLOVarO7PMrvwpxKfCw+XeKwcFfejo6Fnx6i78B/
6fjz7RQWMfR3swILRY5W62980fzWPDDLY6sdtay8KZuGYZ+Pcgi4JINOG5tKe1I2mUN9l7G9TwWq
iwBl+9rEzUU62RoJ66qTzN9bZjq5exZMKWjBKJ2j5KMLGfkMVi3Xhe59OMyE75c41lKAKh2+aie7
nwCDbpjHGAHsX4vC2z/qbB3mISPUu9xgyeTJmudyoyn41TFaZI8w35oXd+IGRfSGAp43eqG7O1Gi
V8fxGgexdaio8Jnd0p6xozzxxnOKMA20BkmPp/QUbWI7P1WCbiGK99o0AESWuhng5GBMbR1jhviM
yQUzrtw1v2Rf3Eo2KWfPQvwAiLEgUZQvjUNqY6n396HwEKDG2g1T+mxtYfKA1Bx9OTIDGlqhW4um
+tH0CW2X3Z8k015CqMUbN8rbo2NsK9PPtrHjzesRY5RIPX1r6z1ZEBZWCuS0iGf1RyOSMfjtPiVH
9wNktXj0U3jmrB1R6oZ73YwHPoWLl0rpr44VfU0gnxCQgpCgx1CsqOV4Q3YJkw3iudn5zQBm02o3
mnSJsV+9IizLAmUL9pNOQoAnjx2OozUDCyWhdkBLu9L14VhYUiF0EiT11tlZN8JHu5eAY707lIWP
sGT4BQ/fjpc2xGuhaL/NBYEnSIP3Ysjeu9rqlqCiX1UvD7Qi5g2lWrmeWZ5vC3MJeR918VZAEvGT
LN+o3thNgxoCwVbhPamJDCyG9Hm2h/loFkjK7birdh3MpK3HJzPhSeCNzIrek/Ee8t6z6832W0w9
0jrNXpEFFtgTB9xwGuOjKg2ye2c6dX38wyRB5xmf7UMcT/VlRvS4qqXC73CJnW1PbtN+rMCPepod
nvUAU4h3zhD4ntknmGftD3Gq1RkxfMJKUoSGthndyj0QZ0nkQ6b0uzbx3qaMWFJ6ynEbuXXzNM05
4M0srH/74okGyv7OJ8GQMKo0gMehWks7RRxByITbSM5bVfSkiG14CDUy5fL2029nc9PpvN2NkerX
iGkwY5tY0qJtPlpitYKU7LObBjfZS9Kx6NVEf5A1OPV+cIadZ0IlgmbanoGw14wXaxomqU7pBPRi
bka8vSORKOxv3smEY2QWoy7MchJCSrO4b9Jul6SmuHM1sHKiZEqR9p3Ehx4n50ykZ9+omaAYVhgo
TjKncfky9ZwTIViTrtcPrFoYQB8HNhvpoMyTYOJh1UaF1cVlSRUPDLmH0jjCyjijiK/3btUxKmQk
wmIN20RLoGOSdex2OHEitcCMqRSqypCQqT5irVKGc7i1coMzp558ZLMSG2ua3+00O4ppnD5xW8Q2
D74U/5VJZy2lyb+WLrApPcNER+BTVy1ojX8vXQTnZOmkJsGkmDGjaowOeifeF61lz0AhAMPPEtX7
jtvhDt7tzmpCGPN+S54JvA+xkXqxtavixYeUcgRrz2FcNOG2F/M3zijW/YCu2Lo0gA/C3WKfUo77
7fcl2ctR8tvqpv4E2SMCFot/copG3sMj7oOkh4OerPM68gNwuvJCxtC4Q7KNzcpzqwOSSFba7jw9
kKoyPYRWz2gQOzipFfW4Q6bDC2eYzX/BCDi68e/ubs9gbyQsw3YMnirLsv8nwk8L+7KwPPWF9Y5z
CZSxPPLvWyBxzCYo8cKeFetiiV8xxoCkPGr3c1k+RTlqAC3/nNsCZp3FEh8c97pmMTcJgpfrTgZW
b3RBgZil99s6sEig38ap2rJ1iHLsHa6R3hmMuT3UtGg51YQsnr2WW0DQsZtvjIVH045MXMJwo6KG
ECbYhhszE4+qkw9TSaBqrX9ysEH+UjfPsMSXhSXLhkOOKe/ku7AIQgBtJc62nTv25yGKL8DccVL3
41e/jrKqWjEsJA3AbTijx9q24WDhihgdlIhP3mCeZ7yohwYHmy6arehMZ+Vq468+N/WbviYXc0l0
ULTZdM1ui3j4qHUhdZdX30dSvVaKGiKUw28YqAEssDRoIv0SK8wUKbsnXFQ1T298En3mIJRmM1zK
6r3s/+hm3wQ803Wg0gvm+wevyGADEWFvjN+hbf+ye8zYsjKex8EPb1qRI4pLbuPU/BblW+kHdJPx
hqC3I3KM5Iy7GZxe700bFRbCCCQ8/XM7FPkWswNCynhkq4cZlyuXL0OPD8HVwoOrsvqvH/zcpsKw
wV1kt9d7IFwaB1PXM/1tNFzyvS6ycTdCYAqAkHDknGrdIAaIu3TKrNxPbfl1/QPXB/XzIJYfovIq
TrK4+5fH8fMt8QOXyW2nw/W3fv5cBXWOpF1U4dd7+fkbncGhq0bA+/Nf/H3X19sAjNNvcq08lNd/
9PqAfr71R2ddMxL8+X+uf4W0RWJmwQussYdUZzOsXzqD5MqydvE/RGN5vl7/c7HtHrOoB9++/PB6
/fUW14u5sC5Euuicabmf61V/36zz8zMe7yVWh9+8fpkjV/IZM8im/X+Mndlyo9rWpZ+ICFg0C24l
hCQkW7aVTjc3RLqj73ue/v/QPlV7145TFXWRDllW45SBNdecY3xDlA3KfPEmsECtAY7EyNWIUqOa
/mW+avWV8DD1PZG+Q/zdagOGAM1BM2bexbPcq9fQbFWctwXQ567cdEFBKc4wPbCguqfKdFhwqKlO
xkgFcovdN7E7hMZhGDiAqZjDSnsiaL3Z27Egx2KZUefZ4jUfjZ4CKVQ9ogkQdFLkFPYO6hfDOT3+
NSjrlEI7mUaIrATzwp4K9GBqLOWM7pNtpaGNBgaCCThs/qRKfkiYGLgtam43cbCsaCUvUBjHshpL
V0P/huMSQjBodLQFLxl2ddPIMzdXiselrUk46H/yhg5b80LTufMy45JSS+/sNpy2drzmBXfGbzr2
KkOoB3InMM6qCSNUBsYkieZImwQ29Kh/aJdkG7OH2ZSabA/I1T86TAAb5CDUBw9RKB5VXadYrTFm
qoRcoGBTfqz8aXZy8hALDG1kM6C10zTcG3F+nVCauNUYLDt7nCY3jUijIhsqgvy40aMgP9vVelnA
Vxcr+ZtsipTyYjG2esclBM3n/KAMyIaIRBVm9Rojjz4tpZ/3ZFuwjL6aRXHXVegrW+avjIufifQl
hFdpXEM1XuOcgh1Tx7BJnYwNWTvsCGoJ38uaiY4msmqbFgi7hVKSvjXoH9ri3Au4EgwmAw/RfICB
/0ONtMsQcUI5gtw2ObmJVX3UGJA3ncBGXCXFIwv91WoC7RqTXiba/K1NpjfDgIgn18jX1qSUDVLG
wg02mFIyrmxCLDwtZc0G4tmTFVaYyEtEMuj4YgogFIRkOJPViUWIESisuSpoZje/65b1Khl0jTeh
qdwODYGm8W2eHPTVnR1xmhhQMdqRP5mT/yyia/ymD46NtsBlI4CiA+V20rlq67G+mRqr/FWxE41x
pIajfKarPG8Uu0Mx13ZvUyb3aaj8kqsW1coI5s27CVWfNn8zc1U54XRadUuSEfuDDdk078h+m7bp
HJske4BSLw1ONJoUz/WATJrIxapAzpLiZSI5ICb6glqjncInBkUmGSsOAzlxoZlOMZr2FZO6lBz7
uWXw3mPmgObg0qJOdrq2ZS1Rn9EDevhH3LAn0jOYWErjcqTFWbwPml1c7NhioizfpbhUtWFs2jVj
SDRqSd8GM8eloK1yhIpC7Yl7JsX/QGYQlk8RHg1B6uDSYEUcWwPtx1g8rgyBQwjBgggLerndB9sk
ZMNROe7VADHo0tC0TSOjxzI6ntR+uZZZ8RX1WAsnwPVuk5P1mQjc76HJNFdOw1c46pRkJTGNFlX4
Rg5g+RZO0iro7W2dVD9Gw2czHrJ+nu6qEetYqNh/MNue8T0PhylnrlVnJW54Z0CmhKclMKAaVG3g
o5EufLPpyr9u3b5tTaEfFfOgjXLwkd/JTWHrr1ltvRHcUBJdhRYqH1s/lmmScfWaSl+sXSMFnIDv
LAtApQhp439+frt5+9Htkbdbt4f/9cjb938/5q87bz//++Hp7Y3+fo2/nh6OH7ASMMwqdYFzky+9
DRJpW7bx/7qZzsv/8aPbo/TEDhfgi//7Cf+Pe4sclcjm3w/4/3vuP94nD/UM3my00bS88CEX577K
IeT3naB8uX1fYU4G2rv+fLzde7v59+P/+vm/H/r3S/3fH377ye3t/v1q//X7f7z77dX/29P/vm9q
pTdVdu3hmyn8aP0C2Fguu2D9//3jpta2pG3e7kW5wcTbWCz72NRup42NPylR699u9bXZ+O3tCzQB
MgHXm7c7bz/WMua+u389h0KcR/79oNtzqtudt5t/v/Dt1r9//I/X/Md7/Nc3vt0p54HizZg0U9v9
/evebv37zr9eelpQShBrSMZaX+TXnt42cWDyVc5F65raLDZ62jxNbJ9c1SCMQidkJJ7EubfhiRbY
P+7IxNKRaJ2yCC5JDGwamyhAPaSEDYaqTfuZVTRjZEmK2ggmHJLpBx5kAD10+bSF7VAiZ9xD/TuZ
a89SUFqOkP/CDvEP7MZ4U+f6fpEB6nRAzBEl9D4LH5BH1j6tgLfRbiavE/hSaD78IgRobyEWRbGJ
AqMjf0lpJcjgoPtB8Nj6vRLdR8q4xXfL3sDRPFVSXGQ1WrsYIaiBKgcJOfFbAfDuHgoHxTENSS0o
3wMSWEkWJPOpRv1OtErkoatveat0FzYTFboCjlhdmy0oGFUgJh36wIGw1xAtXV8Hu8T+NFRy3lJZ
7yOktezP5c8w6K/lTd5k1sd4/KNbgkSZ0JpRRsvUVQHR0SUWSLizQ1C3I1sRZov0cskZz14IGjnx
sgWBS1jmYG0+GrH5lQ7je8by7bajzn9e/42NV6ND2pS7sCIaPHdQatldfyHeBymrQ88AN5Xfg9Pd
dlL7LlFapY1yiiz1s2yBlASO842yjXyv4EGnaSei8KxHCKKVCDy/Ci55m7M3Q3bKXWaXg48hDjrI
KXo0pSL7i8FiGg3vlkPMkCBkxbcXljCCqY6amjb8LioMKK1F0FpqLm1yBmLSOKqlSiyogcW7IIhC
z9oGHp8d+zZJMCPkslMTNkQ6sNEQ8JJP2GjM01y4I1SuPRXlPY/V90SVs0/Bn2KMeCwnJ0PbJPvA
b+YwZ+Vp9B2N3WWL4hhHUWWQi4rXZK8N2IWnaNmsaNN9xscomlIcWp12cT5oB9CuJEeesaSc8wKp
WdpOpJ7bcb1r11juYFqJClY2kRku0JaL9Euda3sj4kqjPUcrh3ISVzh3pC89EY90xtXZS3WEcaCo
fqUxqIxy0P02C7wqa/tts0xIn7Glymx+THPUTsoMjWeOo/fEGD+WqD8pifIgc1ymhcpEtMJTREyD
5ZE79Eh0Bes8m/ZNJSqTkpkfLl0/oIUcNkmQ5I8GJikEJnfZV6rE8VZXVPI6syDZhvlXWZrf5D0i
VWjDS2iZT2ArAAKwmm/GEuVMkNPDNtLoPrMCk7CQ6GCac+1aardXI4mNRzY0UYn7KZ126zgXIY1q
J0W1GwkW3ZHtQwT0wAqUo3vvkRuqMC71edlPciwfxNxdepRkB2znlyxQx0ttzpTAd3a8VPg5sdkq
aquuB8QbRoq91lsE6dGxWF0v7gREnUWNabpaRS0dUB1JElmCxCQS/2WiiN+YXc+eN1JJgksdd6jp
0lCCCNfI7A+CkWgWDct1mPDhh8EayTpqrqOXrxGMuVh/69mduGzoS4axGocGW4pFAopPQ5JUjbg7
aiSw1Wbiauj3RpMMbludho2KvGLfimXmQ+aq6mREVgVMhsuZKp5TdHCSgwWUHxM4OirUUMeZLOhh
zZoViA08RaWSSql89Q+nx/J3e5U8WFTIixy5MDSOxOCtwz3oMZjBVobKrolUi1mD8ZI1JtM84zEP
kuDeBE2BocypSZsYB+bzYjhn/KG62vYFFOpdYdbzzpJRAwUHRWlVocwbQ90TuuZmmFWQssW5NwMk
3lG0MzdaLHfUDaL8SqOiXytmJt7LPgEzcpitiP6XlajHNBoflwEgzhAqBWLU3nB7poKIElsuxAs6
d81X1UE9sJNlAR1PgRUk+0qxuDAX8QuukoxjCX2R9tTHU7KnxoZWr7Cv0zsm7pNF8y2YyWWKIcUE
USTdGsotQZ4HlrH3aQ77BzuL36aCnWPVKdN2gky0NoOggCnZlazJcFMaXX1I5poRUZDmuFiwQRel
wPyDp2Cj45aiUZV8dFUJFC5H2pFH5YWCcPDNtHoIUmRkgx06V1WY2MaxHWWtlyIL2FsdhmaymBfj
qqkWuYJc6kfV0LaiqvNXWeKnJHzMHLNfnQieamsVkYa14hUY9DaaFcUHsATJHXA5iC2Vh6f+blAL
dWdsemvqMS9kaAJJNzaypTkGJNnqvfmhS4RmTUdIS4Z5g5TK5yUEOBuAKgCisVSYDvgtao4BBEpM
gtcI9bwdUTvVqRcyrAG12ian3LK/glibD7bdwv6KQ9eqlfa4SHy1iKMqrzfwJObI1IxsDA/hMxF8
hk8u0TlAWbaf1gt+odm/itawDnD2kUxkKE1Is2k2WNKwW0TRQSRcsCoFf6VJx3IqFT90WMMImWyg
OTNEDDXjSYnzE8SXxo1WDamcMT46uN/TpBspXw2qmkh/WlRUjwXzBc0Eg9IDKNqRcnlRGu26tNNZ
M8twz8b/LSK0+LyQw4ei3RfqDFc9H+fX4UVpWMfavEUU1jd3jGGrvTYGH6oQR5AAyGZiAfbeIGM9
nLg8p3mwbR1+aVNJH/souqTmNzJQ6fbpaG9azXwpNYO01SKwjlFV7wJJA7/Ig8+0F55emfmhrxlq
lsZCfaVwhNV2oSPG0bAeH+nC1RfFGHwQGhPm8wyhVjrkJyMjrHWioRrbkenlpJehrSXT1DzrvZX4
iqryH9NWFweyZj7ywEtFc+bd7FPmYCAaecfCYnPOtXCT0yRqA2axEXuz2WlwFtbOl7WKyXNRPjQ6
sYaDgteo1tarrGkfzdl+DmPWNxqG7P8nePONiaVBGwmMHUC2WMqCIC/A7KPBd2D4hnN+peClDem/
vfU2Ms4+l6jHFpCYrmKmnzQz3waGOU1RFy7g4we10mwG2lLHPJtrPi5glnQCnuA3Oj6DYnCPWabu
+ulxwqS7FXaOD4UClvW885Sk/kqxru0VxrZGjAyJ9I3a7Ru6BF1pHXOTcTJywcwZfodN1MIMJske
1gsukNIt+hqx0kL4KRwTRiJNRNRRlV3iQfSuHDN8T4T2qouEu8bZY3Yjxq6iee5H9M8aSUHuqGX3
vWgknITsRGIfLpUKx0VkIEdXCvWXk82VC2ivPuA9PaP+Cs+a/LI1HLUBdjAI9lN/MtNkdHVrFagK
+1VTuaH3PcQk8Ic7qlJnk2CzbMinR7KW0QOnfRUhxgA3kpS4IOh2kOJ7IBOd/XuKPzjKrg2qPzQO
OA/4HxRLDYlFehgPEUY6reHWxW41Te0sywxxJ26SMAk9XdWYhQbxi6rcy8hRDpGhfGbS7rB/sddZ
myTsyhEAqgiht2PBHzuzx2o/T4+GRVZwW3VkQljwyXQn7DYBhPGi066qIvujVAjLRQOBGi8i0tWb
Ri/PhvdST8ezYouJ0rhxUz/OqSYiGnibgsC9zRiGIBgc/Y7cdlbJiurnpEcC7YNloMaFSiL6wW9o
LYFynh+4HNenftURFDrmj6GZo9XYq27zdw4/kPUadkhnDQ/XJxiOizNSzdYTeWDUOemMKtkCmIzZ
ADOVmuVIud7jcrjqmcSxvti4HtCtz0IF7tcS5q4/28WEImLaow1LPUvgX3MMtHVYe4oyN7DPYcYP
CrgbsVZdWHTKfbRQCBQVpQabiU1W1SdjrAnFqYdXm3Nw0tCMy/UCOnbVxUzEY5oyiDNUeSUX9FzM
FpJm0rajadz3C3LrsF42DE4LVwwAKRJJAGQY/wRqCU1NS7zUivFx5UTHEt1Gx5qlU0XHa05YtOic
/In78k9mAzhAzaruLP5vW0fLnxojvsyieWqnisBqB1VbPe5yEQZYIpbMy0JEJnoKlSivfqrW+F1K
5k3iN+JTY9d3oLoa6KGjLl+CKP+YLbl6e68kb5k7dNR/QpvERUn/Gt0bDcl1zPwGWid0BUGR5TLc
6y0UOhnPiTdAz7JC2B/ZeB9O81ctGHebUnlNLe13YIKfxW4lqBsnmRHZbNfwKpmgucaIRBlsTKXR
4+708HfpFGgtQ3lFducNtvKoOJB7WiRLjfbCUELS0BsILG/VO5iIKLH7CVVmp5ORd04ogTh2kLlM
Mzk1SoZBewHlMZLhVfSTh3kV7mkweLi/ch8X1mOR9a89cGm4uzVI8ewL5/tTD7jXbTRSrYB/vjiM
CApkpD+omqCxkVxdsQ0qOuNdN8YXaXW7uqYmaB66zHBAnwC5rLXlTlPEtMdYeVHh4G3GWq980qrZ
esKUsB5TaNrUaYR+9yYSrBL8ky1zZAG3Zx9GdOReLJJjb4AwmIp8OGgz8hSIna1nISXYOcN+CCD2
AVc+aAgV84gAWGf0AzuDmDXEW8gw6BTL8ZFU5v6sfGhCGe9IdCdAfvFHJzR2ddt/sln9HGNd2YuU
lO0gdB6ShMz6cgkvOqmvuOuIIzQYY9QZgbr9dzs1JHoSP7xpBvTyxcLSEyUR5jQMiLmjer0DFtEo
sCqoVvvcgYJgFiaPk514Y6C+ttHE2E7RyftDIcKMC/VV0LV3SUb3XZiPMwQsV0FfzfLMsT6G/aq1
qQ5iwLoQ0hM+wPvrCXLXJGXpCZBhvZM2q2SiB5K9HGPPQhZnJg6mm1MPwylpPMTrm7g25h3ZPdrG
YAXbjJYl9mZ3KFQGIhlZaq4Zab86Q5KsNJRvRdTGrjQPyqDcGWH8hTzow5Q4ywaleKrWHuYwTJ5t
eZqCAV6bqgX1C9VTrzpi0yYORmyDue8yH2Nr+cJBtW9rJ3djRSXxhoHkxuC42UwVwj+tQ7Wz4CCx
KsnsNC93tY2NwXD6F9rXHNl2vunvhLI2uWUU7XphKjtSXidv7ozXMqHFTOvgJ190XGwKXlu9M7Zm
jJ10UtlZd2SfrysLcNUEO5bulxXJaUqYoXyel7O5RMdk7mFTJR0geKfesu2nIYT/LmWmMWJz3cYl
SmEi6QgRWXV+emmfE4sEQaJkGO+XarrrQ4ata7+isJe3UE30w2QCiHNyrt9ieF4AyxXl8i4s6pq6
ndkH/NAIbs5zSq/KMNcRteZso54jVsxpsm8rJsMxRWipjgR4Y0o0Gee7pppLWJjMtNpxDA569sso
s1O/0EHXyTJ+CtXXsHxqEgUpB00c6jb9S6LgYmtPKxGh8GbJh884ZxMzi+iRa2a7IwieZLbcZmc3
vTe9nrkknL+kYfVnSp/QpxGGWH4uokfUMciUIlr9rVlD6im5vDY1aDTqPsRSMSS3EG0SKCP2uCTR
eLxbGUxH4/dUpa9tMBBuMdPzXODCxXPH9D9u3aVmqN38MbURxkozEIfJ/gXFRPeYMwej4uU40oM/
zHtSNn3iKtvjMMnHfKyO4E5g0KnE4LDuzlGIWTT2bBNVxGAuqF/y9NIU2PrioM55AC3JuU5ZQeSw
iYbXBccvofDd7BqFzZ9jLd4TzkCwwmAgdPlFNwOOtsquUJi+bBSs+8tDPnafidofFFkfZzT5GyeW
flTmuO3Efliv4mbvQOPNG0/XgotNxCpWQfHJHL/azuXPjPHMG4byDKaZmQjDey/J6rt2ghhrAVEw
qt9NG6PtkHcRG157CF7jGr8Z8pm27rqNRIkGs6bx2BvVSfkog+VFhGyyG3o646j0PkEYC27YpRD7
RjN/jYTbrT55GqKiPKAZgkK6YL9DhAQkcbmqYeVRXSMzqvENLtOPsRA3rnBVzhel9MKp/YTO9KIT
kQT8jYoO2C7uHGgBW8xnRFAjUZ27eGOH2nO5OKp/+zK1VMe3W7TvVB+L21Wz9dLTQ8ek+TBr4yHR
KDwmhVTHNkKl2aXNgSbAgfyV2o8iJvubqWCTWzIm4qrHnXw2dFutUTKbyAXYsJJoPZPJ1qFMxqPN
SYEijhyZXXxrsod1QPz3MqG6qOW1HohrmhPnngkhdh8l0nyiDhjK1daef6WvOwxoGtXkCKzGmYme
gro2cdYBzu1HFpO59Vda8fky2pem0i/bRjDaCdZRTk7wdpMWPK80NTewUi7sUcrftZwO1jplt6Kg
8toWHhCf7aGomUEnTXiuS7EpCGkrB8bxcSwZJVXRAX2vOWQCmKyRUGySY16PotxVQUEuLMUuVYIF
b6SODwrNP9QmBT2hAguh2liwPvv5ObT65YGQlHDuzt1cWcR5z9FhNkJfBVtHE46maFltlRp5kiiU
YdvMdImNSV1RgQZBe5Zus2JrjOlGIswAzAx+nTm9jxLYoqmGxU+o/ZnSlqHf1NE6bOggKQkrqBZX
b6GYOC00u0cjYHbQZDIoA1qPbKGsq62ODZmCH0CJDzCDk5fATBSmyHZsZ8tO9FdmD69xwjITJolr
N2rixkmXbAYSXV36sZAMteelFq4sJBNN7dUea1cB6tPxJ9ibk/Bvr337YnPB/s973b6nomh8ZRyJ
2IGr1a+zlduXMKgb2naVP4XIJKy/Jhg2wepdaXyxI7u/3X97aLs+CcZCvLcqJrVCTqeIIw/xrgYn
5DCsMzWUAYUPCPo/t2735Zp5rCch97ZR0dmIs2JLg5Pfpm4bP1DU/9y63WdWUGniypSbWIcjqMYG
RzjM12QiAgfdr+skxp82Vp8mzoqN5hAN20uwPwuwaWhHY7Xt+o+6jErXxnDth51mQJgwgz0chBET
nHk/VGNxB3yBS2OGNDhp1StRSRXQVHQbCUx0WhUn1hSu+hOGRkHccj/mH2ojvs2pIoC2OtGjRU47
4BPtUkx0YfTOB/jcRvM1jJp1DBHSB5HfZoisxiihwcvyuoX9dzUWaO/6AwFM9FgijEzlRXOGa9dY
Z10tvlDw8WScpxTC6GzZexQtrltgRj0YOhnCIgqU6ZrCZY+aEb0rR51TTm/OYjm7QW17KjjtUtd4
p6AWrHkXGHpbQKRO81CF8f2QRuxc0Z8tvfnUh+AbusydpEIuFv3gjm7CXmMWz0hiZxZ4dmhikvYD
T8Nk3NsOpPVCoe342HbhGBCVcN+M5I3SbTP2pPj8aL2O/Tz2QfKuYMXoLtWAScQDbPd4Dr/G3mT9
IWdh0ZrXmFHTpCS+WikHZ6qZ9mOrwaRM5V571GJvbR8gWQlb1b99iYZEA72oPeFKvgCLbFZ1aWB9
luoQnmcxfqcVhP6oFL8iJfocdfNaoP8AcdiBppYPoZl+LYzXYO/qByVnnxoWr9qw7qQU3KMgDllW
FvsuSmpA7iO4vbFxWxR4nVJfOyO/gFdQXLDHQLxauFZL33sNHmYjm8ytDqPKFMNVGcXd+m/R02c8
/L9n4ydn7nyoimhfobmm0awv6NvYdos5om4x2NDYOpelfnxsFY7ZUSe9jpDXfWZXGxF0g5smMIr6
1Lzjw6IIQ0fARVzdRRWtoIjdmZGSDlt0J0eZnEM1yze6W0FTIUhuCoWQUAETnyKOq2SD2GmZxxQv
/YDENL4M6jQdLUGnlY4HrKcU65vB0ZJLcda1GbpN8dTJaJuJ5TBU9NnSFpTDkLGeTNURy3ZCNZg1
vCGuyXIn5ECBOBh8KYrKv337130o7NTd7c44o4+p1dZ3WIOzEu1VDTIHpwJ1pKyHH0MVy86JU79A
WkSWoX5O6nxfByAVSpnEZ/WQz2V4VFA24PQgrqwLfSCeD2VD9EcXUUzXeQLyEnRijRMwqVZYW7uA
2cs032jia6PVTzlSYdNqty3GATwn0SfBjri/w4bW0QQ7h/5JmqkPsYzuKqIrR4iRfHrDV4WOH52p
SnihurClT+5C6fyYTpO6gxFfJQvokChf6PL55UzjBQKLO1pDCdKYCtnqpessaEiWJYwPNtR3M5uB
+Oj0Xxbb0E5OAjq8Kin/UVPJc7/GCBe2xKamYjqIS84MQcZqXkoVB8HiQOOd35RMDs+kfro5jfRd
BmbRmwn49v9etqA4k8BQC+rmbNXp6nxsPXuwbREzIyNQozcj8TjIBtmsYz7TOOwZoXQAF4fpA/0S
sPGocPwkuiD3ZF6CVtQDVxrvuU7t9TS7t/KZeCaSWRBPhd6g0r5jAAsW+Z6rpoOZgurTtMpdEmg4
EoKOwIFEOY66cjSRHd8JuRwLBJecjwlGIway514yNsPtCY0/Ppl0+BVqnaOW+mx61KOoRLml97S4
JJUM21onbz7Qhkf6985+0bTv2Q6AhyV2tUPYxypgMhot+oSWicI4VtXAHwCHblVC0rPOwQZTUUl0
MyCNzLS/q8pm8gkfEXf5ipHWki3bqzdLDl5p4cuJxnxFkUI200Nroyt1fUxG86NzqmfFBveyTkhC
HQPoeKRWO0fA0NXWgaI0V89aTL0QR+rXZBaUq/WmuzapeEB/409wzjcLJ72tMoxo5/51UNkrjz6K
kC2lPmdGASIhhSCAaZT9zbiAIJfLd2GO18bigg3TAZXI+JUPb2EefFuj8ht0Ac3+CiJDkX8FZnh0
YOLtgiV/z3fzoj5mofM7rxmFOkxGjOKPyFPmvyM9Gxu3Uxp/W7r0VQInOkBZDMbuiRtS9nYDLQkc
ZbB6jloLs3A+nWuDBknBhAoLun6Owd0XFm6BmtdDFCAYfeTtjRyafBRKceFKUSbLVUnkHcOSzRyv
Wx/5QXALdbmyTyKypZ3+BEnsnAw5LZ0mpOuAfRwNPr6Z6MsI9Q9IA+5QFtCNhhkMSNx6dW8hj4wx
wisR8bemzu50fmktzphgvCbO+Fo2Fl2mwaP/wxbeeWQeU7o9xvXS7C4DSglY6Qt2fue3Y0wPltN6
rKg7pwweVSt9YgPV0F+huQS6RMjSn/Cic1ArznbOw6eGuQpY6NARZNW8B/X0yIWL+CXXwleyoTeF
c09QwzYmaIfwcWSKtpO52bpDx762CRVsRwZ83HJn9PVeX2p/YRqOo6D4gAb5bNXO2RDRldEQH+sd
9ellyczTMCbU/wNYfGuTW2ChQonowsiXq15kVDM2SIihPRVT78Wm/idPqV36vut2A/w80JSsdagG
+IWolWu23HmFCm51YdWAtJuOWTPDjVj10tI5gk320k7rgBDCyZZNeLCthRmnMTAhwDtrJSiAUxM/
N2J8DlizeB3NK6j69zrm1UrgbGYeMRBLmg+ZgkRty3CXq8r3oGsM/DKOKMxGD4WdfpT7YH3F3mAn
4BCsOgMHMAtrFXKMzAbKC2SgB045+i4j/d3G5C/fd+/xmLCehv3eEP1rl1qfxVRYO72e7R3Qnpwj
CbiL09DVymQEqlvfZ0lX7822opRKMRWM0VMRqqxrGsqL2f4E+EE3Gl8DEkFASigvo4C9ZEobay4t
hKvVOUQW6KWGYJrKqgaZdjUlIboJ5U8K4qRQe8/phktMFwomrOZHDMfmGEefU/bBHjzou4GM1sfo
dwCEeypom26wPCUHPURrTGDYJzaCSzAeRSCvsyy+epExzOjy125iGMTZDUa6xwEZ4ZtssaZRZj04
/dJsQ/I6iE1yNUXSa9WWg0YVGy0Vz05Yy1UlclNsZ5ignh1Bk3QerENIv20TT2g1WU/gWbVv0Bte
1z9S2YDUsgXjB8cAwWdCnbLFGVlQoL2Z7WqdxtqjaL+loX2OjGhHyA4bNmQTWBJsAXZ20nMFYcM0
1r5GPvPtstIkzP67NHihC9i7ilp/hIX5vYjPRAl/WLv/WOY5cegga3Ny4ag+Rzknd5YOT3b2YAnU
rXPaKoxJ8eBYoW+F4kc1H80JPUDThHIbPDiLfEqY8aKJUR5VQAEQdSYvSOuDIpKHvJ0vhgC2pDdI
Iuju1EypmGnQ90LFAtlnCA+gnrxOyX/ZFflRrfJH2iu302E421tPE2lt0LI3cxBx6edYqtLptVwg
kTnRFzN1WgSwYSpcRx/4cwHm/h7WDYexba372UGIw0aCQj+heoEvuQUDXlN5MoRVDqAZw92kzoan
joSPmhwtucFUC8MRblh60d7QcSUqunpLXFK1GTt9OdvhWtWpBzVPfit6RYp9oO5x9vHnqbnwyDK4
QiO7dDFaMqYP0CBt3t/W0JMsGhG+9hAyragSzRWaeUdwNUSRTDmnOry47kJynbtub6wJK1r1S8ER
t12AVPDe835iUmJFSbCyqeD4NNGvRKh+kzb3Zjc8Ys3YN73F3kHzJ86RsMGr40AhOQxj/msZWZ7l
kP/QR/g9KskPJc93FcGnwRL3Z1bkbsz5DGNKMyvTmZOkDIGmCMT2wpUhn/k1HZuKrkmnUzADQrTe
Y6t+HfPmfRjbhaqaDygNsJNEujwkTfBY0+WLEvmdRVHiAZNjPyjedZQlm7krn6eW7fvg7BWm6h5d
n0Nk8eqIGJ6m8T6S9YtsMq9XmGCRUnpy7M7PSp6hqz013lc8TIEn8+ZUNclT12S+MYU7WTKiGkh5
As5VPUELSmnxaWwVCk+OQ7MLguLDKLo9JV67S2rxUPdUT7jtfpXsx2tTGrs4gGGsFActm985RYcD
Tqp5Vh+bAh5hrzifTsy4TPY4XRZgxfzGVdEFByXsICTlPzJC7Jd4llFdCiCApVJtwcciiDCw0XgY
lQ7aivAsNTooxEp8alz8WtX+JAoOyxouvJa2kChD3BzJ9BP3yXO2UrxaUV3mPP5g7vCQZ70fFvMr
tsYdXUZaRzJ+Jq0gYLI93qs0bNbPKoz0M4qQ78KxEPefIgynLnWbscnTvTPbIyB4SompfhYpru26
n/c9gkAXOu6XYDiNTqA66NiajdZ51YPo3Q7zD1PTQAVTd0W4nCeaQgu69M6K9utHqTXzlSySlrBy
5zhVvdsZ6yBiDp8Nh8WTIrR0CMup+d/Q6D7piLjouP1m2k4Cg44cOyyflzFlZoMaj7+c19LpLFHs
1YxwwXcEDu5zfZCPlaX7RAzTQhu3VS08eDTHYOrOCf3nrWHX19tZOCwc7SKh66+KFxLowrRviUEg
dsLUXmsnUy4NoslaGbnSWY9LFD23iXOnZsz/moHOkRmUJ4ORHLrZLsXFTaOshR9qLgwZZnP+wfxx
mpN5YEwbst3vSJIrMZqTgY5zvH5vWlNn/jsqW9W8XyZkJu2kvEHsRZr1P5Sd127jzJpFn4gAc7iV
RGU5yEFt3xBu281MFouhSD79LPocoM/8mBlgbgQ5tlti+MLeazsZaXc5mWaOB3arbqYjqujp2GZ+
ixbSILNJijV9E8HewoLpuDykVc9UpGeKhYqI2IquYtttsojoRh8Vfu3bhNuZuEAbUa1tad4hAa12
nWrTkzsYKUikCKxhWeNrdRschFpzpObi4Pl5+jOBwn21opDGDebazrprQUUyZCy4DVaHwmz0feSk
8dnpHO0UuzwbMioRIxYHikht55BHY4F8pHtuguBIwelwdjM1mbkmH5ihY3Xy0LL8TMk6Tm/WXzz8
fGjGPjsfFaVgcjMf6aLrHTHccI9WWbWZWiTymZPzMEQjaruZrfvyOVMWbP9/nv58j51Z3iZzKOio
QRYM3HJg9aCuFz30z4OAg4YSelF6/3xMoJSrA3coMgtW+aJ0STqaqNYbQ5IT81OaZNw+fp52ZXHl
9owb0EHFj/YH8f7PFC6O9kNRlg9ZhNHIN/0L9aQc7Q3gUwtb2yCugblkJCRa6HXxR+mV0d3Pg+jG
CHKBQxTSpF4F0VRy1HmpEJRhiLavFrRsTspDBYPwxElKcSv96vTzIfXkOWkL89B2SjtJ6MxW7Gd3
S5A0lOspC4MscM6j4aI/bOTZm9WD6Lrf04KW9fv6iHcpe0pEsSU5Am9CS9A1amYAOLn8Knv9VbcR
DQYfqDhbpIqsjwAD7GASB0dveXeLBYefcpFQOrYw+6uv+uUon7YA8Ku3zCp3SG+89yARBJl0/qcF
IAZ1pMdQyi7x8dfbZmg2kcCgJdi2waoxY3oS79UwZh2VIF28F0eMKZPOCdOKLHev9e78xlo3MTkI
k6zsbS94f81x2ZkVujgqchQZqC9PXZK9jrYooN5E5f7vtxjLFz30PStFQc7ZOX+SSBFvvfE9jkp8
ZK1PvplQ+64XxqVu0TAkvSQAYBm2EgPOvqfmomnVgNI9Dn64hfEBSOd8JPyFHVKEkgUubr9yxEMZ
zwQVVUyOmYW5CBVDjfShtYe1Z6vaBuV+Kpf6KT9KK02eTHgQuKR/OUOv9iLJCfdh1jbJYeP4aD+w
xiytR849tiVZaxTqzpjurQJKQERewiryMuCFlJepAhVJSsQVjyeJPcG0c1OSh7yqIq0a/9zIkHjl
WLRTcAn/zH66t9Km2ueef+Et1/ewqNeJEOhwzKLbmqOjNgF17hEX6JKgfaklL4CHHBH/04lZmUK6
Q6On9LR9KERE6ehGZxXPnPpeT/4lcCB0IKW9GUxmagZXcJJ648vMOuzkQYZtmrk9tvF0BrMEAyQ2
oSuyRZln18NJGt+8vI5uaqp/6SaLrLgD2WsbGlkws98ghME/GWcSHr6/i4vaegI3KS8lBQDBZu7e
49V+dErUAnrTPGjR+Caymyqb+qgaJ3jEkvYVtCI/alQyNXzJI4JeMYz1oxEzC2h0OG5oN/Wjw7RB
dxnMlqMIQsDAhOL6syTOJMe4Z7X3jIsvPnIDruPjXioDkbOtIxTDk7GzzPQ2ptVjPrrvi0k7HVkC
WtmI7L0wr5Tk2hqEgrPVx27YKQHU2EBQHsQHo8x/9/TmRETp2BZhXqPfdsQl1YhFm5gC7ueYLWEk
aeWaOX0HAnqdI8e+9J3yD4bND5HX6sF9MwiNmL68xG5ufarPh7aRYZGjXcK61r3Qq5gn00dqwgyu
ewm4QYNreAbw/y4X8AXixe5aQhHObXsmd4UHdHkH060jhoUjYQxEOL6iNzvXNabL2Goulq+0I6tm
bVNUBCayPU7vGfk8QG+JrqDfbPTjp1HDlV6oIt06EDyQxCJynjoXwGeccamxpt/5jB5VlJG7a23c
lUqMv3w3wmnOUYMOX+xH/MNk3PuMfEtdfLbzCCpmJ8vE+GO37S/YSPyE5sIrZghwZooQjmbb7bUZ
PaYrkNwoDtznksg8ICQ+sPLh6AfAQ3XL/uwy63NijYTPYHzI6rk95/301BR5cOrp2FHTuociN1/p
Q+I1KC21s4NsesQfcmvyAajIVDtce11GWFOch47CiGHofnYNFnK8DaGAe+WvoMSbmhO9uvFa6zma
tce6YVMcT3nH5ZGlT9TZZz1BChC0gf7MPvHLROrLcYKXkpCPIY3Vm54SqrTg1cf0WE65xeBTk6cG
tbcsnegx0oz51LpcJebhufPH6dfcBhclyuy05MmMs0+csgt/YdSb9sFw6RkcaduhVqXsbnWpv9a6
Gc5C93G2wxA0DaRk9B9MaWaUfpSN6R1igJVvWtYZEDoSoiQ59nK4ouL67ttMnmsfd5xWkdytnzC3
Z5vBL0FxVz78HJu4xdqYtKe0mu8j6NvVZCRXemvC/yIbl6mO85x7ab3qRz892ItNwifa+6y3nBJ1
TpPV1BznanA/ncnNLwMOS2ucchClff8A2Y62qcOVLqN3TZj5wxwjpszNJQ8X5jg4E/QgDcNMbVp8
8yUyT7QG7Nfr4Txl1r0cQT9Upt7sAhHs2dLnr4Rrv2eSRpmcs4tid8nfDHNXG2wwZ+lXFsMBGdpP
uo04dJAjbpP4ltXA2rIuZXlTlPlzM2cn3OZMKDxvuGt4e/b0h/qOTcfM3R93R+4A5Kuj18p1ucfG
CH/tTri3GhQctJ0WTiWzXBYbOfFHaSxDGuBsoyEGW9mRdpt6JlTomdmOWVDvuoKkogKZfsJ/Z0OI
FrI00Z9HxFygKqMtaCdMs7RU90HtnoliMCCaw2bt2SqeyTejDPexrvgJfvnOie2VIFMWFyoLHcdj
dd+1/NcxGUDFKb5Sx9NPJhEvW6n6LxBg6Z0k8O7OYSCSKEmNGk93KBzdLSlR6Oz78VhymiMvtzym
ASMrEAAVaMG7MJtd7in6hayO+BjDHAWYCbA4dzSIF4AuBq3zzy6SxdVQKTKF9fLc4o9hfG2le6L+
gtBbJncS/RDhmZTGlspCI3Wg3w3KeFDVTjMqufl5kJN5r+t1stVRXKsanA4XX/+zF71xc+OKRskH
K+L0n202HYuZVWHXdkk4VRfcEfVhNnr3a3DrC+FZG+wR5fnn/TX1ANhtBIe3DIjRbRRzLuKb+LE+
23CQcyo5r4h6XmQMEpAk1RJPx7rMtFtZRdouagk5q8m56MlJW5ElOGyRseXEzAVW6BXR76Z9joHU
7BEd85+C57NpDPuPzhznaJlEBiLCtaZ3MVpbjH6XlrjKs9lMbVj2gtNQr/b9DL5MgszPW+Jsg0wE
m8Zh8YoWWEPBV+3t3ISqJVigSIYByjK9J+wvT2SLQAVyVLCrPMLRdAfvRm8Ot8qozRePYTn+EFtB
I9r83EbsJQPFsjXo6w6IQf4gcUUAhbpQ5s5R79FuQp4zQ9XoxtZJBFnwKREKqcOESSuUu53TCSVu
pZ7zCLM4Ob7OryArHkEdOttMVVZYNzWIVMlmNMPwkTnuBzvMPpREaLmQKIRlahuL5n/ChkteaCr3
0H77KqiezAITSp+57nPPmcsMH2VpaUxhOrODCnoEdKM17zQqAla4xn0AOe0Is303LW+fmbVwCPqJ
XSCdbU8ECsSSD7ZFTxUsr3j+sNm0hA2pU3ub/xAD9OSaR+QK2GwaNri5raMNwm3NGdge86oPHhwu
Br3vtqdEH95Vnj4OnU/cdiPL89xhNdMYzuJo0dCFLkklDkvWrRXdOnCrONPoMLMpeNCn6MD2ulmR
8+fs7Qh+Y64MCTIe3KlFX3cEdILtBUOSBxGSvPTlVyn0+KPvHdkItrvWN09dD00e/c51VoQeAd+L
j5GyUXxLSaOMnTzrovg6zgKxWhat8aMy6GA6sQ8w86fcbFBdNPFbRCJ2O5gLeJIUHJfBu9cx0vba
ADBRJg4JczWqa31vMGzdmAA9OGpyBE6AoTZ2VMiNk3bjgZ219pjbkHo0UBSt8bsWuvhjmuItj5ob
gm8ouo39TChs/G2RTFXa4ChLxvkXW+WfQZS5r7mOcR9ieX9XZClIKF60Ff5xY2cw07km/kyx3tbp
l1s8Qq7sv4cZNrha7sltG1y1lnpFNdI/6Zlwt5IR1Zqf/sNJK8+BlQGEqDzs5SNe8bnOkgMc7Qfc
Ylur97wHq/PfXIZM2CsdC+5InD847IUzYuk3kurpRAnhXEBKKTJz2ZI2jbIfLPch46b0ppqKbNiU
CSXVKwuJwEZpS/U4ENfARhZRbZYX64EXfzso3gWqQPvBYenLHqkl0Ak8vMvyb9MNCC/onIl+Eqh4
SJw81lpymwfQYbXsgn3blV8lE3L4Etq8aawyXqdNGazRUowUUUugu4qcX7rB/SYObEbKXj2dpC/+
5MSLhrUHTs1n+4c61HxIwOzqeLu27URU3c9dVxDQq/nGH0I7uPr4R4YUbyh5cozkKSqWTjtSwEMM
MKtbGaPNIVd1WlVNqYewbB/kVHlHw0q8LctJ0M3TeM2wJG1+Lshurd/7rZNuZwWNYoCFuEFGSaVU
cWkT9fdcSG1TQ8dKueAO3TgcSd/KNqLp76OIi4+IuVkkc/ZKQzQQrI7tqsI0CgXEImy8ezYFxD/U
ckxzckQ6jA1QvDpIf81xhtCQZBhahy1jM8yvVYryzkaWpUeecXB060xL5b9GwXve01RQ2yYHlPqM
yThW2rbL2IpymyBxPd2B16kuydVXrOqw6chDHby0ThkdmCIowmRq4xolhBxNi7TfMMz60n2UCgBG
lAVrx7GgXqOn5Q1Qz23pUHhqtXypRXLy9dpDBotmWPNHm2mVUT3E6xLDKPJ57kp2sCNt3nuI6vle
m1ih1ahJMtkXT+k0+Gw/k2sayO4CuuilGgdgl2Z/ZXel8EYglYlzbd7hArv5uVY98MqQybCgIqdu
WHlewYcm6wnWCYe+ddxw9A9owGt8eoSvGB3Sogh33vKKrrXYde6M2Og33LWzs2+wh+pcscwqXPvJ
Ve1i6Up3mYGfQTjBuO6TyD3mdR5Ba3C1g8mccjWM8NVUG79N2hRhuR5PU2KNDxW/Icf0idAoIam9
1g4zoSVhIMz2rXGuESyix7RivdGO8stTVXxqK5ozhgNJw31ZmNDzY1+KvVGprVnoFJJ9/inzLDpF
acIEJ6Nwrkpkhy2yvzXcN+g1fanwhOp/yPnSr3mnWErgpbM1/1zWE+8Jvl8YEiXm3/o698131nFE
4OEovytyqYpcJKhaJ4uDneFImc/IzwnfYkwtnS3y36NumfXO1CWrnvpOaPZ0teEzhWY27jOGk5A3
n+qavVrsyfRcAfLeOIa4EheFxrwrMfuzqceezFarze8qy/jTN7MbRhbhRSw+cJiQqgRLCz0XiH/9
4GT6N3bB/jIG6lGhPIuIg9ha5bQHFwzzM+A2LLzR2+uIgVeuNORj56NHro2mWhPgIoiypYFUOuZ6
VE02+7CWcjMj3EODz0Wne9SzKL1CAHsSuk32JYF70DzAweSEiMGK3LWdDXmsoqaNWDsqPBJQgQTu
cQRvm6knsoHOLuKHmNeXXkoQGZhGvD/3rBnwnCJOR/MMyZl76sEVj3kjjB2nB+qKuuFMmdvvgqHc
xraMjuTx8xCn9rZO8zxsTPtSZw6gorjEUcLOrEFLiC51negKlzoX2rqr9xYRE4OFzwVnFoiV3vwM
xlGglJxfLa1AcE4096bXUATgamhYgdoO8SE0jHliQv6r3ou65ZSLtINblw962TrMrbydMA4d3CVL
eSKMlyCDej735Ww/Dq0kKCCh9/emDWy+5Bw7QN5HszkEfXE35lBM1Yzxv+785MC8BccDDvNVPzXR
/Sxi8ttECvGrR+ZFYbau/eRPFPVEofUsbu5cl3R1ofVsw3L9zOTADDvfcAmtHY9i6MXWqdiATa5P
yppl+etC5DjQNOYgtm8wFxvLbSLf6WaaMBj3Sk1nJfChlpLRVIOwnwagpEw4jksfx21btVFxhrKm
hx0KSKNvDbyE1ntDgMYpGnkvLYC+B9uoPmynHi54s/tLLmprzZoLT5tuD+cUCc55zNM7a5TT/uej
oN5VCN9OkUfDDzMOlxMDrZaNdY8GeOzag5ozn3cLT3rQRtO2yxu5/GgUkixhgL/u580kbCasQQKv
FHTrufTTBxMA1dYmxwaxXhPdWWlM/EY8yT3YN9LH/Fsa+MWlN4M77Eri7IJTY6Zk2KFJlps5NcXF
TD4UJ8tjp+wn9Dr34zi9AFzL7mrwZVGXLROTV1HO+XOVa8mDVo2haxb5WSTt01wU4+Ow3E3z5JRP
P5bCDCSaS387TkHYVoF9tQd18iVa7gmYeFOBFohYKe8B49KIJERgElIy5LiwtE7iS1HNe60F3smV
XgeD1rO5+gX5mXBA/OqNcchyMWxnIujXnl5sZssn4tRC49N3WkhAtxWahvspdWbfeLiyrcUNeh2x
ftwWFhrPwJ2skzsZl1wf/ZPVn6vEgAOGlCZJMZwbiY4IzaUpLxL8gENLF0p09dYX8pv9J8jguvVC
wgdb3JYWW8/I2Qaqxjwqwc6xqRSdYKpF/z80oCmEwPCdKt94TDQWzLybl2AQW7z9IEHltSjULo9a
C0NbWFqV2LkTzVTloRbqDCh+fTGdS41NnVCu2I6OuHaNMramG0Rhz6UYHah+SANGbynkz6nLZqD4
xdWr5zAZsP45WfQ7mfX2zpI9lINiuGQD/ViWxpfUqn/FTCv4d1MZDlamYK6a+FLBWaWOqbb5bLSr
DqsGYm4vfdDtWr9oHmuRWYcry6rHAcLXkU8MCYrQjYjEarr0hsbGRt80sNUtWGeGReWd2TvrOy3H
Lu1VIz4qdMqPhY7jc4wU2yTQYhATWSYDKgOv/JE0xs4qu+ZkuRRgueNqGzugEKp9CyQWbrmwYye6
qq1OnBi538EF0HeGhhWXjKV4RVZisynSRYRNg3KqJ3CsQ+McpUK5587QQac0Q4Dk4pyX/UECxTo3
6TCdZ6o/dlvLAt5EvWyWhARKv9xyc7N/ZddU9lWo2TRaIPhtAKjUlfVEM5swLUIuxcag4lU/TkxC
8po03CkL6KPRklJb4QVsDYyaLYTJtcFtaUNH/CJyjbRgawq2afYy+l173xrENTkxiOChZ3EOvZvh
KAMPmb9UDSpCt8N3jnZ6I0cLCXlVtOHseAqncKXv5ql47SP7Ezweu1gcOkQrbRnFsbbWS8JYOq52
iTSsQ48AGeVQWjz2unydje6tsGh62I74WXkcM/dAxnb0FijiX71MpneBKFdEVRr3JkowRHeO/U5U
cIzkgC+ATylZA03WApi+T1hE3Nuo+v3Uk4+mH0H0LJs0rOyp42ZjdPPJWx7ytMkOjulj+m7fcm7i
e3/O9TsYlvOdx4LKHOJol6KSIlF+5mYwzjMX8iUY0i3LlwH/HkjROj1bgVWcyDdiqwimd3lgH2L/
6xk70Rj9wsKqULrXb1wqRlRQEdwDv9/7Hve8ZEAfXLpolZPG6wl2bB6DklxsrxN/9HgggoURK0AL
QLCJo+GZbCGhRE4+XjA2b9ja1s+6YIVSF3/KYCa1XUgfN0zJYUb9yAnUANyCw4oeSqtXqaROHeV4
CPLWeDA9iHjLr4rKLWPf4sR9/91Nm085pdG2kQYlaRT5obN2iLG4DD2x35ZlNTu69c0Qae2xnEGz
5OQD7RxjvoFIic/lXN2VjBv3c4sZw1gePKTPGzZP9bpNnOz08+DpwZdqYp3dRqSOLOjnveQViv1h
PPJnHKpp3sQ2RV1SohrIxY3UcnCPWroD6mRvxZh6YE3Ygymb1rMk922W13y698eAHU/EjClqQVjE
Pb40RM6nIsV/Zrjtzu3r35mevaMKYfbBMG9InXEz1hGRT8rfzC6Tz5QdVlIRuEi+BFtxhxBSS261
GcAL7OgsxbvZxBq2XZQPq6WIc237IwG5qYriVSg72Og+ak1bYUxvUDrpLp7dsXOY33H5gaRvYYDs
lGq2jh2quf/MWol9qd41MX5Rpy9fGb6jGqmRAZTwylcyQEGlzwh1tHNUeGAwwAeuRbwTI5gUeou9
aXisHGP32CYU+SLn1an1zyKiO8vUSmclRD/ZnwmeyjcCH8zM+jPRUUhGo/cubQh2jqbhM33Tcp2Y
Nd3dNpYvuYYgakutoOb4N+9EOlxIQIQUXLzaluS8NtVbQ2yNEjb+bmQqFLFEX3BF/j35yNzzgjkC
/5KK7bcG7fgKzRthi4HxJNHIQHH1jmTdv3EUOSF/3s7J/e+0lUu+dvMeDYh3uQ7AlRYnJD4iLOxP
J05fiswfQ+9QuwzNy4E3JHGfbVWB9bWBM0WOS/ER7evae48CYnQjkTxrnv7M3AmLdAs9I0aJ0jfe
VYPPyV08wtszArK+nxEZ0a6APVn0n06YMNNAonRXLeaizpOwJhqyjKWiwuQSlxYAg2zi1Vy/YqG7
5NanGMoARq0bhPl+RL65BiMj8tk7ljHRp+Q4g1ftg9sUYGCKsRGvepeqc9SuGTT0q01fu55tbCzx
nIMN8l6DWQMMkb4iVye6bLIfAJk9YCHZAbv5FUzVqc2RxupkMTXCewdJv246zSfRnUW15dOX9ehv
DayQLe7dLMXoDIKENR2OY5TVH4bWcxmY1UblzYwIBv98ajzGukTJQzbf6OsoDoOEWNcvDGOoAVNI
QGwizlyf7kng5ZAgrrwycrl27W5n2+aLLKkyq9Nspjb2PIs7/AJwj+WumcSj4yCsqEtx0HqUVPAI
VjPMYJA/HcwwJs9mi8KeOue5cvcQNz5GY8Sv0zGp9km3rg1URYjgrV5FYS3Rq+lm8dxp0c0txM2M
0jdZZddIx6aPLY+tZAwKgGTBIXOKTQGMgr4E0IH2SxXmn0WNYhSfHgHRW6W8tcjiywRwct8hSbdG
G+BsG4d1615MN69JXdePo4o/i9z6aEvMQXmcnbUuu6uU+4QhFkVKqW6IZvYsjF+HeHrK4dP6eP79
nHrKEx4tVQPXw09e/BGYiJIY/cxld+pCFcrexs7PNm2LP3mk7ZQVyVnj4qyj2b61nRcDYDCODemo
ZQ0SitBsWJUE3cIGWCcI3glGbt7Ynl9lPe7yPMBM6CPKiz2HsAAKWXuRpweYLlqASCyw0Zg2f6So
P6ZA7Qg35hOGfvOYsKAt0+duD1WKUCIui0WCdoQgoXU3w0YqIfPYwR+vyxjgGaD4+xEd1MiaIM3a
s9UkW8cBVRPb/gM2t3htlDCxO7gpUSJjNC35Sy5bfy0Ttidz0Z4nhy4nsEwiGrP7KjMvScriPk/N
vZ+BP6tjxHVINOwwiPGTpBiNEBOK984d901rjpu6kPclQLigTtm7MCALo2vsdtO+FOlzBduJzh8l
YdBMvBEglLHjOUzUvRxkgyeV3GkOeoeSuXPYOfWHlzhM0ogdfBWex94ig3M1OzR/3qNfolUveqzP
JSATOkq6MycLK4HyLza5imrTtxqJCXH7LSS8YVMGbbnzm3IzpMjuBp+lNUMC6tIgHOvMe8SSG44d
kV7lkBdnO1qwdHP93BbcJcbku5208Wi33Pj1BG8gvlqs9LwYcUCCl1Hcx5HEtjJwbSaGYIsQNhRl
+UTwaPPY6imzENmFfsLSXKs+OudBrzV1Mzh4Cod5I3bD7x72XKaYVPTWUlJ8Dw1nQgMG1oprrsDo
WFqWwkA/G664u9ZompXeEPaIvu1kxeZzYQRXaGG8IYwGQac550hv/a0hpmLDCzPCGNbH+vCzrzQM
4zVrE0x07LBZGJgGyFG3M0jbiIxvoO5soetpWQmvGL3OPu14/qx0tNNK+i/CefCF/ca4LgrLmdcy
Nqn+Z4IKjCm/H4mp5KqLP342YE5nDBJpW9uZIz4n5Z1+k1wl+w4Jc9OP44o7xWfe8D4xL7vLq7yh
0a8ycMbh4FJwMY940QMK/KyMXmuyPRBWykc/Mq84ZxB3u/BYHHXPOvItl8UEJx40WBN/DTEDR59Q
Rp0IzrLpv+dgJRuITBrZlKHDFpRgCbHWExTWYih/I0XipBiNx4wQl3oQh3jG4cS4zD62y8PPsxnF
D45O7S2zPSf0FkdjttgtqXnlsW5yhGw/TwEB8vTvl36e+T8uyJ8HqrBRLLqODA5otMBAf55Vyvj3
s5/P/ePD/+lb/n7u55vRWFTHvz/2j8+R/gNDZ66MtTNHeBoW8drfhzQ2//PDny/8fC7/71/4+315
KhfH8PJryp+nf7/0f//af/zz//ix/+ev/fnz/uNn/v7hmeck//77/v6L//rkP/7Jvz/z9z/7v37L
v37Dzzf+r9/zj///39/68wU/ddqwSNov7GnfYzBG4UTquuocYy/LkW1gCf+dFJB1ZsmbX8h620+T
XHema24mPfw5xH4eHAmcYF4G/lP5xUxs3Hdlu1dWrY5d8cHpVWPPBLVi5sF4jHq8x43RhM1ovRZ0
qEcy1q2t6rUrRI5v4c/Jtq0pkvqZqdHIPnydtsgQA1lx8Qvg+KWiPv59ILBUrWc/wXCg5zuBZmvf
Mp6h2q0R3kI+6YNiV1jF1teht4A/jCixvDtp5k/aaE1bR0nuNWXl7nop7V3xa7Q9e+8k5NgPZkEY
7HgZ0r45KpU/BrjRQXCgsrMXG7teldU+LQEFjMYvbgHltso0JJ9tDMDy51rnLsNUECCyZKGBEfNo
Yz06MAeiccXNri0PhDD3LCndkglt1CGte4y1xALkhj5Pf/85eQhP//cJCqeJmYuu4VuSwKUoFfA+
zosVEmUHIVk/Ty0DioGDC5ps0d+piLAIezqqwYR0WDczB7KMsDlOpBWxzn9lHcywk6hvxNabQNBi
+QJNmQ6lXpXAXMa31OqQOJH7HlWOXKVMr4QRJo32OmMMIdgzfeh72FudwB0xZDu4Nrx7fblQmShl
gbNwSxzOpaGOCVdd+gPCV7Q5+2hQ1ixdyDmllwsNjRRheVF93++Goisx9hxyPdpHRButunS2z+rk
ihRLSBDTH5UnBXD1mC+lnwdyZYMKmLWJQX/GPbgqkaoCCmN9mozPXVmjHdRMtSaS4mKQyRt/OPiQ
kef7n15crAtbtNA/OYJFRIijMBMinavhnoNx2NjgcnOpnLNt9K/xuJg8mVMffGv8M+Km4sX54yNS
Zo2YHSMno3nQkt/FYL8YY/bOyPcdHwtNN5uGXHUM46GJria94YoLd4YFQ7qOOxRDrWE8WGSXGG66
F/pwdY3pNrvjV6LXN1IYH7OBm+tSloAIfW2gdJtEmJe2j6izGm55mZ2zvLqr5+aZubt1BmJwiXuS
dhs325Qm2309q1ApoSkGIANkhMFVdmhPRRUnoYtbdV2R0ZM5AQvOyvk0FXCuwac1poM7edUWVRfh
9NnIbspR/lHlOT1WPNWh5Qd3EaDMVVPTemXmzdWiYpMjCVlr1oiGe3ikscCqYoqDnpsvSjNQqrTV
g4Mvskm874jhYy6KaSXwR4WpUvs5gw6L3BJ8S+k8SfIcdsLkqqK0sHDLR6moXYclzpkV/B63G27O
qAs1aX1owPWYuF3dTN4bakiesm+CdG6mlpEVPLRPvg3qNMrR0mBayykBBv/FmdKONz/4ri0oV80L
Yp5jrhu32qT+xXXyAY6VBIRmeMt0Tm8XwSe4B0TpAWZAYmAQ40P+8kAkMWW6yyhblv2QG7pgK9a6
H79OnamHrZ7sWgdlLEgil+ox2ZptyxKt4A+OI/vIIOecd/WXRbWRMOF17I1JLYJn5tjpDlPKnosz
xtedI3jHsanO0ObXKWFx9ZACcIsf3LwDNDOdYvFZcgEifW4SZI6rYzmico/T8c5NGcn71FQhc4yN
LceEIfmYMjCxSF4AEzbNl0xQUXugisTIXxJb9brABQIVJX+beEvWBXIL39DvDBGchSy3NVknU0CH
wkkR70ytRfOZ37fu5K7pce4Cp9KAKAw26acWR1+hWLsMv3XfLg7G4N3yKXlMkg/XTe8ZwKxaqmkE
kqEi4cdIKuA646Hu7QMhyo9ZlFgUDv59UZE2kEh7PbbinmrrGODfptWuXpppfB/h4KLrto85InzI
WkQWGukt1qK13TEA1tv2rpNZWOvdp0zYnHQcIFR9gKRbo4A243dnaxpvbVO6xy4AZ8KOtwCYyOQV
fBGWzdL8mOeo2peoA1fm4v62C+Nbr6BmU2/Pj3UZvM1LuTvQym+IIToHCQqOAgir7p+l+RXZwU2A
srs3dXHJEY+s9MTYBaTF8ZYXa+wne1io+WGektcuBZg1ijffwXWlyOXizlFuZyd/R9eoAfqZLlyx
y56CFVPSqQ+st3Qmcx3UbTu8iZggQm7jSJDiz94EMUd3detTF0HIbuiINbChaK/8amarczflSIjB
9HFTtB+8pPtol3m6nMpPVim//dr6o7sC++4yv0xy74gBcp9U7q0Zptegdc7uoqwWLcaB2hSf80wA
jsQ3gEdhb9RVvx2mBhJHYawKd7lc1gQuVEwOsjgl3ML1SvwPc4gAgiavqR5HAhXQmZ9Kx7q5EUI9
w27Y5Dc3o+7ImNAbkDZRdHL81z6zn4lNT4AO9leHZSzwbPcrsBdYMAbeQOV0L0b2AV603LPRY+ev
X8gz2owNimxjti38jxQHIj4iBznnLScTt83HVAanfTuI6jHx6bG6kYnxMLO9qQqSTObsHgdujJnB
O1pDfNf5+X+x9x3NrTNLlv+l14MX8GYxG1gakJQoijIbhKQrwXuPX98Heh39dOtjATFaT9wd46oK
ZTIrK+vkOY7fhmZT4FW/0kCLKo+nlA0gBlGKIWA8X3EQoM4LW27IPDAozEJFSJOVqQcCJClLZpjV
2ZcaHuRxuJbwVbArgRNGaXXiVLUHWtYWrI4orgdnZK/ooq9APxiCEDxKVcawGp26/KhDXI5wWB5z
VUlQAxzYQTo8ogAfdKsJKDoi76sdRGmD58lNWYV7sVO/wCqrblqu21ZeYI94D8J70Xc2Wkj1bwHV
/68ze1nWmeUFiJzRlWYvkKd8+0uY9vsP/q01y/H8v8DYKrGKwIs8pyrSf7RmpX+BkFDTRAH/X2BF
dPI/WrO8/C9BFTRl/ifIAq9y/ys1y7P/klSQtLOCCpyIIGnif/0/KM3+LdbG8ByCYRXKY/PvH2/n
MPPr//tf3P9JWQGySqi3PfRQcHRChwdg+i19+DEL/yNr+1PG9m9ps/80Lv/d+BB6Gm6eSYJifTvo
dQlws9YBb0D4ARjLcheQ3P0hNvefLjCpP78fyEkUaGb4fqa5Z5inpjsst8uxlIbnDn9MTKXJAiqv
8O0TXjcEIwFlLfKsyExXNipukRZRM/OXXc0awD+6SsoQOOgYY0DtMB5XR+Qk4JffBYiVF+Ac1UHs
udITds3N2SIk+eD3JEbFM8YB9JLDpbtLUREI4OKpea1P3Wv9vtwNbU3m3n+Mh/eqRGxSjGec+baz
I1P+W+b63/rNN/YTN3/nf6QF/7Pa82L9aDnlIoUXigy79QtswRxeEqDzrQtnXrQSqBftgs92szwG
CEDf6kmef//R06Ai1hcr9ATiVYCJ2qP8wl8qdju9SS/LPXB/Szz/72Dk2Wp+dBGXEJMGtjI5+G/D
R/YRf4lf9T1zRvVewznqR4P7zXJPtLEQNs7k/dCHQCseYkDyrtWFObMnFFowTn5a7oCy4DJh55B/
yLNgHgmkN0G5dd+zKw6EOkeEeSMgz2UAV5MDGs6BP9EhtJzmBvAG1dd4gbAmVNe9J39lHPP33the
MmHzOasgGJi6+DCFrhd3eCVC3QZMpZ/OyxM1f/atDghL50QognlhmBzYgM1m1lAE5eBD2ckJXpV+
1wVh4kDYgtVUDNAFys4q7RWABg0h8+8aJyxbw82QZQN8v6KdYs+tY7ySIupdbpzmcmXCumu2l8Va
xqdnH0AuALMK1t/kif9Q7r3nSV4ZAuXAkwjDDiKUCVbQfTxMH92Fey++vGeEXcsjoNiBRFh0IyCR
Abh0cmhGWQLYZXhKxmTlQKK1TRgxmwCjJzRoO9E+4unIe5flb6bseYmwXSFqGSZP/OQQQR0CxPG4
1LMqioeCAXybE+Bty91QQgGJMGTgL6VMBZP2AXl87gKnjSI43NwhISavaanSuiCsNysnJmV6rCwD
4fp8n9nsnZbti7dmZQU42hIQ1tsVOUiYZutt8dJ0rN+KO+Zc46L1iiLbF3VjeBYSVsvTRXHZEmHF
DVQcfeXbUXyhZO0ou9JXcYBakbPcPM0ICDtuwN7+7+ZbND9toqtsB/fLTdMmiTBiLxXjUhpgxCjY
+SgKHNVVtLKHKFtVJEwXvJ5jz0mY/wqHssRcahHJYG1CzNSsTDvl40XCgPkmbVDcwsWHskZRF8DZ
gGcuTwvtJJtj/J+nfQC54jFRpvgQMEDQ8lLqg+dUK19qoBgtVB5xdpaCQl1u8ByeiAlolrKq3Yct
n+7yBE8iXAbe+pVvocS231LEPyIPGdpFSQVE6EHFW+yRfYRoRYUb/f3wCA/wuy3GEeMte9RHBUmv
uNkAOGhcKbo2v3EKeCuN/eZBQJJ1ZTiUzcwRHkxrRMCioEfkehqq0Mr4OMXFZwKZ00mbNpOUrWxs
insRiW5Euc4b1Ithb0ClIdSDZ/8RSfS4AOvLyu6bfeGN6ECcf/+xLC2WeApkLT6oE+PUSbUtozeU
7K20Tvt+wj22CTgxCkgCHoYidPLhrRXuPOarVt+mAbiFfi1E4GYfcmsUhJesQRUDYiBE/0VrQN0i
QXYP5BtIkH94z0CoD6A7VFdWnuYQCC+peEHRZgyXAreOkoc0CYFbBSI+K/GQ1AKiu2wutIkjnGUW
9bXA4yn1IB6AJm9V4Pn1+I4tUYRqLvdAczuEzxSbtkOBGHpom2sAcu5+cJcbpi2GQLjMTEZNUyui
5fE+AhgdTGufKdTle1RnAeA0S1lX+UpgRdm9AuE7kaUEeCwD5BvSr0arvDHyHlWsy+OgTNCchflp
GVNUgrtTwWHS9CUI2b/AMLPcMGUHCYRRK9wYVCmwwwcF8irscOBR2D8A39ldftf+P0w6gFpWmWBl
gWwtp13Fb0JAomp+zWfQBjDP2A+fEXC4pcphGx9A6QYvzlXI286sHMlRyvjr8iBo126BMGk8QwJ3
GoXxgW+qEUQwRTCeOSZrz4oPmZgmT0HP4mvjptbyyGpxtFit10xO3KjMhvMB0F/+Dsou4AkzKVMm
EUW8wIJcTI0fOwhNuPNVZ7vcOmX/coSpFGGoFpmURwfAPfwcMGwvRNExUqcRHKa/4kvmxm44R4Hw
WBlT9dEUlPEh4k05NVnJRLp6zpIMeMsFjGylG8pYBMJlSUGXB+B9x67gr37pKiFEr1YWgdY0sQjQ
LC/ABs6AxRYCW4x23wt/8vZheQkoJzlPLEGQqM04iRnq/jykC9uGEx2xgfCaz2gvLFB+VqFU6u/c
FU+4K5TgpsUgpfmBrUfvHfLhLHxA458g9CaudEG70PKE2xpVrsFjPjYslIlQ8Rt10BgzIB3UyHrL
AECBEqGVBafsK57wY5IQgTNjQk9dYmSdU/0ZagNUkiiABCFK97m8PJSl5+fff/iaomSDAuKjsD+A
NHjBgWqlKbUruRfaCAhHBloEEBHIs3GreEwC+FBHTReow0DWBnBBsDIEWi+EJ+sVqWG4Dr2kV4CS
8ZovjabHmeBRQIJByVZWgzZRhJUnIFYEyrdCfO0dk/YOsoGduJYCpcTuPGHaHi+CHB0FxAcJxEcC
Sl3CK/j0mbGDjOOzD87OUoihuLZy8FJGwhFLHqSeP3VJOIJAFmTsAmS3AK5Wx69fbajvi/bPDTUK
IGQCW4bL9/WxQwVKJfJXBYJ7y81TArfvq9iP5lUF5K5VyQ8unt7jzMpR8zeDHvY5cBKTudwHbYKI
pa5qqJghxTuAt+zS1A+h8jH5n8tN0z6fWGlZhEpVxKBprTFQytrxFop3szM48Xp2ZYYoJ+q34/ox
Q0MHVBifY4a6+DUptvGw5o8oDbOEJ2fTYRBQ2zKAiwUFpfFDM16WJ4US77CE226ljktB/TO4cmKy
gj1ypuzpYGH9XeuEw2ZkASKnA4i7mPIQg5dgQH7BCevfHZ0s4aQz8Er5modJ8YR7rz757a6KPpY/
nLINWcJOhWwUUPgvD+6Icjk2HlG2k26KtFsJk2nNz8v8Y5+AsyUX27xD85AFQ4wZMy/a8Py7Tydc
csf1KK+PW4h6xq8sUoIAG/v99XdtE9ZZd56YDwK+WwU7RBlDJ1zFHa4yl1unhCssYaCKJ4jZIA2w
nh7gFACSXhsldYCnOUlQ0BTi/Gm5H1ocwRIxl1BBko6fWGz6EboZAH6BElCWTz7Ks1D14naCcPTC
EhlnDzAxEZT8y/3eHh+Svn+vuqq01QTi8NFlK6ADBeDcAMcEb1/uPTIxv9IJJTGmaoRFh5UkD3mL
XgIhhuRAg8KSbpQ7c6oQXqC8SDl4k8q4IJiJjx4YN12U7YxgqPNEI0ce04jAFbWyzb+vxf8Mz1WN
sH9FSaELF7So1gRj/XaKK7B9yuEwvJelKh7AmQAMIDIL1iAjVQcGqOglYyffwgN6CBQWKo5Fji/t
sglQTKkCZgf93GEDbBLCfOCdzIavBjCeiOBXCCLplAYxhFniAhAt1L8CL9+W2wmUarsE0ege/nOw
hVybDn6ZqS8i8H+j7jNF+hQKUBAJJw21r+Dz8aGTkDZnqAzytoIqg7MCnauVA/r2EQSqs793gNzx
wI6BDQNU5Zcweq+7N0G1ky6GqiiKXrLz8j6jJNZVnjDTJtNGbYLIras9oGwPdVx4bjViIIV1+Rmi
Nlv/Lj797mFXJeOn2BuyKObRlwAOmShEHRfUKep9OkAZqd5zKnTWM27lOLntNlWNcPgCO0KoMSkm
V8klZ2LfBBAiqdPHyqzNs3NrsxI+n5nGmJWh5+CW3GCIvWiI42OKKqtWU+yEfUENiA1aHQ6zmKQ8
CnlWfColp6QCd/LXYTAOPJBRjMq65XiCHI8lic8Dato0MAq1MXiMtx3zRwXjMSqfV0Y6z9etkRLb
sADZmFagWs3FW2x6zC7qPbyQ52r3YAFyuR3jZFZ6Yi7eWow9O/Bb/RH7kVElPh089Ocfx2t0l18F
c6aNNqa3+FQ4y4OijYk4PDwcFRBDQGH4iMdIIAoBBPNHqbB9kL1YZcrfL3fzva9vjYU4O4AQR9V/
W7Ku8uCfUZEXXfov8Trcl6Z0RPVnGVihzd2Nu+zQQxdeh8bcYe2uQvEeKnF+gIENpEgsuh7c9pzY
/lbe1HdrwRTlUFRV4tyQPLlh/SFi3ZEDTy6K/mNoOiZSabViaIBZAoJALVgih8907B+WJ5M2IOJ4
0GS1lDRGm1w2q/h92LxHvSo5YOvuAGOVpj1U3YEUqgftd/5DJfyHn3VxBfKqyW1AncJ4/EmIFTcd
xJUtSHFPKuFAVBYEx1Ed47QDsCLrjhrUyT1h7TlWpFiRSvgJjpM1jkvQPIR0zHh/6mzGHY0I+w5s
llvJrvXQSLetmRu9hUpxHSUE9mAcS1NztPvSfgD4fztaD5WhHncQ+dTbPWMvryNt4IQ/yRhFRmQT
wfZY1kQZ/7sa+ccaqNvfNU+4D1kJWS8DnBnUFDIKX9KvxquPFepMftc84TnA3yVKzYh57Vu3h7ZS
whxFr13ZcrQtTriLelB7aPP6oL0NNCdCcFGVD6kM/YRO01n+lIkvvxqEQviGugFjwQQCK5eBJpeg
vdZ+b2n9drlxmtNTCN+gqWHSoOwIohZOuAd0iD0ke24To/zZyO64TWNNb+oH/NKj/NQc+gferTfL
PVO8OgmnHMY86yYpgoeoP1C0Z+apgJP3OQ+GFRdEc3sK4RNG7FxUFWBoNfjDW541UeSkVip4F7/8
8tKV29h7jIbL8nDm1bhxeMyQ1Z/3vtzjFCgewgFBd8AIvJl74q2P9rK2RcmZWTR/pECylruizRzh
LcIqh8xFCfrZSQG/bKYOKCAFs+G2iIphx8XZaC738526ujUmwvih6TEyE8QFXa8696iXBRFE0b4x
2Oq9FWsu6OhmJW8QJifijndDNrMD0TeWO/9+qrjVOeEaUEWaBKqGiFB2PKe9ZtvKrY3cKDbeg/YI
KcydagMsbwUHz2K20UqvtIhNITwGHFKeeR0YtZohEe1a9GqHiUa8zUYpA11sTd53AZhnQBvuO1qY
eKDjYH1HSYr+vDLueXJvjJt8ukHtnhplLaLu8NhsxR1YBi6Fq+5SA5x4RnqBlKsDcvwdAv2tf4HM
6l4zlbUFv50xBcj5703M+5XcVShWcgU73rDWp+J0FvRZttJKBwLlOCHhFF6l9LwWowO8jfnH8CrY
5RnsuLvMGTeFWW0nO31L7rg9iquvzEG+y53wEcUEV22HEqejb8Rmb/sHxSm3+cPa8wbFckn4hYzK
8bSa8E2c2huKckrzryH1dRDB8vW7XD3LybhiuLTREw6JxdZSCtSauj7esTi89SvpZ6VIK+fR9wvG
jZ1DZqA9RUIJYCRzbnkFXUd4bI/etTxEJ9TJqGZ7ARuhO+3CLcoZv+oNv4GApO07kGl5DBx25Tyn
zSXhmoahr4BCxSfkQPCYUlUXOgr7n6cM0DUN7DgZKB7TCPfIYoiuywYzN/3PUaNi4O89m4CnZRBV
AVuqV5/iILdQHbtyI/je9/9sW1WIIz7UcMHNOvggUGluQNS8761im9kQVDNkXLaDN84ActSojF5f
sRDKA7JKoqnBb5s2dYsuoWiwCQwQnOq43jtQMN+BsMNenrNvwM+NgZGA6kFNQA9W4QgZd/1Rs8G1
Y83upcJ5z1lfzJ/QDnbZmk+leBWZuAuA3AjQyUhF8GyzYAF4Q1WUlZoomoTjXhkPrQvCsuSuAHul
p4xuzb/00aWTXyMJwMlmz3OSzqb3SfHQ9eKKoX1vrVuzN9v3jxxvpmQoaFQliFbYg6lakSHpqLXV
FVPRwQluQlteh4a27png0zD8LTSit7LpxFvwIxjFDqeW3hjJys2Ev73/VRKJzWsyCLk6GUlBt7Ya
tz/Xh9LpIz3bR2a20Q7yc3kXbTILopY67+Axz4RmBu6xyzNPnYv5GPsxF1rfARKbYXFTq3xlLfXl
AwyK5pbT5aud7pR9ZCc6nIClbjL9joWx8OYHZzSOYrbv8Tu4A/8sf8i8mW6tCeEGoo5hlAFEy27a
vk0gMoY8SyeBnAIXXVAVLfcx76ZbfRDBQRyVSgxZrdGVEQYMn3l24sJD4X3+rnXC2YyZyoiShFRQ
I4BHRb6ARhA35LtZ/2y5A1pwQwK6c85TOY/D96fRtBtaMKdIsgktXAh+oj5W6lLQAwNyk/Lgohub
DxTJ/+4eRqK9JXlCSd5sMEmBd3wGVId6l/MvTAAqmOWxUY5WifQxWqeCbxCSyk0I9YJ7nimNGsJ2
y41TTjUS+J2xWp2AvBivUWwHPjgBp2vXqoILdl8QK9VeNxxDJZEND1LFeteF2Ypt395vColNgZQ6
7q8S4gXwSaTgKWq3TR3bTdHbZYqE1PLgbhuOTCbyoUGX+rEycS4o0/TSmO6HQ75yxftGo/zTYGQy
q6uFgDqBOIZz+Z3/ChG83WSjKHo0tAd/45njS+yMh/bQ6bIJ1tHszNxPlR7pANjvZRv0YBCKWIUz
fGfIb30L4bTBONSJXDF/y6gHd/7DaCSneCebynP61j3xz3hPU83AAFeCAcFs0D/GJoTEWmVlmr9D
3Fv9z/77h6OsODFWA6nk3PSoPWdQwAbaxEWPV5TDGsm+dD1bskQbbFczP+BKPEZbXMI7h1yRIGmD
QcdRb3BQW+sOE2QkSvVcRCtd0CIWsl6h6jU5jnO8fHgH5iHbvkfm3fjRGZyRWf5aVHR7HKpETF44
4eVqmvvoDdFpTA0bNTARhOnAZhq1XYChI3hctgfaiSYRc8YEXK3ELO4DErJquR44V872N62FB0Mj
wFtLYKfWpH+iev0eF3tL1QuntBrzcbAKhzPqbaA/LH8JZcsglf73linKMMpHYb6ZnCa3t2RHNIpT
aUAuTYfwmwk2561yX94Vh2itboOS05KIE47T2KKp5h4rMz2PXxOS+YUVmHeyzhkgczZBro0wwjer
tQ7nhv9pFapEHHph6QVdh/I+VwNnwWV4UDbdE/MJaikQAzNIZy7PJC2ZQNZDKBUz+FWHbiLoB+mD
i2SGM9jdVjDrA4gxExtKb+Do2UHO7Y6zoHaTvq/0TJlRsk5CRSGbnA7oGTJPVrrTbJDVOold2JA7
cSZTNkF9eh63zV40S7cxgkODy5h0NzqvwPCtbGnK+UUWVIC8qIUTxjdMwmfYngbZZXjoSHonJXK6
cZMzrbE8WsopTAL/c62CwOX8YliEj3KL5+9+34H2c7lxWvhCgv59yNHGAwTMXU17Y+tPsBlbvYSQ
c7rzpEOqvXMpYm/QWkLebq1Lyr1CJPwOGBWTnp+TMcLJeyzM9o3bjC85r2fHtZKM74vdDQsQCXfD
j1yZTxVc22RrtrCJdxCtdxEf6YEN5Wr9ouKQEA15h+MZrkdzAtAvGJlZ2PIuwPZRcU55em0iZ7sB
e40+u0XwjJqcERpghNXfBET+jZMYOHVPPSwKxAp67ILv1IdrUy1tmzjtpt0HFp6rrbXyPsppq4qE
65qSuIoh1AdHAt/Zua3VOhNcSeyweMDwTO1QHcM78bkyUAnryA4YR355tf1+Y/lxzqJmCEmGOZ3j
X/O3/jxt+6/BVTbgpvzILygWsadr+5B8Lu9JmnUT7svjc3DciOgMGXTonp7bJjeywvby91QIIKo0
rm1ESkdkdULIlGDZltFROWxSYQt8v8fdK9VDxNkxNBGQgwTFns52qL1PIBZ2VnGpF7Zcs2WlTRmt
LSstpU5WLvCQx2Lz2V1DNZmpTNnQzsVVSE3Oig7hymF/O+pVyQqGIgkDNZoNQkkhB1SEryHgzHUe
m0KnPS8vGyWcIGsZOOgw+OI8jD59KIarzDyMEEuvPagkr2UkKD73OwP6YxsKKYjDOgldtIZkJ6fS
4Wwkza320beecA12BgeS4za3AxvVyl78/vobnkQgndUIAWEwp3AuaDFzXXQmW8VtG+rjVrVNrfSc
mKBBtWtLNqSNYANCakU4hXC2V288OMc9nT1Jh2GPp0Uo/5jsynJ+51FvfRbh4Hqe/Z/Tp7GRiMSZ
B4ItU72EBlhr4aaQBTUZ+09g/W5pCccTQSd+0ipMAiR65zSdDu7PlSiCuvuJ6Chow0nmirlt7Zgr
Ry6zvWhmXt7GowwNKUBaIeyydqOlbSDCtXRMkUzZHLLIO8md9ngetaLNdFDWkCKUs5qsIEiFjsOV
Ge2rjmCCY3yj2CFSjcIOUKJTbGa7wFpN+1PGQlYQiAJ4jUGjNgdBEHGyAXK4dnq3g8CjW2zDDQpH
LBGaR3ps1VcwpenDV+56p9ZO3cFqnA3Ksba8qTi8jSdcq98EW99WVgyV9mmzi/hhp3zPgngapdyu
es+ZF8g2naCEZK29LdBy8mS1ge/V4P+eDwjAmXD/vZwnnM6Dfob0EnKFnH2CQP3JN1SdR2xdW1ff
9Iy1mj8qWGxe+h9jYwUw8A+zD4IEh5Ue411ubKV7izcT62Ft/gRKiPSdl/zRiayCfleer2ZQbEEi
NHJ4h70fzNCKGr3aQKjDUCwZ+cASIwZjIbbY58sjOMJsMGyAZVwvN8uGTzk2vkGTP75DG6BYAI0V
zLT8kIDvDDgI708IXrXl5inm8n37/dH8NIFJcBDQ/ATyMJ5XoTLz2HNrtWm01gnPIg1QkvQVhXMZ
6axWryF7V4I3Z/nLKVkYENX9vQ18JUOxf4fGpY/wzB+5LSQ3sVBb6Dl5VnYReF2+SAf1BC2NR+QD
EUwWuA4dS9ih1RxyG+T9u2glE0h7eSDh7kIYgSStxTz2X+AjOeA2JjxHd9DNm/UY9OJL2BXn6hjc
y+fl0dMu0SQMXun8JOSGeeE+mOfpMqs24c3mT2QXbx2QNCcIRgWQLdoKD/1WfC+flrv9xn3eOPVY
wq8AjJtMoYpJP3UP+bmZH+Hqx+QEYb/t9AWt7ofM6cDZt8+tGKWmeAAtT8XjWuKNdlUi8fMNuB8V
iApgyTnIhuv8wT+DcPIgPrDPKF/nrsuDpOxadv79h01IXY53nUbkXEV558DMGEO0lVk7/2iNE9FM
Hk3+MCpoHLAUK76EKwvzHQ3dWhgiHEnGWmSUEe22u+J7L/DsJoS49TFA2c5eO3f71uH2PDiMmEN4
B8mb++oDSpyvxT0OIRSzy+B1t9nnZpceqtNgeXvIZi5Pp0hxpSwRuySZ7IMJBZ+GDeMGkStOG0hM
pXgn9/f8Xfpaijoe/Y3+xD55T1CMQPlXcQ230hn8oeDBElQdmsZI78lGeBi+Zqphvdip74Vk9k9y
g80W3K8Bt2hun0T0S13dQypF4Nxsqz0nNnQ8JNDceg6o5TlpMxUbBjdQZFY2DKNDLylDCF/o/osP
3bvWGveCVZcmpGPGDUgjwdyvmOFJuFueR1rESRYBTOAZFKGojCdhK9yAeFQPDEiA25LjIdP8KRj1
aYZyrh08FAiVQoL/mTGs1aFAd1BosELcbyc7sGW9t2XzrtAFo7Og3m3Ku86Euz2s5UQpOS2FrAYo
e0jvDDm6lR1+12xBiGrU+vzyCF5+I3h7e2M3kzVZc8BUrMTyt20SRHt/G3zF56XUJ9igTfqSgXIo
hMpBshqu3D7BFfK1QOmjsvB6ZMjLwuBscKlucYDHOnPWjtleu4fqzaFzUrNqVkbzHRr80xUoGuG/
CjlgubZHdpz7EKFoXZjMu4/K8Idmx7dO+sFC8aC3VktTbkeaEL/4e/KGPk+TekRvld2ZoxVvInjk
ZtO9Q25m+xGd58xx4vB75gJxyBVLoC0Y6exAKzIVoB53e368QBTjWrTCZ6kASNSVD2WQHSUIaXJq
cBT70vKT6ZzWkeVXzSGKx1lpcqVilbayhGOTmabN27BBTgY02IGPyiWcS6Bs1GXU9/5yqEQIJUL+
FFQ9LeeKzmjVx2HP7aMHHzkybifbjQOO6nG/9jBHNXkipArFvEE1IzrrbFD3b6C8sSt3kQno8bHb
d/vGys3+pG4iK9iB6Kjf4yFrZZjzyt3Ys/9AijeMHHk5VhQFIKf8DSTtj/49NN7e1Ofp2r3GK8ck
ZeOQkPEJKsK9oGa4FkF1K+MQr+cI4PM17OzsMG6NgnAkQ8czfMkUiHeB7wKskIkeVO2q8bsuWmPV
oaAXFRIS3jGDnHIB+qjuBBRKAdqKq6f/qpyzzbDjP4Q3tdE9cRU6SJsxwpnIbZJIQ5nDe/n3ElQ5
pAYiYdyaJc9O4taEEc5DnviOkSHI5/bMUUXqtuvW0CyUAFlRCR/BVeEQSRLmqTeYU4xs0WSiEstO
8Mo02oUTmi+K4RuDtZbfu53KVFTCGRR9VIclg4nSdMFljuFW1Zk777xsH7TGCS+gtSC+8kYMBgqF
W02/NHrprpUAU/I/ikpYvagyrZSwaLxBwmQ8+nh9jDaDBX7qtRPpdgSokFhvqPT44zh/PrQicJb7
TmTzW2B5HHVlfiiJeYXEewPgAZbvebVFB0h7N9kGRmJC7s3QEKfIQC7hKoYHeZ3dF4/JJjbZp7WA
hTZ9JOJ7ROgdcxw7D867jzezowyRbxoO/YrToiw+CfgGKRTAOQOH9eGgZxj2SaoD/V/quSLUtidn
9amXUgiXy6K2knSgXLRAPPz3oS4ykIcf8w5B2H18Fp7wZqMXB+hu3vP6n+UdTfErZCJ5bDKlY2v0
MJsl3i9WvpxyQVXIbDGvlJpadGiXs6+djQEcmkvpQF7zIL0D6bLN3WCTb1Mb51flQHTryK1mxSiQ
AYVkyakTaD8nAeKBuFChDg5FvajxHwVJcJpBtHsP288ToF6BxGSNB5UJooA4ipbnk7oNCUethErf
lx4AL5Jgafklh0yAnkHadT9Eu2AfrCQ6KMumEA57yIQpL6BG5Ap9YRWltssLdVuAsWN5FFQ7Jrx2
GfND7PEwpmSLxGl/32zTnfA0bFozdiur2UBn2qwMaZe8ZbgAsI5yWcv4Ua5XikI4cOgXVmo523F+
ndz4VTCbEC/oymFyvIcCAmTbBFfQY+OEL2uUmDQzI2H5MVuowTSvWTeUZj9CPw18z8wElRXuni/d
PD4H2lOeRoYwPS5PMM2XEL4+ZiBpowyI8KDJrgcBq/cCY8XRGfLlZgdEoZYm+nJPlJ1CIn69HrrM
6dwThLv0noFqpPzK4U1vufV5v90IHEikL582Udx6aF1h3rvuGinCSsO0bSATMVxS9kms5j22gTUr
kT0rJ34XnxvgoyHjcA9c00NzhK528Zbby0OhwLGhCvu3sx38QYn8Fj0ONnttr+3R3wlH5C1Nycrd
aMeYwocMEE52Zs01LllKDl2RCW+RQwqyjPtonr8D9y4delTXRbq/De69VK9t1dZcVFyvYKkom47E
8o5Sh5ckFp2NVgkaS12yJKBVPtdyobS9QPgMSO3VKhMlSKlpnh1WrB1oycoNj7aJCZ8AFuW4zWsf
TQu5nmitrsVPwnC/vPCUm7NMBHWe7A+sGjOs20GTHTk7RCi7fNuERn63NvO07yfMXfPKXgX5Myq1
IbPYjNeRAbIsXYveKdcdEnjL8RPEdSvMDupqHsW76lCuXkVpxxmJrVW0OGSYaW7bVc6e2z3lbm6z
7/7XWm0yJWWvkNhazmfHoCgx/dNpOHlv3bYHF/ed/NiffVQT65wzQJQLirKTIb8vLzhtvghDZ7tY
ZEsOY8I7Rf+VPHQ7DzrZK5gzWuOERYt+xQ5BjMbl+/YYXJGnY16WP5tiviRKUfGjqWVZtNxs56jz
kXOSTfu+SlVHMV8SmOhJXF4kqca6fPbgCR9JvkahTNn8EmG8kcolAVPgu2treE/2werVcjbQG4eP
RBgu1Lx7MCKGnMteg4uwaRCdDFYNtvJDrK+W7M2b4lYnhOmO9VQGFciO8LiMFD4A/2AJ8f6wd0qt
TzsI1/sfKAWpn/pdv5PXOqWsNIknhBhuq9Rg3XNFOS7M1IvMuCsPU90/CEV9rrzGkDvwYyxvK5oB
khhCudY0Gfplc6jub0DKtVNssEfsQ+SzG4N5YffNfeOsUh5T7INECyaVxkWQ5uHcYCta5aOyV56H
bbzjC10u8ToIrrlgX56SfqMiDbFWm0Bx8SRyMCj4SQRpDoIglTHktrG7Kra6/uJBkq1qJMgHKXrT
XZYnlLJjSCBhmoml2I54uxCLYxvaXf1SsBCj6wZzuf3v1/0bW5KEDeLpSu1Re47gEWAbsKvveCdG
kte7FPvWxduqMVqB3eyCo7zpN+2GMUNTM0Wg4NYUMyiuggQVQgdeS0FFBB/XVEbX8cYquf538cGt
sRHOIk+7CupSaJrfFUBCS6jyCXfNJbtT9gA57aR7YBNPNZA3uQ5cGqqdZDs0A8BxgF65qvvaAnnn
du3NgDZOwsEojFBrRTLiFpRAog27MZZWAhpKXZXy/Uj343ETummekCsDIMMuqoFtMFXkZ8XWAF6s
9r096MUFwQ6yJvLd8OW/DG/hqY6M6lrfLe8hihWSgL+ibD2lhsSg6/UmHiVGzWjasx/pKL5e7oAy
dSSUr2XLRmpSTF3cPDZirtfDx3LDtC+ff/8xcSMjM5XGYOLU6gMIdr2sLqq46aetlmyWe6DZ1/ej
5I8u0sJvJr6S4BBN8XHa8o8sNO8d7054mklu8ESEmuUR2DJxE2GhdhAvNCLnNUN8spbAphyZJHqq
95BsiuanWiFMoaTnNskTdBhXloZyupBwqXiE+rWcoXGFUa1Ryd9AZWVCqt3JVNWUw2o/adxKMES7
WfPEanU+pzLsgMt8gSoDsL/dQWnxDuXJ8r55XC03nX3DDZ/xvY4/1quFAnsAQUi4o0y7l0IZNAIV
5OGHTxYirEng8xCRT0vdj6FgOY5OyYR2Omi/sySSixVMb9HA9ugcFOvVAysZnqaL762ysli0nTDb
14+xhSAp4xkVDEhM9AohS53Bg0z7O8QhFJv+bnyCdK2UiWi8j7aSZ6aP3U7YcRZC8QFJ82VropyG
3xmmHwNgMkXxeQ1hZTr6kH6P/5SKaIM5bjto4hoGiTZJhJ+OMo5NWTFGIBijhCZ9UapAZ/u1jN48
G7e2FxEBelVdSlOEFwVA0Kz63B7Sw2ejozbbVDfdIVgzFUo332mJHxPVDknEKCCfx6NfZ0P8Uy+2
3CbdQiPYRp5Du0uM5QWhvch8//6jI16tmkDMA2RW/puzN9uRk2e7ho/IEmCwYZeh5qquHpPODkq6
ExsMBszM0X+rbv0beetPdUnPVqSWAoWHa1zXWuAji+B53De99w8ZRogvVbYgytZLIhMFsYB3fid3
ueEO/qvy/PVO3vAxax2UHjoqMLN/8vnT119zY+v/C2r/enAPzq4URI8W1C100gafBAUC6d25ILd+
9eWlfz18dGrCoACDWu70jZDvWj5//aNvQQP+Kwf99eB5tpCvazTrx9304O/UMQVLG0RsChwr61tw
nu+szo249xq1WLRL4NWXqUQrMs9s93vY6d2wztdff8attb/Y47++wkhGMmuEjxcDW5ell/h+f5BQ
G/368TdX6epa62YgXcDw6wEqX9cHzJ/s6WmIgCC/zJXA5379nv9M9T8u+H+1j7++A7y70GO84Af0
1knatdqRRCTg2H93YwBs1hDRNXtny9fiuVjnr/xMtjIIZyRFwfbrX3DDRl6jFsuiCLLFwYc6VrHv
8jlqJ1Q9++CZl+zOK241Ra6BiqNrOZfu3AWQDWnk6PKRbniA9Byw+d69l9y4MNewRAMVXZ9PWEmy
acP0vxeV0bAD9BrcBHOsHu5BJG7Vpa4hiICdAKdw+ZweA4tt1ESXmSYQVEb3/NYlQvnHobhGHw6L
68m5W3B1siyx/dNklaEDEYIxSHogO7/e+Bv307ry7gtZIFPm4CVdm1zyxXBBwzo7m8fy29cvuHFF
rYuz+etoe1U1EDXjBVWxK1BwHJrfsnn9+tm37uc1oFAGZdfMNh7e1PuufKhs4NPIR+6+poAYMXFy
ql3tvJTzhmNKr1Xfv37trd7UNTYwqERrwbJhZ0xoP9gXdV4MYyB82Zgt0HF7dKaSHsHYRr8BfLvr
3sxavdxDGN9a0KtgoKKTnEeBcK+oj93yGVRzyPKXr7/s38+GDO3/3azGOG6WVfiwwfnjsT89B+J9
unc1L0b5/3+e2TWeb04zUdYjHr48DzHZVycnyR7X9trzQgCik//tC648gs78coDMNcJ9vnEJAGfk
DG2gO5fl33kLOAv/7/IUEAwcZXaxkhh1aE648pGPcv2dsOjfV5EFVxtLAuZ0pY+nD6v+pwuU4wWk
bh3usYzeiLrYNbKqX+RSgSYZv36MfW+VbWxMxoaFFUKCb0IVw9mYPGag+VurM7nsyXzPjf7bu7Br
sFWlcokMCW8utgOGPtv1cMhfsn2Z+LG39ld2Efof84HfifdvNO6YfzGof5mcdhH/X9Dkq1A64fim
V/4zw2SODyWReNl1EX/BVDBGRe4l7De6aOwaizVxYqXzhfyg+16+NQDlgSz6g8U0TrddYu3V6h4B
1Q1kHrtm6nR0Z2WVg7WcPkDTUZjYRjNaRk4i1u5DsSJR/oYpa3xZcFQvChNPcEvJPaf3b+/Krnk8
9VJYk75AzqALGXbjEjb1vZrirUdf+Ym8dVuTs8ujq08mHKh23avS36h0sWtAloLs4JS7SJ/0wfmJ
WhPO/rfug65KK6wPw7k5Zq9YuARSaOfq4JgN9IOLnffuHOY7bc9/e3LmX9kN0rh11vswSgNjYTm/
9NyNSPGcYfCE8/hrw3ej0MGuwVtCIpt1IOENmBt0z1bDfnlsVzSq1+3u3rD/jXt8jd6agamRFcMr
ggcJarX2QO9c2RuG9Rq0RTzWDHlXuQe56GioxKku6igHyNDR4uh59OAvT18v0w0Pd43RcvTSWvm0
4ImZ84d0AHT4M5hAa/3x9fNvLdHl73/ZHogLOMLmIDquKF2BsSfyMVMxyS4sOvsO8sa+EUmzay7O
cfQ46oMtUs7CpJsiZSCqRM1/XYlBx4E31oCzSsl2zoCsrq+yD+4LvmmqtN0UndCx6bmJlgkFt4LO
6sTkcpC+x5KGNlbY20MTalsOseh9nQyZjTk+MshVWysW1q3SkeAyiFGNxliEJ4NdMckm6lQGPpuC
8LXLvH6djxXfGEURuS5zvcqUTR9B1J9+U0PqbCUu5I9cpksEjEX6Os1NE44aNnN5XEiQrxYTgPUy
m0RUNnkRi64Aybdj+VvLSt0NqaAj2o3aW4OPYQ7Lsc7RNu+9yJodsa7z0USp7MrtmE5i5VeDOZYV
ut6O086vxTSqPXN5/RyUAw2zyVTfZb10a/zMCcw0ffu7R6EgSXO3XBs4fMC4JeAwwAvTDfF1C1mC
yUkswmuwZFVj4tbwpRarSJQupkzG3MiVYzCnjkUBbbEKypWlO7HJ6qEE638AIjqRjfupKIY90Z4f
cg8M5lOnrGhJe5ZUvvDDoMZvK+YK6vKEjkdonMlVo/r8wZJOsXE742yZS6qkm+ppk9f99OKiiR0F
TZ5F9oIovgOzw64rRwDM8pzfOXi37s7FdP91tru+mJR36cQ7vI6E+T2PoHrP71EA3Lo51w5g1jha
lyZt333kgoWu3qhgPZA7F/NGvsauUV1DTe2lmS7Pf4IINtZ9PSGR10cceedOBe3WAl3ZeeXm4Bq7
wCD64FTk7535CPL/0UJeBYe9W/G+hx7twT1i5Ce2RpQFnFj9j9Bfdg3Sgt4WaFlt+EjxE7QxJBmi
yQtF9Grfa4DeMPHXOC2ecyNmBy/Im4fJjazpBUyQoSQ6MumJ5Y9fm98bMfQ1ZstO+yE1E+Kw2oEm
QRt5zYNx60jV7wW1Q8r3uhvuJAO3DtQ1Wkv4Vt1qGOLDlPWhTd7nebu0Z8ecai+LLNKuJuHH3Pmf
KoHsGqeVjmVm2mICT9KokiA9UPsuCcyNm3eNysosmjWTAg0y2ac7549+QeNvx6N5VZzMxn6sXrQK
n/PXr3foRpzHrq75UhLmdwLfwWqUr3HIOqD9v370jevHnP9rn0ZDAj9Q7XIoGCizejfW4rEsvn/9
8Bu1BnYN0iIZb1TngQjSQiXQjsmTvdHgohnemq1El5vcKfbf+oiriy50UdjU4DV+91SOD3MlogKT
5nc+4sb9uAZqzYwGVdFePuKR7fJ3f4164tHe2rHaDfvioTwiXSAg/io/3f296PfGjl8DuAa79eYC
7cSD29lWPJacxibHnNTXn3Rjva7BWz4NLF3MOE+Z8F/mEn7dt+KsdO9sx60ffx3PcdUtnI7QbaF0
OHnQ6lhN6ZjeyYxv/fgrh5GOqLtyFVRHtdAhHFtn79Huk1j9neLbrdTnmrtOQXihboMGqj2VcT/p
ZLKkxvGKu+EirGiCYZW5bbeGYJgfIktydlxSe5eCa2crB8DgGouZ0EWXO7Lb0g79RYGIjo5qlZUt
xj6rxQkxGNolmceKRBpfP7njZEGM1cfs7J1De8M8XaPOAhDNyIoU9FDScYyEvKA9OmGOiEbIphrc
e+OSN7K0a/iZW0Lxx0obimJiTX4wfx6jYsrFSmjTPbcFKdd1GdzzHrd2/spW9f482EvW0QNrmnJT
gmMptJTLQyhSNuuvb8atdbuyJL3t5LmliT6ynvUbBpa2dZ6NJHKy2U1q37onlXXDplxjxUxH2cI4
9w5uDulw7vJmiwyl/G51kNMcZOXrsGlt72lSArCgrsg/v/6+W++9RBp/haNa63HmPQc6TNTsmRvV
PsyZm0PCUzL1OLSBeM2aoD34wTyjm9l1dxull+v5j0rmNYKscaU1F9Sx95Y1Ysbeoo45ztDxEmHm
VfJsj1AOgzp4gCK0Z8BPEkrqNr/9BVD7qLHhAKOvV+DGiDS7RpVZZAEHCgT/9h1eH3Z19VwzyBVU
Lf0MzLDtL6hS7EnV6l1lwFfXl6AoU+IzK4tViUSwr4IS8ReCSb28jY31QaVVbvKgvQcyunj1f63U
5fj/tUejhJkQsqF7NOVIGvdLYA1JawTvQlCnsg1z3JwnrSctH39gULMsFO0w9mCZ7sCoa72i8z0+
jhAg2MoK2xm63KXbnqjuZ6mC1IeorQBQmnHSvbvZPCtIFxRQb60Glie699t7HLk3btM15G0yfuGo
pZ4P/VKyPpxUPieON9XPqczIQ0/NvXLVfzxg/1qzqwhpqBWQrxCTAxxZHh7icpdeZALCX/Fbu1Fd
aK3BmW6F30gERNgnN+FuDJ978ORl6ywS6z8i+kDIcESz6B4I7Vboc012p4ReSh6M4FUOrejX8m0C
796FGf5xDEF3EH99mP8Dzf7ju68BW9InTku4oIdqqQnG9Eq2d7NWQXYmUE/VQqCFNeEIqYZG6PnA
cCIILoO46pvDUnmxCLwfxMppXMgZinSdD6qA/MJkzBSP86p5temlQd8hU7eNt4NOH1gLrAozUqwF
sjt3nlM9PHp86CBrl4GwSMm9GtT3oMwh1E5jKub11IukTvs/ZcGz0ARzA8s2qNjLxiwUpcF0eVdu
CJu9kA4ij5Y6OFIQ9ZBmyY/1wv7ItOFRo5172Bzb+4884B+rdk0H2Pqu8LvOAWc3lD2iBeM728DL
ByvkSxP80p5hOhSoGMRMDTnae1L4JqK5kz8tEvKXup+g3b7M5blWgR826G64KMXk3rAbOmda1nOm
U0BUec/KpJdg1UKFQqKqroNpiLK8D7qQUoWhSttp8ZWpDoY66dk4fpCygUTtnHarshXgI+ZwdLOU
EJwgejr3Te5MsXJQVwk5mRwH9Rk4kKe0mMkmwKPeoc13kdKUwfdBLda6WjxnjQFFWFnEA+a3V4gG
OkGO9SFMANx1jQOA6ADE0bGmsIorsoy1lZjCnp6kgkQklEwwjpmDNX2aVcDXmWz7b0AJuk6SQyR9
0+G3kKimuv8N10lUUi8ig5ImumDfIFgwHDoXgt2N55pz2tr7iVQ4a5kdhH7Qqk01Od6mXHQRemAe
AypwdDXYlv22jhsIvZ8sm/NHYSDpSDR+OO638ygtYspwsavqYBxdrGvbtdagwQaBnCkwWV95E1Q9
dQN7WAaQEwHIaCWMLp/qSvRPMzKnPvTGtD+5pADeCxRLKN2NnpYnE7goWlE99WEOpYr3piimfZ/b
IiFzM0LBc+rjMef+PoA47zulKUagF85AXZ56mBuvgbwZcYZcaJlFOEzvVgrc+VgFDcp+4DR3Z3PO
jPsQtBPE6/3CDWflmki49DC40GtfdAeyxoIBdMxzHRHm+CEdg2NRpWNEs8E7MDU6IM7Plf9xYY0A
XRixzL4fLNBCMVK67zwgAmyfkPV8Cgz/dL36R+aUmEzSJghToudoSlUQlrr5SVpmBgzkQAArG9Hl
Cerq7AbtvJ+Y1DEYRGQ4OCWwRk2gtz2KEJsJeihNyIdsWrk896M8bz+VJsEuY14A/TOQSVMh6dqG
j0kajOeEU9+Waws7+Z72yj1bxAJDlq3KUKRA/Ul6GjsOkM743DZ9EREvONZj8dl6/OTk03yWbQ29
M1W6u6G33rVenMi9dDi8LJ82c+d9zlQg+OPNg20NUKqAsltIvNx+Mo20oyEfLmaQ/KDMq7fNbPHY
sODRznDt2pKrqJ/zX4WqzyJrrHjuqLWtRoDKNSvalVvY9cq94Mwpa091A61wMENitru1P5om75O0
gr8sgvlYWcF3q6km7H3lbofefoSSyafO6S4rYOpqufzx/BH0cbTcTB5fQqtO9YbU7A0wArqdugY8
NEVnhYvADERnJNjNOVdJgSVDH4q+tQtmFoZWZvEg+rNIq5NNshpmEvYkr9OfzdjMIbVKswpyq45k
njbI4Zd3baY6Dki9EfbwSDvur1BoBla4cbthTYPxVKfmmcjhzaXuFPmjOqesAM9en+c/wd6G+dRA
nTmz32aePiuSPbN8rqMxpTIpsJvRPNB5rTJXHmuvLBPiDf62qKYd4hIa1gCMbWfHBketY3bB0rmr
IvXc7Yykc8NURZKFijEqfTBsGjH1HxyQ04eZKBAt2TZmV0v4zm/aHqwodcTPIm2aPZ+pPPbK/1lk
mBTvJd1BWF2dKsW9o85aEinB1cqjllzVjvfEmcieh1TCktcqjVXm76Xsf8m0eCuW9HsAxarY7uSZ
u216mgLZ7N1xgNYn1mff5JfzYTXDuuk9C/KBRjwsk+Df6lTuzTxutIRNdzMyv0LgCmVmmyDvMeSF
FfW7k85oQ6fZj9G3vmVltbzZ9qJ+9WU2bWxTHzrS1pD8mH1cMbfDYStMTZOcZRi394unKhBWWC0D
302phQnTZYQ7zqDwGlKnl+G8+KvOQP6qRDia0bE7+6OvtjnRUGjvnW+CmGq/zLb3M9OCk9BAoCLM
coA2LV7uVU85nDvIQRzI08k5bhYQbVbspxiKIWo4OO7z+bn3uo1pLfCfqihtgDZWaUQne15pdExC
Lw1gBni+PNt52sdtH8yJZfliVTbT8wWaGunB3bnLsM/dYeWMNI/GsaqTguOcuu0rOFK6teatiepA
4yhqnkw5SB/4eBSu2FSFFXvNInbMtOzDL8YJwGAHNtvkUNxKm6jMqr4OK93BO3VkzcbS4CunP9qr
DDTcljoxs/fAefFoMT+Hi53jXLJ4HJq4bdHX022kszmibfeQLT5aPGwB+yI6ODvXAEXLlshV+UMh
q4PopkOGG8JtpCbcHb9nPeqIE2k2aoQ6QSZcjH2ODWZFTP3dkDmFHGiGZtAE6vnahFXhnABIb9+G
gV9Yg0S3adOUflM+OTr1DPZDypIeLL3LjJmkHChCaISvZMUTVU7hOOFWwgMrmR/xyXtTUKj+0DHM
CnHCyXivJgvEfGm9gV14UQTMYDl0IBSz91Wj90S0u6GBxfT12yWYK5hYpYE7JXK09Lq0UkxAZTZC
Q54mZuIVWi9q1aC0WJlhbWiHi+W77JxP45IgPtpjXei6yM0qI3XiFMGODMUGepoJMKmJ32dn9HB2
FQ5O1upkZt7OE2BxXsTJ6PE0Z6COFVZsTRlNhOw3ucGMPdg/Q5PZY0wt51jTcQIvsWRh1ZEpHHhr
hWmbK9A2pM2pnlIwPkF6LkIdaVv4wLsG9oODukZIxLIemgyUOgzK7XJTtmDLrg00E9ptWvsh2InX
bWP+6z6t/CE4zYHq4pynq9KHCRqLbNm4cnoQo2gT2pdnly3nBnIkS1hRVYfz5L1h1NeLmr79NS+N
PqlhxJBTz2oR5hYRUQAc+RD6rn+w+ryJEEVI9KYwCJUVhQn73p73nuqA13AI2jP+/KzbyoRy7AK0
aT03vuCsvweTC/Jb6sPnV3m+tqZ0SzKZDP7crKfRLWPLdvaaqA10COaYK1VgeSgA4OgtX9K3JpYB
gY3Elc+Xlq55wx7tznniQRrXpQbRjbfsGl7JVX8ZY02H/jtv5nck4xnEKU0f6TE7liBWroYiQRMx
e4VPAZ1cjhcJ0y6hW48K/JbDYybU80K0glr2mPKQ2u5mYZj2BM6hXVkKV5V3AQjp6hmhHFTUjqlX
gIjctN1Pp2DBSmpoFmSwB44Au76TOhGxFcKWvGxfIcc+vTbLsi7SaSWIVbwTl/RrD4WlSDaWHUGU
DcRAgwuAxgBrSCvTnJUNsJJwvI+2hXQaZWs+DNt21N9Slx8zIjZmXvARA2b2vSCXG8nRjMRxS8q6
XTVpSnaZ1lskMfZa+fZ0Sjv7WY7yRDUDdL/Km23tpikS7tyNfGJwUziaI0iVHNMlRevYu5z0/NNz
MA3XO7Td9OmyHbSPmExs7LI8L1M+hGVdAh8EN81mqAamnYT1nhNXsrcqpQ8+m8ooAH5U+fXbzFg0
1e4HLb0PMaKjX8tZR72NONCMGlUAP81DxuVjLpcXVxer2ckTKD61W69rMWIlggERNcIfP9M/FpxB
pQVZS68Fcwu1xmRy2ikxbBSxR+0yqcaSxnrO8iS3OZqn34CU+xiW5WgN48kMfaxVuSqCBtgP1X9Y
Mt8Vc3oiab1fiupo42OD1k7afHpKbSgFIW949kiQRXKGT1gkHKmJrM77M1e0OQrmxqlM53gWtINi
Mpg8pmwLXkqytdKg2KIE6m4p5jx0DgHuti+tWCCEPtK+EHFnm09vwixl78R57q2qXDgJsbynuSZJ
1XZzyI2unyu/9c4kqOOUeSdZIzQUKNdjhgR6uhiS0GM0QP0Yztdp9qpr0bkf4R/FUF8qLme6kBd3
kevUGqO5r5PFsCSdh8SfW4RYTRY6bETYV7nxbDBh2bKdb7wXl3T5Vhr24hbOAWtUwPD0a6WDWE55
XPIyyWiwWhooO8xj0lVd1HXlCtnWFNp0bIGGBPAu4AIysd4UWgGLbJWvlw4/Frv4hFozDIg1IBQc
f5la802GvnrI25TuOAqFgEtgvK4EddoJ8faDW9WRydo9LdWjIeMh0LSLqkWvFzv4yJzuz0DaNc+c
0Ov5DhnrH1+Xv2GCoC6cN9+XqujWciZne+KvvQVguxirVdANMXQo47KnkRYiwnxF7LVQRwxItHR2
QgfoEAv5KYL0CHxspLSiIeunsGw5GOjb5VTL+pcqCxTR8xmixkA8eIN59FWnQkHdPk4dkMrU4KpU
tfu7kiUkwoDVMozae6TPG5f6ZRj03VPVFhtwwzwPvDjZsow4GC691sQFyT8UH5GBNUcnMD/cvnnI
kYPNC3g5BlQRihYjJn4AY5hjojRgaQbeVz2cdTvgEmFaZGXPDQ0NLV6Gpf/lQ4H7wZfsF52cCag4
oCiYg5JIFTy5pnKguuC68STlWVnLifve0Wb2cexA9y80W7lUd0lqI8EKPHtXA0xCianDunDPjhJo
cuaIP+EnK+dH7Y1HMqljSevHcdBowFmRnn8ZHImyo49y+F1SoLGBy6T0R5d9YAbhUds/vfQ3SYcl
rJE5BRbZOg1mEfXvfvAfNEnfKlN+5kWNFoCC5F2ePQhmFwAOzuDFkBWsigXd1tZ5Gppmjp06TXE6
PCS7vkIL1iczgGp8AxsfZUVbRKbKY5dykH6Nso4qJ9hj5BPKfe7i7BYNQEC7uPQ8+cvy0KNq8uRe
3HtT/lBIGrXdJI22k8Wy1pKg+FFYj4DXIKuHwlPnQ/ee2SHi3hMvPlHKfMtq6+jPUzzR7NNZ2ses
RIGmbuNuQh/RzJ+1BnS56pIyY2dPcbRSJrVWSNnSAIrUs93tRmrtwNoAYHnJNnqw4iktYt41K5yL
aOpEgqo3KrnI9Cz14DZ0M7XN2tUcPLhzsGZKIpdBZJdZsHK0UN56mrsRiGgccWfcLUMeqnwJF7/t
osGYdaXf+AiMkHgaF6GPuY+7a6G+hmPykFnVUSqVCCtdURA3hRDojWYfmWsF8lF7qsK00WtdIw4i
rwhkN53tqbimT6DRBfjeVonq5087nRBqsWTwsh+zSX+OAlnyBK4Ruqy94pPjH01o5BX0HT4Oaawo
f9C0/yx7790s/RsL6Buw9xElzosGDDvOTb9jKepWVfMICptR1JGbygeRz+eqS0PCeiuyO0RcUqIu
r2FSmjcGN13RP8bNXx3pP1ulDPNOx3n9NoinvBz+uOZ727+2tQMA8bcxOHt5hszw+zx8Kq8LJwNp
XufFGCi2+pgIBhKjnh97EFBmr7mQYVP5UY2cf5YBbiPArV3/Wy70Q2T+cdQ/wZy0m5FY+8MnpntP
dm1ib5ZH7hQ/K6Rz0KvjBzXr04SpLwyh+78WjEmuxDjuXezXOINN0D0p4ZQxRyrfoA7Umn3G+MZ2
HchOur8E/bOwTTF0L5V6zbTz3fAK3QlUxZwGD3TizgcLWhvEHv6/ZT3R4PFSFPD6B2OrCHZ7yzrw
41WYxIK1cn4TtuPUSyAyDrhXDx29CpV3+6EyK2qvtTWcsp7p7bTMsRg6mgwKmFuwKg5SJNVyquan
1jmOoBIwmArHJggJnHG3g/B61ICzu/1D0pfKeUxrHYNoJRZg2c2rfTu622rAbyyAOWtfeOZGtOwS
5fxmatmIkYR4vsDhk2FqELV558tXDsGRIIufrWeIm8ZD4W+M+cMHAyZXhJc+BGK9wY3GaXjwkQz2
Trf3AaCV9U83b0wIguKt47OtYHM88m5NFSQmUI0p64+mVZHneH8MY2swmm+ywFl79JsL7TqZdghN
p3hxxwT5qldjYicvomIGZ+aoHgN/2JnSg1e0ZwDIUIHOtxkal2VZrRyOA8xAgwMzBiQdUtoCqpEe
qmk5Xbf+uG9N+9zPbWjkBH7fiWxSp9s6nP8cUPODSVlNIz8NHo5zsYQECVs9QQETZZjRfbcLkBaP
wMHw71n2UblpYlHvpQLJT20+kY7g8o5RWrBda9JvDCPG3YIhbBT1J3JIif3d7pBlmrep/Fnx7OhA
qETOLO7oa1rjGKVYfEsi8s6q54ZDgqcMEIzCfBbdQTTO25zNP2q1opBgrZsVaBGTzt2Rpvqep06/
osjXRZeiBu3h4Hk0jcreXpcCiNX0cejAnG5NvgW3K98IYP1IuMvHjD3QqX4a+h7T964XzQLt8rI8
VXnBI008dDdtluihw5GQbDgsWNEdGghojk1DaGYT99YMgp1+18nfTo+JZk/IN43Dk4KQOwymDqT3
dNgy3Ki8X2Lpt9GypGGPEiDwBQwFqaHEVvA+bAqgmNICSg32aSwvMk1Z4o4FKupNSFtw92RVYqH4
7ZMmdqBA5SxVPGF/JeYPfXZmDkCFiIeX/sIcvfJKH2xFPsX26xXzUxRbx0dCagwwHFBdzHWVzCm4
5PsSdY4+rDyE7NRaK8U3WvyE0vyaTyqpvDMv66hIrciyf080P7IgWze63kA/8pXpNfQVj2M2Jag7
x646eNYQpf26Fc6RpDglpovc4SNnwTkodip7m7yfSHFRRNBHjxiEv1IXmAgpo2xsY9lAgBU6lF7J
6lVegqWKwwjCELYZ4JnCatZOmh0rZyfVZ50ecwwbLDoTm7Y7c98GdH1b8zb2nSKyy3MrH1Jc+hYQ
T3Ah130IGobQrxZA3OC/xvYjyPKPSc+vcAbv9YiN48Efy9TPk4UJuaEPaYebrxDD+OanoqCtwnKj
NRgFNjLjzlivyKbKGPgdqK7Rcs9RF8SOZn3s2DWq+uI9cGmUVeZNuav8UpXJ5SfRGWoUwD3kzRvp
H3oNWn2TeiBhy0+AYh0nAI4i2SEPFNssKEDs92l7SF/t5q227KQrCAuFIElH5p1wJwhfUcT1qjJ7
kqp2M9SfWT7voB+TKKpPEC6MsjR7LF0F7QyIr6aaPgN3+i4LNLEtSG9WyosZsE2tD4kujw1HR7FD
rUex1Qa8asPo+hvXtt49d2kSVelvfin+H2fntRw5kqXpVxmre/RAOcTadF8EAiEpgprJG1iSyYRy
wOHQwNPvF7W9omttbNbWrCqtooIRCUK4n/OrY0CFPg7LGxHesSvKWA+mBxwxMWdpvM4QVnRDEMZZ
VJgPlj/8NAfzK1Hqh6bW3wSifp6nyX20zRB3yGXUp9FlfxmCvV8eF/ptLU8JkH1yHesAPKkPdjNH
vvdsr08rz7tpxwFOayOp92lPOFRam5tl8nbc5S8WIwTmDbUjBZNfWuauDDv7Pa1EqA7B4Br2rlxX
IY6jTQcbhYxWJTouz4PfVTN4/Q219nivO3+6LPmISsXPhHwLSp39zF0DxCWve2djd3QqSWk0u2Dt
7R/hbF50ahhvvpM5L7W5mP0m8PNEAU8Dqqddbcf/BZv5nxDffxFf0B/2TQg/fDO3z3q8NduHPPgv
NI7/iSTpr8kZZr+WpvA65yYV6anu12eEK6//X0f919FUQ5cWkkGiOB8AbhisQAOxFmsYVcqs/wfN
++9f839LvzFKyCVVdfeP/+D1l2qWNk+z/i8v//GsKv75j+tn/tfP/Osn/rH/Vnc/q+/urz/0L5/h
e//5925/9j//5UVc93lP4fXdLo/f3SD7P7+fI7z+5P/rm//2/ee3PC/N99//+FJD3V+/LYVQ/eOf
bx1//f2Pq/Dl3//Pr//ne9fj//sfEX+26v/+xPfPrv/7H5b3Nyu0LSsUrPFB8Kc6efq+vhP8zQ1N
j7RJ28bT4XlXgrdWGOT5kPM3k5BeEVohinU2NhQwnRr+fOtvHpWIG4aBbfpmaJPf8T+P7F8uzf++
VP9WgwcqHoru7394uI3/5T5mNK9FHRKGjsAUiIHlr4mmZubJWS/2bkyDW4PNvNLXoWVuXm5tZ2X3
rOcwnnnIqiGe8uE5Kadd3bmxVHZcunOGIN/9tNKAMRrqjM9tS6GRRGPKkuw2FcNOS3nUSBZcm1gk
CR0NoOx+Vyp9xr6A0kFnjFoIrcjrweTcNkct5brWphnlk/JDLF1dG6eTk++nTL8TxIB61UPa0qVP
lR1QhxGQvVakITmOdKLEGnQMwNz06Q89pnWU+8lNODGOvnGPzdQ8WkJkkXJBrkvjezDUczgW5WFW
/tY023STrHg6Ulmd1j/rG83Qh4IEm9Ks9kNjbt2h62M/YErBPNRR4OaHcq3eNVQZ404nOgybpVoH
m8TMGbXqzNEA4XEIloDKbSoxblWI03sPt2y4G90jup2ZycsWnmwFq6qQPuT++1Cuy0Y1rr3LQ0gH
VGObVYt9vaqTDKzIp++KXE1RZOhTYi8/VZSlEL8SuQJ9ZLtugibo42Jgjm2fimMGKJLbA211uEaW
YOKdPVVcvf5p9YGRO3jlAYQqar3y7Lcg0ZZ1mYv1e6qb8GDIZNe+OBqhsL3JlDp51foZNtAoUhXP
Mve/8ml5noL5keT9V8Nd8n2I5SKa/HTfmyCf83RuA0u9Aw4fl6FgfNw6OJtECrrO1N0bhd4jOXhj
u2hiKHJSwbLO3DWoE3x7fJZ2neNbN3eFNX65i9NsLfbJtKqB3tswvYRZETv5dV+1u4c0LOidffhm
d/yVrgx1MaqMJF7jJww7G/2YOzecqa1UHfegimwv/9Hnf14R43NwfVgwj068dVS0dOadqD8Wh9q8
Xmhhmq1E+cV1WLcUqVM0O4sd5WWTMAkrWCiE5rl+o4LK90wt6KMCmUiTGbRzNcNWmJ4cDUNzZ12R
8jkJzpbI7J3Sc7YNfHlU12x6pzCZ+mQXx8R2g3gIaAXTub+xZzqton2eq4yg65EIjaX8VWgrCrJq
4pjqPoKIMsLqMWjS3VjRfjb1cUoNxAVx3Qax2zVHaHtMNO0Lgx7d+KqI6b32s+n7czUQRenIQ+M4
QEXAOOqUX+/30Vdqm0nkGIuza8vlqS9dJu/lhRMnnSniBHg4pYh3SiNucjItSz37Wx/LkCiOcCD3
OidUdwFR9NApsPdaJHa3A+eksw85wMdRGcXD4gHau20NV5C1u6IvrajxRxlVq6+BoI1PRQPvJekR
FSrdnUjudJ06kUODQfj9xV7Tx25pjtJ34zG0iAAQ13qRIavQfnf50j/NPshZZ5SnXtR8pBCE621W
rnt54xfN/sqPDKNh7ocyp5LIqpPb8yrrpnA/K3RF43Md9A8EGdWPwgfLqxymMdiTiGaKe0Leui1P
kH20y5LW26HLaydA6Gc1k33uaRo2nZ0yh9E1uqdqHp1jGZJ/4tvfjcPGO0KAbKjVpk0TMgA25Xd0
88LfePV4qLg70a2g31v6A7j3ZzD9CDqF/NC/7YvBpOU2TJqv8ksn48VuBHJ10wlONJhu7Pb5dEqC
btisb4PFOtX00zloqEzd1L+Vdhg1arw37GX4bS3j1uMpPoUN7wjfjiqJO6mtbtM2t2N3ARxuMqGw
inExJ6atbw3Lp+836UP9DLGpTFv7yXJoV1vD6H/27nSSlq1u3KzpYuCLuXy2tC/e+47z5qQlS9CQ
KcI8/HNXNuEVQ30wS6O960pT78r5pHR7TtfAI9I6mWJh+fnJC7tH08mWnVJXCNlq6TsbTcD3WB5y
AwDB6ilQCYIyjn5NPvpUusOtqjpGJshlfKi7pzkLialTPMFBmIujMJlgXvnTVXkk762EpwgmlNgd
9BUfcpWv5Yg+qUrsG+E65p2xfCXFV1aq8ofT6heRIUSdJrPcBoXaJ17Hk71CnLWN/nSlLB+ScvBg
ZrGjlmZaXmQRvhIvl4lq102Zd7Cm4KXyvVfTaD489rLYQx7jrE2wlb7MdoXbV5dxUJw8dAGHmuZz
G6SOdW9a9S/DGF6Xzgu2ZlADYCzNihjsoXAZ5DSvWdzr653TaS/yTP3uXFkNa13ZjE0GSnaPiBdQ
9OhodkN30ynWmHqab1t70NwARg153LX7NtzLIXwmQWZjdO5jOeOucVu/YGX03nR2W7UvEsUMIlgo
4xS0M/W//TWUWw/gkCIe+yvp/527CYzrJld0cTc7zKq3p4OwPbBPYW7SImcPq9LHemK2UWH9kqV3
/cBvt7EeRQitoXrv95JVj0Uryxh980s9ZsdwyX/3AVbvOSesW7U4Znjkki6JeqBXQxIQ3a5VCfc+
PgWSNVF3TEzq64Pj2fcuXKA1G18qG9aNkNWL2Ra/+vAjc7KXfA2z7eyRIZZ5v0u8PV56MNtf5Rz8
aI38HSy4x4dZ6cfOMA+eQEmQzLgTg9A86kiH6jTOai8gT4YtT9ENA2MQIPrGI1SqQpxmmxtjND7L
prd2RrWCOKXqgeluG3+hTdI1JyNc63sEE1tVI9mlOHqUTv4oU/mVueNWJTYynxZUXPi3c5XeeT59
duPtSgl4kRfWUT+WaXNKsumzrxlMnLrjCUj5EzPnThrTk6hsVm1vfjfhGfICKgEtZGTW4W0H26a6
9dS5w/uUSEQU3ZcXjOysSkPjjQwhJQ8205x0SzrDlQ9uopquqmBl3oxB+tvp8zrifTYLc0iiUsLo
F2jllMs1QsHzlOlh2XSZuB8Adr3WuR+X+r50uAWdDBFLOLB/qJ/AzA5UlddsNMyTEVh09AnAnAkk
gtsTo6rJbKMe0GtUHl0/daTdFzBSCRkHjYsqY+GV7EiWakLs632x1js1BmMkrPKToKuq/iqd5cmt
8k+n4Mnrm5dADWprpSnlqvVYl96XSe79Xj9MtWnsF4ncOkQzLdiWd0HTXc2wL6PTFXsHASjKwNcw
t7IoxzTBH6dyTb4DdxJxsXTvlcH0s9xaDmkw3noBmKEIgKF7X5PBPXTxsoqPUaRfIXWG+KnYy2At
kpRVA5U0x4PEG9hQJ5gzpNgXXYlIbFne+0CfVMeqIEwXTGya7+oBzMAvtlnROBRY6m01c+bksben
YYMaZciiMatesKD4uOePVuD9tJf2iKu1i6uRu8cUBtEJ6ZsHEDpVmj8s72Op+Z1s1e5rd70gI9wu
zoNQ8zuPZmxXso+qpDmJiTx5uKFxT7nUbxZB8l1a3Zc1G1dWBB+Td2eN76mT3DQhNezEudwhGXwh
n/7TRAOmcn85zZY6hIKiYpOyKnMxrM9eG18uZhTpsV63lRfEZuOvkU7Jw41FPf00px457FCxEQfP
oDJvRuH9HGAKNn5jfnaZgulqmWwySfC2m27xdARJj6bNQFyHYBXea34sPZmg72nEhgzqS1sk/k0+
KkUZvP4Y3OZULgJwyV8uLdtslJL8FTjy3I5Qx11jPpGts20tByodYR+qRrIoUm5quWxqBoFFjasZ
4uvgBraclCQZoNjZZUpXi5Ig0lVwGcnLQVh0dDLRbMJ2XTdI/mhq3K/+KqsMJ+d7FuZpLh3juAbX
Rb35bKyiYsqE8zAN1vvQcPHGOWcPx3iZQ/KU+8ER7yjk3a1Kqb1bfbD80riRXX2UY+VcAeR6n9tX
0qemiIfwWoNqT+32Mgzmg+rX/FQk9UdhSbI68yWJuom2Ya6O0srmeLIXcsUB4Q0o+gh5zhwjBd6v
ikIjkMPOoPvdti0wqWzNZm8o6uC8V8RpTTw/Ruh/l4Xpnp1eR7aT4yB3A+6hMlO73ofI95P+3lhv
dNjOu0kGzzLp86PjDTtVAo8VvhxOZOVdZOrcL/U8bcN1QkfZWCjHKy/uKxTSRToRxDj5iGT8+1w4
U5xDSLPMJeVZpul58TNgo5y1uZLpIwKWKzWWb23V3y8jNSeSOH9TGzxaFge5UpdvRCW/1w6cthzY
YQdwswLFzt6G596m1ntCYbkNXZXjR1hsWh8+skCb1WF+Xsuoz5fhgPG5YwNt7ubnsU3H/dTlsJNd
YmzqmZVuHcedZEx4VMww6iXe/FLODMQrg53dGf22N9WHbbCA1NhEmXKER914y0ZE5+HwgLP3aWmX
19XmAvlpXu2Me+n5bOBiPOMqJ8s58W60YA8ubP9RNIx4bhsI67J/T2T3IeYAfUB3M4pyuHQmjVYN
CrBtMjNaVDAc0ird9V1/1DMdBukH9eNgT+Ve0N9EWbgeZitEVuIBfevFr7dI5qJA0xj0qqkvfEfi
ZR+5UalD6pXtrtbtBSz3vmy5WImFpDT01Xu97tY+zymQm8PAZhMZqx1uySLZEt2AIpVTbmtshdU1
LKA5Vdonw8PssleE4Ah6xQhMbzoPZnDGKjCeE8wvHLxPPW7Vw4764UnWITdZXXsgA1LFitHR8YrW
/wl5UXgKc3njLgkhVlP14qMFA1cwuNZF9TLIQztatNa25+2UA0dUZu1wXNux3IEq3nRB1mF8sSMg
Wm6/iVbM6uxjaE3PKEsRhYr8CdwoJG4hlJEyl4OBNSymBvsQbqo3noWbmDMeaxwJiEmzC8s1WFu9
XUW77CYj9WLkbdvG77NjYzMLc3zMc/2o16y/beX0uHTLqzXPNEUFX9fI+mEOCKkZM4gSYbBJO0pv
jRYxEk6ifpO38u06nDsSTtjFzbREarDYNtb8uusuhzaTRznjtRJFem76MspyL7tRbSpuw8WmPVWX
0NEvTc/mVAUzi06R3tblXEbjmvwYWuD+MXmVmdxTAsvYy6yLSpEymQ36mcBJwJLlR2Or+6z3otIO
9oky7nogsEOHaXQ20Y+JIDH2yTwu966PyJ7gCFabJ6CUBDKkWLcVSRXUyd4GeYjcIwLYu8RFs8dt
E58TPXjMqW0YZ6S4bzyPO8GvL1To3WauelzirnPfLetN4S7vditvid+81YFQW184ZytJzHM69Ye5
gNqBcklhOhfXKLdVphkGzQnypLyEnevHPu5O9Oa6PE2jw63LQ6Pbr1n3xl2BCSt0vrsryYi1afa7
5pDM6FPNlBlx6XB2ELDHgeMzTPx9Co02Vq1AKCBKRgr5v0vGhGxHQcbYXLFrzkV7KSvrMgyFs9Gn
oC+yzURduL1WrwaxB0BBr4jh0Nu3D6l3PVgXerWtdu21UO7s8bws0002OhmnbUEHUGpIzx+Tq+8n
f/XYjJAKOfO9OY1nbxLTxmi7LRgWMaFBS0EzS1B98d4u3U9fpoJ9V31IgBLaqRDqtp92opyHvZqo
CtBSnK0aJ0Viup9jM5y6td2VuvjVGMVjT5btps7ME0KaHcQnFaIYZvaP+qcd9cLMzp0oL8M8Hkqb
dTihFbGC0t7xpPK+Kcq9Fe7ws38TbN3tRfiB4QLoqix7euX2vU0C5ltTiqZr89IZOo8I5ADvmikX
zEvv03TKIbO2DGca+/5kKd8/yWnK7xcHvYLTONeFHEcoYCFiOrZEFJUx+ps5Et5AXFdgn+wp3bfB
DInsyfWgwsZBE3jVjx1UWvovcoUTsny48smQN2PeY7kWuf0w1o71sBL2vObIfJFUDbn+kKgk0NG3
cSUcdVcZ9Xej7UsuDREBeIp4GL4cF59barPcJVBv5y5ACV5PW2NV5kOazt4p0Vdr6eKhlRY9tYn2
7UOB1GM1kE6ua3hO2nx8kTh5DkElWVRCgmvm1mC06tReby2Wn9RSP5tK9RsuQLJlH1dbAGNkJXl5
cDvvYI/+HBFD8sDeKU6+bZLoUOrkztLrvfT7LfFYDA4bh2NrV9Zx7tqferD0xkCiQy6KYge1acjE
CjlUrftscuVlgcE3K6Hu2L1KApMDTguzYlqNa1GiPtRIz7ZWYZ4K7XobWYNtVlP+6Yn1ffZpolPk
99BExLD4+e+gxYdVrDtTY2eROn8Pq7WKE+jVg10ld5Xr+/s1vI5i1RSStRR9lCTfzegqyHwSVaif
0QWXZuwnyt0Us44X/MCbAS3PpqzwsYxOc3TSvI9Zgh4zH1pcp5kBuW5/VlZXA5VGvgFMSAyNGaUz
Ep0amyr1elEtdNSFnuJ2PVdSU3Ugl43MRn8o7yIRdRa24e/SpLtXK2Tj1CONc8A0iMPxT1OGaDhL
13gZZnujBw/4tVvaTa0q1r8RO3G9cIipCJ7oDm9TC5FTWXEqjRK1az/ld14i7xNSE9O1Oi4oAtGa
IhOrd6FNX1OjtxVO86s164MFelToNarQcGT1/K4mddRXatQduLS6ZnP3aWpigybCSJNYGcnRI6YG
U0B+xVOGOG+sNxxzcaLlL0kte7qGSadWytWXdOOm8BHg+IcpT8ydmVhPgjrKZs4ATzSSaB/i20uU
hWg673dG4i0cSvewrJ0NIjG7D32Gua+Aq8a/dV8ZNIToyQV6JEm6/WRkQFgEGxB8kDl11LmcqUw/
oLU090Gmbs2c6WKLA9BVImC0RMMzoLKXTiXJDzx0EXwk7Vqld0EyZIfQBYhg5M1HgUNhV5DQ4yIr
jtXMSEzAgYPJuORonm/Q/T1NXZlvyZx6CRCuxrUT6od+6s+scRsKxPGQp/q+rMppo3X/jF17iaaU
V9PivS7CojywUMH6CyGPfvbU9d2nGKrfju67Y5He+Fb9zkUaOjeJUtqOvcrTY+gwLdsTF8mHCq28
PYnENGkDiltFcUJpeqxUOG5D+ZwnRrvrTIoxvHhF0OkHgWPKSstHAyoH9784W157T0BU5LDSrprA
efzD29IwjkWIIKCWJvdtsdB5S2erUOj1wh33ppWLSJy9tv4FNEWP4Pq7BfcToCJi2sBCta7p8TO3
nbdJODAwpao/cs2Bmz71Rs8jlaHFiIWDxHY0/I857JKtdxX7OHC4kY81MSbQh0tejQgps8qI0rEi
FKq/c8HmtkMz3opU/xgWnJzIZz9rh2gko/c/GgEk0eZ6iN11iXVmE5vEg0L9n5xwxMHGgPE2tkF2
j73Go6EfVVakqOJ62B80Apt5Ls6Yun/RGwkCERgtOLKHCurRXTZeCpvK3xhL58nP0ij3vBIQoGUR
V8Pz4HZbP5W/iqkqdpwzkD6bQU8YrkcKeYEklgiI1HvyKvmAm+bWy6Q8ispQUZjILHJNlJtCu2U0
Lwwp8dBdbFwSGWhZ3/zJminw9bkQ6a90/OT846aTzdmmk9t2LVMVKrcakSsl7Ws1yjuj6cyzxO5N
ewhk4DkgIgI5Ru0sSBq68WG4CsmDxXoImIJGE0gREaR93LQaDbLq3rh1wNBbgU4mh9mvVIGewsFE
kTZsqwkQo3GQjUi300qT00IcUa7TtPbl/I1wCPteZr708w5Z9GlhSuIJBgg5wdzj7sXRZfkvC0sj
EtgHxMHmxpkljmNdsUGVgLmY+xk4Ml/Ri9UmoUEvew9SLzR9hFaj+YzSXEZ5W1IihNVTMjjpLuPY
KBWcHaZAnjbV+DdL5mxNg3t8TrO7fmnv3NzNb4RIXmkn8YpqlUeCqCV+NybTo6KjHH4Anm74jsXf
DnUwn20J5JjI8egObKg4QWn9l+uW1oOVjvraI5m/WktirWnGPUYXtPQ5HoWlMG6oU39V7pLthR1+
F0Fy9riaOmmBA5UC7EnR+ncuqQlzTtxF3w2xP9jLZmH+szv6W6/gwZ3C9jgIjY4F02Lbo6bXTo4k
b6Y49DQGQXcYkl0QiBT8alt1LGblOr8kC6vDbIz+Jii68aCXsaPZlmtUvkq7wGXO87dJfPcNLRKu
igKNB+n9cv/bntB0SCNhik1YFtFwsEsfONwSWwzOF6c1oxy0KGpHDfKyuh/5AIbgZC5CGkab+WuS
RYFvNVi4+NdZu7MXLj98BcPVudkpYDWblWu+aZYAJDQOYnt0Zh4HZ3zhy+tofjHGyKGvcbJ6Fr+6
5QEYlbvVGMKdM4JT1bbjb92apt0UubMN1ua2yPAMeNWPuZPblbmVW7TorEM9cKTg56B7fzjzaFwN
mHKnjZFfBpTS7OWIuwy0sW5AXUuJTk0KtGJGod7mpCG4mqnioxWo4xBeZiOwD96SnxN/vctyi22k
9DEbUI5EpUJRWxs0NEyYh5dDE7PR3sjcGN9AxsGCVQ9o/OddL/zhyfdhjur8zUlmGbstZ0SkDLl0
h7jvKM6lVZGWX5DaovBUgQjdBn5IFi2Rd7Fv5sbWdUE1Ant+q3uhjtbUZttOuQhQwo0dBtlm9SUY
L0xShjqoYCrcriJHOTamHt6y/a3y8SMrSs7G5DfbWlv5beojkM/tXcYM+01X4QdB/o3lL5h/5WZ5
Qf5fAbM4wHWJf8YDyRUqhr0WxhOSwGk7Xln3ljv5QDe0l66167za3CYGULcgnXND68tIQyepNnNI
MRAY6rSuc3Aj7sAoHqS/dptsNAjcq4a9741WjF2b/MP2WA0ZnpjROuITuaFS6sjogy5vE+N9dN27
tICoXG2UeYuRS5R8IJMuQkVVTrROM7bUqfKe68l6ylb6KIPinXOMjSMrD0GtSAvMZESMSaw14v9g
PJKVhebanhFoldUru4zP3zWk1AeAm2Sj/lKBmHYZSmuIBsR9c5BFjfbUMUlPVSlCrqu7C1B3xBZ4
1lqn5gZCTV+Ne1SxE+JWMiuqQ9COe6//UUzWrrKTET3r0Z+GfN/k3hIHGT1H2Z9Lg3TCvMuyOOzw
miVOeRm7FVV3M0AEWNlRT9ZhDnJ6s6pqkWcvr4WJWxAH67pVqm+2fgdtBH1+0o4wSMcN1+00jAfP
eu/8OT2M6D037XAeBRmMbTeXhyUc3sdw1zf8RmPumxFZiJtsaMW+zcLXsZXfXlUbO8tt/Cjz65MJ
mjmZvcnKrc4lqYggY/V7MTxhJRWHBlMxszlq2pAVTE4T8dFU8LvQ/dK8CB+8yymxRnqGQOxdAR/K
JidpG6HM3gSZ48pmSTzaEA3QXj+mxqoOwKWboTCQjGQTKcYTly5raSs+MFA9LS5aZkG++XivLKqU
Ot81zbC1lvY0dDYi+2JrBCfpw8nVfP0yTtwTlIpVc/Fy/8NtaWjDnVed4NZ8NS2bAZggxyrVTDCf
wD7bzDHeywT7v+et73YdfCpHHQOveYR3ZnRKPr3Yq/ueedwtKZX0kHq3ehHsKcNXNa2fGLTAY2z3
edBtGjtp9XvGGju49s0VZe0G/85tfukkQFhXTacwhHUB6nkD3Yw6Z4S/91i0bXmX+LgFrWU9w73w
vFNpyPF9NK9mRPlwvTAdaw/Y/0+qmgd0I8cBOfOVtswxOW3cajkNWXgBjI9CZnbiT2LTkv5Nq5eL
U/W4W5At8kTgBn7EoLrxXlFmaIhu5bDUZztzvhXZ+Oil6iXHFo+K8tEJjug+1CZU3SPFXox/uYvM
sHlk2/qdT0iiZU8CR/+pcNJl5ne6PINE2JFJaHXU5Yjd9VmE4i5gEbNMBCB7WK0Se+6gaASyZ/AZ
JLYp0vU12bJuA0/I5KlI+Q/dLBMCbZiVyhw+aYRGphmFMQTBpW7sYzcXnwJfCR03ft8qeVILaaAS
YNmfDfy+CRVI+bRo1jFDJAzonKh5MoAEo9U6HmYvvPKQH4GTg0v7iI1hUJyMDhQRuRP28ZopsM6k
y7c63Ri++JoW8dhKQzOLxmO5oeXcterAAE0WfIcYDI/brPCqi4PpEKkfUqM+fM+q9TUXxiGz54/c
tE5dB8iuAYW2lgOPtkxYbstS7HQeDLHd6thszSP1LFdzkLgnnA+1uO9oL6is+zvH7y8mLjmqC3m3
IKY17fzTys6LM9yPzoiFxndouIe9m06/wdaeefgg3gY3GsPpSMbiu1EZGGS4FNnCigzamPzuMsOM
urE96yW4zzxk/S6npa0wulY8EVk54m7KKL2C8nfumsdWPmYudWc6VB890hE5Zj90IO/b1ImwpO4s
I2tRpU4rSR4ZGx31tMCCCG4sY7axCJvJAiHC/0XP0DvUwU0rIlXAfKWNuLEDQSnmTuaGaIo4rKn6
OSMuw/4wWXQVYu+lWuPWI4wlHe3bYUSK0OP1ooEjE9SqoKirB8kKDytnshPYvzxqjorvSz1nn2hi
/0EIis2Av3OT049RY8U2SF5ktmEbGyEbiTUa6aYblpdOZs+WAgIn+wVy1TGjoGVvXUmjDEE97CK8
WI4c435hfp6q3gqv3a8CRKJaDcIj6EvRAbLCYCEYepamOfmRdevLCFAH73p1LTS/cTrj2jPPeYYX
YMKoiA3qUgofbFxQjWC1Tgu/5uuNL32rsJO0faXBX3zYP56lja37CYFGfa8WCw/kgOjYbT5s0TMY
cQ1+JVjdTdOIHNmwYvst2R5X7G5FtK3U77AN71O3PFoanbSB+dNciVvAPQ82sowbJ4dRYy/COqCb
TVImd+FVG3odWS/t5Zh17HarRWkatBcuCdRHhcUd8BDsfgF3RuucdR2eE02RrNuPgu859AtMSl+H
r2y6HgDKE7OTQQ+ZkBAPd7WX2zf08rAiIb3/CP3frfNtwi6SJsl77Ss24sn8GU7LXZHrfJuUkiJG
5eahwWNBNWhiBxjwdU7puSUycePLQMbkH7QQlxiuE28PlmAitq/vmwF9YHdb6dGCxkPCgekkuGLr
s/4Fujpuu2nhcW3zT3tOobRlEVfYMyXHi/gd0H22+nfh5G/+gDhK2hlqpJ8rtqHZxDmQYxqKfKc8
pZImuGfv8DAYbNSM48KkgO6XzzAhqSa8ZuGEZRUFHnbVBBV21ZoyygYLWVj4sWS2jqicu83zaBf+
rq2P2l2PNYhNIMqnes2zo6GbW9Q6aufYGZBvgJadLjCsFWoET+66mjSCSqx0etd94r9zdSZLkiJL
lP0iRDAwwNg6js/uMQ8ZGyQjo4J5Hgz4+j7+WnrTiwrJ9yorM8IBQ/XqvUfd4a9NhhvKBx/d/c/C
u0bYQgT9oq513PZ7NF0mE0iIoyF3lM0uroxUhaKv6fWWq4NQHJTDah0jfGwIO5HipDDy8inWeML6
BNpIalj/mqT+AfZSZYpvxJx4nGonkKn1txVC0ObkryTTnqfcDQuRd6+OxebGMf/qUsil5er/VTzX
Ihnt3dQ7v0UxEglrP8zafHPj6DRXWClTjAgX/ARUaEb85mf1iyShjoWI518SU2J6aX+De3jkHfdm
08rwsoXqbWC8UBFXPbW9kVhptuVkv5uOYiYV9nkcqCo651EGPU8jR6Vl9FufCEJKZJCuChdoXtMs
DkayB6XNXFj6Bp8rQ8tEh4kTPYHRDqBoX+Jo7HZiQP8qucBjOWzGpsxCvHAoKBiubNPYEDYvgjg1
j2QTv5kgfqerpFsUZnx2UlIuMFGOALOrncNAYTP4rbj2oj+Y8fAtln7dr0oPgTOsB2GuGSFAmAA0
qgWeullFPgba8S0z64Q3zZQaRx6NpeP3mF37h3w8MulY26fa5G1Oi9QUEQYZx3wuqgQqjG/9VJVn
nUpAdafGSIBTVMlPZmTQwmd/r8b4v6bU3cYsx18zdW/2mno76Vs4BCvGvDGLXFhogZutyM5lU3GZ
NdkcU12ZBJfbwpT1lhVce9c2ikOJcISy3G1JDT3GFqGv/32pPdjyY79ginFfB/ShGgVlV8iFN+DS
suZsZHE1A+YgbTtC3q17Ssr46BnZxyoU1sNc1Pc07T67p+eiyfp02dVxYCQUw0e4rmqxr6JZzZ3j
RTmeCvEAD8yDWEbQljR8AA7IImpPDDLz1T8mK28ipghTzTZNDHWtysa/Lt3qExUon3rIFBvCuQy2
8BIlajZOxmAeoVDpEDgZ6JQe4noKi4AbGkxT0f92an20onOMYOV1zVuLZh2UVuBW3duk8ievJ2gs
5fJVi6EkvzQhodt9THbs2xps8rGrkeK4tRS35nCBWgyB5tNJ/ccoG7fI8yfbBsbeD9e0srcltlC8
SpvZLuk/839r4n7yKVxa0/3GTHiy6btpDr+BX1HXWcPOXc1k62vjd1Hs2M2wD+oZi2GsVz/sBbgW
a2CmCbbecsmUSr4khvPrm+LHSCcSM7KOuNmaPzkIpU2m3O/GR2vRDdOROnpTY3SwfYPIHgMOVXuK
Zz4fw8lkTfXSfMTUPJVFmwQX5kRWXM2sgMbvsE3qe+4+Cl3PeAe9bl+fJjt76nGqxyP0gEQlO/xy
lBSN/GmLuxUCozbRlf61i9YnkRH0YhjGe5YE2qaYXtt4+lmNmrdIFLM51UKBc6ygLbKX0cMq5CIz
j9nRQBzdZPx4qa+vjgKf4VXeU+L7p7j1boLlWCLs/PksPYp5YVjhEBcx3Aqcr1Ey4WtQgAwmYqzA
LQqZwrZr6N1tsEAxW+mt15zybJOBQ0FS+MRNj8XxuLrk14dkObcOE8L3tlrfEvcusvaMTxvhP5PE
es4wh412esOo+TASB+YGiZ7iwfo0720qADQRZFB00ogJbBEt58jvPmL4L7M/vEUFmhoNqYUMFT1Z
7viWqHEMK2gW7pAZd3/YSRvfke73mCXrQOEAO/Q+SziL7iudwHAxX11wUMcph19GkTn4mseHBsJo
yYrNcBjc/jNKi4NHAQHP/7OIrLBrjG3pl5copyOHjFPAIhopadagKLzNEjG3kR6N/YhBD0btsLUW
jHUklzee4En3CvHZzueJEmvsss/0bs+u1zAenyxAKFvXZMbfMhYsm2OZ6YdU1ThdrCcnNt7QpdzT
XKa3XMeBPQyIC1JZodMEHsErfjT0zz79pzSDTs/ghpYU8oUEd25OPknHyv+V4PgICf1g/M/gU3Qw
VlQwGYxSGigVgbv8JIXFkZj0h7TrTvZpTEnoGj2HSdGUTM7ArpmjfiMLCwWimb5Mg9G4fbKt6JOc
x2+Mo+YOMazdCZohQ6e+cYn7Td2pT1RzMJYat1Ns/En713G0Hgdf3f3oY3C/71GO0F3NhUOG/o2y
o3TK74F3VehV9pHcBiEwdEIwDt2jzC3BaDc/T0txtT0/2eMBvg0QMgIOFmInl2ilhrP6mIBkQmsS
d9F+ksXZjOqCeZTHfVglziYx2Xfgu7a/dySETUzLAHQYiaeY7U+VS+uM9fYwlsyFouoolf/Riew3
j74WEy5S5UoyDo756yS/VkF8eCDka2Z479gz/GUm+Gaipqvu1+phJbGdZkX/WP+AxKsvU3cjQt3u
I2f59E0gU+Ajvk0Lcbx2a+Ib8tmZmme/bT6qMpNnXTrVhmkLDwVTqwAB3d/ptPWwYHjcuGVJN15K
f2tbqH5QkgDKFYACWtrfqUYG4CWjwyWzqq1KHWujluGXkg9jWj6uu6gpJt7o3mNqO4eiaL1jPyKE
6NoOZvZgMIsdsj2JdLPEMmD3o4tvZN6VawTAOSowMMOrIboNF2LgWx8Buiu4GBSwObd7RjC+XI9j
XXk7NRrGOemSOhiq4ZIIUYcx9L+t3SWvdoNByW4zn00U8bwfF1RbqzbpWCMvHMZm2fJUfqnY2btO
hFBK2xqXGP9TK6uulcg/uoy/akr1r5oE6VnhAmCgApYDqrDK102+EtfMW7yPsx+/r6WpCDC0jxri
0WYdcKAlVb0lvDFsprFr96VMTxWy/0R7EaS9rzlQsqOpJu9Z4wP0mfFL8odIrAkLO6AMzzFb+ZDH
kmysH9yZdRk4YbZDaYw4zdpDET8Rfyj3qzf8TDprt8MovmKpv3VqeWgeAxYWcqkDoottDN+46R+G
Jr64hf03H505nLEABSYuvzk14aiT3QVb8xlP3U/p2p/Kq2HQCInvscNs7jwuZNjphwATiQrMZUVy
av2Y8qbcNVgvxk59VilSPgtRPg2dvzvkNGEUdW+VAxfIJwrTo/Cd7K56Kbs+YQa0wlFI/vD5OhtT
1SZNEr8xc3GSxsV+VveYULeSkMbFH9E2j8kWKetQCq/f3AFdJut06NGtaWQ2S5F2GZWltsoUN6zI
bJdmpKA7vyGqrc6lF5V7wvBfWT5h7zPVCYsmaDkFQxof3qar1Dmz+nnvvGGSHrEP/fFyFONmbnfA
Woy8v+QeeKm56USgLXo4Qc55i4khTHr5z/fBprmF3kQRt0VrjHyHif8xV1E45ASeh8i9enoY9gAy
iVg5b3JkmYqTACkg+bbFWxtfLNegjjbocVPHQT9rfXpInIdpGTHjcIwv0TjN1kabD0a7PUdz9pyn
XXqp4+Q/jCN/69r+HH0i2QB/bCu+DlHxOufVsEP2dnk7t5fZrzizuUFAyu4sXkRdPHp7GOrkhKDI
GNO3rnA4es3yQQqNAIgT1WFjIgCIhFhPCodgTUllFUUCPhV3lzk5dNXSWbbYJpuwHabHNSqeO7Gi
1RcExFrfN4J+xNbA/mWWl2u/CYmUntxqjS81nBeXpRMNyDGybdDIyC9uaLiWC67KQBtwwDo+QRF3
y2HwsNtrzCf4r7QHwSh7HhskrD9uPZUXWTLDbw1+dOlYf6W1fIoUUZtlVdvKWug0PcZKaH+Mpvy7
E4yDAIsSKljG4rhi8DajB7gyldBGZmdQQZz3HJTD1sgzfbaXoth4Yx5iuvsv6+OT1REbdkk0k167
OaK+jVUGV06zyaek36QIAG70G9fiiqOd+9fU4qmNvQ69reEfL9k50J039sjrTwu2DnXzff4JGPAR
GgkCIA6MunlSY4FzpR6eWXh3HV194hmp92j+w7Fipj9c/Tjbd5Pxbvf2e7q2A1QlFQKQBIu+VqF7
x0nNa9rv6QtaXOndI6m0aGtM6lyVBtw5nIDFM65tNyh3qjJK3L5AmQXCTEeUCro2s7nXKe15Ny5B
Uc1vtbSHHe+ND/hpXvnj9TA+mJSzrcl0J9QcgGlJnG7dsUxw0NFXxm6KvYf1TdoBwRZF8tl1r13d
EPcm/MjRTX/ARr+tM9sOAIyO2CB/Wmkrkm3M2TFtRZt8ktxkLhGCxASLI2zIyTWiZMPhiDkCgZsn
Fi/+Qxd5y7Hyi2d4yUS2ly9zhDoyQaxMU0Zu3Rhd11o/lsv0bTvuu5uNXxAuWobm4+OkoEpROEr0
1dkjeCnm5sEbRRjHEEIbA1ZNWSXfnmwPmCO9wDZdzM2T+rRJuTdr9SJkO5O5UC9tBVFh1fm2byEB
iCr5ati0uSsL+ayTAkhf/VNp9dL5dYRl62QYqbsdCx7dBQtaBg7UNYaz1noGFYqkUSOw+RXnNClV
Lkv2PcXO3TVo3jsoNlLF1L8GzcWg++MS8wbJVJWdJj0C7C2js+HO4ugy1d8kUj5mpDt5MXmvuYdB
qMPvVmuueIX2b/pMkSoAOVVGkARhBsNXNUucZX9dylJCATnMhqLYJuArt15n/NcKx91bnstd5U07
aWM/LlLjBrYINRGXUxAzpgsTUR/XWL1MWURRWQw/7oyQ5mRsTSmxXRN1cfblUr72drKP2/aNseYU
TqiL1cDGLsJJWQAjj7TqnJU72bh/DL2mTMF/hW5+PUuuO/0yKsfbL9FawmZSBzHhBZ5E4gZenT0M
sAgBhDRt9pBqve4jf75qW4Y5/NmgIJIfLlQR+YDVpSAxjh3e2dwNj7rt/rql+tsAu2alFXgdno2S
exl9lsJ7KFn5bbs30wZLohoLVwWHT+TzUqRpzFNLhxaG3i76T47lzcuARfkjV7A3HjS2A9/O9nDf
lxtqINlNPMdh5ec7DNlHco45EyRm+j5Iol3N5Hgto+FgOM0z+wnYlsXYatvU8sWbCEwaq/yWPOm7
pSlvY4dnSazm14LXfDth/HAwSNL3flVM+6elbjeOuLeQszylo/irUKKuNS5Jbcczo0IDEByKD/4X
f0wltitzho9RXDHGweUaiyXIF5Nu/u5cztQYGNZcB2xEClVkfYpmeFMCnFfM+HsTrx8Enm7NBIMz
dhPc2T0vgLUZhqDL2ZgmM/VQisnnOvfNXiz4NiwEOXV/AHog0pWNW3uVCE7o6oRC2AWmCDYKkmb2
ItxAK2/rUHphoWZ67WCOl37VBLhnrUcAlP+iXNnbvopaiLhLKHv9LXG2MfVFckj6mnVjxr1zL5ct
+E29nyP7NTVMqhgzmHWb3PIU7u/UCj9wYusZhnDLOYJ1/LuKxnAcpkviYS7HjYHpJrlMMD5wrccU
7OOwB9DEM7Ss819Zq08tIhVq44l2N0Fk1iDuyWltR0uGfcGYr1hIdntxdtZMbmB4A7IQdzGePWI3
9MDPRU8mTexwbRRprpWiGFDdPZHbnRYckQSxWlqUzHzJ08saeUyAhNFjYvNQHDDFBZGKAQ3VF5Ai
y0ZSkuxoNhjPPjVV8SgV8CR4bnA/+1uPdxczAH2WBznvDrhttXleHa13mmWdQTlHS2g7i0FMNTlG
GQ+cn/o5jVIROmO7PDSBW2eHKPaMoE1nJ2isdbzhtb86rdkczaxjyJ909g4s7n9ru7ineGKSEpnC
3a6td2CaHpLfM/dtGTOIJNpNKuXTbhx1Vnh8AgGPcJuVPgVJPG81mhfeH5vSgGjnQCaD2F51oO5O
98No4S7OPiYz6wPLm/ncUGij9NPVeR2svGdQzZ4HQtbljHgNmBfs2UoU32bSR5+u1FE4w58JWBSz
3v5U+t7foffe6cXZhehWvy0hCTLXMiil7PBayGs0Dr9u1WZnFu/tKxd2NeESlFcp96Lrtv3MXbLk
+to2hFaWfHqcjNUJe8MQh3IiRCLG8aFyIxtBmP6Yt4mxJTbL6jxfbFn6gV0DZFvHJ4BP9paZLfFe
zZOTW6sD+EQdJwf9d8DCv0UMJPezcC1XmCzpoCeelBLHBUYBoODZJm0Fp4M7oG7EJ7nIS8asjv0Z
ONcR3cKkaEukJb44EGAj4SRHL3P+m5IGhzLmqsLAEqyTNTnT3PI+KU3Iaav9zoJc5tgubxXI2TzB
q3vpM0fDn4pfIln9ukjJmCnL18b+IzXV19ya9i6WjPZLFhCcWkFluJRZIH3whKUofmKAk524ZyqG
3t+JFQfV6gFulK30wP24/KwrgyEz4smG+58RZIuGDZOXfpsv886M9fsoE747q8iP9X3bgVP2OAEG
59Gd3GU3Zf4/g1R4aAiMEUuSObhhi++mI9FmeDVCUyR2yVC350Vjk5NKmvseF0fkWmMYt5mxJXc+
vSRJc/otp4p3OL/Lq7EaYdH6Zl9qqNpXyxtBSEoaSHr7r1wvv9jeEeAKclZs+J1v7jLwM6iGGw8+
bSCF8ycei581IXxfVeKrhfMHvm5GIOatm04sgcGr02TrVWjxYMrnCpPnth7yFTCntVvi1AnZDBFJ
sW9NqrBIJn+V3X7nhopD3eFKX93TqO2HOSaXgsHLCfGMxxvLuae5bPerKrwDN/m5ntvq5MjlAN+8
J2lpTWGuV8BZpd2Ho8LwMjjvPiyM0K1bI9QYIbI1y/eYCsBBR9GDnxqnOYnc0FvHT5Uxg8kNLMwN
7o+PAWzoHtQVuf2Vp633Lv6AI1qAZj27afnjxlBFwd2wUIjrplE/YrPBYnXJY0AIuWedGyN/xfX6
OaUxBrIuJsdfIxDWdCsBqxhoWMxm2xvXTBMZ5tOm8YZg4drttGc9FDFFz77NFn+nTptPc+LVPhfN
7v5BDRw2NN9vzjydITW1Af9RvnFN4QWrI9qgSSCFEyB4BXsK7QO+Mgcshp+ZDIfo024bA1H3qaMb
ICxBrSwdEPFwA57zcT8P/j/4qT+ewJPX2mXEoTNBD4ueq8j1afGj18qryotez+vguxubJQmtKN5x
FqCXCudYWfNwynCUgBsCMGylL5Usg4U31yjKiR5ZneEOwHijz2qXHGVFVqTK3GvkH8VI0xoDWu/j
+twq6sWowkZv5NWXGfs/fYbjtRymESsQXqolhn80S2KzUakgGuy6Jq5OK7mnjc6/YviPVcFbMO+y
N19Co2ox4iwjTl8o3iT6F4fCax4ID5qQOGhKtmtXXk1aHzagzJDXz1WOqytR2ON93C1diWas+inA
Sb7XRrOHhzZv7DuHfe7Kh9Zrf6yKUMNMtImTLN8vnmMevLTugzYB/JUZ3K/pslanIoHD1q7LGKBo
FeeV6fuAd1HV9gp+8DoBMWf22YCZmp0D7dWLVUyHaKzuIy+UCR3/ui6R3t7igpaj+w4akL597nBy
RAZzN5bohJizSSknYjfqzNhF3OHSWB5ZdPGYG0j2s/tO4UqszHn3/AZSH3wRrs2CSsgrhpAMK1RE
K29jS/7eXexDnHYBYre1K6s128emxc9IqHAzRuiuvnDIEuqjatz3LCmenNMYcedUlnkpvBMnCOHe
5hSjJb3EQ0feMieMMc7tgydyzqvywme261pcAmaaoQNOIf0xZnsjSTbiPqmLl+kL/tqBzbQFHxGG
Iyt/s3FJ4zLb60mTD06hsq8FuPqiNB/GwfVwSftvPLnpixxcAwfESv6MMFK8JJB+ffFaMp0LIj/5
7gVOnvItzgmasHR7q2NSoFPhXSff+fYTFJB863nzYymLb9xRm0K0v3GZ4Oxw5xfR+Cfdw7/BM0kZ
DuWhJgMfzDmHbWkTqY5SIklpijsaN5gegC8oxz6URBhxquuDlbIZosONjrmeuVhGBMCy3EC6yztL
AX6dSr7DobnYWa2Yfa+g4iN3t9pUhjKezsaQb5eEGPEy/EXO0A/sCmBnIgW9yQ/wmFB0QgEY8UbH
ClKMvR083zzY6sm1MtSo3PydZ+/QsVsiMKKOcyHTn23vNwdz6J7QCxQGyPTqLmZxSG1/26qBrsxc
LkNUH+vIjIOqY27eqxXc4iz25BVpAXhvsEylAJ1e4gtg3ckc1KV88DJOwhrBP5jrc2MmX3E/7XJ3
7o5GssLcF+muK217K8X6oDocnX1Pt5NTtqZYMVpcLCAzeBGMkNv7Zebk5JwbCFkFEtX6ELeIk1af
WOfa+a4k/hfIDzsPV8Kpb2WYRE53SuMQXIq1X+b84S6hlk7v7POlk2dsW3rRTYYm0btnxjAeb+yN
1Lgb4obNOkSMsQ2ZIv+ToBI1prj6WYZ4iLFSSgtZVzePja/eCzFR0CdQOvULIl7P5uT+lBvvnmG/
tQVcYes3tWYsPBTsVdEe2d+zFbX7wIKQ04wZHsDuI5f675IP6PHAVNoJek3rF5j82czlJXLcV372
vcQRHz52BmoOej2/J6AotNoZzYyNuvWyM74f/uXIEFIk018f0W4weARS/gB/tYwtYFJAmHMBdmXW
oEPmMmwlojueyuzYWooc5TBQ0QO9S3K5/Lj5VzvAAiTT/wwayEaOhxTBqlFuWLTnqIV3DcaOUKpp
fjpd8Vh0tIIV1fvONCYQj1GZbqVLI1onlhGS6kpDQdiEbaWXkgF+UPpIS54Fyf6+EaHt5tcsYeK+
Ovv7wzfMKRh7eCpEhDASHFY/3i/sCcmn5RRT7/McL2qAft0yoRKAgHS/PuYLnWavkU1ISOuNVcLg
64zxXIzx21pSVfjmQtI84cyrFPuke/M+tjJZxB2+aHvGNsyDMdjJjOmcjSGw7OLAa6goTdl/NXH6
aSO5VLnYDebhfjpUa/I8Sq5MUcoP36cihFnzQ+wTdERGCidzbOjqpjszQyKxaWCQjnsEVopurtSh
jnJGuGKJzk457kpKE5Oqh9o/eS7tBZs8t7/Q+oUyln1/JeHIMegEyyYA3FQMgQFjJcu/Pkr3nvJ0
sFr3WPyav8ZjAuRSd59KeFuCrzdWCARzkb+l9MLJBH6ElOvKx4qZFpAJGev9kMhXb+avmUjSz3LY
jRGBmob9PLFvbJfSJY0yVodEM/532DLhJemPN9VvmXR/u9n4L7ur5TMF8Lk2TY7DNuvZOcbqjXIa
cCmx3yoUJqbafLn6I30sJxqeH6ANbWU8YBPoQ+28E6A4djEWttHkMij7x4t8WkGXRD5qdewhoogR
flXivMd/Km/ZpW3zufr1nnv7PuOwja2a+uYxE4N7X0KBQctPd3Un+ie7WfeigYPvORy7nRFdYqN/
WMFvh/bKBHak2d9gv0XCXEPHakPMSijGOq4PJp2fQ8++cdyzlH8tr/kzN7BTcwPxJmcHjJ98lBnW
JtuEFpo579NUYmqmTpx9TN3emVHKVxaLkK0w7xlXYU4lDR5yZEDrxxPevmcMDhEhSPCX1Hc6pi3X
o0MGQiSvxHZDMU6SUnpqWdaFV47d7iSxGzbMtk/9aJ5GA3b0pNAfbCMZHnwsn0kkOPGwDWk0waPr
MBgYCx4gw8OGYSbXtSJ+OnmjpKyieRQ9+ElhIyymrs5OedHx4CHUDxyvhV3x5OQ9orsnRQBOKn1U
XYpFgApkQg1hDwmNaImzeatapR7r3rYQsshreHTtXtPSMzqQrtvUDGrp/bWJtv2HfXHHJW7xvXLv
L/n8Vw12vbdSaG62DWx7ygji36ccHvOfvW5zebJK/TwLg5hV3S+beiRaG03LhbUj6BtkhOgQXVhH
Kf5xjzj/t7Wkz3JpkadZC0XFyikDUbTtGStmzHj9/OFeV2Nq/W9OMIC4vEZFRsSsLdnAUFXAUn1s
+VgVhzeWuXw5RgrdoDiVOj8kS0oubvAYttiEcXnJgrL7YzIOZz7PsEIWoDwjzAOC0MlI/0KZgJe/
ZVCFABy9NBZVeWnE/rHhuvQSgi7nzG5hX94pd3FXRHLFB3T/RaFBkTMRAFQwv82dyogy0q+S/n0y
7wMhLuLBW9GjmiIZTw0kWssv+BwguhKLidtTT9Hnuem+WyiPb4XpvVcGG2PAjFXBaRgpaPPckCF7
/h6GKl03zGdJN8vv1jP+Qeflz6udd7he2NQzXGWEpUrhqptYmE6N8UOfLDmu3/YVEAlnmsuP6asK
4T2Lsn29LE8txoRt7topt/hALrJOOtyP5+6+4KOrAcI5NTMXw/F+G0n7pxry9Wv14U7WsUsTJA41
TPt0ythuxUhNl6QhpWPfaGRh8eAFw1KKURnH+WejGnpI32CFdDNX2Fuw3vCOxw6VHcuFOVlV/1oe
pepiKz7+SV3NteDuJyYPX8HadM38OEp2WNDYeVrumbgyO4qGU1FTkk0mQkBbAzVhVo6M6UzZg9Eg
CEr2MEfzSz4wVZnLjKV2sghr8dishMZbn1PVdMx3Q5npbu7xqM36zY8nNgUlt3l2L6sNQ5xREF60
7EUtCQZLMiyh22JvSGuJ2j7yMkNTz1k4EWQpRjWjQ5ir8rzavJkCJwnZEjNolA1aGC+iAXWbiNwk
t7PGCQd9gFdR2fmczRBV2LAeVGTLwmhl3/kCMzleMOSna5NvEWNwdjBkWyO9N81Zb0TMkFDOS7ax
nYjcUCUPDmmV/Wp5t0nTFni1SI/EWfWps+UTZOaSHan2lY1Z3YvTSWeLpDpvm7TDqaenZtcP99G+
1zA1diM03pyZvSHTh8HtnXOLTTK1MOnICAqcXZT902rXYbbGGVGqYaHqhICJxILG5lXffb8Cvy4b
dck4Lp4S+M4mxq7Hvps/J0UITxjg2kZOShwE1jlSpbgsa4I9n71IVKHI2qBdUNzY5KZcPaH2TBED
AZYU7b2lw3qLXfdP5NXYGjq2AdRR7LIfxneZMa3kIvr2KEAXQYwfk18ds7ayAhGxqSSwqqURlybN
7LeF5RE1lFBOJW0f12GZLiyAdIIovS+wWPubXc/qqYXon+hlfBfmvLHcVn7YtntyY7e8Gpn/18hI
fFDLwabslLkRboQJTmdDUNUT+V5R/qYmC9NrgrHjMjL7I1SzWeVMg93PabYv0A5nll5tcWBYb84i
3nXLFsegcgeqQmA4LxnEgSMyM0rlcPDtaQ5jA2nbZRXNNYvZb+nHSeh4RvMnibhiLGi7MnuQBzlN
j50ec36R/DEghWCOxeZsdNGlav1hm/d9+80qg5ziVgyR+SChQjzNrgudQ/d62lCOM2yQ+bRrSWdA
HzG4JKKmVvIMJGiODObwqCAbgSS3AbBTPVba4kAvq+o8rfbZWnKXhR+RYieKfGxUrZ5NGfU31pqF
VmUJBqspGrtd9aeGnRww3BvvZBf13wG71VOFF4KEZ/uAAfafKCiSqQ/pw5XVPqS8fwIsVGw26e8x
KXsN0VDjI0E8fztgIDg6k/c9smH1MQEouDXbytz1OBIvwIBC8L0CgYgvd2fv0mVnjxBUQB/v3/L/
/ViFz4C+J4PLBpnBurqTrUK/1B6YU6KCM3rAS96zwSOa76ZiUGNyeXEt/Q9TNj7TNn2PutG4NWkN
RnIFRONE6qZ9gnAuuxlvlslbdKmflQvHaJgoNdL0QOiCZFE9HCrZyZt9BwOxbenDtIeSrUqjvBlW
hQd2aD7Y6Poy1JRNttE/r3ECbc9C31SpKPYF3qcPQNBP7L24GG3WHWaWeT+uXQqfpLpZyWwzIOVK
NZrAwZopb+8qIjn3lSS8boclN95macJCwSkbslOSuHLUrs94956p15Y3CTgJfFMi4pOtfOdcrian
g4lNgiUL7smBjYsqhIAje9U9lN7KANdJ0++46x6SKt7aeDA+spiUSr5k67uT8vhESZ+9AKZOQxQT
/6EaTWc3ye6m3FKfPVVRlXpd92X6w2Hy1/G/xen2nuNxW1bFbSin6RWbrBO4hqEPkq6jj2f/IdLa
e/IRYIylffrf/xhtfHjwiB9qv3xN+nx64cCfXnqbcBq8raMGG6PqfMFW+f++iIy6JAMPn08a5FeS
P8Q4cg6k0gCM+4CKrCm+OnzXx8Tkufvfw+fIdGdXUp5xBds3w4cd/H+flZ5l4RVnAKFGF47Pknne
VZuM0sp0ebTier6wdXIvCXKyMYmBA6n7Ah902BCvA3B3zxFUTnMxANQVMywfXpalD4Pt//slGvI5
q3uX77dBWlBsA2D64pvqz2rQk2b2zMswo0723GJ8Hrsm39Qv02TAtHTXY5GVmETZGxIrDLUlRlmV
SmtrZPox68HylfdMu7f+86lLLayVgoZi4zluiz+T+TALOjfGiuIn1TFaGRiwGPYVA/2tQOuG9Lu1
K/VkYLGGOcJLzET4ovgoxd5Mqdsmzf8HyuguxPQhP9nAauR2ODTrXYC6706LZYQB1PvWOCG5M6Gu
2DExqgFEYGICiGNNy8C8gLO2OKwV/AhH/h/qzmy3cSzd0q9S6OtmgdPmAJw+wJEoUaPlQR5vCIft
4DzPfPr+6ChUOp0+4VPVV31jRMJpURI39/D/a30L1To6moAEmflsgBM3iYwzTVMmkDicdV3PgbhW
OYnvw066bS3M7HfYONYdhzxZau5Nn00/UFu7uJBtiC1W5umcjn72XujfZxmFTXKVGRrpxqsD5NDN
XF+svPBWH2a9Lbpd1VTrPYsq2Do/3VBP5TkBK2K1PZ3bdnTf/8LycXPOJrts9/7fiQ7yNxfxBtLa
fIAgkobMtt5zKIqJHc4HVFMmoJuAkvoU54hQyDAJRQx6sW5yplGLAieJSotYKIPzxy/e//Xrx7u+
PfGeDMgQ2ymFrqbnebuFnylTfxD1yBY1MMvd+7+UUWLqKDrGJi7bXVtSxpFQSSSL938yGVE9fMLy
H15UKSlTDR2eXoSWa4yVy8652HZd+9OxhM6RMLC0bMdOItupNE/cqFTdfjDbzQTxrhD0TsKqfBok
7P0xOytSbFcITjat1t4kBrvEgRIhXwYpl3Gxz/20RfVeupXUSySqYJKgtUuiLC0wbPtli4UH/qW3
Rg/lajNAId76fncT6wB65r+jOu2mM3QxKqZHRe3B39JhGmqkPr7M+SlI7iB90WFA4GwmerYuuxFI
2qh2yzRFc6CpaEnzYmPWNjXaPKIqlr5mLTlXivWmo2wgkJmY4JwOlh/lIeSu+EgDSdnWkfFUGe0V
8VZUBhnIGQddyl8AWbBxSi2+LU6qz1ky7PByY4O/8VgQkfM2e13uENROzc+UaIa+WpZ0smGfKLHT
TMR8DcW4YKyhGfGay9ii3yA15CL6092osssLJn2ttmxZ8/haHXU2JIaOPughQ27cywMt3NJg88Xx
zkzF07tnx4D0mIXMy5YbBwVHyCk4KVQT3T5WwSS3pPcsiNeuSLluxFoOp3Wl3lP+7RdApI9WrqC7
k+8CrXnDeH/qiU/FHoFAMFCewMoyNdHdFWZ3CWXzRjFmI6ef7wg6eYGRuTUD3AGK5iAbw7VL33Ux
obnXgA7m4qA9VHAtunpcIWdpifFB9VxN3WMpDde0Nx9EUOHsjUhA9bFdsEP3j5kJAFqxSLcc2GpO
QRrAckZ+ZEVbtb0UCnQsCxn5IkX5glGDk+DOIuKVvvkVx2eqVbF40g18OP5aDtq1ObNxhFzBoZru
+daPZgpRCz5jaC/l65wFF2VNW9QPpl64nEXYN0hApzNwuxKoVtI0CMKm3+0nlzE8bQXhdDpyhPCi
Yv8wESS66CP8fT0UA0uTuiVGpwMGOOxf0QCI0XhDdnApdZztw3Q7u82XqLuEMm8n8gfiuVbJ6IJo
6xb6iL5FM1c1rZ2MUAMmYbpgMJ2Z4GS0Sz1q3l70l3rZncGrQi/wih+DoTVuYlCozKJ9PQKODu1K
IwdeOnneQU58z8HUkWKH78jBZufGrElnr+Mkg2iK9UAu7Z99UVC5iW7Lnpp7WAFtzumHwfJ+tZmx
8h46bM3WMc+Rcaq+fMCtOFh006F4mFZHph+eG2kis3roaZKoNc39147u7YlT/Y9xyjsX6X8O6gtH
PbMOJ0yVskFRXmQCFa6RzSGyUg+QsKmusahD0x+HlgMV+TRR1FKLCguOXAqRZkJoRyHZFy1+AzrF
VOvLMt+BEiQoKDfapd+2nCZQ2FhWizlhDginGIumeynKnCZylWw966ozlbsoxEAdUAVYWFR/lyxW
KLf1YVN1bef0Obr9YLq0iGMdxwofsBesUW1KThwBlaGfcDLz8BZ6Fe6u12lC6RUULICwvu78/KVM
rHvRDcMGrUvt6Imlr+t5wZL85AAVsZfto2zEt0XC+yPAGVXcAGHQgCmTmNabp9hwFJp12UokUpeo
bYSAqY9fJ+xt1/YhqZt2SL153lCBwqJqkM1+1hOv9COxrGdVSU8086+Mvn2ttqBV2EnHp2Ys0Sv2
G7R3NQ0p8cwmjencK7ciHh90JlRrap1pDHk7oOnkeHxsxnVQytMKAqGN94RRbmh0JxQJ4EQpPxYV
r2jUleaWYl+oAcNzEC9FbR27GcMk8MJkBlkxuv80djGVg6bfDRqKlCp9KkvLGccZATEam65X7rwu
Pc1ToDThIc3V64HupBnJWHrfZevFAzF+O1zUlwbZuXLN1qefpGcp3tvCOMu2da/UBVI7i6IPuzBl
fAqSDL9p0d6QdnloYxwJVKQnGMymgv6osY5ayCHIaN7ixjg2WO3hFk1oA6qouVTyOQs56w6+0R2N
FhdDKl4afGx1pVxk6FDlNCe0LLfXRWS4ZhkDfNcIaytKd2rD2zmtQG41EDzbFMZMHx74zi9FWmx4
Kg5lXT/0M2smkg8DqXV0CF5adn2zJi0TdCvZharLQkY4j/WDRCuOqyY0kXGsbzRLetN6NuyteudN
j7Kfbb0mA5Uvr+KmhwDbQDRIDAwl9GkWHIoupXMvOpVnlxGD9AWfB3LwvCvcujBfVGGfp5ABGFtg
8mr8AbV9ioJyR//91dAmfzn5cACkrrmyA5nOxcxVzCblNdLp71h0Q5hONGWnyykhPEgTwiBw5CjO
t1VkVWyCTFyfluajcTPSizqSBjenLrVSCQjGqKiWuwHp068f/vyfwdhd08e4wcA/F/uzxhkkdo1y
i6GvtND6NBlk3PcN0jBvpJABMVe//1PgORvoa69jlBlmMHSOHzWAF2HD0E+yw2Knzz/INYo4uuN8
8jWkhUSg9zSJeK6xJegKbyuTW44PCFZ37z8SFTlKw72ircfWMA7Jo25rAHKj5e1wSqJ60tFMAeJc
8o9y9/5DVtGJxbXdITQSp7SQLnocJTxK0aqK84eq7rTFbKUoS80FXb2zVeOlmAZ108gVfMBK6E7V
UQKHuezIuYZWUZ1jqKWrZu5z+V5wbhWd03bKUTAoHywZzSCbOyDIQnuZMMqyy3zQ0ubG1tgVkDYh
XdOZiRdhTGnNG9tgFXS2BgwumvVweIpUHFsPUsJ0WvuIe+Hoq+YaJsE9Vnhqi8xG5pCcakpX1CCD
XUTyj8P24boAwcVmFhxscbB6YtSwQ7I8a7dqG+ZXsoU1OmNtj/Di29JEjVu/myaqg9FAkJJphlsj
sR8RoEtqFBy8LMalwwTmI9JZo5ZBjAtvg93dpNuVw8rD30A+l9V0a9jaYZgoV+ucmZlq90NvHUVt
n73ZhVUDvxj7iN2D1e4jT3ojV4ywgFcFZTF4/m2gd9jzlwGWvcyG05yL0A0a/Wj044uiKXcUdF8F
uyOz7ZGmlLqLYdmVpE0VtpiCq/ZmyjSOblq0GdRgpMIEdBgqLrngGs5BJEgeRc5gqOy1NDQPI4cr
bjUzIYvQSk8wQ1bE82IFs1eViiuEz0JeEPOjX26CILu1A/qFKXHCyBVcuMr0pwYGpSdRmmNmdTqP
TzNq8qHIjQuo/ohEWsywmZr8rJXs3sw5cbGkwPm2a58BxuRC5sswsBU32j4+gms6G+O1MLkjMruB
1gJOrNQlDbo7fSqJQpN1KIayxkuxoTczaeDI378YCWIj8mzRT5v1obCE5XRdvpWiINxhcciopbMV
lLqNaAWFnL5HigxBCnox/WynHaqbvjlEdpjeVsPglop2B7EVWztdwfDYi4xeLhfQY/9HO3IcBGZF
Qr2KLFUJU6fDEMPSjmCsz1bCn55Myk5I2hEPKehy8sKiH4htjTrUUitRxTRVtyjCREOt0N3kic4W
k+7N5FcGYeMS+D526wKoP8GfKLZMi5ISHVrUZ/JKqmi/7fGEz6IKtDMKpa9SwodRhoCpc9k/FJF+
IepXJWyvJ01G0p40z23F+YFQQW/RyfZK0cS1r2u3IuJyVPFis8Rj3OgHW5g3DW4St8kwDTbNKz3o
s4GUylFV3pJfSfSHtB+j7lOaMC68ic0PwmvfimnA6DTcdAjM5XNJ6WiBK/xpIEHa8ZIroL2uMWVO
THgr1CiALL1I7ibQiFj2SWmrGImCnVowIvDVCaO76EYdmjVWnGQoqc7luZspHIyw3e8mScocsyDD
uu3lrVbra8+zx/MoJQo5gt4xH/sbnOHXUQpKsCTBUVJi3NhsCKaO99zCXARvhN2ifQCegZjBVt/a
LqCMKNHHVFTuGN2t2lWy+CLT/H4n9fnZC4P7oTeJzBbdJWWDaiPArNWixP0pacAMBoJeKM9c6MGp
amL2aWrJcllkTyirn0aLLowmeAtFCQawnTfrcymLqB+FcD82INE01lhIqG/WfNFTW5BJkYYg42K+
H03RcE6yza1o5qGIkNw8JaeD5LQeZbx0EVqVY0y4W1Bc6Xt9tKR1FxJLIAUs0ma5AUNBBbZogEgI
0fE1W9lKjmkH6y1VDWQIcv4MC+2hmziqV0qPf1ZLjky8BBSEKTvW3tN2QNWzgUNjwAZEKzFFRRqn
U13oj5ZUb0F5Ij/uaHZbsgrCEDyvE8nkJFFgO0npXd/VNvU6jqoxgnDRDFegickcUENwQiEtt740
3/IRlgUSrbemavfs2Mvle5jYP2LN/pTZ9fL/EKd2DF+o/ec/m895an+KYPv/KHRNIVjvvw9d+y8y
18KX5+xvN89p/vwxrG3+u1/Ra5yirb8ruqZaMmdOlXQzYtR+Za8RU6P8HVUV4AxZJ2tCaH+Er0kK
v2J+Ir5cli1Nls0/0tckRf+70Nlk4BJEAiaITPuX4tf+lL1mAC20dVsjE1PTcFLaBm+ieHm+RltN
Vpvyv/0sk4Xvx9KNMeScgoZFjk41aWx30u8/fDv/GEQfg97EV1fSLUUlbU63ZMP485WKuETJ5oXS
DcEBgGURQ9dAB/Jf0X8Moa/j5Ez5z9GF759ICNsUqqyafDnKnDb34RNpOpXUOmu7c2vWK4/dURWm
PK4GweDqFfUPAt85CfcXOYkk+vgjmVNyOESPtPf8iEQ0naobHRQYkGTWIjlyRMfRD32vfKOiuquN
hwbGQNv+9ElSLYjnMAiutS7plFXUarMOhbi58w2y2nxsgsotMVTHsAYuqFyFvrQMynoZyo+xvZdQ
EKcdegdoJFrylPg/6aEEwbCMe/Bp9MumHwAHFtnwakAq7fESqI3u+FW/bn3CJeKn2kM5j1esmrH9
R0imPmpFStk/s+RaeM9N66/wykqoQtW5moUZh7ypTKUj3hxF+KxgyOX2L1Ll2pPPo4dV9kmM29q8
lLDxlqSeZCOH1H1j3nq5q/Rb5nGoHddAYtddSXGFdDUBMOps4gKjKEsAA6DlcVxG3aWev9KA3XBq
UtID+qxFrsb7EEMD7iXylFnNAFHa4qbrjZWwy5Q3Wl2aDdwgwgNsek8qi7tl3iSJ7+Jpp6TLSs1O
Ihtv2vKaCvsi53grd7qrkjNWxcGNmMgar6wfpXYdihu/boidgHCILYsgP8h85xwuia8Emyr3tpVX
HHtqKL19kFQVodFeneRVKz2FLJScyR3VQr46BBLKPOSMFNgLK3YiqV8Gk7SRe/U0NTRBozvZ147g
PBAJb8Dxo0lgxWR3DCPNyfGi5UJZJbG9nUxYqPWzyN4SVdtUVeCGio4bQEMOrbopbOBJblxDvjWp
C0T1Ga/eaoAZQ2dqMPzHvLns2E12rVionf0jH4o9+eYom67mrAG7OI86sjQbvQFzf94pW/AjSxv9
R5RZS6klV9i2yAqIr8T4Fhho1nzbxYx0GRv0ogWMj7F3Ye+uCH1zI5z0JQVHiSS+bkDDq3gbK4fo
oWu7oMOQahkPsqdhIPxRIGGpHgt5Hxs12faIPMA/651y8opiW8fsoG1zYYbVpWTHDjryZRbcdxiA
AnRgysTaNoufgYCckk6h+S+fBzr7Aco8R7O1W6+ud1ohofkh4sYOjn1x0yYXkvbkkfuIh4LMmFnk
ue1LeZfr+Y4I13WPi42VF8rPuSnURTKmhwARBDlsqLClFRheSWGfTWxYlgDsyYjqQvOmy6abGgH2
rZINvbKJjWkdQQfSp51n3KLO2IzTbes9w5mQ1ALKQeLGxWNkPY5wS+ZcatCfBOaklA0JaaGJmXkv
zZz/ol5PNRHUOA5FZeIyes5BcHTirRqChwgZSBdOq6Cy1kqrOoWqnGhJElWjbzofRKPVX+GNR7OB
MB7qbe7fAQN2DPrKtpj2MZfKB3XVJj8A8NIvQgQiKbRaeWynYEuMEPJ/GkS0+5Ds1WRp6f0PAMmu
qjJdDTA8Y9iZ6ri2S7DDI5tZVHdQJQBYkXUBLNNQxR448UWWXdWEGHvpuJKpqDf9syAPyBudehoW
SUD0XTYcExA3AN2hfgNgYcbFgpN3N3JyZ+LwsS0SQIpkpwZkO2Yx2XL9HNB0xG53Ufbdxja6DWVF
fxkToqAr/QI9KHhXDZkwKUps/lS14H9oIZew9UMMqg7hZaNDt1JQH/tXrJF0hHGc2pByKKqQr1n4
INDLAEdithQGpw0PA4/sMlsv5f6qbo56eiK7cKHGT53oIaMxVipiNkie95ksJfOikHdW8hzA/Sk5
UpsESIGydaoKCzlFlRylrxEetPrVBzADhDfwC35Bh7d5GwDfUMua1GNG+EBoEFSGoUyvq0WLFCEd
mIMZocgjVqP6jglGy1HhC8D0g+YcC9NMQSFxinIDgFBY88vSqC7GHo5J+KiO9zJ4bawiVfPaE1Se
oBJv7Z9DVzkWLYphZE9N3dMmJJyz3UqpLjVBPw3O8xSfNeU0mi72sSWhG+W4xxmu549q9Nim1+Zo
OCXeCVwJowZCWid4XpHvicijYN8vTd0iA/O6aMS2Qc6fxAvqvwu0Adz0Uz8EaH/paw43ARTDoYau
zuiY0mOPUA6DO3Uva6nDgm7evHDttdHKCuHQUixMePp1extQ0ApNfa0ASwuikY1wQ6Mpx0vAHcnP
fKxFpz6jDiRWixduDAc6CXltKPOSx5BLk2Ky0FKmm05d5tLroO6QhZnNtYb/KlVo7MinLqffJ/eO
NExLvzwPEFfhUTeS71BiXc7iJh7SiHjPpiQXseN8Fl4HyUOqD/SGfsY174rMU04zeLYGrPbHyMjX
ln7QdXzrOQ59Q9vKdbRETr+oAcHKmEQb/Csk3zzOkXTNZKFPusIcMBrwRalkIfNisG8EsH7DRHRG
LOrUvtaEedNIAT3pLStBhESj7idFv2lsZZdXAagzfxPnNjwVPIfcyxHOjl1U4PHOHpOKrxC8ib0q
JH/UdiN5lfX7Au7/CERcV285hFIsRF7s28deomSLBcGsRzB2CAnQaUJy248RuX0BCIs5D2WiAQJe
ShXRXo8whSNp7saCogcvH4IZTR7lwDzIykjl4OiRsdJSxEG+1CXFssVZUYgZAsCdmR4yvkPbB/LP
V9qOP4UCoGTuZnnbKFOWJQUuTRyB8rmGgRyeWsK403tqReDVRaCtIV+uUp0nei6rW+khAuo0+XiW
iXIn85H2DO3gUvecsrm3aNVRe7U5IfaOisReR6E/JWjgJp0wiob7l1EcgYucVwRy/sRi6KJJXY08
oz1xS9hhLFTs9sDO/59nhC92wcq8of4VWD3nOP/anhps6FXSkxXdVAl2/vP2FF+2ZLA91d1m2x89
5wVn3rK5kDfl5veXUtWvLkW4MrnOJscL9dPevgOcqqeN3J1Vt7zDK2yf+pW3A/y5b4/MtI78EG/L
Q3RtreNTtMGBuPZ+nRz/29248tVm3PjwFua3+GEzjk4EkWjCW9Dh2e+6c+YM+/Sq29QOiAv4F1Rj
nH/vorotk3dtmYIv+c8Xbe3OLkLMQefK6ZzgkS6TvwJsvywP+lp7i3YI6r85dcxnl7/c1A9X5Lj2
8WMSIViUklC6cyB+yoO8aIO7OGdh0Jtv7uk8On53oU+jZ07+zNVEad9HT7izV/3aWJNm881llG+u
Iz5FzKewUgul5APBCFlhEICgurYc6anbxqtgTW/wWB+8hbUhttm7kA7fDNwvn5E/vk7xaeAOUqPL
jcbVxx16YPOEbebYbqgEOvkF7aEf5S7dxUdv004X2UV3UbmR+/t38MVZVRgf3sCnYRuVRByEAyOI
ubME3U8HS+3Wv7/Gl4/Gh2tofx4z/VBE4KD4kCbK0zC8NJXt7y/w9U0Uqm4Ly6A2+fkkLEfmwO7e
bnkOqGiHy4HNJA+/vWrX1fO45lS1UPflyVtQ8vr2kfj60f9w9U/PRO7VHMD6bJ7ogCJvyQFdB06z
99amq2L9WdIf/Wa2Ub+8bR8u+enpUFTcdyNGi7PWWQcdBFWK8Sgyfubp3rAu7TjbAnVby6a+JNmT
Qj7CmLY/9MW0VfLALYDAZ8CeelR9eznuwZFFzzDUMA6uSaxYeb72zbTx3XekfnrMrLgKu17mcTZP
9JuX4ZPYQ5heaLvuAob2mjSlbwa28uWa8MdX9HlNUHBx96CaujN9OIcITydyug3twy2IvHtr9c0I
/HKMf7japzHOZrKOyGrvzv4dVLWltlEcQA+OcoEEFuvyvOJ8d8n5Jf8yQ3645PyWPqw4KPEmO5Xi
9lyvoBFcpFdAOo4kBCxSJ9gh2PxmzCnfXW8ekx+uN4x+3UdxPT9kuNKXZKrtja3hDEt13bjS1n79
/Vf6PiR+9/k+ldFUoGlJVEbtOTtkZxLPM9ZVaaFtkpv2CPF70awk19oPxqK7jlYhro3vZpXv7umn
1VVWJBQaA/eUZtQFukpzzTq0FC4+pzPNh+W/u4v4cE8/TSWegXpjarmn4646TI7GoKUx7dKLXdi7
6Qjp9Lu7Or/iX75lg7ItpVHVMj4/JlValRh8veYMgN6ttggQL/KnYC0/6udh2Tv0BZtFscuO7T7/
bumV5y/wd9f+tPjEY60V5ZCl5wqRixoqDtUNlJvntLvlLLqQJx9Eeey0MdTdn5EVPXhWT8Z6oJyb
DEVtxFo11Ts5LMgNn04R9nIA0lPxPKk0oif7sgv1K8lAtRdEdzZhS7odvaQsdGaKdG5ifi6Cvabl
mHTG5Mmm7Rf4oBAQhm5J07wGO7QdJbI5SrJvZG+XUQdCtR9wmMQakaNP21P+WeCI6OlCmi8We92F
gl23ySnppbb/GOrDHuHh1ZAVLximHEWl8arUW1+/9iEFpP6PQJFAzSh7rIqXflyuLPVNw+ceFDdR
cl3iyu5b6mkochGXObNuw68SR7EFwLiLovhhq6rjp/K+Qrpcv8UaoSicEBubnFtaTrGFO7bTL+00
a2mzTAu59mn6Yiy0x9NEBh2glIVNqFdvDU9SpXEWTJFfdFkuoe2scE2ijiHq4pvn+ru7Ps8zH+aR
EHKz1LZye4b0sM0O/YpRviaj/phcwtFaeU6xihnxwqUG5qoL5pbHfmu7zTLYfbeb/frgYBiqRhkd
/4H1aR1NjAjvUUxmGCGtLo3YcYGmdwmCe0WBs9nUbrepNrjXV/nlcEsykbrxT9+9ia8PSn+8CfvT
2miG5ELZGm8CQBhrI+fhpbw1XcpCbvDdqvjlxuHDtT5tOL2hQAViFM15eBBOu8JvwvWGvXk9udmd
ugZb+PbtSvzlwvHhmp8ecy8BtJT7Rfu+cMw3u49Y+qflvB0LT3jqr38/wuab9tdp5Z831f40wOQC
SaIV8X1G22Zbu7Fbrertv7vD+PC5Pi3AqQFEFtJdey5X/Sp6zXezlvyJlJp9eFL3350Vvt7kfrjc
p/VXyDSENRwxrPfK2tyU1+MxcYgRe7PsxXAHfWSVLE0n2NpnjN3fPLRfrxJ/fKWf1uJJR/SZRKwS
6nEkUlXA5uzs7DSW5UWCQn+g7Pj7e/j1JPHHBefff5gkYjiniaaqzZmFa6u3oxOn163ZrEYKKlp3
9fuLfb21+fDVflp27d7zmfHtecTE1zNm3n+yV9JRXaucG6TL7z7cl3tTGpHUgw2Nxqn86VaqVjmZ
dRCmnBh0QgnW08ZeNivkWb+2Fd8u8l89gR+v9+n2SaNoYgm0AzsZeYm0YJGcgnW8fMm32So+GRe/
/zq1rzZOlmriTBaqSXPy0wPYKlTnWs1Mz55OASutk7MpNzc1xKwlrN5nU/du7IGsCS9bwRlxOIM7
HnI5kil3kIvXatCjkC58bK9hOmfbaTe6VJDxNIKjKq5QpRkJXcpOXWfdDa60pS1BU/a6g6mx057Q
EYwFOpOaj9uh5QiG7z7fPCF/nmA+fr5PD77i66pWZ0MKKOcHVCMcpw2xtSI6Nlm3bEDkDglE+kiP
Vvi2nSC012XRvqDBOY7RD8wjR6QwCN2DDj53fTnFtisBcI1JGmf7d2tnzT1DfSf8/EprzFXs+XdD
Wj6paXDb0Cj4/c36cux//DB/GYupKcgJAIG4wm+7IVp8JV0Y22KVb5NVky+/Ww7e636/+/Y+DcbU
looWiWV6Trb+5olEQ1jvkPHv7X1xM2eiLV+0nbai47sxXaYZwqMudeC8b2wETzcgVZjk/p2vgKnT
gNIrWxQR/zzZtFLaqcU8Xhv71lL21nAtyjPi9aU32QfPEo5VH2vMlpU5h95rsD3evnkHn6c7FI+q
ZanULjRYpYr5abqzukZts7EzbwahXuLlbp0Cxu7oEwKSjJs+gwhfaTeEl668GBSAZ6sPhdftFIPu
qQR6NGHzNiomIQeh+/7W/iVJzP9M73Iq3rKbpnp7a47PxWdlzHy9j5Kbf1zfeW6e//P9/0X0MP/H
CsZuM161b9V4/QagoPnP//hVg/1Xfvm3t/dXOY/F2//5Xy85Utv51fwwzz6KV1Sdof7Pivb8+v/4
u4vnlL9btBVhlM9/Wz/X+V/+7JfoRf07njldljk7mYYQCF/+qXkRfxeKZSu2ret0QxRLY5RnedUE
aE0EahhV8Fvd1k3KUqw28AjmX9m8oKIghuGwoenClLV/RfGiy7Po5sNMJUxhmQpDCr+krKqa9Xlc
RXClpDiGRSbslyEkBcfKhEr2GnlPTUHwuFbpZEqZZOv4uXzIGojYinJrNXjgIKKy1HqGIEkcNxyp
FCCDuqNthN5WHuC3Q7Vb1GGLd1mvX/U4/CG0VF6gnR6d0VRJB4d1sMDKaC0xxMd7s3p/9V1baT9U
OzW3ZQ1Ws61VGpiivccNDKpMwR7kcQpeYDkgGqsLbrWsgQgi676Ls+t1jBTsEJq54dja7Ws/m+P1
QCtMe9OcY12isgTaHZAEqYTnWKPjrySk+hnVMAdEZCgd6PjFhYcKBvzrfgIkHEjjRXFWClBfOtS2
UceXM3h9ugFjgmINpsgys38MPVRE3grU/EEMbkhPFr/Dupx6TJvjrpODex2i1Qrj7XPkJXehwac0
uoscmDs87PoU1MrR5/C5I8ykOMIRu4ZgSjJGJS7CXMKRHRvJ1ojvkLgTeIWapsO7u1AJs17WsYc4
T2KbR9Ly3otInje8CjLdSLwq7N6Lth/6vZUaiwkg5zGUW7gd42OtlK5vtzEtfLwQOQExiWFu5TmB
pcxxW+F+IExNIyC3M14hQ7WSd22HGeAGzQyXpM+FVgkasQe+PPXsbI1sTsmo18hwadSjkYaYkL2l
KezTwdIs0F3QwkRSGJuZX2aN8to0CDaVAZpMN2nWzBQfvoxQsoILtU7u+wjCblVv0IUbyIKBTjQg
WG1D/YHW6djo0hbEMm1woDWAWlFRCZrzUWJswki8DnV+aJQU+ZCpndtRDl2hFT/CXh7JAU7J64ly
ySGDFBjaBA+vAYqcVTOJw+swA+lNge7B/ukRQpMC7vRtWHIIU5TlaOCNm1CPw0KrwGFVOMgqY5XV
Qb0LvPOoyii7p8JYV0EdOCWEU9LRyJlQ9DZ+wBNpVbWA7Y1FUSTZnammsBM2eQhPdUSOfpU30xHf
9ApOhckZG7GM0VQPWq/6yyJNHotZiJwH1osNvWYx+sNtS9jYLNO6j2TpAHlq7iSBi9B7cCBZ9pzZ
dbqNNZbPTCpWeADLE07KNVK4n6roRp77wXT7JABhX5cUzMxrPirShwCBUo6ZAkFOts5tj9RDHONo
fGgbQrjhEaNtpiXXGKLIq1eUs6xUjimqyi16Ak7JeFy2o7ZKWiQpfqpCxhX5o4jKR1isGUaH4HaK
ILFNg0Z5TpA6nQzJzdBAkocHcK94ykEvYkS1+PWJJX32ap6EllyZaU8kWbAzKswFo17ez0Eey7oH
G13nGh6ZsCamOOZIPgEzTs0akGCerDMbbdCknSQ71dxCVKTIhhTNgOpi5W11HiUffQIhE7IhAznw
imGRRkHjNrgLpdx3a1WIdeFJ9xmQlLiiHmV6HegiVLSJunv/UQtDWgEteoQEekd33FsRRDs5BXwT
cFIjMi7CjMBtQqc0Z71/h9dIy/Jprff+1bsDttMRF/g2DWYWQPJXsnPJpE3SVbAe+/YZNyKw1Na+
h5KJIzkwV2Ytu3Ji9ysU5GTVjZcgEaNDq431BpvgBYrvfgf31SfVSVPT1qnropt14P2u8bDBBRBB
BiO8ioLx0LIckSfUW7s8supdqm0jlDHO1GsTBoCm25N1gJW83xGIaDll1KMUhP6+62aHi1Abf61L
6UNTccDFW8k7qup2WcYZKEq/aHbtnH9D/K+TmNTPMPHeazT+t0MZuq2VxXwHMfYtzbhEaN1eElEN
sV0F1B5NEzy3XHZxIqClaerXVinORWLzteQQFG2VLIlcjIR28waBqoWT/Dzh9szM+vTuHX53rES5
wJPGkdTIrPsgtOJF1XeC0qH5UsNJWmkSw3WIyV2sNENx6zZ7YlnrVm3RlYc0zuyVajC8jTR6y3KI
cjxaGJUtVpGxhS6jo4TJ09Ed/eZQ+B71uCL6mdlILRu9and5GPFDR2CfZN5tAEn5oIi0W3l6c2hk
aTtovtjG5rkIwKHlnGmRT8jmVh3FLs6qGcaqEETVj1vbzCuH6hgUs55ok6bO3gzDLPZ9N+1UW7Su
bDwqSu9vSpBY0DAJLIoiYYDLKvGhp9YGPxfki7hnJlUbrEwyfKtBe+krQ94ILTmNkxIt0aBwvTmJ
DC7NlOLb8qP4LVbFVZ4KdadmI6n1MRr6coeqJ3P9Yc7UIOkU45Gtu1mtEcyOE9hPrXtNEsYyVjeh
Ug0MAoJqq1M7MhsoA9zX3OdhDRLy58uI2Mgpwd9fEkxOlJG/MubwRpA/6JTgup5GDe4RcKjLXuwF
CeGxgFvTquB/6+FprBWgiJm2YptzTv8vR+ex3DiyRNEvQgQKHlsS9BIlUS27QbRMw7sCqmC+fg5m
02/xOtQaEiYr8+Y5cfM51TsH5AaRoGXcjPYdiV5AOSkpg75Bnc6mEMXdcBf4pP8D4CqFQ4zMWl/g
ZQs+dGdj6yUOExyNcL6WBv4VvldwQo4Be3CuLlU7fC9m/Fwu3XjxEqgtiw23ecw7HvkyYTsjew0n
F75tj3fJGNzIK0i0eEtzqCpirX052DsjXx71lC5H5q/31IhwdNEZeX4WgXgcOpbizDT4AD23mXTT
kcwB8YpBgtwAt7E/Ez21uNd3Lc9MN0eCiLBxOaQ6/S5DNv8dH0PsVCGTlmdfBMxFmnfw2OMKlt+z
bxnsiiDepyOblE0JsRgh8rblFplrWdy3hfbvSvjercsk0MTDOZGDS6T6MGrxWuE/3kxsINGrHoHK
Y4CuPHJeBlIM2SzGoUiqv1w5h3QJ7hZCtKPP/arkCwveJ5HCqxmh244Zu3INuKeUrT7XfV8qxJQV
zGGzCyDRtqCZ9IwqpSLZZ5XWceEScoz+cZAcsJK0IacDdpp1/f6nc6eL4CrsQ/+58eO/gia1a0MU
H4HYz5ewcw/jivydZ7JJiesam1agZOjnW9BVkmkoj7qZT9DqMmg4rt2t4bz04GR/rDX/E5si3LvK
Ye7OHsnGtz22F2X/7E/Ac0w0jYsc5zuvGuz1jQztejIL0lMNMZqZjbZQsPZGV73foR1kRXH6Bpjc
sARefSkx7ievqwHACnE1S178PZt1vMJHvRcaJIVbe1e8G9MuxyFGaaQe3NL8AGyV7jxZ3ZyuSY4r
9WKUc0Mti5Rb26AuO4s6t2ej6eqZGsm2dL9dgJ0weJIoF1N+TwgKwVVgtesoI79rmtS8/v9HRpXk
27U+suoitsWMX7AiD6jY5+DtOCB6z5OLxQ7K2ZjS5sr2eH0VJauayvG3Btlilb3a2SQe8xuU4hxk
AIaEBH3FnH0wi1y/MPsxDsKXYXYERAqOFwip6FjGyNdFmE73Ey/zoiPjtMgbRnPyQLx/EN0GVx7Y
7wsPx4NsrTuXfFkzImayHfbKw8EzzzIBEzXOsnugaNrD0/7TYAOPGp4MYiRBpVY//JyWpGDihb6J
nxTso5r21rIy7l5D9Wc/VRIgMjRyJPeUHk+WYS3HjucAXCiEMehZWfuq4tUQA9O09VjQyzTvV0YD
UBlGtnD2IZKkyEQ/ZtulenRDR1GJRNKhzjCIBBsVfNkWc2XKc6Y9hg3SRgnMtxoyZE7WNq2lxURq
cLaqH/cxjR9cEXfgn6Ht9W+c7vUOghEnp9Rh/d06iYXboPWCbwoO1PRuLA8p2zjhdAxD+DEpGbop
QygzjPlnHJAEz/glJOXvxsW0Cm72s/b6AzQBak0spdDUJIQZ0zwl4AMjQ8pjOhXZtsSgToyHaZ8z
rYTYGZpEQOh3zn8813meYtCeE4cOnVJFBzPy+Mm6Obp+jmP25KoQzXLt8hAvDLwHk3nUKrlom5Uj
Jv98iD7fjOc+px7IiGbwn91Oik1RMr7ym5vDdj1gFpBkqvsJxwn4MtpFCfYyp/bbazxEuzxMT7mR
XDJjOlWxEGesMvgsMAhv2RXbLZn5olSS7+fFP9m5sra5419SPgWo5c8Npooh1U+F1WRwmcmL6w6+
SIiLPq/Lr3UkgiR9bSq6rJ/zzaVedZOMB3eLYz1blfk5pvYmdNCIgjeHQ6P0+oHVR7PiS5qWR1h1
7X6U5B7d7jhxn3guR51JBQBSjPAp7pM78LRvcsIWa4aP+UKpY1V8ccWVR5gNAoSSq+sSbuX4wV2q
IsKc8Tab1aWYLeayVO9bioSz5mVXQTVMAZFtKk4oBxgTQPHqm0VOcAMBGqFTDGgMxELBKXxTLuqm
qFKszNrFFSJSPYyfmc1HMnNZJfQEWNiTF6AFPEfJqoy8O1fJJYBJ+FUzBszyWEzxezomv6EfG5Dw
YB3Xu5CdtC3vh/GiUWPq6cvI6RuY9A4HSoreTJ54Rt0Mzka8uDCYlISXWugXhbJ3FAB32ge9ht9T
8gPLy+T8rqIgwR5eks9fqGuhKsT8dy4Wi5BeifMxDpEzBDmdOaASTgE59AOq2sxM3BeQcMlyz7r5
MqHk18tX4dMsYwR6QHKdxM67IbI3J1GHpp2oT8NpL+e9mYfWzqghEMfenG8tlV55Gj4PIPgKyHWi
9f6unJRQvNhj96MazBYQjmB9Zf1RJNdlDuD5hSEh2qw8L6RYyzUPly/Oix/Mn8m4BrMbBtja27Hw
/OyPGD075988ZVf4ktDL7O+0zV/IDOMgsVC+z2xV2zluEwAlYCSW5YG1YwsOxjMrUj+e9quDjV1i
U8tqz0otEXMaX3AZsm2l9HPLHijGalc6N/RXCjMykDq3+kTqejVyfda/5ZSXW3UxHZZCwSsQgJ1W
CcQnT2oe24H7nDFc2rVNjX2Z171vkO9oOI/Kcril6NB2Q3WcSjYHcD5gdJTtfQEEdSNhBLAskj1l
2IgTp7n3x2rZs2x/RM+0y4GqbHI+3zLHzpRb+pbFYbm1ijNdpw8euT4qh/jOaZxus86aIc+gtw/i
Z0kICeRwsBAe1xe3faib6Uzf7FvMxT1yFLb3B+szHAQcNISHibhAzaT8FQHlajWezEW9AX3leipp
7igsgdL7tIjM5rE61sb8b0qylykB/S8FDx9O85sAt8z6G3ru3KAmjyPTm26pR84bdiQwTmlfVr3D
CvThy7hORpydoRbZOnmeazM7jubyFz35oTA7+2GevuUQ23ecM2Ht/OOKbi8DYghXfVS+Pi9DMR+L
YAT04fGSEIW3VTavT+k6L8Q6OdZNuHUVNBoEAGikxrF8Q0PczKTbZiGSvSeFuW/ajFkOwYixCptr
LhFVAbkiD585L4bTVai8MnWlJHof27CK4iEH1SLgxtup/eg4vOyssJanFLYKj5fsfpn9x1BkT6kJ
CXWUMDqsJ6dhKVZNk9wn2pbog9QDLlU8kAYn+YVvarLlrelzAzohi9GW/1rU30KPwOf8g+r6czko
hOGdWCExsGj6+jh2CzCVlod+GrMQqqSzxenwuwyTHRG/tyOB7mMUFdvPtJ4ojmfbvnpxegWDc5Gw
Gdk/MVREX2Mj4PhdJnafNQfkqmh2ZMqfO6m+hgVgBOXFP2lU917r47IBqdR62dviqH0ezDf8m4+D
kA/NYP2zOLdWNacmdmCmA7gnVliTHTTq7zoZX5xcX4Ra7wlX2WTC+fexTCNY2GaW+WvNzauXWJch
lnexJ5JdOzTPwqPa1a59C8z3pnadfZuwa6VM89h0ZhTbdfcAbpbiCBCbkXFccOQYs2DHJpAt5FFC
Kt+5rO3sqnYuLtCzkod1gZLVAhepZnMzuFp4fPf1BcE29UEOaUIXofu4ZEl/FkNZ7ocktLhm5IVd
1hQTEkGPsOSfDJAc/emA90acSFF2gr2GNvzj5z4kLVjRAGOyqDXaUy3Mmk0a6lU5XWdR8MXV0N90
4qN6ANvXK7DcCKmXg8q8IOrTXxqMd2LYgBpDYsGCnuoB5gjvliv/yfGu7RD+W9QE0346p0FPND4N
HxuE1N5Y1f+n92PjeSiw4kDauQuT+Vy21m7iAG4C+FaJ/CdG2AUgQ7dhrEBs++IH3cZDODfOTrhg
aq0JV3lIGCwXcqf8BWDLFEAhj79V4X9OAU86Rce2SQFKJNb4VJZjcWoNgImXOhZf/uBS+5v6WBSh
s6MTRvDGD0jbePpWL6GJqKKPRAVzP1+Gk2uvZlxO6oXAi1uhf2EZEhKN+VSbrQmry3aQSk8fjciX
a1fgNw8U7UO4s+2Ry/Oh99iRLKqzGd9VwRCcWrB/eWPLo9ckJ34LjAta0KcD8WObcXkcSso3a565
MEpkm+t7YAhntgdx9JzKhD251kd+WxkdizYz3a7e6KIsg/iFs8ji8JLGx9njSLd2rpZ2nG5WVrz1
syIwu9Bzd3u6h6P9oqaw2oZp8rC0EIlJU+DHAlOfWcMB+uTFr8N1g4/l7LkaQyiqMBq80Yn3doyy
ykUKtJhMXV2xbdKWN6JNEa8nADaT0HyUY/oIJymHsMZxKWuLI+3vf1hyHj3T5aWPIbjwWDPJTejR
fQUJZEzZdHcmli6H/t5LiLDG6DkJTHWiwlTTk3nIUS8VyaEyk3tr0foQOOOD4RaSf9wjTaQyDEJJ
cRQxPZ0k9pEOrF2zZW5P8N5A3+YD+59usuv5PtjgAVlcKuM2D+CMjTQsgZko6PpkbhFLyZAb2v5a
GudPHhriAXDAquBTe3dcZSLrvMPpu5aeUsMMsfyrV9VYgHQj6nqkAqAb0wv+j3jj2u43vXTnZtMs
6eIULBcIjtepDT8UtLZ0X+LKvfketzfoAzau0tLGAc8HXUIkPbZV6yLVpdfS0S3/Mkltgep7mrQ7
sw7kn7Rb/o3L5H2wwuU19M6dDc8v04AJA5lHowzjK7ySfw4uVDBeXMmBWZ4ARi6RQ7J0Z9m8lqry
tykncRYYECLXo4GjgoPMVfYbWOqiYrP4wLsK02kJkamwnGLJ7jleDL4B0hT7IfBYjzRMAHELAg4s
ow9Kz8DlreXJNdV8zpu5P3Bi5Gxfu78Z3LKzMWPvKsyev17HMVsw8j1fuYdNnwH2cxoXv3B5qKxm
RjVRp0VkL5Sq/kx2wLEq/xjTqPGsZOIcLzzQEpWgOGPnxihMtnNgvNMJBydEm0ru5m6iC9HBT58V
xiZO7bHTmfugezZaT+5bh8OiTphvJFGw8P+WXJ0wZBpAMhY9gGIWnxartElgPuXAkPzaYxHIYvrg
YzAO2O5RbN/lpuyiMGOZuWzLKnJkcsxl/8q6+yUkziAKJhFoiUtB6T6tNI7E17tK4aymz3JjIfqH
LdL33sgjvwYn06bhFHU0H0uTRN9sj+MJrOd5YmGrI0lZ9YCo7Wli34zj2K0z1d9xDt6yomXbh+0r
y6ObkPqTSbYCvpGiC6td3pBAQP1oNs0H0Oft2T1QzgtMXuAOmRfwEMhiNraQQkRDZeJ0c2jB0Cs6
BqWEBKq4nWHMbVF9xFFj2Hi+bBYvS7Q+kA4b+dTrD0ct80fYbyZO8ke9tNc4tYtjx5NTdip/GDua
lYLhU+k6d/1A3JPBYt0jznGaumFeInga+myr+7I9WSJ4Avy7MOVrjrJ14BL66xkzxugL5zUa8XHR
6lWHbh54yTTFNa3r95Q74MgKwUscaJJ21fgbQvw5IPlmkRv+wIZBaaSDdo+NITiMVn3oatsHDdh/
FCx/KrYthyrztoFjRMpz/w1AS4BiNXRO1953EKOtAHm4dXNSE6nd3fMuqrcFwFFez3z0S8B41Avl
02grfzfGknld1l/G8N4xfONEC+NJLaHepytqM3MxJ5mlY2N+cDhRU++s75JDmXnOIWnxOORBdzZL
+6tanwgxKRi/zcOtnTI/XJLk6ia5JD4CUGZhh3ywSxH52n+XPGe268p7ko5npfU/IgTPAoRjCGKH
LXevjZahX+nH4iXpwQJleX91Y7odkALTTTXj8+DQ+D0ThRXtSimq2GvL5yGKfUNuy8Ehdyr0IdHi
psjwKpHLQ9wA+MzwoMwTWlNOkrmzHnJ5I1QNe402XMehoznKUvPBBi6+pfqxYMH8YSke/nPakbru
kIOFNVD0rIcXliu5S1bFopvg1Nb8b0rPEcfjrz4iQbk0DaK6sNffsejv3BiyDCOv79zhrMk5/9dN
g5kbGbVdiMcpykBb7mC9B9vGTh6JZxT3PE7vywBokwGGOJpHmj8pxR4J2fo7HdD3pN1QXjKaVRim
7F1CaUuDPI2ywFgdueqH6otJgrRx21TLCl4NaWGYXmT0cBaWzn4eltWyHCwwxkv1IoJAoM+IOY0v
xTU25X1liNcmDRX5H/tnsfnlvMLHRESvxssj+uXySMyKgMzwy2fLbiFmA9CXjTqW2vxOZfWoSi/c
uU2PPMgFKMzAqyvs/muqQCH4PssjTLf+tOQRNp7N20ClzXrd8hk7kGh2enafnTTgv7tSCddOtZ4O
yGVlbf8wZue5TXv45pPe+StAuF7F0QpqJoQhFraTmT634g4HDQOtNVbFnVyvgqwaR7qXznwHlJG5
VJfFe3SdPxN6Kfiewcnp6GzatvzyhPm3KOdLKRNr62qOW66fRzUnkGbySHeZwdFGh3J1yrdBPMIe
HfduC0G5MUlKs2bv7/seZQTc83HHs2kmtPOZFbQaKSn5gyPxhV02azf4+J50ypmyAHRj5Tw6rKRA
ROd5RwiR4dZP479tFnC0Ui6MQfqP2zJwn5ZWsYA+sBZg+hI/Twlf0hzSZi9C+0uvDNs+Hynphj5i
SPM7Fsv7YJv5dqyNfyypenSTPGvbKRWpyjCYfexbaaIUs7V9Chsz3NRQRO7c3HzT/hzcchOSmlHr
N4kRaG9gj4pXNGlfHfgarL74o5o53pnukzOrf3Zh44kpe25on1nnxP3syHY7wJq8H6tpvkmXtVWj
Y6IKkO/etmn62DmP+WAKsDZqFqKL5rvhyr8bmqq6p+v9gb1i26qWkefYzhTQzNz8kaIxTnX57gbW
/bi04S526XSObKouWUlfmLrgWvCuSUybA31N5ZkJ8xS3jQVIunobTIu5De+6Hb40eJnDtV6wIZYj
/J22ns6a55Ixw/LtYrX3xFQffeaNhxQqhG+6HNuL3hvO848VGPnZJcl+xCG1F5ldghtCGId2Ar6F
f5JS4HIHIkk0f31MmFpxBLMwRIXFvzrVbPib6mkIirekyC2ajqg1oPCS/6bRO2Jux75NDa5o70GA
X1DMMz4fA5Pous98fAXQqfWADt4oxdZQIIcaLYxiJjSDpV/6NyYIXJ32B3KL/rhYuGXTniJXVgOM
OR/MmDEn55HSd24H/dB4OeMpk/dG3XeKv4pNgfjYsrX9eoG3/QfgznKAM32MQz4XC9OmwShosxTs
SKYWvQvT++4wft5rookpC2KeH951gftWK3hchU2jFRRtGU02zNOsn8GDCDTwTOuTnWOTlzHAAwwJ
XfjsLu20e86z01rBnlVJDkN7mnX7yqqPyeA9m2CiaZLyougNiOPtwLUZVC3GBiYXlf+5uBb7/CX9
k7pT6b5tHjX6qef//5AdthiLubCb9CAT0/zOrICMFSOiTjO39slS/mh4taeOz3mTjtPwZJWut3dN
wMR2IQ61MxaMI/trgY12yNPmAPsw3TJoE3sxwoFTjHmHeukvWRcfFLaprVW54d7yu/IJiam+dvhn
Xd0V942fnlLwftsuZy+uclGsDw6TuPCzFX68b4OgZWCZVk///2GYzOnEGcq/eQHoS48qiwHjQgbx
cSJa9ai3ppF1AAAMfFsZm9ceiCyOsRqtRGifSIm0ACelOOC5PZSKXJDthg8hiMTnzEaXnotEbetE
lXiTqvbGkgdHTl09Jd74p3CYEsI6NcApy+LZ0eZtnDg7ri7wsLBfxSLI4KzdNPxE4dXL4KtQiXkD
bx2/1OqF4AzaIvmRzWNwKSe3haigzn6B7ZHQxdWDeHtomgLgJteCNHJrB8Da3Fj14B6WFuhxSMPR
tLPxaI6Mdp0hqDhEK8I8hr4KnA5PiCpWH6UBhUNoE0PenU6MjA5R+F0g8zy7pnBpvnTMqBy+KyU5
PxUV4rh5nmgJoCwmuDF8ZwFYFz812icWvw9urrxrvkh7WwS9PnDhLDemGf62t30O3yH4A3CW40Qk
Bi0BxBmTHx3gDhfFvKvK3N5ZUGZbfqE7pRbnPi2tm54YJ/lGc2G9zY7YQXL2rj3c4iX1t800c1oo
7Pk2ydE4IQY8slP4OInJe+gwXC6tCaAiYeW+QE/ZO1ZB9x/z/Zhj887LrKdM5P2YhxXtgQkUTAIC
iM9GqfRxoqsf1mLf+yJDvumxeALpnZEoXac26Z7ToJEvsnvsNJgebwr29IQ/JgGRY4LxFmUMlE9+
NjM4YKyuaybqc50cTMs1jn7hBTzOkwaBB2n2nsP+nBferu/OQxMU9zzZNi3J7G2jPL31tPnaekxR
GrS623Lmkk+ofaFOrDI1jF011EASAYSoFD6UOBmHe4OhZtRzWtlUnOF1GV7o5mxnIgrBGkgASsiQ
rdV3IiOwWnFQxY+yCp5sl2TRKN67BUBMOs+Rk4sAokOPYBmyIgYm+4tNYRmVVjmC1uNVEjIn7+cc
3Rbo4GKxt53pIJ1yBuSTvvFHma4Z8QCTm27O3wdPiT2clYXx1xYdCq+aknOtR4AcJhcRGver98fX
FvD+Kob3OVFMw9axvI1b0DdqekqB1PH/VVn3AciKX6hEfMKJCq6j4WOcbvwoqaf9Yi3NEebjxU7z
fN/4MDuETyIQ2s1B18ZN+C09YwR70Qyi2FxcTUG6nDAJ8SRMH5xqVJGouT4kp57GDez7yof7Wpj2
rlqYgQQlPCbBAvzGytu1jWkCNqlEdQ6WXxvm1ylriU2HoweCQwJrHGl9BEAvcojKHdXfxi59sXch
glVA/7aFIOlpDfKxz6EZFlPzLmY3PCTGPsGacnG8BJ86Wo7IMP3uIqhy5wJGktGGTMNlQv86ntSu
Ng2WLRt33wtudNgnFdtzaVteRVO8xnHgAE1GQtfZSAYrCd81ryhvy5Mi63ifwdcvmcS2kjTPKDNI
TIqLxGkzf+s7zVNRN9SF6WOdu3xhS/4mpmLvVs1X5lm07tx9KSiZfDv+KsO5P46EK44kVjm9y846
mnn+lxL+xZvgds+Jvm9rqIki43zr+fRMTJDZpGKKqthbHCT+OOFrlSxDBNVyfGzqkoIK+/aGKTED
i9w6sgVfMw7ziDoiyMnshHYWzfc2YbUA1gWdPz4+akdldFjpsoa9PXwF+9pi/jmuP24OAwRJfXUr
uelCfiB4qp1m5Y5wqgL5Q1xh61dr37ZL9DEr6NPFnIV2MCSQpq18qVST21N2hNSw3w0eLcBBwdEQ
1oNMehA3GS8gmk5EeCQImyy/2kNBsyIkt5r4kn/crRjF39LYee2lw6Gu4Qmb8jyiboHpGFrVrUrm
o3bcbm8LfyBniX9bWxb3ce6hrq6JqcXpXcJYuuz0jTrQJgUDFp4SgKN6PrBspN2/gLiK7hQ01pW/
wFEMJcQpyEJaOMN7hUgoaoJSMcH9Smp+taLIwPn4r0HWLrucZui2LvjDLty/1OEcYfryVFj9Phyd
H3QozVFkMbcsFNAgmbauV3jRuL475WlumN9agU72ZZWLg5VGU2i80Ff462e4GMMKhaAzU37x66eE
xhzKpyGvEdt6fPlEMQ6TCI+swxEd0A0UIZUfuaneAmyCdN9h1jf2nP8J/flACXUJYggJJb8Z5pC/
jR38afLRo1DkDuSFyjyfJCePRrDVHlld6DpC0zMgoak2enB3LVnwSxomT1JBE0bjuERVUaoojBcA
YY0jNqb9Wjj0FkKLwcLMkqdbcP90HOa5oR9mwy+eJ4tBuvERZBNzHUiYZyMvP5cWqlXb0szPRnK/
lT8sx7hd6q0Ig2nXD6u9BnRVMDn6ewQ9NNVOFpkyJuX1kXbJe58v9V41LiGpvKZdlFdcrLxXqirj
L+Ogd6qyuhCgi9oqQ6xs6TZCjXgcncVHlD4muy4puaxFTx+LReLNknr4GqkFt/PkQUMtmpoFXsfa
NYv1HGb6ZNdWcwwK2Ly6LvL1wLyvs0AfExUYW4qjkfdSt8f3InEoOI8Jq/URYe6xQ4iCQRaSQWZ5
L9kE/4xJgVYshKVsFOE2W/Zuv+qIeD3R8adThy/qYrTZbvILNg2BUG0X7086uO/gcM5q0FY02HFP
tLT+KtmEBEY66epMvupPX0wXM0Vp3Y88HGXjU1mXPKwVtwn9/nbZekH5OpH4i5hFkh0LqP7KCsac
/9lUyaXzTFQtSQm8HCGpZ9AtREbssJWc6uOMZaLFQmypBU1x+ByPTKVVvpJtJ+YLY8BgYBkCgLAg
rZlhyUu2TIcFyATvW2yQLd2cBxPZSaXG7z6h/GRSFBO/MHhBZN2j44cv7QLYrMzrO+oa2lUNSHLx
0rdkN2VK1MCuiUqoALKUMgwE1dypm5aDHP5davikO5b2bWljRFPYK2pXEHBOSFhNgffr/O9LNiU/
acrwNOcmvcgmJas+mIchIX7eEH2tgr2wO7mB387icj8VPFuq5LBwP89+9X8DNyKkm2BKBxivx67Y
ETK/se7d7cIW4aNwVxEXjlPbSynfdZPuh6lVT3W97KoBFTRvknLjuS2zKu5WOi3/vDn5R0ueyoB0
O8nDfK8hn4n2S1u5d3aku0mbtNwxOmpIiBmHVYRnJ6BzjX74gbwOtKqKqkS5BGx6e9vU44PD6B4B
UHlyqjzmmUaGGiikufX95l5OpTzUfy17GaFX5U6El/ZcjRnRP2SZm465IDrJrGHdNf3wMvHdevm4
A1w4RxbZKzpkw66T46k27/uKCqJlLs9ZsZIvk44jaduvlkznveuN13D25yO1XaSE9A8BgOesbB5i
zyt2vYMqwLTj1SuzneqAJLLPnD5mEqVKhxxayFkZtBTjfI5+M5uUc+bezV35M0wFRsEcsJl4mhLG
iUWqsUSNydbBF3xOVrFJLjjiM6SlwRqWdG/UecmREQaxc8hH91l2VYD+kneG9Fj0E+0nXeVmg/T3
hPozCnwKbwqYYE16nJph0Huzdm7mXDGjzoB6pal3JmMIlbN6can+xZw9GBTtWfG3NYo3lTJmFV72
TOtlYRMsB9So17fjHFxYfekxR2gChQvMHh28qVLclrB+NisDtZEMKfzmRyJkkQdSG2uPRdKDAJFu
Y8LRxcs8FtO+oOr8O5LXSJ3xsVY8yVEWsBAvGUTUnhfVV+Drj7VwR7BpJE61X7J9tWD4qFdtchka
l4RWSmCvCXS3Psw8CKyq+ok7/GiaYTlnayO1MIfBTh168ZfMGJsAFYPo8s1r57OBXLJviJ5M5hMl
8aGWiENcQ57CYLkGKXSz0Fzu44wqqAfUGRDF18zvA3skRAdhXKdnlzeA7XS7OaAGU8PgULQpVKuq
+1csFk6zDicJk0OnSVigmMNfbjTs4QZPgSVDdDMAL50HmIQlEUr3K52d73lanqijXoH93XGSwjuZ
vC8LN3qgF8jz2b/SdU+BR/+IRwe6H3KTeANTUNe+epUg2Or7oe1fzLR8EjGGb+uOvv3N8pCtj4KQ
So580ej+ZJKGC4MFLyl+MCdQzNHld9LqvonliB3VewUqeBgWhoUW4G2XEchinAl4I1prL5MRpkdP
wTetYpwf2amxvDt4fRD5XVSg0y+H4hVlOh8pwNNdrZEZSa+Dst5BYPxJtftE25GrhGeul9MTSdIk
SuHzk9pNaE0DsjMVAp+wCMXVTb13gqQMfkLcrB3pPdxzx8YygOq4iHyy4JHog9j58/zLsOxPNtbJ
HTonYNyeWptrz+7YATg0gGd2+lcXnBekmF49Yz7Fonu0eeHuA5IKBXTCJHT03olBFukpCoP+VcOT
Y7RayH3MDxmbQt7V3rxrSu7i0sr20ClPU2W/Nblz79rJjdbNmia1zjnWq3J8tMMOrKNLdzwE/0AX
BM9ztutpUiyS5fU55T2NGw4+b3kJSIuF0HRZ++L9qqp2pO6jYMkm/st7JrixvwAarX0fKSwLT2zv
Ht1xbi4zW+CngPdpkFtvnlTmIfNpDjQjYNox2xWZgT7Gwk/txmUQOeTDHkXV02hDXlchMbAHy9zX
iXO1YsZy0yzKKPRBUsaqAlSJ9L5zFH1m5lu5h0fLc/0D4s/FtBEn4F0nlix/YgtXW1unj2aXhwiN
pXwAhYlbwudYNaQt+ws9iSr6Hy4I/e2QOW8gYPsNDzMFOFOXl34kD5gHn/2kBmpAUyBiEqhuDOem
UucTw9ClBoJPkTEcdVttguKPmL2rnvLsWIv3kQZmJF2W2gxnZOFNV5CCA2G+gOshRqoiP2kXoO28
nHBd3pMefeBC2qclR8dWmc+TWmiLDh9ASoeIn3UYa5S1dEi9DoSjkccLrd/u3gkhT1YWjpWPvkNa
x2hGml65lzbdmUHZd2nDvkqsmfNbmWRo0t7PAsZhIvs3dsQwvVp2dfn/D/acPGZWRYmvmNMMAlwu
EKDVUzlTwby5dn+0BPVLOJ3b3P0cpob/zyj/BEu5kyabQ77u0W7Mb0Vho7osiK4yYGNKRJHEuJkk
sn0n5lw+ODXHvlgHCW2IZScziFXjbN7n3fgpa5Mkm8tULE2PRTbaG2G158nDRccKyk9sTwdPHjTO
xE2FMweJCnE3wmlYFdWFwy6B+tr9aZjgsx6wmY3sZ8zWdHXBdMEaQPta1tnQmTzgKcJI6NbknsYf
28GohCZgfRj/NJb/0Y7VPsyWK3U72HyWW3qm4bBXb+F/3J3JcuRIlmV/qBECQBVQYNMLm81oRiON
MzcQku7EPM/4+jrwyKwKZ2S7d7bUpjojPQbxATYooE/fu/dchghVZL0xGV9RjxAkiwa2Mu4S3B7Q
vdNkyUH7kABZJtjNR3RM3HNJyqHRz1O7aRdNbc39W7IsEV2TAT+HgSNNBRGJdjhcuujYtgXZU1lP
bAQxDpz8K8btRUzJHU75JmvEmxyTSxcpD8sT35Hmj2sf3qzjJac8IAq68jejNa1dHdgXUM6YHNdZ
y2nRcDWRO3qpvaVthhvBe8F/dY0+8digHXRsRcA3u317cRqCUHJmzH7hP3l2+aw54SPHXkL8to45
3Iqpvm+mcp8H3X2vy11FZ2VBCiXKX8Jb+RSpSPsq3ukVxCapgZD2mKuUYGfd6hCnyAPtxHpQYE17
471Dt96hXFkW4Yeuq9eGiQFSQ23H6XErEnqkemxqKwGAM6jN6yqJ3sJwjDZaTICs48UcjU1BR5UJ
glWO8uwF6YemBfVqnJ6mEukHiTWXNEBYCcHW08127Zt87oORHOOYLjiKdx6APiIhlGtIKfAkhNA3
o9o9hWbt01VJpkNk0kzOeQa1afXcdFm/KgQnvmQW6gXSWlYVx5C4wS/RgUHnJlZgNft31s/ONNuH
tnOf2g5WuLC1DbBQ76DL54o5qGlrlDJFttFS3AiWQxZ8osaTroxV7VZHv+Jg38UZWmgiSoMULYI0
itsQaXOSjrRnHBKxmfQ92sGVLMZj4JNTX5ENVLHO88lgjpXhH0Np2nkV4yGm9Gz8AM/JezGjO5fw
tqYoT1aDhnQu/PIi/xaJZt029nle6mBrJcHTPFM5zz+xPXqu9uZ0iNdRxS9a170JwfgFjvlGSXPy
ikRf6AZJ6bzYJgIDnFXNc+T2/BZwTSyGks0FaagWrkweEUFfI/NjjJ95mbXA9P7OiOVKNyAaO0P8
Xl6Js0+QtT/tOHF+DHb/MgfBtSjTh9IFolnop7gCddlqPE5jlA740Bj9VoyoypeMMW/sor2uQ56d
eb5BL3Hj1OZdEA0PBC4d6Dpcp168NIKxPyu0K/5w1WOTYVHQufQLOnyrwuKJL7RI38h0erR6zts+
uU6hINPCxKeRoMle+XJaE1KCZr6eacSDRzBFc1EubOK0SlySKLtNWoCEymh2L0NAuGnAXlr711KP
1rZWmTsbXwWVzDffHDNKA0rEVIv2IvVvLeVfD7TENLt76ApUa1jcH5qiOmT18Db7PfMY+1YxCMXk
8Z342QYsN/nyxZSUlMfTs1axJYQTxgvdTYhdJXyksWH/4iSs09kjPKBUib6TucJjDoEEYpJtituJ
KOOYcHhhrW2ccxGGEqyd6XKcfM6l9o4Vsq8oC5zCa9a1QboeMHr6Xgv0VbcSu55muj6IXyRLFpLL
cDZ+9a7DtZ8Mi3CZJBpevKxae9TJNkUZNf1C1dUE5hdcdlbeEXu6VyVGLD8jlrQMgrekp3+mGXRQ
44M1NE+tzRy5Krnlios0u0NRIdbkMD30/LJ4HaETXslxSthqtDdPqBePrtjK1MUL7tDdYLXkgOvd
MZnEmxF0r3aAh4eR3dvk+ic3w8oLNzxaOuA4ZVh32L3D+1RU6dGRDNkBkG1VlZFfRhXnfNouXGbL
ybZyLtsDXZybdjyKVsf6gJJwrB6jYT5/+I+NTXo4AZy+gMvcDkh3PDcAKtcg1GaAYXV3wxAfacjv
RdB96vDSF2ydyG7x4PfBTg3RtZVgBYty7yozIgTguMOjwL8uVbjzxnBBt/EEL/WOeuy7q+X3KbpY
K6IhQ5z3DpMDyhNea9BqIxOd76Uf32mNRGRlPlp699J3ahmmRMApvfF3enCqSJfHx8SAuOrOpTBQ
vHKwi8w5CNyy7hSNYoZcxlIaxtUP52jol58Q6Ds0HuGFNsUnz2o77fQ1A5oPvCIx/TFo2GDl4w20
M5SzsUF0JUub+uqbz51RcM1FluE5nyKkSapD800gaSNGJkUphpi5WZ974t0YnGzZB7S3A2Twy6CC
GO5V79hjj5qq58BT80lR7i90V6Ni15ZOHKx1tzePjYW8o3anXTaH66Q0Xhc9c62YRJ1Oj2yujk7H
TdxXneFarb92E+tfyPggII2Hdfvux8mnNMXebJE549heekRDDsN68r/7Zmi/4FcJVrWtXbiJT6A3
9UOcGByELW9uqfZsKAxfGpOSbqxfZIVqqc46zPKIo+dMiabiZB+G0xLfFYdvjBN2ReKY6Y5PrHjS
sdvxWVPVzqzi76aM3jqfXCnkyKHj8zzqNnVaCBoPZFtyoYMVtvC82520pnvpy42TffP6EKD+U9Sc
uxkB7/TFO4+oB5SuTw69vNbr7sho/Mwzykjs3pQPSGh9X5HOFEbaVVslN8TUvbgu0eiFl+4NWb4E
IWKLvmDgnTU2tHwqU44a9lKN6i0Ynrwp/s60KQSbl6K0XEeinK6ArQy8v4zsEPSK60bDrC/eFKda
K+nvjSC6ybXOW5ZrrzyyVZFFZpb7EU2rypNunVecvdkQEBD5Bp8wcbthXverEJHbMFmIGezysZrX
jG0i9I1CVNeeuxNjvwd26g/EvBnlIc6Dk0pDSOYgHppp2unt6zSMxzJwDl7Ql6zOeN338TetJk2Z
RCtztjG3BBMueIJHC+KGx0UYwdCj6V3jrU9XYNopITqbNCabflFeUHG4MyFdaNNnN9X5Kh8Gc4kJ
HETXgMlPGqQc1AiRjcnsNxPZt1emTo5I41FcY3NtIwRETlGoPeSFaHEiudMh8zIolxFgBHY+N8SR
bSx126Gu7a3tarCFXGolSdd2EH3DXeUf+949tyo8lyMSUzf/3kW4iVSNeiF1cDgye1q29ThsZSwf
GUfS5/epqCE0fTQ967vCK9zUJo2edMC8LPqEUT6CN3Af3donYxtFAflMaMD1JZ11HFJkJkx+Q/gv
01vpUNZKo/JWaYkqdaSDGCU5SzkK0h35yws7SpJFUtWKrluHUK8Ndr3dgjfX4e1pPerUyqk+Utu/
Nbk9MbgE8YG+08YU/aZgPEptxi4TyYOGbWhRYhXHti9uqmQnS56RXvcZxtaT5gkmPZ9WZJnr9LHA
DLxME4NOj9uyAEjjoMACHdKjgLZVs4zSROMYR4xzE2o0zZ1nWzDE92hmosl79dP4rbRN9GkOYTPW
i+1NdA51gJQhGmiStzmUJHeFVT6WVWysSfp6qHMf1YRy0HMrF28WZzBRAWDoaL0LHDaVjRotheFf
5W8tdVoi2KhgSiGwMS/S09yNl2kHeBOXPmu6tcZzi1zGYlHPDZY+cHZ2xp3Ks3mbtrq57pkcgCs5
tfMjMCX2E1SB+LDNJF7R+PqWp9GOIjPe9rQKFlYx5ytgU9iIYiSFghEt7/ClMv05MQM8VR6NDw0N
zT3hhNfD5JyLpv4oXed+ynGAxWrOAcvxEXQTisG2tZ6Y+ZocpaeHANfaBYlDmz07Xuo/J56JE2MK
ttBN1jSZDVqJi1IZ5UMe80oQkGF/V1qJj8OAAtlmZGJ69ClTKi3COjhBNbG+75u+2FaBf3A8FH0O
BKsN+/RCk1WyqQtGeU4bGaSXM1kkWT5MBbNjg2naoHUEm9nlk1QZndUx+ED0t3aa8ukHKejfgiZh
PuX/XzlIf8Ug/e//O67S/6AcsZkE9wuiUtA2bz8hmOZf/ydKyTX/MExSvlydNDDLsGwgkX/GhznO
H/RydVriptClDef+P0lKpvMHvARiw0xGuO4M/v9PkpJp/zHjPPmLzdOWOn/eP0lSN3/CyOov//3X
RC+odT+BlDTTkBiPTMv+gnrzvcyTQ2OZu9gvxxLUR9GxoLQynVFb1aFLB71GGVjV6dKxBOgJCWeU
bUGkRvMQJk786AQ60R5enaMYDgeib8c0NsgowTwCY6a33pss7UjVwRWGVBLpcYgxB+4Hao8ieO3p
A1zGwNcxg8XVSVapG2HRSvxgJ6WBI8UQLXmwotX8z7gyKXsbQ1P+ke4Tih2OM6AT9GRsGAAEKWga
PwslSq8k4rRTOqY37gTqk5aUlhHXj5PEjDXTiU7esdKcLl+rMAgfDD+y1lqlyM3VphFxWm2PQA/a
9Mdhx+gbnRlBSQikcJN6F2adjVPRzk6BMSSvnY2Px5LSPZq9Ge7SEevbogX3gnkrtPP3Pk7cM2yD
fh7Z9M3CUFGLYNnh2FkqKm+QukyOGIWm+fc01OLjlANYUUgHYtTQWr7L6AC+1plWf8+E7RMQaqpr
PxfuhZDN5AEsCx6Jsp+NzSJCwFo4KjtPVtlPjMJDBMe25gIB6sqnJtGtQ5lEFQ0UyLCXJJ/K14z4
0ktKVOu97rukmOuORbVj2eW7HRT2NykZbzuF4VTMbnMTCX1UX2AfAfXwuz66mRrae4zbZXmmaSZX
SnP0a1eG8+glpskhZUkto/uIWhetjY/fpBWdM4MPpmXFnrPKoSzuZA8HIIjccV1PhrGHq0SWa1Fr
WbQyHKM8xjpRNcpTc3J1yqyYXlrPgQT7pNfjj7eJ9/bDbgiPkSArY8XOyszEHXIEIoO0PuOxSutV
SFyOuQti06MqReBPHxIPDc1zA6kpLt1ZWI6G/qwbSnarLsXJsa6sQn+jBa0wPlsEPdFtHvurLEgN
zlI6icRKWcNBTVXhLqRX2PnK8cNEbWShtJeJj+U+dG1tFjWijWULGvCuaYb/qVWTol1JkovZIFSN
UFvVVirMNW3jIFwrvsOjHyn0WzHtqUUF8gvPkJhXctuXOgolM7lNrFBdaOY42kIlPn6l0DLkQSq9
3Zem12L+aUq5ywJGB+WoTcs2N4PvqeDdLUvldx9Vq/on4bgcato5LJCUuKBZC7fpnj3RDiADckPo
zym/2Eb3k1tohPW8eeuThv5vYIyOQhCr0cwePa86l/SBkfuQqw5qO6Be3mqqHT5aTQH+cqYZcNFo
yY2DZXtvZjEnoiD37W6hF57/YgorP0+moREC1QmEdGkMJmjwyQMdiD0u7NS2mCH3THXI6mp3SOVh
YnaWt6L26o0VIhbjtSFvt1liz8UMXuiAMCjk0BwFmTkeO3RBfANF25wcXdEESAhFYn00hrvOSV22
kDSQQuN3XrYXYGxumiQaT3QJGW4RZMsJsQ28+OKqhumKGnrJtpw2A1Pg1DpGWmq7DKgJvUcgN94E
yEdg0elF/uoOAacvs2zTWyAj9pZxNi8GFc3G1RtcEVpXuSC5nfCqpttxrTuMCEfO/UyI3cDOKbhG
3Kcm4WWnxiEnMLe8+qFwuD+71AbDxZTT2EIX6/9ENv53b/H/gzZvA+jkLzbvt6B6C3/aveff8Ofu
bel/sDlKbh3+8WMn/ufuzc8IpRxsNcrhyShnAvc/OIhs0XhZKXnBbhpE5wgwsfWfHEQTfOK8UbqW
xd//3d3b4hp/oSAqoQR7oRSOdNDyKd34wqPV604XcYu0na2K6WOa3STu22jn175XYdug92t76B5j
kxpShN1meO6j6COqrG3pZ09JduX8INLq2T5K0jddZ7ov0dLYRneqYWqp8W7oyr1ZaxzjB3VdltmO
sM3XBBs5WBDcrOFeZhsjTm4i30LBUG+atD6ZpneT1v1S08S2ZWavLER2snsWsqCtpo1XGSSFREWf
MhnXsW8tJ0albV0/2XDvFpZu/Un6/D9GGFFH/f1TsnRFK0zBVPmahOOGmBKZEgCTquPbbMiO9Pvp
2mhy8Zd184/i6q/FlPi5lvrz6zAVX4klBZktLsvor2znbuA5QMuqIsvvBXfHugf8TkhcCTGKSR16
2NIeNqr6bGwPMla1ZGO6RhjE4W5sNrZI6Ae/e3wZ2jQx4iK0S3tCOMacKSahDMMyjhrQQ36+iDkb
KaO7pSX767fwBdn+51tgjMvKNvigf4A///oWqrILU4h05So381PsYMl3L+1EazeW34ElbWLORrFj
IwCOjrTRrn59eTkDaf8LofuPyytlkNnA/5TxhRjfR4o6OcPPAB9o48noU7nvoZl/2CNbm4GTtKBs
YDpBd02EAfKzNFvwW1D5TQYtXt9ZVpF5WBiCfhNQsJcal2zugFNBlr4gQ/DiwTiQdfhUcI+YEl2w
cLsF8L8csErWne3q5HiAY2S0GoKR8GwCFBYl8regjYj3qtqz0OR+nCkNlVGn61+/ffsHlv/L+4es
oebHhuVY3NI/r6CW2UcZZWHJgZlvWQi4IoQzoijsyXLogosTuVtovwZqf6AxuD/dAjBIwn7GwX+V
WUwYpNcxW6zfEqs8lXr8OI3GXeVnW9vFBZsXJzc6e+jwoENFtzAa0KMDPIkH42FiaIEeYpsUxVlZ
6S6jk1hzyvQG90xn7xHm6s4sXIpCmryOBDWKYLTTu7M+ZeYisFP6CTK60avk2LqYSewOSd1o7Buj
erR864QO+8jEDYs9XZ40dNM1U+qT7NzbkIO0g+gkNAPgRvlW13L6oD0hoDT6yI4FSWg8ae6lL7xd
oDXPtJrO3SKg2z7JW9eSF5ybCGnuWqrsgV247/y9RilQsmCsxj3PgiXV02aCt7YCvMis0IR4gSwe
63BaUiLcRq534sG5qalRQEuQf4mwwuq+jWKrIxRc9AatJo8PR00rx1k69zKGnyWrc4OkUcnsWifg
V/k9Pq/0II25ckOHaDXHEc27K8sNO8ht5TjXYZuTlN4exgxKyCB5r8EpHMudMrL7AAXV2A2fXc2X
6tkvplPcZ6W/LcW8QstN1DL65qxSdjh3lU99ow5DrW0CzX3KkvTa6hF9M+oPMv2K/WJT6Q2hrbyu
rtjW8XgeQ/pBCeJK8janhfTNQxXjnJyOyPqlewgMtZ/aZE0YH6bOGvUr7KrIF7djEOFwFYQHpus6
7FaskG3jMTn2bkykNxgsjynaq8G3dqHsTpOHN2RKM6bp1Cnp2D8x2oSOo8dnicojCuioJoKfir1i
pxLvZsqDKzexENkTO8ioQwQlQdasaVM7FPT+Mv49lCXmlbsuY8TW2Jteuwzme1ldQMUyk9AfS2FB
BGtXSe2tlZXNf/ahap8NjxualCINhIIgNqvMyhWBsdZamIcmQA6TkV+LGnHja8FV15u3dIJfB/Vd
Bc4ZpfenJtBdQFRdeGb+Hif53dyv5cmCFVfPtrHnLiy+XIuwVK07tOUjMx8ogbz4JfYAFJ+jvBGV
vRtrm5hW92Zg0mkJsRVthEAEv47m3hgTD5oqqw9m4tNMd46FrE+iqm/McrylhbpP4vpBsdx8m5Mv
AuPrYhKXOkfA6CA6WFhmtSNV5pho6UsyqntElwkVOC8BmjafPxt2pIctDvvqKs/058bluGb5Ok49
kJ60VHkp8y6MV3dd5iSSaA4O9J5Zkcg4u8ieo2ql5bPRMM8Ym9QbGqv5uoLwweGLKFPQdQdm2gvT
Au/jO9bJGduTodpVRGOvSAGPRcU2YfvzNL06cPW95uLUEPwo0IZSmCw7hxq90J190uP9r+293jYb
ZWJbSCHaYQZR+5Ap4iwNYWuyrCM4h2VmS5BA4WMO2qFmsl0O/dHToUVpYfqifCtexU1yJGYZl499
5pjTWLdAqfCL5NtEhinNSrqWMqs/GqkWlhKPukvgEql/YM2uMUwexqjcu8Z4FRnd0rPsYzySmNSD
7DCrfNcF8kd541TVHvHINnPtfeqChFHMKoQo902X70RMSdN6CjW3szfVM+ZlTjecy4PMR2IwgZVC
lTRbzbro3iaSOumZFfhr3Y/gs4LIhRJ8G5BuPfdFM3lngr7i/HXow/YUVQjnR3j8bvumJeF951iH
0OwX3NSbOAhuFXVeUbRP2XwY1GMwR3Rs5YWM1rSGg6OJIVxnODo2SV5/EPNbbIUvt46OCVfZe59n
cOfYiM+4SayC7Ya7xS7wFEbvKnoWkXWNWXw1Y1elYW47ZDkjz6eeNF0t5LmGNLOtLaKBmROi2BZw
DpZ+wdmy6Y+p1G7csAavUaljqiVkjtt7PKZ3BTSr6DHP+JKCcq8shPL+PqTjbovHLOXufwLdsisC
JrgcZlMxnotoXWvE00IUXZiwrBYxiKBJpSh+s13p5TvX01CJTy+j3Ns4DWgcQO4KLIqsBmV0tHKa
ZhN3+ZVX6awsOFHo4Zy7HNVAbcEn0mlj4UHW5FLgtUzKZoOHe5tm5FAXHmyNbNHq1r42n7K6WRnl
uwsvWAjnmnzyOzEUL3MjR++1O6xt263gdg88UlXNiu/JSnIef2rT8hXMnzAou1Wjk79k2BvqDsat
+S4qNVBT3jonmFIlT1bGswIb6Asdleu4je79Au2gEKx7htLh0uDJLRUc1MpaaYx152/IF+nL/N/W
NIumyZp0cn3VmuH3pDZvmdTfmGSsStGdTVdBX8peJO2TjDs0RMHRyr0h4K5aNpslN6s1nXCRwonC
g71IknxElNUSjOsF0BzyPZSXhx5A3vwYM31oUMK54fB7ER7+aRPXLVwL3wjeek17z1trSZ2BD4BH
Q5CQ6WoOuJdmjwhdFz3qLxrt9OyJins51dndiEAuGfZ5YnzD2rfJkSn55NQ6znCO/OYicHcUA7dg
mRxzdeJ7eHO4x8tMPuQjn0aAk4AP02z6ZV2iN2g+qgnOg+fz6CewGd1j/hmH+jn2830d8TU7wzxu
Wuu7wXe7ZT085lG2x9N7O+o1gnyk5PaV30u8COmTFlxovOwtxNwmU9OwQDo4he+ji3OYmEgUmBof
Zu5takBbbc/TrFmWPaHSykf2Ipt0ZcTwV0uNCQdDMQbAKgqYa/poWV191xhUWGZcvdVO+Bnb3+ga
Jxs4gI8USuaiB5pjOmMKr151i+jS0iNc261zQiDAPdxOH3WqreMRLTZRHVsiYXBdSWTMEmgIHcBT
lAMGLIgmNxq6vcbATVDJZ3/U3rJSvMOGgCo/GNpeifR2aJk56g8OAd+5rV5Dxb9EjQ9KQKBkrfzg
wCAcEoeGUCnAghFo7DG+ZAkRsTdHpaOzGbtvvouDUau2cTs1ux6Vx28q6a/niDmBAOoArWlTCQA7
P9fRbhJGAklgtWrD+DuI9o3pW1vZ+FdysDe/vtR8qPupZOdSDs1IsCsGgTfWl4wNb/QpWZB+rOrq
nS2AoDKb/lmxnykkfpD/5oAm5hCRny6HqEbaQkh6C/Op/0uiT50qEbhzFaM3wMGylul3+o0TwYZb
ZJW1+asRWo8z8qy30mNe5fsqLLfuIGc3H55sDD2EaSD60c10pSXpxgmGXdC5+940Nz3GKThra9X0
d0DWd8BJHkhlfrSAS0LZYj7Q4YsPs9s08Z7USI5KHq/B9PzmvP4v3yLKctuEWk3v5cuXV4Q4qQqD
RZ0PEiPEKq/3Ypxml+5vVsk84/jbZ/mXC80v5OPtEmZ+TZrF/wJKpPU99peVGtJVb9NH5Ub89er4
ObKLAy1fl2XxNRmOmH98OdB53ZjHTEsIzKZ88YYKOgzsVt8/cGZYJMb0nIqHMfF/c47+OR3jx1V1
E9fpPF+ywfp+aUQEivguDPfgefjinTpGIg+ORMdRmkWwCrfS9/797+ynK35Zljb2HTP0e3DPpYXm
H4F2nR7HWN+YjNF//ZGaf2sSWDrXot1Fi43x2NdsO7wuuTMMXGtGpI0Kp5lj62uzuhEIZ9PYfsz1
cW3kYhOjEZxlxjN1qiu3hjM8dA8FPW0t1NcjHBozbbe+Ga1BM//mqfAvlpaOJ0oYLq9TAa/6eWkp
tzZCKGt8A+2TxojGs83ffAx/e+7MnwJAdRqJ/ICp8fMVWr1CrxbMgO1wujERO2LRuETivp8+wrtf
f+L/8lL0tebWhO644kuYoObj/6eRXRL/tMmzbe9ZWG8fkypeY6Dd/fpaf2vWzW/rv64lv9ww9FmN
pu+bEl4zPGBmB0R/7DogNP/+ZYTrGDOMxEWC+eWpPUpPVQ2ghFXoN+gEma63sLcZJ/36Mv9iGdCf
dfFOsAwstqOfv6RYD6A2W/Rzui5Z5yVHwyle//oSP5q8f3uKWUIXjkW+Dn2jn69hdGNm8uAvsS+q
t4p8B81iXMUpTHMXeOB2cQDGVOAQLpDeqP4m8orXoDcO/08vw2aczCJRlvnlrRJSnfu+PTMtjeBU
pslmYhTXebcgqG910byl7EXkmRyiWZLeXOF2vmqR3fz6VfyLB99Pu+OXB5+poXExGyC7bmDcT6O4
7rVhF2OAcz9bkFbebwLT/tXXa+vzmpS8a/H1o89ty+/yAQya2XyTw5OB8v/X7+d3F/hy5yHX1cVg
/XmBokZG+bv7wPzNFewv95vDm6J3yhUMibgzT1ZdRjqQo6E4s8z8CJbw3hf+KYhnwexgrAFhSo+e
tvZeeta1zOCgV/p4X4/j88BkN4aRXT83ln42AmMX4+nLx9tffyaGY7Kiv654hTeDD92yDZLRf17x
ZmGhRJQBr5mQAQPOH4K06djHDYpvnhQjquE1vne6UQbHNF08aDnxCVoPp0dRAxvQzaS9UYZztFW6
ROV77RU4HlsXfOylibtLRQiPDKOPyZ61/UgL00CdKlPHvDzcjRw5RxdaD1VT4fY3hmWeaziuPjB1
DW0t5tBQI/ZjCnKqqnGHivzSVPx6CWzezWltZK8Mp6/dWjtOI22oikYhlGUK9ky4W68nvBDgG6e/
bcVtZDkNjpAMiky+twb4hb5C/Tg8eoa6tjQXPIh+M4cGdKZ+P99rEAu3DTEqQeaeUqlOhoxOVWk9
Wpp8TKnXmpzvtwTSy5hVKiIm9HMdByehZXsjKbalG218/phWmhukCeSjGOcmZyGAyCtVcWQ9XrxA
XkcSqasBPBFRWZlXr0mq3zuZu3VGZ4uh7dQ00Vrn5yv9mxDgqroYZjVn3eZ2GMWijfE4ApLuAGmV
qnqr0mndYvNxefOTdPcyHnZNij5Ww7hiXWVh9sp8/zbyxLXWe8+jDJ88P/90AXgrzreLtKN/3NoT
gKcMeX7qbIfao/WF2r9AIizWfaXdmCn9JAvUQaEhMZyCBmVzxNg4qb+LijFWyeOfW0FbWnV+jVXq
SJPs2+QUT5C/d1kMNy1F6K9551aGD73dvOr13IjnD21yXluxxXx2VdN2apiXZSEHO/gHJTLG4MNt
CeOxXkcihnqooUq3B5oh2BTsGmB0m3c7WGRiPfaPeDq/O/F4mydM93/cOP/dk93/78Rb6K/+8oT5
Wx7e4S19Cz/e/hqF9+N3/DkB1pT9B+WB7qJ4YIOloP/nBBhA7h+CEQ6+LAa9aHF0zg//jMJz/rCY
AFr8nDQpmRxewT9GwIb6g/1xrlt1y2WsrP9bUXjGz4clxsgkGljzWcnSbSpBNT8r/3KGUdVUhxXS
ZHpY6XkS1s5zrmWUv5QxETIyYAy8H7Pm0qn2guCL1pfOGa5MaQNG/bXZFRp3SPC7bevHZv9fT+gf
rwqwlsvM1eUIYskv+5bWpjVsHxVtsKreyXgXgWpMkS8lSr8ai+EipP9mt9FnZIcnN7kd6mTjW+Mb
XYZH/A6PXphMnFdQb1n+J9S6N8m0htGORyAJoX92wsQPCijGx99Un679c6375yuXEGpdaaCt4+D8
8+cZj7qhg8HlIejY01o65Wtix/shgZ6R4upak8WBezD4QJnkriua6+QlFBDK7WXVXfthfxTucIJ/
v8JvsugYmpiqOMet+9wb4iaYmyVZvioadRxDogM5d5iB9qQZxbHFrbJMMbekYyawnYSgnYbsUUrv
MYi9YdXPVJgZgVxP/j0iom1f9Jum952VawE36EV7cfMGSl+EGJgPSudgvkgkHidN3ibewWuTk9ag
W8b1U0bFISiCO7N90/Niw8h629j2wR9WoBVQm+4HH5TioL93vlrpcrJp6/vPuoYpPcraa0CwMiw4
v7bZY9zQIWwkkXgmKfWrxj9wdKNTjfU4oGfKvEcLsDKULL00+DGtIIqmksRw+NP4QKreiJ3fMzY/
foUcks+yfBxzD08+AVJLu61PmZPde3WTrDWUXyPzPwK6WNt5m7KNlmRm0BK19Oi6ZcIFCA3jWPhs
6bTBU+OxqPXHXLEVuBMZJUIefL29oCDkDI4s3i7uoeLFgf2tMK56M9Vmia+1g9vWlB685ImWgCyj
dNlOkMtGbMWp8r/VZvbWMvRxorPBaKduuquQtwEiWIM2WnVbrWqqneMwPh0Hkn3TqCs2aYVkOKXF
F/XNW00JTsO6A0XjPhFqcFRW8xrEDt1ysewnOwRuzRvI/HDv5cZr0WdvvSBjOBCMgcmTXBWMd5h0
88qUDV0AsSazK/0h+5G5EGo7IxbG0lIfCmgEvgv+LD5sZnqImJsaU5+velI99PGFap6wEgP3sO5a
u6ZJv7t+fzZt90Y1+rLooPtkTd2dlPuI8HuBSyTYOhWNBeGDSq46EsaS7yUxDguJ0HHRmwNTjdiH
xc7cY5Ma3B6eMVA0zKI/hlEcwaFA5SjSnTD5rIA0YUm/pDoCELcNoJ7M7xTHWZzb/jq0bw2fWCbX
Da7oNoVbnzCxHBfTfDZkmQZYSToA/RtonfcZajTf9ShgkllN4omdF/bVLiIvZukFY87Z1b8EgYvl
i3t1ykOgJAmr0JkqDB39tOwg963b7Mr3s2xN0smjrJrHwmjhk4BMm1RJvlWlv0wW/te8YCkWNKTJ
SOEn/fymUEzmB1/B+GRSs+kaXLokfG66XA3rwc7sJeQuLFrnpiM2cZwe84SF7PhMgYgP7dKXPo8w
wTfQDoOoPgcJPIupapHAl0ybpZ0jqf0P9s5kR24kzdav0rh7FjgYB1vcjY/hHu4xe0wbIhQDZ9I4
D0/fHyOz6kohXakaDfSqUUCipFSKQdJow/+f8x3uZHCqa5m7D14OF4X+5Ez45iunFIA1RF70Ov4C
mfOfOf1431vJQwJvrFOwjCOPUVB+c6e4XXfB/Ce05CWZRlKxwCyMAqthkgPvHlITA2R0bOz4ko/2
RnPHez1GpN7VbIF1eOID3L5NZh0xHQIAsPKXUGPgBuELf3xY8+GcV+StVLmWrT3NuJ96oFmEuHTL
fLiPk0vKpRbtB2aozHIwSSMdDM0O+WpEj9LKMBgSmLNBXthtNPuyyrOXIJRvARwWkk25hait8KOP
9B7X0eBt4yTMmF4YaGhaopUDTBdxLbJ6/mxiI/1AXArwHx9qNRLMI7ERtqj4FnWYfExwDcIIYq7W
Q3wQ0r+nfR3i4xTLrmDBqVxOE40sH8MRRQBLkVtO93mCzBdCPt7p6Zw5g/eH5tWJMMNERn8f5mdW
zatNms5fIM6C/MgPkQzA1UuTVSHgxku7vusm40oL3Izujv1uVOolnfiAGhBzi7jSj8SQXimiNzne
cLk8bW9CyQscyIlUgtHM68wwG57bRZWxJ2WvTnN1+TmvaoN6xczb++EHBoIGKDK3O2Br7jqukKT8
qooJkaVXjOmlpQrWXHZx7CzR9QLb4+cjH6+EWWVGi4It8edjV7ixMf+TrGP1N0bW3Vj9SLhVc1Nk
HZ7Ni4nUPtJrcDBaZgHXNmuOODavprG5mdd59K83JisTu2dsSsE3Ix3vvdS5EJN+L63oFfH2suj5
yUhoVBusrxyOQFP7Cc7P5gHPzY4wv3ytGdO9n9XWApXavrHh7NIb4w0heQ6BzgY6f0PgkeJatCTU
vgdKHgfJEyXTJ6ciea4nXrcasulkhHjAwsw69ABf/AgDZ1jxISk+zDwtX+2p5kaTF2OYjVtt9sJe
D4teMtwbZfAidHMTW/hFs5F1izdIpAu6gwSLFsCexhzvOCThyI6EtaOrs9Uk0Hd4UeYcKrn2dCjt
5lWRLikcEHvmGVs/6c56170i7s+nUsiBry/EPgZ5TZIkr39s5+4/QbKfw2Oy4HplGQmGzayzILBx
HaGrvcwFdtXAmr1YIYjNOt9PTq9WYFiDrQwtMixptKYB+wpSXLdprR+bmO/OLQpI52mEm8jcVIF6
1+bZEoIRzBX+wkYxCD8HhFWwjiqN8Me4WusC9AwJ0RTN2lItTL5pX9Vqo3Uk5+gD1tNY2B7uuZaE
Ja5bpNFLN6obLnamlbwS0qswtwU19GhQSlT5tJvPC+slQzY2yZspoLcyht00fbFq6yKL/Oe+wfBa
0uxI7Z5vKRpJs+kXkJioTdCdW7JL4XyfRRA1Juam1r/Exy1ZZT98jW3v5zsY4vKU4hmP5i1JA65r
mafvtVLRRSDfXf78EpwGhgjpH3rAT5qde6vSy65c4gQdK3qJQgb5/H+KKRtXBTofiIHWIcnnl9EM
5ha1WIsJf9EZHP5i1d5nUKIWo1N6MFsUYQnWW+ZqwbJGlbDuIGT5lmbt6rqBHaLCGIBIvxbx6AI+
wis9xPVZN6dJWdWTD/iHvudMMcs5KPdDjY4lsM+l2e4CbZaGRagDYlPbRkIvVmFvAApMw7NhwkBG
gA/s2BRJgUk4rCFIFQ3Y/eM6+4jZ3KQKLihbfN5sSl+17Yg24P5GOV3TbwpXAYFlKw9SGqouH/hJ
QKfdsm/0zv5wuvaZDLfmrOom5hdxk/CFbH1HO4zka4IzvZEx1mjUJlCxLOLvqhimA5oOzOJbxJmc
WeYx7/YdkMuEOL2Ctxi4LiKWEVSUl4KLELha60ptJr7kDXhoMjpqgGEv+OToyk8VfvC03+KOGlcZ
Um3M4w/RzOcsUj1bTK0PyCIti5U+uG/itQ3qdyYN5ueBVcKMeWMcJ3hbSdRgJ6dXlnjJoodKivXd
hhCWvPgBP+Hnx9iP2Us/ludJ3nxgUYGMZ/q7QlRMjymrhSl3Mu0/LA826HxesIf4BU8HgLvEu3MN
xOEJAoR5UNOOxHVhua8N0MTR513k8FCWyBEy0qjWiL6YRwfvoQj9WXqz6hLnZpin2cjl3wgm32VC
+BB0s/O8Bn7Xw//Bs21dxd30yKd7Ffbo3wR7D9YP75Ulkzychp+EaZW2OHyJzz2qjIwHdq6nQdUl
AXDMoPkESgLWm1Wwrk8eMKF0N1p8/BG1DVHiC/UQTKktdW0AJ/FHMn/KftWB63IylH3ctVWzS3U/
AzgQvOuTtRsidUtyPNVpLyD0WEvg+eCWLG2eTMTUjiNiWMugo8bWP6A4biiIGWqdRvfDUAL8na7q
SML5qgZ6ugbgvNbDi+lzfoJtZaY5DvIRUARsL6wYZMCtHa9dQg3I136TQGtUECdpkqiSNz4wY5OS
M63JR1v4Tfjw+bfpxDxh60hwl7MGyrgxEfLDKUntB88HLyrIzo7b+UetKSnJuHvGzgccQTFpK/wj
0E1t/CmRd94W+AaDOAPuevm5EfZiD6QLoEKN8zgBZuPKoiC2aI4h5ddFJIMPBKrFKpGKUM8SAyRW
xJWKg7sw0O6cbjgMOYuxIwRfk2S0Cu2oz6zVQktGklnMY5DFj0ED00em2g2ajlWiRy9Bx4nGEsWc
AXouRn7hMFOwqxlvu5gs4JSDWd1HL4IFzrebPWthtqgVs79HlMAooLYHMFw0jVOA1FM0V9JY+AkD
QXPZ3NRpvGZNS8WIOGlgI1A/AvLC2Mowmv8xEYuN0+MOZwvPZf6drjWMDSX6iYbr49CxUpE9yvQ5
cvD1HxSunpVoCUglrRto6Rxhyvlt2eu9t6rMd9zHLhRWif095XcGnBlNlhakE7sPus5hl+bIsAbN
Br4KEjfhcZN3FrFZQPWKglUDY5+kzWaCw7VMwYCPCWpBZ6xXLrl5Cb6oldEKTPMF162Hftw3cL8z
F94h6VI7ki42bURS/OikxqZqxDm1H++AbmXFCnmFLyRcutK0zwONijkRCXXkllsbhsYmyLo7O8ID
J9MGt0mNn3RMIO4WigKolMAH82gbdTqBWR5xXZ4aHqWBk3kkDmmN393iyM+6gqH+TkTBeVZqxGsC
F/yu6MV2YkSw9b163ZgbNF9rNp4jURZIAWTe+9JHSrHrKNIP403Wgp8x1MOIx4qcB+4/ZuwUgfZQ
e7a9DgPcLyiIt2pKXrIkI/rEHIgfwlBfdAyI/y1a5g1J6Hejev+//+e1IMuwGm/eg6j40YMi6Wx8
9wZ/KlviDGjC/zi+vL6/FXn0Y/nyr//2rwKmaf2D1qCBUx1TggNBn1rcXwZUU/8HxlTHlXQ6aFJj
ZPlX/VKYuFtMU0oapBbFMIt/9Xf9UmCJcT7b7q5w9M+C6BfD6e8MqIb5Oa7+37ijj+NRa3N0R7eE
hMj7WeH8roJJkIqFlZEVumIFmE2VcLobmMgemxlIy2l1xfK9kngOdeGd26o6jZq3TQpiKmYV7aDL
vV2gw9MaFla4WZetFj7b5gVb0ZPdTI+c64MFgrO9G/gXzeBuXFpWBLasokqw5BvOozeVB2wWDWgU
M0tZAMfw3M78bZr5NUrKlAgIeSZ7CQ42ieW6S6idUBxsya8AdTWQalKghNfClyqq7/rYTAgJMIqN
acNRCEzVA3nL7psBkqSN9WsBf8dEp9CcfEe+AOPl1BrOeVetdabQdCw01dKeGOSdCwAhHI1XvVRH
3TY/lHSv2SEO+2w4RAWR0xWGBgvGsZjYLEubroaYk2khkPO3tCm6Z2Ys2Kos+O5Tr6jbtYAkFxWu
v4V92w5DDQ3Bf4p6DysfjAAO4SQHE6gEMAwwCsSb6TUIYmK7neGIvLB3cBqUA1gKvdIgwZVnfWNS
GWLDRRvuMtFAxDXxdW7MxZjKu7JgnbKPBGrZcPJspmMedVdkfk/rKFKzvJ/caIFoOCZXjlJC++y4
3YveY97w+4muXst+0CtWuG0PBFjdxW153nTJZao9G428t8k1CUnSocL1UKnqWxkFB530H+bTm0wr
SC7q81sb6yqiRSMGXzZUwWVXtwdN1w5miEQ7Bnqi7PPeCi86g9gJz4PUYunyjiKPXEzOq+1395Gb
1Ki8AQwRHKobbHPweg9LOCja/DZ1UV9BXMAzIu61PL/um/S66cEU2uOcEd2/uA59f5N8QWM+nUgq
GoumAs2X5tkJ0/Wtg01S2AYF73qbDf1VFPKKIKwcWp06pRqaW6CHxHzFxOC1lk7Re52Bzlr4vXer
56RzLqOEPRDxOi1GS7b8PcbgDBX4eaZTpjL17janeJZFxnNuEcep6n1VFMR+xCEhhvIWQgfVJX8c
wKBiKAoU/qUOf2hvPJQm5gHVHnvL2fpEsiRZe8fua62X+SEhp8ftnmoW60XiBC+U43YkiMWr2PS+
5blxola61mLsv3rE+hcgVx/1fm933bYKnFXK7LYog7mOM8GDz/PLmnPGwinFKwRCHlGHpI4KstNb
cwSHIk7R5vTanz7/rd3ARqpFuzZrQletXipyT3CbDdle63HMtrn+1lLxDD3/PIxAnIu636MvXyoz
/da79ZPudR+eGL9FfP5WRCYTMMxF30MYJz8vd/KQOmt2hbeWgwYC0xkOSaqbS7idRme3QpzOdh84
GjchWoS2hC8FC+JXQNWlDyMi86zj/BjTrrX7a+HW7HYJcNEByxMFp0T2YuPRWdwXE2ci/BAIc8WR
dKtjFxIVBIp1gPoCze5+FKCM0REvMyp0OJToKxOUCAciiLQV3FNoZubK760H/MLYrbk4okFu3z/D
7M7XrRp97aM9TUUWrCvSgZZDUF+iUQV3ztZDDCTAxdmuGt2t9JFU8wtQMEW3LqVdI2/uT8omBlGb
cqz+2nA1ddVN7IakZ+iYatJmX6RYfbpWv8d81WHf1fds+6jZThd1axbrKcYP6ybuPhjVyZNAL6n7
mgMQXxRcI76sYZ1RuUnIASWbh020AjHnTlQ/HPyBJYyPBBt4qzxqYzODZSJpyEgMzq1gVZt6fC+m
nhQPCyPI0jDLi6wjfmaabM7JRXxJ8GlFihYn+BEXlVPn+bZT+jaZcLYBr3rIlXqe6BcsTFnXqwmr
SQI6lkdEHqJ6gofMjwl6zXffhxz8Y3WLoYUQ6Lp7CWqTimGNNaIpLumQEDlIaCuT1XkXAMjyh/i9
sX0AiEqRFMef1Sw+MCPS7+PYOJ8mODmu4bO5jeX1WJZsAkHcUSgm4gFRTFp7HROy/m0Uz34cUFjX
SRputPhctJ228wCK1F2js5JAVbSyZdNibnKQ0YJfHC70uTod5Tp0ouSUd+ktNOG30aNINNYm2LKY
ZXIqi2XDvRgucwvJC/fZRFnFnkNq6uGE42RY1AP0PpRyI1D+G7IsiI7SB1wOKCVkvxdOiM9MMt59
UuxI4EZojMCYV3YHFIqIaCt+MsprfaZdKxkhunYf48xiCQWzXPpUl8zYrylAciwUHGotQ98juL9k
8RuhS7vY+K1vdZvmK2cA7FA7/iktwVqJjkyuMjlYAB0XtWOvyz4mgss7eI3+ogXlaxvuhR69u+Vl
Y1mPU+JetWiueo/KuhDls2ETHCHt7MFt+zvbTM5r56mxp/tKZU/GbCfsUvhkQ+0tS8LKE03dUfp8
MyUC9hDk+cI1Kxu4QERWRnWIwUCXRnbQKtwZQcMC2ndqp1R+cgME/rLiiUQox+MQ9REqi2Xh1m/O
UCoUHRx0LZ1kAuZMch0BSWPFCygHkDuaX3RU7tAisGC7MgFDroFCV95LWE+nWFCrNovmzoGL5RsG
YetCXBDhkABPplbSpeLYguJYlA7IrhhpdV+SIT2xT7cyKHeov99MxDzIC4oopYBsLDPb7JfUpTjw
Siw+Os2Hpa2HZA3Ohgoq0DiqzEu3BnDZufzM0h6eG0c/R7fvhNNdDoV8SUjVgSbtsdMuOQlcBwW5
JIbNCGu74V5m5nte+fFSetlNEHZHpju6JfdDTV54bd+TjXeHXXrft+yVCG9mdUIEf4d8JYJHaWyl
Vl/7Qpzih8JDQA8ZAcaFU6FpTZOt0N29N+BSaTzSxRKPSGwdDphlQnsYcoZYxN5ytMkiDQcJKLA6
BnXxIJLS3LrkGGZwqZaDr533dbuvfbErswrTDzlURrELzMfPTRkt045qRmxO7dLP53zqbJPG7qFI
q7fM6m4GXcE+ECEso+G19tLbUlePQ5m8ARrl6AfQPv5oalQ+IJgJRlD4Bqexw/oUERxrH62sRqvH
HlY66Ucc88bpPs9zvrccSrIIfZ/zdhsYGDTN8uCa5U3Z0gfPgAis07pjli3Vjl3eY9Xnl0VLkb3N
AU1rFemqTctaFtxGbXDV6/aRrE4gJMA/KPev6HbiKvLEkyZoZjbBBysf7QcOz5OpvvnSuOtHdTlv
E8mH3AEHuRsK5p7BJtOwoZzmRCWpxdrwjbzTasFZYZHMGE/ubz2mA5hsCrMVZedFFU1i0QiDqE3n
rYmyh05Me9GwMBfhRCMR6odD1E8ees+mtenTLaTkG4olxUJlVLU+ASD4RW6mDvOYIunRmylvvoof
wH3tDYr7TQfUU7ZndTJqW20q38k4itah07cb7NYZC2BwwCjGJDZhm9XZ+67KyowAYEIk8yz/SYvn
NKM54acDbHMm6uLStN4Mt69gp2pynU5y6xoGY6AjLd4BKspuzg0msHia5a6VDQC9y7GvBHVJKjaR
0pNO2oF9nhDVuiiFA5q8kYsx9s1d5dKugki5KvvZmpIi6wr65C4YyJS3fMI6G3DICmETLBN1Q6Lr
tBhat1rWxvimzXR7Ix0ucANu89ibQMB5R0ofBaX+Clacn50h8mjXThOfSEZ+dzGymFOglhZyYXLk
n7LZtZSgn86HloWUHcoykfHZoAJJT1HcOgpiLefJZAU4WaOEfVaZ3bCTkk3gwU00c22Z1zpQsyVw
kcuuF9mZ17KzgITwQKpsuajohYRDzEXUhJO1y4grGYs3B3MkPt2MogKMHHMU42bKAXBLYo8r3W1p
W+9N/FKrzGIetkdt31kxRodCP4e8hm+kguZuTcfBnzdA2bAUk1LkLHjheqtbfb0RJn0HNl6nOs6x
JdpzJXRRQLaHHr8dKo/a/GS81XNxfpraZNliYSiy8TA67XXChz0SFOV6k75y7bDftrX9ZJOBsNIq
vlncaZDGSgyObaiv48k8mRMrgdb2+yy7GUv66I3rcEAs+Nxa8TgV/nXuptdRGJAOWQF4AYUaptVz
E5W4fVzSqs36tuiL25EgJIBe0VKUvBcT6bOWMaGyWFbzbdFQRxiSwDtcTxVOZEPXsbs7/LyezY4f
iTNpcImyl6VPqleojdiPLId5E1PUmSTNpsPhXo4Rwcmag6cMjENL7kwRkQbuMWsmhjjiRLpHH7IZ
3PbczjWaaX21JjKD4Ne0BC3IzN1pkPCVpZ2saKhIZ+JVYs6AWw0L31mDoQCq3DprCZGC3ZRjbEdF
hvgk3qeyS89GG/Zj2PjsLTugETo0yqxft5PvHkOS1ojXGdQOu9JaRjTmSt2ddnpTiY1lwA0tOnmJ
ihpsRByfN6HciqwIt1FCzEQknHXEQMtl26+HCY5t0dAQIJHxlDuPaszlahqzyzCHcihAxVxWHJpy
TY3npbcVTrcO2cLj5uOUohq6eEnWGSvl6ddDzOG3TltnWY5XsWt0h3pFJt3J6IsqXtYVYxckwJbw
QFoVRh1ffP5jik06RxAAz/zGJN9UNgsb+R9rcovFL+sfrQ4/Yyoopqr8oQxiuosxTVUqestl37C0
QcEqNq0xTIs0M48iTZznrDh2Jl+Uci+gJ+6gE6UrEjRNq0nva6DMvNoK5+ZAvm+QQvccyyPgN3cl
wZJudN/ZBJ191hPxzElLTtsYqe51QOb8nmNxbtV0g+24JNjh2nRydTL7EuvrKA9uY7+HLT5xzYy6
hXZC1XEX6SzQleVby04ZG0uDt1rWd3E1b3ySkiJAWwKBBfHKTMtxStfLNdn1BN7Ro2nZ0hGZRdMm
eKgdegB2S0pKVbY3w4jgpbNPcWo8Wk5x0+gZJkAEGl0ZXNdl9mbl0Zvo3ZvMcw+NZR/piV23vuyu
M9FuTGtoN4FR3NqBeSqYeimFnSU6Z1oLdyKoxK2t6IgFcxxPo+EEy0344uN1RbjfynUzG5Iwxhgi
5dZs3tJl2KmrIHSePDXCvgSHvx6Fe5OXEWEIOAbIv3POco9tUtVWNnUQjHgEwJLTbh9nEtXCiun3
64P5OITM34FVYsGb4hfaPtY+vzZHQo483frQyK8l5hkOYi3w+xnuOrM5XhI6lK7Dgi5DY3Wbzq0u
LH08uqZ9GXEQLE1rz8gLAuyDcJOQ7yhW+XSsNr0XfEuaXQpvbGmZ8pXG5rPpthfNSOiFVj4ZHbxQ
kbcfgbZrfHVKODMvKuuF5uw2N7dJTfSBTOZAgZ7dh5pnQ+nku3rs3+ki1lC/ARBHl0XHzO/B3s00
a0Fs3J0sFTiV/K3jiCMlSS2yIm550KMnvJlrQ9arLg4Njquk2+QUBtgN0L3EEJN3hPLaRIxR96En
ZcQOp0x/o7WXdt49cxxkMwqWdEMFTdfwwCYkIYcuwaX0Coivp8iDtw4/Oa++uR1S/TYWJKCWLRDP
ynPP6ziiy1BOPNmWQ2cj81UnqPUXcVae+b57smso2GZ/qCbvLezW4iKlhR0qyjBjQdx0VrNNckUI
MYtYJgzTDjMmpUmncMUOK/iLH6f2PtPFwSwysXZ4/kvVjG9dQkiznuVrryXgMAnkXTTpD0MKeS13
rBUVp24BiuYlcKqPyXSvhGdtDDAWK5kwZ9PGU8uwhU1q+HHLrtHHEezS2rI5SY0kOLVE9KIM0vAp
81tNCIG4YCrjvOdTyEQ6RMkp6tVNxe6vt41rdJjW2qdx4LTuswHcYkGAdL2E8sX2TxfIE26TulQ3
SZzs8sojVaGxhn0imX9GG/u4C8ymtZw3F1X5Over+06ALbWmFBexQ6QOhiuytAHFDtl16o32xu3M
V38sIQCicYnC4bmDMr4xGosHMPgViVXDYwqT/y8TzP+YtHm+0GuhgEUEYUP9+u8Lz0X3H36B2o3S
/XX7PpfsOX02/yx9z3/y3/2X//H+7zQAZmXq/59aRfC2ar6XLM9//K+Cv+X8gzQ18JA6nERJeZ3a
/d8FfwE7EheQhyUJQhVm1X8V/C3jH46Lh1XnP/qnlvnvgr9p/ENKegAYv1zpeSZeqX/e9d9tpd8V
/Gfl7/fVfodA09lxRd/BgVvlfvFcwvpWelXAVivX6VVzDm58RVTyQ7P97mn8opvFPf54GZdmBz0F
POsS4Zc3216+ayqwnHgEXtHjpp/5DYAfUR1JeIIOf62C9FRJIW/qjELIf++qc4vtu6vS/u7DfuKq
fSC9Q0SzmZZYew3PArgrzedcvKFO0f7Qufuxceeazpd7/fJIndJn+iGXmcWUuNaYQHhKfkgbW7O1
/nCp+bH98PbmS8GG8lC3Yw36SriiiV9PrOrsR6ecDJwm8/tNxpn85vfP8Vd35BoMOV06OhL6L8/R
nkTmR6InASPI3G9kXXRbNeQZ2ZttSyfsX5/NvzlQ6HRxQ7MYHxH/j6/Mgydp6zns057KW82axvQ4
kIVApDRbSuUPwwH5f3pU8Tg+//7Sv3qYrtB1LOquO5vIfrz0RGq7rVksaKYPLGMIPXdfVMQf/v4q
PwraP0cH4981TJyBsyve+vEqjhuIlN/mSD/easmd5jymS/N6tE6/v8wvXhmh8UwpmFE9ZpgvN0Px
q7a6jsv44VFQ4SzvzfL2v3eJL1aHTDOsoA487sSmfUUch0UbS1TVHz7iP93JlwemYPdHLQFNCIUv
RtQGs36TY/gfrvL15QPlsAxrRgTC/p0twj++lnisMtOZg4Wo/z06o4T4Uf/hef1oDXEBH1hg6LDH
OVhQXJyuP16CnCMjrz3EFUEdbo2WWFzKBunCy6lKxrL4wzj7OrF/Xs1m5RE4ZSz9qxfSTJKWpE2d
b9YO+kOYk8iYqcD/AOhpHKZsrtJTmtx1ZK0W4NSC6Pr3o+NX10dxATkN9Cr/+PJAM1Wb+tgCuNIc
+Kp68ULfudll/fhiEER3nQXsYh03rle/v+zXhWa+bXueq/iEpbC/jvtGV0ZTR02yVGSjOAuraYlY
SbEnvhgSQ+xCxIO9K4nvDgkEj/5w8a9Ddb44EyS2bFZSj6X+xzfspnrtd7HBEQulyCcfLyr1ren5
h9/f5K9GkmSGZIoU4Km+utkNOXVkxDFYMbMYZDPHlipI+Ku719o1KgLmUGFHm99f8xcP1ob/wAQJ
VwPQxfy+v1tLm0RzkrjUOC0VZkV4TYLAmSN42OTbSmgkzwRlOPdN7HnPPCVB261//wN8nTh5uNhL
BQZxHi+7iC8P14Z24qZCkX+YYxRAMB4S9pMi2hvY6XfFTd1m80lXL8kC+v2VfzE3eJ7HzVvEsLFT
+nLrsQG2u82YgdQYUE6nTLWWpqp3//WrSM8C3WOL+aP9cn9OHHJ8RJO+NFFSIBcLw4/fX+AXo3PG
lCMqg2do2vqX22h1PB56ixR9Sh25MQig5MPghOxS+vvDE/vFAMVsxnbP5bHpuju/y+8Gi9YbLc0p
apBW0GtHRGV1ctaHbf1CSQhoQVyY9R+2KL++IpOqxSbFw4n84xWnhMCWjCRBWpeluQqtwEVUNjnn
Zmexs82q9g+fwy/GBF+fM082/O8nYEFiutRdNO4wNjGaplQcMtjW/+UhjzLXwEXIqJMer+zHmzL8
xEM4Tasx6FocHJtJQ7kg0ZhgEMrtP1zs5zsSOh0px2PwCTZgX4YHKYGGYasCp0Jg36JKu/G7P7F5
fn5JXAKTODxWx8CNOf8I3w2LqepJOyxhnjQePix0OQNxPYWen1f0x34/2H++G5YA0zFZ+aQ9i6l+
vFRpeBqm6iBe0gyGnGYScv9qJCXpNL+/zk/TIrsFS3xuwMFq8339eB196EqyUpAoFlMQk15kmN8S
v61hyyS7PulXltxTKtNef39VY37z32/80XoxC1q4VakeOT+tAEnCgj5qPgLu/LJrINJZ+8JILoxO
EAfrH8yZ3ug8p+b0h1XdmPeNP10YJggdRhecyleADkGt7YjxE/S2egrry9S3qE6rcz84lcFFIChF
19cprkhJO+0P9zwPwK+X9kxpgFlhU/vT6HHMCQ+PnAs7qxgw5jI1V86Hv4/OosXlsHinB7Fonddq
sVdL+Ye5+ae1h8c9T818HojiEOj9+JY7X7cDln4CKVF5e4N1lhXpXqEzMW0uJuvt72/1p8H75XLm
j5dTODNDwPTBslXmeWjGW45ff5ihYR19uSkartCXWdc8divzovBl6KLLEYOtQjCxBiHpANYnY0Wa
8ugvY6F37uWg88Sp6cW63DQDsbzrVIFOXxhmT0MKCeMculdTAEaYYpRSrrrAge05kBY93dgQKdpS
EHPQlmvTbYK3ArET2gv6SjhB3aODUm7VMc5Ig42pS8ue9rFwknPLa2neV7gytJEGjjO+5EKdaBDe
JjTpueyTQ+y2Em/+dEenHHAQNimRH1PaLVh8AH2ikVbmddIfNG1byW9OXa6HAGFGHZDlm6zBLWND
Q1kGZMK2afrRcDOLdu1WcjvFZ4F1Kk0a7hmxMMT2hm5xXmMSzCvtRDPO6PKz3q/2IowXtkENy8Vy
ubMxu0BC3OeWcR1W1OiEtvFmnICjHxMNuQR0L8cJ1y0p3cVAcBJ48oJU6v5clM5F4dGgcO/bfDqM
dnHox3pJkO2FM8JWTu1MX7gEuZF74K+KzqopfMZ3OBOJTuc3FXsFlGg16ZrsKqDaw4aru4ucErGM
9rZ/1ziv4C82fR6fNMz1u6IeXuVgv9qs/GKIrjNvwFSDKkaYMPICTKVVdXDDZGtF7hbVzy0mjAfD
sXemj9nVIeWxe7LIPczJ1XHJDxVyWLl9udFQfPs9nhy920qIN25MMqiOz5m0zkHgw1YfMYXjCByG
6WFCEDK77qE6jo5YztoGUQHXnE5+2OxLs12WXrzyjfFowAFCrTKku7RBZEOqBlq0aE3FepInwgLQ
wvS0w/sleGXp7NFsWtxDjJHAoHnHThRXSZtsx5gwxqVZvoQxOVf9OiTMsl9gWCok+iEEHWdk3bV4
3GpRrrCRI7XY+rP6BEVLgzApehvSKy3eTvwEJNy7eIqM+G7M9L3I1FKnjYLQfRvaHT/Qg5Z0Dy49
PQV6BArPyiOGzpOoYlC8k0yIsgsAIdVsbN37qb6rKrWIQZDrA7K7wyTuAi09Vw79FhT8tL5sY8Vz
NcRHD0oa3vBSA/HJWPBWqX5IW3+HcvBEEX452MdJuxLyrFEwQYhzc65tLOJ2dQVtIJ0u29LGa6Ft
0oiwzyAkaa5Ty344Wo69Nx1tZ5mnePiYyLaI6dEaxrdJ7VJ/giC0NcNmVU7FMuvvlX2bdI8kTtvO
2pV4c6NT3JG0kRyFeZqgO/a7ehju7PBymHZ+tHFc+KXrabyrcOCHerJyzGMW7HpOvbJ6qEmEIqt3
Aa5xbwTdpeHSU22ceufhWo4hPHYZufa0kcddGj35vYsNfJd3Oz3ee81V1KJl8E+Dfh5631zztrde
YH0QpIrheT5Zi3Pmas6ftXxAvMr1TRQc3iUSZ7rXB6ftViHrFJ6XVj+Eyt7gw4VZzu3gVd3ZGYTn
bRZDdrwzsPLcpbgrwpcOdCcol+YCqhrFKatE2kNOO1/4YB8EeWha9673bYmqCg+qIf1XQ7aEcozv
uSKsTvfuSRnB4F04mxTr+yZtuyWlmrXt1d0VcTeEndQq3/r6AMzTwuArSugzfNBD1V6McbOtLSJ1
zHqVTslbh8LIdvlyI0E4aEe4Wkn+bu+GZ21i37eTQGvi7+3Q44kM/jWBjZcYry7NlC+u0J1rVFOb
MpTkt2rdwoRHvZh/YCd0toSo7Qki2VsTGrTQOTloBELdP6tHE8rKYFCDCbY6MQd+oW2qrnoRijz2
uQnjDbsIiWNsPON6WnM+29W5RFd0Ufj6ZdruUm/aA3QwefPFtI/aS2Q1CAsphlEgCLDca3wTxo3r
bbz2MGdSRujYaHlb2By7TSpPKtr+J3Vnshs5kmbdJ2KDxplbn2dJLte4IRRDksbZjDOfvo9HFfBn
Rv1AoIHe9EbIykRUuLvoZt9w77nmcIySzR3H85W5G/00ws4dKwQruzJ6sgqO6QwB2HeY8HgKj3V5
LjNoLmvpPgX6VXdLo91lX1W6mYoX7B+C2SmTislDl20dZkw5CXdVXizTcYe0+L4+iS/zcORRC6qd
0awM/6jZCyes1hAvNGCZjXibFtM2tttNEHx4Mv8Wx+2zOwCh6H+2vIxaWIuejZXVqCcxDWcrKrZD
OD3YbVUv9YwWfbDCVQNJ1QANyXhCvtdFsyE+8RldDjYXuZA4O13Fs0kMUv/SZSernbAmohvAWWeq
c8VCO3vNso9IPDXO2Rt/1NU287Zhv2vltr8fdo89Wm8OR6NHKPIyTjzkyFidbB1xJw7BG4TgBoVD
/gM5QBHeZc4/uvDJ6b9HychFc9PJYQzXuF4y+SmRseHzStBTGewXg3cEa7OFCQARw6B5PP8iW2gi
vDTbzs6aG22h+hZjNCCFN7oAQA9Xcyb/+mI0SKqR8kbLGI5sTfjpEsselVZEjk+l1WMYv9WjuUlm
nGrz6yAuDslMsRUfmd6v7mSgshLr0OGSNJr+VpYjDDmXRx6rwbdcdJtmKFcaaZeV2gzBrHvaPF9a
ZZ+HVK5F/xpLyZq8+fDiq8urjzv/7Af5fjTkNlAfTpqvxRCt2uzJSqedb+r7c4s8f5tXD3a1z9ID
+NSF5YHkJv+qZfWNOJ3VPBE+9gtGwlfLjS/YF6+eOJrhlykebOc8tf6qHd0d6TLkIr+ogOq1BIfv
TQ/hkBwalb6wtnpMrfCYhgWZlE9tyzn+LOTEb+UFU+VFV/62Jk4AxR2SGvGJV3sl23k9IbkItbeH
bs5JCwJVfRXWDlPKYkSsSYiIEy59+0EJAhNlse6rQ+hzEdD65TG/vylYFfkP8gJXM+JqExGwWZ6b
+CM3d/cMynxTRxtlkInQURUVz45hIauXG199NvNF1C+DffbKr6joCSOeV9KCA4w/zDQ4R9LqooXc
eT1IZPebb5JsDBUPYe6aUqgt3qPum3b7E9XvNlenOdikxvMQfYQsbqYJ7eKoV1XFLhQqymQ6D8V8
F32P8W4OxB4P15M3oQoX48bwqa4KIqkaDqHZ3g7JGQD9yuy9RWM3D1UOhS7mwqnrXZoMnOchFrAM
m25FFDFOjIbN90xcED0xYFcsirGOPrWHRssAZhfU2WooxL4zPcLBqVX4xPAE/WicQ2vtJ4GSzlxl
w5eNgTGQ8jhF7jZRxdKtOSAmsRaOOpBm8WzPVLvMycCK7WHLfHgzcZh+gZbEda+J8xqoZ2MWbMyz
DQnIK7OTJ+nHV0028OA5P7vknejwqj7OObhfIzy1hQM7xjobEWqpxNzH3fcKnaAbEVM1rFocGGPT
fKbVUzz4b3ly7Gb1nNN9dwgWFIlTjV53StyNCCyr3+0E8QWqLJhL6LO8GipQQLCk5Fx5Sfp5UxnN
yxRj+DTNr3L4OSPWCnLQ093atL5QDSa+ukKYWUvKUTdrSQVQh9y8OPUt99Gzdck+G3EtmyFb8IJT
lPBK8r8RYDh5/xkELRb7Xlyn4QtL8b5zTsRE3/W0xuQIkjVQUprZPFLT0FDMBq/snoVR9xEhr23i
3Qi8s1lKzNFGN2CPM6cK+TW3lLcIz56ZSvWbSury7GZIXzwTy/UQkQ/X+0V1EFk0bYvWP5apfTQr
kivmMBzWc+aiMEQv5yoSOj3KilBbz+ZsnoO09VYO9g05OWBSimJL17CxdPxaT/kyDfK1VYDm4cPw
E/Oh8nuW+82qyIxHODoXW1jEyIRe8BrIcNhlDBOsDvMANuTSOo14dFFpPPAY8kVsrQMw2XNfW9sU
tkuCBUA5yHYCRNdBQ+reLe5+hLXDTNghbXrTytehOZTjOSUO1qo20qxX7bwvuB5r5xwiuDAEY5iS
HVRaQWMO0Ag6b5FIbgF+AtYHyIsexy46zpaHEf+F3Ex+A91KlmIx1z79XHUVefmsmy/X/VnVuyjv
TxAl1mDhm4ZZ7eQTUFbgc+qWvf8ydvmqzmpUv83SAx5gIncygsfACFYRT1mNnsdGGYkXdGuHCFN4
nqZwZyMMo3Fc8a7f4ypFqYzdZ7JufGXfilxvEmKcF0MYPoVh+ZCbDrVLvwjj6ptGSQKrj/NrJNRz
26UEKQDbTgy8F0H10JkGQeZ8y73P0h02TXqeCBYAS7mcGPZiEF/p7hQMnwXj5goLVWU82j6RgGF9
Tt3XlFO07x3C5NwVsU6Le9JBRH8gw+fKPER1eyo8b1eb3apQHppY8Ltcew8j7qVRP9qQShzwKzTg
kHM0eqXvetDHsOn2kpCXoSVOBCOzncRE98X3COltGsOYwToG/+zZ6GW5rFNyTPr8AFRbf42z8U2E
QEwUylY6b9TKalvx/z66OPRdfB0olK0If+44P0YevxOvmG+6nP6K8XA4LyHm/OxoBY/hPeSbO5JU
hxIpoGp+1NSxFqUYT0TgJQ/3XDk/CQ9IUPDmLrJMb2r/PEGa8uT2fs1P8XOZXysHUHqPEM1epJ1G
7JRg3VkN9K+I+/IHL353rPd5IJz+sY+fLEabKSmJcxd/j+5OOcq/Ik7WeYz9SZG9fR5damWaYZVv
/VquynIfo56zV1Oa71glnx1alDLAqoPAqEVQ7w7nERVnEV8yvQczbqonejHEsYi1vKLCm8Uk5y13
261KTgFRuXc975Iyq2xOrthb+Y3AdJiSggKVBDsCF5HI7XuArq3YpdFM9sz4VcwJIurCqOkWmzVa
3K1RvNM1VMYKB3fvbJugwCBdNzj8z5P/Y+TJgsi0ivRTT2qCFfAx/VUjEhMNUjU05qpx1jHqUR1P
iI17BP3wCPHorVNj33t0ZbStJf8+N0kwQb7rHyPWIJx1wYD/Hs3syxxB0Ul+SBwTgmXFJYreZ+OH
IE8AI0ey9Sf03BfiPfFhf/kcwM24TOUPo1r68mLTmhrzG3FEDf2nf1fsA1aQ+zA5BPrRxK+JDKoB
be/01xaSMkUwy/ijmRdHNoHXlHCzkuAmOtaSCQ+R06V6xaR4MEYEbJAADPnTKJ4HhjF5OB2ydqe7
LwTqNTwfLD62ddNIXD0gABELnuhz8oydQkNto09h/7NImvv96DIHAPkzbUwcGpjL6qqnY5yXcn5h
kDLPACUzentjWrKiOJdC4xw/SBJLZ3VrYs6tYXlfBCbPXcCi6suleY9xY6A+yaJ0VeIxRX5P5n1L
EYWpSHDZruJ4g3EsJcuI78kQHEdPLysAMB31ENXPakqo3d3DiKvFokPXKEmLwr4grTmW/Z1ofK2C
FPdSY1IUMhXI6EpfhtDkb9W3Ge5xRDq5KzlcHWOh7BuB7m5lIh4l77LE7+G0IL5KMEMugw6HVBIs
ZJKEH70cxTYmqIF4FGgI3MYNjY4t1gwOnepBh4fYrs+W+J5FZ5v0BK+mMMJV2EMOIxGq29ejs87K
6HtttH+NodhDGdkbJkAF1JQcjh8j2Q86kxidyjVbJU5uDzuHvBhM8E2zI6mK6DaBJM7zYN/Q6mOW
DIN9b35lg1xGzaXTxaFXb631FNoTekr0tvfoJPnTic+Nbh4p13iLE2phd2Vn8bOu0vXsqWORx4y3
8nqD7j1C2YmLw1+PaTZizTHo5CJ4Ep2g/g9DLTcy8dSmC0hBa03b5U3LeV3IpsNtSwj0wilaZmPg
a0pwWZH7rQupvdbWBG5g0dCoPQEesD/cmr0IAjo5B4tK9NFNBL2/S2NLQb6BPDhYDNIM/uVm6L+w
lIpvLaBUCZ8J8N1yUrF5rUsSUReo67vl3PQKg1w0G1A5WgxZd0luv+A9l48TZEJu7xHD7cQ/sce0
e3Pf2El2lEE6w34qDUBjuXKAkDVEcKEwJGhprBh3eEhvFr4WpJU00mIS6en00w3T+Rhkvn9EZza2
C2nGamcLL38xJLizfZM49XMxetUj09mqWgyl1A8NAU27nkXz1UTeduiGhpSzngyHdaWaYWvEWq1V
Z02vjpVNTLMs+6UhcOM2BKL7XpCG87MLI9E9A3YrcPLEAtYszsTsG25I0p4gGl7Z9kXRKjZ0/gW0
XOa7Gboq5iZXDxuzMxowOIXYtpLfK2ArqtVVT47m2lb8FlEDB2yU81CrD8+XzXZumDsOEzvopmrL
d6/vzUvj8p7iEmJrZAfBs+4d6h6XUav+BY2JtQs1JnejcVnabvtUubjYS8OAfuHb0vtIGaKeYFUx
fMQGU17csNEhEz9oSuaUcHWx3fRAGhFsjoPY5WgyS6NfkQM5fC/1RFM8dDZswqKVTMb7fKheZe+Q
rmVOA5a+MNXdwQwiScWW20851sKLmorxkYjZ6hOMCVnGgVScX3lo/yxcG8tt1JIVf+6b2U039Tyk
PPplhh1ytLhGkfOM3Ro3NZWRFQvEyx3eistUBRxsftuKq8qEfe6Ejy/IcAg6sEZa/lpPGdkyVXro
PMMgEMvOHkwD4k9WTnOKPBzqW9+Q4eT53KKzYTWfcStMUikG9UXaaXJKdOoz56+qkHlBbg6vjZoB
wku3ijFRBeZ2ZobFmNXhaC4Gs7tF/pivB6j4n1h2smU6kMVIMRCM17opf12Cib4YkIR+jIBrMFWo
4WyXZXgXjFQOR2a3S20smm61uOOSUp9ENca2poBWpxWNBMgcxOSpcigelURTtnWshEa/a4XTbswW
Y9G+zYEpriKZdsWiBw4erfOsB6DV68Sv9woYwmoqfB0gCdf3vxNqYHqgmCvqj0LAMiR2wyjKA0Js
WOUlBbv1rDPYMhzX4FM3FSqM+twwk87+KlXaq1uVTG56GlzdNOcxmYPxHT1CaCOE7roIvpLKgqM3
5E51E15ha5xBWUlXUU1p5p3GoZ1BMudTOn5I22qGfYY6sl77VUKr3iIpGqFWo35XRUmSro/mPmMq
W3ILmdK02kOcUb2fQDbNHsnHUFl3KaOh/CJSApU38VhyZkYWV8SKvsOrtiQI3TPMzHF0iuOMGjd4
CPs8GdaoUi0mckMGzCFrW50+DjGMKp8KyPFLrGUsM7BWuJmsdpmbmCF5cc41He7VDTl22l9ERTUM
ao0vjGw/ZTij3mEfCMnDYejxHrsSCXYopS8WEsWUv+q60caIiqZAc9MltIGy8grvArQhV0esUh37
Pd1PYtG4nasOMklm5littuWlQT5aPRaTHym8770Tqa+0Ln00+z2SVEZ6/ZRjg5+IyAp1Epn7qYhc
/SCAwUR7oNLQHPk+5fk5S72RmdfYF+07gesDyxXLJY/x0+IPR86CQ2mmfhxlxxzSaCFJTNNIm0wb
ULUjE6AKvy/WWaPELkocdtO/Jm2F55jBlu1bTN9BTrI4gi84VndYoy3a714ZEJMkqgg3D4u0Mk6/
D5nkTqusbBjwWXvYBtfznAwvufTK8+xF437KA58Url6AwRKALxDrN9BNj9ooFfr+snd7f9339nRs
uth6TsupnljvZMjP3fvh8Zx6ACxfRKSMPGZW7Bsnxwjnd0cmBf1hjAhGP8WW2cUQPms5fh865dVn
P63qCCJU6FM0cTEVX109zBSfuD7Y/4VBg+DM4JvZzkuimNFQLlK78fqfQzZqOEBFQaMtstH1n+YK
7/bWImQal5U9z75/quegc7/ycQqbz9oai+yR9E2vxLAyaTxnVdGF+6h0u/A40hEX70nYCe/Va2dc
nDCQctpCG3tvdWhVAiSVvL46PGDm7uR3fxobeUeR9RaRrzmS+JdqLD29jYLcMIuNWdZBjzmY574g
DM4jz2nmJk5OaRgwTevJ1Tb7ZdcWrfs96jCfcLF3Wfchpo6nDoOTG8KRqAgqZUzJYW68lYj7aKZi
bbqXKerjdDvgUhQH2yydYpsbfSgvSKKdbtu2nhFphMJG/1YhIqk3unDj8hgSOU2XyBo3qWkdy2ro
rGAdwx7yFAvE2jLbD/gqsVt8Jxl9TgAQWGzZlBHomX7PkxnrWqyJmYGVZZkKklVIALaoH+zC3Ahf
u/+SHP5vq/7/D0VVI0D+2+b+P5g/t69y/voN9vPrj/xL+Q+ax0HwwnzMR1yP6oUN/L+V/+F/oTIW
kJ3Yy8PZuWOt/40qN0zk/eZdh2wKy6SkDj3kAf/W/htC/BeBHl54F/4ToYye9H8i/hf2PyQVgUCb
icnAEmz4THSpv9Kt/ibICU1UkKRsUtXMM5sfX730SCf7uq/uXH9iJZrWg8tM2Qrt4YujbFyV+OPz
PMpIrf35t8/u/yP9/kUW+n8Cj3+9GvwMd1mCj5j996wZVSWGIhkJ73Et8f65JqbosHevtZG6V5wF
NyOQ7kmHLJ+DAlilrlZ2XxbXsYdGDZCYu39gDWarVh9pD7o/qDLsu+ziH68PMa0J3x3NBJpWJ/xd
luHVmZH20NlrJAqkKSTdwicifkF05ruyqmnrUvukvr0qB6b5oKK5KMOg21Sxv9BOYz94k0SKcE+X
8MG9noMsfIf9ay9Tg/3BENg9HAISGPsmTnaxx9JwSp4yO+Xy6qOfVduHW1zvtBAdZ5GVzf5S2/GS
27P4wzu1eIz+863asOJ5t05oWs79v//twRjIu3QKYD6LFNv9a2uN5zksnAdTULKHGNxwMwKgyN2Z
rZAy+kehGrULYoIlRzY09DQkAnviW2k1X90sBpgP/CimoFirQHKRxkTuTYhXFwSEqksMuxjYo/Qp
eF3knJblEwSEwomBdZ3fvdb1o2SzCvWwPXNAQvQo00hc4hQphdPc2oicvkAK9zZ3xonYq/oJd3pO
G+GMj6B+fmLfHqnALnAyq9PsGsGuqWhku8K2d6VBP59DnqjsJvnXj0QLCpXRRJsCy3qZAAadurli
1R1GrMInvNuxaZ6iRB1K8q52U05/xO2/mZKo+gHm75vkz7yLhi2lH8BPKb1da2kgtn148WzXe4Tt
dkkaOzqVXiwOjEXKYWpXREqy9EQt8VhpkWyaYBDHaqTM6fKgeWjAzm59T6VrN6tWXZWpQ+jawx3d
Q4CsYs9r2ktqWnQBaKW2xgAsws4nwHv99NREMgEU7yEHwO/cd87WlQWj4JIyOPOhHZcBSPro8a6+
3XqzaE+EcG7YhJk8hd6bO7rWJtepszedQhGgHoon8EEErXrj0fA8bIGenTB4LZ2LtRPDGJ1T1JPL
2szYvpMc/sApkz7UFWtGE0H/QZYOjBxDnmqvby41zRu3Njx2TN8pSeOy2ApeGksfzJCZY61aIeRT
LV+9OF2LOm1vwrXsfeXhXCbetHxOiv4rzRz7YCbUp26cGSy8iFFx3C2hS9kZpSuDirzZ0Lf0B+Pu
JH5N+7beeKlucDH7TKF6CW/H2iqe+Z0DR35VNppPVBMfWjT8gTZiFiE8/Z5RrlzaWKdgeRQTCoAG
G5KYYGBgBPZlDNDMadujX51CbRRPQRJGy9BBV7LSkxw/OryepR1P614rJEfoIGvfEafJlPvU0ukt
zGaGgaJUGMDdc50n4y1JpSJHQjsPZU2J2XZtQz408QGdYDzkMEM45RaPgtm9UGS8NNqKX/zeWZmU
NesGQfyWivKWMLrbKB3Cvpr0fG294BuxNecmEc7RnNOamKZOrgG/27ynMuCI9e/BN0qtPKYoTyTu
PPzhyP+nfDLghvNRdAMaBTWHoQ0v2z/PGQX/MweAykGZE4tVstCCeRwsnSVnoLjCe57xUvOCVTL6
OwOUzdqp5/pTNv463+SQJ1BT8eJj6R69ts0wBQ+2/Qdl7H9cTBYHJK6nu5yZXBHa/H++ytorKzuv
GIrxTYsfIu70A7pi5EPso4s4xn01TJ+FgCp0h8aoccecKtpFk4DkgM1v30vrQ5KAc5rH9OUPn+Cv
BIy/30qWZaPX9T2E+a6PI/A33W4qjbDIZhpcxzHiB8MC8SbpDN+rifGFa07tqzCGHmc0Sx3LZMFZ
CJsxAGbvijZo7VkR4BbHCTKwORpi1HwtEkdcgiTQL+xhzCgpTnOfvQOQAAM1ONM+QP5kAtA8a9CT
x5QvRaNC75gWKMr7yZYvfijfYaQ05Nfjkg00IxgY72qd5U26N+N+w1cdqH5f30e1EuZMSVBH2Yrh
NHqGvxyKThDeE9jPEF3futwRX+YMzAEBOR5l7ZBkXc36ygQu36ct62eVGPoq7bB6iHzQ36kdHn/9
6Lo4glVRwM8eDRQDXtw8ee5z7RX1Y8m/MH3oeFMtAJBy8r4mfQJMJawBCrnyZXa94dx73XiuYI9B
ZS9MwHuO9+mSU1tneXCeJrc8pxN4sMr6a4xM/8pCM13V5gSNwES4NinkYxNe9ctUym+6iqzned0n
dnUcgNT/60dXwBBjZZnt5f1NWc08r4NEyLUZJD3Lw9q4zUGlDlObFg+aiasS3fgQAXhfkG7do7sK
Z+4waGMVwB1AB2x3iMU6O94AS0aVE4g+6Z37oUarzhJJm80XGqEjNC1oE5X4FobK/+kR01TkLevb
jEHuQE7lBdg66C2GbHtoiN3KHbOYYUnIkkvlF3cO3FevETuQNdOTW95xennzoS0CovjikkubxTeT
mZkuKFkQvQCzSGL3YrRsLR1rZLhXI8VMCtKjmVC/ziJv98BHFmEUq8cmg0DefroOKrNZeHKth7C4
uRxosKUxrM82s3a70O0O/FV//sM36vei2CJgGTksWY5gMDHx/Ka6L1MXh2OUMCTXjMW014S3oK0f
I8ID9wG3x6ZsRLl381wThcHsINdC43FI0ls2POLMfv/D6/kVD/rPb/g9dxXPGN3A/ST6Taibtgqq
njey+3B89kyMUuwpVAAvRPFZC7Fq6Y6ZYNZfhqRUNFsTO16+gfd3T6/RArb8pGDgO882cBaQIKRt
5rlKbnNI/hXw6pQ1EYIMnelLnHkv8UgKV6qT9mXMDNZ1XYiCQ87xSU4M4sI0n28TXxV+C8U57mt1
VLN3KjRO+qawrBfurc/IgSTuB88Q0auPYvQXxFdcZVKqW3z/4Y5AzMYsfPr1v6IIzR5hF+8+cWPr
KIkgJBV5/S2KOufgKDmd4eLA+RHJ8deP/P5PYTEgbOn6YjtiQl20ojCJ5BD9Lcx7lDoj5YltB4vR
d/h2FPMEKT8cPmUrX2Sirb2dt/Val1B73Tb3TwLR2pOVkyQvWYLWytzY1AqI9pgYd5QYo2VGq9GA
bqTIGqDoeSjtmbCSyTVXFqPRh4KFGIVJMhcb2ya9T3UV2UhMMpfVNKAPEl2IFIS839ksUZgVKr0m
+cRK6k75jHI32bkcrQ+6MJH6lH28YFi+HNMgOep+8DZDF5ZXId5J0hufYYiNz3VGgo5jR6ClUfIe
i28iC6JLxiKQ6VV8jWOOReDs8xmQkXxRxYZktskitRutxKoWhvkHH8RvuGJucgtALkYErDcBxoDf
78gOMqKthA0cDRT1aKff3Bj5Nsx/eWLppBe+9J6qfvry3e5nZvHEKhtwj+WPn9KNgiNGju+kpvzh
q/NPtwIvyiZmxTe5vX5d3r+3McpPtXbxpS18j6p1ZDyyqYVXI4lpjZVQhfvRdLaF0r0bAI/Zxi6W
OUjGoB//xyUENj3sNWgxGSE54t7T/72h8nzMl4ONTksR3sSofQ+LB7NENFVnqatxUyWJQiw6mKjB
bYI6NXzOqve4niZEJJn/EDuAxbw+fCZob/WHj+mfzor7x+Rjk8HgwG/Pdp3fQ7Yo2iMzTJA9DjIo
N2Xa3PhY1sE0kZYe1t/MTm29Ac1QlUbxtr5/doHFuIu43pVXxGKnXJ8pdemwDiyq5hTQm7xYat6i
qtB/+CBhJvzem9q8WgwgOF9owoGM/9aGN1pVblV1KHammLgpOT6YdfikJ4KHODwvUgSbWjcgaoOR
1bt2k7Xr7ZWwmnUx2eTzoj1vRLxRZnOZWZQs/dZ+EFVw7eu2PrmJOCNRyzmQuOrcOCr3fqDlumgK
ebjvG0l5OQdh/WZ0hIqx5MHy2LG67HrGAtbgfG9t8FpePXfrqizTLQp1w32r9Q4u44Gg6WKpXSCl
hFA9OEP0jXQ1WKaTvLhdc0VUh9C56+yVGTuvXU6hXzsJelk8ZqzDuxkLg6MQCncHnuJoN7PFAoN8
A8gYrxKiPbAbPPfc345pHGJGIfsOXQrZScj97kadnBgvUTno7X3SI11oyyZ/PdwqHR/L2HAPbNqm
haDRbtWMplLPhzQcXpJGYcSfZ/pYNBNyGFdZ65s72SdvkwBzkGZhctINisCw++j9bZK73Soh8GSh
2r8sMknJAaKQR01GgCS/7wUUQ07IJnCQuVjTyu+q9LHQWIHjpCBGpC/DTTQgNy4rOqlO2f4hM+P8
Mqjk6iACq0CNRmSHLPDFjBXjF+nR/bPMPiou7XDf0rOfUKbd2ZooNPN8RqjtGRcfQqcc+FEhA2ba
IJeaJKBQ1NDqJpgyHMy9Q0BXUkqTcBnzazbHjEEHajUxeMOrbE91poc3UIDoLzxfr+9QqiElEabx
gK50A5EVU/zRdYi2WyIXtl3IZtoiV6ytmxcilm7h6K3zYIi2IwBmx4PFycQ4vyKGQ+BY8Y57/Q2h
5LC0xdAw5GczqE/8Y3MaqXaeg7xLd2xu0WDESCflhNrQGXjIk2HZE7ayt5jFrDipIeb3d2cLUrLa
aJxlftdqTWTGEVAnAeRB8IxyBcjed2HB2c61CEd5dlFbRj7x7nHzfVL5X4x+vrMw+ZnipDw6OS5R
Pgx30d0zxEnoiuzbHe88YNha6cj5GPQXVwyoLi9clXa5rpMtye47u0pvDnq+dT/5D86IDDrxk5PD
mos5Gszioe2QUrDU7Wezf26Qk2Q6eYztQKH/AoE3zfLBFnF5UvQpyZRYB+mOD4VVLWCrDLeSOI73
ug+tXT+ToBf71iZrR6SmkrHQX0ON/QAq2Ouo06tQpboyftlYrXVPfaqPpgfjaUra8UDjsetKpJ9z
eB/3N9baZdK+gVT2F7Q9tVFpBhrJQDTTZYfCJ+HIIedm31rx2fJwQJlszFcIyn6MRsPm1c5NNtBc
0V6byaVITMJw4qw4dcOnzbqNN5VX26InHYuO0GAr9FJXhrHKBBaFJpYXE52Ze7cvDj2i7zSfVmxS
51XS1Z9hBcvMpdhmJzlv/Nm7QWTr8KCgjI6yta3Dak2f/K31ynIhc57OxERmpfNuVWYMUNL6OLiw
1Rj7IKNAvXBXIKeqBzaoOyhdAR9oV8zLJpHjPfEHfh7nEuBLJFfpp8ghMqYM4lAev03pzFeIcSvq
KDXBMAWIafC0Ifd8n/tu19VZuPG7+Jmkh/qoBpnuBfKtpCFWxxcWwEqv+zFrw4O5GNgr7cjxHDSQ
yB0Fp7dFKJjaYgIlRXpO49pvaTUwK/H6VyGGeTf0AdMe58215ZvZXX3yhtcDK1BKpnETdpRdrclu
Narnlm4I2JGqUM+Nc2HSDk6ovcDJL0U1rMOKnlkXaluqojlM3nDhspa7xqxPcVXBSBBsVnq5owYn
rqMEyutp71wUjC/NHklV0iEymwJzow0/fpjlK+kd3dEnPYX6Z40b+72LBw9ek7/K63LYy1r3C9bh
2zbso23MZ10BHsWkcv+08vBijS0eE6cxt0PDQlXDXj9CvcXs6XbVp4rrJx349S6ZAn83lu7Wbqf3
offJ7CyAtZb3PjXQDXvdsKo2mnt96c/+1obDvw5FUm1Cpy1WtSLzTPnf+FxJ5ItrYkns6R6SMw0n
CAovdVD+xV54fjQNjaDJ/hlUP+y2Ty6RClE9ELSBhJoIRtsajJWc3XeBEoDptMH3HmembAPCdorc
WPhRCFw2mq8MZrZlnzKZDJgYIENZ5WXfrbCC94g6SChO1kUBUbzvMHzlExo8v4SSJ2YmQ9LUhHAO
FYkjfRxt0ql4Te4859SrcrT65i2V1j63uRCR4tob08k2YyUmokLKx8YMsIUXGUIKAq52Ewqjq9Nc
7bHl+J1NwImgz6gT8XGAGY7MkgecD5PHiWupBA8b/CSMw4BCicOQOUKyqJUqnxWc6ia9y/assPwA
nep3zDl61c+rXhvZUaXjUzSlxAXa1QgqzF2YLrJSwsmcp8Ss13OgLNyF+ceoFAarmV+YyLBBVF4d
HLB+hJQp3U/Om1tzx6pNHthZV31XxfwGbb39Ym0MTa0ft5p+5KqVz9Qsm16bro7W6JIajvlxXNuk
xvAhgUwJ0mytPX4NPtPwksfAhTxeB/nGh+GyLSZ0qVzc6G2G8oiWA+1wjhTGHwhCmofxZ6sxQ1gB
TNaAGxPKe5e6tOPNfxN1XsuNK1sS/aKKAAr+lZ6gl6OkF4Ra3YL3vr5+FnUmZl4Q5Ll9uykRpmpn
5krbxkidVb4+HXKjbVY1y8M9C7GljApxTTKskUmNLXOAObmz9YTAUCutrSdUskJHtyldraErsmva
uj1nyJzL6b2FsK73bG4Sm68tSWFDt2rTsxlNokd/wPSVBDZEZtU91Vr9HQJn3JKXshHfCV/TMtOJ
dVdRo1P0Yq+bmfdgOSMPI+Bu5lrEL2PAzTFo6mCfRcaByvJ5q48yRxAPgzV+QqOsezaJQh4ULTy7
2RnzU9mpmpyaoW9RtJ8opvAeWzQV7bUs/A4DZx1qo/2O3Q+vbUkWyh3CF5Ajtm8A7dReK09B4QZP
XqWRdcjoVOUBsO8bp752dR3fhsdBOZbfTYZ31EQQ3WanZuDLDmnsxpPlKb8zsTEaDJDey1ykFDLq
45ZwlbgyI06wRz57zMrx8/QrN3jUfg6YfSwS22vPyL1VnOEPy4vgQ3GJ+qozYd01lL3N0gpZJ5qS
6BV1ZtuxtJwTKx0yIchWS31mL2tmVXtJPNVerH6+cYrmmNg049ZhFFjKLsYu5tSYHeOKLIJimt4o
s90a7KQuZjOV25i71UIWTXSLXZSUUkuvc8xgITZyjHvWbKybSWFpHkJ5oiUZEagT7yOkcmw3pEib
DhUkEkZxCphmX2KkKda0jKAkFx5/jDoz1uKrCes+IbHM2Oclcn4bZIbvzIMLMyTk8d2lxjpt4d2E
nfdlMYmSpRpuovKCJ2egramwu37131tNTBcPdmzywNk6+IVw6N6zPhU3OkHlK4apbW2ZwS0NzItE
cF/ohvl3NiLrTRtZX7Mqt8PQWHKpUdtFFYdmZovOebPTymX0lrS7bIYRj8KTvZTS7lkJZ91bxdWc
CazVZm6PR8K30/H31f8ffv9bFmkfonTrrdSKb0XdFyTlUL/EbvuXElruqJzJm8pI5oOU9U7S4Xlu
C/3dy11KNIQTvSawExZTZel+rJfxq9YP27TPkp3bCunbj0PVw6EsvPAzbiybcl4et06D7ze3SXgB
SIxfyFBqa9YI1pJmUQoy6yJdZaHr7jSQxCSnS+858mwi2cRnVn0S+cBTJPeNWfo1hn0/GKf8GtFB
9zKCb1ia85iTrOOt8tu3XuutJwc+22qM3PbW1bBlA3xiV9aQFGSGpigX0qx6ek+fATQ39BzHJc3V
5MXSR/kHHR79SblOd2JF/ZLl5uyrx6MImMZJRA57LhoDV5aOpyewHeejo4Fxmo3uL6YlHO1I8hj/
ArW3ZV6eSU9Cx68kDqr0uSbxUeUhW04OQUNvgFZLGloio7tSEjHsmePh7Aya7korSHh0bdYubA6D
59oLXkOj7/3Cq2hQZvG6YS7ioWx0kOt7ZuEjRShrNSmiCFJ/bUaZPUUYBc/CmJBZrXT40GqSU8aE
1lp2Q3eu2opK70cqxhCWfcmAa2z62tvhaEUft/T4K4/idVVCjExMgg6M+Pp1ZmXGsmMUcGlxRF3a
T9HisyJ0EF3S34NZT76VGsY+1j3Uls3QYl000rR+KtLK2BfWV8v4LojFsQFYs2M0+9zjsDzaRivo
aPyKc5bus4krre3S4Ph7cFR+pzqnJqsUnnU6y05Zq7ynRIPP/7BBF41usouqgg9DsRdyrS68uEWL
rNhooU8rGq0yhBq2bGSSG/2g8a0L3GZF9sxYd/Y/sHH9WmQkSqxRw3XLyvuHolgC1SX78jS3/taq
7l5imRQv+ZOemZSNjiyTMu+lwVz3ahvJvesC75vZwjOjouaNVd6wycc6J09mIuNagT8AM10D1Q7P
1Grpe6WKesf0/kFyw6XfxCxTVGVb21+ZYR6maoeFUy6coa2uMCOqK/Wz1Arxo26tQKYnUDZEq3uc
d9zwFxH94NTF8Wiw0uJVt3vt5opn3LmBz5PWObY5j8uOklfmOAe9u81S0MxWOiQoYWa8oIwDSWdi
TYOp/BpZCD4Pc/KEvQCSkIaBw/Ssf1x8BHqjrDt3nj2sZnN+GRLWrUCOy2MmrIFMH9UI+OLaW5re
2kpvD1Q7x882za87lo9TkpjXbHCtdTsjP5fAzS+yHHjWVSOh2llsWi+qjl1nlkfN68sjzdjsnbI4
YeyCWdUSafHkBYp1BeFb4c0PeqlmX7vHATRXsHNKosN1g12T1ifW2aV97tzZPjePA9sFAiWjV2yz
0RgPsRG8inR0916BDI63Dr070uTrIFERRy+8aeQXdWMS1GYAWFv09FovbTOxNlmdO8eHzruAHese
k4CKYipFzpnK3AuJRee/AwjAgugvsYomHv1iKLKL5wmq5dNW+7KIypVtK/+6qseaUFqfrAa7J4GF
dsECG1x9ZAGlZxJvRWX2NtfMZllhm4eYpJ5Mez/2dPcVS9YataG5sRG82OaUnLOpSEA+Y4wck/H4
+64B87hkbRz5Q95fjbDWX+qKVOPAEyZvR+cJo1FO+iSYL27dIsPb1yrTi5URUYypPw4EHOgEnrSd
VWBeeDyR6OjCUjD17YX1F9xtXflaIzGfJKF7tIps3UXTsDNdBOGudtSnXQk+fpN/51GK4DXOzQVx
1j6o8Sdyxa32uu3gOv0RJUlulQPYZ2il8ZoEsPWbTCJXz63tU3KIj5oUxoGbinbAWdr4wEEY3atb
nIj5MCvTulpNx4EtKV6TT4d4lD8YQ/MehYcQ18/H3Os0YFpM8MmcY02KJlJzuFcPbcr4tAutT3qF
iWt5aGGxoQcnr7AJkES0t7SR/JkLmw1n1NR4aOryPEwZ0/THdUfedznjs9sFQ5w+FebYEa6JeGZm
5XCJQLyyz9HeNW0m/UxmGUZJ91w1+9klimIG1kVolX35fdV53bvIrNfOjvOdLEAkBNMQbaJJCtKf
bbSXAq786ITZStJUfaD5oFlDbUM8G4Nw19BfSqcZeD5J0n7bpUDWTOYCq6pwAzaoekW0tmMT43lX
PaQcLdZPbarMHXB1SiAK8zTMdXpwGmDqeJnViugHQYnYaW5FezKXwWBMF5sn86WvZm+lV8VA/08C
FwARAtx54tGipBO0UV2a4gSrwU3l1ILpBa7KhnvMPCXRJrWb8Rg/DsJFhPKkdtTRdNllpY+AqvgU
I0nhUbiTX2BkXekDV2+DI8XPlLuU3hvrTPFVCsZ5kZ3NVysd8eJLsyVcKzFT1RIsivc21AS1Opo1
RjcKd1WhG2hQyYOVsVes6jYkpoNPjI5pbw2fuYHpqocrzpoFaH2NqxiPVtPso3n6KSprABTNjNMa
w+wau25xqj1J3ZGD/Kkn/TGZSvUcmYRRjbjej7blUYdkUKVefnWN3vNwCrptmfHpItaWHxWLUn0c
cFMMzmtAB6WDaXnRjoSRZAqt3+aXs7bdsqUeybqCVz0aXmx/Ti4M6Sqr1MUQmnmOZAYphuL7k2DL
ttTm9i/UWoGYXLHRMmvUuqCArzCsvSaL/kTpy2zR2MW2z9ubQ2m/Vma7n8zW+IQOAZmv1ucdv9WV
ZL7x5mkdgB1j+nA7bcPw7+88oKd5xXycjUq/eZbOXK64xHQ3fFeiunWsKd+KYAQREJMKrQ3qOzSN
u5no7S9nqn29HKYzEmHNbSS4GXit2VTRHttP6YUoA9CXLi7/BBFjPGXJN5ASztIjzEzjjdzrlBjQ
Dt8+2yNway1Xx/AhUkZdpz0FziAWrGP1i5uY3VEjFLaqjLj/k/Xk0sbyy4yzZk3lNliOKPvTBj9h
lb4wa+opPGfwm7gy/5qEAxmGzfRV8JMRqFb7ONCBMQZDsQ5pBPb3ueP2n7VeP5badk6PGqdNkKzx
Hr70qR5fo6iVz4+7Q1hl/e33XV/Re5RJjaEX7OIjZt535qu0omtxSlPIrke3AdEhjp7mdWuPKqQX
7OQI3Y68m2ilWKLTdCX08Tl68FQ6M36mbbi+eOKYxhUZDTpxNwUBvppsWOHV/xJ1bBmrLhJJV65s
m89Z1eUaA1iwMyp4QLPxT+vK14ZMyNo0votAhSeUDdCMjO5tny7khfWQXc0UPCsZAAye4fusZ/me
BQEtRKLY68lX5up/soSwYWhq8bErQLiWxhivkhjnUsiYqfPUzA5oTK+qc5FR++ZfhBUwYIm1oq9L
bWaU4d4NT53VjKfa1QEs8bTNvXVIsuMYFvEaL7jYmKL40+TVPFNH3WuU/7UVQzD98vuOrl7dn2j9
JWI2rKpkep8tJ38Z3PC/G0QsemAjgX4NUWr3T04w24eUvYeXdDrDy0l+gKVidmHnzSV0HXEtaJvJ
DSE/gj4neefQRdeGWJga+y1yqFMLWFPibmv/MkmPzipPpm2C632dGcrP7cJ6GlojfmpnCzxEZdz1
UNgLOlPa9eAmz9zGWTV68/vgcvLIMfkxyOJjTQmie52LgkCclR+CdIruUxVfcWnHN0TBbDX2drtN
O9JJEytGJ62ull6dydbQLMLHKFvryTP7/t7rIbd9s8hWmp1+ZqPQL8pEcauDpt0FBT0ZeAXo1YjD
l8ZzH441ii+T6CSYTt6LYGWyhmE2xleZe+Ml4b5De0K363jyLXphvXpRl++Kyq4BAjCpGlV511Mc
qTSuZYfBNot7aw7HWUg4Km11oW+XWwpPEnbZ7nebckl7czD5QOf75e/bms70bZAMkJFkhPMg78aP
tKuf28gY9rbHnMVL2XimmXYNJD04A94ScEwt5tMNqSrwQkCvrs6cvbpGDnOi426dhsa4cwxURcsI
8vdufsg8s66DKFI+bVnTG006mxRG9H6UIJyywUxuo1W9V/K1pbv7pXe9f0XP3MwdH4El6c1PvaVd
6OrA/NgaIblHt34rSj5YPanuQAeRZ4XTKzP2GaBK55p3ZSFmJ7Ku9442jHvn8SUqpZK7Fwx8LpDi
W6pjkjv1ASPBWq7yGL7gulSle3am8EuFHzhsKHca6+4gEOWv/JNfaYaOWtt098TOo5Pk8Raotr2w
G+ceKy8iWlwbZ/TDVzQPuGVWfLcJ753IDdCY9TjNyoI4pNEWn/hYjI3d9MXSKsbWf/KGkbsWt1Gs
lLR6xGJ8qtJZXfOuig+iRIgYbH8QfPpsJC5pBNO1tEuD8m55U/QZEEB1THY+fOOZMirAO7zFA8iJ
U7X4ZnHTQunpxclwN5Es4/Uc4sghyzLRGJoYt8iggcto4jt2BXUA7I/ClmbOITYHUHZ0d25Kk+hy
q6dPHYV2Jd1UN0FcV1GmSSePNZ2d/p8BNQtPrwj99NGKxk92ScPwxS0p2SZvhXqkdQZRfB0wxvio
lJoAAc2whPhA3WbKs/6NCCKdGbN9MViV7mOsZ/cq1Z/dQnOuNZNGn9wFZYk89nhm+KnR1KcYh24z
6sZROrRfBLQ63IdHsXSp91QXDqyuGVGFnJf2KyQO0wk0vzCdowgZNGPP0rbutcqt9k4I1Dj3nhnh
h23au6qrgMiexbrELDZ42Z8Lps+EAbtl4SUhigcfwOK+WI3BraqmI2Ej/eDmcGx1zXxt1RRdKrKa
XD2cJ201ZkyZ+ZKNxIvWJuc4I2VMbxlNmplXPMAjInm3+JXWWVG/JnZlnaOCsY3GqTD2M+ZjZ+2O
c+xPWkaTkzTql5HIGT8FCDwycX6f5eW9s7kxFaliMSDVCyHTpWQbAipotJANeIxT4UbnXcOfFKq7
ux2ddRVxFN9NSY6XLWCgnnuI7O3kyS2b6bnkYv29uZFnlIeiRTRO26i/h+EcbtJwLLZl2X6Xyhiu
j++6pc78ty/OafmUySzSHQF6r3eidyvu2ROZSixQp9uVzJpoI5t0F1Sh/UgfMs1OOvd9KLT7UBlP
zeCpjcidEz/OTiPfvCuGV9bQ3iWCqUQRr7kVSfzouiUsy8JzEqsoKD5npxEbWnG7jvThjEy7qm35
nVNYtOxJN/nTrAgFqhnfajI9mQLElY3HisirU/udF7c7rwxW2aChAohZW1ZuQhO7NoGwyCXfLTlF
6AuFWDVwx4uFWxtfIWmhZa+ca9In1JPRnb4edPtYdS5Vxub4ThNuQB/ka0i12x4ObOsLS8b0fs+f
gynNLaOBr9RrGHNNFKp0EYVmaXAzUxLD3czo1VE3LeVaN//quR77gU6sUZQDZeKPw++ryCLekekp
8j/gvF4fGx89ksb3gbiuP4uo9UMibYtMM9pVrBst00MOqg67/179vqXjS+wRHoqm69CG0/89gBch
hmp5f4tQl7tQyU0fhiPpLAuim5MMK2CpLy25rI1mW1hz+DvbsOr831dVF2He0KIfxvKzL8do9svI
Y7XoAO4CskQ6DWxTRPJ5PbcdPovHYfy/V4WbOFs3AU7BjGcPfByfbFcZg88pMvhQygcfTwbaJbf3
VdVYlzQ35bYpsnTphgBPiMfmfsSQwHcfv7bftyE7w5Wybk0Re4sglvCO1HGCTLKy9RHfreNQxvh7
TpgV5k2nq7PF7/vfw8ww2TD7aqNQcrCUG2rRtrS3LevHQs6kRTgRsCAZF3lxmK+ExjdrZzG/Kus2
tmNKkg1sDXtFFn0hDbl6UVS+q7CYqHMAev1gJuOfMVNHHElEXI35xhYeYdx9YBDi3yOa8FPUo+MI
Fx8aaU6q1KqiW/2ew83jQ/9+0hyFalU7vQEXoowOhdPy+6hBRVHB0/m/h4J47X+vDLMS27w1+YeM
wm+GsPR/X5ltS90R2kK6k3O5SUgd+F1frYwh+VeEnrlmXLJ0QIj6plCEjoAvCn3aNzodfslUaWvB
f/O9xyGVTAz+//D732oeCcs61E+xwyPj99QmT7sL03GGNaq0gyCucSBGB4VDo8+3kXc3tEBzANNs
FTRJaSZs2+ZEW4VmZfu/h8DgVVUHT43TjUcmGydRMs0fMSQtLHP+bqI0ehhHQKKlqwIULzTF8UXL
0S5bU8KKtOpN4Lr4qy1qfIK08tdB5e7x+ZDiobB0FQmq+bwmGJbhA+8RKBoQJ3qdnOJsh1SH91Gp
lqn0Pi20TSSn7oSBgNMy9D5IHX9aFQCALNUQaVrSOZho8Z4g/ThEFsf6Mkh9PenGfJ7Az3mPTRG2
Yc4Ypn2CretyenC0QJdUTYySZx6KWmqkBYBgzMTJM/Wk2+VL4RKJMOZsb/fNjtUYg4QAYX5qSmpg
W1b6oVe8TxWlnmV0KTUv25bcNhhQ3xgxOZshjZ8ngzNWD8DwRdR5EE/9F4350uTmt6YndMapjMeg
YBJUFgpDWXPPTZpTNeUdGMzvuP9wlyYLm0mun0Lr78WMiSnqqwPSNDKSPewpTxoX7DWH7ehmV+pU
P7rcemotqB1d4+jbqHQ+Cleei1LrOfdHn4K6Ct2pafHwtvEOa8oDcoWxSqJXL0h/j0s9Ptc2TqGQ
wiYsVhJcWGrdc8/tDlnEXX8IrD2tjczOVLgrDUhhRpWjmLJJ0zxr2NSKFu6Wm9XR0B2+xbZTu4DC
9z2dS+Ymjj32haazq/BvHghShexPscTaoVGfJs2Zrmxo/g75W9PbrHJF8dS787UIc6BU3V7ColhP
I38tFK5nWTYEUGZGq9H8bYkAqFM43lrB2iUs0+dIMw+lFA/9u8a8DH0nhnrS6UO3luO8RO3HwSTt
YA3jg7wHtt5Va3obUeVbNqbltqm5yxvQYtX0pyU+37uP8Ust0AgDeqnkwnJxQZw1DWN/VoUlho0T
m8bXrB3lMqI6dVV9jdFw9ERORzL2LiAsmG5Fgn0ngxjSq3uf4nwjypdqxn7M2pNRPVoQPchCZQXy
vKRZ3Ji7T5G+hQnQkix15FsNE9LPyV8s4yadtiYFexsl8R8OMD+Opfk1RKq7jM2dOerE/G6tlS7X
MH3XaWqXuyhlbx0Hwz3XGEqXhHZQlC4BqIVZVpDkaqtfzKN9n9y8IJ9jHfI4Rk10xqWdgKrBRems
R56TMVEv0np/BWavVUrGfzl13rbIza0xpq9xk8EumPN3XHvXtqUPdPLitcKYtyzycqu7dcgynraE
uQ9bYvNlvm6t7I2yPT2yT5AsMqbTqO/5Q3s2Erzx3Qe5iWctRjQKFdchzhFmcjtcGZ+yob2ejWgO
4etZuHS/Kw3rYPuwVlvpe+9NcP6MY1NqM1b++qfyXMAIOaPPIvhiz5Vhg2oxD5jv0GqxvktqRavE
+GmGf3OdPzsDJ6/hdOAqVPliBFTK1FnjV471b3IwEdGmPF3IXfB0DcheIE0Y5BxWrEM+rUn5eoRd
r5FGuHIogcR9QHsZgfVFHrKVSTO5MWiW8O0iiEBmTOkWMYH4CMC/aDgH9tpNh+ydqw9lPrX44uKC
njhOI7eTzzF5dmRJN9gNducenSq7Y/DmOVYwLy1zZzN5jnXrRYf5wU2vpVxRXMeO0B33ZRCACqxr
taotoe+0wOufnckgXzbyT8NTQxyc61UZJJ9jc0FhB2gzAKfOMeov53IVaITTB8ziymX1WeFlMZU8
xIkz7iZT8LAurywGg1dY4c0UFrt5ItvCGbpENXiFZxYotrWhVfimBT6FRhj+hPXiWdWdzSBgQ6DO
+8ChsIG/I9ZqspMz/ieReBdnzp+0zt0OQAUwlGLLh2zHLpn5FBc0A7lgERU/HqvNnd2h6uf1vMpM
d1i5YvpMACy6eL60nAYRnVvscjaCH2i12Pd4LkNoXjh19RZ7Ew3hPpbgryDjwmv76NIRjQee1Ytz
oUJAX+hAkofOHBYMS/WbND7HCFdKbolmoVvizn0E2T5ViBqOP4IGKy2mz3U5LpIWuxAr8p+wreA0
MKEAJvWSGwkyIuRH9Fi4jdrCoyJXHgzYLFip7DMAGHcb54DQcvMrHNXHqOndpknc21hSNqor3d02
R2sinNVVTf0c9d2Png0bql+cF5Arl2YvHBc/v4fbzBU0sBfvUWNGJ7uw12qEOWKwCiBXUH2Mbhk9
YapXi3yy6L9ueD6R+bdhXxB/AVyEnnHszPQzD7K7V+A2sJLyn9tkDO/CLRO1K5/oELIPZ35H0aDm
LS27Grf1bJzTIvUrayou9DBCMhILzXR/1ISeTW/2ySCu2DNNh4xG+alGYnJm5PCgYR+0QWAqNX0N
yYn5ewG7rl+bpsJlUE0YOXSesWXKNV8mUIVrVvZNEI9r2gJea5CJa7OHFW7rdPrGmKyZm1qUyE55
DLm7WBsZXyk4L3sZe/N1GPAJ2icHJ+Kr0ZYHp6jXJfjJNWiIfgO6g7MY0lxlvCcSddahqbHsGxI9
Bq648UxIN3h2ZHNgmEua0AwY8uOrSuBujLbcGhmXDiJCtwrVcwvEY00Y7S2nn3wUtEkZyU8sYFup
Nj6Z3rxPSnuVMSuCCiNIy3b9q6H76aR9DFl7YAAVb7F0wrkd5IVqa5zOdJwCKGZH137TUHtz+vyz
6Xm619FZb13n8QckWaL0nrBJ3VC0Nywxu9lrdKJGVbgCArxwg+HeEYWa9czwDSQ7hZbGkKZ7W8cn
meWUZtojgecJtaFE/1ygoqKzNu1nkQNSTl0MKW08vVQ1K9ghy37inDPa9YYn0apTzsP4LynrBVyV
9uwq+3tEc2FSDP0J9vXNbd1TlsLQC8nur9sV4uiwmIO52xZpdJ3452QQ/nHzsdglDc2muDMwMhbF
SprjW5DKeTkn3y7OaE+iNmDTORlORi7E/ghd72y2PMdCJyj3Q8VQALNxhzLUuNO8mb3kYLbhM0VG
02Z2QNCO6SaKa9DxyVNNGmqT6cM7gUQ/VEjoAdA+1qNc2pIEA/H3cKHZNjxl5tnzHH3kbv7qfsPD
izx870FfbDnxuC9cpGxeK2iMLrzPRRpGcB1JIHSN222FiUHbbI4G9uI5LLNzNFat3/TZZ6qgoAVY
OIAM0eHcAj4Ow+TMwOArAXZlJu0RV2y/KHa18nxtDP6lHqdWQvRar7aa1b9rGS3NCCU/MsmSdeVq
1yEw/zoCLKnItpTPLSsbQwm5NwUO1x6XERY/0It75OxpnfXjOWbS6QjS2u2DAFdDkkbs2oc4usNy
0B4QDj/WevqTc7GbunTeiIJFc0ZNs157zoYMrk75iRmt9Emzd4O0nzJ6ZAoiaVsdVbn/q1t0GlfO
GG2ZfrGsT6CszjI48OB7dZrQXI+Vw5DI/oBjVW1rx/zxyEJbojLwbUwPsKPOyAad4ylno0ZYjq9k
Kp4SmnAoATIvKfoiWDVZckpQ4qSAJ0ah0O6krpdgRhFospHd93DUSkLNpi0xkTXctzWM53rN8NkR
sGT1xoSDxaDNoUkAT8FOs7Q3u6v/dhSTYsoHTJOOO8xq2jL16kOv6c9VON2AtB2sCjqbjWFaFNNV
PHD0mIkSTIA0OM/WS9/IjWPMbyrJmanoHZQY0FST02cbbeRxk5GDxxayqayeiy7pDp4Rmtwf+61b
6uXK3KgqSw9awlphCueLNo4vQ6wwpCeTuYws7KwTvrYNRpiDCLkPyDmROO4rRhn9BUYNX1aXX4Qr
33BXP9pe0fy0AXsmYhOnOVW7Kq+2bZ7ecBrntArAN+1B+DrZn2yMCcewiQ/KR/U7MpXzWMZk4S8B
CxkwP06OAWxwsCzsr6vUMSH9sjYCI/BaBDTFqrVUrrcbquRZmOF7gSt4mzXVjZ76U2uDbdSm8I/q
vvCWVOvQme7NYJSLurLfyLTBCG+VvVL2BKpfCHbYUBrsuuTUr+hGshT3m57VyyrBYObPXjz5v6+c
KDSXDg+r5RSWDTkXZj8xJRAYXHSRg8omtwA8j7pvzsEDbYyDHlODPOaM8EOqxNM8p3RJOpyaatyz
4/KeqagR24kzfqmzYH124izyleMBQleK52U/UKNB6V0WskOrnEeRujInP5DW3aghypu0Ih9r24WU
XyRyLSHi+L1y13EKpW225gDPUDcWZ8mZ6Lj4SwY6wyC42wa+woE/Z3qgweciWhM9t1eTGowrIkG5
a6bEWZCBdtdkaN9jjK4oAG16rcf6mpT5eKycNNnKhiYRhuTRUycxzGfx/I3rzObW1jbcMq0Q4ADR
rQZG7Ny2G7Y8jHT7rlu2zE9OcaSfp3aA6ZMp8wDW7x7qSXOc0BH9UBDr4bcEgrab3kZbI6vh6eON
Gdd0MzPtpem0dhUMj/xeIDVkCYgflsKGoIllZWrJSVlAh6eCq7NmA8UAS+uQsRwjOmeWxdijkP8S
LM0XRABJuAbUOfOvC8hfddBByx9+X8WBGWJ5y95H/PYroQaYJBAmD9COGjb4TNImXZVHvYX5CIQW
jrcuUE7m5qjBnjrLx6GbZkw/NCXj0tNYHdn6vEof89EqxOINAHP0eAxqfc/SKv6by5j8OH8/UG/z
fWTWcXTznp1W6XYrqk6MwyTRrxir45kK4j1Gqeimxf0D85Gsyy5Od2y3Xgoz/mOXwOFlmgUbrZLl
s96ZggqPKGedwM8NSvvoJYUBBZU9pPLirRfG36Hm1bexTrcpu9y3wjPHvVaDGyX4IT9HhfKozAHt
i9gQ0yp7wRir2mWgvdG4G1jHuAZKnbI9RwPaLjX5aYXdto+T4R/huXPuOPraqvhLLZ5k+CN0/UbF
u9gCKYM+69TwUMwH0bFs10XpxR+4vVH70u+2BFCH1i0ZTQkPz/DkbFw2cqu2aS4Ngvu38shFto77
0yWj8MesEH406SGU2FL/sgGgc9K/90DH9nPEWeXSMRJPo/yxRXYzTFSTpgCoz0T81mmR+nnkUaqq
jdlNB1clcqynsldIOnAUU8mywubhyCICh9vEVbOMSmNL7VXCTV9r2Ro5Hg0SGHmoeVFFENxZriTK
xSaXMpEo+lx/a9tebALYFriozS/PBl8puYhXbekOR34JVAYwVX7rTdPbSfwjK6Nr3SvWi4PuEeFP
4hA5JDfJHJQz9PB0j95n3Ehey203YtUvlWvchuw81wasAq5nisoT/dAFerANmP6tsL04KyGxoTYJ
U5QMQhkgap8+zH5XwqJ84VcNEGNIqT4qip0cEuuVcNS484qoXv2+JdZR7fo0+yMa7bN/mFlp2gQK
TMaJ5TaEpKfYHpMn2+7y54Q8BdMUV1+bWGUOQc8QctBq76aZ/D+GwD3ZpfRucTh5Fw9Y9+//9nsQ
AgMXQesaxJn2WbRZdWsVSxVSC+d5IpiaauoVT2vXw88cC/uWedElCot+WQk72QmDfLxNVHodVdw4
iqQhJxH9D3Vnstw4k2bZV0nLPbIdM2CW1QsSnEWKmhXawEKhEObBMQNPX8f5Z/ZfmVXL2vQiaKJI
KSQKBNy/e++52PQzkyyyFnqXUS9ZlegjTsT5LHDvH6uOenTsQDZ6yjhfDOm+E9h+o4c73LTaD2pT
4qe6xaqWe9jNXBNqgEMD8Rbz2VYXXvp4uwnx15TFTz+Z5UNUms4OYww3tle9DnN2HpOm+UzwHa/i
OvY39VKxH4+S+1x6nAuQFneLI7yTGBti58jVqd/0Vzbz/rrMThHb16vpAqiuq3mrK7SA7JPlGBWO
vsrhj7I87snruDCTtDrMfgk8ElMpm2D2KhT3diHMQI/LYk7qJE2EUbJ9C2dILnH25HoYQQjUFbve
0Nl1x6YeEPJwTgmrU63C41ggo66ber4LKXp8IBPCKNBDasD5Vfd2AKsU+hA2ajZax5LZRZBnAFKm
3AGz6OOvo1Iio3gaA6PYitbAv1ZMq6GvIDxpwGp93EzJ8DpoMRHIsthYRdKRLq0fJ89LXipai0ZO
HSio66hnWN/587qqOKJmiOWYkie45Kp0xtvhbjb5e9tbQRiFdN6jqy33S26dzLQGIs87NsI0xwYN
os2U7LHAwW8QxdV329fFzRG0M18t4CiBGFN/3VdGucmH50kC6k5y/SkcQRsbbIpXDtDrfeFme7JP
0ToPsXHxbIczVit3FnhjKhd/h20qLqBs0Qqbn76AR8Kllc3zYl3rdKH+0cwfUmDiDiTPdThpOQj3
AUGd2Wqa59hfrNLetuPWoPXiITWJjZWEl5bll+3OkI3oINPQp9YY/5sta4DNzLcPplF/XNKBPigb
ERpAebNTuaKO7zcbEZkCGzy9oK4hTxq2eczONy2LjY0BI4FZoUtHN2u+vZViQQ5LMw94611LRnEr
1+9ZK9IouZoznErdFO/bwbq0JBwiYrmmcTfH9YUTCTUm0wZr2xzUTrMZZCi3VO4sOJkYIhXNAKYD
jxO7FE3QINBpK8YXgJfE/NRwsVlV+U/2Z826EyxuNC7U69FaKADwmfnXGAf5XaUf5LHiBzd1dehx
qT8mhrwWRbEO+9pR/mq1vq/DIyxifEddcVY7tqZlK0fAahUl7oI0ip+a96MfTi1NHw7XEBL5vbEJ
rUNRNsjvhuNtQ4n2Pk93oZ7e27n9zDDPXEc5izafysm09n4iF3iHsDMvhjcZB0oV7jWiZaBG4z3T
JPhlhfhczOYHry9VN02f7CzYg1XULXexdTUND7+eOiX05vDGShHHCCHq2p/3Br7cHcjnKdDG6ddg
pu2hFVRUlSPyE4oy73D/zmdrTja63IS+TglRw/K/K8keu652lEZKjdNS+5TzmA/Z7E474WfVfojL
azxUkHp829p4LlPpQbIThNjCrox29v0yTFTjTOW+DwPSE2Ez9NAp55/+4FAo4xb8wpu0fiGw1D/4
tZ4HsewlnpjK28+UtHoAqyLHcu6HcsoPEWrxTq/mar/oFWHF1niGmOMC0IFE77Lg1+QuS+uJ4ilH
NYJ8TKVAUTPqL9EyvhVcpLYWjAjmo0JecC/awr0C1aY0GU/LeqL49yS6Wg9a18A0Ui8nox+ng+el
B+b0X2Cr2FE7eNe7eN471k8Q0+Wx7wd6xYCulyq9oabwM5hbZQixRYaTit013HO2nz2sbJOf4yqw
OSXRnO6x+CMe1OwVTG9v9BoFGtr0qDWy2VoF5JuGqfgWg+za+BwFQ8i+8ujTGCWjRn9+Zs/2jv9g
u3QVhPiKlS+J4FcDzW2Xh0yPSh2slpmnbzXX+E2WmYiwGWk4TDsf2DU+57QKYIrdsxLGWWXYrLFF
8ugxAeLNYV1ZRV8tRnKaSOzDRE5j1WaYwrRoPtURak8a6xiK2/dO9O+xbfsHFLKNEO4j/+48hFtI
wr/bGHIA59COmgICMdRHgJ/baxpuRD9Lvox++hhaQbCQRejEe9EvmWPmDO95ixcHo0C3s2MX0bzA
bLGwl7OiId/3Tv9oQVpjpjGsNN+ftpabnMKp+zHlzD0IgzA5iXd5P/2m8cfuabBI5u6FacqXzhxR
z5bfsgAE4M4ty3TkD7RPkiKQvR9xcK6MUnzF2cfI9Xq9QDjwJ+USXeBixZeUNV82ae/0P0ESu9Q1
oY+uZ6EY1s39XGXMXWsb14bD1IV3furgrXUWphp9OjL5zXgh8vxDF+3LRDR47TpErGKR/tRSb9pI
swvClGGEv4xxQOPjOjFiNhB+f6JabgB+mtxFJouwaM6OqbPMG5ezAKoPARtThHdV32/HytvYYXyQ
Bqn5pGf7j9uWA9745PTx1efLmzBpxuvaRxNDg2485UwFCF8bV1MszibqvWWTCdJzs7e33OmwWI0X
TBbBzGT0nxydBaRD16OT4ldKbTqnnF7eDX147PKKHrS0/Wbd9T6XTIwHfbK59HGpKBI4/PF9Dzx5
102snCwwUL3mbmONudYEtnIzueWhL6i9S4iD4KhsD2OHK35hTLUu5+yAqy/c8b6kKGVsGQmgUdkW
cigILXY0DMasxm8PZZVyMjIscHIhGnuJiiqxuUD9y8mDOb85/QTfyYgvpCEIgMXeCqrYeK/DglVc
dHb09oNJy4VVAEH8Lhgj8YlLaYtVh/dT47J85G/AStx6qBvzSc7VWvjFR+p3YDNrzVqNzfQ+8kNq
goM6KQ8Ovzbi+zI86hHlbaH3GYeEozI7785jxAY8Teb6jmlnPwzzkxY73pNdWj5pOoyKccLdcAjH
PR5hJkfq7mR7Fr4uwrXqnohd9zEiKgnjiFauqn8xONaeveJcI01Ma3fe9ZlhPif8Vy9xwmC1tNOn
2z0iILvRrGIuOFT3JUZWXm83kVHi38zCE/aN8mqR2by2TxONGXduyWh3sauLr2XVRS1m6bxSDyyL
t7p9LpQdOnufs45KJmj5Zuqdbh9F6cLOV3aOe6rUjdsuzGzKhu2JmbOOuj3p9sjtObe7LkEnJ5wJ
iSoamohreghDMiVFkZ9vn7p9pNqj6QRQT/FGHVmtosmnD+1/POePh//8GkE7JtwPXbUR8hwJR/Qf
X62rb0GNU3rON38+//Ysp2RzbYacy9UvnkZEACB+3+70iubKWIdiuYV5QqclLjtVNEptxBQsOBog
tU/XGI/kE4yRvUyT+N1kYXmI9IHyFfUsy6GMQlu8hFQzj7qQSjPL5e8VxReOCDpHU8c8xpCFj2Xf
TKspKbkM6ebOwtky5SylWuB8a+mfBH6HMkLT0o2It1Vmsc7vEu93KRgxFbUcDz1IkHAe6N70jXQb
R3UDWLqgkSGOteOQWjT+ing44jQhTEj+3HeRSIm9UO/EZM6gAEqLremOzk2yfC13qPHMfKj5iM1M
ZID+HNt8sI+NBoXMz+idGZgIHHDWVN609jXRHA0uX+Q+f0Q5k2DDI+qJwHe83ZjTSKFQhRq0T+wR
mikP2J0/Mhf0dxNoEAT25GPQJJ4EUiA7Kw8PRffbDvHi5hA+ONG+d+mrh8oFYibfYx7CAtAAxzND
99NawHnBrs0vFTPgnXSWH5oDCx3NKWb7cJcPGokDE84CuSKIlZkVgs3oWdfzonUuvXdNosx047ft
j59ZxlysaTaaL49tlj+PKeflHJcEpz2X1i9c07bkKMej91xn0XEyO4LmgzwOo/09LeAqJ4eIZREG
roJ+toT5ohHjYVj3n9lSPC9E/9Z95h9zydqs6M/8Me+MYvjSNDsIp3CD2LlfPOdYxj3coFp8A2Uh
4BAbD3P/vcDmXxkYHzaTiD4HCdFMmNOj0T5pjS7XEMfw9lo0ac8/bXIDgTa5D73jfqMwriz4DIiz
vJ4EWM9M3OfNmFJjZGTG/chgIWjTlDY7oh7rpRpfCswrSXwXNXd4gl8Uaj0wINaSy4wAr88O0cG8
xEl9HujT6d05OTjTvZTWZz8kAeee8aDHDJYL2wc6wVaK0fmrTr2Kyau2ShfT32RT+I70CpKrCg+z
JsZVmInuCFz3KllITKHWnSrUrlYm9jEJWzzw7sZEb+TPS+tyCQIXRlehOk0W7J6Y+DxoFAyK+yV7
inyu2cjfUMlqmnDwpBBQb4sJTvg0BWmcDVvmx1f+NN1+dFh0ZlkZ6FgiN0nahazAjSNmFUji82S9
OS6jXq0z90h41t7kf5WZtgU5HZQDjS2mr1e8T695hV2og4pAjETn3Dlx+TAl+NhJHX2t9I+eSFUc
C6Mh5uPV5I1FEPbTqZ6b92asVB7H4ODUD47QxUHzGXhVXAgqXrYI4SXqJvJXYqruuYDbLZUkeu7l
ZCf1A3mYHXxFDH3dvecr+4xLuTSIe2fKeVeV9EBNXvudIOxSShLj/I3iF5+Zn9+Vgc85KEAqY673
Kdn0M6fALNqP+ncDQ/eUF82JMxesAnuVsrMDhKl2aqAEOlwibg0zMW9AWy06/a80wMzL4J8i677m
sNcr+C/mDBd1NFC0Z6FsKrm7Nsu5P/nOQWM6tffHnAjYzl3iPY78O7GgfvKeJ9y4VEFK7CSYmjwg
tAcdheaNiATUQkJmBC6wZ11U/VHz/b+NZD8nv5qqrb67v6vvTGs1aTmWCf/37/9y7/8jcLtuw2j9
P7efP/pd/Tdw+/kn87Lkr3/5zTChmw9f//HX2xf8gW037b/5uuMZ7AEd3TDFn9h20/ib4wKAFTpg
Zd2w/4S2w3OnlB78nbA9tgd89Ne//D9mu/s39dx//jD/IKG3/3b/L8xGrzDKu/Y//qq++l/I46bp
6PQs6rrhe0Ap/50AGc1u74I0LuEfcV0DdFrBQs+HvVlO5noevfJZkn67r0b7dHswAYRrTo2yOCfa
+c8byq20M/U45SbDooGJ4p+PZuqj2GOwa+qSrH8ryGhE5h7+hnZcourSg3PrKntkwWA5+1aGxeZ2
N5eo32WmywsnVOfZiVWNdjG9x9mYHdx+wePcZpf/8rf6H0Dxhqf+mv/6gnjCdoStu8K06B35d+ht
pRnSNDXo45nUXpQz55QOuK3AvuG7xit5TNVNTgZlC7XyQVqNYP0a9wHryfE4duk9bY5s94fkMKbD
W2XWMHPc9LfUyiAKaZrxLfBohgRgioXnkI35h5VpOOohwzmleJq79g6VC85O+S1bpUk2wG9x2HOJ
ogYoMwKjZojaLcsBYGaPDqn361m3mWyZ72Q/87tRMYcykxJoPNrrgp0VOGlQgMzcxBL4mr5jiNZB
c5w4fdU+l0FqAPtoIMHsmBQt52y4tCXf27aqWaxpn0spn4a70x8mI96x4MWolGG7mGX/3OCVwYtA
4SNNIr5Hu31uZndcfpoRK3pmwc8PvZngF2PFGOBRyC/ewVrTK+3TRY8idXBqADbdeTleci3hoItp
US96hJdEx/uSUkUL20jVp1HRzQ/Z2hNmkA7Sj65FX31j8WzsIxu2Eoaw3i3OsXWDXtmkPQ3XWgWz
OwnvnVD7hUti7SwVNO97gf8oTfNoY9oZBPf8Hnnn0tvzJQ1nMqUFUNCWyuxy2ibZjPKuB72pbRnK
vpqoH6sCkugekawEcRXA+WbPlpTHyAbDqelcZee+P7hF+FTn7JomLK5eDwVZqG5MEpfrpPZ1NOwF
FdlJiUp50LZS95eOP0VbnHTj0O/FweIt60a3X0YyxCt8jMtqWKBUlyM8jDHUTgKbRuDh0s1DCtVs
fP2e4TFA7AYcluE5op10w8YZErJf4f6gOrPxsDdwPthoYzId9JD/j4Zmhqad8ejO2r0tImLtSd7j
C6PVZbbii1mglND62XfOo45mtV5S/dUt4qAP87sU8BLNj6zK+9rdl+Ca47p59KPQPHDFJDwV2WfD
FWIDNRovZVWTgjZseuKMyOcEcqp7Km7cHChpP9CPyejnRxK7hyxrD5Y5bzvbRCsX2QMgn3NbZXUA
ahVypE8HWj2mm5Jp1A85qZhPsrKoAAjg+TCiVFj7LLUxADEGoknXZqTHsrq7SxbwxkwNvRrEqt6a
96yKlXsx/wLwVARWqpExrhCvEv1ACusRpCXI6w4Mg9fsS4OFQ1bKLxe9cQVybDl4pFyGGaqE5Z98
poh6DSbK82XPWJfDaOGNbuIAX3ktKL3JP8s4fhhZQq0WO3nBuHbyfA6mAZp2blO4JKr6wRlr6PxB
nHTvTFHhu+UnmqkcxnP2fuJMvM667CWC7MweXWDA5BvbdoTJqYPtl0ucVzWUJste2jW1VdEkCLVp
l97MPmkuBscV495KveoOM1HL8mfx9lovXvXYAnlkJ2cYXU89vIDI9WqWbtAdJqy4IVPQCKQDLVVs
2yyG7+Svc2CNzKBZB7t2cwdSdzNlgtpySZ4FF7URiu+xgDXKBOrcJP3TOHhbvld0zCfb2jPFRfrA
TJDoYUy8PvqpS9M/Nsb4C0MoATjTfihHxuUNIaV15ekuVMbaxKkIgGJl2nWo+ofCk/Ctcq8P5fmG
5a4mYaoX5J+POqVpUDqmMb5TTyYyaPGHSJCUC1bvJBqZtnD41YGby+quMOhwsNVHjIwpy7TxWgmz
/VHZc3loRpbKUZJCkKxd6jmsz4Z8H3Y1fztoz3XUcZ1iR3k/m0tzf/soSqma5DxH0SOW+dun/rxx
rSwge+7s4B1E4LmiC33O3XkJqZB0DONZtJzu+wJgyu2uMRvVZgljwUCYR2UT4f00sT55JVUIqCTP
VVs05z6pP2/3mtTVHi2jXBkK4dHR+bbq4IgHRhpHWzDNn85AUn4sfeQOFdOhy6U83j76866uIikJ
8yRGy0hYrB/WpuY0pzpnGV1pEpmBQ1DQenhcKiiEBE1/E6T/yIrBenU9AsRTW3Q4gcAbOBm5OEHh
3p4NCLOzBO43rrvLHBMswIO3xmdbv4Wd/+4hs3y3UMFztnJJ8WUkJQa/amD6I2yqj7GLneAsKJOC
rVHuDaeKLVhPkgRQucWe8cvuL1OnF9/dKH61cTW+FmzwNxUkuiNWN5zLeX8MeZvs+nAGxkC/plWb
v5aWfhTm2ySJPSH2VmEehpnzyoh55ZHB3+8oC7U7u0Oi6eULCpPxHIfYvsO0rthXUm1odRZQ5FIj
eOYaFwfj2YEKqOTil7IHImW4T53f+lzVEuMj5n+dVG1qTeU184qP6dMnr6SbRf9F1dlbWS0qpZ9B
APOSVZxqv8ah/dVMfv5QUm+y7UZXO+XdbB0NF4cwm3hfBfv63eS2DkitglcqhORZJs4V3BzJl7T6
Ocw0wjDL1bdTxsE8RQZjQhMjHxtg+12T/c4FY/eLPyYWAt1oacVADmXKirrYee02wZIE2s66eBZT
hBpPW3nAkgwBqeKF0rUuYgtia0dLQdTzZcRVUlWc2yehnwvNrrddEXnXsadQlshTtuu0DDscnH4g
jQaCu556QfThOeVyXYo53tpGbFwWtVYZk/o7zuBLC7+WQfyWRzSkQbhlJz7NBpuqtqDrhEbsHtz+
YVEjI/C91jEnw7CG8fZWoEC3ZlrAOBus+hhDjMsy3DjATO5aFoSPMTYJaTrnKqtexrGsn6N6OsAJ
oJSxYdDdXeQ0hkSGvm0vf9FMlkBVr2nr3s8K5EZScIYznuJfEXy4+8ph/m5ipVv5bmjtnaF+pby4
u6tUU2cUHbXGope3DTMilIwLYxLgnJQQXCa/Wg4Vdj5+dIwg6c7BBgRYF4zKKGkRbJbxfhS5ttNF
kIfDwigwAWNmVXjV8ef0OcQYr90NVvueO5GnEovJ2mBP+aR7zY4uM1QUpjvb1lj6y1xkb97ArMKx
5X0pnXkbGjQkje5lGWfznk3tzw7hcY/rl41AlG1yH5k87RoSeFECiRSy6kY+IEMAvIaY9RyNs7XH
VPZIRPHqExa75kXOuaGInvRcRLhn/HmLZcnHVyJxEJy93gVRBMAqohaXq42tTonjVZ9YnFWe9Z45
03AMvRgkUxm+kUnug9viOTIbcX+7GXJSKU1N86v1WeuLRxn0bDx3FBysohQVRnjUhfKHe6uLig62
EBVIl15z1y9GfujH9C7r+HvVHsWrcUs/hOlIHDFx25/MxRieBjtHDhu9H9FM5eZSh/3T7Yb08gpN
/TQOnX/WzMK65KPxZA7OW4qH70pvGqrBUjCjW4BkZRPELteSTyCY3I2YcrlprGJ8XOYT3MfuAXrV
qhiq9C4qKMguOVlfQKl+WrG29nO+NhTCxv3c+0GWjixb8Z+sClO6D5W6MWW5bFPfiQJn5krCNizd
c0CP51AbcpYSNfGSPpWbKB9O7MwvuZquqkKoRs1bI16hE0WnYs1SIXqP1VzWUhPa26MaQ9tETW89
NcfVGejenuWoGW+vpr2RYO6Lj9beDmoWHKoRcSIJ3jIlvt3BwUTsjMOZXBNzbDVm1tQMu9j0atps
qE/8UfhxG0bfniXVhFpXs+o/n+/cJt23+388R026fTXzvn3uj4dv3/nPrwHPgSTJ5Pz2KegOxslj
rB6lLLwaNYiv1c3trnUbxGdqJu+p6fztkdtz4tvw/h9PYqL/x1ffpvxq3n/7JRHYMVGgBfg3WeD2
uUJpBR6iwe2B7gkiXHSVSlXIlb4QIzSA4CivtxsKH0kOKD1iRJgAk9S9FDetAtHidm9QOoY3M7ZV
woZfnE2ldEilebiIHzEiiK7UkETpIpGI1rNSSm73dKWeaEpHud2FDmIdHKWyROq5g1JeECgzpcRM
SpPBu9qdeafQg64UGyM64o8aHl2l5aQ0o+toOxMiz8TRUCnVJ1P6j44Q1CAIycZ8qhCIYqUUpZDl
WQCjHtXISBNy0qB0pRzwIzKTe5ObCKUiP9XIUJPSowYMh6lSqLB5o1Z1qFZwqMnlKSELwytnXLSt
Do2rUmKXrWQv7yaAKSnMQROD8VoceyWTdfyUIAPD3ZKlh6HCiF9BPieNKQ9S00OYFcxn9a6gakqx
3nTatYF6EutRAl1cXkJTmyHUxPdl8jwoIS+F6LLGco9rexHvPmpfr2S/Ef3PRQfMlCDoKmnQRSN0
lViYohrCTgG/XXBKwMh9CEfp7TlHj42xbFwKGjdNpF/tZLBXwyieuvIoUCe56hx6e3xzUS2ZSHxa
qJipkjNnQ9dYyUWHCaWzRvGclfQp0EA1MKqrTMmiMfoo5iOobiims5JOo7A/SZuymsZ1AEcirxKT
C09QpoIoQ3pN0GBvSx8dxZfZafuSodN6SrAdUG6TAikjU2JurmRdH31XR+ddlOCrseTtlQQslRgc
ogq701eORjyE7HdmRkRoxyEaskBLHs0oX/v6DxONeUFrTq6zXiMDetCI4uZDV5J0gzZNA91vYt2/
NTRrp25e9HZCxK7ubb3/bbjatmtYt3d+hajd/Ijq+LRUJokCA0HclmA4UMip5EUCYflNOMS8OEpG
LzzesBZqKpoOJ0olttdKds9SbFsc1SZ6fIguT3qcaSxKfcq4NUO5h+6NWViJ+VgPf7PiX+mo/Px7
XFD9ufT6B7CS7wt+gAxfAG3dJCBi6nGUZWBW5oFIx0Zgs6LHZX6V+At8ZTQYcBzkynoglAmhUW4E
XAk+7oSoqz4WJ9F3QjIk0ENnpLk8ekv92lnbLtnlhH4eSDYWW82aPu+tTSVCrw0noCvjqWfasC16
/BoJRnHWD5290d34u9CoUK/KDCGJtyF4HQJI8jfTLoEFAdZJ0pHEqVP3h3CSMxhJKMSWO6/12eHK
mBHN6ZUTrHwrAHbrZrJr9PAryrP3ZO6vTSungDP7IS/ceG1HzzFTq3pW7D7G0vyqEshAs7BC09pT
NnvOmpTzvdG7VNCLtuJyyjupaMWn0bG8raG0tvNR6yrnKmaUQ0iExDh1gcHTOHOUfuuyIeuBCYly
vAbyJLk0HAp9UFnFujON32LcjD1FTG2i7eom+1ULDXSk3DoDXENEjIXFyCanAHFYxH2eXYUwum1c
/GCd+y19WwY4Mx/zcB97BnJ3D7SOhJFyqgvO6BhlZZi/xHJ5sjwXSzg6/4rtIJjkyFjPmpYTLOyb
He2yzw3oCGLi3T3RdIMJgHbOQYqutdCQbyr5ZC7pC3bUMEC8VSv32LlYe48mW+Y6ztfM24/wIY44
RmkBZm2YbzI65dhnl8IEElnezy27n9nFHKRVzp1daSfgMYA5mk4PEk81uvfiqpPU3pVT/Y3DseV6
wXorbxFvKsnjkfk68nvpRKk2RU4mQ9YwM/2RNCBFg4yWGn6zAqtjUhBGdN3XrGrip9FaJ5X1Qcm7
fhxLL6b4wLonx8lRRdfH2jfaNfUp1UNTsPVbtPYxKxfC3fMkV1pgFfT/iIbsZt2VxGHGYx2qWJaR
37FRM7ZW2WDcoypoO40/Crt4BDpYvflDe9dPuBS80XkVuQ3EkuljX3gbgHzwWxjXrqdypD18Apoj
QYZFuK4PoJLl1vCvNoPswY3dQDeBIPkWRdHkH75lujA6Wcxt0RjeU4YR0dDtZ/KxbJDT6nEejSQg
9ZVvSES9dfDhTIkT0K/cENh+f3Qdo341QqTgBIQegSzTWd61VDuVBXluz5YTHhpaYLoyuTB6+Gj5
zEojQUc/e5KsPFoUdl3Tb8yxjDjqcy6eJO3Hlrf8MHbbthtcwG9cI5fMh/5h8tK2nEaLIovXTpxv
Ju01dYcIIoaTBpo23gtbPmcx8fKMziVGb9D726dsMtwVJW/lVqe/vRGkD52Wy4fUD2Xk2WDs2TPM
WQxXshqA7s/6Bj93RcTjYVpiK9BqMOjghYN0lAbAPa5XQme0xcqfEbXWHsN6YLpWi8fUcV4oeQkK
DuXtRKP7asZiOVBVq8C6C5qsc55sN76Iun1eEuuNCa67a3r2NE2bsj4zSZAyJeTq3sPjWfSOrbG8
X/z2pfLzJtAB9nDG7FbUx5HTRegEx7qPS09Z6gQRa1y01PUR614+zaUY115sH7TeLHYz/LStnkC8
hfOxgigsOK3FwD6owh71/No68xOhjAiXrfGQ1gkHU6oLMOKB07cmRQ0lkFVZ+Eir7nMB7zvthoeu
Mk5TT6H96EX7PD24aQqVLRYZhJ92Gzv8lZCNGZ808YXYAtMgg4AsteNg2qfqrluiN7/QXjvik1Xq
SOya05vr0qwxLvKt1PwPhmwapSHJ85S35TbpHesgmjdLG6yghECEXYJlQeZ8MnFdYS2TJ8vhxTfT
7BgO4yOIIrmPfXu1t/umueTqG6teOOYfKtXJqkajndHV7XhrghBLc8XZYyc0yETsRJ9W67D0XvR0
RCeerR+2YCPAGy+Uto+lEeophWdAT4d9WgtyCZT7FCapwNmrP3uD0gs4cut86ODFNTw3d94daXxR
y4iZSHQHUVjxzlG7/ErG575pH+UA3HDkNx6n0wDB4w5P4dcoOKPWjf7gzOLFN0pF/Mi19cA5eW2H
vbulh1CnTw31wPEODV0oDxN+8DlSUxXaCHP/tUjY6Luc46t+vib+BxKqS8/IFIwD9kWwnBTiZcQw
i2Ur3Zzpu+ivQ8XAQTAzgUNSMOsHoYf+Hu8d03/BiMV0ecVICif11H1R5k0hhG8wvounH1nZijPq
60/a7H+ZeMYz6lad5UMr9QeSLsbaSdI3d2BTWS86aIv4XsBAOSQ2B/zcNvdlpwT62PnFzgB/EwK/
lWC2IPwuPWdFkvyr1rQ0iKsW3gZJx4qjn5MI/RahJX60o8+oRf9oBm0KzApnd5O5h7QR/dHqKfEJ
x8za05dwNmdXbMPIfGakzRyaU30eGxtg3r8yp/45eM2DiQDlw//P6vmBhfXeykEmeTVLg1y+lNjW
FLyFnEbFbLElc83suNgmusHiZ82lVjvaJWZ2q/xofOCeoXS0APhOej9HIbF2rhUUI9SE29l4uBOC
+9hZzCwzgI9aAFMO4mYp7mfcO1ywYY1O5hsSI2qSppbLEZd7hzh7sTXaDrXB0b6XyPGwQsDxYwZE
/pBztG4IuIYZ3Z1RO7BPBafq6vA6Ej/bGlzA2mbYcgLDAIqUt7a09KzrU3mis3VvsSbblIbbbyU2
guQL6uZ8lkP8mwh39yCiUz1a3qZtaeOMEvUXIpmA0nInLdVwnajf7HPyX5tEjY4Ia3Pi2ExNwyI3
0yeoBf1nXAkKM0y6ciy2Anj+AP4pgaAqjYurMSkAvNiiFh5FJkdMTQlmnibFXlKXlAcT7AM3z7jC
ppaPEb4lHltC0esSiPEhYRIJKKDZZOwH0M5wB8sZ6WHullNDEDwdKKYocOlw4erjbaFhoYxAKDjk
+QJz5txF4W2QGFW0HbMZfILitU/Mb1jBtwYe9x5hwwQukpZ3c5jGOxYVkmFb8kFeEkq+SSSEZF7J
2VwLu/7Y1AkWYK8oArFw8oD5sgbAyMFfoZxVw0Cxk1vQnOfzP+WX3BsAVXD8uoZAMWTWS8J6ZorB
BabWv0X9w0vI1kDYWGmzV240U8hdDsaqY+QDPpPGIt/9hGjyXLuSbvt0fIGfl688EtQ4iKzHJBr1
s14Ucp1S2ldFw6ZZEGKIu0AtiMXjYmcP4MDCfWNRfVKU7mc0+y8AKBhN28Tjs52VmCoyDU5JsK6d
syCxAKhmLobqsFUMhvQ9BUa65jVK8JFFDKDIrq70AjQSdPufRdj8LhL7AqiJrpTKvBoVvcZTI0Uw
qZaHnCnqMPREDCno8JNnCDMeZqQBSrSDXch+NYWZXxKy4LEpv/2S6w5RziCmuTASCZdmThVGEi0H
fZQPrriTMl/2tSeTrS2WZyk73g1ZtAVw9QXjXRKFpkIc5FXddO2anVx90D/HNP1Zd8vnAr9x7S8S
7t6Q/mBTSQvHIFe1g41roCaaC45Gww9bYGqEM5Z73Rt77E96+zYI23PgGLRvz74wd001/MQswEDT
oVhWOsmFsTXcIxgtBk3MAQjTGjrJLNdWwkCXippqPZn5uUyWEMu6idgoBh/MHDcD17DQ8aK1Hs17
a5FHE47OdvlP9s6kuW0s3bZ/5UaNHzKAg35QE6IjJVESJcuyNUG4Rd/3+PVvwRVRKdMqMSru9A4y
c+BIH6I7zfftvTYiuFiX0BdyHMSP+TiVlKdLOp7wWQ34MkSdZkN0V8fyp9UgOA/MW0Ca49ch3DVG
eiR9Irsi3ujFUqPrZrLkq2JC6rQhyOvoc0p+CZ7u0O3w4mxt12/l0h3TYiGbZBWcInGYAFHDvLTk
fqwv6PeYN1E5AcExVaCxtO9WjcYsSPJKmd2hXfgsCGqjXGJTWbDBqcazGshdLe3NaG8XuBZZsQER
DPxrGqtHW8XJFyqkgFmImvVpr1Hy2ZUChhvQUp9aq2uZqI/lfntMG+HTkCDo9nzbEuUDXVmPsqLX
jiQZN1bXGrscWZGhcHgkZMFeC4+dKLki0vSc0Y6yCVDY4Zp7gXedI2UrnzL6Oxp9hwDgp3YIW+Oz
WiEin8bRh9SfeFa9lb61+FM7P0mUde66Mo3vk5hunp0jYOf4xwmxQB+lTg+jRnd2hjPryIeC9JMV
7HdJ023gTO4hoPremiMZAkTMRLi9djbHE2yOCr1LbQqqlnNfkZC0NAjjvjTYa5jMFFMBbUE2UnI0
OWF0nN99mFc17QibfiNvVhhW19EIM8HUWcbB+B0sEVLbxYVpK+N+Vupvhr7K+2xEpr6CgI9iiZOB
+NHaDci+RnU5rOn7QpFhm+ktKXRd8zKokbHT5z7Bpm3crUp+19i55E09ahnbpBVjtj6FRZiXhMOk
MwEq02BTWLGZUjKL0PYU78aslW5rK0cc6hz8xzXzSoUaqhGahG7iFBXhWn6ZJtrSd9NUtZ9wwfsJ
i6lBQYGNLJncsjTs6woEpLqWSPeb6VGhVppnh0buSbCS0JUpjbnjeMPdHFvFDSmUkXxhU8kq8V2M
1l02NrjvHXXCxoPt7EtC/LnzqGCwIKKH+omIFhLJKCZEdCRvSuXnyFrh6ZXxKS8Md4nHp3hkp5sR
a90a8wPIPWCoGUCSyKJgNLD+6esnxAEo1WOFMC2aC8aMbMLSxbWsDN+MSSdTGd+HhnUyb+AhWwmm
4gIF466aSBlG7LjPO+WayeRFD/WntSYGDZUINgiO7nljEDhJeYp8Bo7qLIlPllVcmz1uXEICI6jj
kVHMDuUpN0XgQGCbBWJLC2+yOAIJN8UExBlUD3H3OnVMBJo9m9ZNQfHlF5JDzmBvCnsMKlPO3SRT
2OaPubuMOdBioH87LVRvbWHHkLwafGXVgyij/Kar+s/2jORfLWzjCrMR3eWo9WYhYi8vyIJN6mrY
0ZEfFagoEhxhhxoX0IU6ij9B+taS7EazakQDeRyYMGF2zVjveTbRVZlSPdExwegJrc6O/QbayeGK
ky24B1RcOAXKeivy3uftlNyQyUawsw0xWEYtqGbs+QleMx2hjR86kzRmIk1akMIg80yLM3UzlUcR
SRONyPRx6YhMsQlqINqC/KI2+UjwTREYdY4xs0+dEU3IvBDNog3JkbPwCRu/hPcx5+ip0i6Qh4YO
m19JhDCNukIGVJ0dM9u82fxcI6TThqNIzU6+wtS0CrxMS7fujap5Qg1bFcVmPKSMiSWULWtRqFdp
NT/JFi49fWTzt+AOYlMh+epojVSb2Koudhy0UvozlewHScqWR9S1fhH3mDTRm7sGbXwMR+RvSjA9
u7qHh505SM3UTe/EnpSKnzMWxILGxQgrry5fCk5hhKBxPl43Rm++YWhlG1ys6K+tKFz20Sgfh2V8
HsrmFGLJCSQZf3bX/8gnpeZN6ZCc0vy0pQcjs3h/aUzOHOLgwyo7KxPltT4puB9Fhr4dTBX688bR
U41I0ZHKdq5Yd1VifB1zXMUscZY/0Glkb9MJDJ4rr3cadVBcJcJvVwmnVXOd15KXQ3py0Oh9UOdc
8605ozFg4AY1+Vsmu5XY2BD6YmxsgRyPi3IAsFUHHAUotiqx008DzQDMM2Q56X4iQYzvouFmqVtU
u2l5i7KGDBGJqNuUNLIZKc6SsSOqZg2NCI16V0wGTfcMCExqPqiGOuGYSh9TqCg7MNoDAI3OV3RT
u+NLezGTGqmzKnjcUdmhRafKJyOsqzUazx8tPF6eIOscpopEJ4fCwrW20oUdrH1mWoGoKffrZsGD
sy0jsPH+79Tqc13phy4t6cLl4uckEcbJNtSlfIJdc9AbjhAg6jJLK46UWFTwK8rdCKzeJ/CeQvLQ
pJhJ8UKTPH6rF9H3eTVHf82s/SS10a6ZK8wtUvQcK9pLxkHDS9muuolEI1kIt6hBuZkJJQip136W
S4m7bQH8EPPGOTIIpkyMBTQfot4M/HYFabJY7K5LGooyxpb9BgWxOvUGIaRH6GAfqAXx8nSrlF2s
2tktX9n3AdA4llia8TP+b1IJ2IZmA+c/c3OwM4XQ62UbZmTXYZTdTSk10bnQ/VIljgDmMXU5Sfmh
UhGlgpi6THqtp8walme6sgaxuENf+VYCA1loOtIgrDuypS6bfgLAwNrX14P8gPwJ3Z9WIBzoruqR
VQaOc7tpru5noxp9JY4UPjXwMhOePAMHa5G0rASovXYxYXSouVgaibSnsd4YeCAkQsjA1Ay9k8eZ
DIwsNO5H8EXmLGfu0FDXTGXJZbtf49pdZkdts+eKGFgNVtcqMzTBxCxGBNftp649TaPTJThJspKz
AzIGlIXM49g9KQdTuoYc+rGa5GNpYXRfRy8hUgLWggZsXar3ioQxvgsxs+q4dB9DafLplwVrSDMK
hNJIbKP4RI7yA+APdnVZ4+XC/IDUHgm7/dKtEcaIBA28PkCEL6BWN4c+27K5tJJv2zA1J9KjL+ks
MzeLp8wgeMaUjZB6R3eQ8OzaNLSuVnKTuMUhRyLB7l8bpCPJqKTurBiXK2z+1azku4rcDr8fZLeJ
8ZkgMPu0zod8Tn+CpfsIPX0KepQENWlvrMucjIwyxcgH1ChO0ooTUfoYw1PzymGWDgUmg65A6NqN
yn4tsXDSyXmQUrw05RB2gUociRvH2udItdh8CuEX2Vc1U1aXjeG9qrIvHsxcYxmyOe5OFeQW/Rqr
54dpaCy37L7oi/isDZ+MCi+k1iMIVOlZc35XobcUxUODDcWJBH0CCaoM5ZoGFuQL2fWSW4yyHSio
5hRqX/twNr/XYibDyHIUIxn8Ss0fR7X+UqKYkxpyi7O0p4qjNBgb8CG0igxLcMnuh9ik+4g4gki2
kvKH3fkt+z7wgPggegAw61hNB6GWIL1q1AW58lGVYAIST5dAMXDIlfqpsPW0cQsfulkPWkQhSx9W
O72m8tAq30KYVvuEM8HWhLa62OP9S/cmhzhHGeUvxZw/lmBN9mKmWC1Tiyum3PLY2cwO7doDn/LU
KJJnxLzArRykdtE9xg2UpXwme7ooeeQAe/Fqy8OefWDDInhlUUfn/RhpoqAhGRJrpKF53+UFsoaQ
goplhBAzE77i8XurIWXhxqDgvgurPAmqdQ6yqiFAjlJjnN0CmMbdwhwN4PVlNlmfWu2xZ+XKkVO4
pc42A3ogvcVSjDu7kKkNabrsGl5sdnAHNzqIXiakCrKUWfjoB5rCORufXRFtOY3r+jJMVEOIvELb
g14VCODqgKOzSB8tlx1SFahIurOCVj3mMF6GrPVadQDKnKIVsMpG5wtWdGfLpTVpYU4EdDXZ+KDo
5ZMwCMAmE49IoBtIa4THNVl+Zan9p7ZL8tvGNB5T0fqAnin9TXblg/R9gKGyTp1vcogHKT9Ne46l
N0pOho1ylAh6J1WDPkzaMbfLproPDdCJMApNOQoWALDYzNANh6Z4IR3Yj+t08fU57dlRxsdldQtK
baJha1Oz/Ow26rbKxw5hkjp1fQDMF+GNIfHB1lkfqeDedIS4Xdm1AjAOx4fU41wpFbIIXAv0vWGZ
Q1BL5SlB+hlI9aofBHqpIkTgGuf1A5g1TjMUuNQR9aIREz6eTUjU+xULrT0Qz6qAvq6STWCo73sM
Nsj/HlOLPR9iBzCb9U8MjapDr87wTWQ6wTKz31xJ1nkwyCcZRgrsiiU9NxYNnpg+vzMPnEGSdoHs
P5HRvMoOXZTV63DL+EZNmKTOctlJutejkacBwz824qWwDa+ansWzjaqDLbEBg2yP2Fm8LBky8EXb
mLMz4rLJJvWk7u6ltXkUCtRqRdW+dfQaRLFlEtULUKL5odDhJKiwUEtrYCmwh5dh4ZAZqjAHC8Rh
vf6tDbsPpqp9XOwx92jMeboYaXhx5OIMjxSwdleO3mwBReMotBrwzx8gTtc7q492AINOa0zcDGGW
SNJykBsyvgXaKKTGWl9Dyp74lHbRQnwlffDBMcLkqIEJc2DtEHpuwYyKYhNS5uSOi/0hU1rF27z8
vZqR071hBQaXnQ9KQ4oqGslw5oxsSqoVeT9tgC+lBXA22w0gZtUWrlGKbWteH4waFVSaVCP4aMum
XDoDbFHJQ2jstKX7O31Ih09qJSInU+CQRWr1AwcWtsYhOURWs1+zloj1luzmtvdoKxcufnYnXygl
8agKCwWn+qQNlo4GD6o4lvRdm3KeHaJ7mhkjUwkbfBM8Q8GccV2k+XfJ3vIEo+1sCbaV9TIDXgFz
A4FDN4K5wwGxk0MW5GwScwAc012a9usipmcEnMP1Vu8FHfaTsNrhqh/7bwtSuF0bDr0HZZvpgqzQ
XbOIT6oxBrmIoFNWnHGMniKGrCitv80186+u4EY6sWM1u8plcTOSnmythC+IQiUcVsKmDRUhpSw0
B1Ksf291+0RN9JSn8L06XQmaMvUtMdBKwvuBPllyf7lQ/s9a9WGpf/zzH9+qoaTm8fCD5MzytVMK
suMru84f1iqEQ338P4/D9y9//l9/+6s0eFhIZTHnaoaM22n60fX//IfQ/uLkYGq2YhqywESl/Nth
pYi/hOC0aOP4U3Sddu2/DVbqX5ql6YYsKwKBuYp94r/xWmnb8K+8RabKsLpmU56zoD3yWxip/vbl
IQFNgU/s/0VxmahiGT7OQg7Vx1VF+3hXU9Rvd9kMc2fD3dp2foBFKxP0Rdd4VZ/XpKOFmkzJmH9M
YFhSgIxRCxRxsxjfOh2ci4c7YexAfqPxZXdNxv0xTbCquDJ17thZauAnI2WdHIj3js5J0//s8rSX
PpfEokcN+/R8gFcPSNsE/EcDxuz1l1WaNhxkpFczsagx/bnuKEIEC/SSxpGAWzvVcGdn1kLVpSQl
ESb9kHJcLLJWu0ls3RYf2gwqy+ee2afcI5BaZdo78SScoSEamTQPTZ5OldGmKEUoxdRT7LCf1eVA
EguNcSnqQ+JXcfkbgV6JRPqqsp3RQSioykGzKysweMGKgyakeHB0u5biL/Oo8I1j6BDTLS4sPBq7
vDYrFFuhZNXJg0YPo99TvtI18qDohIPvlksO5k0ygDtaWjuiRcq50m1zwGJQ9NmoFle5VY/YlIXQ
pO8tMzsCXGMEGcQqF4qPJMzLoMHh7683QEo4JAu9tWzPGmq1eRgs4EA3KpnJpHuPaDruEvK3cjga
mv2VuidneoCmUQwWvwYJjRpOl79m3brY3myNRrQ3TWH3RGRR2rmj95lXxzgxbH6aKpGjPC7mh8zY
kgaiIqNOKarlCSEUYB1maTO9ysY4RREV1tChsjDPnkClkT7RxS0wuTjdivhqttAClbHgEoVrxmtP
P7dLCtdcEHf7iShRzCRWryIWpASLWkvShqPWTDYC31AU812PxwfzFQrEaYf8tK28vpwaglSmok68
aKs4TKJJWtwKYa/vmijDFousISdNhl2sfU2QHQSkqAOy4EARoC9VdlVrHIfI0sbHKsFXQ3FQww7y
AH5PWe6tkHrVVymTkiUg5yArD2BWRvneag18A1loaCai8NC2I0cbSAGgS2zVE7oAyI6j6oaVBXAj
quJsk7vFRBhjMhc2VrliipVkdEelNZOTEoaAiD1kmmaKOCSjxRLQEC0eIp548bUuJeJpkqprln6/
8GO0xDeSbGbTbqomBRutJ4+M3e0gpJ8YqhMCWkqqM31O2ZNtDntWKVVIaFaMJcZ/PEzSJJ4qWr5t
GDSxOrXA440+sp1q5Kr9jFZ7fNNFsUh6Fw35mNS36Dy4RiVBSh8GJUwtcrIMpZFBtcFG4OwiVbVy
OxU9G2g0OsXoaeB4wCPpqwnTACQJSXH9YFCwj5nKUmOPoHCoPWLS2d8RYm9yVTc9vkVxHc8rrm8X
qkudAaZndtkCuCKDdy0FxZe8YN5JipOiqub4bcTpV51kIErVFzPMsP5JBZUkbGMStjyKCVofyKo0
R46hqjRqpDWca6dvQ4TltT0jQ5XlK73iU3Y7dZqw4GV90rFJGEI60otWgkpLlf7BxtiTU3qOIU83
bPD13VDZ3XJbAo9ciH6hCesk3TJ/GcZsjNgKS8U3heTFByJQ9HxvafHIHJtnqfgkFMzcd3Gpktg5
WHMhYUulsfy5M5oQyfW8aJAhemLTNGYlIj72kSRyyrEGEB+ASONsfCy7ueUnmGYFClimYPASGmz5
v7RK1ACbB9Wt+1k9kxU/qNRk7uVh1tRboQPCQ2nZtMxBIQ7/tp5022/6KF7ItW6tHxY7ayWgCBWu
TxEmdwMITov/cAipGe1FLUxYB91U6IEZ9a3yfRlEZ99mYxLOt+ESdS9hBVH+YKXKgqyxa0q88ECl
OJ1IFSmqvOGz7BfhYpMyEZqEiaylhg+xSxpLvETL3KPT2tx2PlbRGmwQ/U3I1CQ9db5MBZ9CdT/j
RGtXKOAuvsMNLbdEROA02jQRDpL3hCKNrYVhwzK3snvb2CtA1CyiuVsYNb0HCy1nd9ek9oi5Sm0B
dIxGbxh3UoQy7JouUlkDXJ2XiZouAZOOKpvVuI+mloppONK7P/Qip5xidzSl0OPKipfMCZX8rliB
rGhm+8mctBHajUqFLRETe0eCz/AfoUGHgJ+vUVj5hZHxG1Vsfs1+NlibvShMsXDpI6pYP8zn7Dtu
y165o6vMh5cWM7K8QZHm9GAZ0kCmiLWi1md4MX416GNgi2m+9hRth+/QjPFSrSaZmbzB8AWPWZil
yQdiwkQWpJK8wIGqB8Lt26XRNGJaU+WBGnOSHYUeF8/k/22Y5JKt/wGqqWWSmRJn5d5KKpoKuShj
wD4155CDPKYVJoIiU2tfMjX22hMlc1jDBDaCQ8rIHg8WiHB05rFTgWynjpAEY7WU/bEl9ZQujLZm
4Us7o6j6AgbHRHBsctLZjfocogLIm5b4LH3ohb9M0lp7RlsO053eUhrz2m5agfispijdymyq3Dey
HITVYC/FepfkGmTQeo3j9tDmxdruU2tkjpM5VbVeGUuD7JRgP+erqcro6feRWU37ZWV1QVqj9DBN
4RP2SHaBqW6aEyrxY6JRxFjKSg1/bM0m0y1XmvJe3K62em2YfJZ7wg+b73q5QG/TV/KWvWHOYtNf
WP61gFpel/hjFJW692qL+oaj/NeersrxPJSb+Z9jo65R7zJly9IIwsZN9fueT+oTYFKoB+yQ761+
TmFREMFjLMw+J2hPVf6oS6beH8YiDLkSc+3YXEFsYaclNWINQw5Ck2SFQdTqWnn1fyeNX+CFCycN
i6fwnxkOfvuj/Bb/z/Z0yx9d8uX1GWX7P/912JAoJ/wF4UQnelUT2+GAM8W/ThsS2/y/cHyphqao
NCyEwkmgrNo+/uc/JPMvi/RE2zZtXVeFEAaHnm472vBnwvzL5rQBdUC2Vf6r/1cHjt9RBgb6RVNX
bENsI2kEPfD7Xh83NJqFzPuNOIHNx80P9gTsYEJIJ4jqV/fnrbdc++1k8+dQZ295lMFH7qVKnMLj
pPvWFV4Rt9+DBFhYN3dSQL3q3vzXMRkwCGCNNwYFilH//WX9Oab6++U1rYbmtOmRajbhNdng9AKC
FfTThUt7+y7+OhsKk694O9S9OrQ1vWYa9ZiLU+/KjnIzeYpLjdCLjuJOcVBF+v2PyA0vjGq9cW28
CYauKbbMWens0XUVpdkaZ+dpkT/LixGoW4yR9bOTyQcll8TS/zUR/Md7ub2Qf9zM1wOePcAsUvQ8
Gi1M1zdQpb/j90196Tb3rXsocofRKx/CZxrA2rP0GUX6pddHvjD62aOc86LsmtbUTxNMXqTPUBdS
tyKutRrkfZ0iOcPPPgBvxzN74U6/9Ra9vvDtzX71eOU5bHI74k5jh9qkJOx5C+r17e7910jY2zWc
v66vB9p+yKuB2HNFLN2SfoqjkfMoQphQwMwfOlR0fh49ZFCHseBZTXefFMRTqQs44k3flJ8Kc7zS
ZsXX5GPS4dRvpJtpove2+STb+86cySVY9+V6nPEcy2PoRAUHwjB5LFDch1VzZZujh9jXHyA31dLo
2rSfFvr0Jlqt1niJOApUqXB7VngtW+4oot7YWyzazwjttIljs2yuVSO5W+zsADOKSg2GlXGKgxS3
DlEYIc1BazKvahtXXlgcJg0bEkL7uYv3oK5bKntp9nmyQ7etqWZCvJKWRxwhiQJzEeeteDLqZ6p6
REijrq+urUU5gmF5ssrSM9hn9UhJpMx4LhMkO1VNIONtseHelhyX/nQf6wKlm+LJCxoDud2LaaE+
gcxT+ZRKpz68Jq+O880neQraluqjgY5GFm5kSB9VpafQ13gG7IWKuGjI846pf435mw2sSbhDU4KQ
CInRBkG7pyINoN0ldoTRW+UEgiKNhNKYgx2xs4MgcBd7XnSUZBMvQ+h00hectQ9qe6uPHM6NbyI/
Vesn8gs4PPpreew11KIpzFGTVtD4kw0mVAtuK1IpYY67DifcnPK8tkYbxGDD0nxssruMcziWsXtZ
Xwj6MtwK67Wi0cRU+/0KVGGyvxhUME2Ks3rNXzuUdEoCMF67lRanDPZvGI0nZaBlRVlCQ5Ha0D8k
tAWXPx03U+IQSf98bq+ijoZqXd5EYovKJoSYbf7acL/s2p/K8YEgFNJevsfDxyF96FSq8kBZsf36
lUC2NoaBmZ5mKXrJW9zgq+mhT8GPuidKZVeNqGKB+ZbyHs6as5BEZPY+Pf5jpKPyKxLHROyVZngg
V+lFpgBjCvOJJE0uPwJu/oMYzd0UpyDYytsB4z6zN5tA1UnzD4t9VeM9KleZ7h5umxHfxRg/c2hy
W+yEZQpOLJY8xGckppUB0vhdI/FGKG2AENbtCoLbuGkzbo/UGK+oSdBKLpwGUfjKg16+xYvuYCU5
rNbPUuqxJNFBIZ5ArYLe0t207X2RLh/Z6uMfpiPLqfKEOJyXFwVUK/s1Cp0MuR/no2cCjwOKcgeC
nvczGSjh8pTDEyyQw4gKA+5SgoHFhz99adPcKeUG3k2NWv1az56YT1BGRwHniQvz4lsrOtUttg+w
oahInU1XpW5Os0o77SSnBtSF+Rp+6/79OfHNqVfREGXKv7ZEZ1NvG2K0j1gDT6n20ai+1MNDG/18
fwjl7cv4e4yzy2jGvouoT7GyOIoPgduPTlBQbmYnuhc70NzUPYILQ25L5R8T/avL2jYUryZ6uylS
bWkW/ZRzJvEQx/v1V9vRdv1HxORB9fz+cG9sT8B2CYXTBfVuoZi/j6bg4jYqadRPFibBvn8GYEA0
BcWn2nt/oDfuJAPpusXWVGNnenYnjbjL86rW9JNCvymV78zk2/sDqNum5uzG/TbC2Y1Tx4gDYsMI
1lG7Wt3SnZ8J3jkUXnUk7uYYfiYgysW+g7qINrKrOMxuldM/adco1tEcnoa99iD5zG7v/7A33tPf
ftfZLUZNGNH/5FNoMr79EdOC8XMFx/T+KMofl89ZwaZ9oQo+Ol0+J4+1jUmPXFvU0xI/65sOJs6D
njpmb2PSoY070f0EJ493V/VQtFx4vG8Mr+mqqqgmhwaZh3x2lXSY1UwrZfWkBcUDQqR944Z34J12
sFOu379U8cdLq/w+1rb9ffWJyHVSpSUB8ScRAL4JIIgFgFl8GgBO5bDs+bA8XWNf7r4BWthFDjnS
bhw0XndhBrr0O8729mz8+GoQlZMBku764Va3vzY0ZVXwCO9f8R/b698uWJG3DfCrCyZL1BDW2Ksk
d9DM6WtfM4noLD5hV/Gy3tor7X1cqMH7gyrvXx5i5N9HHdfU1OYsVU+sJzEQnfyKlvOhSH4qChaE
QvqGvtELRxIcCbqop+6+nsNjTfCfjSEVLtU1Am33/d/0x7d0diO2yfPVjUgVyYwKkztOWYpU3q+G
+nOZfr4/xp+T/tkg21b81SBmJEStSqN6IlbGV1z9unHCe9NbHVC2Qb4vA/X+fzni2VJmZpT2opTL
Sm+sgHU982IXI91O/hQ/0GD3I1+/cCMvPtyz+di0u9hsKXmdko+Lh+t0D3TQl1hn9Kveaw4oGdzc
ufTlXnqjtj9/dWdbqyH4VJ1VeiP9ro1u57IOqJq5GVXY92+pub0Jv60GZw/xbD6iMtbG9dhyffog
eQRH4xj/nNEbooyO34okM6PTHgubjLhkHa9NufncGv3LYMJBkC3xmWA2OLOy3TpVrX5I1hZClRog
JaJfIm0hBIP6xV7WW5jGHyAZIOZhK7qQJF0+Qudw9W7ZKyE0aW3ca83yycSERpuyDtKGIKfINAMV
1ZLdtrTjcqcT36Qkdmb90ZAhHtq536uIAQmPQ6lE6+qrNV2rIw6tkGoIoRAjm7vYat02vQLuve+G
5InYxrstIW5MkC3OeeyQWXnDkXF1hF6fhGL5jbABzMAwQG4VF1+HlnjC/MIifOn7PJuZ4QIKeFW8
yD3CaVRwHqJxb2qaC0/30jBnE29XaFoPrEI96agK4RLsQB5uMMoLw/za/bzzEinn864cVr0qb5fj
xh/QBKIv22K4nMQzPekIyHMT0HwEuORDab4w51+4xl8L7qtvBf6WUasRs5DVf03wHizPbf/y/kdy
YdFmp/7792hnYWnM4IOpu9Hr2+UujtLryTf89Cq9sJpcupyzSbUfRYJZiMsZqMcYOaffuHAtpHEX
Lmn7e/58ZFQrVcQXhmZsv+PVbZuNLkMfbwl27LJD1Dfoxl3o9js9UGld7CJmtQsjbjPJeyOeTWoT
7ELCRwWFRCZvxbWf5crZ6l7fIBOEFPkQOj6FDzr29wvXKv6oe/2a4/6+1rM5ThoTRakA+rFQxffD
rWh3BLIyoTqSk/9szd0NzFa/cONTzXM9Ra79/f1Lf/uZ/j3+2ddOYO1UDuSDnpLiRwcjUABuUPrO
+9+NcvaxI2zgzM0NPjVS5a8KlnWLfJj6wrewLbHvPEXz7FM3M7NVChEyinLi7O3XSXThOi6NcLad
QsVOVXbWqKdP6k4rF5LgTP/9W6VcePt/rYqv3v6JuLEsB/nD2z+7K5Xm7hhBkXBhCgSVT7Hpvy/d
//4OmmffdRpKZVQmjJh9HDzTT64sgkf0QLuHDuH2zkhW27SzP1y4zkv3cvvzV9eZDizuCHy2N7/5
sn3lqW9QWHZXh3raFVSSyE0vfOcXPnPzbGKBfgjyFYHBaUGbS1Yu6QS4JrPGsXmcPZDEC5f49l7p
3x/XJm57fYnxTOF06bmxjUc9EnmGW7fBfD3T6ndmD4jGU38EyYoB6/D+yNuFvPclnM0qMAeRuSgM
XKkkSJg/NoA0m6in90e5+KqeTR5TrqUC8eP2qq6+4WRIfF0Yc8fJ13wQLMK3LtC5L93Qs3kEMtDQ
TMs2YP6ztqmXzmRxjPTye/f9S7twA62zqSTMsFpVEhOWYgI6MNfdIu5z2GLvj/Ifjin/fkHO+3PS
IAHYWFjpYDndDrckZCEgGGkqBUhrnUJBmRXEL5fOvP/h4PD3sGd7hlaeFlqWXN226GBkumaBbX7M
/a7g8ADx0kUBXSNRODQXTtsXPkDrbKaxCXBV5e2bH3HemATB9TfR+knWn1L18cKtvfQE/5he0KWX
BbdWm4cvqjBID5Z+tMZNi+djriXfGm5te/CouYAvBiKVGM96sh7JqHdUTJjv/5pLy/x56Uxp9chY
7e3CfXhvbhgMQZJdfwg/F0fjHuTejt6Ak5604fZxur7USrz4vM/moUFaCw15AvPeVXJrXWme+WwA
onPxxnmyO+aBdt0eQ+9SU2/7/N+ZhayzWYjs7RQeGKtlno9+J2qXc/9OilV4TROuiDogffbCC3bp
qZ/NSLIUrlbUsZ1SSdabPjdaTBpBfWF2fXPl0nSK4ppsKMSX/D6tJ/koosjiXKom1i7rwGCHl16Y
M9EIre1tTf57jPO9DM2WPA2thirJ3bYjzTzk/5qLXeOmvJr2CPnff0H/7P6ejXe2swFY26SzujDh
ZRj8ugF/X7OfEus+KqEy5fjajUx/CKP2aiwJyYmKCULT8jzldQBPYx9ry/2aK09qLB/WnNOtrX16
/xe+/Qm9uiNnk5ZuEzVurTzayXGpsAw7K1D9IRi/0ie+Gvejk9ywWae1tAufY++S1ODNd/nV6Gcz
V7xCtuhLRZyM8cucYrkyH9Cr7bQo8pTkYE3dhQXo4gtwNn+ZFS3p3l4FBdLJE14TjPvlntArFlb9
/tJ+4cIbfb4xMmS0ybPBYHn+FFoAolpx4QX7pVf4YzJ4dQPP5qDEiBBa802dWpf6BXsF4VkBuQCn
3K+OmTM6k3sT74d7NXJOiXupVnbpAs+mIrBf8axJMlvcnHrM6lTMQu+/n5dGOJt5AImrepgwwtwf
chqJKRLP90d4c/F8dQfPph1LI3a4L/kASIgg2FLa1eFh3WQa7H5kUBnvj/bmTPr3aOc7IL1bR81I
THEazMdWyRy970iJDy+8FtobF7XJk7CwCtwXxvlZf5nQ4JWKIZ0aXb4v6HzvFIX8SiS4BWYx0ixU
C9w0dE/AHjqlv6I3d5MFVbZYIw9LEUUIgh52SRbfimHEciy29n1sXKd6UXizwcllVjXSxwl1X64K
E36WAj8rI9SGKn/1fRDCs0n23uliWXbynB6tknx5qdQcpW3udNh9CrYGApnrBFUq2CiY7FB/tQmA
lNLD2886VwwYnewSN32Rth9Apv3379ZvN+ns27EKbQ65HulUkDBHakx4W0vy3fvPW2zz59kH+tsg
Z5+Ikuddo4heOs1+/oFNgjP9sG+7W/U6uUZgWQUExP46tABFxPhWAYw4ZvwreP9nvLUlNjSV3Yit
kPYFc/b3xRU3QF0h88/vZp/pfTnWj1nQesPNquxzagZO6g3XqXThNfxVBTy/+Nejbl/Dq8OoHU5j
LJGmc4efDtMfggQFPf7SA3nPwJlhvDBN40YhEdWM79+/4jdWlt8u+OzhKiX8+xzuyl1mDoc2/v+k
Xdly2zq2/SJWcR5eOUuyTFme88Jy7ITzDI5f34u5t08khC10n/OWKlcFAgjsDey9BqSvVoPoRuHU
c+HoA9TZpZaxn7aSy9WY1LfGPgbZocSYQkDuIBEE5Qt7DiBUBRUQ9CpYyROgxT/31uXyUsFRgVRz
kVVxHkBLCTxPKDNJfi2f+dDwa37ZFYCapFX/Lmg5xPEKN67gOtBH86sMtLqpEAAXZ0kPCGe8LxCR
WdrRghzRT8jdJlaX5nt4vPzg0kMYHuHMfUilzu35FAwhAQI0sD4p6485f+xWDVs+dRsZb/0pBssY
FUUoZkmdYiXq8gKwORQtOfyCYvicKwEMzswPhfKbrCf3Qix9jnB4wBmEloZdlcDP5DruRGDSgvgu
wgY+BcdJB3Lk9u5gfioq6g8EwhUaFCiCca978KP19TsVHVH4j1scE3T4ZwNeQMH19+mjr51ia4Aa
1eH04XITNNM7MONuSEA2QAgMW6DMZLDiDXggEhCuYk/JZ0h/QhcMYB5DKqyFzDBthDkMZOZSfDVY
tYA2Dy/f5bOCm1+Ivr1S7OYB1X4osugR+VbDh69/q+SSkSzXZblxoDXqPhsOIjFwosMHJBeIXnWg
0ZNjDqrNDKm8JYUJ8gyWde4zvtZG1rxavzXIXsQRGVlM59oiDwYwca0QtjyxAkz3DMmoBYpxOuiz
5IybpNl1JcSaZDevTmL7zq0X7r+Rwa9+C3VlbXtQCgsOO6cZW7sBUkoEu6wGTo8x563EcblnqIhd
GRDTEZt1h1ojyoedBT0ti+yr3eSNfsVaYdZoVKSGJisPsgtWuMWH5VTchFazaWDTwiz3CcJmNnx2
9dOCWjZUmg8tPBhuz1faKNlfrSsVsLUEVioxSA1BuoPtlr7vTDihvpLHxQfto/DEQDpqgDvXHvGg
LmX1rWk8Sm9GUKNvAf3QB5C7XVbaZG13KqA3pG1qSJ0jaxp79CrNdpIsIk7mKLzVxmjqM+qAes+q
saw76M9DBgFl+GeJMjgO17td1GPI/VYV96tRUwNaFbsZbgmaF/utZ+xY5dutOgZW/vd4VBqBvAev
N5oerl19mAlJT3WMmmrkcFZn5xAFgbV6vs/96Rg7rFbef4jDv8em4nA6DF3dwj4mgC22A9s8L7Wh
M75X9gCpeMLu9h7beo5fzvTXHryII0DuEj4EaSaQv/HCfpoeldyFlJsNA9gA5JGksEqoxsoOxDYA
C3qCBZzPStrbW+qvCf9KFRc/YehIJ5EMiw0Rn6EX3aWLrQ74USI1Djz8LB4d9CF6vT3xNVbc2FES
FT+rMVRkiNNiH0MtEbd1ANm+bo8grJvk1hBUuFKhK03GGvNa0fxh6UGQEcAAv9DQgEiOw553NQhw
7IBDhvYo+6SyZkjFLz1T4OUrrjOE8hMktc18dG7PcD11tyZIxadhhpSx0mOEBurCCYwOmmEHFVEr
4oKEP98ei7VJqAjAT+IIBTwsJrRNHIjqukKZQUhisgcdPnwVTGfKFFagjLfKOoNbM6TigNzESQlU
fA4RYeScEcjoVQCNA76W0W9gfSzq0FcQiJ8m3PqDQkKc6aCWNrLy2XoRuTEXmeo01L1RJwmPucgo
Z8GMZj+JO+LMdheMftmz4gojYsvUtagbVNR51tH0SfW49rXLQYsVACfOzS6BdIjQmiIk1WCFbmfN
XpR+RsvE2J7/4a31V2CRqTOuR1rHzSJ+Q7+vd4UP7cJDtUsP7NvsFjbiMorK1A0ohClYLnD4fPFd
uSMnKDHacCfx+hO7Pvgf3q2/Z0WFFcDq6jAGpyMQJ6cDfM6EAwMwQD4kcFAgyN3FIVbsMAu3m4dd
hqA7VKIkA8BRbK+LKA11HF6dIkyxnBQfYgHmIvcWUjU08xroKrLq0pvn/fdwdF6KQ/CNpwrDCVoA
EoulRvtQ/lz41MmWCIpoeCkI5O8cwosxqT3LhYBvQ3RvfXmhvAulqwqWGLfD2PaevBiD2pMKJGYN
fY2ZK0jcOEw+v6t2+n+T2TdPoA5uH68aki786qlefDCtr3vYCFZlIEEJa2iXnQghkAalDQPWNg1I
BBws0XOQIuBwZ3MQfi0kxZ4gLnp7xpv7xgBgXEcHQ/oDNF4TIkVLkpUBJ7xEAhSmecjn4MHbTuIZ
3HHW+m7tG6BoYfcBmRXhD+g41EAgY6CORVC/JWAqFxZcxiCCnZ4grmsWXmNzwh5gIgl6Ik/8HXR6
PdYNefNKdfkTqLTIo4JXTQXsUprheYyiHXyNLUlMrAyynD3eX7DKO5TRfSx8F0u8Yg28l/InDSJ+
q7ZTzsWuTB7VDp1uiH/c/hZryqdTwOUvo5IorCVyo0mwOFE4PUO70mwk+bmBv8btYbaS2eUwVNaM
dHgskjovEfv9HoYetfB3sCsrPxLNK0jwqBC4vY5Go4D2bqXJRTC48C90Eifz9DsBzWzBQdtix0rP
v/4/auUux6PDUQX1mlooxiWYIhl6v/BHjhQTHnnHqm9sseL9BXrigvIxDgKQTcodRIrNMIQyYvxj
Un8MMO/sIhC74Ei9dLgnzc/wOy7LbyXQGpBOhoI154VEv4dVeBDCTml1yGV8+y0MxdUUqOgWR7hP
z7FSBLha57t2MGUrtzlHtgWUrx0gv5itrF/PslurRgU7AdLQIteJRQCth726N3acX7xKprh+sT3E
J6CYFRhe7KpPMIz2jfvan9310dq9ls/J99ubcgufeTV/KkdDChRSPA2cY1JugYrk5I/C/FyrENoX
oPjHv6/EN64L70athWo3ZOhHKwNiVF2ak7BMFgKcn4MCdftXSRvh8epXUdl8UKGFBCJKEXQqLHPj
0arzZaeSl6mF8JmE3qd+CqVoD023E5D95px7dWfAfuikAStSyoq/GINTydU9RPYhKPzejpyXjqpN
AKvIx+dCT/ZzMX3GauNUbWOqY3YoIEIswH07ntv7Ia8eAO71S6iLQDDcg8UUY4asCVLPEPBQIKQf
Ytut2lN8OnqdMJyrGm5XQVyzyusb93VdR5ZR1pwHQSoqwEmJ2vIyKYqAFyOn5wdvVoHQFg2TKPHf
uE9fjUVFuXJUZyUR2yVodf3H1HaesQKEDHIYOmjQNfCQBkdc41Fuu5v7H7e3jbiR3K8Gp+IfbodF
TeK6DORVs3OGUzA/m4WmOZ2YQIi08zmQTyHNZ+a6gBo/IB+86rW8dB+GQTz1O0k7FJDpbrn7Qevs
IiN+rSim0d8pmcjYAMJG1rn4rbiPULE662W1yhA7aw2u0+PwMOMYzfBaEMC9LHMVrkkwezkTAnps
9TaPAgjC2r5HYakZGC2QreLK1W+hgmBClLGeBawbcUdndjIHF7ATeLQooYGqsbv9lZijUfGvEoUM
0pYTskZXepCMc4VC36datiMQJY+gNM27bY+33mT4vbqambDQZbfPA27u10sv5xG6qxWmG0JUWkRl
ttUfVw/NdGCcho1r19W6UmEMml85rjZTEeQ7sms8dad4qsv7LMIjaytRwUQkIHgaFbbSrKh+yz1X
kniaBcK4v7BGoS5wwsJHfdViFIgqBxzUsjv9zuAZGOKt8tDVklGxSh7auM1hqRvwICBCMdiFrpkj
+GD+2pon2mjNeSitgi7AqjAaa2T6Iy3/FSXRhLneFR1UeqDf1ZZBG8UH0n5bVvO4GCwsHWBVwL9l
LXGWVDYb2C5wkDNtdNk3WnDqT6hGw+dWguKO6qi48RSq4EFLzjTib+qi+aSBOxAJ+HxvtAfBOLZQ
gm8lqLyTYF6vPiR1ih4OxxUEOQ28VYuzLmB+OVrA1auidGbdwCKgtJplD46NbWTcYyXVfo1WXN+t
3brIRBcfjkXfOR5JOp8tY/gY8Hsg1e9z0Bcc5tUt9m6aJBeuY6asv8wLGJswaIW04CJn72Wf2KoK
hgb3Y5o+1CyF9v/qV784Ogw0qyzeFaSAltd70ilenvGP5UQgJn+c5MiRYQKvQhAugnBDsROXxgXF
0tEa0HvhRJXDjGEWdDCHBBi6gYiDxRPgts2FwqHjM8YWZR1sKv6XWSRxGscXQRwODoEMb45JzpFi
rcn9dhTbzjXQgUePHGa5Mk3t6zOpnCujLYJyED3w7U+KARSSqAnnXMV7Skyexmx8gMqVhW6nKQni
ueHJWwZvQCC3Fl9sZbNtlq+0q96TPDv0MMuYZij7q7FtpKmtZCzm2GYwuvjBVNiVs0TNZhIjOXqR
33mZt6KZ0j0Lzr7Vn9H1i3Go6Jpq+TjmMYSmiBCZtQyxb651wiX5Drey4xj+rMrWJdl8gv7ZftKN
Y2EQxeP6+E3JNRP524qgxgeDrdZOVtPGsRiA+QDhNgMvFOTFx2RGoxz1wLj6XimFCaqoOZEghOjx
KFTW7a+8GRMu5kIF8GyqR6jmlUsA11Urysp9xb/BkhBFz2ovQUgBdo7e7RHX//GPKHQxIhXLQyUj
ciysI+buoPP3XBgzqrdbULCrD0QF8gGqi3kOEzKQ3TxJ5vdAnkHVHWBNdGfn3uoRiwSQnlFQ6gUj
0NO11ayZzfjBTzqMPfFUnwsIjIbvkPr9KlAMCnGw/9kqUFmAr6WlheJ/gQAZQuIanPr32wNsJrOL
ZaaC/RKnI+HKagmy5blPp12V36HRz2BZbz8uL0ah4lGhhn2Vh1hp+Yi35Q4ca1txoL1tznb1X7ws
twqul1+WJtupvTzpwoBZrcwt4AB6r/B6t/3oTwkTVLJVs7sajLo06jpk1SC8ickhnszHyBnMZS+7
5YO2+0ff6td98qJkx1eF0M58gsSc3WnKYsqkwQW5ZF3IN/rKmI9qGKiR6TpEjK/zP8wSYQYhq3kA
e0RQXFEBNOC1A01xY9zlKvQOhgg2YKdcZykTQZts89D/HpoKzVkmCeMy4bmrDIqtCx8yXBMzrvg2
S+96plrjoNsLbzyVMe/BWQuomtaCE4jbd74O3izqfjB1+REasV0anj4Rt+WCStvl4r0CVmvoG/kT
JBttUIVhCZk4qdj7BnmHaOsxyiN4tuI1OE7Fvow42Aump7yCHQTM5ltZ/plU4lmd8kMidjseXrcy
bI7UtHVTKKoTPj1B3uzRCCELjo6Fgb/B981ZMtFLu/dJOafhcjCgaB5DabcdXiIAJ9VGh2lYY9WQ
T0rhQKgM+eoItuP0zId/mTXLxCo1kD0UJxmgBwBTzzpFjxWXpNHofajZY5I4QMZ8z/PVLpneYhjI
qMW3vtBgs5aeuWkwdZitLPxoj/3kqWHokIQ/8slXKyxeBy3JJFZckpSwIRdcONPtlY63aziFwGA6
4Cs4IiailxkQ+pIexQnEqLJ0dVI/crJ4jCLN6vMXqCQfJQmEaLhipGW6q5PFRYFrNybqrgOHIy8A
joQ/6gRZxZJ4nQwjZPV7Kh2W6MiPEHXSXKn4QuQwoaQIa53cr/rXKX3l4Y8BvA4vzWaWlE40Qox1
lIBxWswphHFWPAQQDHJasXyZ5icYWHl93r6Gfbyf9fplSkK3KXClvH3+NsOYwcsaahI8lClohZN0
SAfFaDX0Vjx9D/NPcFxh1+P0NnAGVmKzLirM8ajgLNR8msgNCmTwGLWXO5hQ+XCLsRQv9ZuATUvb
ujVeTo+K0pDYrWRuxvRy+Q75PdczJyVnOFve3V7HLQg9dAX/Wsdff78IZEvHQ7F7MvJgwUmD9XQQ
wTQLoLg2tls9Hb9G5YvwOtx8Mu67sez7BDXQtDnV2WcO+a26itd7NH9KjVCyS742+bw2O8LKvZvv
88ufSQXCooBaVZvogPhgSUgSmaTGYxI2RZEJlx17Vgob3urwcq+8iZOdrqhWA8OSVbXa6hhcLRcV
Fec5VEStxDbIcczRgzH5D+PQPxcQ8vFhzm53T+3Z+Cl91PvqMXtkNiy2rggGdApEwHKBVaQ5Q/Da
MqAwuxTY9RrEOjpf3denzAFQFEaQZrYDCKQaUCFhpbutViaaNCjYQXpQlYHLvk5EaQodYLHE+seS
NQCtD//q58EP2/0EaiZ/l9mRLbPAatuL/XtQgypHacsMB+MUe5OH+A+CPwALzQdA2GbkwPPyVMBE
Aj6akNNITikEaeLj7bOxudgXw1N7LoX0TlwNGF6GhJgBAizKQXEuMq7zm9WFi6U1qC0FAdgJDHos
LfYvxPPVn6tMZrhT7lHvf8D0jAcDRQY4xFj6uY9YcXT93+m7/eXo1MuIG0IJdn+/4qjsgY4KvBb/
ntxxHvx3XYFR1GOtKPV0USoIVqsxVlRtvzdRMIqwNm0/bn+1rXvL5YTW33AR0MYEssgQ+0WkiO4J
2PI1U/lpOxdcbAz6sUJIFEklprHivhZ79HI7tsM74gjWcoz3HCNGb5ZlL6dEvTyWhq8IUbFDJuFO
C9YSFOxUbQWOUEH8wbto7FvsDMT6VlTCKxP4t7UoFgYd+T43zxO4Dl3KePaxxqCiCs/LIvgc+FZD
98ZXZ7g3hOTx9nbY/ljQ2tV4tOREVaEXL5khzjfIK1i6dyS3dEMbaqKn3ua81gsdg/WxNvffxXjU
upElRCGuw5wg/u1Nn+sLq7JgKukCo9fsRDtxQ4cxxc1lvBiSWsaiNRZ9SJUVL8S9lXYOb2NLOw6O
ZMEVSjbhBl+zwsYaFv4IG7+HVKnQLMLWzVASzBK+6W+au/jwXHT0QHRR17INm1XA2T4CF+NRsVjh
B3kBNxIgpaMKNX9kAWAtPWjO1f4CwGUPsFAWKIxwtQUu1aGe9++9Q8t080j0MAfE8wv0H8jPrUIc
UPndJ56Gi5/4CJDrHTySbBaiZivbGuiLadix0JIGKfs6hmXSMsKkCLONXiab7ITYbI4Q0TypQfYk
QfMjdmYmkHZjE12NSaUhSZdSmOrinOhHLujhQGkZr5OPt8InqoZ3/Uk+RG7zN4oRV4NS2aefp1Ii
EQblfFyo/JXRqN9Vb6jZAitdvHYsQeN1W1Lb9mo8KgGFWgsL7BALS7oHHg7lJsnjndhBZYgLZmhG
cWL5zMvRXWwwFaNZ67v+/SIvcXhQTTARxYnBA0KGcm0wQ55rIZDxaJ3sKbJGsrI3nP89NlzNmM5V
fIWuiyJhK81OrVhqDU8Ac5XWaDzO4Y090EZr4SexWVjhNc7dWmoq7uJdUSj9iAjB85xZQIm0jmqn
lRWrUXd1iYpJ1PqMuW4Epau5UqGXh88kVwqY67gffyqu4HPWfBK89ENGgyu0/gbQ9Wo4Kuy2gBGq
Ko/hSmOymyo+krJ1Okl0u7wHQKA4GvDPaCbC+KTSxtsQBSEA+1RIbsoqfRdXIWYmwcVjPGvptz49
CZNgznC4N5oQjCkVhn6wKk4eoBqG15iiPaVZ+Vzq0lvfae8FmfHLWggN9vACmiq3m7ijPvUJnlLt
N0KA4Z6r8KnOK4tv5Zesfmyi4ROEyAMeYBYPl9HxvS+/lPSzqY9LdprbiPERN9Ln5eToO78SxniA
hNF4TgVQFTrBVPP//Vp/NQIVXNXI6PJqjsezNOZOqz30cMiQqu+396L25zzgRSPoiN86aBA8LRAP
7wxjiBo9P48d7IsAwmzbBvbWw1s2pF/GFJWmtqSiCWMwMMbho6PCk1WOv9QF7r1y+pnz5Ycozei4
QVi6HnwpyfwpgplehGaEuFSHjNe9ghfe06b/6Me6MxvouXTIUzwaNir08UDqiSSY/MAiNXrKhzbQ
8/u5hJpIfgIyyk25+lB13TPgT5kTJskdLzX3EGbIbJksD2jtC2a9iLkzplgdIbWiqdnnc3aEJ9Mu
GSBxLdS+1so/DBBwxeFLbMdDordeIkH9uG7OOIhPeVK68Ll/aNPXnIMvYhy7Hd/0QHuQxYoW3VIS
OHPDklhKCONi+YsSehF9II+viAIue6qqou8DPy4q2sYzpDUgZh7Ar9AawuI4pclLk49WLktBm1R7
UYSr/VLNqqNloM6hM5l38DRXXpPo3KF3WkLNQOgS+MqksO+V4ZLAW9DTzcb3uGptNVpgjQsdLt4w
K+iCoiIi5egqzZ9Cc2qVj7l15uikj8cGmyuvv09Sbhr8cFTECX6n9ZOmCuiEwmyeA+UrvQ+7nTzC
eS2DuSfsxZ+jEDJ04j2ukh76cq6Wr+rS0b2qGfB/RaFrAXpOeWvj0E9iKHd0hWmILGggTf79vyWE
Md5qmafpmMn1ElYzqRplEqVAmkGLhkkEQEdRmPlE4o9hJMIXfHGrCUav8HIRREsaK1sbPDmEufeM
No30QytWjFR3P6NZHY/hpwFVcZhy3T5odGWI/pl0f0FpBSlWI/xMbjjAvxRSzoYDMXsZLSE8m2uP
ldfohsYfA1Lxg8AkT+l7IgWjZhxTHR7X8WE1tM7iygrhn6Y0P9X6Ls5f445VfvoV/f7Y1r+/ya/F
uLhEwH4uEpK8k4JSE99ghWAPxZ00xraWQRUvyfZTUzd23I7vupD5slK1Zj8BvVJ3/Kc4P+njUgK/
o4G0zc2JPacgx0eShjomDz3UDFjGon+CbMB+nh8jPoSi8VPBt+5Qt9+r5hxzuVM3d8VcWZUwgjjJ
w/YNxjW2KIw+p3l8v89TYGOVarlDNBjzu3rMjml05pfHXNIeuRTXdbi5mbJQPM2jqJkhFN8WbqeN
3/O+MqUSFts/pu40NKUrqw/D/C2uRFMYnrT2Li1eUKQv46e8P67d1xl+tan8poA9SRCNiAFBYL03
iTyYCjxy2wXHDqdmRNZKiWiVPfRHJP6taSvgQfu7Cf6vSgzdNBHIqsJJBaAHw4KRqKkU8P8bxYBw
sqKvsYi6jkDdZ5QzyKIGK1hwlcjXhLe/tfl/D0Gd0SyCy9Rcr0N4uicDIpUfVsGTCLSCnCldST+l
6Qnp1KMv1MZuqgyMlksWzJzqnewAEWonkmUcuaPskiOr4MlYQvohVC7wcxnLWQrQ27Fq+J8T4599
pNXJ5/JaXpedXg5Q0QiivnBa/lmCmATjI1HX0j+WjXrkLBws4yN5lCBfoKe79V5qOKNbvqjw+HZy
h43mXb/6n1Hir12hr6t6ESX6BGJWfIo5rW8qwU+8/w7itd7gbw1D5VheETuB47EdSpVzy/bQiE+a
vue1xUtAlWcs4vodbg1GvWMSoxcVeHBKqLkJkqW4nafbeL7p0CcobDZPaD2bt4ajXi+9hId/NGIJ
Q1LbcHME6fCBgP83d65UwTGasLCX1KX+j01CBYuR58Q4FLHTCwEwEg2kHVI5lfGZpp//cCWpmFGo
GkzD4JcKYKXwuaJuVgAA/7nKOpYeS2eMhiTR86Lv86QiIV+oGA2W8Mub8Qh776n1YUS9FnB+4C65
GyuT/MQtsi7M+KV+if3CRj0zYGHp6KLKH7+EytstOChLA6xqkHGjM2hnVQ5NTllsSR3tXGodCCqY
evPGF34Dt4QhqwEyg/BdyH3c/gDrsaC3Fsg1EuRtwPaBqD/+fnE6q0TVEl3HTu7qe9hNw+Nbhaoz
U+R4a0NdDkMdGDinJ5ocYbqdM9mG4qAvR3A9c8IdMdEbW5wInUW0mO2ZSRPeitqXQ1OHp+pmtC/R
Iw7KDLfGNRVnDP7X1vG8HIE6LXMCwFM047QMsD/IZh8sM2dSmjPf8ocalizJLFu3v9pm8rsckjo2
wDcYcb9GcSVYmmN2Xm0JQruxu+YYnxVL9pk9t634ejEizWTJYh3K42Dto6xrLPcAKIaRWz+uEn2Q
kIcOd7drdXu9IVmo37hwqGTMmLGDaLa3UTd4Gq8hd7SgdPICLx2UrRQ/cjLrUzaASHeQvh6gBGvf
HphxQCQqJc9QLiBqjI8rQW08hySLoUKOJWM9cBi7VKLSMmDcI1Z/3aV1Bfth1ENqRrmRNcL694uT
npLJGDIBI2g1FDAW2W65r3+2VFQsAWYurWIFI5B+NPF4NToNtQzWs4M1DyqUDE0zNlqJjQgheLsA
02ZJmHiONfreiIq/2DcXawWH6kEhMBcKkmZxelU01eQ8zw+LDOUY9Zy04Mr2YI016aG2b68hDRr7
lRhEEe9ctNU1AJ6ojTDqhVgrfY3PFKDWblZWdCRO7Od7psjq5om+GInaECJYcmnC9+vngpHVxJfA
D8GYIJc+S4BflQGOUYe2g40th7KwdAgjXOLJUQ/hNFYonQzRGs41cG28vQDy1oGDLyTMgkRZhj0l
FdqMQhbVZgbKXCkDCLJZ4DnZY5TZAgzXxA6w/drWy3Pb7BSlBY15NzS+rpTAXh+ytrW0+UXTgjnm
LD7K/WXYF2hakxC+5g48cpw2fR9UtE/K+b0dxld1EWCvCu5zl5tx15kaHIXTMtyPjWjxs7DHA/Go
pcoBbl6tGVY1pFfx3rWWdEmscAR6F65d/u350x34XxvgYv4K9a7Rk6HrW4GAf9sMVpX+qOMoIOSp
Kqv7JJ5sYSzsRBT8zGjN2EjcjFQuqTKnHmY8G4fKXwriStO7NHq3fxhd6f3jh9FXlkkvk0zrykBo
wdXQpx0cykubTGG5qzrovzfNV6yPXtgYtlJBeLRCTzgsucdcTg4EWC9BOrYwO+6j/sD1uoktHpeP
uX6fzsWu6UBfhelwB8kQadTMXhJ9WFLUI+T2qgWFm+RUrzVfvjz05QOshh0dEjusa/1GIpdgZQkB
P12HOTENaIkNeLNztS6CWiGhP6ra+ksK3SPRXZ1SFG++g/m7+gqKpvIB7C+UKBl7f2PrX41PhbaU
5AOqXIoYqCCGpu8deQCA7/ZXZE2Rug3lqtY3oFOLwZhFjlIe+fRccsCPp63VJAAQgV51e8CNcH01
J+pyVE2QIFMETQyW7FyOL/GsM76atAYEKlhfjUAFDNjHpgZM3qUA/sU7gy/BHrgXhxEegODSgRPb
du9p3u2EZPDKClMt3vuxMVPsskR/lVJ3mr9Fy2MvHoe0MBMVYCLcbsic7TuxdQvurofUO8mzO2Hi
ocZs7GOhPrdF/A3aHs7Q/ZBjzh4ANB1SxEnYywO4WULvKX64vY5bL4bLadJvl2jIAPSoORFXaHkv
FzZ0v1cLH9UW9gM8qU7NCW0l5/agMmO7GNSZj2TUrXs5FINe5h/UaPSaTPZT1OU5+aGcVLOdU1MS
Sxg3JTDBAOgOlc68EyzweMLhXgRbp9By0Dc/wwyJWocLbfUxc5KVCwA+xPvVndFQUEdxYfeeS9/T
+IHrHvXmIeFB8jCI3aWGo6OeqykHbv4C1s7hsnOean6DxEwM3mr5h6n8DMEBFJC76rmWGNtrI0te
LTt1/+uVOoKuBZa9CDuwZJ56Atav0Lqz9qPof95ebtZYVO7nwyjOmgGHM+12UDG2c7S726CtJCix
vdweaivNXM2Lzv583HZ8gi+7woYIYHsojTphBoMmfdUDgcSyDW633wNOygpzaxi7cWAN6p5odHoF
GySEhBRmnEujWkaN5zhc6mNZY0SfzYgKor+gKKuUBH2tjuGKmXPDJAY1FGJHUFVXZ/McRLLbq7nV
npBgRPnXONRqlvPSxplUIazmVeWujreoBUfCvSL6afpDaeDtCsubdJ/BQSJsC6vtxOel+5r70EI1
DghXCB5kJpyqlAp8XGiokp7RaNx6Ml79RGrVtajLJblHcumc/ImEXi45wiGDSaHojvxja8UPrHrp
dsi6WBUqnwk1SdJEJWJQ/YwQUnfT02pLbVizG/Ye/FEBFGPtrc10czEkld8mGT5ZeoQPHrep1Yan
HC3M29+ataWohBZqfYZ0hhEWXH+XxKx09B8H1tdizYNKarUSgQfHYelWEbABtgcop8P5+LG3Z3ve
VQFns94Dm6fy98rROk8zDJglpZcF1J5rwUwrqAGJAsD0Ja6aPWMN6Yb0epe83Iy0zFOdSN2k5vj/
WzI+ZXLYuiFXS/tpBgOjHaAvm2j1XmsVsP55a9T7Q9QBH6PkGTiB2QcRgPgfQDOZBrQ8NSI9q03x
HJE3NfqSogbX5UMffogd3HvhrZXYeMKbxaQ9auBKNGmHLK2do1L9mAechlZ1h059b8rIBwT0qx2n
L7SBIf4ygtWalg7Hn+UpiEYYjIO6EeLqb2vz4PVV6qbwT1bn8ID+kaMnmtsOmer3M78XuAqXC3CM
4Ls7KPU+16VdJKfmAtziqAaD8MylsPNNIQ4N+TNen3BZgV8IbiP8fSefDbwBTal5VvLYq6Yft/fv
1gvzau2pjDbGTdvASwbhF5zrleYoQA4xNRPmjmLs4T/UrTIRanmwyQr6+ZhLu7n8X5U9/9hGVNgd
pi6bFFROArh3r67wK55S/+rd5AvRBXhKxsptlAWuVo4KoUhR+TATHH39WO9GD8q9bnKCIpCNoM44
Iay1o0JnryWCnAzYnxHX2xNJTIV7vT0bkTUEFSqVIUyjhXBC0NfWvNf30UFBoQMig/xX6kr+/C21
QdABjaDp7KSD6Qrwm1Z+ZFdot7rmV+tKhVSpr9WU4xLxFxqtOgv+AKjfKukCISTmym7ffC4CHRVa
m35ORz3pxEAuf5TjKY8ey57s+pAHfxzGroJNUFASpMoCx8BaktHMWwivDyDvZXu+kuwwO/YRC3vI
yCr0q3/GdcjQCeK9Pn20yv2YPQrRCzQLzEk7o8hixgQJFPYHIJvk5anUHmtJNzkQ2m5vClbKVqgL
f0IIBFM5BIcOVvXm2h5E7rGnBwKtH2HtDr6zKruMbahQ4ShBURlG3jNmjlC4tOd5UBm3s18txj8u
nL+/uCJdlz67Mq/KBu/+IBf7B41oH1mFFKe072T6qhWoZCefvT44CYDl03Mlv0rdZyE3Zi2Sc6c3
L2iQOHwCM/UkEOrTPPDmvMZyUNDkQUAUhxAnXopTuZ+7j6h5SYXc7EcFOjlPKvh4peZAuA1VyhzN
fpSZ4OHX30s99NTqr6Y/Di3cdpUzN/8kwntTfDY5tA8EUBFE0R51/FsJ3THjbT1CY8Y4ZoCvKKkI
Y9H+0Zj651B8EQGl0jr4ELw3zWHsULNM7Waq3UKC4E8Hnlz1XRqIqRUnzlicWMgPRn2K8u8Z5MQB
PbO0EpYW8TCHuP4rQCwY6PeNkuCMVcPK+1twlcuT/ovneVFYBQhHUMuqwfUsGtyhT52wDIHbwH2X
m50Stvd9+FU1utXqh1RlNt02X7MX+4CK32oxcmQmioAeQvggADNwt9jtFz6hhSYN6h9mjB8AX6th
MdlQHdYJpyK6Mfw7V2na93CEbr96FpeUsdVpaDqdEWmCQT7XBW4mC26nwfiTe1PRXLNDe9HM/LAy
wrTEIpmZBKwuCePy+Etf/+K7LrNYNbyxZkZorMSRGcY/RW7d9C0jL27uIJhTS8rqa2SItKqEBHBN
wRUCEmM4mPDXsPTGAGRG8sj8HiUZOL2o9OhmIgEsyIJNb33Cy7GpUFX/i7Qva4qcR7r+RY6QZVu2
b73VClVAA03fOIAGy/u+/vrvmJlvunA7SvM+E31ZHciSUqlU5slzkNmZtInQUzbzloAcCfFkDKCP
wAcvcOFfe3g5zNJdtYpi1FzBFMsKBMCDk/OfBt6usQyR4YKgG/d9mGpbIyJNnzVXLMuEQePdlMGY
vjgfSl+UepzjFetnn3H1U+l3gpnNC7R0xJcDLM4ABGIIAwMjvZ+QhNdD3wbX6q5IKDKqpu5SdBuP
BfjLpn0zvA6Tvq/MQbC4ay5AhiyWqUG2FRWWxdrmFcCOCio690OTH/vGP8rmHWdAfhZQNB2SWw3w
1n806T9Dzqt+cTZSSFeiobyVv2rfM3kesvUmCMEhm+rxweaP18dbSyJdznCxiXrJdN5WBr2X5Mkz
RlB6laE9guW4BOxeyHm07Er5l7FeLOhiS01dChIF7Ov3ed0APcrtPG32Pdq7eYNGnyirvTolTpm+
lOFrxX+aZuclnbktKZ7NShbsdVWEzlm34j/rvYhrzaTM81bFeiv8vgRItQd49voSr+ZSLtd4EbBC
g17L6wFDzIoCCiRQUZECdx4iJNDKS1aeb4V31/rR+TOrRdRa6EWDCguGrBwZUpahC4XxBrfVPGTy
OL1cn+Gqp/uzq0twXZ4mk0I6jEY6pG+77ZB/lIYooz2ftb+9wX+mtMTTRQOteG0U8mm8M34Zm8KL
PHrOf4LjbKe441byrs9JWTEMnHoQyiIZqBnowPt+ENtKJWTUMKkSyqqR8dIjzoeUz6Yw1Gcp0Ktd
HwVn8J65Gaogg/nA2Ck0bxINbxG5tGou3XWU33C1dXrtV5AfTIiskKH1+rLw1AEk39xAO01f23q1
l/1HCZaNWlyc6/ecJZqnR9NRVaYf12e1dgC/zWphi1LP8iEgmNXcykPtGkgQCZQQD9Jt9jaDa1S4
GUk+iG78FUf6bdiFPQ6ZXEhxqsgQJLqP0yc15VagdiDCSbZt+qPsatGZW3l8Xw645AaoJQNtaPM8
Ywt6c/M8H4ONvsnc4kaUCvuyhIVlfhtr8QpqOn3okHX61/lWMRbYsjR1NxEr/pDcaSPvJ5dutaix
+Ifo+l8DqX0bfPYEF/dF609myaEE/HVfSFCCz6gLvW0z2ynljDME9zpoRoCxoW6Hm8SJLflnC9wL
egP+QRbi26csbsuwxBMDEAEZWgCJNRYnJr9et94VP/NtgMXdGMQDjdGwgstKA7Fo+GIGN7HQXQvO
/RLjBgRAwNQCmc08jUEV99xXk3N9GrOxX7OXxSXYZpLWSfOVM3hzSm1G1M5dXsKEuugMLDwYGNUA
atcv7BKXaOGam8SFGJIgJSHamoVf8aWJNIWKAy7rjZXP96jxOyexYOXWsjHfLGDhR1rz/x9rsg+3
de/Gg911XzUoqAzbfmOVxMJribxVew5jl3fXd+7r7f/X1ulzaxSEpUxj+WCSlLTIet5IJ00yP2UW
vJWd+c7yTznoLGU4lRNF8ReKfbIKIT9QHtUgqjHxfMV6TD6IeHzgGjYgRan560AeayQFTK2yx+FZ
lSgaAxQnovk2KQ1PQu8Y12XXT8J9IatumEoW7159aS+pnln9iPk9jpoVVB8t2gFaVOFA9AAqZCvr
Sodl4z5RIYU7mE6jpBZVZIjVoisiQmoi7j+SoBPAxehss9cWZrH/oIHI0ceNVtQ+3qdgPSvLeyXK
vM6cnLw3nVENAPfrvKYB6AYNHyAttWNo3MigO9OMwuqq95zetLlvUYlb9TB4qJpTfx9p4I2gG5kW
W8FOrt5IFzu5sKQsDDUVTR7SKUrBTdtK9CYv0TFMiA2a7N9V3sZ2k4T5HafZTyJPuadqExqHMlK6
45BEe+zbRgoVJyBDbCWE7jtueGmLzKfUb8zoqU+hQwGevb5sHznv9mUHroPKRAu0n9m8eI+ZvMsZ
dhBdVkEOBNz4Bo1uS54icEviSQxhAph2vK2LyONzszop7Eg3q21oUDRMSsXPUpfB+1uy39FMZyOB
7Y90ik3q+MCN+I5BHiWFiqyBWh3qEn4OHpCydgWreH3Xl630ko+2rkDHcYgKSCIPOgihD82wuT7I
l8e9Yltscb9GgQT6IjOFbdH8lvTRRxe221F9p2nm1tJWTs+kAwR8OJpozmtb3dU0COimYIoMDTuS
AmRqP2UltlBuAcgWzW9ACJSgoELWf3yResFRWPWEfwxr2Xjfdn6nSibWJG7kTZEym0+hpwDbcH1V
Zud9bVEWly1R2jrzFQyTDP6maD+GsXBIInt1pu3iQRXswVqmSFMvZjXfmhdhhtZHQ5x/nW9bP0U/
ylc8E+fsP97h710G5stZHUwYWc1/9dok57W+GLUFC2oYSrl0UkzQp0vVD61QHM0/IuJxapTTCgXa
fXFjj0xztArcpIAm5p22pSMXPAfWlhtJJEOVZVDZ4R37/UvUwu9SFMSlU8cYJFTPwfjYoOSXjNCd
8SPBsVorummXoy0ihJwljVFPGE3JO29CdEz7yFVI4moT+ODGyOU1WlZQUuT9+bpZsZVn1reh54W4
WHKkeiSDkVE6sSDzItV/CMn0ClEiRw2fIDcBQPNrM96TrHe0dvLGECT7jGz8MELVJ3CgyOAaQOVp
AXVb6TPjzx0E6iUJHHp5tpeL4ID/uUdHpuPLBdAckKYt0OjX1dRSaulmCvU9TciHJpW3fpk5TLsr
1Refvlbo6gt/NN0Z+bRNObylCSSJ2260hzZ+jOoczLTDndkrb3yYFBddlU5aMI/JL5J8w/Q7VQeS
ayzRorrn/sk3N2Z9ygJ+W2nR3fX1W30MXG7d4iKsg8zsBzpfhDb/wX8DBh5suZ2g1GjavRfvyh0H
buyF/JPOhW8bt7jQ/KAO8qHopJPa5XZJS2ifCjzbqhO4mNuX2V7YBugnlCkw50PgFbuk2QaHWYMI
aGBbb46+ZXhApPxfxbznlNHlvL5SvBeDorrBVFnCoOGkeBD98GRRR8bqo/hyXos3VK1B38ac55Ud
41v2yWz5MO1mQbzCDc7RgGLmzG+hCZlo1gL0y3EXPhwPt7iNGmxZT0I39x/j7NmnR3UcbZaEEDQJ
XTlG571qIiUvyk6vZaWwriaFO0ObJ13mNhHEGkpR4QKp3WwXoE4EqUvUcN1ZKgihYizm+lnz5pcj
Lu6QBi26Ekqp0mmgUJSo6lPAmZdGtyZ5jv1DNj77ZWsVkoxEYFzcEcX06iq0qS9Eza+uO0VWRyM6
1RR94ePSLjKDqiiw7rI0CwBaefmbpG9NWj8nwFtIqqWx4tnMJpeVjS1wEKurcDH4wkEMKnis4yiD
PefjqTFbRG3ogW+IG0A8Qc2RjPF38RQ/AZyEwCWzm2aElgvAalZfMMHHLLVT/nW4ILZFZXAlKvoX
vP7icEkm6xuliKSTQXMrqJvtmGLrB/Cj55YP0KQBD60w2akKmEY/3GRh4Qxj/0izcMuqj7TK7SI+
VVF90Ez/2FblA+vim1KpoRqS4YrOXMbR3VMQ/zftPq+v5FqgxUAlJMtoUQbb0CIsHGJJTWoDWtZV
DqsNMrsud0qSCh62aw+by1EWvsGI9LHmRcxPU5pbfZw6KflpAGoUk/fr01nDNaBI9Wc+C2/gQw86
reKK4+YA2/A2e4DQh53u4FUhhylkpVo7A5ejLQ5jqkl61YYJP4EHxvK72NP80ZMMH5en4XajS6Gq
NB6M4CzpT9cnKlrRZShFaaRUYN88jVPtSnni6priyTV4GDURHFe4pvO3XNg3l/SC9hN2bxZCg0Il
XqRb1Zps6bO5E/MGiSxy4VeGKBjyaLaVfBzsKA42rCtsuWkEMdpaLHq5dQsPQoZxKpMaW9fXx2A0
vG48koRA+uO5zEVX/mzeywj8cqxFVJFAOihCaZSDCgm04XLqMeU5TEwkvYEpjxRQBPvg/5APGvj2
88TYIBVqXTcXwWy1RYdLAQEHrTeM4OQnyss4KMjJxahQIaMrR79ImjvXh1tNqF7MeIlpgd711JYK
NnHOkPOXqTzJOIiHch95EsjGoRz7K+9s+QaljuIJsPKNcY+WcTE2dTWSvPyQhecBX6vPmsRHPw9I
S+e0cszBVWGZplPOxZzOJU7kBqBq2oVsL8p0iVZ94YxaxQjxqIZz5Xh1FGCnTqbAiWtkSsot56Hg
HloNRi7nuvBGYVQDNi9n/KQAB2DovwiaASGMbbU1HBPZV1GIxFDqZJi/Mh5L/zSqXGDqArekLdwS
7TNQHUywdEl6ZOldnG+UNjhBR0rA77MaRV/OdeGTQp9JU9xwfkL1HN0n/VE1S1yhkGFu4z0YQJEh
Kl0TeidaIW9lCa9daJaA+Q1UTBpA36YIoiza6vn3Cx9Z8rzvQhrBH3eQlErfp2G0+qa3elAoBZpI
XEdo1gvvFaXaJFN59l724GieCiojyF4rlik52SnddDYauAwnDTctP4j1itew95e3rLZwaIWhgSZ8
9tFzMZYlFkiLfpPH9ja/RbEdJ3zWxeluZbQpU6faF3b99o/APZffsEybJYOiy4E/371SbRNAhOXh
CA4mgUGLDtUyb0Y1SQOF+ddK9y5hlqQeaygYgE/daVU793fJvt1e955MYEzL7NfUywP4AXCKcqLt
SfQEpJzTRf62HLstpIi2hcRRsznXprIrFVDLcPQyjPtpBO+1duf3yaZDNNzJmsuGPWUqykiAPiCb
pykQ6wER6ZS7s4tIk7cyhcZfX+7UsAKLf+FwtkcWmYPHrmWglB43FFmHvLotixyNWFCtD7JNkABW
p6h2o8QAUpu510WBXWSo7yqJrUsIErTKyVj4SJSHKj7X4IWiOpigihglW+rGBhD8Wmx2dobupJnc
7B24+6MSPBd1Xdql2SOOATBs6gIBaYBwLxf+2I9zDWqfCJrmBhz2mt+F+3QDpIanuFSCfJMIZykI
Zb5Iyi6cQg/9AKVCcvekVIodawZETlWIC/yTkuGFL2QLpxsPSQn+MlwzU186WjrzBAhWTjSRhbcl
3EAJJYB3m3pwn3YVUCfdESQzgihFFGl+HYyLBcuDkUwgreIoOHcOeQKgctPsDSiT1A+S87/uzsKH
8hRliCzH7lQ+qkPvCe+tsBsEkZBo5RaekjVxrAEyP8fp205Bb16Ze2IM4nyzXwkw9UV4p6e8VtgE
J5VUN2URbYYoF/gkwTz0xTtR7XWDN13KT3TM3RZQvxaoscqPBMsl8Hz6IlzrqqxOmIYTyvHO0KtD
rCU7Jf+ozRdISLrX3axoSgtvIHFfaziA5ycAWCzweCI3DBG1pPWuD7OG78ZFpUNhDGIVGrA330MD
OfS1QEoq0J3vdRB4K7rvcoAL8rGAqIe50xQ0+CdehZbLPAEch5gbLUKvuyg6XA/N/vMZyxRgyYgs
lzoulZkPhj0FB+ALZi2ews1Ke3BhloiEkZsWVtDndfzbOP8MvNhTSpp+HCQMPL8FJgcJsszqLJDN
gaiMbc0XEUxmrTv5csG/roELLxJztVGjVkfMj57dwvdDO5rOavnRBswyZ53pnm6SEMhcftY6FWyZ
gfKShCmKzTbDfRiBNB5i0Cg0P7exDtIcXFKQ7dQHB+81q9F7qy6JY1LNpWDxVGvqlrjHlBLpGp9L
sKDCGSlxQ/+xk+JnZJShtJZo7pi+MlHFeA2a+22qi5CfByCqyue1jXZsr9rxvjrMOAjkmGyRu1wK
K3+luXRF01VFQ6ZTXZbtiyRpS7ksglNgAuA8Fc4c2mt1O277AG3cDUvGG1mPIytVFH4wic6RFuw9
GncosPItahhvYavf+ykoTf2huQ1SSIwMg2UwnXpF1THo2yi+E0TsEJTjHVQX9wU1dw3x7VAqvDjt
BA5gNR64nNHiBqj6vlM6CqfW29p78mNuvYjRfpNAy+2LVEy0hGse53K8hSdowIExKXRetTy10QmM
LrnQqmi3EXic+UQtT9zFOMvQeOo12ld5DY9j+5sIvQXoedh2kE6d0j2n29gTJsJEIy6uh5rEkxHG
GLF2fdBRQGPvhFDVBd622+ctRhR6lbUr73KOC68StbIK+rlmnuMADJ6MhpC3HLzsczOBBqaI8U5M
CqfMBnFtYRdXRkIBNqhAogvl7wnAArQt9B8mEgmhL7mR/8yqs9wfTbSKwtOEyoEDYTW0H2ObgOCg
cMriUyfvJYShk/G+zUHAdZ+SUz/cpqAGKnX1oOgtnm1gD003KSgwCqAXZFnxApY/QAbpIU1AKFoS
/hzLD30ugmkLjHMZrOpJQCS/6oNTYr6B43Snxmi/aUVgh7Vb6HLbFpGkqkG7u2yxbZRTq540xBAZ
moF8O5dk0fEWzWjxJqe8bSuWdsEp+9m6xM334M8CTyg0b8+zacKJG8Gh2ghNUzTHhVsppd5PUxUr
qW4Ur0w29YS+MSiLDZ7PQLtuuqNHHE1/VvrxvxHcE53FhZeRomyokurfZ1Fin/2Nsaudr8P/3x3F
taDtYk+X0ecwxf0Ygi7xK7KA8KvxSR4jaJB56P/3JhdN749pZJn5f/HCWq06Xo69cDy8nygYHP49
diLfjuFPtfqcM9QEJbhZNFc9yF2MNiNQpIkiDdHEFz6oqMapzdIxQJk/3UiRf27LG3140X10VGfC
gttaHHU51YXziaDBlIYM5lxo7FyiK5F39zrnIOsonbh8LYqDlqKDDmQZMh2tSgHDOCipBVeL6CMW
AYfStIWR6Ti/ZN8dVVsvthEYYBsXVS7Qujz+F1oYohHnU34RzZEqq7RkwKU5nyazcBAjS2Cgm2w0
EW7z7EasmSA4v/rCRxWQvmlR1wlOZQ00dxy7Cm2sMWytthUB5EVDLVyUFEZjxnyYr6mBxBhUdxMc
lFqXLqRMBe5QWXeHpjxH4gys9IuFhMQqBAOlGmI7Pdg4ElV/zZv6oKI0lbN6w/0aoCAwkPHgUc6l
XzJDgmtKNkz6pfrMqoHpk/R6W+vQYJw1t4wS76V8U2XAIXauKREAMBObIhUlZwlwLrcG4xZlIDgD
uV5JdzF7BKvLTVrq95FUPV43S9HUFjuGwqqmqcqcn6g1kFiFYNp4UXSBss8X3P3v2//PAi42i/sT
CjOajPtE1ZxofELPwm2USso+inpPCfhGj8aDNLD3qS9QbmwSEJpKkG0JItsE3wBrJzszI6f23Tzl
9jBqczebfX0lvorN1z5ycfkASxXrbdhBJc8sD2kIevl064PLFBIO7eg7CocIAdQquudQCb00fwSD
tgNwg+Nnx16T7SG6G0EpmYILtQc9ioGbed5i0wSBoQp+CnVTQLgbZL9xdZQoszNI70aI9EG37xLe
bFTwy8RIyPp4GultYAdteKzZsR8SFxoAWzD6gD0ijb0g1jObaeWP69MXGcLi7hunDDCoFIZgFKFj
dhLSiZ0LLYJ/5gb/YwpLas4pjPtWSvBy8H/RCuCkFpwO06b3hs/BnSWeRDfNarSrmqqhK6ZBzK+3
2YUTTNQyKIM5AcdZsYnAyTQ223+wcn9GWM6IsWQa6ADjVttojyLKhivtTqPEuz7MqsO7GGZxX1c1
0tN0RCFSU9/7qHLakEEQVoYsQybIWYpGWlzOLKynMjNbCIRqOkgIX9sAiEbF6SoRdeUXTctfR+5i
TouLmdOgalo9g2NVjvIoHccahCdQEjrGkknc0c/vZx4gy4ibH3XN39VhOml6DflGqBtacMtnhbWt
VZmZo6SQu57AdtU/myzyUla88hI5GdY0Gxqo2xBkPuqpMdC9NTRvVC7ugqh8NEZa2+0IGuz2hvnD
p5pwdybGj4zwQzOq21DKfsWSiLB69ahdzHoRCUTVpGrZbJJfWRa2I9BqUYO36+aymhHWL0aZv+LC
8GOt9+uxQJJ2vv3rzgn3AWovsJdt1P0XtN/rKYGL8RY3Sdr2pmFGcJ+NYzSJ9S9+E2TjwLEGLVs3
dzJ00e4Ek1wNcS4GXVwsBUXfhzpikvwIGQfbkE8JMt8zDwhP92hJSH6JQMGiw7G4JfSy/vfrufNR
vfMjT060g050j+gCWqX1W/NicguXLOfEVEsNadZOmfDqQfTWnTNVnsOFxGqymruynLiRUu/yzAit
UK4ORTO4pT+3KcutlUrsQJV4r/TsR8EVayg/dPX5+g4IluPrhF9YWZnWzSir2ICm2hKOIlT0rlPo
W4sakwVufIm2qrWxnsYE1qW32SExUbNjAliL4FSqC6/H06YPMhV4B91onFYb7dpP0crCRSYrWrGF
z6uqPstHDRqeqYr+uLHaGAG9GaYW1C0kvFFJf18OMrBr55alG9p8QGThMATywY+gHZHT8lgLqQLW
34J/LE1deCSjoyPkWPA2qV3Z85/6wJZBiRo70OKObejvbHKHkfu490IhB5po2RduaqhZEvAQT4b5
6VU3m4ruTPSTXLfS1WzvhTNUF86JUAndtDKutLBId3l/F5HnCVdNqhGnx1Mvas5V8skgZyRlw+P1
sWcXdOWOUxcuKvVBusUL2FUMneEILSFm94g8lc2hatK8XB9L5IS/KDIvjmM4DG2VTZgn5NPHxJox
BXN4VUOV6bXcNcgj/I/x1ZIBmehD0NSJNFdqoSCuoNjNf1+flMBClggszciHsIpx9I2ucCb1qYeg
SVR8Xh9k1b+gEkYVgB8QJS52aULuJwP5a3IaGeilTHWTqAIk5xqFFbAdeEDiEalTsiwEFqOcd1E5
QF63S58YKZ5B8VJaMgLXYzbme9aQOzkFGb8aHdHtAvldyfcdLofAfQ7c0aLBrVj8NGb0NkNykTDZ
lvLwd0HYbVWMe/zvQ6+QI+3b++tLswZJYwo4KDQCsfO5A+V7JFGYkpGaPExPQRR4HfhPa1/TbZ/w
+4xFP/B6RN4kbw5lY9yldbIJh5eMyZsglh/DENQYar2PJEWCGFKzjcyZSyY8g2sO6UT0oiHw6RJb
S+Wn6x+99prDRxuGwVRN+VsI1AQtCdQzmvRU9hqwzf1xkNlDnKcbnRhuSNTDWKivYGc5oAnjVENA
k6W/9Yk+KV38Wnbt3qwg0mOqtyQrn8is0yWTfazdhiywdOmIANIZ43EzSZNVMwwwlp8JXtAx9IqY
oTptT62SFvDrYPOb+vSnhO7nUoGcBA8OYdBtRnP0hhrNlhI5S536UzKAccTOX1+FlbuGoWwqmyrA
1ToA5993buRqYPakxSKYwE3WBtg6CVTb8G3Qj7o+1Be77nc/xxiFmYC9lMqGumQvZS0lQRBn7YmM
8TOZTHB/ySWS+eN4n7TQDRloQSwolqp7Xp5ivfhQAnIIUuaDSzvZjWZ9r0oqsSpNz9FdHY0jyNID
tGfW7ETb3BmrekO6cM+TRgEe3JTcQTHivWZGGzSHlU4Sax+lOkC4N633NIt/G5EPFUemu3F/LJXq
VtJhesoE/t7e4yWQ/wW0AQ3/REm6A98R+MkmIGweol7+kd8xkLxZynSe5NYjEOep9E0apPd1nlGL
IGWoyPdT2h19PdrrWScddDS8sEi7C7LOjcH3ExYJ96BE2L+WmVRA/rG0/KwC1bKanZo4PIx5Z7ip
Wk9WqhJ4tTB4CkeAvnh1m0YxipG5+dBXM50FqL6SSvtZZ8YJDRvPahtWlhwHXm3Itly1bldNt4Ec
A5RZgxYaAl7Xt/Xv2+v7ri4iA65ovRo22FUtQTMTSo7I/U/5+9zul0WiRO3fnh6Doa+ZKiDTV9AZ
8d1c4xSEO0qQtyc9f4nYzZj8SnrBY311PhdDLML3aOJaFumYD8DLXAEr/ZABOPAcdkjMRYLbeI7P
/zoRF2PNv19cxrEeQQ5RxXSaynQglIVi7vAjKOOzGdFNJw2nogAgCEdGMK5gGZcxedtwbTCMeRnp
Z6OdzMaj2uN1s1iBZnzbqmU8HmuZXoMsqD3RuwxPrxr0o/bMlot2OjCzj8fm0XdFaUTRvBYRek9R
SFdMzMvUR8tP32YV0K4XvLr+dpnfJ7YIzyNj6LuIF+2pArNbXOtujsg8IJ+SSGhTNJvFySrUlmaU
YTYTmCzl9KYYJitXX6/vk2iQ+fcLE5yoX+I5hkEKlNEG+TaFW+vrH//bIPOSXgyiq9EU0xy2MJoR
Uid3BvxErQlwy38HaN/3ZeEbqonhJM2+gfWP4D6U9OfrkxD9/YVjSBCbhbWPv69RtN1FiE6Cx+sj
iPZi4Q4yfUKDDcUyZSMSuAMYn0eo0oqEDQX2u4yWy7DhYzjPo5zb+XMoiyo3E2oM9TQJbnx51b+Z
0D5B7KNQhS4ykrqeR1FLi+GUQgcs58Wh7/XIGhHtsLx7Lc3pd9GVZ1MrnytWPBlFdj8m4WNSjy96
UD6Ho7QdeLnNQaph0Vx6M8xWYDNfX7D0wAaI9+h8q2hkqfdcyiOqJlTNzkpnenIrgcHRMB0y6qUF
xMxZRzDmd3Pv9ntSHktjAg3CqR4/cgiEKA9SpTtZAHnNsU6fAdoDu2uhbyouuvVW2q0ZM0HyphCw
xxB5qaIzDFlQVBnLzqnfeEZn7Md2gmqtsUHnpB2M6aNONLcs5NsadBX/d5tEZA8NEaIjPbdsRRza
2i/AX5ifuYmSBecWVssaepHsxQpxCqZ4Mc7ydCUTj8xJzs+y9mYatde0piOppg0JTouCyFYByCPt
X/vxTWUBOh8gextlD1X9AdCxpySZl00qmFWERdm103L5XYszGauoIxloPjz3JH/DA2bft9lDHCf3
ZTZAxC63OEmhcN/vg7KzupE+ZuhG9ydPDqrNBCkHVRRGrx6qiy8yFoDUxk9JGoVjfh7T4KiiS31Q
1E3IQ3fSUmvMYBSR/zM0t1ECUawe9FLTPaS4Dmins0aww5ISyWxCvEbyPYVTwZFfkdVhuqwTBuJD
RWb4993VZxoBXLNLinNcKW4YFDdGm4BvmPq/0xHSwco47bIKJD+RBPkcbFk9+KolsRrt+nJuqyB7
Dbv+CYh8r43VYzT2rp9CS0E1mTPqlaOEv5pE+sGpbmvDL70HEawWojCoOlSNbvrKbRrolYQRaNZp
u5cS4OonyNzk4LC7fi5WEkbzRFWZEBXIUyQGvk9Ur4NErbSsOA9GsK189lapzCUFB1jhJ52MIy/0
XUBQERlqvpmqURCFrJmBjleUChkIysCZvAhD2nxEZ7YcF2c13JUqsKVSaHVtuEFy1635Z0of/arw
zAExCmo0ZmUztutkxUVj3m2lapD0kyHW/WAKVV+/wIrffSqaXXWKVAY1IDu0BOUCwTwH8HV7ZoPm
1njhtWoQWN2Q3WsaeQHLOUC48gsFLUZSVPchNw54n/FdoTadk2WZy83W6VAT15LI4ijumrFvNXkL
mfQJxd7eLavnJlQ8Ev7ITfS4pbqVmuc2goAtJXZAgTBkNIS2cfMjoKYV8cT2RwksclCsBnAj7sx9
0xW7jKpOgK5hKF3YlVn44ELStzJTHmk497ChcNRsGDqK/filntA7OLD7Li8e0+mz07MnPong2X+H
F1g1g+Ihjl5nCumN7/YEEZFx0MyqPfuqcqsS5WBqDwKTncPfvzbmYohFGJb4tVZkPoYA2BTQFtkZ
khumGgdC+FFCG52OAxrpqWVU1WPWtm6FxRd8wt/u9PssF0Fayamv4E3TonXFiYydZFoT+Ca5p6Oa
vTFkyKKhAIWWF2hpiJjoRAu8uGFkfUgmvYJZhr2J7jn5BvCl67MTjbBwCdJoNBqH3tk5QwsHBBCd
KogF/lUwxJI2cAzziHGO9SPBHQeJkv7r+hRWioLfNmgZsmUTWCz8EANMqlvt2o3kqg57CH7oe+IQ
YZe3aDqLBxsCr3RUCVYMEt6ODtxzKFIIW0mqfp/Qwk+SXA5yVMDas0c2JvhqrCa6181N+0Tc5jdM
D7QnwAyGlgIxC0IttM6O6Dvj+wQob9GdMY915QB+fevFO6glra7HzTzdor8lRQsQ9nks+ZlEqZuH
j5N2Lmr9RwhUfVWDySZ4GjXBJwjO3xKoFPt957cFviDIPwaJ7avp3c/IvR7ErsCQ/n7MfF/3hbMZ
W6gBTQFGgsIpVPDYPYhlv4jwAJDSUqdMvOAFnRoPwoqvyKYWLkZLclrkGSzYH7fT72yne+VjdZBu
fB1El6oXO8DvbwST/fuh832yC9/SAZ2kqCEm271nmhvNpM+2+ZNtesntui8VCsNBx33ttYAxFLcM
OUIhv87KW2b+CLBkmIgLZNBLL24QI0kVDU0D57kZJIe2IhgzgC6bXLOzKnDDM+RfECIWbnIfkFu5
tKv7MXRQXhRs/Uo54PuHLE51LeWE9vOprt34Nth23AU8C40hqRt5pp09KTflMdomdwBB75Pbtt2D
ee4fO/w/67E4+QXU3hQcMsQhMfTyuA/SJ8Hzcd3U/oww/35xnvFgqv3wa6IN+oN7SHMGIlGY9WP0
Z4j594shfDlqEw3yCOfR5Lcseae6cV/0d9ftd918/wyyOKuF0cjcZA2cPvBr0fBrrJpt6MfHSHuB
vDRpX4WZz5Uu6+82sjilrW/2Y0MxZFeX0LDWodq1j3Xjro90O85k1ICkXTg+11WCXhhqV4q0yYvx
loK+WA9BuiMPJ3DWedfXYeWh/f2rFuc4miLf5DG+qna747+4ODKr3NGtCCSyEr5/H2kRK4AICwLU
Eva1tzsnOMhbSLy6/c18HRknlC/BbwSqKjv3xK0WK3yF38Zeai/2XZ4WMscsy/R3qR/UEloZaOsf
TG9UAmc0jvqkHPX6ZmCdpRO8tANuc/ahdYEVkQe9fwwgyGA095KvOwGXrS45BPpPv36ofUW0I7Pp
/X1l/j/Srqs5bl5Z/iJWgQEg+cq0SdIqB7+wbMkmCOYApl9/mzp1P6+ovctzz3lxlS2XhkiDwUxP
9z9bcynZmNJan6oMh7jfUy/fqYgW61sIRLo2WL3Q9vsv3bW1bqIzeIevU7RwYTHCZKsdsTzGBk9+
X3FyDxj7p+z3jHYodqk/vgBRvLorzgUITIfzZp/CrUsWPxO9W0lFUpwKZOQDA603yLgkGCmkcpV9
EaxX588d/VOLi6Of8iQUbaO0t6P1YIcZeOqY21i7KNZdlWueUShepGQrN8TZ3X9qdXH6w1S1mVYV
8zkb8Gw13Kn2CnTa3yTAoE3u6A0hYO/0Z9VsWaCDH95bQyWsjXtx0ikwhanCMW5jE21n2bC5t2+9
YWXNzOKYT+BRAF0XFnQI6k91sn/PzNmw/WRCPx3byTUBPpgoUzj2a3QTboZdAdq798G1XuebdS3C
OnfrndpaxBkKlGjHER2LtygjoZj6J6tXrtV59Zdn/tTA4vBxCkULm0QYDDWQU/uTVb2Xjx/6hJ4e
a20jfD6sL1lbhgl2Ghu1Nj+pTBek5N7Mq2c80hs8hP9FRg2ht9hbCxnP+bXTMS5Chxa6IeZQw6qY
5H7s91yC7zzCoxjIvcuX2tlw7NTUIoRIEkUh5RS2t41kHlXim0lTfqYpRU4G/RhOboPWLUabH4gp
U2tyswLAdorosIVaeVJ7CtonymEXteFWTu22r8o3Pg3vRRU/aqnwh2hN9ef8/jIp01A0QEPFYkFA
pVuoCefyNk14QMEzU4II4/KcrJlYzH6WRIPdmdhhZlOi+3jwyqb+L00sZh1yNFMFvIa8LQUov6MH
G8R1lwdxBv6JRKv+d6IWvjuzK7Qs0RjnJG29TDwnZuSlFahU+ipQSx6oaIXlsnUNQTxeGGjVfidq
6OjiLoLuFmFXBf8VDZCMA41bsxJSnt/ff79t4eF10U2s7+YzbGkg4tpb8iiBGozStQLF/+H6/lpa
eHKwYactsTALYmfsy6DYQCPbp3tEUPNLz7085987faC4oSHpCgUfgvQmWzh0fTKTlAx8POKJc5eP
6F4qTeuHqhA827PIGWWJEglYYqWZXE9mdhi4/YdzAyzQNOSAlCDbPQjaIZ+ouloDDm5QsUq3NVXh
VLH6yNVqG/XVRx3rL5CguTY1UKcnoeVF/YReTnaoNeVNL5DiZZEf5zba34XXQbh+GNbOyCeY4otj
xFCpqukEWU9q20uwBcBIndHFQwbBS3DiAFQ/TMKfFDSX1FH9kur9ZhjjYzP0H1GtgUG6Dgo98VqQ
b0U9GjXE5Efaq8XAmxICKqMClKNUv1pVPMlJu6uju2J4VdOPUQEOmdzGSNkipe2qkCgvu8S1VWhg
W+Su0wWCH7T8JOww6PTP5eX85gfmISLYMiDgqurf+CMsSy3CXOtKaKzuQ/g6PV57DH9/6Hw1sbyZ
ldTWxgGEFEdla+w7876pb3Xql0EOQgz/s3GcgVDsQyHH+a5e5TtaXqUL64u7Wm2EwRvoiB9FrNxO
8qPsdVCto22sfrk8k7M7+7ZZ/s7k5yk9CUBKPWMGC/sS0rIxpKeeC5DoZ2yl6LFmZOG2UcZieaRi
ufq4dxMd/Nrmndob28tD+RazLeZs4bl5IQG7iTEUIZ5yVrmk/1kbT0T5oaXSU3QJLop8xa18D4gX
NheuXNfBMCdL2Oz3U6DYO9CvFuC5UHd5CdwM1OW93iP19WRAXti1Wj+LvHXar9lTXlrDhc/OOlaY
ponNEhrg4MpDvzI+KNvIoUJ39U+h/L48z58QoEv2Fp67z0HUmGLYR2sGjrclVHtH8xntvdvBKNkV
1La3WmfddWhxgARfBYFKQ2bQi1Q33VQHySDuO6OAMtfoRUl4becJ9FA0a0e48Wh3WuqE44dS1ztO
qk1Eij3YAWOQf6NKLyYIGkfldkwxq2w6xjR0QgU8JJW6Qyffpm2IDzELcHVtxgy8rf0faJmuIC+/
PzEXS764SWxW26SDqhgaloQzlEZQiCe1Bm+LkoNRLNsmKdr9hk1ilL4K1OKU3NEG2sb2rcppUMZr
fCcru35ZWUBh1lT1GouvM1Cko6sx5pXDQOWeAw/RAtY7VlsZlf7lPfA9Pf85C+i+UymhoK5f7Dlg
Rzo9RZH/iPogKB9G1446tykGt9EhVYLQm1SmRxMQ7D/1tXzhjAUA4u5bBlxAOfYvOXSpB7MFpS9w
ApCxiAyUXFM9z5/AP+8L2niKqazKNs4vkO879+9XL3YuZFNY2OJaQldRfB9vJ2RvOnf4Mycj8FRY
cQ7ftUsYELo6MU1ma4zh1sPXnPhWEMQR2qtNdoz55Fdx6Gc1ueK03/V9cVDT2scl5/XKcJNHIB7i
dvSoiur3aFo/TZ5s4jY9qjGeFWiQ8+0wBUJebBr0JWVKeN0BY+vGBtgU9a5mDkqs2IAqXWH608/M
Fxo6qYFXDeDW9hIVoFt6Zg96TY5FY7pM204Cd1/0kJUPfR/tI6ijKzzdN7F6K7D72lz/YaoKc9C7
hdu/yzNfUt0F+qJ29Gh4FSFqUkq/7Xl+Q8b+XeUgd7U0ci2N6VmvG9DvtagwjNGB2fLJjEY02Er7
StP5SpD7/WmFldF1ZgOKShnavhe7VytslG962h9Lk181akDRnps1R0lAEMkg0rKvrF8UHiRlKDD1
rVtq+q6MSZCYaWAm9h6qLkLXrpoYZxzioiMr7+z61kjWg+T5SxY79suXLnZsnhqdokm9P4aa3GEf
/VKNqxI6Qk6XNI95m7+oXf4SlU3qpJm4RmL7IQNYG/X38JcWM8DyxcdQm6EDtSnpwFfXXqdqf0AN
/mRr8aEzwyCr1Ru0T25zmjwSU6KIHlrukORbZr7lV82QeAlHn7/ZbiXH0kYkaICYMCC8M+H5QpVf
CVQ0aTb6qXhLka232y3vPTn4XN+GKBpZ6T0FxXVb77vwZQo3VveQVJNLWO8YeTCBjKMaPUCxSci3
EVro28R4KpTMtYCVEpW4zanlh50G1Rw8EyYz9aRdA6os3iE45zU9xCQmVXVGG0j/uHquLXg/Wl63
aCVHc/1rUjeTMxCxs3SsJTpoflOotdLRwHZuwA0auRp9Tsm71RtBXB2xo0PoOUQNkpSwmQEkZikj
GIixuFcMgn0qQcUANTjz2Bejx+J4p7Z3hN6KVHNiED0VYPKW1rMOzKcYeme0Bs/SB7dWDhEPXcia
OnGuemhHCfPbYXxMqACPjTyUg/J22UOfefGoqm2iLQU4E91ASPzV+4DcmNvEKNQjUj5eOub7qpRu
V8S3aQ59hey2np8toICP1OexOoKU3m1AdWDiFQZqzE6Cjbk/Vrp+RYwHNuS4gB+6hruJXTo6gPZD
CseZXyf2nx6dH5ZS+oyFoJsvr2RjS1eHUo1rjd1LuSpi8j2Y/Dqu2WedeFVWRG1JYowrNoHiCh9j
k2H1V2bv+wPjq5FFLqOqRF6wKodY2yi9kBNv7lC8vEDfL+6vJhZBMdxqXpR1BnU/cOz1bB9OG7PR
HWX6BYKoJt0b9uNlg2cil68WFwEyhBIFhbCkCpkNPSjfRHutb5PNe+9B5NsaDjgKW3C0C1dbCf/P
TyaaVdCEZaJlZ56JkxUzrErUDWPiWE7PhtwVCV3JqJzfEv8YWEJj44k1AsypAhdtFjtWpOJ0RR/I
1q/M4HdnPE/gXzuLI0XYEJJYgZ0RfG00T67i+CB6yyszsrND6l1eL33+dV99/1dzi50eCuii5xkR
RzmJjR4amww+XMvbLWPZFZVyozb9wSzgappI5l6apvfovkK9uuY8sCUE4dgP0SKaMtHpGaduRkHO
gTRA0lTb2kAAUUiOxvEyQakfraq2qbtsjDcTUEZ1Rn6beeFrOV+Jir7nfdjXUS2Olm4byCUMjBx5
FmgIGE1qI6sSe/EYuiQfHN2gW0HeR94iHNCgOAnfcnlivzdTLj5h3rAnG9JiEDaD6m9yNKwbRGiP
FjDbCQOYJGOJ19eg601v8/HBULwyvgqTEIiqbm0a5mFeWtzFYTTDENzzjUmOk/EHTd6uEfeOCX4Y
XMuemd6ZQCSa5gZEma5dXiXkljOyMg1ru3nxds2Fasm2UsTRSM1nqWbYDhQ5G/NK5Gow9HLF3HeN
w8WsL4KuUJhEoS186lCLmwnJN1zwQzg6uaiCtDpyyR21fS30EcRnvT+ijAporop8Egf7GqdO2HCv
FdG1qj1p5U1hsaBuVK8oo4Ci6BYb+dbo2ock+q0ZKEY15MkO+zs2muB+2lpl4iFfDCjHWyjf4uio
jO+JgovLLJ16/FPLoApRqtM6p0pqRzPMQ9g0hybq7gzUU2nINpaWPfZc6g4rhzXtlnmtL+2FRZA3
trRJhxorAdzvIdNatwG/TNT9f/vgF/O/cMMFlUjkWaoAWSUBLlvbTKHY1PH/F0z31cqSaLEA9pbj
rSPwPP41mChM1msZ+u9U6wsTCzc8EDKNUQw3PHNWd1mA1lTQMSEmbq9Ub+S7yIQw9ayKhVIkWFXq
W7AvEaekHtLsK8d4XpkLK7ekJVfASzMSaYtj1v3MMJdjRXZVkxzLim+G5D1sf192XStndslIKKSU
XW9q4th3DMI5U4DnXzBFdyEXnmqvaTmdD1H+ue+WLNqQU+mpRPr1CB5EJ0/BmlmZbJe31xTOiiD5
Yk7MdOtBrtx8s/+9NKsLz8SjHm3HlYmd2gAy0iiHpFyj7/7euLDYRAtvlDRFF0EEIzmykR77toIq
/ZaiPSGUv2zcmRxy8VkXu7pZI3dTBmk8bUeS7+JKPLIYkETUbDp19Eshd5eXeG3SF85AMdmgFBJx
YbqjAT2gchfwrXZYrQafjS4sG1JVkB+08BLGIpxcgpyNExu5Ro5ZhrAz1FCnKLv9IPV7JQa3i1JU
g1P1Nlhq9bza2jlHENFBa9wcrdClrfUspp+i/Dno3C3Ib5WB6zf96MLmJYmuG8inqPVuqK60yd5U
eDrW+Q/tMx844o2tW/yjMCzp4iH+ZrFDNkSAYZkoNiUfIH879Cl6H2R/W1riTYub4PIEn7/+T0a+
uP67BNxCaZqoINBpd7x1p4MJQSqvAy1judE/EBPZK0nDsxv6xOJ8AZzMdcXGfOhA3XKsm7cWlaZJ
XfG684n4dmJODCxOTBVWJM9aGGC1cGpgf9DjALKxuTVwDfB+9rI6MbU4OBpvy0yfx1L15W+1RHco
R4tKxlaOwfnXyomdxTnoi16PW4ZVIntlOBiu3Exb24dywyvSEGESkKAKkmPkWWtx0fcW2Nk1nFie
T+jJatFhbLRCxQhBV+dO5n40gBBUUZSERKV9E+ZvMWQfmbHX2soxzMap7OpK0Vd84HfBzK9fsbxI
h6QZVWX+CqPVAwEdpgI0Z7UVCOvB6KujbK9oviVlfps3L5YeBqnV7UWePgzhcMxbiCtYzySKDxKa
mA2DzI/E/WhWh65haC1CaquUXsML/LfKjdvY0xXFIXAEYCBzGw2MSwXxanh6vXC7UHd4bUMpR/ro
L7iORA+RpAKcJ8oLCZstlFTRCzTIHylIiZzBfBcIpXlmTI4mKtOJ0/Ap1u+1Ik6dvJ4+BoCKZWEG
MYmfO676rMwRBGrFzx5XOmpR19owrYEpzp15wBKIqVvovbGQkf26pkWeTCNPdXKkWeq1Vto4Ahki
rjKHDltVCncaQIraQcl6mzc/dLQD2fXKK/XclXP6DUtS2EYmspAoUh+p3BtMc6vScMME6iClNuKl
gZan9F3NiYP4wdTfw+l5slsnN5ODDCMkZ35DybDv/6w4wzOuCXontqYaKlDGZNn1A+nwKa5IS25a
D3yVgD93m8TPNjKQVyw6iG0NhcpV4v0zj59To8viaqOwqDTMT6O9b0x+fyO80AMjAzpbXYJ862YV
LnTuPH2xuYgalW4AzV7dkBstK9y0f4U6iGMq16K/K7RdVg6Oam8EkJyT3PR4fNnJ4GfhdBiIHfQS
SuIxHGv4SxnuivGppz9bcxPBk7eThBJrlr2CV+JasdWdAS2zroTqug3FL6djU7NhkEHY0FLjW25M
4OEeOvsgjfIVOFrdsXQDzXAMnZAtgUbkFFaAfpvKcxh23d4qLO1aSSzbQe39vdUjAA3aX4A33BJJ
n3XWbax4CKid4zBW2YPRhVtgfB5BLYbm1skKcpmh6A9qSa78kFwEUGLcV/W7MI2AJKGXSe2mSrDH
GETApn2rUnfC5R4mz10vHZXqSPeCmL5BVXF80QAYygrAbhQd4osRehT/VAAJiMR4Rm28QvUxvFdD
Kyhgl07vnfmMVXZKpPhHILTMrt+Fau61tfAmplzpSGJ7eqK5BBxRrhI9JNm0RXblpmTyRwdBKk6o
kxDhEBV6sBRREPATRn7dx/JqNF29yn914ORxDFoBpBDJXQpZ37EcIHreoeaZk8QL2/wqtlLXKI2r
nHUBBKKcRo1voli7Ay0wuu20bZqZL6wDrVof7qHc7sWwRtoMGlnsxU4av0rkVZsUdwRJgYbmLSjM
1UBq5hWe41u8yBWTbrQYTOt1d5PHSuL3aQbVzaryOTOfLXCXOGbO71Wu4rX1DJJHtD/GwZylaqZh
e/kon4kBvmzwRboIMgN9gQYVcsOI+afF+yBSkl1XP+fh839naBE5Ep7U2HIw1HLbTybcGwiiKGnR
NmFuLps6ly36MqhFrGaF3ZgTrSY3kKZD7nxbbSxPRS3KAdVxMG7ZtOak56LcIpL6YnARqjWkwV7I
JLmpVdQeyLXIH8tKOzQxRLmRRODjrlFu+/Dt8jjPVNqQjvzrhj+joZOYQycx4f0I70T0xDetGmS6
ENXIkq0W3fOycQaIU9nmXVHcZWXpSOs9JF445BsV7aMgH97ZNXx2tTGUm5FfleRQSUhg5y+99WLm
0aY2EeFPx7SgLqvfOrgdU1W3htYHl4dx9po9HcYyOKR5HecKHDvZ6zH66x1tcGJf8fVNckugboi/
rUKCV40uIkVQAfUW7TpyE2fVVdeCYy/6CeFjGV0rOfw4KHSGDH0ROco4L1R75ShHXh72mXri19Vb
RBeRUWYsm1cPBHc2d8odWmY8+76B1pi4dRS39efWANvA6OWW7NH2PDHXypzVi/VMcH66jZZoADCs
KnKYb/PGxyiN3LcNZBa3swCdDIYMkLRNN/gUeJjVcvea6cX9GoZjlNcmViHEXSak2BrKwEG1PK3s
sZWA5TM7dHJSKuACwmbAXFOgCIbqDjnkl8vLOe+XCy7gc7VPLNjQRxhIAv9G9foqjEA8ComvRvvo
dA3l4Z9yeL9sz5y3xyWDCyfHR3Xk3RwOGdDK7dsEvNi5VyWvRA+kQp9rvXVQtHNEAW1UxfIIzTcZ
qjkB1x5V+RiaqKI3yGMWdI/SEUP7nL5h2qOi3XUCFUlo+MRT5g+Qgk570ysmRAxU87pycs3k3UCl
vX4sgO8siyPuzxd057T83UblNq64I6bmoxq8prD81JbXEmE/AbN3eBCd6VB5SMd3Rusr2io7C1rM
0NsrZ/Ft9TGKgcH5sNFqQqYf1nRVN3eS7UZES03fOiCcc3kqH2LjyUrTY6Sh566wvL5UXKuWYNyy
fhrmYzE0By2TBxucY5enfO1eWTZU9hCn1IHjhpv3Rl/1gKpwx7dkh8rHpjkoK6/z89YAWKREnYEH
S7TMWExFVo3zjVkVV7LCaysagpx0fiEg5CaOvJh+1eKgRo8ohNt0ZT/PTvfb9jqxvvCPBYMchUJg
HV1vSDFru4ndKfEfntKfVqF6/8nMnlhb+EJiRCB2rGENkFgOVFesHYrpnk42irXaI8Xu7ghI0sEz
lo0fT5eNr4x0ibjRq1EDvzVs5y0aN/Thuk9+t4XtGqrHeboyrWcgovD6f0e6rLBHXVnHXQtrZmbf
yBZKj8mbCeXyqZBeQa/T/oY1RwXEcjYoweIcPCPx1TA8gRLFRVrVmcbN5dGfQSN+/aBFBKhIAImU
CR80Jg/opb1WB8MnIJzUDOaI6Fer4wFeNY7ZSJfbDahPoLJuUdcyXjPI8jTJPgM8Q9jQqFr7srOx
6clULUPGCDd0PB8AndG3HMkbCnWgaUeTAXLwr7pi3FbpawQpSGXm3g/vi6L1YshL6Dr0NNNVrvoz
uc8vK7dwuGgvbZJ8PhFcUX8l5X3dRr5IkamkO6tnGz51h4l6Lb2X6Uom8OwteTIR889P7haeqbbQ
54mYWLKLjRD8NxreLcWKmfMx0YmdeUFO7MQNr5HghR2ZTy8jNLVoiuPvK/ZdDrIdAwz9BjGPqrzS
ZmgmiBlbseb0zt5qJ58wH9aTTzAg423GBj6hGH7ELfmtFMNNbT/o9l4FI8FgfsTlNhoUByRN2nRN
sggMUtumfTCBl40mt8iUra2t9e+szf/CF44QxWh6HR9Fe/sJSWm7Vn+sdut/701iXw/iwgda45Rl
NQP8MYHYEBB0Ryn1QEN9PRHStdDr7SStcR3l9HHS2A68bVWvuFmCTvduBI1nvuaT56m+cAMsO0fD
Huh+Mu93BSUMDfV+e0rcihX3HNztqoJXnMqvOvybHGxAdkvIk4gPtaNuNW4567ZT2G01uuIUPoPR
S1+1iBiFkpK0FIgYxz1xoUs4y/X197YdRH79AqpVr3tWn7XEBUvOFr5gvYnybKD3d4faC39px3ll
gMKI3AidvDHsOZ2DhSjsg774aNIfibEChFlbhoUXbLMInNTzw5knkCVARGfhcoB6yk6B0l/Ur6g9
nN3qgHgBu6mp1PgW4sQkDZmBl2w6vlT9tTn+KIv7yzfO7Ce/reCJiYWXaaWRkmw2MRSVU2cPdpys
BGrnn1YnJhZeBIoVQ1nPwXiZa0EESlUr21WorsqkdmstfY4NSKgoP22NOLllPcR57g7prgZfamjp
TgHBgiiMZ0JuoTxoNlC+/UGbHrJ+NaI86+5OPnThWUC8O4R9Ms9FgM7U/hj7yW8G9ojSQZ+aVJGu
KDd8M7rmO7Z0tCqsfK5qAUKpv8u98DmVFg9NlmGi1MK8i9sDj37qbe6OzXWKdzgbSjDSZk8ayEms
B6W6NVQoWQuyvbwhzt7zfz9CX0CebUALtF7FkS6bbKv04jZkgwfRkYfEWmO8mQ/Lhb33iZ46uV76
pm94Mydq5k58w+WuZvk8iKGCpbta7uSFu5ZDXlnhzxzOiUWVgIMrzyocqPrNAsfSIMS20+Akofxd
lbc5QM90Imtecm1KF06jLGxtpi6F1UF9GSCwqHePNlKXPDtCJByYVqRodXqrssBuD2XEvQHabinQ
+DQPHQliC4iT+WFiIAq8qaprFaSMoCDcpiZ7EwmHAlJ+0I1sNY921ted7IRFiGUqdt9UHJ8NnW9r
I2+QCwB9D9rxoa5La6dq0SYOZC2g95v1XMT5C9hGsQfSXqAbXjIv6lz0NaWw3rvS9Lj5Tvlm5rFV
0JOfJFdddCdatI2vs1WdD7xOLC/GbcdcDbUIx5A60yva42nQIGWJDHoagMDMhTadf/nInb3ETgwu
IkpLlZ0aCxi0RX5Xgzw+te5GkFhptIAyTuuiWWbFJ3/n0JvDmxOTC7ffy1SY9vzwyfCgmIJuN9Ng
AEkI2LfhZqvCpucvsr+LubgChrboFW0eoWagKpG+SvTH9uB1vjyP5wrOX0a1cOAUZINmbX/uGTVA
zsxrwd89eXO3n+WA0gMNZBvmIwdcvKxYPn+N/h3gwnWrIyjCqzk8U6EgXhT9ttbuQPuP9u3fRb1P
4uY3TzdoygVZYAlgxmPY3KURXdlH55MU/6yqRRa+ewqtlqnzw30CUa6K8kROf0NTdqdovZPB9UCM
qe+mXRshG8WrDYmSlcvjU8Tiu0v/33mwyCIgVMMWJH7tgFeiDrWmzCuydj+IH4NVHhpwrJspKAMN
jzeJOxryUHctKj9XcgxU8sH4h8X+VFN1sNvCJYI6NZSh1K72NNApDkA4C1vzEyX1Brwwqx4cKupd
Ut0LdAUwCJRoVvdUDVcEjSAxBY8FeHZb0UB+HBzvteLWGDj0uKC6fDvRqwr4GDtq99AU3TAEHCvb
4fzN9ncatK8PJxoxMx0KTMPUVQE6ibdF9DbIzBsxwAgttXN/Sh+EAElGJPdH9DAING9e/ojLW9Ii
i1vHVFp7EEiD3qClcgNlDbRj6Hf/nYmFpzS6nlII8yHrqTwwejvLZF828H+ERH8ncuEaVZZD9GH2
xXOI0D7m3Yb9rK6h+HfN3kO8iHfrJFpr87ZwjZAiHkttzoJHKXOM6TWsu5VRnb9Y/w5q4Q2nMif5
NLspLPxdk0H/i/Ntk/8wB+bJ8XllCue9dulILpxibDZa2iufTrFHnrRyox/tYZYKLgKzd9Za5lZ9
0MITSkXViGTzntgYf8braa6dOJMbon/o37isL1+d1hKGAKpZy5zmwQGf5Vih+BX3AM4bINtVOr8z
9gpe6yvzefkuA1nn17MtQyOvNY4tWRt+lgFyQcHv0CIyKQ9QjE12odwQb2ZAWCsNrWybz5k/CV4H
OxVxO2/MIh4dRTfRZQtSsvcGTCIAql4e5flA+Z8t+hkjndjqm5giAoPzALGdDymNzUyfoIrxqE0o
y1Oxz3oL9OBrTKFrQ1w4lKkzMl6XMFt34rZCS66mRG82WDDtF42sJNhWzvlnAHoyxByyHYIM2KhF
/ds29gaeWJfncG1vLhxJW/E4hTIk7sLpllvVoZYVhMvGH6N5VPSPKH+8bG5tPAuvUgu0zowDzIkS
BJu6AZb8FVeytvMXnmQotXSyR6wO9GLR8Tq441i8UrSlXB7ISgBufSbJT1aGlm3f6j3shGodtB2o
xgzb74Z32QN3idKT0ZmebSBoELdwbRsieSDT/2A2QUSmgnhdZRb+/HrKy7ZukVfFN7Qt8D4gBbO1
le1xFkx2amIxnYpQW1Oq83Qit6DrBboxR9ew8pnEgUeaa6NxLVLvonLijhzodV6hPa/R7o2kcjU5
vdW54pe0DlJD/09W4PTTFk681qMqzlJ8Ws9dEDTXqiM8a2e63R/Tctt70Or8WvNuZ6/6vzbtZfBa
d1GWo/92vurneyr2Wwh/Q4bPB4rLy/nWSK/F9ep1dc7RnVpdenOpN3FBMNKEQVcC5OwtVODy1I/y
rcLvWMzRUAUW9ZA/5Og6tcbbOLzLxsrN1cJvwZoS2dJPIzShpyuHbfYOy2v79MPma/3kEDSS1AOb
P0zvxU0pb436g00V3oLxbuW4rVnSv1rqKzryMIYlKJe5Qvda0HWDzAerXQcMyQqU+36H/nj3bzy1
z0F1Tgc5+7STQYZloYMBAmteKina2BpXVKhr5n49HULIT/SvKhgnhy5bGfI5V3lqdhFVokFLSvTM
IUaJateYbm2Le5cn9dxFdmphnvOTgbV2QXg0u8rJeO+GYSOq0k2h32Bk441dNP5la2cfvhAyZRpF
/hAE8IsBRbVi8DIlMwQUal67OU8CXr0C9CWdmzwC9ugS4iiI9jYrhs9dCRaaD8Bz8ClDt3CT8E1E
rZS+OX4y395PsUd/AZHsykB1awdHioH3PVhLmJwNMk/NLlynyoWa25w0x9obPFDcZ363/YwyX4fr
dRqIs7moU3MLd5gJloL6YmqOs2sik2+0gVHBJSpuA3aYukbCxuODHwerTvHcPjqxvISQt7huzd7+
tIx+si0HiPg4H83wQUWSdLiewDf4ux6cdb6ts3vq1PTCM6Zapse9Ruc5Hn3oxnYPkY8COChCQEsa
zKBi5ue75Li6p+ZfvPR8p4YXnm8SUkv0HIsr0D5TH/mnzmnvtTdkW20v7199bX4Xvm+0oeaWKCoG
WXCUswcvtx8MwBRldMj6t2RCehhJuJlIIpxsz0gT3wJ9gqJtNbAEhOKJZrVTpuhgSDcy+4G2DbfF
Q6SgL0oJ9I35MXbXUQqGTSpuuh4JU8jMR+2PuDkWNngpphhYsxZlvHKXoJd8xQcZ57zr6UQuvKtU
meS93jVH3byXInaBmHmOtOjD6h5TQV1N/NaKctuLYluPccBKMAELv9DirT6wTWxD0wTFoBT4Fqt8
BH+a21mPqo2rLruL+X1YI1deBXR8jsaHJgFRaiH8GDhGXhnBpCgbvN39Rh+cYtoTNPeF4jmsIKwE
1NOaEzp3h5+Oc+H9mtjWSaUN/zqeyIM3bvUbfWBW6igOwAEb0HE6YguaM+Dz9QD10jWur7UPWHj7
2ppGLVJkc7QB05gM5KIma5+gNaOk1bEHXlqbniFUc3nvng2TT4e98L1GP/teqB5AGbjlPvTYQT1q
+u2fEpPtsG0cWCthoXnu3jy1uHC7WmtHCe0MnJYEMFQauUPzPI5ADtcHFZnG8VkpfjN0gnX5Hkqi
QK++TvpzLR8I4+gJgOxM5wwM5yKysTg4NfbPEI6FIs+SFjdcoEAc+SqQDrFKXDWf/NYAK7P2BnlJ
2W5ShL9tAqdHKx/0I37R5RtLB6y/C8T4FLdPUBtwJbvNTO5OBHj7GAqmSeomPTodwWXXggQwNdB3
tOn5fWr/Ku3U1VXMkqFAxqT1rTQG42bl1w0UlbtDb9Z+WOVBwfKdsAygPPi9lb8Su4VUJoh9xja1
XFPr7lZWdeVGXba5qCxOgPODR5rvGiBwdWRsMjd28RbYx26xy30oca5t4LULddnY0s1iQPJ/SLuy
5rZxbvmLWEWC+ytXSbYl79sLyokT7vvOX38bnvnGMqIRcievSSVHAIHGwUGf7gRgz3pIQDBi9hND
0D9Sx3pKPNFCOvn8cLSQeL9dU5/0UjdJh/49HGrPlQviYNDuu7tISGoVbROTO06qrC7wtm2y46S4
VZzOgbdoCExzehc5kdDsRDg27kiBJ1QMwUOAQXmJ5lJY3qOFz222kHIV6gELx8YhPJrOG1iis+ML
eV/9okBwAdW2YmsF7QNOHuHgyK8K5ng4Ov5yHNZqpdbKpMPo8hRdMsmlOdMdraknwbwtX60NXotV
PGbS9iqjyHeRtG7mqPgJB0W8K+UZ6MyTIkOss/8x6mhPraLxyowrw4EI5nLdafN7DBlKOUnfEmUe
PdmCNFZKCeyI4MPk0qR8KSIruSjSAWdYXxubjGp5aHUw7CQTVGTS7/UKmYzORANL6vVl69otRTfP
vY4LdWFuVOkRL9xOQ7+3ku0a8+QSiu2NyVP1sF4koMm72UhQ/Slx21MhUldFrtHDWBgdblnaOVBC
9OT5e2a3YQkf2UwG85TWrpI9QirdXfPJteC6NVLqlvN+max938Z4PgcMqX5f36QUV6wCwSFxjJcg
vb4xrJ0EM6UINPtYeq/MWyW/zUZ4LjVVYMECuZvDEiSzTK+dEt1KdmP6cSb5OsTINLjipVrrl7EE
1YcKrTE3qfZiLlAngvNDZu5a9QfR39vmwc5lJwfMysvWgMFpH5tONxJHS+xwWoeNNSAvqWe3aAt0
A42vUAd0Fb30IpJvqvECu9WzZ3cksWPJtV/qN3osPTJJqHgtnLnfxdGPvkQnT9k6OXvfKgangdBJ
ZW9gkVXKgzOuJmTsukdShFKxsyA7nrWrN2Rkdkt0L/VR8kJGTF12h76saW6eUsn2DLuv3UpXr9IY
MzrfwZYJxG5nzvew9G28otOiwI7eW/naMsHQRLfRCL3IvA2i4dlKySZpwISqGpd2txkusVI+OhBf
c7Io9S39Iq5Cdcy96o2CudaCsmu5xTKgl/Chxpvoal9J9Z6krT/qyPPnu2TYDugw06BN3ZllA8n+
dygHPi9Fd6dG+XM+75sYcobVPtP6fZXuJBxjFDqr8Uj3sVH5kMi4hL0i7LZzb6quQB/yijV5gOOt
a+fvQ/6jb+SDpPX3f3acmFxqYqXR2OS23R0KaMJ0NjJbErtF+pbCtzlDAUmpa+xL6vbYY430VkcP
pDADMl0vKxHIJZ1SffiCHVzCAuXtpSwXJCyL7nXzqyWjvbS/hvTjvWnuJFQsk9VrDGSP9Fud1BdD
FsO75FFtNDeCshydL+L6MkdzRrYq0Ejc2yDECGaLnQVnrh4ml+BUxZJXGQW6aaEyhPCvCQuX3DMa
GyVOG1JfEE+QUH20FRyVCfBqTCR1QULV+Uowdh4zvkDfJvyQvMJLgunuNzo3BVeeXxjW0GmE1cdH
TDUoKl+J9w0zm3ImrxlDJsSfLlBZcYhHOlfksyDIbnjCdVtXS7RQ1AsW+J62/V0psfUvopyJbj4W
d+avSp1AIsjqDplyY4AsmavUiRYbihf3UnFnJD+jgrqSXbnVGAdyKrklkGiaNjP6qrR49WRFA1oD
39onWgFysntFuarIAdzvfJ1QhIY4u5G50yJ5KgSH8ji5UoZkt+itP+e2P+SVI2k49bHLVwuiG+0o
eQny0kbShKw1wRqyuHzDgD9eaUoftZDJ783b+JkljCjBoFUIgS/Lnbg4oJ2qGR6lARaXeKBn1oi1
GokH6KU56H0BSXHb6S8nJNPatMsBNBXtvCUCOXgINEyBVCsQmQvq/qmWqQd3ILeCup4GB8cFptTq
0yB96+1X2gDF82c0qzhT/FPGtbKPV4i4/1SKp7TaojvVrVi3qXIvwbDOIJCIhbZSDElBXL5I7Knp
LlIUR9EOmvUwSK13fsOKli+X/dSGLOdTBQRL07cqe+wi2NJSEeuagcwZELI4yNYbpnCaYG57L3sj
j5k/b7LFU6QP8tO6Q2d9BNd6FxcsjfGfhDUnAQhaHEzH0PtVlwR7lN1A5vsBFh0Qq/SlsAMciQrw
ooXEIe441KmtVBisPH7rjNsMMo3kWhJJGomSct5t2IA0E0UHMJvT2TMeyyALs21zX6KoLRqRoBjA
M7W1qizRnIARpdt+y+T5pqADTUF4ZROUyXh/HhMJbDfawPF8W16zj/R9CaSQZf2iEYnqnzzLulBX
Qx8VzN5z4awB3aEVbQOTk2Yre30oRhfRbZTn/pWSnkhNheshqyrTn6jnhOMG8v1+9w4hsD88hG0O
y2wV4gDd3LNDmIJiWB5yApbhiOEhazSeFvR4orfmPJCIbm42hyQaOkiqVMOUKndGSHwI5nlJmD5C
VdXL/d849UWrhQOVtRjGUqpxSmih/fzXrRQd2M/aRnxJPPmweXQ48G+n5jKCWjjh9O290Wtu+zWI
n2MIehWu6U5et50fe5idOVCL+41W4pPoZcD3HKr3iqzzgsdGXJBUgqYL0AvmIu8so8J1H8m4g4zK
I7eC7ygKx/7+KIOzIDDR9FHUY14rlGZ8aPF55s3k2T8tsMVFCeOvToPs+n00Ou6wzwYpidUpYeEm
etejoky8uHmByJbqlYfKjcLyUWvBsHdJe6WbF5lyHbm/Y8dxeo8e/RJu1xRGHpdDlfYfexQy8TUm
undwkV/w2lS7hqAV4mRn3PHIuQ2j290Awz+MPN0qBJVpd4SJsjMYYFM69QvrUMcf+Wrjris65L1O
xvSL6OOnd+3RoLldFKnmmmUJfgRbXHh3+seo7h5fGwLkwkKZaHlxZ3E75Ea3yAg4B9J3G8UkJKNu
/4gmV9g2Cod38jA+Gh53GINrR4e8RLQxQO959miwSrbL3CvHTeOxuipEzjvQ7px899+efY6Cc49s
UGcZbA3SwFCLau+hlQ6pKGbZxZIOEc2IrZVfMqzPUHy1s6BEreBa3h+a/K4q6TcwScGhikUFerYF
zoVhmHyEDXg9Sso6yvqDaXeoR1mbcbpe5cGVib7v+g591IYM//gSt+4aSpjGRk9k6H0vF2s/CRJX
0Xblq6B9NdaqxYAj3dIQ9nabIgQHF/M7Xv3XA/xogjmYojVeCihoxh8ppGxgn8ybEX0dkN+GyLan
b8+j8Med9dxMc+CALphZQkMqci7L8NdxdJOuCvRKh95dHcT2+1QeEnsnS9shes5NT4MD+hCB5q5r
PmXutGjhhhpgbHW+hJuHrEFZc4FrTDRcNGqEWhuUF+TFjXTFLafnqANdN4J4elVv9TkLlyreoDzn
TfIcQG7bl0HRSKVQwqOHDn0aufDbIXMtyIylKQp27BcR/AYJYmBW5bWDsmkhTWbYV5ZM4DtxZY/5
XiXQutQLX8M9tdRAyDBgJnWd6b6eqq45MwWB2JXS27iSfMu+LBNzg9odFHV6E2I9YOklLp0bL7eg
E7rmB5LLV91av6eq1vh2IuIfkJM579H35nCxg9VN1EA58NCCdgn9TqM6ZMZLhxmwZIDHmgS1dEjS
h2aACqUNDXYrsPLZQZeFnxHqmpMJX5wSsjzDpsgLL4dMWQ+FocL2GzS3pPG3wgQdvMuv+tlyItBl
RduDLchzC4jD2TQ1jE5qsWAZgQJvh/8D9vERvS9PkhjYRRDEQe1iDLCQwOMvks56S3YQQic/GLF5
dGF7Wrgz3kJiXwjwIkTiMJZUJZCuxz7JtwXcrfbjfYNHQ9uFR4UcLNQZb9HX65/fnKeJBJ+Lgy84
RRFtlsXA4ki3sIaZ16BGV18IqnNYoVABEXo/VVBE8H9jvCez3qPQHAJrGlVIOmO8zJxxgUQZa3JZ
3fmNbET3sdMvI0exuExwnCToRsTsUBnxeDE4a19vumI6ZOrq9JrsLSgIaUqzNbO3TIe0VnMH9bHN
hE6Ndry2WzOYzO1g/qhTlOlHJZztmykaL9EF5RUyemdXKw4EH0awGvjKkUogQUJH1IbhBeoNeFxE
pSWcN7CpflPALZlGqLiJMtiTNL+jPI6vHFV6FjVzh4XP7nZwmoGzBUveGm/2KdJZJKu/kUYJ8Mni
zgcDnZ2qOeHb9HCyNdCH8ab9YCufJazGM2QSQ6XwWGtXFfxGQUUALnxBpzZmHVRPDHlyZbxQM1Gl
6oZuWVGlG10wpH5j5YticoAmLaWqazW+LYspP5IShEom4kSf+9VpMxzCoirBCUMh3E1MAuUZDW4V
9schcZTuLNOqdyMUPw/Jo9Gi3ueAaOHjXekdnj2OvB70IA8opry03DZ/MgtfWjfN/WBuFg+Mvx/C
hJIN8RdM//w9fCeraVoDTH0w7bia4RERL+nrBjacYbsxHMXV3XyX+xsxTf/0Cj+Ky4HOrE1QRqSI
KzU4TFav8DOInuGpJcTbYbPFEhcS4k6WDI9CctgT9cpKogjrWzLHl7W/MEfyUBbQ7GssVxsWiCUK
+uBPbqijgFyCN6bUaHIL33qyofkfw9eg9hL9Wp/RHdlqtwXZa/K383B1Eq2OQrK/P1peqjqaemYg
5KDWsCcuL+Bq5Z0Pcfp+dxSDw4mJjhSK0ogxBrEOJUDI1bHeT7D85gvZI6ALiKqtJ7vjj3aNyqVO
OZRXp2j+CDk9ImEy4YUIMSPbzS5X4hC/QEt07UOfF89gqQUv6iJga1b8S0TzyyFGpZMkLQqsodHA
DqmuaqSK56dXtEq5nGdI4afTqYggl9+hwu3oxss4PYHffK1U5HaG8Pr5eKcvPUefk0t3BimN0oUt
mTFIjA/pQXb+RwWok78jispWxxnA+XiVOlqhlaXRTNcQrkymRzlZb9T1flpvBYM6yer7HNSHt99R
FFsqDLNlUbo2Cmaz8jrk3GX+oJuBPYJYZV1GsnUrGaOgX+ajl+rc8DiQSeoKr2raB54auwEVWSVs
tqzWIxI2F4CLxoEL3j8WUrDPBhNUX1aj7WiPm3zwWxg8oRdd0/0Iwqbnp1X07Th0SWmRTKWNmINm
PZFk1+rkschLwQ4QHEka+xVH306ti2qQG+wAk7R+N6uebkZ39djt02Kn1pJgTKJoHLRobTTXA5tH
Wu4XBUV7KHjNJYSkqeWr08v5CTypBXMEZBqHH/XS24WtI1rrmZ1f5Zs8uSXZhnm8swbsydpaAxgn
4L34FXWaPEAR6zXxYsHJJBo0BzJpQ21dyzHFeoPGnemyjsxriy7XWXMARVQwwwLM5H2RLL0dVp0V
QeEi/Cqp5LGN/9v77ud+17mmbjiv0oyYmFfdUb+v1pZNKLsnLuAIxf7q1zuxrM6pSbRhhAZzSM2U
YZj0dZ2uQ5HjU2JcPbBlmkN0HPjral00C9RwIY97funopzbfUTj+hghPWdgfDRbZT1A2Aa/Vn5Ap
2cbPrvledVJYW1Ptp5AQ+Fmki31vgmv7XMngJg1Fb/vSsqIBYKnsHWqzoWVZ4NxIsG7rwwbMz7TO
HStVa5e20m5J200cy4fRBKHIBFtWQTejPfc6clJcSkF7hgl7lkIPQRqajSEnVxGFYnBVKjBMLCSY
2Fm+ko07KLJ5a6c5+QKu71KBetVPmlMNcEZclO+UIooyXNASLva1zTw1QwIDk6HTt3N9C6950fyd
OHeOp49LOKNlmLO0scleBmVpKJ26+67NP85/o1Nn93EM8nVFaDMszXuGj6CroCAGaqqV3EWwXmy+
1/p9s3w/H060IrgjwC4H00SzIdlbTDVTvow09MD1d38WhMN8s8wmi7LUS0+p29C3tQ21+Nv5GCdT
yuOJ4yG/jf8+WLSwLcAzcfRA2SShXbsQF5e97u433sBOwdJxTA74JzOd4xmWpvvsMdtHG9b0XVwZ
XnMJ+I1wYIsvPaLlwYE/eNl/Fz9mqAUxffzuEoJYSOn8VpKvI0Vzz0+raH1wKL+WtClghtcfYtYo
zGq80sWMtujzUU4+fB9PJIeDcaZp1YzWz30fxNf283pJH4ubImQvTZDnySNH28Q7YcFMMDieQQBB
i9a0c0r2S+ugYtbA3P4q8UGauYMN5SNYPeO+CNDNNV+fH64A9XlGwWqVmtSzW+TaET9WGq/qVLe2
ySaCZc7QDeH5cIJVyrMKmhh9PlKByZ3pA3phQRIVlSREETgUocD3LhlZhPJeRv6hPvzZCDgAgSVn
2a1sFWoR/JzW+FJZbv4sAocey7RksVQiAkRZdx2Ba2shGMPJ8uzRGrc5sGi19O+vDheL2OtWXy3c
6KL04MUI1esOLzZBpKEnFrq6ohLNqUT/ODSHGpomR6T/2MUNVHMGK0im3GdWCLLa4d1CgubZdVyJ
XivYgPh7zHFUDjuIUuWmyRKqKYFv8IJ7fquEQySHuIgLAEQAizaHH7BJpIrFSmILaTZyqYcyjMRp
9Zaq06UUxzDjivw/WDCKzHdRI8OBFDXFkjctmD2kD0m9/bMAXLKhq4OsUfbNqiy9o7p2ZTQCnvD5
FYkxcLlGYcvRWA0YQ+dne+k5utA3MMW5aEHk6C4nRuSIX+mtyKyTbaV/XRaIyoGFRWNJV1guP5cH
EtdXba3fMHL6+ek7eYv+Z/UhDIcZBcGLFtwikXQULy3eBKvkzoJkZyyh+F0rvqpqQStVN/FoC1bG
vxxmqmlpkGCxYcL5NYVr7VoqetBH9vZd80Zxg2cVcMYnoIfqfthCwkRYlzxhoK4QOKj/E5MDl7zN
zKXuMKljo1/mbefKkGFa1xKdGqNHbLAKoyYsC3sHC0eN/tSji0q5K9HXQODT3UeTp43fCBS0prp4
VcfANuxvg2HC7mQD4VFHU3Rm95iJKh2nD8LPX83hUl+lJK9izJS0ifYwtKkcPFQAEdFeJ39Ho4C6
w5MBSnCi97nT59VnXA6Z+rXW7FyN1H1clOC1xM48CXavaGQcIGF9d5FUYmQtOimq6LAOmregV7FV
ITj4fH6pn8bZf0bDX1z1lpJSY8WOEnblvX2TLtaTqu6SQZC2nN64n3E4RDKUSDWsHnHiob6btW63
LvBlWASLQhSFAyUVFefUHhClt8uf1kLecj0s0Zhyfs7+Bfs+B8OhUFsnMakYzWn+Lh2iC9wvo4ts
h8fSZ8gL/YQu/6F6yQLRwjvJjz3apzqHSn1ElGyxFvZcBIJnaG6iHWtbmx+1jai6J5pIDoYKfKp2
Ym9xrTU9rVqIgtttnAi4N4KdpHO4Myq5WcO2R933sKdVptc+vvvDD8VhhCRHII3WDMfxjsmajl+T
h97RQ/DfdBdUDNTo0UsqTJlOStYffykOIyqc7lHDsKlZHCskbvki+50T3Zh73UdP0f2ALlm820pb
wz8/YgF06Bx0dBEdo4Wdj1ZaBoZ1FecP2TBsaH+XtppoG7D/7NfD+J9twOsekGaetZ4VuWFsDU/r
bGNGocfa3lT3Q45z28DnLli8DK6CaKmIbYiQirJT0VTzVNLaht9cw5LvZaf13/66t7eLk1xOntK4
DeStUcIMq3exBp0AOn8xpW16tY9nFlkxbmU5DQb0DZLW2tTj4p3/rCfZukcL6sN17agmbXVVpeor
phqPJLdq5aB1o7xXnzvWRx97hreAC+iNwyWkz/E0/9+uaJ8fmgOerl+GzGCHhLSScO5hDdXcCgYo
WLi8OAotKxJT0F6wloo3tKDbmp/cxm4OXdDGS+6hZ5F2QbUlnvhdVoB1BgdDK9wsrGjE6OpVedIb
epkOvUPVt/MjFICdwUORlnV6zpIs2zDQf7T6uYjKKIrAgU62jP/7SrjD2PIS5OafHeJ823sLiULb
YId4ltT7Gs19RD8o+fc/miie95kptUUGtq0aHLFIrqr3hogILoKp+qW1HY8rUsw+hgx/jroH0dL6
s7ONp3I2trqMLYuQ4gE8p7mniuzhTi5b2FhCcl0jmsY/a/Rq2qqmhDwUIoAg6Gyl8r0bBAfoSYT/
jMFnhwPRtall7zR2lHvJEs4EbXcWBGZgaQOZrTS+MS0hnfokrh4F5VLFjMZLpw9sYOj0hR0qvDKB
cmlgeYWNJjQ3vkXFzYFCiO0VT+fXnmBOdS5/lEtrsq0IoQtQNGEgg8eD1SlF2+h0Inc0Qi5/lPJy
Tozi77Rk9aAEtSs3UO32mfLx+RGJJpOD7ilK4CtNJRhQ2rjXVfN2sDNHQ1PfXAvtL9js/JIPHA2L
ze7RIaWVVYq7H2Yvv+weIYkRmv68G30DOkSJUIhf9Kk41O6GXlsaloNLBr3OB8NVi+yRpJpg/k7n
F0eD4nA7blNLjQsMqn5e8WJahrKfgWlfPHdoO+6dmOz6N/UxCyB8557/dCcfa+2j0BygkxJ6Qygp
qvu09Vq0U0AFfFtB3QCiVij41U78CEqoHUo7FFwKN/fhevck3I2ieeYySmOECHm94kfYm8Gv7w3X
1rZ/da4WjKIxhvKTCfezb+fHDlLa+cXEJ5cwyyVWQ2f5QEcdbscoQsMBdDL20KZ5tWdYJTN/2OZn
J0FA4W3JXur53YCVubbVOq+JL9XkBa2tFTSNshTsnCny4ybyeviV9kWP5nRccnNHq64auoWKNRo3
meINcEaK/bKjl1XXuHrRQzsmciP1ZznKLrVjr15vVsgEgCRa1FnQRf12HBO8VmIPA4Tz7NqKX0mK
d9DVdqllOER5ghKPN0DKAbbR63o1N6tTmPhXh25UHLOB2Ll0ac9g2JIcXbSbgW765rJWt5Ny3Y34
D9DiEbdvanwop4NB7hRTgUYElA3LwR27GPYLEWQn4RNdDD6tDF+HbgK1NRDYH+K0dVKzelGLZzDr
owVdP/m9ZKC/i83UQ5O1XmwormJ+U+TbIkW9Tj9E9rqJpW+2pfglfcgS+MVDWFFLjEBTOg/XdqdD
OUKF8EQFrtNIXJhQOKr2I24z10b/XT2As5cPsMuF99ZqbOg47+lsubSfcugQZQvayaPw/FIRLFD+
AqAoOTX1GmeURZILTYs8g9j3UvlfeFFHm5HP9gmkTic9xT6oIigeRHfmfJAr2PpetxbENOxFsPlP
EhSP43FnhFabmWTpiGe8rgFatwyXEaNHiMppz6uPBg1xfUFwVhjcWaE1mTHZDOqKRzyByhB7JJ5S
uJr/FyWzam+0Cvfm6Hu6E0kOnEzIPqGOT/87bbWWRUboDmKeRJ4dW1RUE0XgzgvTqKV5YoOT8f2o
8UA1Qe3pdOn2aAzcSTFOWPXRhAjLDTaNtTjoFxi36Iq90H0Qe5Sf0QskFS6EZSHRyLhjwtRTE/0p
iAvplbsBBy97hjTdaKvstGf9N+7cooDckVBNSamjCQxHYiH744Iet1WQPYvmkr8ELIYKuRkTIRgz
ekb9+545l2tggquQ1Q4JdJrKB9FMCtY/fyuY5Vqhc4aUgjYrBI9e1/VnodDrsTS885B1kvN4tLn5
24EZ0VjLawzPPLSXZgBL7iDeW9hbrGNQxF492ZV5HI2DEnPs0iGSMC4c5nsrIa6OJ40s309T5q7Z
fR/hLS8ZvVGBk9FmGZ9U+82AS4BU2oepqUBWnMJKWf3GRE/h+Yk4PeOmTmBCYRC4yHzNGBupl6xO
RnY6LrOTm7FTSThzUVPXWpF58GmOB/mMxW2TtZhnqK+ie2huNylQzc18urUfpDdVB9O8eoe0//b8
6Niv/zUf/ozI7ZO2UyFAOYIiUM520EB7S5osr80jV4OQLsmfz0f7l0z1n3Af6eRR+j3V1VBPGsLl
l7W0a9DN+F1+rIPuKrlq/QE3pjIEV5JCJ9mRN6K98y879jM6d2uDXi61afLRTbiiHeuqh2xm4hQ3
1EPi8BOeNTg7wOgVFgBPH/+fcbkrWxUXjZQZiKuk0gZGxXiUiqD88X5+cgUL9YMgfjS3yETtMmJ9
r+nSbK30h54TJ4b3e2cKmJHCr8jA9ygSbWs8pcGIB8ZGKINFhoO28W4/MX9vtAy4uu4M90kc9u76
A+pbgtvOaWT/nEw22UfBh7Xq9Zjtx36Fv5v8UumCQ1L0tbhTODXKWokI1qhBOj8fftST6faz6PQ4
fRH9HAYHK6qplxFcAPsDCZMViryo77iYS+IU98wIS1SD/peL2mc8DlrUyOwTGQ3Le+3G2Bk3jQ9x
squ0g10a6+fpgvFn94JWUGh+7nVX+6b8l7LcJ7LxPT2lRZsBZDIUMJtp2/WBLXWb1nw6vwMES4Nv
1KntaiKUYk7blvhQVPOMRvDZRBE4BEmXQqNmgmHM1XI5kWxrF4IIgtWncgdh1vW06Tss78y+U8Zr
aXxQFkGI05X6z4+hcvt3xY1otWgno5CN1wC39GCucps3O+q1aNor7iHWGRR35Q/ShCJWtQiDVW77
ZmssU3PAA6HuwOgbZjx6oF9Eu/yigBq1HVYexPGEQdlnOXPK8b0xbdOtuZQhaDd50aYMYi9xk9ZD
gduPgv/E/ziaXW5nz1SBeYaKnZbhItvlYbPCH5D+GUip3HbuV8hZNSmWialBP7CBziB1B1hdnd9Q
osXIZQeqRJqiK7HcyZSGGawUe6vdVuuPP4rCt7skGVFV0iIK1eatslwUbQ8H+ZvzQUQLj293mQdd
L2sN4s7yDma3bnWzXlheejc6TO8dPpGxI4GX4Z2Pyj7DmYWncSe/hB4+qVSBSDZgb4LOCBnnq6LZ
JdB6l3Td7drwfMB/qdv+g/N8zwveqNRVhkQmhrkgs4LQhztBzmmGOoMoaRckHBoHI4MEvdGesoVu
YqHPW0mrnRokU6V6OD8oUSAOM4Y+WmJlxGJf1fem/VFIqgNOFZwuz4cR4eKHWN1RalHJbIHQSoZI
SvxevLVg5uJGV2+I6vR+vKnd+BUyCOhBdcSSMIKtxne9TM1o2HGNMWp25Cpq65rlzzgTiN8w6Dm3
HDnUaJZRzlQDbexxhhqbjEbW9IpmY1CMYSTitIoGxGFHYUsWtjV2dVmDBzI1uDspF4vIfEmU1/DP
P3RK1illeZSpxm5aymE/Ps6REhDo2hbdwzy86QaUZpKbJe8cuAQ7znVXBgtYmrY+hHoDhZ/0bcyb
V8FaEmQKOpcpqJosDasJuKlg7LAtsRHl7V9ty8pu9W1U40UpnuDj8g9DkpSiI4zdrWRZcijclAql
9e3mdepv1v5FMDyWhpxZSTqXppgxafO6rUHQB2sFxQ8YK26Y4S5EFqGMC9aK6KVBdDfmmUVx0+Z0
yRCx+WmFcuI2eG5LXGgYam67J79jDiL6hBzs6FMjFRPT8jCuVNsBg4qZCbGOqeISiiokYDpgogND
OEzu9jFlfW0qC4KOubWt7MZplMorkyJQpXabpXZIu9ca3DRjlFCyhvilBXOzQqRjIho6l8PAFKsd
2xVrKaE1Wp++NyJbrH+pHf9zTukcFKEpp03QNYNKAKSE/amEU1MaSD65YwItb6gyvYr1B389jQlR
FUVBE5zBrNC5D7rKLV6JaroeqFo7MCpy6gzi0ugIymHn0KqTo3SyIIP6dSK/huQ+Zz2seEOVgLhV
PF3ZXb7P4D32/96LX2NwH0snS1lIBWKYh+RWg6Ti6GjQbjd3KJBDn0H43CYaE/fpiEXp0meI1/nq
4OLRBgLfPhNE6B+hmdZCtk0s73lCFeXrILnjpMvVMkqYMhNV7AMhF4pZ7Ix1dRalxzujFTT4jA0d
nSTrYHQOX1ozHMBzykbVpwoekwZIqx8s1fAVe5sonoqux2K9lUpoxtYpVKAbUb75653jyw/+5TLa
1eq6fIhU76LNcgUjJYDV6rKWGxHynwCNr7G4w2YY0dloMVVSeFz7/RbmMo2T7LJQDw1oIf2nl+2v
Abm8VtFtSYUO5HrQusxvsHPgauHAqDA8v7QFG/aXy/DUmnWlg8Cvtg0cP76nieqW0bcVrIuoT8JK
SLo5kT5/HRhb+8cpYGzESUY/NDwhpH2Xgte+3sDi1KMR5DvPj+7XtPZrLA6OsrUtwAtkIIvnuTKG
DSKFkYG0BlMieqr7NTf4GoqDoayE5ddsYvcURgdraTDj1VCz5W1txldkEVVJTvQmfA3HIVIOI0SD
kK47GOWP0pJ3umyiAUj1FH119OmiQzfEpNDQSDPBgjmRwn+NzGETrsCwRBgxUC3s3oBOMCeAezQe
JkHNWUNwEcizeRNdmzt99uRN8e38FxUgo8qBlIwnwrYtUvmQ1e+r0brdavwh2POXZXixy7ALRBrE
NFHRgu9ONY7NNUTpJFAt3/ZE5YwTJ/WXKeUvzkS2ikpTMaWsWhRZnhkwTnfuGLaTXDO0z+6EnYu/
ppdfY3L40llgvmWqtULqa9x26gVqlEDPBr4bEM9z2dPAOAmWjgBr+Ivz0IxZOtvY+XmLnpDWAZHD
Rd+VpxjUY03c+eqdXywnXti+DpLDmilV+yxpMbFjAJMA6UNXyPTHGE2hBhzfxaqjoiFygLPg6TAh
HZZn4w/+4uMVW78zG78+FBn8XhLIOKq+kR0KAq9GL78RqSsK8I6/Xpt1JFkpO8IjWHdV5DKiuls2
3VUGzpxgagWHL3+bJsbYItFDqLbFU9YMR7IC20MF/3ks3aZOPTlTgkxbPUP/MaeToJBAROE5FJrK
Rk7UGEk8hfnUWixuUVnbLivhh3FhqDe6QoOKmn69vueQFiAUEozg1oxN4tE8CiSweBQAV67kDu3m
IDXNIF0hLnB+kgRgxZMzJ9usW4Olpqtdh1ZJgkkXNODpgmOHv5zjYdFQa91eD1G6+ujv6wx6SyZr
l+iaB33SAdYqEjQR23bdLlomQ7wPxo/yalahbaA9uWrgAqAvy+RWED+tJxXO0abT23cqlV6yRoIY
c2mhuUmSFsg+VunBqufUK8v5NrYt9SXN59slam/jUrvWreqtrhjJX9kXCwTFkswj9Maktw1FudvI
nUJ/t6fHania9KdcucomGNvB/EyJvQq5TRZtomlXmN/s8iEa7uzkdl5uRvra1oLCruCr8HUDqk5V
hAd++dBOihPDQWOFruX5Dy/6Khy4kgUaD+oCpKt0yzHhx7cqRaio6mWcP2axaC8yUPlaKfiCcnyl
YJ4yJZ7sUgYV6V3S30j5oqnfzg9IgGt8aWDOMgu1cKSJUNuAA9w272qn7+5GKOLNsNSNscbOBxQg
2YcOyVGWSOm8jJWFrZPlS+RE7SVt5IsOVIW0I4JQooyU70CadCntEwlfi17Zz0OIS7K7Qi9p+R29
B8Gx+7Gfj8YFy8a1NEcUQOUQnll+6VWuvScQGEQGHEjX6vb8NIq+GweTMP8b27pBOHO9XtS7SNlV
7d5Q2WvG4sGHSwB4oq/GZWc5CCNzpWCZpIYZZuYeZ6+HcouzCIkcgk3ME0NRZTXqjH2zcs0367wx
JP3/SPuu5chxJcovYgQtQL7SlFdVybbUL4yWupvee379HujuHXHQnMLd2Re9KKKSCSQSiTTneLeX
TiSBe/GRME2oxIIyWaNPVac/pL3Ied8+t3wzoVb6mRVVCDRNoL93b+DgaqOX20qsJG//5hv4kaFQ
0dXYN2EA9cf0kEzYd1vZEGc+9sfoDhC/wdbfDRvrviaYRUs2+VbkCkXLyP6/MPicRk0mq1hGqugb
H/xrVlUKggHR45zvG2zLGTAqM7JOLGLvzvEHKNBdsAS543l4FMPvrVu5ThiTMia0ec6LTNOmRDVz
oOQaD6BfpSYmr9SrP1qCW2T98H7J4ZYuaHKzG2TI0XVyN5Utlm8ARRrgd4npgnsA5EaTwOg/67R/
3iVfMrkAtqFyNZcNLkcGdtyBG6BHYIcKMogK0POebsINdWQEsdQhCBwym57txmWJ2ulb/pwApLz0
kIIpGe/N7kWUumXu49bHsY1Z2JKE3s18zGtcCiAZq8DnG2bzbg5qtFWh4Rm4Te18bXPRRMM/xJpf
a8Ju+4XYAEnNXvcD+RI2ih21szO02cYvsr0VDXYIsqQYLi7WKIbTSpsa7WFqT3mboMHuXcn2GWgJ
NT23iZTGzjjJdoinj28+3T7o6zHA1zdyjj7Ms6ZDSw2OWTA8F6Q6691rNMcC//4PJ+1LDOfggfAx
KkEIMY3Xu5HlfJY/MX0sA1fr3G/F487rkdR/Bao8SEZjzb0UKxAYafE2BaZZYFXnOqjPfkivuTDs
uL2Mqsw5/TrtJSIpBV7i7Xs/n4IK00W6Ijhk//De/1KKCw+loEBWVIKU+nXwJBtVNZdmyCjPDnq6
AVdQCsnc/iHG+RLJ4pKFDftTMMwUXRqXoJPOMz1o8uQWcmynrWpr0jntgq0MD9MGiaNIIp6s9Tvg
SzjnyGRTNrp4xib28Xzt2yN4tu9vm7/AMFWZ81tsANjPZfgtxoQVHFPkyyXnQ7cVx9zJO1Gj+m3P
rMqcIxpq8I3GChxR0MYAnECLz3A/p4d2uvOnS0tFwfBKZwW7xb8WkPNAZoa2w16DwbSudLFaJ99j
nNCdZxcMzp3bnYq36E3c0Xb7nkMW6u82A+zSTI0wf3mRijcdaIl5LjmZ+SuVY/f27okEcV4F03aZ
2qnYvH4iTqSjVaS46wggu1pBdX6lr/JvC/mZVl0cg6SpwO2uW8x/TR750YOynqW9ZgftlE/6JvZY
SazyhOUDwQn4PJ4LuUTz0zidcAIaOd6W4NirMH/UqerWp7k7aR9FMTupf6zk+GzFjG8vs/PqZ6MJ
MW3W3x9/WdJnxmzxIXmDoKIukDcGiUb3wkarzSvBA9/pfyCN879QTIlU5zxPP0aG2ZUIAKe8OSrx
Ycx0Oxx/UvPBDJ4jJIhKBeh6xHescGsOGCgC1ngtdY+3TUzkID598kLxqZDNgmpsB5r21NapM/iT
G+njXSpbbg5K1YacjD7xAhNZoyJBAzFF22j0evszRIvBuam67c0wDrAYSqFd/VjCqNjbbQmCs/SJ
WrLQc5DDsqGYibxI2SbxrU0xHpVkC9U3/39yOJdE/L4kk1/iAZY22wbUISpR7HxI3EAaBd3QIpU4
P9RKndFEDRZtlKu9XmReAVqXokTpMafb21oJHPvnEMVi9Qyl1DR0sKN3sjT2MqaLu8a6m83XLnqZ
YRxFYv2+LfAfUtR/HcjPB9xCopo1NYAYkTHWZoA8UXRbdM9S8G6a6PKS3mQT9zGIajottY36xWwE
DnHVHlXdAgWbYaGwwcU7ZU+aJJNZC5FRHTHEs+8rEWTseqlqIYOLdkCkqih9CxlValzl+BgO1aUH
26icgda7/BHk0zlT39HA7/ybpV0I5jyP1AxVTSLYTeO1J/kHo0LsNvUL+GVfxeXz1chxIYyt9GIf
Sy3OVaOHljGdAVeXHkbpKsSEEm0X5z7yrJsCn/V4IyF7R+rxMBWVKMRnW/7HI2uhCDuNC0WMCpBn
lYTMek1UG2VvYNQeda30lKlyreSedNF2LqN9nY1XkHP9m6O+EM55laGYRiqjbf8iBwNS13chmMza
UdtEvZBAmu3+LT05r5JFsp50AdYS/HwvrKeDMYz0XrP/37qr1l+RC9W4IEdL5wZ4xVCNRaig3vUy
gqY5YBqUl/hNO/2n7wkQzsALxYiOJ38Dc4DAZ68wGCD8+foGPvyJK/DDl6xq0niDp7/Id2m4BTgb
8NI2CaP32SUA3Zc3yOo2mJRgHbs9JrL+B7qfVT+7+BDO79RxAwJ7HR+ileCMl+yo2QXNbwzV2lra
79G+LrLq1TtkIZBzQlNI9TDGSAR2G1wNfuWk18xjxGoEXKXhWQF4qhMf6+2/eiks5HI+qNNnJYr6
DCkLM3dLS9kSKbHNGqC0fuL4eOzlIszM9afeQiTniaSuVBTMMLJqMttkxmvLGMONF/ELYb0ZYCGL
c0jWTOSADp8GRT+IiUEHZDsY6i69R/8r8B+RGMEAgGbj4b4RpRaZM7hxgvlQRx+ictStBK8w1fBo
kd/Vxk4nqhcHCjqV+tG7fZ+IxHG+Se2lCUBXKcRJ2r41TZdMsTfHqCCqPysSCM6qwNV/rvzCDVPL
skJ9gHtSzHqXNc1W13e39REdCc4hpSY6WAfWB2khACf0oag3XTUf0l6UnxVcjXyIE4U6KsUTVGlJ
vDPlzK4scjSLwr2tD/veG+bw6YAXKxZVUV2MM8QAh+AoZc+6jGY5zD+P90qGRkR0skUiqHWRZpxX
oeFYqEYHryIVwR2ld5FWn2oMzd5WTGAK/NhhnHdBTgZIUVgvXfiYGqMgVBKYwidf1GLp9JwWU8eM
rU6lR0W7S9V4q42q00eiB6hIEucwyFzPBQDTwDxVKPdG0u4i/5oMsZeIrHs9sP5yTZ94pwudMFWs
Ki0bDAFey+yw8WriFqeqt2ug0orjP8GNpnLegUzVEAYxNqkJJWfSYqdp/GM6JMcShF7oU3dHJdrf
tgtRZP2JnrJQsTHjOFZZbSXUrI1ungq85P04sFNJ3uvpPVWupXZHul+3xYqMnvMbQZ9XWsaatiOr
OYf1xijVQ298uy0EJNC3jzPf3ZlWTaMD0QP1txnvsLoML4FJXuSCxLY+VGBBzArA/Wg7Ne4ipDLh
w9Dl4G+MQG/RSqiDrqSMskOZEX1vTpLkVEEHFCermJwwVwALX0/EjTLzKo9okunmWHbCEB0R7Zgh
yyXFozeTSDulmXnOyhYSGvmgGs1mGi5dXgL2erITyr4LjVpgibPa2smtxAsBmIuKhKsEDxS5fi0o
d8Z4NQLTHtu7KjhKU0ABRrMZyqdQUYHs4rtFCVgavzsE6nwgSDm4na/Kh8QH3Z7UjPFWV8sjpeP7
2F+IWW7mYlsXz3O2G6v2ieZAlZBMpwwY69RubBXb9N9i4MuYiDP0PIPc6KMl0a88fzDL15Yh20yt
rU7vfVTchUAQrBBsmVYJYo3E2vsKet+HWEbHTOmSWoK0vrfR0hE7WTRnXlQiZAWqZGp3FcoY+dz+
UsL5XKb1RtWBxSWXro7WG1pDrk9HLwvCl7jV7zvSUaxTn9myKd37gG2OL1Iiy7YuRYJrbT27/nXw
NS62HI2uAB0su24sm2Rer6KJL3XZmFZqbMBlN7npTlyoEDhpjbsKCrXz0XEPqZNK7pQ6vTPHSHAP
CFwM36vbtnXZmOweVVJ5F4R7X/uoO6+y0k0NThNFDgS3gvAIMp0X/qUKAV4gU0SSsOdN+pP2tvlS
3UnoY8MYyjG4IoFWuWJGRNHJ5+4IMI/9347+WANoadDZXfwbTby7DMwDAi8jWlL2KQsNo65NAt1g
WUHkg5uz+QtoLfMJRgMS7VDeq5vkA7Qzbueg310UvooshrsxMtUYkpI95o3JsjsAQZm64IIQacf+
v9AuKVLVj7UMhermqUXTZSmdrXwGIkNlZ/MRzdGb28u5fjOYGqOV1CjhMTQl1Rz1rIBGfdPBWXZb
RbkbC0H71j9c7F9SuHVTUjKiiQ33jw7XeGBYr4wqTsqPmoM4IrSFyfv1TMGXQG4Z80Rv4rlGq2yv
hmhtfKDFC83LXd8f+iJ15ji3g2A/I4OtJQnQvADuKwvBpkXfwF26DYko6dmDGQCvEYhpooPljAcT
bUPAMsA0iOjBvG46f+nMQ++gzpvrDaqvlyzs3YK4SSKjzK16Qf2cluiHppJ323ZE28rj7sB08txi
bhs408OPCDycDFmvH9w+34LvOLkI93X9AH7pyLnstFEUU04gETRoH721VT1lBw4o1582MmPfAWCh
EERXcEQo2+fFkZyzEmBuJYtKtWQzSYD0QMtEJsjq/kMK4EszznF3kVrVNZv37jcx8hwst9V6bFpJ
XFkWLSLnrMum8PWWBfR50V9L0t8ZvSG4h9bvgy9tOCddtJmBzDXWrNeTS56ld353loIfCH8F14Fo
czjPIqUzghj2Is4o+pRAyu7L2qHxn25buuhoce7E6mO10ltISaqXEgRkpdkcqolsA73c6tNLkIq6
8kRqcb5DKcowBesS3o/D44wZXtoRdMoI1k5gBzwxXFBTs7AYkEFkRRd5HO9C6eX2ugnUMLm4rpsU
SZFNrJuRTecE0DTKGLhaJaJiFCnCeYU2olZAUoixUG0qrWRnhLXAoEUiOCcQdeiGDhlakWFol7n0
T9r/O1IRS/T+dWR46m4tGvusGiFhKoNN0H0k5Zti+g6Zft3eE5EmbM8W7kwbug6xLnY99btTBLQW
WYgOJnJmPCd3bgH9dA6gSyaNe/k7aDgt8oA3UUBPAxmcKEfiOngtpVywSwK3Y3LeYAYTPA1YgaAl
KlgCUy9OcRVOqNln97dXcf3uI0RhJI6GRT+L14tlbNVe7QsJYWi8p6+6VyAvDa6XjwA47v9qzhvG
sZDGNnUhTe8av9JSlqpgmZHsgYHHKw/Sd2RJUrtwp112vK3fqpUsBHJWklBDMVI2lmKW6V1JOlAC
vN+WsN4hsxDB3REz8GeQzcRm9TEQjpvkPq3jx6qVTxHKqgnVDspcH6ZUA/9A/dhlw50CjFhSHevG
BwFl8XT7c1ZNZ/E1nOnImVTmagGFx0Z7NbMHa9jNzTsa9ASxMPudP1KeCzncVaLXZgK0fCYnmK96
uq9GvPKnn9mku5E/ureVWvW/C2HcNQK6zsnwZwhLU+1+al8CS39uckEBUGAqfK7YJ5EVV2yMsi3G
nT5S26gMwWkTLBqfJ1bMfCYG68GIuvo7ze/KLgBqzBTbA2C+rfL37VUTKcRdJ8gPV2nCAEGoRI6p
bu1iXXC6BPvyR3oY7wLGqzNf1OoMXutDpr1XVDS7JxLC1Fz4jAwtMW3Kungio/zR0ey+BwyNaQq2
ZgXv+W+uiccPMEwfJLqDMl9Ga18llV2kiYsEVe6aqpUAeHmonBmgoHZZvmRF4tC+djOlOtV9ZccT
GqRNbdOOnt8Ad7DTM8cII9cCCW5IPkLSOyjSu4F/rYJzD0j5PkXCysyFBXTRjnOuqC61Ue/Y4ICU
A3dBdYjTw50fI/Sj+6HLYvBBmEsQ3SB8+tmMrJLU7HCOG1/ZstcT64Dvk53sggvkIhwfFSnJeR5l
jMwxYZ6HjawiJ/gfaFamoxnZ4U4XtlwKXCoPb5cYZankFqKAtLNcnQTXuMo3emqCYEyU9xI4CD7z
PLd1lcgsXlZn821KrhqIDko9fsiz+EJErwGBXny2MgoCzLFk6BkxItnJ5bcIEFbICDt1WAjimc8q
zo3bgk9RljPm0GV2K/nxbvBmf3Bac9dORzKpDjBCe1RvA6/dGVukubXufa5eAuVs+ecOk5XWO4b1
TDv0RJYkMCQ+qWmpSA9PrElnwvRaIQ/vVIT5LHBdPBZfO1j1nI6QUCjaWQnewYB3NcjjbTcv2kb2
EUv/qMXI4EXYxhkQj0hgAqs+ceTqzVLp5rYkkTrsSxaSEhrlxGK7aBb1a4anfde+DY1AnfW5oa/L
XuMiGL9M0bTQhex8Kxsf2LjzZp4eFdd6N+Vd7oYbC4yjSY8ZB1fWTrHxNN6J0WREtsE5GYD/Tz4q
kti5CQChPVjUyfb2YookcDGN7gPNwJAhYTD7xyHs761wd1uCwJn8gSbQkt7ACUdoH6offryVAFRY
qYpL+0sqmvZaNw3LwFCSYpky/0L2M/R96KjZohxd/5TnbZyga3sWnad1U/+SwkU0TZRJFckhpSus
e6X/LUloQQeW8iwCG/2HS+1LkvZ3U/e7SotiH0G9f5edkXs8MNgd8+M/oDsi+Cu21X96xy9hzFQW
56oqqqpVVWO+FNGrFCd2ESseXrReaGlbKR/dpChQ7Xu+bR1CFTm/UVq57ys5zKPxRjdUP5N12evs
KI5moh1JlPNct/cvJTnn0QA6Y0ArOm7RsX31g/yqF5orUElkH5zrCKJYlihDBmg8ZRMUmME/Riir
jOgGQiaycmcnwiVD0QWuH+IDEeU+ZcE+ck5jGIyuCWSTzUpQIO+jmRw3muaVwtau9UIj+VpMznkY
aptQ3cdBGD/ak+KW+R17uLcoMFJi15Sxt28twYtvvY/9SyjPOJ6GxlS1rM9A36Jipe7BsRF5/5l2
DDOUWO/E1Gj/8Lj+S9E/2MaJViS9CkUHx4KeCFTaUwN4ON8Fs572W6s+BrdwM2GGXuDPeNpxDLZH
QxjDWgOA6cSKsTP89meoCt5P/3DXfanHuRlDn41ImrUZEwoobveRmzTf6npPjacMPQJBJrtlutOj
yE608Gcr9b/8BKMaXePKkXGYaORVXfRg5qHT5Zkz6v3m9oESrQLnmKJwVsNkwOq3pPVaYp6mVH6W
ZE1wUQmXgXdFBklQZYUcdm7LyDVO8nMgO1nzQlvPwmNq5+97DH+a8lkxj1J1ntipEs14rqf7FgbO
uSgjCbRuZnySMUpOqv6k+Cc1PwyDti3TV1P9mfapE+pAlZs+bq+zwDdanN8yW3VoK8aaWefBB0mN
pzT9dlsCcz03rhiLc019ScssYYTcs/7TnI2jmoERyEzcIo5elDB1dOr/q3TKl2lzLqoe1VLyYyym
pPhvQyk/gxTptk6C/QJN9t/vzdqkpEjYfqlZ/FGPv+MqfrMAP5VG/dWXyaNErgHQt7T6Iw/2t2Xf
PhkKP71Ac3XuC8bZqCN9ao9aF9pqdZFTEcDGeiPEXzap8DTnOsAOW+zefKEDkPfBxpTMYMCpLUcj
nUcsZ4oGZ0S6IrEsOxvR2OsnNonHbQ/WqQQsUGLyeLJqS9QyGfGfoikmd1pRBpO1UkXWB6MlNgK9
x0mlmC0e8AIJG2NbakANrBNJdQJcU3aLdqUe4NV0/l4DootI7xhRcFOQs9WgEmufZxyoGaAtrUVs
Pe03E9E9BT4wJ/FBzw03N7STpmFwqgPPqAmiK6TLVL1y8w5xyzi8SpPi+MDaaQFvBOg4KznrPlBD
i9xNwtLRNd/zA+oN9TcjfSTV6NYddWj1HKjFoQYKxVCVthXPx0bybS2+qkp9qjAO1yfFzqpqp++u
mXIt0ktlvFG5tLN8dtW235dd7rWpCPhhNWJfrCzngNJa1jXZQNRZhd2mKgsnzE5VKHkRVkwmmn3b
htejiIU4zu2oPqUWYOqQuX5Ft5I2bYBjgOlOQI7Vnooq1+QCBVVInCcyH84VZXIzGFOAU1vW2Xvd
PfvJfB/OmHgDft1D2+QCLUVryvmhuR0pBg9ZxastgOxf2h39MRrqndKd+n4nWNFVt/C1onyIlJOU
WiUbaor3A+apZu+/PSL+I1YXqL3XwGnvqMAZrYa9C6lcedJPI3+ibAAo1H9Ocvo0KtlFQx1ZNba3
9ROpx72//K5E/yPrv5T09A0DXPe69hKHIgYDtiN/3FULdbigyBqVtC5YO0aHMa0hbfZJHjhmAutE
jU+Gd0sBeSBtp0bZNaMKlK+r4geO1aID1Ui2ZVl5eo0YYixdmnbO7RUQfRsXEQVmq0utgm+TIumb
EjwbEtmlc4COz9+9cZZKzZGzRiBTYMEW529LPWzwGMWqTw3i7VJyqzQ+Ua08NSnab7/dVnA1FFks
PueCylxC+UqCgpWvXPxJOxiTKTiRInNl+i6eu3rq12HH9rco6DMJnkrN/Nb5PwLhyDUzx1uGxHma
eq7jQA0hKPhhfJiHBKCpySkmNp6DaMMWNdWtP6gZ7jnIpFBW5MGwsmZEtyr1a8BmD17/lG+Sbe3J
r9I2BjOm8XR7n5RPwuY/tFuI40xRGdsKY7wYKPeJ5aEG6QTRaHcENQZtG1Xoea00Z9IPpJiAp5g4
BSlsMl+jFNyRiYUek9Cehu/xsK0wzaqUO73qHBlv5thE1RIg45i/82gUO6F6nuocZY/vff+KPnOv
ns7S8FM2VCeOZlvWMXozgh2oA8pa8yOU8GwpPGMMnFR91+WDFrzo/XMy7AhqUGrrZuXoRsFjXFym
MHIy9a4zv8lkE8aeXhyD4scI6rpafknGk2Lu9ThyRivwaNs4iOtC8zBrLjyQ3aq/UXF1ggBQ3XMB
oMHEQSDoRma0H8PCU9pH2u31OgYBJbVHXbE7/zzLvieDgCRP3jRyqtOLDMD4DDnFEfHvCIbMKG+3
M0aJe+WqK88z+haSY+M/DiCtapSnzkSjK2g/AZ5tF7XvJvW0L6IasHbRHlxxtkE+ugG8WnkJ8oLR
LhUQU9aYfirPxXySS7Ch1PdJf46al2bs3SpRHAq0y3wCcapmfh/b2u46jOWBQkLvckRTb0Zzb9aj
2+vkkOYPA1B/W6wIgEdBnunXW9V8rFRQ3xF10xqV09UgK1apXUfW/dDIOaDl3mJ0OZu9aftF/DBL
/bEpAFRDLaNyjbB7o4n/E1yhOzZOaYbpftDwE5ZWhm7s14+Y2n3RZg2KhL9uW+6qO1vYLefOooRk
RGVpBCrXuyJT7dmEXGvyBvma1Yp7W9p61mIhjnNoRpbh2qogLpMCp9zrXrjBNIbeoPMcjgDxtAs4
AoGHW3+ZLIRyLi5qJyM2GCZOW+/6U33xwUkDbbFVaJgUkYmvBlQLYZybS3PZIjHrUpnH/GkOf2R4
tlb+NuwnG4GB3WmJQD2RQC6kCtEs2RkDtMNQp5s1ADQIwUmmHAy8j/PmWVZ3gj1cdeRfGvKQa9KM
1cxYqtK/Q34ASFD5DrMOHvbTETeprAY5C2FcNJWYSairzGDC1jiTNnXkuXoL1HeBTuxnbrhvHoKt
IQSjHh2m733lrZZ/au1PUrx10W7MZSdF5AiyQLtsczseRGWc9bh/oSEXYFGAUXSU9fyEgKppDspG
wxQucWfDLhQXRLk9oIDEYwqr1/5CKndfVYVFgoLViZX8rSkeNBzBtlUdXf64vbLsd/iFNTRFprpp
yYpGubNHCgBrFgUWdiDZQTFAld2FgohsTZWlCO7ENWEsg/C3ny+k+O1rspPgJWg0CEslEQKYSBJ3
1AKJkEiuAfdTD8fEOlplbVvjcwFMhtuLtppoXaj0RxNl2Ld+k3XsEfbaWIYXlEHuhHI07ZS0+WXk
mMvWjX3ct+02ybXI0azskvTItEvNPpOeNQTlt79o7ZpYfhB3DINe8VsaYBtj+jNLwN2YnrTxwYft
gN/5tqjP3o4bJmMy/7OISDGyU5FxBlRhVaRnklmAwAkrdxrUc1MEAKfpBjsNk2ffytwkupLyJ80L
R5MAo2ke1Sr1mto4+jT0iP7RqFctDM9pY3hzpHkTwhmtRNtAImqtXb3YlgvEneJsyLRCodgxNkAi
2fRI3323BTfEuPVbW8wI9dnn8Ocq6QZaXYlmUZ27uAcpNtq8K4BQAsL1wKy+k+IaDufWV72+vffJ
weq2nQI0nfj7oGIEypt11SYgbu3T0lF6zHHJujsPha1YiVMD2y/1AcVhSYB1Df2fE0U/x/DUN9qm
VEo3oKJEwPpR+vp89v/FJhuWOeZjCaxa0HU7UmLYo8nGxpJNVZcCg1r1sIb2JYvzQYYSD8rAwNwA
D50j5ggOORjNe0AdgAgABYuWgKBC2OGvrJ+ZL7Gct8iMLJYCFSo25XUEukKK0TPl2pdbq76n2WQb
0nOHvIs/b6g/YcrwSEDTB5ZmgAgWevJ2+1St3aOLNeDxoXN16khYZzjA6anIUSCan3x1f1vGuq//
S2EeUBm8IVKJP0yGaRMDwO66cFBrVYaO/liTmoZu8lDaTakX4TRBRqFEli0n6a4qR0dPyUsYk2ua
Po5T7Jix70SBfm+2DMR+fCVEPaQYRbytLtu/P07g16fwS4onWjK2QM25ZCBlLbXrgPdRr6h2I837
omzctLWcDiidt6WuHpyFVM4Td6puTpiEgFWFxLaQ3si7I0aCdjpA/G5LEiw1z3JFaRbnI6peCCyp
1+kjuJEEyaXPRoRbS8h5zc7P9LK0UlzdtPMokRW7zRvpAGysS6oCcjHRzn2dlwDZnIFLUiJfMGid
LSt4YVqh/FZTktmDWuRo/kZv+xg8Rc1wj4nyY64YIB9r9xFQbOx6MBvHTxsHGVY78L/N4HgOh0Oo
lHbdRwdTlV2z2JGhclvk7Ucp3DeF5pnDk1n/LE0JA4DBY5aC8SFOrk3Vemjp8Rotv0oBEFHz0jVH
vLrn4Xfhd0hmmJGTAxvUwPt1yOFaO82WAc83IyNegwYuzezAaNB+nJ7MDuTLtDvpEj118r0UjbCZ
OAOpedmg5aC9G0LGb44OYhtgP/IGzmSfFo9+ROyMYFYpfyy0b8ncYNCYumrRbG7v/6rL0MHdpFPD
0tRP/7Zw0ZoJCOdJTWRgQj0AbdPp5E01CMLD9TP0JYOL3VI/NAJjAOJfjKTIOD+o6lNWD17Tb/sA
s0ppgMnd+9tqrR+gL5HskxZqgWeMZnma4gChE7sO7S70z6UaeL4vairSBCvINzED83+K8zLEJddf
pg6zx0bmZD78Yn8pDcyfd5hd0fp9ppmbOFVsFejmxUOc/bCmjxEBOSlBuhSUtm7iERJ7bS8fEGTH
dm+2CHC/VyU+Xn7VtGyP6oSMifXc1iplpwb5vUTjrQ8SBsXKWVJC4OjXnpxwvv+1DL5zGkUkircD
do2oT0Qb7C49lEg10eF7p1h2bWWiJ+fqVboQyIWEtaaHoGuDKbLuGMYNl/wiP0tkn93oFANNl13j
G2uPKknZCSqnq4nEpbKcj0IgHodBAdlJV7o5nvEYpXFRWnOlOdum47cmvRrKu6w8pmP4pI2iqv+q
6iZBLl2niqHymNYg2IrrsZnmS1e1rjUEpwRE6rJ6n5WvvVL8myO/EMbOzuJsBPngw3pQOwQ6i5cl
H5XxMKPC+S8O4EIIF44FtW5gO2ugdE8AfOz2ag1SZL23DUvExfQJ0/fH/bIQxbkXAAZKcmhWWLya
PqXmvElVvb43JSBNNUryIw1QHDUqgBOZevGRDPoRI2WXui33gdRrdhQ21IswGOrAyBu3lMHS7CvE
kbt/M1JhLL6T80lhVlSjlo0zosHJ1vvcNsHVF42il/K6LX/J4ad5o0lRxn5EWz0un225YW1K2hYX
y/82X8RO5Y3V5yd5yWiFahTgYT5W42as7xLje9n628S6p7S1GwA542w5I1VyW5evUyMa3FrFRVks
K+Xchpx0eQrgaJTrKRDvg/c0d7ruUiSdV9cMtuO7VOMtifb/2wa+HvkvlplzGYDQIdYYwcJzBgDi
+WypHckxGX+ejfbqc7ZXvNhDEmHTiVwl++1bi86iusURxmUuhTLFEcYAwHYAESvGHUCJStkg2WuE
MoiQE+/T3d8Sya7BhUg1MJCbLlVEcWG2bYu7pH4vkovaa2eQhAE1JEEBuy2cVsr2E5oEbL+cHNK3
32M//yBFqdmAcn+kVHcnRhAZozCbzW+RanYC7yZwpZTzboSC8F3psDRWXWyqULPnunYNGSG0priF
0gjMYDV+XlgB5+cGM5HkgcIKNHMfKr5tBL5Awmpme2ngnH/r0kZVWwXnmaViGXbhvA2ubLJEnIhd
f0Uv1OF8VKf1o9EqFERhCvL0mL3p9V9VcIqqDxr+Qg3Rrsefg9TtWrXzUrCpdvlvVUg3tRpRfX0E
nxjzDUkZcorbUAPE0VT+8LUETTWCCJGt2g17/qN9eg6kciINcjklyl/DDkNPCNsMOw70XUR/dyjW
3XYYbOluCVT/foAsVNhTQ4H7lw3ALhbvcWQ+673maG3qhtn3uEAhy0q920IF5mlyTsr327gfU5hn
579K9dHEW+S2gH+4bSzdJLpuaIQf6VCUGlXFik5oUdU2MIhtsu02zV4GkZ3YPtnh/XMNv4Rxfq+X
1RwYKhBmznupDp0kqrwkKGwpSgRuZD07a1nU0jE9a1J+JmIY9KlCW9V0kei+RiNsorTbuo62QfoK
GF3cZdSTLbBZRuoukbXvleU/Bn1y7Pvvgd8ImlZXd3HxLZwHIBTVxUpTp0sERlaiHNtWNAe/srCa
YskUKRdoK/O7WDWdXqp+X12sSMZEUr0By4rXT53Xg6pZYDErl9ffZHGbSP2ujok8VmhTJMfA7zcm
Cfe1bzpWJ206w7fRabup/XIDxg2nmhSbDrCmPC8EH7Kyqn/7Du5Gm7ok7RJAuV3alG4qepWKVHRP
i0RwlxGyt8rcxnOF0HSDaj19hR2B8vrDRAG0docTymnCntrPITLukPxNL+5KSqthjKuhqC5GXA4b
M8m+gxsEQUnrRH0MitL+rcFZBhhXcdCV4V0aspMvuTD3jQVbxjBJMgH2/1lrd5UJmFzye0pf/eo1
Tv8PaVe2Iymubb8IicEYeGUMIiIzIuesfEGV2ZnMYDMZ+Pq7qKNzK4qOm9zTR2qp1OpWOYzt7e29
1/Bsms+tHMn22L8r1b1qfkEk08Ujm8jRxpfb+nCrHV+ReBgTCWvTZ2I3WsUBPjwby3/llvnjM62u
OkXqo0JZ1sZqTGegn1GS7Bh/+n6zb8yDrAp5sHWXihis9JPcm64sWY4k/vMIfzkNov55rTB5bBIj
xwgCAC1aQRC13ZjDRmz4m5OnFitdCvf2U6NCV6bvAy3t3L6CHOoQfv+1tkZavuZFjklmCtxZgigU
w4kdXr5uzox937e+BR/C74faWP11Z2VWhoqYy+pDRxB+pF8zlPbqyP9+kGtP0z8WZ3X+y3iyBrnu
+SmrTCex3kuaOVE/vMb0NcoLp7HuKJyY0+zeyBW75eNe4ySIpNnm+YeEtgx8MmyeAWkntmiv18R8
//hpqyjBY9p3Qm9gIjmNha0Uxb630D/qEh85oF2nSNS7LiyAGI4hdIUupG/A4Hdqd73mKXn9g0ZR
2PS5L29iyK4kSn/8stXZh2VHEcvVsqPhtOKSWzzhz412lL0ldKYOwMpqb2dyaL6KMAeqjG/Enmtt
vj9+wCoy6ARG6FqJH8A9gdxQAwFGBGY4nVTYYgFP8v8g3Vx5tVwOuW4zpF09MwVkH6BYlXbXROAy
LbxLwzNP9WPnmbY4lbgYj03wT96Sfwy9ClFx+Xvo+vZfsvlWsMB0mLND1W8j6m4ExHW/oZyV2ciX
xbXQukyhZphuHrqtIVY5b1Hm8HcsMIR2onvpFB+AQoRmHDNARlM8eRc58gYNbSOYrA0z00LT5WgJ
JqRRdun4WqOxqs3BRjC5PgpBjd4kMiVrAoQo41YYJvaIbtPE0V51vwXvn6GVAHD/T3DjPSksX1BS
3hj3+t78Pe7qhhl6kEwjDePKe/FTBtjwnoAOlrm5wyD0fSOHKLOofuEB5rglqL415dVSJrIsYIWE
oTv4DJv5C6THYDmy9WGXCfw9Yfo9wdW1w/N81PPlw/LEaZ8X/dAEPvU89hYTcOiZbzgYbk1q+e8X
t9ycRNoA0C87jfDDka3kYJZo1BNjK4xtrdvq8jFEpk9RFy9xdHRVWJtTsWMq6IPEbrB3jguhq3yB
MY5WbzIOtua4/LaLOU6pmo5ShbHLjJ1LKCa20Cuxmn4jYbhGY0Pw+r10q7uiANS2pjCrOA1NdpNX
qpsakxeL1KXRQm6p6GfTM1tKdFuKPirjpOYvmvqEHkxNar9nJSz+UuveUmIgcYdmlxv/QP3rjx+4
uktg28GirMWHqCwoN9bnbFMw79qnVmWiqzp6PIq+NkNr+rqGC0CmncYRSp/SM3RjbX1LofnanXw5
yGovdWnbabw2GHozw1HbDTstSHbdJst2ay6rbTPWdUwNlfHTlKe2ojUBa2boVmy1pH89Z9cn/nI6
q22j1WYZ4R8GWQVgG+XEVuKvRjOCpiI+12BlbrWAziBXIzWa/p8iaxwFjYvCHDxoSkSWGWa1ZxbP
cL71JHYsdeHoxUEfforh0LVBBLM2Jd0hWtlMGHjDHnNwzDngAs2m5MC1AgxM536v/2qHDQSS+1Fn
wXX+eYT4MVrdZ1iU+n1YniR3i7C5sQ/WniKU6VCbS1XjTIIubINFP4T48m6Lub6xD36VRC/CR9np
am3mnJ8YnFEqutOH91GRNwLkNYmUyy/368tejJJoiTllqiWfBz2x23l2TEN19d7c6X3nTBXZmay7
J5nuqU3hkrY5VFXpojDkkW4O0x4UWaO1VYsszf7mlNXAkKelnUcvSYw+aQzpny7e+M3Xuh1//ObV
jSjHk5INM2WnWeE3rO26BzOnhjNY3c6kHPbmaLz5ZZOPvh6Bp22xjVRnOejfnJxfBeSLb5aqKBkY
KlZmBnK/fQHEy23JUYZU+T/IOi629a/63MVAQusMM5tMduJf41ndk/0Q0j22tyd59GgxJ4Y7ggu3
mrctjZpr9fY/PvEq1ikjmu09REF/ke7xLAsSNw4m2OAmd1tjkWu56uUsVwEPu1yeVKXSFr88e4ZL
RpWXP+u5eE2UMbDoDRYQcBh0TdNd3y3CvMQVfWlbcGvSu1CHj8dYejq9mXuckeyxAEBSA7LS7kjz
0uY3ZYXq2azcW/AJaIfIrscCKJo9CnCQyZKJ0/WDK/UtJOJjUXuEPw5sRI9Wi35qcn8yOHu0cuUk
l/kDlTtXvv8v13gVhmdRqWnGEYazMN3l3gJ1yG28NsVn/kRcK6A7nKFdae6rwHjcGPtaFfLyy6/C
ZjR3QOpzhE01MANQchDLUJ15A6bNZ/DF1rbG21jpNUwE9gKAK+ntkghIThRn+2Qy/CETXl+LAMhS
gFvDWA6QkrhS2x4EQX9NyexUKr2NmW/9ktWDz5wBt+cKTlbnkv38WLhRCL6rYwSaA2sYGTjWLbWV
a8X0yyOlrp4QcQ2eeF3iXi+b56HF/MfZhvqKLZrK5UR36qi9teb0Bkvd5n5TSjpSmBZbM1Biw/l+
/iZdJvhNDFtr6MFmoS0yaTTOEEepbKFZHgwQ/KaR7mYu7VTgh8EdymcN/nj0Re0zgG6yR2MaPC5H
/oBFkceFW2Lus1KJ7Rz2kgZXwJRub4cOgFPzaEI8C+DuA0osdlpS2BiCEhU9pcB06cNwj/ICSELo
pak1EF3w1NA0FxB6GwgUL52hdxd7Jq+fIFWEw3zPh2M/3LAc4l03A/tMlTezL53eVGArCvNS1OF6
9sSRofSEusqkuFoROWNaOiRrbLVM0ToDgh0ssr7u7Lpit2oUQ8P8ZLSNPUQw6eR+RZlXkvbYz9pR
WJEvlfGpZPmj2RueJddIYO4iSLhMRIWlgvCsVLGB1bs3FAPWGEFizXamovusmj7aBQDDcacxGnCa
fvQa3MWgkecy/HsB8+xZgaMSNNxG2dgNAMQWPTKrBCZ9FEgMjjJ8EjmKSnyt405Xt6GWMvjRSQ5Y
G66k4KnSLr2eYNL1ACKOO1jlupGkODkWs6glH865LtdrP5e/lCzzh/qvIe0DQxhh1lRhQ6YAlKQD
bYHSSpu91Wm1XZb1TRsPXiX4cRxoEFXaAx+fFjH0BhqDnRxgEjaEBxyASYKJxJ91nx65MgEfP3AP
TCpvMCQbzwykDmKnm9OzEkGST5nP7dhCsIuEc4+fWE1tqJDotlWnz6zDww9WG/CFDSSJuSoPpxbF
iQwwMPVLTUF6l4GaqZ+Y2Tiacgvn67KFS27RmgCMdOc5iz8VipVOYmDLynd0dHZCgjW7rryJGo8g
WJ7FkJuIiuKp0tW3RuF7vETCTEiuKvWHCI6zUcrcJFL8HsU0ieswL2mPZqUezHZ8LtLqVgVTNInN
wc5JD5YfbgSUBbvoRs9+zFMCqGjuZfNtJp4T490C6zDvfUFihybPkvhSJtORJ+0dQvY/BnR1Cj3a
dVnlVfpXLXTPjF91KXmkObDQphbCNm1vVdMd2hbv8lzjYz8MDXBuTRHVdjy+x6NwhY73Bu3cZLZ+
pG3ka+biDFqBeJjGBzPV4LhyLOughDSEanBf49UxShUg1ixPNnCBZ3pQFsOtMid2YrwWePhpyQim
T+6iCVUD0mybsxzUvXWTiWqvWJo/k25fz+rRag0Hdn7LoXcL0jiz+ZAk/G5WxE2SoH1TUScGxqms
idvOr5J6gkYyskckhZ2wFRDtQIb329Lwcn2U7VJpKFQM29AybznMcWegR6g6v+nsg8g8CSoqH3ks
3EavD0mS1U4aSQ+mAMaDjObPxiC7qqhCVcsAC44PUc4c1kKLhs/3shbv1Dx6lJJRAfIb4cVQHUMc
OQWYyRiBiR3cKTXsUlNCA3+acFskS3ET178sVT7opTgpuTfHLFRBJaByc6wKyc9iCj6FBDCHaUt1
4iY4NEpNoAMJqLvaepn47GHB1lRfcbM3ULifoPEwwTIgmcQ+hwBAbu0HLXodEf77it5y6ET0HfPS
UvaiyvKhJubrVn2G9sNunG/wXrYN/bYbR4hsvFjFs9W+TzXZm9lPMEt9krzE9R3vvzhaWMnoqXlr
c3MKZ+iSDWXsRDWc6JTZTYrB6ZMfVY/1Q8F6hrlAl9wDrnIqrejcGsSxkPArRAsiGUBhWfE6hCgD
LNOByXRvxnsaexlIWbq9uODo7WibeCcWuLg6XFy1GYpuR/NAn05Gsqu0R9XonILeVlmo53galo5V
hEX5wKLunSi+3n6MymukNU4CO4dXPfdT/iDhy0oD4uBRbWHfNwMAgAa6dYNKL94+0Mawk8qlsEKi
8D96bZlTZjirMP/J80OVBLO2K6jpzrHl6AoNDMCsuuonrYK8u0/pxzQktjUvrkSPJkR+ZI/IL3g+
vNVFhcvoDbhUt8D/nvmqgaumuYFsF+ghz4UqPABaTmkloPPdAJeKFoT4S2RHLiP4SiB4xemu1RUs
4m3CHzI18k0lxwHV7lPpIMkVoD+SrxRZkJPskScQIbG0swC7JVBQQJ+j7GWk4NuO8QLiJ0pn59I0
QJO3yByEe7+wMscAcFaO+70+M1tntVeZQG9H6RteHrsslfYiQf5gFDu1eIJpeQ8G8FcfyR+Q8Awb
1H/tfKr3JW7GiSX71ny10huYRDmDke4ribu1NKh2USHlKZPjjHc902TPTOFdWMPEq3fzKP0YpeKh
lJgPfdeHdMhdY9y1ZWv3U+2QLsEqcqwJ4GUldwj1W2xj0t51yKHG0AD626q6R5FxVykDExK6sDBG
wPOaNI9wHWuPExZa1Kmrdfuc6vueZKdRn+xalI9WgS8oDfdzJ9wxg7xzO9xLenOepfKmaXhILRgz
Sfq5yPLbERWFXEiI5UagkMbjOt6rKT/mKfKalFo7nlmOXDNPymfXFJEdNcQti+5I5CawijfcwgGh
w2emCceEqWGrvSUSuKVz5VMGObdeATfSvIlTgI8H9S1jzb4QPpc1uyxooBXFMcnutQaqkMLresNt
lC99jmGfQwPQnH24fNwWpuSPOvWoSAKm3ydpHxr8NgEWXr3tJGiLQTmmnaaPiY92GbNP2MX5aRt7
s06dhMdOkkJJpl+oF5nbpRCz0apdLBlelvY3qlTtmliGpM1rE2t7jRlw2pJcE/kOBE7GXA3LgZ5M
McNwR7OHknldJg5CeSVy/jLntRchT6tKy4/btzIanFQdHIHsjzQfbds7GRwfGzgzUwJb3OmGVB1S
rM6WRLMD3+TB0KagxoHUBXvNUACC3KpNSmiKNYhC+FVqdaQkD4pU8mn51Maqg9QuBuSzbuAA1ArP
HCzI6oBjX6KdCnNdBUhwo849KZ7OSFccmIm6yNLzaXihun7GAdkB1A4NHNSlzB8xdiO1ehv7By2x
yNVJbQucUIW/kG4ncHC0PvWlpsSnHGE5z58VKNo34z2MgjDDPVp/HjVN3yyhyFMndqlDV+SjmeAg
qs+PaEs+q6n8o4CBo4ZNZOi63Y6WzQH10+McxH3ppgBMo8vafWUMPtRD90IZ618nL225w3kNw1sV
8Zj4I4EhnxyyWnPavgTDhAQczgET9H8m9R3kiydRV3eDMnmAhtgdLU4mLnU8i922WaSWNFtCogQ9
6kBvoTuasiPeDbj3tIcZsM5BGv+ax/g+k8HMMQF06L4SKDGVcX8srP4YmXdprLlqpKKi99xlzK2N
2ZFIZjO8deK5f1aM3AXAxq8EBJw5ID0dTieb4odOYwEEqh+K6c7Qyx9dPoZTrfkmSR29LNxOVZzJ
4rtSBzMxifx8hE5ZSvxWMp6EUdoScscSm04tv3Ia25VW33fZEYJqGRsCWXop+VMXH0h3qKtDXlsO
EwVEClpQkCcw5WGTGwVaj1daAmJAUrpTkQeGNe/kIkNM/6x6HYSR1I669IZqUElrsHLcdCUA83Vr
9KpqCyO0Uftb+0YCSVbmQ4ZCs047J5naLyDnAtr9UPPqqVem0GLtmfcv37/Wtgpev4ikF3WgRkYl
aM5QjRF4NekyElYkUBlyfV68Icl25OSZdf7UbFXarpcgDYsqhoYq1toQoo+HmhsRxq0ZfJvN0abT
oYv/2pjdUuH4+1P09yirCkjatzqOm2Sc5WCp3aFNkywKj+A3eZKzeFRXlRfZqp2CJH63VWVdikvf
Db4qgZRqnKSzJdhpwNTa2c95KIDPxqU0TFuKOtfwwygB/O9MrZVynIG3jgB4TzuZ2UNcPeQFAPAV
h86irGZuq9/nrHLqDlCHsoeoUGSnQnIaUJxzJHUVyiNGWXoS3t1FhAa8XHnTwqEalA2y2lXExuXP
XBVHonQeYkMqUKmY4TQi/TS0NDBmcWgUEVrRj7pO7YlmQdveczMBgp/dmng66GnQAd+VpEMo5wjr
WsOPZVQH3++WjfVaK2SShljZVFT8lET7OL0bhYVscDiNleJb0RYdZ2uwVaGZoX5tJXOJbnMPuX2C
O6PmbindVWj6aluqnFdLUkQ3IAQL1qf1a/NcHPIemgJm0SLY1fOTzLRAz6b/HEIJL/TfI6wqUEMj
mcWkJMa5zrmXysdYKbbqStdO08UI6w+W9LOQM1zYjQRKOMW7AQ8mZr0zhEZTQryiycZ+uB4bL4Zc
PuvFZ1OHOGljlgIvpT7GEbvPCeQHJZRZFE34NSMGeIVYOTgc2VZC3O934/XG08XoSwS9GJ0Bp5MX
wGme0mERTi2DKE090UHKQjy1XHbLRHOlMtu1KEoXJMvskW/Zn1/tRhALz3GiqrK6VvGMSQ19Qlln
pyliNuU/jc70gBh0S3Wzm3719rsYahWpk27UdLD/2UkfDon+XC/KhCK1O2HqzqimT1W772casKGg
Dhqlu0Xms0qnxFEb1Qe+2O1Fve8LUH9KdKYr2Kd/vxxX76uL37cK5oqcpN2YFth+9CvKVNgTPqBk
ubHjrll24Bj9+4Nr8iqKK62KtHdC+4nAdqIz7dhjLyjYd50d3+FpkOYuAdkGBblPyEj9UjMsEztd
9oLdUMgUIIq4xefEA0mzt6rMVyPWxW9bhe4O5MsabuDoGMWvRWXt+VI+TH0Be+RNMP/1gPX7O6zC
SQfEADNLfIc4QjKv3XbpVpn+eo/6YjqreJLLExAUesIAYyL7aM/8/iZCm3mGkpItIU3QX/LRlrwB
9qyaU/vir385Q+r24FJPJLZ8UD7lQ3pCity/b/WBrylT/LERVqEHvIImGlp8AHmf7tTetdBg+sSr
U3uZoYmBupabOFVi50HrYpc4ZDe99LZmo8XgtDUaHW6c2PqPLUG4rS2wCklNR3pW64Sd+iIJIo6+
Pi9r2zK6Xa2yzLX4Vr7w/anT5FWv0OyVPgfYBUACqCU26N1oMqTYhmLj3F3vSV5shmXiF7EWhWnW
wHB4wV9MHnG0Q30TH3k4BNtLuzWlVaCDpAKt5gwxNeM/CpOFKJ7IebP7b6KVJq+iVV8QHQZe2D7q
VNqtaPFg5XaDEsn3w2x9t1836MV3Y4kK03Q5qk/mW5rAAmV4NeVXw6Ruj8p2o4E3DfZn3z8Y6T/J
N3QLDxKN4GKwVhtDn9vcHGILA5M7JR79OOPhxtyWAPC39P1iiNWeaNCLkLhK6xPKbVEfQ5L+Lxgz
enqJsBA9Vt2xR4VMrg9ZbaFJBZZF+Y925cUvWG0VHewJoqDZdUYPFQGqDFq/usXD+p8xfzT1YqjV
huGMTkwHHAdsSwg6TM9Sh56OdKub8QbA4Wpk/9+ByPqGa2rI8VWyXp+kIj8yNdBJv7E1lp/6f6/b
33CcA1Uh+QC9B4g5FTd1O510S4Kg9ag/UpRrSVztojyZj4kkNvrtV0/2xdRWl1bda6nZGFp9alEr
Gol6YsO7VCgb07tGjL1YKiKvLq4aQs2mlmFf/ht3WAIYGjtlwF10JTXHPKQ+ueXvuAG2kqCtxVvd
SsKMyZT32CUSgFuZIXxlNE/fH7vlVH23estHvowoeWuyqVyeKmXu6scIUkwTGj1tDf5rsSG3vjWd
VRAxDLhgJTmCyIzCnqq9ENSoN2bzfRABa+3P6dCZDE0+d0uZqfkolOFHbMkx8tUMtyXkGLBwqH2j
bcgQsKFgOn5CUdSBUDn346b+MWTDEUKWu5rdV+SsWcWPGTLFsjDdyDpQuQ6s/kWlBFLpZ4BIULzV
0IaSHYOcFXgYmuCEmx2IUTdxrviU/ijr6Xm2/EyN7TGDSLiUO2nR4MF9Z7B0r/dhmw9uh567KPYK
r5xGbdEDTQ58aMJZyz77gumoTDU+9MSe0GyArqaiQVWMKrf1MFW4AtJnFEQ1rkMDYDZtaMfqjqD9
uSDJTZfkz0PcR76qQ2fDGCJ3SdJR8yzbh+8/+lWCwe9gRuRV3FRlpoygntXIorsQnUgZMvOWDUlZ
VwqaAH1muxLhVrVnazOtIqio6dimtTDPGRqCFnpMTbJFcd0IMOvbVpnHJs6XZzwwRlxCIZ+i9VG6
G1/v6kSoammGhtqc+evrXpxA9DSEbEKO58w98DE84qUeum1e63Pw6VQ7uZM2juEvGeG/nfmLEZdf
dDEi0/Oct/WAcwjxVmB3TiXsCneUiC+WPqEHgJ3dTH49p8c0Yq+lMcTOnHO0SEv6k3SUQcoX9tWs
V1ATj6fnis+QwWkODA0MW5JjrP5dhp6eiEFRz5V3pch3IjF0eJNDdKrvyzOYOgkA6f2+xfGQi9pN
EsUeE+tFlHhP5ZBjQYG4Yr1tKsJm7bNOUH7oIUAkG44GLV44F9hRtNwymv6qkwx/c++WQwCpQ2ji
bu2063Cfi++1ipEUrn1y2o+44RgBzz9o9M7um4MmzhQ9dpQGMsjmjv1kW0WQzLGXKkcmex3Pt2Rd
trbKKoBmEQRX+mkwz60nPF65UekuDJfylRaO6kO1rwnSTVXqq6fgYvarkBprpFfNvDHP1oy2J1LM
MfWLakuscWuUVQzp2gzNgUzgMh97ZxAkXFTQ4yHayDJ/1dfXe58oMkUn1oKR8Nprssk0eDJbpXXu
XOW1C0uvCfvbcg/QzE18t2AjoQMd5mfjjvrwnmSQ2kUv6SPxtl6cV8tNlz9kNeGRtm2mt8Q4gxa2
h30WOCiJC0URHwNvmhFdMwHBwfg97VW0rGk20HlMDUzbDCRft5FOBzF6lKjKjw5LnSXNnXZbCczV
q+Fi3LUdZaPQVqBBRpfP7S+kjeIk3XIXCACX3U2HTa7btW1EFKKosgIDQLhR/xna5l6NZk7ZAuhW
4oD8VFDSoXB6Uj/g/wiA3qkEHPIfzvL3qKtMlOupiKW+x1ru6b6O7cIH7gKFjGH5rinkobfUWq6G
cKLiZQfqlKKTtS+kxIGomtU6u1PVbC+phV/N0zGJrH1HyTPR4bvRKV5k5I9yku8jUh4pA9QWWiVo
7VkRJNlRUEhjBpIkcE4wIS+I+tTAE2axKnUHSJgL682srbdS1Edq5aHGZs9gz1pceaCZu6iVuB1/
atIwA9ty6X20g3DaRUSdM58OxuM0igciun05YiXK1G269mdEaBgzPYDIPZxWs6WFD1SUtIDA4t0M
LQCZU//72/XqfqA6hTE5NA+gvfjnfpATMVaiwXea+33c6kAWoX1aed8PcvVZTiCtIENbAdFDX50u
gOXySpdlYGcG+aBRbsfpY5u8lKZ+qvidjGQo5TeteYTvYe58P7Z1LeO9GJuuSphqqkGvaJqnU5/C
5yLm0OEUR0amY1XTdxGrDUTvISqvJHniUD2Jdy0zJ19KSRw2KPq5DZ/7pxiSL15jAS4oG8CToIeu
4EcPPHMbOHMDXuHWkI0fWpC8kj5U0L8iY/FUm+NdoiM7iBkwo2niTG0E56vUIfE5h7fGXH4oMop5
pWm3SJeT8dgXP1pO72DJ4UeZclSAURsra2cx7poLjqvI/SlGjbk9zPlnWYIpjfqriA9yflLAHVZZ
6wwMNoqa9HNctOkAHsoi5nAz9wigB2PyQZRzDMAaNalTKcahV58m816ZbusOfKrZRUX9A9aMZ619
g1jKXWsmQRZ90faHmhyGSTtQnTgxqo2Gsp/hNdAbu6ml+xQvIlnvnGqwtrbOsjx/u49+b51f4N6L
XAwhLFeKSKdnaEaEkHkPydIlvVd3W9zDa7kD1OhM1G4Ikk1ttUfNGZpRnZVDhWaqnFYFAG9LpFD9
FV3/NpnfY6z9QmNYZ8V8pngdZQq62jH3xrSFRkA4WKNfDsX9BEyCAQgpF70D4zlbzhLHBMhEkY+m
UO18IHBlYg89Se61WLKz0nJrNp2GwTwq3XAS/IN37CxRAdQSCyP10WSDa2ZWmMy1K1Wv6Tg4UfVZ
gk2qjDYHGDGLG8eA95xm7CUgaMBJ8Gc6+2UPHbGsDGTgswdRHax+KUTXAR0BG8qNH5UC+BfkqhtB
fYmZ8G2Alh247OWXBu6+AC5giOjiErMDv8LRxo+y/uSj4cXAADUqLnOYOPitHT2zYGz042gWvgyo
swWMiQoZEACXdgX0xIpSj9FPKI59O9yaiz3UJMPeoQSY1oxVV0TTl6knoSxRv+qmXddCR4+0iVs1
D70ovHT0UPdwRn2xqar9qjZ9FUCkMpN3Kq/fJuDfWDK7k1XsFD572STcDnhbrdcdBqmLKCHQyXyl
tfAiGXdAY/4sk/RDa/Jj3M9OqVueSevHsbFOjZF/zkx7QgSEgwZ57zMGIzvtqC99MCHeJo0DqTKi
LyftLbhhTLXsSOgh6UihQOgJhfxSG0bQR5Zf5FAn7YpPOTJDw0L2k3CAuqBBM1kQnaQHK42djOUf
uUR/aNFDQ05UOWslxJ5j4pdTDtphD6BLaxdN4xDVdCiwy5WkPcIrGWCTHk6GP4fYLyGEn8d2gg63
Pj1p8l3evikMBSlgm1CIgAPakwHMkTGitwRDL2V6Uvsz6XOv4sJvaRoAY+7UbQrwfD5grDjswDph
VTjgcW9GwOSiCQQBoghIW3EaDP5gztxNmhjC0/MeVfuwg7JNddZGaHYNhsemIjDzPIwYjDskoD0V
9FTzFNg5cJ9kO82ld6Ck3o2mGqCjXwWdKoDVAn6mB52WA5DfDPC91pVHpe+AyZldXn/MLXRamySs
K+Eq0fiCRllQNaEiAesD8mTyNiwsLkik+HPdhEWcoa5ziApsz6n2ivp1GEJDvFeAxcvvEiC+UXyW
QdqxenQ2Ms2rqHFgteV3tfnKSe5LIHsi7/Kj6Inn+7HcG6kc5gDtMTVEWWSnQdVYViAnYHQvliXC
GRD/72+7a4Je2kUUWwuQaNSs0kLO4DgOH66mfWnmWzG+yXEUyn0aVgZsngg+zyIv3mlumsJChc82
0/7zqqpuqhaVl7SCGPIqraBMdL0sYDhmNGpADbDTNrV2lni8iqV/DLFkNhcXQ97Vo443EdiPNyl3
xpP4Uh1wJG70d9ybO9PVqNt9dc8AAwtv22Lt2pv3j+FXT805xS2YzTEEL11Nc8bXhdCU4m4SwXjX
eYozooK3A85SGjYSmmtL/MfIq/dmizYDbC1aE0+GFocXPn4udySv28/WLSn8RSnu/2G9dCWN+mPU
1XOMRYqqmMVIz9bDokoX/9JY6N3R09Hik7aF1rfGW13HrFB7LULV8PR8M/yCSc27gLplqGExt4AV
V2q8l3Nb17Fw6asNWsdYS6sAC4H7BiCzfe1mXAXVZP4vF/BXtnyxc4cJcKtYHqdTEuYlxGgcCgmC
5UFU98482Yoz3G5LjlxJb/6Y4+oJVhgpYXKF71nKaB2NuT3rjxux5wrP6o8hliW9mBfsJZFcGRiC
wcx910IZbpDRD9acyhO7fEsH9srL5Y/RViFmGAdcLkUynxqZemYlPGU44nWxMaetz7aKMlakEqUg
iDKtB9tLZ5GkQRID2BrgDm0IaFa/ufW3hlxFFi5DQVwdMTFpRvYu/yyK88aktvb7KoIwaRBmMiCC
LOABCyJlqTcelF3ifpRhD8CvIx90tz9sATa2JrYKIR3J54h22B/wLbDHFhVO6+77mW3tiXXQGArL
HChG0K13Kxa2VNyy6uf3Y2x8PHX1npwsBopOjWAxo9zHj0YbAVf91LRvxdS63w919YNpGsj+BjHQ
NF+d2dbMRcJq6AD2euWmAwpgo7wVjK5+sosxVocWwLWeaoz/ay/U2OIAJX+WzsfogI/rAyheBVv7
YGvIZdoXcYLJPAW2HEwa9X9Iu44dyXEt+0UCKEqkpK1cuAyT3myELCfvvb5+jrIxr6JUesHB9KYX
nUAxSJGXl/ceA0R211RmTn/GoODfXrz1e/JqZoujy8dYBYTbw+soG7ZSK71qZYcXePQt8Jrd6D3S
+MeQcTAfgrugL151CmemgL+XVGQeKvqMiwM9lHkolYkyniegweJ0glucSGRRtKSLE13B0aFSID9/
jorIIlIIxzfQpdKH20u6uvWvVnRxgDXCo0il6nguVdCGp59NWm7V4i2YQIWKBRnk7Rn95Twd+6EE
gXjsyxo2q1FyllGVk2NBJBQNsqiGskrz+tCTsWwcoG9+UtWHEIzB26smGmRxiqUmhYtJXRgXLwWx
dCQQfqstOfxxe5R5E/2VDv/n26Bs9OehUnxoTya1NJ5z9F9L/SUtj0Z1KkfBFlgrWDP9apzF4S2D
LIYF7/xdnMrlm/Ih3ut2/sY2YNQdxXnnGo78j/Hm1b0KFnkwDEUX+voFaNInSD0/eIo+e348RXL0
IKHB62V4jgavSqS/l2FezwTs1qb6PSnV70QPbUJkW5PPZdeBCQLzWj3cqGBH31594bIszjjgonVC
ulS/VO7kDnflPnHBF7xr0eEdNsWRCTbuGhT4j2VZHPgi5UEWQrP2PFYtitIdqF6YWr5lUMedqvDA
cVv0IN0kiuCKXeuUMF1VAHKCcqwua8sN0BkSvEUiY94APvqx7Ue4L7aRbqHvqG1yG6pE7VZ7Ej8J
VsPo1cCLnUAgozWhwaddqoqZYQMNcra9/RVXn5Qq1/S5BMiRXf6517JqwqJODL0vj71GxmgGyV0/
grudJIdsiDZpLjnTmLq3R/1qqf11dK+GXRzdrvOjrtJIeFHAvaxiPGOrChpDxUMDOY+kOQxg+oGD
NIQPc1tZi7pN2hjbTG1sgKRdtcwvmT48yPJZDwJwrcG0Ugsn7+sICiMwZIU/qxdCnD0td7pIVXsN
IIzd8HvJFruBjrGvwIchvHgQPpJz9sxi0Iqjz2biEWqLhUNayGuM1b5RGMzkt7Eqg5t6yRvATJQf
UwiOsfGi97/8SHpMAvjM9gcP3Nd42pdxewi6xFYGZqOoacIgSrDwos+92FB+kRlI7vXwEnYVKmzG
BsD5TQqURBOXJg2yQ8Z0oFpUUWIiGncRK+oJCgl9TAx0NjsoOKEA7Fn5pjqzLRr16MVVn5/FQ7cx
3tEvy+3bm22e0629togbeQUZmJ7F+JflDenf6+A7bEZFE1w/qb83xSJPiIJazqIqnZuMwcXfzhr2
jSlvIKYFvAY/iEODaEXnv19dEqM3FFVscHxJD355Izfh15RXyaZCIbc37qXGg32yJuAOfWX6N9Zy
SXGaNIDBu/RrmsyF1U/70H7MD/nhfnxTMNPYzjY6uuTxo7Sjr6Kscq1Bfn30lq+D1h+oMlBs3x4k
9RR1dS2Ij14BpqC3bT2IwoHBZ8rxaHaUWxOghnKhb27vpi8hl1tLsAhdxVgkRh3oxkU5e/fSG7Bc
NiB/R24PB/YauJJTOWw/AwBTOPkUeDbbotrNvJdu/YJFAJLCTOmZJ4eXakwcqrGNMoags16aInLr
nm08KnFBQrde+/sd9IxF4GgNSUJX0Zub9qgtop0NSZ3IDjcDQCbpxbfIVgx1X88wrgZdRI3Amyqm
GTS8FIpvwldgU/L6bvIDx68vo9Q6ZQVPTT04+c3w5oFMl84mab7i3P7iwp+xCCAJFDeKqsJRa8qd
X/4a68rsa+jCJHzXMfkRKuIKu++JG+nqQU3qhz4WADLX33VXC7GILpU+ej4kX8OLIUMvvsstLfvm
qfsq8h5H1bsjyQi3LN0ejHDXB6kbxXwD0jcwf6Ln+X9Jhf4T54xF2JkUtI+HQA3xb0dmLO+K6FT1
2QbuZ9tA0rag69qdBJVJOQKLt4ApJ7HVvkX/pwRx2HC6rhKVq+bz9tdp0FWmMwX2VowtHjTov1aa
lHvhpXPbl8mmaBr9hKW52dvsBebcoSuC6Sjztrs14iJnGkegzuswhc6G3ts6gVIznSDyi94zVSwo
4VhFhUqShO+QkU8oF+VgvPuxN5nZiL2q3feTclDCJ9I8ZNGTrw5WmahWNflQ10H7s/mm1afC+06g
p0iIZHLoVE9ltplocojkrQElBDvg3WZk/l06fBfs9dXL8mo1F9GtU7KqC9DGuPQZOlvFNsirPc3g
AlF02UcNhl1eptscmbavbaiE/y17qJdAmqnvtJ0MSsXt37N6y139nEXY0bjfR1GEjR9O+msZQgYE
bXfASt2O7lQ/2RlzCggc7e1RRR94EXcUIzNYBhHIC+uyJ/hJKFaHul0QQYuKk1+3x1qPrFdTXEQX
VS0UnqN+cYl2VQrfNxPNKR7bVevEH/GmciZH9yJ4xNihsOy6fp9ejb2IK8nYFU2kzfcp0jLZBjEf
wmVzVX6nbuF0JBTiFi3sInoM+th2DPcnsiTmksFkM5FqB1tfpEkQ1cjM7gh/6GP4enuNV5Oz39Nc
4mFqpWnVNAGtf0TaENTvWSRyM12Pi1dDLKIQdIxInfQh9Ljvw1OGBvAv6B44mQvkp9U4JcAxbxBD
qTYiecXVXOBq3EUsQjPS66Hao5wjxr8rHdro42gpZWPVYWYydCbMHp3R28spOJR8ESMgXBbHRaHO
X/Gfnkfl1DuAure3h1nT72f61dwWeU6d55rftQaO4eDi4Ue2Mrp+gNo67XCA8s+cYZeGOVmTk9oU
Ah2C8UW7ZhF7oJsLoEAqG5eBvpTGTz0RlRVE324RZiC5p0qQUZnXsf6MPxUXDl6Z6X9Iznx7Naf6
rt7xbXr2H4XPFcFB5Iugo8g1IXScL00FElhpZ1FPB2gDEh6Samqo9HskPlJtOob0sR5Lu4B5e6AW
n2QatmEVPjVB+E3wtQX3OJ9X6+pBAyiSHmlqopyNBlUVWtoR5N/89IfsAX7TD5suPA3Tvay9aDnd
j/Dn9IJ3wU+YD+mNi50vwhNURZOC4IK9BJ10H6kQrDLGDa3PXgR3ghjARiggj+lz3D53ykYwtuBQ
LS0Na6NPIq1EjGpsCLyRX6MDN28HMol4HRM3t/ll3hSQOfwZOCI0+3o55vdJW0Jk9QJEPnneidAQ
squdcSg3ECrczFY+3U45eLu5UwZ5Nwp7c1CeKZi3UFgk26Q0x0O0EammaoIsZGl4qEhyE2QQ4T3H
s7OdUjhDQbZZ+DzGP2VPu6uV5AxPcmgQdO3ohkUAQJY/vbd6M9hjq0CHuocAU3vHe3JE//7UBRA7
ZFufF/fAiVhyEx0b7UctvVX5h6fsQIUz4axoGaNs6sXkKgS4dnhJ5hPKjIDqwkM0iaGOOyKqeuww
lUhBsjdUzmDOlUFR60WJT3n9LdYnUzXw7dJjB2in8qmgIKocOu+YBZDUqB9qoJgAx4Y7fQrVSgAK
SfaiDy+Dt08CAApG32r9526IwdfxzcZ4kEYCx87ATnh7UOTCzeoawpSCsqpo3y2CeWDEYc9lxbgw
CjhVDS0fDuGhxrMLxWXqQxl+AxvJEmx2QWhdFlThwsXT2kDOA1n3bRTB7cF/1XrlkupGbUKz0qrS
GNSSCu7JwabSgNgBQNPkXUtMzxDW9+dg9/ex1wmVFapz4+v9dxV5dGibg4SOY5/C+KUqNFs1giPr
dmMq7ygEp2HobcaFfqd0qDV0YGYBZ6a8S1y1Q0kCvSveSd7D7RVarzLov3/T4vIpYshvagPycGje
nVJJhoBMo+H49VN71pWSQM+QftcQnnhFHYm+St6xIt2mkVGFULVDTSG156UtEO6dd+IsPXAN+TxX
oSIpdXepDO3J27/4v+SSv3/x4jZLulIFkBABrN9PLtSwtnRX23NaV1lQMBXtoPVt+3u0xQXWjp5G
oW2M3EAGdLVtd1XRXTr1s8s7p0i7H20fN6aaQPdRgUwk+uK1wk5oLD8UnnYodRTLaiU9SFA87wwF
oEomqJStFw0MXaEGZQTUg8UPpIlHO9J0IXoGMlCf/REIitmjBYYbgMmbaI0JlkSdU72/tvHViIsL
VAlQjBgNLAl4WVsClKLKQBrr602YM3dsDAjyQgsOj/Iqag5hWux1qIgigbyUMbTcU3IkKfmYisD2
oMEqFbndw9DYT/w7GW++WRbwzNT9IEMurm7lRxYBTZunw0kFClxm/TtVPwlrH1BYhqDj44B3mpQp
wNuSbUhGNykN2MgPCJDAjRMhTVs098XNHUsJqWiF1S7ga0zb3m2BuAff530aEsi6dgcNEbZqkVyQ
YqvCwDVsuHP7AOhrW9LAh+aMUsD+9cWRTYfRK3t53pJVAcVHeFsVfW+moQy+JiA047YAA6wfFZNV
B20st3nwKBWFmbUHTfMsn9VOQ6dtW3zQUIIO1PepU+C0DgX46Sfw8aSHrijMqAY0GNQEtexHNnlm
WtCzkbwpZNoYJcQ129BRi94OpzdeTXeNH1tYiH0BCTtj0Fwdz4EQhIwhBNkG4uqtAeh39mnErzI+
DVeomdLAptB4wKmBPPQEFbYXXenwwTOzRModM7jiMH8/QQAqb+tDxYNtUNKHMjsmAPRO/KEKYjOJ
PVdjvp1IcNTSEYJSzTI8yAqGUBiFWE8SZBaDFV2YTFbeV1YDLo53H+WA7Bp3LbQF87rdjxCdykOR
IeLqa/v6Iy2iVKFng1T3iKtkD93oWYnM38+Epw5PGGpOjnf4PwSrtXTmetBFLIDgvSTBqHCOBd4G
ptsj6GRzCTWw9bvGyQZb+yybLRV6TKx2kq8HXoQEdNjiOu1RyAjh9hGrlSsxD2IUEjwc+gEov8lr
ERCrX3oOxiD0e6Hcu1Ug2p5G6h34Iyb3ZpZlOsJApEN1tXAMcBxj3CZGnf8/8pDrn7o4wdTIWoMO
+KlwQ4J4Z+y0SnkIi2LX1iq0aPW7cT4rEOK5fWrXeDroZxkM9DDDQKBejMtTvTUCpBrn7M7fwivH
gZ4l6BbSvtqI0uyVPON6qCXmsknDbsoUTDFuIbHYBsg6fXKHzpsV+ODCDDlxBZP7knJY3Al/DLko
S0x9HkUTZIcB1vdHsAoqsAL6ClqR0XBJJGUP6fPHWhmLfeIZj1Os/TT6bhelaEqqAMh7JTKdDiZK
Hl5j9RGCp2YPqIWaBdBgbO+LHC2OEryIt14P3VAJgQqDYC0xefpr5PomC7MtvIfsKpXMVpX6bUs6
J016W+m0E/G4qTXE6tG993ExRQhfSlQ4HhgDrf5NAoC/qQAVzY7BrO8FYeJZoS0gLcTU8U96YPEB
8ZESsBbqL4RRzs8qfYTMoQn7CHiB5rh77kL9GMqQsaIXo35kFFL48aUOn4vMlssBgUiylKp2KxmG
n8kxNHad914ZxPJpZE2gyOdzC8kfLNUb3KpoN8xDb8kfUHfo1cd4xs5n/pGBM+npGqJ3su3YDwBF
IFjs40Wi5WZkBGedpTvBd10JKH981vk6vMpY8dhBbWTUwws+2Tmq1Zeoo043dTZUJCFaHJ90vX6h
WfhY+ZSZaqzZul7uWMMgVIRUpx8DwS9ay1f/+EWLZ0TFs5IVHJefRNhLBRUfXdoNxnHeLjrVrBn+
yDrDlWnm6BCRoJpkD8yzvMhz+9Y7KBk0b/H4MFJlg8eQ7bHgJ4l9tKcFbIGVmssfv3NRUwrLSW+a
Di+POkP4A3ggMPzU4nEIaKa38ya8MKDfJ3rwrJRb/hh1kRoQ3ntViQ7aJR+bc8eSZ6hwmx3xH4ag
ECSeoqEWF1zKlRDASjxmePSKbZLBhCI+8RhkdHBk7dv7UDTW4l4jRuKVUulHl779Flef/jQeqQrv
FVBpbg+0Vl79YwEXF1mSEzWAh3J0qf2nGm4xHr3HfFxvKDehREozAJayV+tv/njgZfzY6PRUxMRm
DADpEXLP7bS9/Yu0eUPfiqyLeyMnrVyXXRxdDOOT1ulBxyt1NGDqARHPBEUThso9kqlagoT87Iyq
+qaS8n0yQVKOFN1HyNgxz59lrh3lgNxlbbQpVEDLfNApNQuK7U7tv6doDknlgULCvVHuSiN3Nagi
cCLvevQNrGgAO1erTp0BY3dVOyW+AoWFyR0L8uGl1a8gBzsE3GOtbRzgaBzIYbjNBBtDDsJzuvdl
405JmqNePuh9vpEQ2xqIy0Ob/rOY+WotGJyInJNU35GA22oU/MyKWIdybwfSdgF9bSN65oXxq+tA
xBzSkIGNFiFAEjV0WRk9D1yodiVY9iUUWZNYMxgN4szsxS4XKeb/mLgGmu6qW0WxNbH72BVd3Iog
3i7FOxs1H5HC4eZOvVe4ejPeOYa+R10gt/IMRoPwVph4hgfnWD+rht5v2tr4bAdwRRLZkaCtLg2+
TerXgdUPEZOfixYi6VPaOJyFJ0nHCz4tFfhQT2YNS4bUxz4BsYzGxxwFYQn1EF7FVtZcquaFso/b
O1kUur/+fnWZBEGgAZmMU6yd80NxhxNzLl+Ym+OxJpmstnK8WxtntHt4LeypLf/EYyAU2q6tydJe
H3G6uEGw40pIiuFnyEFhTc098yqwFJuNCoYZJ9FLVMUqlLBDW6KpyWR1RC7SnDjfhZAWqX7GdDqE
TXOo1TOEyDa312jt2fDHj1tcGyxCBqDNPw41YYjTybhTL4Fb2lACtRuU+8zmngDv83572JUy2R+j
Lq4NpmJFwhSxXJryvS6h4wpC7O0hVnc2g4ObTmBew7RFYM20SdK7eWIkA8dYU8ws/8Wq2P13oyyC
ZYmoEnCCUaIWSFbeWmGvWMn4dnsUunof/Z6MTv5Mi7yqRkxmeGdBQN2KalQ/FFQ6em44nmcQJ6gi
ZHDETVHh5PJwlGRj6yFO05zZGWgGofrkk/Ggj9KhYcWWeEhtj5k/blkNnfYRLjs6/ITy8VscMMFN
KvgM+iJP97iW6GTC/SaD/MthBMA1DjkskVXn6gvkaoEWeSMw+ZrUz8PoERilXmXNfke0ghMkQ1kc
/kyCDzL/e39dklfjLc70kPRq26hFdVaBxCgo3aS4KIK0MEtmbAvkXJm0oWgtpQVsFmFkgurKVvV7
3Eo/o3ErN3AKSIOnsc02fVHAJbO2h4A5oyJq364etKvfuTjeMg9GRjjyM5/lmxK0afAKBInn6hdG
CYUxw1DBSV0M0TY04EbRsZPepWaBHkHQNJdIqgRLvp4pXY2ziBnT1DYSDRjAYfboZO8glAePmjM7
n0E3yvHtbK++iu3PVk/e1ajz36/ukCGH90k/xeyUT+dRe43GfDv13bYV9UxXP9TVOIuMM0u8IfPG
CSe8Cs6tD7ap9y+/0yIgdnHcFmWpq6ehlM0U2oupfoS0yuPtkyFar0VAzGr4UyU8YSep3occ7kDJ
ETJuW6ILesyCXbfEa6qpB9W+SFJPBQ4dS8AanH7GXu/ens38a/865r+/irGIXlWv8WLUgeZWYWui
ZTtPHmbDKLSzpEMcJ0DdAlxcVM7tUQVruASD5gYej2McsVOpP6r1j9yLoBP2FPVU8KJSV3POq+kt
oljM5CgvcmDemgZECu8uw9u0THe++mGQmVR6xyELIvPmGAF/W0vFXgk/CvbYoeTZ4zUwxcnPwU8/
DR5DEHjIwFIYSpjq5dmvqtPQ6sotphUodiIutD8hqvfS+4mDeu/RgxRCg6zc01C1K6XUadrSHeFB
12uyo8E5oJR8d4Q+WsujR65oD9BJsP/dIi/CFkmqOB2KlJ1k/iBJ1SZDG2PQq2PuCXB8op26iFsw
CsQFILfsRMMJFXv54KGCI9NSEB/n43trqy4ClUx7KYqakJ1qqPJqyWjBLgWvSQa/L2CXSQGnnkmw
T9eIK5xc7Z9F0PLiSE/IaKinrH7KWwjHw9YmZE4reXsjvRTDS9d3+9nf7PanE011EckiBaTrsGrY
SYuJFRu6hd6Qk7A3SBfYKqQlcyna3R5RdCIXUS0OGl7KvqeeWpCSIgrPmdDYjtWR9NPL7ZFWE5n/
LKm2lLANFXSoaVixU5SdI+N7EQ6wVNJ3pNxHaEDcHuv2rDSyiG6qlA1e4OFGjSvmlBKDN5FRbWAs
9ZpHiiDWiMaif96jOSR5ujrAvVBDtrOBVTcbYdWdVfcB5HJvT2u98n21houwhkp0ooQK1tCnxM7Z
6BSwvYMYqxX0gUWmU5w/0AHOYWCH9HjC3h799nH/Sy2jzQpfiQ3EFTi722DynfKqurSBYt0eRrRP
FlFlyAMDKQLuiAlCFRmNUDtJdl0DzxWtcGpqbG4Pdzs9ATn0z8/XoB+KjjAuQs5zU+9fq+r59gCi
ZVuEkinS9TTr6jl8FbaUqq6OXa9Wg2DLi5ZtETp0OKQicQDDYCoVq++fmC5BxW20SmqYWSOCDogm
tQgbdZSPQxD3cESsoTgE/PSooxWnifaCIA5ry/4LCjg1+j/Ya02KF1DvO20gA3ALlW1an3qFulkJ
KQrgAyImkgMUTHGpf9FrE22bJkcsxruuwrlu43ITxd9v7w7hDBfhI4RxZqP7GEaBJlIy+FaCzCuQ
VUsdyaZPKTIP5Z4b90UpKCKtYTWv7jhtiaGR5QFiyUSbkcRonwC+dAZk7OzBUfsyU0RgaCRZ6OqA
C5M8i8j169WZ35Hsiz5x9fpoPR4maYnyXOcqLhS7qnZurrpQcDPMmX9FC5vQ/4MijuC4f/2uq3FT
QypKSZ9PY/esxAosNfXt7S96O7PWvl57VyPk/jRFpYFXo9d/1nKKTlVp+9VHGaMfXwdbHVQUDXq4
twddL8VdreciyrRyqcl5hOA8f8zqUvQXyAAybQ+5YwuMNkd/bVESTA7sOY7MHlqNYEEIAvft5EX7
2m9XEy+JNLRMRSoRw9GYw7KPodbaSZdQM2A7qgEuIdjBgpD3tSZXA45TpIA2E7ATD44D/HxbmVh6
ELpFiWq8Eb7dXmLB9JZl7LwEb70E1e1UkcqEZrVV5YBKweu3yl7GwT+A4yXYSWvUvesTuqxh9zzy
+1FDbGgMmK/2o83b4yDNqp5QaIBkWxg05lRXFmU9+AeSqZLE8Ytv0/A9KkFH6CpzgjSnlB6KsHch
Sc4EX3xNtfKPH7gIXinaH1GlD0gF4uKV0HfYSsJYOD1CrQCqv+MxDhSXyqVTAB0phQQOopETyI8J
NKXNIgJHI8wdnv/olUOqfgwjQKMctr4GOYJRmjbQfM27g9cYQI7+4PCNHCr4aRpAsNKg2nYV2il9
KjculAOtqM2e095z+pJvpCF+I6heZSp1Ys7hjI4/GAoYs2FoKWywQW3F3fgzCWpLh8vcXLQboAFd
Bg9KpTtS0W2bYcvLXcLJKWknqPmV8A+WLEMet2MZua0WIjjeZXUBaWsGf1hiGeho6QbgDh1IzTBY
V1usRN+ewlHewPby3ELFstT0t6GberuWB8QElVV4FUZ4cbajZGtlrVtRSkI3L4PRqhLY69XQGEwS
pEHThK8eT+m3DpaTDXQ7WQzU5e39LYiMy2I+HHZByepwpc8as/iuEOj7vD2CIFNeWjVKqMjXmYfX
DYnybZH9SiewUclPORDcqeszgYarDC0nSr5Ud6/iQscCtQz8cDjT7JF5l7QT4F7WvCSw7X8PMP+A
qwHidkyNIccAjT21Vi05evAlJTWjkhQYYMbupFv+RXbIVrOx7W8vo2h6c+JyNXoC8wMV8j7DWeeZ
XY2w5JxCwRBr7MU/ZrjIiqGH1+tdhDHm60SmtmIPW8Nq7fYuAsDQKoAPFTnViaa1uMHkMk+JMi9q
AYdbhmk14eO/W7g5wl8tnOTxzIPw4HBWUoBHjKccUtK3R/gv2dx/dsaStmRMaHirWjDAgKrbtRtY
3rqqC3d0SwQdXc9Ofw+0eOEOk9GV2vyBQu0Ngp5R9ssQ9gJE+5zTPxfMyChPNQ+zKd4M2bSTzpwV
zgEqhBjcrkywH4D1fn6Ecq+gsiTaf0u+0lQQCUUzjNxb2a5nLmutZjdrtdU2KZ+IXVnidqZgA/LF
qdbhlSnF87nKKsjB6TWslu9vb48vPe+/S1m/v9ri6DZdmTO47fVnDTBTr+22vN+qzUfZQs6Hh8NL
kuvowEeqXQf+gzppiPVf5p4B+CUZNHj1ULrrixcp2Hf6Zz3+8HIJdqDnXv3kPew5tOwYxXe9iqxA
yY4U4KKymrbBCPMHBRhiAg0HKjIBW9uIMgHARuM6UYE9/nOP+BAv1co52GrJRxWddeM84C1xe91W
j9X1IIuTm+HqKxSG7TBmoGXAokEezpWaPtQZfEYBex28L/VybxKpYKx22q9HXjx08Z0UL5+nl7Tg
CB+DemeoP8CaBvNrM9vc6fSF4YaHizrORGUTeE3jUwGVOj6Kacyrr6bfv+YvualeA3uFcn8+FjFE
XgIb+rGw/zZnvwNA3pp9ZYKsIrY5WDsa1+Muok1Ud5razYHAqMjBh91z7wmOhrxastdkCNrA/cJg
9Mt58Co663Umq10AaagEhn1FRk+BUv/SxvQU12Nvjn3NbbnopjtZAwhDH8fOhVU3tSe076CaEUI0
OADLp58Y1IDbwYzbJ/xI7u2ZdjcYJyP9VvKfk3wo4VnSAPeRRacyf6qmzqTSpwoaXRx2kLj/xsi5
5ndxcKCwcZ4gt0wM+RMCxl5eO7lMH5KptwIlfSNdC3iQWh3Gut0MI31iTY5aVfhaJReDvXf5iZBv
qtE9JWNiDzGzcC8ANVnc1fE9JmoFRbrvpB8ghkAZAML74HpwXXbS8r0Iv9d8cBM/sZpKMokaWyXk
fLPiQ/HPRQzMJTQU/JAh12yeQrQi0hhS/kBYkgKPEvLG6YuUUzNKanvqsU+7XxWYBBmgjQlwP9gf
RqgB1A8kJJDqar6n1T6N4YoTwIyeAmb6GsCkW2uh8omykSx9RPmnoSELUJBIw2C8bFGT6MERib5J
QIl7UYo0PjEHSBww/PL80iugxmd3WfZL8YDqxA8NxsdgAo0lCi0dOTPH54mU3IknqE3TxkRjmXDY
s2XfvfFSA9xZa9zxQ8gwhwAkOkon2Gtr70aNcgWGUHPcIosoXNfNmECDYzwrgVOWCB0B4EHoXKDC
5NmCyLX2atQ4XEpUzjSiLXPRUtGBlCUYa3C9zbDrHlsIBZgZXOmgxEy/x5cGOhzBffSzh+Ka6BZd
i83Xgy9utMhoIavfYPDOhZx/y9ziSTZn7RPINAGL06LDPEDEVaS2sJo3XI+7WOCKt43mtxgXsXly
/W1zVl7RPptHbszGgWTCaA+ZndszE1Gw4HNOsrxiNUAt4HoJLUrI/f55H9EiYMOkwEgBpJUX4mR2
B+jv93JH7/Ba3ArVZGd8yq3hFimSVvRTPyYTR9AAuUbN3yHmZoWy4cbjj4AfWhVtt8xVkzfBNBXB
uPPfr6Kl0bZ10AP6gmkOX+pMMtzBYMkyOICnbyQwIEV38NodcL2wi83U9nLVhhMWdnZHmfWgfKeH
0Q4SEAu6HZ+q0Opg7bl4PeBiF9FW9cCEIfxMe80sx85MCWiO/dkQVkJXA8LVnlm8dmBuUo+ajql1
Lr9nj61Dreh7aQFLh0xq32NR43f5GAvp6qt5zfUUF8kTbzsdTtmY4hQ9t21uegQq4dLGQECnw9ME
43aFj46Om0iwfVYjA/QHQXliVKVf/kpX24dPPWGSPPKzJkN63hwANIFzke8oD14Hmp01vMyPPO19
FBZ+V8/n1ciLtc7yJMRJoewcBQ8Ase00cAEK9ViiPKPzc5GgDt19MBVkJb+D7H8r2sbz+f/rwF6N
v1jygUaAQKOshheaB7a0jNypOPyjCynUvloN/ldjLdLWdqwoj9sOR8byT2GEp4zmhk74TCKzs3p3
tCtnQG02hU6I6H0oGnqRt8qRphhj1oNgEcG2A6+nKDg38G0DK8NOcm4mvqhmsFb31n5PdukRhWBc
hBxFrXNXvpUhPBIHuB4S3PoJ8gZiWDLsPQsuKMUI9rGyiPbTwHgStviaQf6egEXeQqFkGDrRphEN
M2/qq+OikVwJg2ng+JAzlrTcY4h0O8HxumHmnMVAzV6LxABbwWFZ5sRe1IM0W2HcWcIrRwFmA2g6
HKlAZ2bP4jR/NeJefcJFiNc8aOfnClbTCJ4n/SEG8q8sIUz8IIg+omktIntLoWQPs63x7B1lV7H9
Pb/j5tz1ma9o0UlYrSVcb8xFxOlA8fQhxwV96r1mInfdBGdSmMoHhzhD6Uq76RHZ/7+c4SLK9BWR
PSXEmHP9otmVVngfbiD4Z8KVVGgLJzp5izADJq8XTgmWM9rpe3n7T9FJTE1cRR9cL+QiphjS/46T
6c8T3g8RHitlnDo542jOT5DMSWw+9ocODqqR8np7SVebIVejL12JOJM7ImmIaCkeGzZg7tsEegzf
wkP4AINzzNrbSkfUXUnqgh8BpNCTL/gJqxnQ7+OxdC3xkiQldMKlaUyVqTTP8rC9PcdVJOj1HOeD
cxVnfJXUKWkxx+6NvZWD3W4il16g+4kcC0nzXXsBL8GmD2kj2LBf1f0b1+LX6/xq5AJ6eWo4r+5g
FChNZUClAZd9IHMF/Rdw9JhvbnZVNzuDWmkX2hMIeUChmBL/UNP+qfLle1pDJT3MYLbdqocspbu+
hPhPQz2LdoYAdbO65+GyqqmMcgDsFvkv400r9YnPz34mO0NbgKK2j40RLlWRKc9OR+UDh7iH4Pus
7oCrURcBUm9H3QAL+5+su/ghu9AT2RffIEMvWxBfS3ABibaEaMhFrBxUUgwejebU6EHXJbNOX/1S
ccvugWj5YW45ySUKQA1gGA1zjAkIgjTobQotXcHk5yX9a4tcTX4RR1ul70qvzXAZjbh6ZCCum2MB
dGMQQBtFpRYbAVzojiAwW1KSmerktwBSps7tn7F6R139ikVkJXJQZl4V41dMj8glIe2hWREFOTSh
ogmv3vpXQy3iKvhdgc/CFlbokNjpOf5DcQN3B3TU8eQZbeBCxA4o69fV1aiLKMvkmiVQE8cE5Z8B
XjytHjpK+JCOqJD8D2lXtuQorm2/SBEgEIhXwGPaaTvnzBeicihAzDPi6++izj1dLtJt4nS/dnWk
LCFtbe29BnZnpcZaguWPeA/3LN+pw+ZBwkNM6bqZ6f9SEPr7721MAXtWbBSwCYQTvN4+wsXX5TBG
a4iEgDdOdE+BF8z1ody29D3tatBDIbt0A5H6Mrptm59B4NuWeZs2hwai9XFzUKHIoikvbWfe8u7L
ku+lDyZWZC7j8k71XmP5SAgKapayCSEIXilHQwrbQ/O2Sju7UGA7rB9C9ZZlx1y++OYjxKdso14p
5EYh2o0i4UBmvHOoqHlpDvVp7mJhDPkZtp2twxsTPoIphJx/lsWTAT5e7cO9TV8BDFg3m3RYF8kp
A3AugPdYTx9IO4NQv1i4Nf/6qGD7/RnYzZY2qaJiKwV+5yp+/cigfdrE8PHJjlb7Do75JvcAAUKC
oCaLrvvU1Z2ZbOPm9frpuaSEDSXQ/8ZNQ5ncMG3pVaWOpvUhAach6dmy0STqmpEBmagqhql6vYXO
zyIuDWApcvmjF/sQ2htVvrE4gNPic/Qya1XoDSoKTIHuhXmvxrBOZmSToIWH2MuBPzAL2D0WG7PQ
jy0KW9fncPGWtOhY29EVFc42kxDQB0JJ/IjoAC6Rw+DCWGofbqFOPcogchvMuxuxbcF5T2YGvhSK
z8edxAPdIEWXVkw/kgLyRtmXNQcGG//A9MSdDzA5+nEG4evYh91oomSLIMptYcitajx3AkpKykYH
m35mKcfPfWXEKailMNo8M1QsZbUY1cuKFXf9nUTPUkEeTmdOwaU7+2x609KcKMK4iwNTP/YacZTi
s1di6FUNwF9oN1WprIcAsBZz9sV/6d46H3Zcg7PUBl5zft2Vhn5kfFiF5a9vR95Z7YEAmsMuNP4q
delKFOEHg6BYmJVQIzMTO4Qz+fXlnvm+U4gFY7nsVE3DAiSgiynCUcWwUgkkmek2VkHdVZSZ2/Ji
hel88pOMxW/awJK+yQ6Uw3KlhCkr3IyT3IRqv+IoBjRNBKV7nPZFS+aIihej3vngk9wFMBuADFKP
HQYNXNC3HJ9dbR+iDroyKOyoIIfCuNgOEDaG+FSYcHmiZYj6j8vbuUaeOrcLJtmL7hdd2/u6DpJV
D93U2K3RTnXHxE1x6dp34f3+7z72JEopTZBUPEE9pIDbqF44kPCHzJW+qUbGZqhuwVCaGfEiotMa
+WowSYbFxFTOSNeNkBJTjM2G8TSLZf2u3kH/+/+lcvB22MROsCtuhn9QhjkfeLK4DRsGWI72+lEP
N2r/U4bvzT/LP88HmSxoTf1Ah/ymfiziHDWtbEfgLR/rtcMMH26n5TYAbsqoio0XeTekzHNcaWxB
4bl5/cNekk0zzn/I5B4QSifUBhI7KF94K2vZr4GLQFGm2EBe250tIl4qWJ6PNrkUfL8Bv0FD+Oq0
16aBm6KhOTwe7FKVLh5aG5bemmn2FZnFWoN43PW5XoxYcF+FQJYFq5FfAlpnsZOXjDVYbvOg8cRt
RbQm6rCAT4FDfd+10uwUk5/XR7zYPLJ+DznlvxlePaBn1+rHbLSQzvKbOoCleGWss1gomDVePHGt
7BSLr/JGWesyWQlRLmsR4wU0OAR4PZ5BPI71p+u/7OL1f/bDJjkco7X0EiUxD0UPDJRWuCxoZnLu
izfk2RD0z6vKEokPiXrSHzxkZ9KC6TZm1qRiCfRgHN4W2lMcbK7P6tIj53y5x7h59oU76AuBB4ch
g2abDC+82Tb1jEnWpSfb+RCTOyjlJtO1pDYPZtHfNAo6kT5ZdUzuDG2OuHWxSnQ+1uTK6dDbTmFO
rx9zeB6qeIECxH9UFK128qLcdgVsOQ3i8nJYRUBY9mrvRhzatWG+ilX9h0TmDf4feCdmea8rHYzE
vQVpovX1Nb+IKjn/lZN4KaBYyXmMRdeNl7wsHpMWDQ+t1VfgohT24EMDpI7uhr5bsnx4Ub19b0F0
qj4I7bPofwoNtt/kVdHoFgf3XaLkwWLTBhVnJtKNEfVbdni2HacRV+2ryLKkfjRgJexL3COQGFTA
1uqosmfNzE68nC6cDTeJqywYmK/j6j/GG+Mn3SpOsva3plPsumX5I15DlHI5p8V9OZafjTmJrgFv
w5QEuLna/ORLGEsazzGW2Iw8WP7kW0BICL3PpLfEtDdW282s8PXTZ03f2Fz2VSY7rLBmBA4DyUSB
M0Ncpv9ymEnoigNfGIaZmgdQZVZqZToweIcy4FzKcz18QZrtz1jCoXRpqNKHZaKAGFsdOKrFweRY
hbANN1AkKh76aE7Q6PIKotevUlDSKJvsUbiUC6tsGvMQRG9tt1RbD2igORGGuUEmO9NgrV8pkYdq
Y/Klmh+ZZzlG/3Q9KFxevN8TmezEAiJkoONoBrzc7zSRAEisbsLSGdSTTppdaYSbephzab4cmf8a
cwpXpbKKyMAN45AFiWsRa8VUbWMIaI+Bd359ejNLaEy2YJJKQaTemock/RDhQ9I8B3PFjfEe+R6u
fs9msv20LNAzTnHPVAOB7FztRvWcqtXcLCa3paEWzMtVZNjRYIJK8FaphVMkc4znuc8yTvTsTjby
2vIHxvBZQO6osnqlCW8fYDOgozST4F0UYAE46b/nxxhnfDZWWhrQgOBYNO0eQABxzGGOFO6zwmbP
ervI3uReuPWavFmrdEHcZt0EqFk5UrEFAjIMNmcBPHOTnxzoLuFU6HWA1pniL1QTIKJCQ307cDye
CaczQbQwo+KJxaWLF5DTQjoZepMbzsvSVuBJZxNwf21eBDMdh8tlp7OVmgQBXYWRVUHw7UtYRCXN
rUyee34CwGpZaX0F19soXuA2WSoIdXHuQ6dfPKcF+jZ+F20DAy5b0By4fqjm1moSMyAULRqWdVCB
UvhNEMHDGtQraQ0uaWYMJGZGMkcc1Nk2gZJs0CmpbhxiNITbxO3SXYO8PEnTmRT4b27kvzbkVNhe
84VmmBY2JGzZPhOYshVutpMAi42i1HNQtZmQMVWtj2sraVroAx+oWSwG8Ij8Jl5e/0bjtvgWlTiQ
0YbFATqcog1DsydUrdHDDyKYjhkpONuxzbq3Mk8hKCZvDT+Y2RUXWwjW2ZDjxzz7WH6oxJHexmND
2NiWD2wNBwiHrRLI3WEdc1glVzOH4xe649osJ6d28EORhTWGhPYF3da7UZ+f2vGOr6J1AR5Eu4au
scs/mmW4b59DPJc9m9r1F44Mdz00/kM3W19f+IsX6tkqTM4r8Qouq0BFuzaB3oeob832Zx8Nbu1x
qA2SRyOKl4HXr66PevGGOBt1ciTNamhYIyTyEeuxHyDGmtwn/8SsF7vprz31q+p39oFjv1O6flzt
ip4IP1XyuZEzWgPjB7vyQaf058ALmiTMAWyE+yQYbqrbRB1QwZ9BH48i7XOnfrz+rw03ubt9qteG
VmBG+qrcxK76bDnmXtxS7FaIwV7/RBeBDOfLN7nFR2MhWfcYrMlWlDWgE26SWEdMS92av1TJi1fd
tQUqkX0yM8+L8ebsw43/fvbhMsNLYUSKkS201CsOVmczU4qbO/y/XllnQ7TUkpk+DtFLyNZAzDVF
1QiQ9y9PeR6aApKV6JCLwOFDaksUnctg23X3RTKzfy5eGGczncSgJu10tRpjEJDWDogjaw+38gDL
Gl9rN9e/59yiTmKPpEEWpAK4jCFHUaaDNU8+Vwebm80klpS1AuHKFKeawFcG+JZlrr8QwPAhgD2z
Qy6nGWcLNwkgVhN3tB7PdumWOynf4De3hrjHo/YOyUxmawAtKbfd5zz663LkAkQd8m0GnAsnp2KI
Io2G6LYd4KGBK9geGQEKJJevf6y5USYnINHlkLRDLw8meK2s7cGNaN0QfiL/bphJWsugbQXKCCYD
kXv4yFCgVmADOvOtLm+83ys22eN+nviJ2VcAfwM1C8NpN1Gerk/jchT+PcJkaw+wk/YDCliO1apw
equdclTTZIGTGpBbF9nMSbqcfKEe9989MNnnCaSB6zJuARtddU9j8lVvx5vad8QWyf/MNxp38veY
/3uwyU5X1brlELfHVmjwdSowC30BDW5wmEri+DnCRW0uZNjNDDvz1aaSk5Gmyb6nNYBkxaeePFFj
7pF4OVj8NS8+eepaPuAKkEEFWjTaxt1tbnhQVXqHYtTM9psbh/55mYToyMPrIx4OnRW7Ufbs5f2W
GgdPn8M9za3YJDKkvRyIlQL21GSN06A8Wg4v1/f53Ajjv59dWjGrAzOPgJRWaQvaD6j2ZA6fPHOU
ps0xVjaZ5rdASSY+eo3C7UtYBiTwzur2qTYHlpqbzyQyFCwtlCjAOargyQiGpwcJ/X+3YpPI0Bp1
AWOWVB5qSHXyr2SWIzATqPkkFJiVmRk0zMCSol+KeQz6BqiZWaDs3CiTGKD3npZJBV9FX0FBOYct
gC0jWyyjFb8vNqXdlIv8bd6K+29SwL/O6LTLBFWHsi20Tpz8vvmRhQDiw8qSab1dUt1BxvRomtEz
F73DuWmXcu7ozkx7Kr9YobTfcw/XUwn5CfR4NHSvwH6ciXRzo0wChKcGdSUNBNhUHptwH3jEtkAE
vr4R5waZBAcDztqFJgATa2WAaiXsm5jqpv4/qvP+vpmsSYTIKl/TeI393vwCWuage2I4YIGvz2Ym
pk5Ns2utanV45xoHBaJxGTTyw8GBbD3ovd3Mk3lupEmIMLo4hvAlQl6mP3gQcGla+BjAOg6mXDNz
uviFLBM5JQd6GfjiP4NrE/straFXfLDkbQyqjw5UXd3PwrIuBtizYSYBwwvwpio9RZzgJnXSXlAF
2MQ4x3fZKnIsvOVAWvCdYMvmcpaLsfZs3EkIMdM6ipQQWVgwui9BoZjlBBC6fhPmP1oLcDvQh0l7
o/TP5lC6bf6o6jeQFvgnl/HvXzHNKkq/UNOOmFhkGJ9ziAQXBL8k7m04v/+778npn98TIEfa+YCA
HAx1m6mNqwzPTGgzg+jj5/qWnZ1NaHKuRSVY5g2FcTC8btH1zIQpjFm4QwVJoQ6mPh4xcrRajNeh
sbQVUbnnJHFxXxnBpoh81/Csm6pr0WX6lPA0F1brKH6Ku113BXZ43TwTy7K7LoV/Y2G3wQdrNCc3
d1ryoUQp+EqpS9VtYt4y9asnqTOI+oeFvrFhcJcOXLFZVu65RkCSltYd/M+AEoVlRKMmmq3UnnD8
hCW2pRjrfxAgzpZlEoc8Dk06VNfg4WJ+cGE8qoTDvNdcZOHD9YHGbXtt/cdTfZYSBUZmRLpWi1PR
cUBbyn0PcGtjwlU1E1sZMbdNejeGRdD1YWeCBZ+Epai1+gLiXXg4FYc+OhXqLZjy14fQzYux72wR
JxGp7L2WigahIjX9Q6qNu4lX29Kob3jj2QwdeTZYyxpvnlgN7Dg17/OoctDBfIcqq8N04Ie38Fhw
W7ibcz9dtmhrVjlZtXA0F3Xk+D1QfoNarkvsQEiB7f0wveG+9dPs8l3XRNui0uxIk3sP3AqtSp+U
HqxLqiwkxUOneEzbdpdDV8Gr/Y0aqw85Q1eRC5dEoJhEwVoNH6PR7hJaAl7W3UiSL4saJD+GBIYI
p0/lieZHKlZqsZHhhyJh0ur96Di8KkvQ2om/bjyIccAtV2KveyikL3xQVtBut5mgG0Z9R4+TVc2S
uwwKxF2X7KgcHJowuPv166oCVYpErjcASZfiDQ1X+4XlgS0iB1TLA+tdqOjZwJkNPm1laJ0SYi09
oduhfAW/wzUt9QbKf0sZwQ9QI4960iJOZeS5I9xu/BI+qvUmYcEyrqJHs4tPaQnHBB3utnnzPJjl
wvDIGoJa4L41IPp3/qblN5oWIcD7QGVrNzXu6FqrYcYE91tIk0JLyIZRD/wDlH0BpZK+rJ0QXkxR
HSw18lJV2krQZK1E930ZbgfFsqvYX5QdrL+7EFILmVsJCOKCmdL2sIBj2rMU5rK2jgm9UyD4kJZf
RhO4QgS2loc2Ts4K2su2Rqy1mppOluguhCcWlKyHorbFcPKwwUmfHhmku8pAW5txG8Jrq9slXfKi
K70TUGWby1azO9gXcyWxddouBj/aVNBS6GExm4LE2VewtNnHFeRQs8WQk/UYhQZlF9ZvFTzp4E8b
Q8FLJbuIBy7aeAMwHclJ90GyfRT5VjePsDhQhxvDP4X+nigfRUq3wtskkVjpwUfeVXbow7BreIjj
dU4w++YLTz67qZ/yCiiaG58DNBozF/5Xg3cv2Lb2fPSgXi3lo60WIMnYIcq1Bj0x+RJB7AHIVh0C
X+kizPdV+BTKu4E6inYbFC/6sOXZl7QWMlsSvV/0/Sf8U1bQYt2b1g0wCi7JqmXvLVJrxfUOmqLR
ivbbtlyE3SuTH5D3hTjzC+JtUf0Yimw3BEgDtccGflwtPabxqfJWirlRoCI01NQuouewOkQd7Jn1
h5YNywTA95rDKzzTN1LAzLZTgfa643p2p7PQNuJ3jcGvg0R2CLFIo4xdXn0S4KRo9NSRQw66FIFV
hUCC4xW5rbcPfQd8vRavu+CRwr2lRh8x42TZ5/Ao6MtFTE6DH7wUEOPAV/SLFhn4PSgKSgWDtOTJ
62uwLbJFVkNhLubO0NxFyosasW3aeW4mBzfUFgn+H/BcqQaSeu965an20ahqk4WRU4fATzi9GZjx
Bi0Kp0B7tQlCvGw7Owhe/Phkyo3m5Y6WkVUeFYtOHV7b4FTIe6i/Y5OmB2mo+1h5ExBkk0w8UM/8
DKECLfTKDio4rnT6oi+lGyIMcf7VKu0NhFXcxOKwC3q1tFsjSU9Qx4dDDQBrHTRR8nyNZi/q+Bqo
7eSuViEZkDKXGSj16Ch+D6ta02wdnpM+atNB915LFIxDaHEKyzW0n3BrBj4aIvuRtWCpHA0K+RqN
fTdrYBMXFUsPvXAvzXAjMtesCjdMyrUn64UWZDAmggpfGToFM1cDNIsbTV32cPzIk9KWHCKVaXcv
zWgjBHI4PIZc1qsryFFvi+6njHYkejfgRNq36lvQAMOclrtGj9eeKrYNIk9Z0E1biL0ntDs16E4x
XQ0ggFH102MUPVGE3Li7qyxE1dh8raDGOcCbOUzDU6bv5aBuytR/kx5bmJV3WxF6bCK2k+26lexk
KnDDg/lqDs5TGy7UbJR46D5E7zlqfgqGOB1l+lZp/FTpuK4ygh60tvOMwREGAnAerorChGoj6rbd
LLD5woUNXDjQLwZnKlf1SZ4Q66lplCoVp/BJgeve2nBGIVVw2hfyo9iA3bK1XtWZnHtuzEmSICXV
yhpUu5OR1WuoBroSTqBm+HQ9T7iQJfwxs0mWEHHexj3eNIdKfVC9lanGa1b6aNHMjHOpGPDHQJOX
S8wFnpbgG53Kyjz4UJVHSms3UCzJGwj7dc/BAMwi4IOp0Nd0ruY6t5aT50sHVIEO9R9+yKBUgii6
0ItXr6gX19fyEv79fI5s0sCPgpw20VjwMGK3+plvkoW4ByWZOtopuDPWfmAHM3SPCw+IP0aclEGj
ti4iUsf8kA+9Peg7Lx9swbqVl0N4x1h55YzczYV34B/jTZ5FAc3bJi2wXWqIANQmRKSG0/VF/MVQ
+SMnx+NZpXSUOWNM17/x8QmvqeKhl4+4n0f0iCsFTpVpfpCl6dbpC7y+4RzMH1QoMal6vGkIdYuq
AU4GOuZa8mhAdseDjTyLwImzvirWfkWVP/NC+fYOn/zIyQsl1DRFiZRWnBRNcQel2GWD5+iGsU1Z
uOVIEK4vyrdlnww37u+zd0pIg7wwajSKDaRWJphKVjwTbei3p9BkiEm4IRWQ51RDQZ23oJpVyjvR
Xkg+gHU24ErNt9Qqt0NJwf1Ddy5sElfptH1jwtmjlnYAezs15as4VO+S5j3EV2v3JGxgaISb0YeP
VFo5IVLOYnhvrVVuQLHT/3l9jb5DWyczmIQymDEnheJX4sT3zQISEov0kKy0O91FhXgTL4JFvB9e
r4/5LXpOhpwENQWYSG3ocODLPl0IXNpNrDi6Hto5XV4f6Rfc4NqxmIYwUQ9p12IL6Kt6g+x/HYNx
EqyV9f+uC/nnpKYiALpKaBSOvRtk+c3TsIvdzMlvdCg5lLfKEmW6WQfguU83Zf0z2LD1QYHjJDYS
HIidtSxWabY2XJxrCGQMe4iIocHzPqeU8x3KPpnrJJ5ZVQ0RMw78is4UvM4U21PRfeH+HmIPq6xf
mnhg5f67FgKcHQevvZaAbP+slxQv23dFQvAxjt9QJ1LcXM0WhZipT3y7tyY/b1If6n1V+IFXAugC
MhuD1rQaBTBRXF3fWzPRRZ8Es46EpGxafHChoCiA95jI7mZGuHxQoNzNTGpRPuXmDiSArObQSCC9
2aualR+mz6CTVyzVtBqZJ8oxbyzdkYFRLFDke6fFcD+k/nubl7d5IU+yNuEk7NW7nkVravw06KdI
YAvpDW6rnLhfLBvC3srKQw0ri11YHZ8MTk4SWHqq8IWHtD+oqiMIPLsYbOSKPBZ42kVD7xYB2tb1
SIk0k9hJB8/t4jE/18gPsxIHT30eoq/rq/Ht0v71VX8vxmTT9UZpDWEORara+AgSsidU+VSUYCks
tlG05EY15+zPLn/h3yNO9lFoEK/vDYrlryALWB1FOoNEubxRfw8w2UKlGeuFKdsQXKUBwpJfpn8f
zEmIzY0x/vvZJdi3wITEKYIEKZW7AFRLmE+tYW9gX/8637O4yecZ9/LZOB0QNWVCO3mqGzu3bP2U
b7pbf1sRJFhLti23o+L0zJjjJ/8e3X+v3+TuUshgoeCJD6QEjrGFW3W2Jw5s/Rb9StGdelXN5C9/
k2X9HnByc8UozlFPYMAEIXcBFq73pi5HB8/M34w6p4OjOZBEyVDzWHjVAuCEhZ/ac/P+FVquzXty
qwVcGnrYNsUhqCyUzN7bNtpQGSSbJODHzuKbgHp7Rffug1q8hp6+bFGZBeu8vtE8vimbeNPVJqxg
oZxteUsrlEsPtcGyh2iUJ9YW7GUZTMO8OLOZ8mNEg6pQZNSjHgVtyBRUTgvxB70id23VLVKBUoxa
7YQgjunFLkA0rgJ/4mHIl1pqPJUWBPOjZKZQq11OvP76ElOcYREXulcHiX6gGuQu1P6mjYDNy5tj
x1G8K14aWmLCeEoY2d5nx6xB2hsd6j6CWNVXVisAtxbryPSWFEuU8x9Ze6eRU4cnO4PVM5dvGjvC
78SBivlPyjNbJri5ePBu0GaVJt2tXo5oECt702rlR5LRY0kgdTsgmb6+x+lMEJqiHdPCDxDlcn6o
81MDz/maPjbaA89giqdHC5n8zOWH0aVuLwPXGj4Iao4wSLWTBEXApEI1CCXA4IfA91QT34YF8KOE
7qOTDE8Zn1NAmQnRvzA8ZzGgCiF6z2nFDx7vN1Xz4ddsHaJ3rKGkbNavUTqT3s2tzSRA54KKEDat
IL9AeDmFBxtcVmeWf/wTV47aL0zj+ZTUVO28HlMaigQU07uOGRsozGBvvadIKZLmNR+I64W3VfRJ
UewJ2xaGnMIO+n7Z1QyeOS9KmkAVGqKNdWuroxW2520IDEIX13/qTLIwRVcG4Mug2VCIU8TQ0CJQ
veAHSvC4S/nMY/M7FmuM9SBMMc0AmRu6Qn/G+rBpAgprCcTdCjKUwwDbi25f5bBNE+U2KpQl1z9g
cO1kJVma0rwvijkg08WX5NkvmNw2uL8ouh9IBgJoEGcK4ONBB/FaDf4QQ/NI//eW12TGk5umlyLS
c2AQD0MAaQBsZPjdnQxCl4r6WSjPXV6csPwzGebFGHc2ycltA1qvB21rHzGuuasBN1GLZkf0Eme3
WTOIXGWKv+6tdGbU7zWnyVwnt8tQqAnX08g/JSZ8dek7l/nSg4BVloSwPh5WrM1vVHLU4G3F5d31
TTzzXadhXZMMssfjiVZxRipm16q0TTRAYHnpIhmbOTLjPv12uH8v8DS2Fmoz0Aok4wNK+fDFhG8j
U9yi/7w+p1/IjGvDjGnMWQzJw6FLEw3lpnBYM/W9Bf93gOeml6W2JqB9gSaVCuEfaa4prPHSzrIl
PCQJRKvQFqqHYxGGdmv94AUyK8QREhkLxiGAaO4KzXcz9WVEiivxvSwfE7B1FQMNnPBW14mjB6Wd
+PccMkJwc9FwNQ40sKWJP1ImLjc6FNdDx/Q/2oy/lMY7bgynQAJnGe85D1dKC1UvvT/yNN1Rbe8Z
rd2VqpMUx5Y/9dFuaBSnr9YRsNoBoDUyeinrN7OEjrb6HtYoihO7jVonMZetv61TqKb2aLEE4Ofr
YqnoHCRyNAd0jnZVcQd/UryhiHoyNXEvQnUhWgoOlQcmhFypMGLVwh7as80qrHSIwta168OqTuPP
ovBCO4oM5/pnU9nF9PJse0yuF957Ya4NAOXVpdyxgqxjoW8hSWOX5psf+QsPCt1e6W80pb7Xzaob
fQBt6RMEfdQAYMUJNSBbeKWbmMRNyUOI67uN3ljY3uqy2oKZsswFJNgHYyEI5G7NemMM3C7yeJ3o
8apl+X1Lweg3aYoOI1t2xivr7woLyvHEuif5kRBtmaWGG0PyUKZ00UByApWVLVPClaTNghvHxLBg
V6I7UYmWQpasYVVwypLqSwT1uhpGE77spRKVQztlHXbbnBh4LGZforIggXU7ZJ6r0lPBViDtLHrI
o1BiOIp49JJ4QUAPiiHuFdag5AmOF2i/12skwFm6HTTX8HE3YJRSorGiYLsK5lbkwUIDNu1PefQ+
dPkiNP1tF3QQ6LpVSbqP4OGia9Ema8HhS8uVBx+eCDsO5pz3rZk+tZTso8aEQxPbVwR+q5TfttAb
a9FeCwb4GylLrX3WvWhRZJYbFPsMV7Fn3XfirszxEgnehuJOF/sh2Ub1rc82SXZs4reUWNB98WKb
Jw9jl9YLgbhT23VfYmMnvc0h/FK1BgTBwneGkmVeoFQ2vDINThxDAhpDjpYRtHMAgWBqeQtwyrYK
xRvw41uaDDOvnov3/NmuHJOis2jCYZaBQxXpB0lfowp5PVWTWwEEeaTNMOtm7p9pRhGGJWUDHcJT
vyxhcfIf9c5y9lU1F4UndznYGKn0aS5OTfaZjlgD9ILr4Of10zy3apML3CKkzWkf6IfI8FF6pm8x
2XEk/QksUa+PdDEJPvs+k1t7oH6d8h6XSt50GxNIH2LdalCKa3p/1Sn9sk6rGWLN5TfC2ZCTG7uC
uLGAtys0s7WfnmwWog+yRQ1vaKL0i6REhyr2cZF6AbkhvUmXPfqBCaRoikJzVdF/aGaKPFEjaxoz
HyGqxEOhteiWcmibl3hB6BEixaAuk+J/xhL9mWxMZb7KTBJSJ9jNReT9kELexBTS4vVgqwBQatA6
KNRhrdFm5hBdrp1qFuOWQXUDTJ8/T5HqNQEwJiDnS4qEDqLQZQolMzqc1KR/E4PiKiZiag9V5fap
rpRVFSgfkhxZsB3UOVL1eGK/5we/f8vkAPS+EolI1kDmZGAWAEihzr0iL9fBz6Y72f6xWhYCAhbh
Sc2lIyx5zCERGYhX3c0bfpOaDJCm3pEknMmwLpeFzgaenAa97ipLFS3mJp1RUTnmeJ3bwTvwD8Wo
b2V3lVPPwRDnFnRyHlrFE3Gdo26aw7CFCcsGPnDmXT4zxBRUWYRZrHIL86px3IbI1lR/Jv/4zn//
dTT+2hZTskbRRyoxPAUUah3tEVO3NQo02kDu8Xa8t3gn8R+rB4naV2oqsCHoXTbCLyzixoDR5oxt
uvwTb1e7b2CZpz73zVZA8jDQPg2TOiojmi115qjh7G67nDj9/uWThNfK1CrNoSRzCHbNwl9Xqxzf
27CtbenMk8PUy2+G36NN0jS8eoshagn55RYbrmPXA4j4Jn9WV/+h8paP/Da5cYvn63H+8u34e9hx
h5zdw41vtY2hYpJiM04xWpVoLCFlmTlBvzq3V6LDlB1i1TxslQLdjCSXdptE61o8CgB/qh+QKAXg
kpf3ssgcNBY3WreOwm6l99UiqPbUWDUa8m2vhwQxtHDvWLYDJGtVZSvSPnmGBykCBjjjiCTz3zmv
PbdmR4AU4UA0gmgfrq/X37wrfy/YJMxVZRR7Sg4cQ05rVOvxFkFWWIL6YjMTCai34cFBitc2tVA4
nFWgm9slkwiYUEPHccEydjB+4T8Dp9n7C/jNoE/moFS4g8qI262D1fVJX047fs95Ev4sjxa9zBB3
zSBYE+PTkigS16Vrdet/N9Ak5JVhB4sDCOSfkjR2WvZpNt6iaQGDnOtZzAQ+a4LWUIjeMI1U8uSH
QMzd+OGP6xP5m+LSX0s2JaAAMyRQZRhp6mm2jbwB90WxbtBfywJ0iIMGKkFynWV8HUGjq0Q5hkRz
CPPZ3zAJYBUUEaPYxAXiQTcbniv5kqkOWahvEV6e6+RQz3FI5u7JqWp4AWqH1SOmn/SVhDVQep89
pmvD9o8llPusVzpLb7r4HU0TNiuaZsBHfpIAmd6AFl8FJRemqahyw2JLQmdKhfKDtsjST5bv2HDb
QfC12UHL3KRPGuri1z/15XbK2W+YRIQib0mXg/A7utusqtvkVneyLcoekM8HuDpYmov/I+y7umTF
kW5/EWshQJhXXPrMyvJVL6yywgjvBL/+25y77pxsOjt5m5mabqWEpAhFbKPb+YZ4EA+sv4Vwcnc5
fCytw+xeYKk56rTAb4iNewaZ174ulwL5vyXsp0h+Mc/ZLcA5mGQFxF7PnSDw842AkQy2mfKUDr3P
iOXFGRS0O8Pt5cBtC+4wcJvrUNwpReTS3PAVEwWdyu7iyub1iCp39ggU+t6Al1qUJcQe+2qtysq6
49G2gkdjDiCnNawA9/NoJx9Q3NmbESAwBneSsdqRtDmMgB72FGSFzDBWeTSiAqE7LbY3MLJ6i4UG
l6KU1E3VAIYyBNuGSl4wPFjRU2wB/67HMIKkUF0wUPtG2QACxCjiVFtG2aOADJvVvGrxb5Emqy7W
/CZ4GgDJbMFtlIoCamLrRH6XaOV06Qq/fQsVWLu0Yq9vM0dV+U4f9AfLYH4StJ4shcRWw26lS/dm
dYjrfidNNnxoyaa1sjWqDKEPNSyyVbRtqKFqAvJVDCBrsq/QtZLzwIvU1BdauK/q9E6IctuLV56M
wGnKnlXodlUzoIMAq6MPnKgAO1sbTcRuV6v7SFqpBd4BBKpaYeolaQrhb+r2JsIG67qVBdRp1Mp3
UakeqjF3UY11WA4EFdHeExLeG8CXmQqksgY45dXWyyjxrUbr97aAap05bA1Jvpca7XVCAkFC36nI
ewtvzHpUHqzQ3EUWXacJYnQFg5COgIAFhWsFN6HV2FZJnXQSH9dbp1JAS5T4fRDKHbSfwCu3xm05
Qmsg76EbTI0WNBQ48Wnku2JS4wPTWkDvFiz6irWlmw70cRCKV/SNH6qBWzI4uQTC7urm1MewrEC9
DY0jOGfoR2EJeOYcZQrx7UOt4KvLuIWl1g0NqF0D9A2dSB+6uV5W6GsA9n/K+k4psbg82fT1Y1pv
cylxUsr3uj78hK22p+hlAQOsnvNKexqbfAPFDU+TYBhYhnY+KHaqteuOFS/6CLq3SrzMRHtZfAaJ
4msBBFogzGvUAtTI6K3VLKgWZwsp2J8mz79SsIvzOwuuUSBgMVmAOlG9Qm282EQeS1xoIzsynJKU
emWOLpwpFq6NPybxN0ZVZ5F27NLY4JEq3YlAPOQBekmKlTtN2J7lHPhxuGK0biM1J5K5wJ07ULNv
XauB74UCvHgrvKCaOmJCHDVhOkLG9m2WAH3XkUB/V2buclSAEK3KBUpE/bb/ze/71eSk123Lp24H
PWEXhW4v81Jf3kGika/MhSW6ml1djD4L02kutYouIobHpbU2xl0Dom6T7nvl6Xagup4PXAw0e2Kw
ti5zrRyiM7V7L3ybHMkCdzwaK8TK0F6CGSyEpD9evRcvC32EeTiOOp6vsu6XoBWV3ZKl+tLKzaL/
UAxaD28KdrZQNWWF/qwKOMMrozPgOllYvGmf3trHsyhvjEwCbQQShSLkW9yam7CWvaS37iuR+HKH
aAK/hU48JY1uLww9fZdbQ8+Ce2f0zGzMcELIdfu68enO3Iz36QZSwcU2fejXyv3tEa8+Ci82yizS
W3KiwwMjH85miSBIUYGTWluCUAQbQBRMhGd1cDlt66U1Xpro7IbKG8rVccrKtZWJBLLw81WDF7f+
ikKAAw7AwngLO3QOdmQgQ0Rmj2nW+o6T77hfGmDpxGkziLY0xHlOOvReao/4k2B4spI3KET61QqQ
lwUc1tJ0ZveIxalMshIFuASsWHB1bYUvIM4X5zN9wIsz3ecQs1QFizGfwSMuOqkuOfb+6E0K7/LC
Lrz+1DZlUyEqmuD6XBxbG9qmYDTvTnmFewq8I1VeReVGRY3TlB/AW2rkQ5I+sXYBlmNe3Yd/B56/
Dus4kXpBiHlSyS8EQFZayfaQeL3PW/DIK2H81HFl+CacWJAIvgEzdAiC5DUDjtWvWgUma9XUtYJX
VqaIu4B3zkCUTQlDlwreKaZ4Ni2+Gif7YYGOTfzN6C5nx5S+GmAZk/SRtp2tEQHyz6YWBM0q/Ff9
meuGK0tvaEuB31NmrzUmr2guVO/gEwI7wGyjqNtCdKtSOeTWY588EPQp1RHAUZjLl+JENYrsltp6
8kHZB4eiMYpoiXHf9YVNpWdZXov+rMLjuYkCFx2ftYwittXRQ2tVv8R6CqNtWSWw5lNbv1OGQ92H
m5HUb3pdrCohfzBKllKWqxf8xYeYnZ86Ubqqr9GmB8vPJ26J+pRgNi7aatf66aZ8zP1+nQbOsCRI
u7T3rNlhgtWVGAxoF56Y1G1l/plVUOj4saItjwzXCFXP7JJ1jUzGShX39u17vWR6MevZKSNm3DHG
RHcatXhdJ/GpDGuXqHd1ouIl9BYGIIgJydVQdC7Q5q4FgDoGCLRdutHQbU4Tts2s4BT0LzUYjiA4
xmpxlHjEnCQEoL8b3SCvPBU58O0ffvUCuvjd098vbocuT3gHW4Du1ORvw0T+Aknt9gjXL6CLIWYR
f8xpP8K8NJqwkmxN1kjT4ETn/L8rNTotUWyWZjQL+jF4BeXAAgzXfkyMlz5dACFdLx5cTGgW21Gq
MEKpxz4bIOoYrdUdQMhQrIS9D1L0LRybEgfWQR7k1RMbnjt6tQqbd7N/5hCZvL2200j/yjIufsks
6IvBzCoe4OsBM2WH2mdvWDbU8j1VbCzl5fZYS+s6C/RdXun5aGUdlJWgGqmAZLJkBTNthP+eDXhL
/9yLqqSXsMHFbNL6swIumQUDzEu/bk9jaZDZ9VSURUJLtNVPdNSdyuj9FMB2pEa3R/m37chUePnf
lzHmst85BpGqUcEtuG2fcYmzdeaHLlr2o7qJHHVLHOagBhKgSQs7r3WxcOj+KBHdWsvZfVRmmSg5
D6yTntJzICA0cs7JPkzfM82wVanxxHCvj+9S/aM1SFFHa821fayduj4+gsHlR8BQFJ1Y8RRMofyt
Ih9SE3tSj+hiRudAAeFe6s9xq7g0RY9HaZ04tY4Ng+U1CPQpEPExOWrja589K+14aAaxMbOdxr+S
Pl9l427szoP0EiYNHt25Z+lni6LayPRt15wLvPqb/rcIvqwI3ik66NvivQWWh0nQaSyEZqfdT5Nj
c9QQf7MKRwfqhSZQJcDywlLYzOAFEELWlUYrpqKyVxw0fjDHu5p8xOU+VZ6b5psnHC2t71L7UvTH
vvdrsG0p6rxjOoKWGsjmwhe5HRYhy/7PzT1C3o+MI45PDqgOsMFOCKa28qH0S0+P2+fUmEMka40E
JOfIwCDYifIIqhRLT7ilIzS7YVVJzcsuaKIzXsBeYKB8QwqX6dXCihFjur7+tYktQkBBURWcptlF
Cz9cKg2j1SKnG94rlkL6gpr7QSkgvhXs85D+MEn6hSFavIfxw7DSjHx0Mm6p0BJOOwRaUbqFlZ2s
CU2gKQQlAjNkOz2n9yPt1u1AgG4z/FHXP6lCbPinfTYBRY8r3yVKDrYrmjPGW6jlvoo2LkxI3DwV
R4X067iFvAu4L2oLHR3c+Cac/HqLoGcv+TR4KNSHsutRIrXsArleYfAN8CxO0Dzk0UkZXypAeWr6
20AOpwVive+YXWq/kfrZ6etmAK2lhzH2VDJ8Z0PrE4CYh+Z3ZCVga+sCyh3iW4nuS2WtForb1hgA
LwemPsX4d8ka6H2UAgX2OvJ7/C9OS38GDvM5UwWe69iQjYVhw2Afh8/CAK4uom5kpXYCRaeoeSwE
d9PyubAgG8DuSf9hST9m+tuzd7mt7YEqdgXpmjHYoO+MUq8Bg7DEJnC37a1dip6JEr0oJarFCnPh
64W74xPooAzmdwOkEsbwTLrd1OgLyFNt7OIwtEv93kiox6ynJDr12rc+/iZQ0TEECGTDJyiMLuPy
SoMzSrnpwCGSII8jx1A1amHS1+t+RLdx9VMpa0v7CMXoaCqMKcu1ht0i5fBeRcl2QFgMIRhgZtTJ
Ne6V0KcxIJzO4HxlMru2OkgvHBNWOCZdN7LiSnLhWnw3aiAwkB8KFQbOdT+G/GIVnwPNWgjj11Ok
i40+i+NxNGYEGjrSXQbCJgmPSqI/tUJZS+U+zjqHjTGYmcBx04NmwqQxTRZ0t4yrlZKLHzAL7mYa
k1gxagVejMVahIZT1/wMh7hHlPJkW87UrxzsOScarcaxQMFDJ4AoXi7ggqkn56Jo3mA57lusQ3kl
PhdpvuLqg94bj7RhJxp3q9SUVigSf+Rc7BuABjWx142dQMEQVBroq7xbykMrDMcIf/5AUuvCbsY3
rvdOCvl6Wp5l6DVw7acK1yEeZw1R/B79ijig0LJ6j8SxDqH/wrL1yGNnKin1+ms63vfkYObaHmyV
17Hu3UjLTjQTTpCzU2K+NdmDkFtXCT6zMb8TUbltlfigi5/bycDVLO3v4s6hxVVnxkTlvDuB2/za
tA9mSMES+lWAwtXQRLg92HXAzcVoswSHcrNqgHLtTp3VeZIy7iK2Mkm2zSAmGqY46/nJCDrfXKzs
Xe8kXow8e38BB9CGIxomJ3kbrXP2ghqUo++hxeUW2Fhe4CA2L0x2+lfeiBB/ftLF8yVqTRqqcdQB
ChGt9fDh/w8J2axhEwFa5N0e8Po772KOszAeGFY19kSW7oZcuUedCBd4lq1p3cp2DWKiEaCHyF+C
oLW1PttWmbUuwcMKIAyTgybQDOM60cs9Q0uFqs0qZJEjF8SWld+ksTxoNttSDQng6LcmSyp+VwuE
F798iuoXSxUYvaYDUoyXXqbZNXo4Cd6hzaB6fQaJDBCx9MTBLbS5vWBX056LUWe5ArcIHzKGPVFL
d2b1oQW/cV3bebwAGL0OxbkYZ5YqwBK700pZawGyCCBrBdUru9sMBw6ZPQdzy+08gDD1ioEkt6yc
eTUhuhh8dn1HRRDxVq6jc1w9pnqwi6EOo5RL5sOL52t2Sbcxcvoa8eAPpbws9ya0tHCQ4fAqPOoE
yicIctD0uf0Br1dV/k5ujpPs1KCi8mi0sHhTXA0VqCYP4FSKvFmDEj2XOjfhzA56OIdJLypfqOtd
zWYvRp/dZqOaAqap4e4coU7TS98t3oW3J7g0wuzWasYaF9cQIMlMNKSA75q5FFxv31H/cjgtgUNX
OhwBi4TwIZe2BBRNLXQl5RHUyYXZLMSaP4Ddi1POYH7eNEaKGlgEzrv2KGW5y5svA3jSHAyG20t3
vT158XVmd0qowlaOdTBWQc3PsaJ1gDLfn8Z2dg76B0jw+CIVXiK2IdqGSvEE2zjboCAJLvyO6Rvd
CAN/bu2LWcO9K064JOMAbqQvxWNbzc2eexevwxVzl4LO0oaZXTUF7k8lqhECWlgqmdExRzqzMJ/r
F4pGYTEpwxhbV/95V6O6rg25VE1dP0g/1y40rdaGkz2Ts7XK3WFXrfhhaVpLY84i21B3wwAmQ3fS
LTCDmhQQ7lMfLSnjkv+IoH/nNtszPYB4GgcwCOftKSKfht55RV14dWB8CV2tXXNEtitM7JQiqEeH
8vQIEoaD15Xs0Eg1QSRR2Coh/ROXQdUBz2gwCPQPjwKKzGau+lp/l2UfTQReAlgXaeO34gllpK54
F81rqj2RYHSsEFUQ6H5UxT2cS+12fG/hQJNGzJcs7rHqKAV+JQFwkN+x6i3qnyXyPOqKV3auXn5W
w6EdUV4+FcOrpT+k5mNmfbXaurGeTKgGNtSy8+ZrYPtRuw8E2rRjDe6zCWWh1JHHdw2838S0ZUiK
Jc0DTT+SdqcUx0w7FgbsKODRWB05Kr1xdR9BJNDQ3lQCOUZrDWcWOwo2NEr8sg82o3wU5m8CnG0N
34oi/YqUD54zR0IDIqkmscfvRi/tHLSVlH6I4UXTPvqGT2+/Qq+hHHGqsATl8EysHzNO3Jzldj3c
07J21WCdTMwB8lZ9x1gHUzwN3W8PxHrM725v9qV9N8sQqAVfNYuoA6hwPsicJDvq4dvtIfTruc/f
PTc7sqLTOgmSRB0MaDqPo3gZwQOk4tQesMNUC9QfSt7BIbdNNd9IxqYlcFUNCzvXzl35QvKzDj/K
5rPER6km8c2R+7mVuRRJWoqXfwAt1qh8lmAlzQBIMQACivQCbPxXwT5C+IZVyPbb3Dbr3xzJllW/
jn1oN81bhTWOIKRGitDh0NNI8vs42cNAzQYyDPJ+hgPvyzWsZey8/grxrE4nZv2uFh8xBDAqA4qR
SDVg7+HCIMxyaNrjwUp1lES43/WZ4phCdZhO/ISpTpd83l7W/3hq/F3WWd4TkySlOdRHgWCL/QIy
dxF97vDDwAh3FCV3detLGVtfLpa6Fv+RlPwdeZYKZcLQspgpJtI92YnW2UPqAGW2wn1wXjRfmy7b
fweX/4315+18EVxSYK2HlqvtqXF7r9lkfrqCWeS6cxQ/h7jfosjCwoGYm33pQZxnTKHmCcwJ1B0s
P2oziARSb+HrXauuqZqiEsAtZcuaw7shElX0vSSsE2rDJEJJJoJcS/QJQ2lQM+AHa5rnrn7Nxgx6
Lbj2un0L+JhEoFWIQhRkIBRwJrFJxyW13X+7vaB2fvnDZjfCUEutFMSydZKUwO7HEczGEHXexOGJ
7OQU/nqMOYGMfSbgWAXkYawNft8zKMWdWitwDZ0sBGR6bQ9c/qTZBQLRYc0qtNQ6dewDcLmVbI7n
PojwngnyrUWtD11N3SozXR5+4AnsJ+noFPxYQXVNZQ8lzuYw4HxKmqOX2wLGhXgi6+cY0lwQqwYA
jzt0qF2oBjli2EL9BVBt5hay6qDa5cXBPmo5RCYPOup4oTDcEvLQNamcoqU4c3uifI/hQw1xgAwV
S/7G4PeM+g3fW8HBCn4H9THNrYUlWfxK88OPSIP3pNICQktfiWKze80ja+R/UCNRBzu5C9fNfeIv
Hcdppeen8fJLzE5+rybYO4amnGi9TSrg8pRoHwMpWVvlhsA14PYhuXYWL0abowrwkOtQ6taVk0C5
kOoGEETjC4NA2u1hrsWny2Fmr5wqULQIbCXrFA+lrzXHErSKSOVuRFTIk+l2VEMBODEWnnZ0Okg3
1nLeMGcxKu/AsCsnbhUrVRifGm3eUiHHDinDjwGCfkFcEKeuIiQsQQaz8xYCz6OV2/ANOgu9gQOw
CuEm6IeG2TEBQnLEDo9KA7TYKLVDhW8qXu+rtt5DFQWazqEn6fDcazuXmRGEUPdhrq5EOR4LXm9r
graN1ritzFEYoyoq2y9dq+yMgcFZVoAXOzzDGmMVZm8ycE0luLtx7JYqFGOb354Km5S609W/YwMS
ShJvqrr18uT19pe62ti7/FSz1LwKymHIGVVOWaz48DSBdBzaARyI4rp8lhmksjVrLxfnGE1hXuyr
8CNqH1Jw3tXGz9RTJL8ki/5RCzf53Aei0YIsiRvsUqpgRanLDMUdabzqoN3cQSC9+1lYhKVjMf39
IiTqQwW6NcC5p9rrXKQtXu4kW2zZn9qfGpv5A9fsJVtqxVo6JbO4YEERq2wF+k4iApmsMR0tQcrR
8qPWQo9G9Ot+tFYcDm8p9JHAX3PqpLYVJFSg+pwN44Ob28jYhtJTPKk2yZpbQ0dcDNRVchVS5mgW
FJBIRy0edoj6W2XWgOU0q9wE9JKRSf97rQeJnyMYUfFtFqE3IeANBRQNY7TVfBerKeDENf7ag51N
bBOXdgfPHmpW66IBwVzqyvtYtR6S6kBguojz4fTmXQLqbFi4iTz6PfRxIIa0agcIF9TcNspsqzXU
HynoXXp2hnWjU1v1uYQbkDn6I6J2CwG+sNJ2kXJOMqjDwGjVgPjRqKWu1BsuuBNPVpHdC4ZmFeDL
iQnnAOj1ENlnU2qWJN910z3mqozelbnNNM0rIdRpmKXfy+WDIcK9gMweBAYPFpv+cb5VG2NPG8UZ
VHZIm/rO6MW6pVDb1qGBrrkVLV5rSdtpgTgTClUWTT6qSrkpI7xo1MZO0fNRkxQQe+oMrYybQJ6g
3BsNm7cLUBUZj0PzWvPaM63siRpiD7dQt5j6NGYBbFQPhBbUV0bEmY56OtSjFem9kS0ntN6iiG1A
tXL0AB2K0diaxNhNegl5FB1bFZbwapnbSf/SWfKGw1hLD8JTKNIDItmq0fEWxLOw15J1l487BRK+
NAUInIxujtafgLKWVr+hjZxkh1JKVmrwJg3riolD0qGJ0KsurWFuFQ136sB3tdojrrNT3QIHJG9N
bW0xfmfB2E0Z+w01cs9MlY0MlwSAUV0eF5uxijtbN3WbRzXcfQNqa+YxL0+9eiL6ixl8BpXlRkq0
7SFW3leqE9S5nyMBTTRu903ylsrZfswBPZHUddce4edjJwScOrorky9dMIeRwjNjxdNzD9SBDN3u
EkoFIHZuioGvWABQB5IKIN4PIHg81vC7ZqzZZbzahaPsB0O3iUPjq9DYbkhyNynuirwHPA2tGqn0
mQzOhvVVZ5YD94p1YZTOQDeG1B0UyPIP+m9msnOFHCXuP+OUvWQE/DsIJthhmfgVHIONtoeeegkO
eb6pzP4+bcJH1lsOzxrISA9+omoACpQPlYXGdhrfDxaOv4l9MOLLou8KfoSnsfpBEf1R14sYQtPg
PqDArQOAWCgVpC80fArz0ONBTI07BfISJFhTvTxRqq5h0PEQxu9hxl0Uku1ufCT8vqihoGQlPum7
d6Yq30karg24Ii3cp1N8vxWIZ+llEMVpUsukBXPfCVbqOnAFlPpXwJyel3lHV+H9KpQdodIJpU71
T7J7cXtHHf5UwlIafRqIv8KWPkUXwjMghrJBE9zT3cHXqEeCI6s3MvzPoSWnvi3M+Ppd/vc3zKpN
rGi4nunWFEECiG2AiOQUd4N0TAsndkEHZTbZWtvJkwcyMndmuC8W+a3X6niXyzALYjUUpnrK4F0d
xd0uzdqdATfO29O8nmD9neUsYnUD6VS1RWOgbiOXG9qmy4g3hBlU+Rv/9lBX62qX05nl40MdwflJ
MPU0qfAYceeSbB8ZUJXL8DbXnkXTrAIiu/owCabGYHNIbo99b5OmdWT9vS/xprLg+1qa0C2J7ay0
NmZyGMDWV6PCr6cqE/oLcdOfb//w67nE3zWadsrFbsxZaxYmxU6AI7sNtStcZ7+99nF7kIVvrc+g
Zag5o/huFtEZ+byt6IM9jPe3R7ieg/1vGvoshQ95QE21MJQ/ik5Zn+J6nDxl0yOkXCbzBY9UxULT
a2HldOWfKyexKBrrAuc47rK7VM02HIxq2i4ByJfWbpbxxkwiRG6nV8KefkFFblJkgeIgjEug0GHT
reLKL0sGVop+/Z33dz1nF0ShA2GuJJI4xShVRsNhFCiC9ycevKiAaiBd0dlrE4GwbbbtBl6pvT1U
kB6GF4SdczjHpSJqfq1ERfPbjLYG/v/QK8sqDf60OgOiuzSg6aSw2pYgRoG39H1aImKB6Ig9bjQK
XtLscYT+IXI+pcHH04nHYLnB9e49hpCLjs6NBPnKtAPLr8+BuIwPQ4egjhc6afkbTbVdYHDIbaXr
LACCAe94EYRe1CYorubryCpc6CikHaoCPSqDAbq/dbcShVi1peSQGtY++rBWR+pUzSeNoj38YlZE
pqgEItkswQALjQPcP+gqVBsPhjerNpB9Cd4tfEyfAkk4PFYdC0Yeaf6TRd8D0iIm42UGjT6VICnl
X0rdQLHAdOR8Z6i4+Y3cJv1DUEuOMAe7Vk1fwTUi4+QPFJZhJIDbVTDR/lDdfgCdb92TD9K8pyW4
BGHo6wPzQqu3efzMgaofOgYbFeg2Ad8HWZPpg3iVilmjpF09aTDBAV9SHT9k6TRK91RXoEL1qvF9
YvyWYeYhXVsZlQXJrxWfcod9JR0y+l1wHSJOhm3yVQgi+GOIZjYAWSgPoeTAnotR+KmOLEcf3MQg
SH9hewZzHjhjOKKAwky8i0nugvqKwgv1SkocS/2GjYxbGyjDWr3TaqWjYpcbEjog7SRTanP8x1HF
loCAVAQyp76X4d+c0I3UAY8/IcNQRpfSbV5VeHbJbqpNItQgb4I9IEl+xR5VOXfzQLhW9FolhZOr
sELTICfcO4aGBpV4s4AhGyARKneqEyUHYe1HokOB3R/AOFdzF4KjngmObGXBsKiuXEKpFzT6SoGZ
kpSfueCrAQ49dQftqfgrIfDVadik8WXHqAJHUodNmK218KS1JixNdFfN1FWSv6ZQuKO884M62alp
iylGnlLfq8N3BUl0yrbRWPoRDg32K8ANpj1wwDTL4yB7MlacDigV8BbaKrKbZ89hFqFPY90VmXln
mEj34eISSzhVWCNRwDxFu1Pwz0dx71rduVQfs+ROKn8idGDkCGU+IN97YL04mKC3L+elK2wW6qtR
j4QWI8ZkyC9S/gzn1oURrrZCL8KvPgv1IyPc6lG5PFkVc3ohNlKbHeGsBLXsvv1p627dl5w5XDfv
8ijBgRtW8kAOwYDrLQOK6faEr+IhLn/OLKNUiiCJSoJwNLF+2CQFtcretJ/kHSZCHtxbtvU3tGPS
aLVcoVsKS7NERK9NJmI2LTZyh6iGHlTK9s2w0FX/j0LM3wAxyxsIgQ48jRAgzIN0GjzIBx4+aepw
X3LgyIdelcuhth/57U5aSLWWFnfeESjjgQaQ+lHQEYCykAZVYjcj38l7s56EmNG1m9iFW+iKQITZ
RTXs9rddiIzz/kDXGgpYLpJyImF+n+svffYWB2u1y794Vm1uj3V9W1NdptQy9GlD/TPHKDWw82Uu
hWCPwUMCSoArYqN84DVQ+YLKNEQjnSXEydWnwcWQs/0TtQ3hrMLWzWBAwaC1Z9bFJsad2lWGTVgA
Z69gH8KV6/ZUr27bi2Fn+4lDrjyPC709JVLux+ajrgXeoqfz1caV+neUeSIK4ACVmxzNJIXu4i7Z
0b5dQ1zeI6j1G+EI71vNTSq6EgArUU1dqPhefyRcDD/LUjnaI4kGQ6yTlh9L9iLl2Z2uv3VFtkrY
m8z61RgpeBagKAtkWhfTDeMHCyUJcwyhgCI7xNAcM089CidEWkOScBxdXUk2tNVXJhUHCB2g9rtE
Mp3uzn89jy9+9SzRLRvFIMA0tqdoSqUkpVoZo/Ypun0AKM3tXbA01CzZlVtr7AbDCM+V7BtAoBJT
s0P0X4c2XbDmuSoEd7kVpqB18fAZIYJZGRmPzuE+20g23Sde9CPBaNBpvMHl3uRhtyFLB3phm+vT
3y9GZVDeG3CwxKn0rFOxAYN/C5HdTYarCwgI9PQ86W5Ji+jq2+ji+81iY5wZfVNJtD1pFfLB8DuJ
H02Q3iwybNK4daF2ujDLq1fkxYDzKwRKsDIPcYVAF9Xpqty2cmiAo6OWpLtEPN/eMksrOrs4IFwP
hU5ND88F524hJFuX98qSs8hVvYOL3TKPObzsRR/+SWHkO4L2HySJZX1n9fTJQpm5jd9kfQQK4IlY
xxHKugl/p+Ow7WkB0O+7rsOnEWl7+BnES7buCx93Ho6CQai62qF2xZD/d9IIyZGdIYxNhVeWkCRY
GWoLmMCruAOVWho6YuBHm3MFIZFUmdY0dDgJ+bmBg13Qobeiyz4H4JzA8pSLeA3YkLwkdzl9yX/f
Q3/Hne1j4CCrRqvU8AzU5XYSXlNXo7ds9kDM6/v370CzqEuFpVZNZg2n0ah/B6WC1QIOTgvhsqRw
69z0Cwbpke4hJGyn1s1zL8PztibZIa2Hjx4srT0Ln3MB5L4OxzZd1HjlUAg9Q7M1S89DbrygphO5
Vv5CmgerkiB2JMCligoGq7U0httKxFylaD0iyR9SosReY8FtRSpa8KID672n3VmG/2BPYUGhm46K
PneMZ6wkUHEF8SLKUdFrLafocxdixuCz5k4MDo7e9ttOvFECFMvgtvmXGg/+gL4CB0MDJZo14YnN
GYqPiZ82d/mkwS2DRAtrVARKtxW/RRKtVGjNUBARCN7fg6G5gdQ6BDVgFSqjMdKSoAu3CYPygWI5
SnIvRIMmKkSoCfhDvPTawYTLRA2hp/s6b90MZhOh4beG6QOaDLQdZI9bOEMVGE96bXBsJOtZl88l
JI5ZaME7ljqyLEEeCb2/Hj+df6LavCq0wUkS4UMS2qeFuI/RUxIMaNlBhaSRuuqbux5iPqL5ziCK
GDPqaPRHI2/5CKurKdjywo30xA9hTtrCnV4wL6kh/Fs/1briKCCMqVU/OeG6wRC4Wit5+pNhfpBC
9hQDcoNA32R94ozTAg6h1581+WXCSER8bcKop4UAEojsspr5VtA4CQSk2yi3VeRziuoymnn5mP8f
ade1HDmObL+IEfTmlb68Sl79wuiWWiRBA3r39fdQu3dUjakpROw8q6NRAIFEIvMYLzUBGu3ukmWw
S/z2KHpTyeT1tHDKOIVH788SrRh9wCqVrWdASltZzjG0pWtdcSlUlmNYixsJfHs64VVX0d0SIQkX
gXzTqDBa50X563k46CamoeuyYhrMZT1RoVaktaqHXlFjL+hDIB9v7dyNz5COTaBzANPaFpQop/vN
k0q5nkpdDM5c3wZAOnMUAaPZuLOnwmCyGoBfc8qH+TjtdBeWJc/ZBhJmd/OmcZqn6Fj8Wn8e8iOg
tbjc96tR+OLXMNf6iMrWQGUUs8dtehxe0fk+KtB6KJBNVNDgcdJgVcRRQ2HDu9zlq8HqYmgmKhbI
/2arhkvrKpgxfLS/Exd9SXMjbxIou9ilLTmyLYaomLgGRAEgp373qYbpQ+aj9BHcvovXRf9bhL74
LUzgVFA1JHAlTs5Akdotar1dEt4e4XoGfzEEk1tI6LIlaQphxbg2ji1UDGSa3VlRtYu6ZZPlr9H4
RrOt1VgHDRqZnMHXtbw1PybXUIEbT8osw8UAK+h2awYgxXpZMFa2YEB80QbvZCWewzvPod7tsTk7
jNWdbUnSA5eFXsY0ARg6ij7NnpsyEBO0cce9SDpOfnxVW1r5XmiTeauMMW5BCNZA4ckZvWwH6Sv4
KL6kXhdCOWPTbckR4dFLXdMTw8hpgPMmgQaiHOeDX03vLn4G8/joQNytWwNbKotXmbQ3Yr6SkZOv
XtXpu5wrG8nqgg4j7i3MNTv2drGTg7RwSYTei11vizMk8PyC2unjvBepPSBRR+zGgeJzWa5yES9/
ChPXUoAm2ilN5tOKPU/DbBu579lmdS60uFD665ncxeIyYUs1Ig3mNF/zXgdrn9JAC0wfanucwMAd
iYlSFh0rSZcAHkHuFqhO6Q87VEDv5JB3MXCO6Fdud/HAGrp2afQVpSJUkDDPYCkAXX4k4E1u8Toz
14ZSRdGQkWHrsGBlTojUU1WvElU6A1d0rDYKxFaaEBnOCoaFHwFA8TZ61cAWcrbr1afr5cDMmaiq
eAbtv5bATyBgEM+QN6BnGqjEg8Xi4Inu9HtlkwXG4+0YdLUcdTkwc050mo9LlmYS7ho4hjpaiHb1
XeWBYWfLLmACgcx7a6xTYSPu5YjMcUhMMAi6ecTJjMcwTemhnsRtIms2NMWA4IldUz2kOujlWpiZ
GVRveXH32pV2+QOYI9KR8r8fOcGzMlZdueTSeNZVuzVH5myMBC+CIqkkRB/UM/etAwHU+8ob3ciW
fo9hy7vFeGvK3NJTLVoGWDTSOXpaJYLSre4Kx8xZ8dv0wfi3m5W5sDu5B/YfBGvMbgKq2QHCyYH8
AnDCDkj13prxOsIG1HXOXuWdTuauLqSmQFOYgrPTQ7sPKLld5hWB/DES912HOyusLiUU07hBdf1/
b3xNjel1l3k3KlOuSWdSEjedRKdslh8WkexG3FTok+YUFAZ9/M2Z7vrRbg3LBCPY1bSyoCjSeYXJ
Ix/25fJ+RH/ImPeQvIK1vTuDkNUBK9jlvgUEBO87cw6KxgSlTICMMUBFa2xY9f7RjBz8djyvcBaY
KsDYBhA0GFA4nHlzDg+LphkB8MgloVgfISjECHbpxlsT6T+MndAAtfk39LVE7CIgaExEkgG9lJSp
wDzlg1KAZaH3bqqUj4u5V2X0uaFpc3uKX/WUW5+WCUHwQhxLqUcMBLHfLszaSwwvs4RPdKqfl6p+
qqPHBhLxKThHvfqaQ1PYmJuD1Sh7CFOESjJ7BE5TsHroIXs1a61jgqdCctktjcEZUc4tUVy4/Zuv
pumXq8TEtDhpCBD72A3Gkt61s/WzLYA901qoyaJZbZsWrWA9lIA/UgqHmP4AIJMTAGROmGN7J704
DOm8/oQ1k1KdBFP14ZwojyhBbCFgS1zjuOCJKvud03a7BsaK1aYzPcvweHqlvJjAxMCSiIbQ1ykO
J4hnQEduMmCeOvQgC2iEmMkxqhqPKBpnBdZ98bd9A3CIgnb0Sulg9s2sVfo8VnJyVoGfHdK3tQNP
NJ5dxdXzcDEK86WztkZnQsDuTOgj4i26zrMjSrAcnlAkhfuD9cbZWldP/MWAzPVFYBtDjQkvQIiH
z7bsgdPv5Dbdd89rQyz2eczMq4HtYjzm44n9pBhqj2Wcsh+98RPMjtsT4n2mdfNcZKwNTAtVoOGS
swKMNIhNJaD5UFS6PcjVMoH6PQv2WqomFIE0TVqfOMXPct9uDVcNBF8/lBsLoqHY8xvIm5yyIN5A
5SkKVwsN3W+2yCm5YqmcFdWYu2pR0VKEaxG6PPlTLb6qoOHdnu31RPVitmtsuFjTDDYk1biOsF5G
AOUYvxJ3sHHC76xtf2oyO3V55rycz8heRENDwGAvUJ2Gopddtg9C86FAlY4zsfWH3zjT7O1DzKa2
hgabpZUUGCXOngwctyzGQTe+WKn4iyi7LH0RZXGba1CJJs+3x78qvne5jZiYohktJApTCAmtVYHx
GRCb4QH4hqS3463gjH56B8f7c3anPHfn4qSHsEjlXC28dWbizTQVbZX1c3Iu+xF+g7AvBgxOqnh6
HVfzqYsdxESZJslMveow0ZrAgRIKdUORh5C/EQyoCtZPt5eVE0M1JsRUgjUIhhZL51ou3UUArUCt
wrqyPEqRxojvsMfkPF55q8gEHVMbo3ZUcEBoC60lYQtvWm82OC8NziBstz21eqWFjQESFwl+Y9kI
lgZozu3L7cVbP/iNI8FCP03SiKq8xs/KaP0YwlkmFb3eSm1aB7dH4sQtFvFpGNSoF31KzvPwJiTQ
9DJ4tlm8uax330XcqkVRkqiJzzKY8OwGSi8tKqj/A5idDrxQwtnhOpPIZlqvKAWJkjOUe/1s0rxW
i47ahKf1AAHpuN2OgmeOsYP7vbSLstwpfe90Q+WhEefKMyxmpOo0lITzOXmbZv37xRIsZvPfgp9Y
fpLuQRrREAIs+faX5F0QLF4sKwepjmZsGjVAErG4ld8fVmCN+LBaucNB9V8Hri/I7cXEChjLqKaw
arBJk407Dwye+wFElNszu5pqfsctnQklcRaJBSaHeqlp2iaQuHKKhxc0yelR6B8zuKP3BuWE5KtF
y4tb4UsA4GJqykKatDHV9bod3MXFGwxlYs0jR9CYQosj2q1wNi7bixdpplRZhoSscXWv2ne5A3MG
vzj0b1mY+9kh2itnIRhdxUGL8OUdz7NtfJCC/Kg5Ooy6YlfarFXe6B7Us0Me0PBffQG2Iz+htxqV
JS6oyY/DPjA3a/m2CXhVQM45MdZM4WLNs1wBYUlFvjGRAjwbtJpwCcuAJtyeDe/bsl2+tCmSOc9x
UuLRXYucNDAfk5d0jw6ES37wCsW8b8sEJTPP6i6b1psQVjYlfGsWdJIpZPlS9akVuRuXE9ENJtgM
kt7Cbg/xVg2otxoVCrYSdmH+CUMEFxS+De8leL12+30+DSZ9Gacsa/JiSEAPRyEcj5cWb+APFQUp
2Z3D4iU6ioHOq6KuCfWNK9JYV/1ir3TpqIuwelp7OaBlHqVdFuindgNeWMjr13BusC9R0Yuh1MyY
4UCIO3ISE7eDAUxW3MMH0gNJlrMzeU8ag8lhIqKbcxTj5Vm+gozpJk77JDiDoz+iTAsvIVc8maXd
v9YbCI74KH0IIbrmd8qm/hRC/djxSlG838O26HqA6Gd9/T3zFvQfqNs8QvH/dYF8UB3AffhJCg0f
BvLO2h/oXRIayFu9fl8WYbOVd7yTdNU/8CIosw08ue3zKV0Qh8gGDEXr/Ssub5GsG7+WAU/0jfk8
BloIU0An26uvlQlogT1vJnhaZrYeDsfsbm0aj7vl0PxIPN6z+nqJ6PskmEwAG3MQ+2eyFg70d6Fs
zjC19uTYm+uHjgYz4NGWeDZhLRWBzcOJaZx822TSLKI0gqHU6yvKy44kkAPF779INZMDl3NnsK0D
1EVQS/iXj0STCW9LHkXaECNo66B2mBIwLmBLCNEzZ37r0t047yYT1gBdolO2fvrJn70CQQZQANCZ
UeBP0P5fOBJCnCNvMiFtqMXJpGDknAv4DlE4Ms1i6Zj6T73lxLHrJb2LLcPEMSOPI1CNETzlYPEj
zwqrjerRANVtH8JCfunCJimsXdDQPagZ2VUg/cupstlV11ktzLeQekBgoVWPCtjTtQ4oMY9bxltT
Jrb1WlPFZtMs0EmHSVbzAM1wqEApAWDvDxOZC49qXQXcVmmGBnmNysGm6GXIpl8nk6uKtVsj3uYm
4CeA7BKtcwwRmv/FR7aiTLXWazrTj5O3PoF6sQmtZbCKLCiHgic5gBLTdYILIW6XNEDx1MLKS/Zr
gK5mTQrnVncEVULbUfErY3K0+J5OH0IsgKA1BunwtNLiG0irSK3mJGigr6aiBZCn0fSxyBDsjGJO
ysvJhP6mEkLnsl8qPDMVMwdx0iUUdnczJ+vkDcLUrOJpIkKbYJBZeYskCCTXYLsJb7cPLicdsZiQ
KMVTLcAeDuFB3iXNrzbhFsY4+4q1m+yLzDLbVEQ293NyBVutbdDKwjX9WIunq5AlfHY23HYAb2JM
3KsKKaPQCE3OnT96Io4qLBvcIqjXRo2vhtodjyTCG5CJgEDKNOok4I2wgJWojoPfZzx7R94QTNjr
4NXVVEAFn5NiTcAHENX+J1rTxR1uMQFPR9oGUCDSYdIBYKgoIKbT+3o0z1SYfDIrx8IAM0CdIK0M
sniZ/1JGw7bgVqjDb/v23kTT4PatYjHBTzeqidKakPNsvGpVFYz9tJmjYr8MzdaMclDsaLCIRZjM
qD5a2WtLdIeiZgDtGkcAEUmBMJs5ZeFcDW5kzCveE+xJI1B1dZeoMGAqZmeRkHlXczAZulOTBv/+
fkxCuetA5WtAYIw2UJkG/lG/a3XLVuBpkDZOL5kuKKiOXGa1rbSW3YygGefAXwv9NgMkM5lO0nKn
tUK4svfankAufik3wBbZKWjPUlyfogwi6lT6nMciVExsT4I+oqxt4N90LqGba037OLK2eVJsOjU+
g6QaoBRpi5RClaGDbHm8maBIX2nGLgGFT2/OcYc2c3UvDLs8B0e2P9fQF9bjX2ON+jDEikmP4Rfr
oEdnWr+QCvAxaMQP5T42mvuxTbxiLHeFpJ7KQd1HENqIlkCwqFd0kJdv4ORugaaQDC6B4wMhZLvg
MUu6kz48dZPg1R3gUuO2ETVgWyH5i0x8tk7m9KHTs1VB9qL9ZWizrdIS36jxLMHy89I6ZBWw6rnm
V8puJMqjRmI3F0XoftSO3CXQ1YMaR5vBeRNoxuhR6mDgRnbYe7om7WXl3aB4hGYwg9CGGozJwqEZ
ENBK8iFl6dNgJC78Hu/zPPWqqdktJVQgB159+PqxhCyTAQNbzfh6gF08QBQRBZBU0+CSgUpL99mr
3Efj9dfU9wjMwc/EEvLQnQIIYutnS3VqhxHrh6q/YAlOJQv3KqDfctLvssHa1Ybi3T6I15/I38Mz
MQHZ45jNHWKCAoBlBsJ12//soa5u9e+KwqMsXb8vvgdjznwitX0BAWlyhh+om0mCl0P8TbYUgNl5
DdvrlavvoZiUJ460FHlGY51guAhqO8i+UvK+1HcKLKQi8a7qfuSywFnL6yHtrzFZdWXBTKZU0UAG
jluU9YdoJ2ky9iknd/iHGsr3MEzyEBm6BfEumMCRTRnZq5xsE6MbFdnUxffjc/h402LyiEmpaGcZ
tXWKks+2oHdkeWopfbi9D/+hlPE9K+YV1UpdNZIa2PIWop42FBIX4T/92BXzMWdP2hLCCkYx3Sbo
Q87YnH3JCi2bjTKMlHyNDRtY4ZQ/ql51ij3pXrUlB55d6Zsalg730Xr9ZfU953XlL6KLJEdEzYTW
wpxHb3HhTOEOO8MzAvBdf/BmeRWDq0rfozGRRrG6LC1SbM/Ws1pPhKQP2Am5DQ8847T8p7roAmFE
OvsdxB8vfiWwgn7BwwfWj9ypcwLrV/njYurtuKj5POj/8UI1/DqAE3PkpkAWie6MSmvQ73hjKmt4
+ftD9nsBmPAjzHC3Jn2HmBA0GwNeX6LpAcNBam98gstx85Bop6X2hvEOAmiH9KCi6DM8S94EiUhb
/yX+amCNm0LxAEyEH3rkmp3d/LbezAI6WPa44zvT8k4eE8Q0WC0bRB6Wk5DDGGmGXfePQeWqOHOu
ANYhuBlnLetrXAGTjGRHTWR7kct9boVZS8+qXEMZ7ylL3pboLh9/acp8qNve1TJYHxaozEOtIIez
OudEcsK3wsS4dpYK2NjDKjfHa9OMVv+a3220Bxd9B/OX/TBCVqBJEpdgr0S9cFLaH1Yy+nOhvYiF
7stde+wLyCOLYPBMXLFFqKre3koKExMjHdZMVjEvp2gBgTYGXH3R3md5sEJtdVE2jeRDpT38C6J5
wSN46v2+6yXsIy3Qu9othz0sLVuzhdZF6yhZ71hiAS0MpP06pBVWByCg/5PlSSkbsJlyV1U0ZJqL
q+iTu8B5zMLbl5YagOWNJ+vYh9HDEEHkIZvtCXoiQ3KYyJ1V4naFAHRDPki5R4vOV6TOyQF9t6QP
qU+9un1YerCeptSVh4fCKL0FP1dTZ3caYTA7yFsNGENVt3aCjradUS1eOvh581oWLdTutk320kEn
Q19USEL8WpUqGiQuYrpRSImYDb/N9FAkftLJXm40vqEdFbHcNAtsFKHYIo2Kn2WZQxSQHUsBWlyg
BohwFGvxyIIBzTA7ZTZvCBSU4YNlK5ByxldfqOGMI3LlZU+mhwyGM1H6Mkw/UXxfJRAa5VPM4azT
OQvKCoL1c4SrbCIQV58Uv+wWT7DGE2w8NhHObGFBrg52Z5zNy7lOvmqpl7FNjIhWRgjrZKP5MFen
wIn1rjL4AqSabGicgOrQzh+K6dWizSvP/wOo4q8ox/o+SxBb6fFCXj1iB7e5K3KvAqkLNeTdyvSf
XevZwrsGrFK4jVfn8SU5W27POb+cSKswF5ui1jo+G1KGGt5r0RAHC8329aS5iQYZB7SV4PjGgQdw
LhSFud2SPuvMOp7Ss1jITgOHEGi9cmZ11bTj4gb96iVefFho36nDFPUr+hhAp1f9uXbQlkDu1Sce
dVNfvr+9k3gbibmwprxSIsVEEhsBHxB1hT8WoDxW+q5teIqcV/l3l3Nj7hq5HtQSFk4LVLjLjZJ4
y340d2Nmrx7lAHx6UJFbfkIaFS5P9MTjWVyVsbsYXWVwzlRsMqIJX7lJ8VMGuBT2XIVeujJkiNUN
1PPaDYQku0yHlxicF1FfkoHG5RVkr4Njv1MkloRRaJUgJdW4nIwCkSEL1ASNjWQ1RqvjT0GUgkw/
FEAI5UvjdFATWh3H5qoIIH/oFcQIAR32KtyGloaef684Sxv5FnkmIFZIkM1MCd6zsDS7vUs4WYLK
3EWSovVGJIzQQ7MO0iPtoP2HJOXfjcFk55ZgzG0uYefDEVdIIHCArKDhJWic7a6uR/zieOU5fJjm
BM4fEZQ1Ffl3Xd3rxilJdf/2ZK7KzVzuNiY8lT30mYX1XNWeAazZs7KRt9CX2pEa3f0GWINhhqND
oPvx67hrOVy4f0CL/BWgVSZSKUaTweAda7nK+eiQGX8Hn9cDD/cepZXuOD01gBMHt6fMyfFU5pmf
UCICeiql5yLTN2kJ5Vv9I0V+AqSvo8YJZ0fynqgqE7hMSRUT9Bzw0G9Al0DxDSQNvCsgveErXveb
97S5cgJMETBEyRI10IdZCOggK3kL1SvESfWxh6PhNOAdjGr07TW8FqT+GIY5aOVAhTGfMAxafGaQ
HhW/hlaBS1zLUe3o3ZAClPFVyQVYBDhXBWV9ztP/Slb8xw9gTqEJb01o5RDrVCblubQkT0aYIg3M
KyY0ACnd6gmkrHXO11yPHfNs+mNU5lhOZd4PadaLpzIf3TIizpL+5qzslSLYH0MwB3I0FyjiFbl1
ErM8hNet3dBfrZpu4PwJMfgdIb+7eR/30PnlYeSuxYI/hmZOo6UKEBYuWhWxYPTk3IYYG75q5kWg
uUDy6jG5b3SffsAWq3FSv+YEg2sPiT+GZw9mLhZVXq1mBHiB5+D1PEITGKTyfW4D7Q7QNNnKduLp
sR3OobWpeEZk16jvf/wA5qiKBmqq/WCK557AoMdY8NyI/C5H8RyS0rHY72CF7inRqlGYvxol5AbQ
r1Lr2m2kwu4sxW3y5ShVBMq8lg/LQJfO+6VO7FXesAQlA2y0IGqqEAo5vPPIO/ZMymIQxdCrJl3L
J4pv+O25fCCVu6I2vhpQkq2Kdv77f+i6Xy4Yi0OFK1fSdBr2qiTgXf5aVZ8yT5j+Svr8xxDM61dY
4D8njiXiWS5vq1Y+0/m1JE3QJIsLRFjQmwJvLa/cvX8MycS2WK4lnQ7TAhk0lIA+FJf45mbMPAEv
FropIY9udxoEwv7tajIhjYylCDEcrOYovY1w6NE0p+B1W3lzYwJYMadWWY0VwmY1ewJRD8YihV2q
eGgk895+nGDJSjIl0LHOswalRLKZlL3h56cB157U2Mm90Niq38M889+uIRPCoAwod1SnuJfo7wHo
HMN4nboft0M0bw2ZOFWiHSloWmKdaDY6A9U90Zxcar5Zc+7eHulafvTHVmQiEmawJHoF/Ce0+j3w
yB24/k6//v9Y04fmN/Rhbo/Ji4Is5rQSe6EB5BFIwToP1QXuUbRMdEepU0gxtNBjMcGzhKu1k3SS
Jwoom9bVcm4nVKBQS436GtbJDyqZvVxKAcG5K8dDVz0LGkRl431ai96k7HSoK8AmgLNcnCDI4lfT
uBSLaQ1HPRqcMtXDWc/tNE682yv0D/ekBlrPSgETvzj5F8l5tcBTVKediACB5Fw8zjiskBqLfAQK
t/fhCSDZE6rnJTnEig3DGodXVPiqXPw9Efn+CUxY7Hqq5dASXKUaF1+FP9c9hdj5M8pMd3Nmj/cw
MHdXJkl7v17fhiP6w33qWvDUhFsw3I1S2/rU4Cpr4vEIbhe36nElycbG/f59TAyto1qWExW/bxas
TQctclqFhXIqoM8TcR9L17/792BM4IQ/ymSJIr5HQt/U5TzXlS2XHF7HNYjUHzNiIqeYAF+qW6Do
k73c+G3toJh5J9kU8DbUoSE+vB0fwWR/gOuaFoC2b6MSCJUgHtDkevD5nuu6Fhd7r6kVMZvTQTwV
cx2KBahAah8SEBlqwnu6/EMk+B6LCabDopgwRY2kE/R/fRQooWMxhfFvVHpe4+27ai+mo4FJsZGc
0hM2MBI69c740r4AvvV4+8h9PVtu7Xcm5gJiG1GjwcNehxIziQBK66awbcU9JemptkpgVAsUhkjx
qKJq73WwlpfgVIPOoyM39+28BU3U1sRXOVWhMr2TJgIRr8bu1E9BFmzDqsFUFZwS/mBJ85miwLus
hnbWZw9xFh20too8p7BAtAy6bao7iJhtY+gtLxK89vpsPlvwD1uK2R8WKFGr+X2vWOFofMzgO8RE
seXlrqavWs9ZFemrH3FrWZj7QYjiWTfHBLqXI0p9IFbdN7QpILMdHzNKD/E0Z75hQN2spIZyTksC
p6HxIVOSyqkXSXDQUA/y6ClbssdqmmWHRvUUtBHuaM2MIEdjQQAtjevXQVtgprwKkbdx4anN0MPx
aOVB9OdIW1yBpPacNadIjLy6z02nsKRgyd/BqDuOWfEi4ls4+dCGvYxGJlyLAbRzJqiSVda2FCOX
DC8VaK0qykR6Gc4d5Kcbe8hexim2s89l3MIj5yirOzMZ7jNx2osJECAFqGP0vsx+LO07AHK0hIKr
DoYXjlyUC/u4/CxgbiUptW3EL0Uu2+Z8P8QlGgLyoUdRPW9nVxCiwIC0RayOQQeT1zqv7L4GKkSR
/Dx9pgua8zPmIhQDtNalgMD2acJbJOsA/hsAi652cSQFSr4bReNHAlXySijPQwFQXtrG4Aabhldn
PQxkga2JhXvAGl/FJqDFVpMfUuiPqVBjlUVjC+jGqQJHOu4rO65+zc1GRSsjkudDNJF7E74Rc2TY
VabZKzSwhPlmX0WO2Z0s/eX2UbtWsPgj0DFPiTkuOlmyYhgXPGjvmi+FhQOITA72Dl59XHbntWb3
5XAsUkDs1Rw0fMvEy2Vyu480tqFhAxdCaOSVz3QTOyj1vsQiJ8vhhNGvzsFFGKUNNJZ1FU9duLzR
wYngHiE17S66v72YnJvp61K5GAZqd7pC69g6TekI5FPhGemAZwsNbg+z3j03wgBrxWzAQCrvakTH
UUBaphOnGHmPY96CMddfNLexNKeofIzlQz/mrgkAqpFvKNF52RVvJOaGk8xx7DPNyM/R0vjCVKMf
1xwKiPjr4tvqSKqXz0Bx5nplVzAUrEG6aiSEcJKAId9Ds6vlbJVrEkt/7FDmGiym3qgkNAbPVmbs
oKXsNg2e1hMwWGPtRhbAnhVU+Jv3svh1+7PyVoK59ArBmmutasVTNBVehUwyAf53Y8Q82D5vlzK3
CMRI28oiEVgBPST9yKmqPxLy+9/NhYkqutK1WmohIcyMdJdp0KfqDjXdTTxj9X94Mv2VtLAtfL3r
kyy1oGKwxhMLWhz+FEoB3XQ/szewndzc4e3Ya/yUyw2iMMn4FMdiJxQAcAxgBahOsUV+Iu2iDVQh
HootcU1XCYZntHKPMLfaiSEUAg7yURPs6a048crbvO3K9uMhwh2raPiZJ5Pmd1lPd1C02lhzsk0H
lIHMJhgJCdKqdfHROY3H68Wa77VnEnF9GeRcrQBVmOGbnspVSNN3a/4poA00ZF4dVe7tTbUegBtx
72/9Xb2PRr1VrJM2T/4Irwmtl524M6GXV22HYuJVNDgHhe3lLlJU6ZOo52cNFhc6rTazpT6UCdCm
YEeU070Oadk4gnsZ6oTzmEMQBh4dYgaZWaGFSxnvqX6tUfnHxmMik9noadbOJpBD03FwAUQ9EhdW
3A/yG9S9ITQRJthxUIHiagVwTxkTmoyESvXUrjcOHplmgeZkHcAqxUX6YgSKN8Ksnvum5K0+E6Zq
GEFRNYNhT6aZO2tGariIuzjhVHeudbb/WFQmUvWwcReyBdFQz9VQb59UCc8BuZY9ahXumMGrz4jw
BIFPDq6CIuo9uJq6avx2e2vz3ptsG9haJtMk6PKcoXv3s3gWP+lzcRRsy68BToUVRAvHvzspUN31
tUnC9D174DbCr/ci/jrPf+sBkzFOi2TBV54NxyCWPSlQfoJj8aBAhXoj5IdBfByBPs9S//b0eVko
28nt6FC3M2xczuJWduA9CZw6yq9GAIa8nWQ2r+vO2VsqE7lyMqYlVJPFkyr+iNQ7Wf9oUg7FiReY
/9bTTaKZdCbyCDpLoRidxG505/rcmLLXFj5NqTeRhzTNOJ0yXrmKlStKkqWo4PGEysWm2+hwfoJc
S+wAAWOvWjTaT5Rmus91XVO3D+WZE6OvgXAuzxPb4x0bPYap6RqkUMOUn7WwdpqXGLVM6kBPzHBW
REXxIQTr+JGTwPqWh1znfVwmWNWZDKAKTHXPSvwzEnNX08pQgFr17S37hWW6cRuxnV6dAn4gVSjN
qIuwTUxY1i+xHREAOWkMs4VzM/vCDN3TGrSt4VTXyKM3KdS5IUUi9XedtVXw10l+AQx+LWTkyRNp
qG/m78Uc2WZhhfK4ak4P0LNKS8trUn0jig9mByVoLbw9F96KMTGwLjND02bBPFkVcZUJgrRE8mXa
ck7519a7sWSseFIjmXEjVdgb4jIczHzcKm1FNvPYe9OM6zxXUd7u5W4PRitiMBR5RmFTwkdshLs7
muhK9SCUi6NL8X5M5kAvTpM5AFsnbDssO0WMFuGfXBhvYnOWyFkQwbjAsvndZG6TPPVVEHLbJsmB
pVZ/l8iwlRrEx1EF9q4+wqbkCOJLUM5VYIlNKEDabPnRKLy2JyfIsh17Ad9/rCiyfAXQ4yYJ5vYd
xpUt2IYOMEcLMD/pXn5PP1YLAgiNGY1dvMGgN/O54X4Ncre+hvxnbXEBdxdyJHgUt56GclmzKf3E
hwqpvtNVD8pZEHQLeDKWnJ3GqjslAuhGuYhEQklNZ4BnY9QCJ5HwnO55QZDVd1I7C2315qtgLkJV
/oHItvYKR9wEzqCWgyztFQavJSoQedgFKVe8kpOpflHALgoBcycqsVGgRG0s1I0yKB+VxMlEstd7
7bkgvBbF1YIASDq6bGmKKLGQcjNp66a3kCrNELM1VGUzSrxn8dUPdzEEk43FRg6mt4IhinhyM/gH
7Er0g26HoavviYsxmDBUJhGlsJ+UTwKoWXRu3E4FkQtam0X8C/5NXgHxgdsjchaOfT1GBqA1sDiQ
T4bYh3Wau13/fnuEqzvhe07sY1GcAQe1Rtk81fA7iBXFW6r3FJoJfaG6qD9zosv1J8LFcOyZlrK5
baEYeeorB94Luu4aJ3qEXoJLD/JGMR9SFPdR2wOO0Od1qa4pEZjixeBMVqXRPpWFCg/j9S0+H9E4
8CNf2SpewtU3uVoruRhq/bAXBwzlIH0ZOw0tpqU+qbF5Z0nLRzt+DpXIubSuY58uhlpPxsVQllaI
NDJSGB32qB6rcIxOZ7sDi5tCo7rJ4JUG+Saj3RTituzeRinUoJadQaATuQFwGAvMmvtHeCv+6quG
s32vlyIuftu6TBe/bdSi1tSL9V1m0kNPSOqVZQKQdQ4Ou2hAzx/4Y7mHdURp64vgKPjlrVCBYwRZ
vXPaT3abFP4CsLzex36sbFJdciS5ssmqbBqVXgvjbEWdq42WRT8ECI7ePhy848dkagtNzUQv17gl
K/sMMNEm/bw9AidsfRFjLhZIhMtIXPc1qiMm5EvzbAOAXtBRXqmAtx2ZyEWnccoNSgClQiu6AqHH
jJ9gdQRaasxZMs6E2Hfi0kSGBNJWeu5kCv7uOYJY27K83l6164/i733FvgQTCZZkcy4Blba6aoPD
4AtH46iCZg7148VOtipvXpw4yT4AAfiGNJuBrSCJmdPEs6sIPcBWoqdJoM7W3FjFG4+JVUSdC6EA
uu88bqdXSJfVQN7BEThyNU9/V0/aIdtY22iXctMuzp5nn4VJCu2ABabApx6hYkh8rSyC21/vei3h
4usxEStN8n6C798ah8fclvbtIQ6XDbgQoJ36OtQewSsEt+sHOpy5V59m8LeQXjqcX3GFKHR5G7AP
QdKM2hLHs/lfBwY5f45GTxj99rAK9yC7dYT/I+26emO3ue0vEiBKosqr2lR7XI7L8YvgU6xG9c5f
f5cM3HjCzBl+SIAAQRDAeyiSm7usvRa++d5A3zF+Y/cVmPalw3ay2yI4mCLLGcdkFFQMoAvVG6HZ
rwqykpXKdlQIjVRaWqRYo6+ImDe2rdxktiO59RL/Ygj+pdAHg2s5UMXEgfAs2erNtFX0+/9h0ENy
L8QUjRajMqszFtP76a01H+Ix9eACptsUEgUtIP66a+hHY9jE6A/G8krjeu/+kZR8nd1/pEc1ZTxH
eeaTbVoD27T+slaCoN2Is5LsZexvn7Rr1+xpf39BjdGmzUIGflKr362ChBw8BlO6jVqNBVyL8R9T
Y7laBkryWFViz7JBpMi0eO3WZhTTTbOy6Zdeg8RxM7lOAnL2WIFAVse8shm8JN4aM39P9TqEMJg7
lw8a5sTGRfUUFGjAa9uO5LZNn+buG+tTF1pMppup5W/iOJ6SmyB+AO/BSDqfg5zCjjQTc30NaE0r
z7H1ezrdTFN8dBQwCWDMCYQ6foupN4Ob0KwDXwAe9ixij2rdB40ZQUKNWZtBZ4XbDInHQRcFyhoz
eq3jPBgb7tZRup8xS5cx1U302VP6txG0hxo3w5I8L7mM8lpyccRk0AEnJedzmd0ziDDHToBtl1zN
y3XFs+O0/oSz998suiaLskg/aeOPvGt3CrSkFfat0uJQbUFmTomvToWXOVOg65D0bhRFQrYkubpi
KmhnQwveSAMwT30/2vd6HR+KAfp+juTNlrg6uv6Os5U2kQZRkTV5GhwVUr6KXzd2aESyPFC2Z4JH
jTNzjOfKsE8WAyJoHDxl/Hb94ZAFHyKLLwAZZUuJwkAm6LxW+2i3vhbOJtuuJUPAgSRnRPbhBN+a
atVCeYFYx9J/afWDjXJ/UUg2R5aXidBpq2BxYvdIjZQYuhJWSF8wl+l3kCapH8gtqFM88AaFcSij
EZRsl0jqi+ZclnQlsU9V1AUalDRAXu9L9kvyAU3BhZpKGllThJOXVC4PNUyCrOyWDmYIHPNVDVHA
iv08vJeGcLK1rU/J2Yl3EgyJ0/4zSDU/8sPaC2t8a1P9gk6bi9r2f1zm+nPOzCFRmUAFCG9FXVzj
0PSGGupL/X4lSE1fjW0OksSDLIqSHpz1459Z1cuGQpYesVwxA4iel5j65Zr6MlrfAdD97qQDBqH3
yGlQ9L9tkr71iAGp8goYp7x9j/n4kpv4XSSXbbokThCJf6lWUxIZpXqi9Q0FR1pnfUf/ucpfq/nG
rn6NqhnSBGKW7GTnDiiXPpbRCqgGkGQyE1fXZIJ2st8j+KUOZMqLExtwfzEEE6ju18l7Xdxrun3U
BlneLXNRIjswuHHUYSrX7MEbfc0zvTiIdjlmodaBgTTUJb0kbQ0hr0QpIkibcc3OdRUuUW8gTcWW
9qk0ykNUg/zJqg8zZFvaLLaAfEt+aZgtj1lhgf5p8vqo2nfxHKDwjrq4uStr6herZikbgK9J7CMZ
Ih//wy01BhQeAlhQjTRgaGIAU/O9XfDN9Vt0uT309SCLoO06zQBENFGYXTvJleMldwh7bCUoygDH
pQLHlM8fZs+G7BdzkWoCtUwaLwdRjlxMTRJrWgKQw1xUiqIDMpRV3aAA/9W8zcJ1VJwHk7mr32Jp
UiQ7OCLbMO1YHi9aA0pVA2qD/L1f7nr6VJAnqBICxgrBswIzmMUHJkPAxqhkrqZyyXsncZufEfG5
R2lB9B/rqEiOPfT42pM6/wvSuPPMzxI8JWgTSWc3aCwk0/yujAW6Yu399XN0eRFQTrYdzbQNkZmz
nilpRmjRnSiSSKpQ1xm+X7fwB8/7ZUIIqPoSraNZw7OmIxcC5gFEDJCPZ3hl1nTEfGXvThdSr/ZS
8ENI3OvlJ/XLtuDNCnXSKvC4Av/ckX07AObaQoy7Dv7jEle3c3YUqJWCiI5/Jnujv9QfFCwc4ByH
7wgz9W1lMnR83QVaugiluKU1rPqnS/taohB2tUlLHSvWVheqep+JXu+OhwfnR7TT7vT75WhutW39
u4C4mCc7oBLbItNlatWD09TUBh0OOtMbcKyvQIOttMMm2UZHcDA9eA1Huh6h1h8hOcW9EfRGmQti
T9PPd4uyr1OPevwJMHSJn/0kfbjyeUUKzMnuVbXIVHbfpQArEeOuNzg0bHPApeeofCVTvI2AC/fH
CPhtsPHdgIfUS3GZkAgGuuW8sjhz2XiroHHVF8rOhOzUnHeBAaJvt+L5zuQHQwNVwnDbUTwuxugq
vAHDnU4fCGE+740U9CqYNLPZd9ZCOy56p2YmuSd/8Kd/nSKRh1OLUydJCgzO2zczmKsT9BpCZN/e
HJhoDENYVAYukLkFR3BuzFJMFo/YU7BHkdfc8UDgloyQ45u30Ok+2YOngxGUuspHFcoZyS7xNMC3
fi1YiAfZgPmkFBRvSI76nQpujMmF3jhyihQc+Ymv3YGh6SEKlZvoddpB0gaIKbf/jpniH7Ijdknt
9W8/RXCQS0VyI2mL7N7W9V2bTC9EM4lbZfa3GrSHEc5PbijQ607dTGHHxi73VK39ASoZSafctkMT
8Jn5TGl84LxAjWh5NDmZRVjMnZsu9IfE2ckuo+BTgeHnUFLTML36CEUBAPQNxG0obCNqcxavOc6g
YjzIS5Drn712EQUfO3Vmiupdop6U0doU8e/ePBRz4yoYicCcseQ+yNYoONVKs50lG1En5JjpiEx1
O2mYoAaB5vVved0MVQXOkjF3VGXWcAgtfmvW71H8ZHBDEqZc99EYu/v72+QoVWFriwEY9ogxiyi6
cboXFt8AJufqqNMZ4ADgqiyL0GVWhVx27JjSaVFtnxim7GwnPSzq/DxZFZTkmaogQsYoqwPNn9uR
VNbW0OfZYy0UOYHujSID4jwo+VnzC20RwJoLBLmULH6LW76t+l1SrVr3JrStDechLZGiGIm79PcM
4TfTMH1zi6GdfEqhCFNC+r3l92pd/FiS8nEcAKe1Pvq8PiqOrAl3uUD1/x4FM45//9BmNUVq0uAa
o6oIHtFkp/LWXWLmFh0Lr5+b63eBqoLvVFUlW4YKb/7Ca3/Oy6AtY9fW7kqkttbyet3Y+sf+fPGo
KnhKrSe10ierMcfBcdmQkkuuwSVewTMPSFXBA1bzaFS2ytTTPKCrsqDdO3aYLjtN2P3YSr20+BU1
x8pQoRO6JSiP6M1bP1l+3mWbCmiU8S5RHY8N07ZrJ3exyY+pSJ8pu81tGbbiD5XQr20W3N9sgYbH
HmNkHlAT1CHERUFl2zLMNg4/O+fbMM67rNVdbimHpngaQZRyfTskDydVBUfo1GXX1iOcBtuNR8Nr
bvJt+ZiEqUf2Md5rzc2CbGO/ZJJJzstQoL9eTKoKPpHoo1XiUiFF9mcfVW7AScCRnLg08iwv+tbv
yZ4HWZDkq5DtoLpE1h+SfXpxgNgBFXluYlwcb3a8HR/XCQFw3tyuajbOHf1PTwD9BGmcxfRRSsxF
z8F3Q7vixowH19ZvEqAJ/9tufq75zEzRjclY6Ai8qKvu1Y29iWN3Fc+egEU3fgLZCM2L0NqxG2lQ
vbrgK/f6MyQ8s6ww3SrTtdBNTs5PUnirSlKOkK9uPNzwddzi+lL/ULL46+Z8guPPDLZ23TnjhKWq
+3Y37VeNlIW7UIBannWfI+oDnHYHxvzZj05RCrIU7QeVFID+AK35+g2CM4PbzEyzUfip1M1gjHBP
23nPSnCV2IuHMUcMaBXvLc/2dUMxddZLPJ3s8hLB04E1qsjSNeoFVhDznN8sELR04SpPbPt9EKR3
kQ2sMbTL/xVS++v2fv6ws4+vG5mpNBGKvFz94O3eZO+xrLp2iR313I1/epAzG9Qu9XopdQZFsakK
Qd4EHG+s7pIpgYQJVdpQVWNXiW47MFSaub7pvpvWzqqfO0q3VoP9zlRPhx6wPiv7uIVoHrN8xrfc
ulWH7LZv8n3OD2WaAvtl+jxK78p2fmdx57F02ShgixlL85hV3baaqi2CD39RH66fYclb+IlxOlth
77QKhmSxfZSaHrHA8LZICjKX4e5fGyUOdiZGbLQQ01wTE3M/bMbtECqbcSMPqC+PkJ5ZEiJDrmbq
oq5RxCo1lXau4aUB+tH7lUIXvbzKXxvTsi7R5RGYM6urWzr7hAvmeZVydTtT7SFdYKBNW7kWUq9+
TptV5iZMQ1l3+vNaXfF14qRnWS1ZieHkT54f3RsaL24gvw5cn4+R+Nmnptt0OxAThfIxt4sxPjUd
xzB1kItpwrPZZBYYJ5oZj1aXuYnxNKOu3lfS5tFFb/5lRkRg1g1bWMnBLAaJ802+bZ6ib9F2nfvI
gvgkS1lXL/WPz3lmTDg5U9En3DHQDeucxwZM5XM5u+WQeiWThYYyS8JpGRu7TZYJp6Xu9xzZLZs+
6hil7Ozn9Yt92TGfLUmI3pmTQCAsARNU/Zo/a/toM+7qEEwfgQbtAH9VJ2tO6WnYcsmLJDke4iye
mlRNnauYxSNVDJbZ0kWqhrkGyXTWGhNe2zDh2YMYUqOkOiInElOvJKBrVdgpX4xwYpjzL2doLJi7
61/04sJM1dBVk2i27QhxMiXaUEJhYjx11uBr00s+K56mS4xc9MdnRoRYeFT1Oe7HaDgpmBshVeZy
pZLF2+vO/+PbndkQLnCZpzmhijngya53zex3Dytn61oci0cPRDU5lJ+uf7rLge5fJkHC8ncfybPB
7Oq+GVAwB1POUd86Ad+vre12U25klbjr39ARCwRm12WGEjuQoUZDsZpvl+Xj+nJkBoQ73OVxVZE6
HU9arngzNLniSjqncDEjPvtiwvVFsYa1FcLzkwFApwthkWVtnt/PB7teOSMdFBvQXla/tU+Q29Td
6wuUGV8/wNmTFjUxqg0t7nBr7RqwcMcMI3dlAm8PanH7+3Vjlz3V2VKFu6xCSa231BJQBBb0xnOv
Bvq0X9m0AUXKN632kVkkKBZwfLSRqxi/4vgZ7OHuUL0N3PGu/xjZ1q7u+2zlSUWKhJbtcBpsNYAS
sVdYknjos8n15+vnqIIf4cVUgfKkButZxVDnV1FR0m2MH02PfZxuigJuky85JMPSij6YhOR3mj0Q
10rTb3ryQusU867PrACNEnq7qBn1vzSwlfDZ8p0t9MiMfNuG3KmBQui4P5Dv5YweIsu9Cv02Rk6k
fYXqgRsn7bf1K6r9wcieuAMitmX2Oi33OmJwF9Bxt5sHr7I119CeIENxZwGLpWFGrTVeNMB7yhjT
pzbED7Mu2URdfIDo5s2SVA+ERq8FVHa0qPfaZEe0DvQqAHogD0xBS9H2hzmHHhVqL5N5rKfFX9B3
rkoN9pJAo/Tx+o5KfY/gUqOGd4NK4/HUv66Csd1GCfo9e15Te8WXJdnSwyw41zyNkZUgHjyBqrBp
b23idLit5eCDB5L5iulsBiPdL1ryvdZrzNDyXWv/yJqHSkGGmCMiQIOt1j0n4pIX83Ic/nXNxGJD
rVgzQ5KinVJ1xmEofRY3NyO4ZkhDfKvAMGGT+ZltfqOznUocysXn+sy2EF+pBUh2ksgaTpY23EbL
PkKSrA4/i3jf9hFUlX5e33PJLRYrAWzhSabUWKqlNkjAVNepJY/o6geuXGIx9TeXKJsHCllCbew3
qpFuYwqxGac5jLJI53rY4XwmPWceiUdGTzWO1yyrIVWf/8pZqA5E4vYu5xNnGyT4vZGWeproeKCt
UXvPe9WvIGJhgCiiaErgLOBWDLQL+mCwf6amFYLB1M8Ky1Wd55b9yqTtO9miBR9JUj601FQGhHQQ
dsDrWqqlOyqLbNm6ZBsF32DMjRXR3LJBTVnc5ge+hc6Z5c77MYg91Y1P0ilo2ckU3AN6YCqnI94X
BCmubaG6PUqeU8mnE9PtHjO75tx3A5gvDwagVeBcjJ12c/2CXa6dfp2Xz9LY2ak0SdpPGbq3J7QD
hg/jg/vRM2Yo0WcEtKt38w0Yp4N6XwyBYUMcWBbiSa6fyKc0DXGeDxbM6/pKiv8yx6FZggNM5rcu
z1GdrXM9QGfrTJPW7IpRRzyA8t6kbdrhcU42IL6s3pQiHJ7yjfbIbsFtnbiQI4E0qO6RJ8hodL8K
cGShC6v4EN79l0WHs98lRGhjOlgLyeFQe7896iEQUtPDKvpoAIGSdWg5rR89uL7pkrP72YE++xbQ
MSlYARGWkx4ZoQraNVVp/esmLlMNnq1L8EPz0GNdGgG3RwrGuaXz+om49vjNykCcsmR+qkxBzGOv
RoXDGexAZ6sG6nvDHp3YCVUo9dlZFVRInNoShIzdD6dTwoZ1D04Wb9ui5l5b0oBoMjrGy3iDsx8u
eKzG0CpVMZFUoeyNrqQbPVc363aMgfOhNKCrlkUast0QXFfdx21RFXjj1FnzHLPGLHx4fTNknkTw
VfW48HIw8xFATZDmaWA4BOwsIRIrF0MDiOPqNtUNQxWztbSYFtbZE8ISDSx9xkOVg2F5Av6EDG7f
YTxVMSTByMUvd2ZRSN/mbmZOSkftxIbtmL8mwCb8iw93ZkBwGp1aKW3aLaiJK49zzAKwH7stIDXX
rVz2wWdm1nWe3cfeyRfaJ2DMy4iPBt20jx9WCfL8DSkic3zjsf/ojhg/DZdD5HUSiqeLh+PM+Pr/
z4xPZqn1bbOCJqrvzbxLc9WNaPEfP6TgDRQrarqOmfbJzB+V7nGktk/jSHIA1z/yj1DubCXCzbVS
MvQqAH2nnIOXOkHOw5aDugy3pZ3Kns2L8caZLeHSmga3+oIBRVDHCC80pNRWF+2a+H2yf7ICInTx
e9m9V/2DXZYe654bGj9fPzWyfRMudTZh8BwEXPZprqHCTt9qTP2q48d1I5dzrq91irnGOOWG2g+4
YhXcuDEzfNPS6xC/Vc1zHaFHZlOQIU/P1QDJNHLXKonkcqyb9s9NhRacgX6ypou46JR2k5XYGO/t
IiA0wBRCblX6a9ZjjxGp71+rV1eMidBlR7FZ0yaFdvKLvN0Qm3hzVrsEGmU5+MiG/iY1p41kgeST
qeKaVSGnmjUApOyys0+5qRw0a/S6dfqrVBR0WCC84xIdZKudxnvfoY0eRhxQkmr6LNajbFA2xUc/
5epeSR303D/VVROooTegF4XcPNpaQNi66QQWaWCCF2/J9B01HC8znXaXmZUJAdbGrTRrb1r9b9tM
TH8mQ0jHHnwrYEXOLID/7CJ/0SCJBxVV7Xtt0ta3MnSxQCIJ1a0sggSK1Tc3Cy+KbVaMtccpdC5n
je/saeDuUiY86MvhWC78kEc9mEjI8jJkiPLsEboQkUL1b0PSQGYwK0ygJGzroJp6YCsVei5qtu/o
srETZxMbu8Wcd+DnwlzrODYbB3OZJ6oB8pi15EfLl8fOREzXK/GN4iByTWlQDKCnNR2sE2IUFdA6
xcMw15tKyU49JNfwHII6Wy/B3LRADbrPo7CwIIeEWbWh3dngh0aIMm+ZEfNATZwIgnbsLRpHv57t
De/bTayOu06NtmYERtDG6SKoIFEb9RZiu0pf3w7mDIkyCIlv5qKjPrDOR3tI9hVIjSclDRJd/5UV
KpQo7e7ZxDzD1NduMaPtxTyaGn5WDh4GPTIQFlc3RkS3BRiK0658Vdh3neV3fAQ/ZqdTr9dsDADn
vYvzW6N9Pb8R3h2p3T2hXOAvWrRtkUgMpFNc2yyPaQ7J9KRFLaeN0ZbJ9O2i664CeKXagN3IgWCJ
r9XL5MUJgeArLX8veI149xy1Y3DdyWjSGyA85BYxmk4l5XCC9KqC8ReMKxAOsdIMRCc6X8DxOJan
aZpakPDNk9sRpAlGpdZuY4HKbaqG5qGwViG+ZSSIJE2w1jsgxbLaEcArCsKILlE1z7DwLhBuP8La
phnVp2a2HnKKWTo7302gh+5wR4ZmfjAiYzvNP6MSRM8Oon/tOeP3c/o+znsNSG3eAAAB+tKiBNCX
/EiZ4jUllPC6o5JgjJPEm9HZ13bi2pCMjoq7ZNxPUIRWktLXWxBnmLo/RCmYxPHSJt9YdlqmH0X1
uiw/FMjC8hisXVPl9aXlDZjjTkHIXSJXL9yZLGBx6EJD21bZ7BKC/Yh/NGrnDtDqrvgzMcKuu01S
7uogLDYzCOjW+15/6NjkDfqPzrqPF5DKzwgCAQQj2a/Z6L2MRKgw6kfWUBSTYpAy3U/sMe+/RTQK
1bTzEQt7rWqCEIO/pqkJNuMRCo560BYNC5AHx57d6ZgO6rAboNluottSz+4jUCR0EF9KhzGo7fJe
pzm/Z/mbmT8MeCmH6Umz91Wq3S+og/blIyn7MMvhssCVxacfAwaOSr0MLLX2IFLmQZp3JquEY+sX
RQ0Bcc3n86YBcwAYvMF+0YJq5TXGRyx+tTXIYzn2QyVubJwMoBkgEqk6haeUKLhD4wdMzJ4JB2/g
LCn0Ic5Buvyr00Z/qvhmyF66GcCu5EczHS2+17KdPkIgJOJhlA6g/NjiTrkRqJ5L/dmkuxzhrdHs
1fpuMI3QsWa31W4L/rOLYBDTtwS1F4I8otYOSRVGCvNb/Hl9HYUBV1qj7efiMTWe0/K17k8ZO05z
hBLx5KtIQ4sF28txQ0+RchebzzbYcooK8rVW75W0cVP9xtBvUrqNYCzHXhFlA4rtIMdJafLKL/Db
4uq+hsS9ExPIy9twW1kwGY2n5vkGgxeew9AgtdD9sCEHDOHNAUNuow1pG1CHTPXiLuqvCU//lPxg
6UM2ITote19Ptgv2O7+jIKG57gwu42Csvx58cXiligG/VlivnZraDrkBDimShI2iBw1BWx73iFVG
WKYvEYGiK1KRfxWpfpkXYvGItLRFkRwggPF9an9jvzwK8PB/XKQQdNsKc+y2rBBWYYqcxG+qyfGQ
m17W1d7YlDtm7Un0EuXljbIQScC/ruBauLGG0WcBv6LROdMqfGB7Oc0od3AmG56TxGyWEIgnmO9v
Z4CJTgro8qMic53oXhtunL7ZNoOED+ly1vm1X0IgbrSL2kARFWB9fueMiYdJe1XNvGhOjjE4s1tQ
S17fu8tx95dBIe4uawQ4cYcYkRdvDGxyUG8ARGWWWPlDTviXGVtotGbU1moQW6yDJeRnR9HvKMHQ
EqHT8I6mdWgcWrc5Trv2TZHSsl4GwnxdQVsISLkC9d+qKtYSyBQQn0ATozxhSPsA6m6gYICjlMFg
LqduX6sVAoC+VQpN7dcTQzW3skfPtJVQM59zTJZe374/ZDRfpoScvkySyWQd+rHxc/xQQg3bCZSn
FarZe8n+30EZzz6l4E6sqbTteamh57ChofG04hgxVO81d9WjfM79syR85WqLM3NWyyqQ7CBZagLl
Ee9eiVwCbxUqbC9ArEN7PdvW+mZ+75+zB7z8AbuRgajW03/tFwjOJcq7aSgtuM98qaCS8WOOESex
19S4V6sc7jzej+Wwu76ln0iUa0YFfzMUxJqt0iYnw4IYSD9s+hI+zcyMCH3SbLnFW4bQtpwG8E+C
I8Neksdurt+Gud1GpA8A0/AhWACeGnZrdFPmgnG8dBNHecz6PgRSxKuo85L0+TczyYKu1oxTobD3
xaJ3eYr2rDO4I288VuiYuN1b7ZM+SFrNEpdtC04uTy1gJAHuPk3Wa288ZbMM/SkzIDi1mWcguIpR
BCr0ekv0cAR/7fVNkr3r4kSejk5QGVsochmb+UgPiT+6YArajTdyXunLNdyvWydO5dFOG6Avj+m/
yfuELdMjhKtw8cieIN11oTcvoQC5jFg8syg4sJE4CiZYVqaCN+hE2WjCf6QHslWC5CVNArVyu2+t
t7jVy/WvKvGb4nBcokWEkQVQptGcdgrmSpw4CgxnunHAbXrdlOTd+8dUHJTo6xpd8NMwY2YbklNq
cx9JGdAlB9ERAqMGrclosjuUdJX7fNzGoAi7vozLjaCznRI81JiNw6RShF4YFtC9OXWLB9SmN1ZA
NuaJbH4PqIF4zSZ/AmsVOEnM7aR4CCKqU3tfnIAzkDgv2WcVfVfUt6OWtIg39X07PVvtnTNtri/5
MmDgbMmC+0DEZy0KxSPEO+L1igFtQAAHIKuqTdUdUAwu7afbFceRk0oS6cr2U3As7RxPZj7hPejB
G1Khps10X7K69cH+s/dH4+Hv8Wyk1NpgTigefBKLuxPGIzFy4tyDtckzgRjwF8n3XH/zNYNCeFQu
C8ZqIdl1itVlWxvHVF2Q1Bu3uVVv7GLxIpuEFgidrq/z+pc0VMHDKLqzUAIt2ZOifXQgokr5w3UD
60kTl6VBCEgjOkDORPQl+ZCBRGTIEUkXGbTswSU10BBkQHu07n2GYst1cxcDsXN764LP8hCKwpie
LWj9GpgtMbyVmhjySQiO+tsilA0ZXHwSzq0JjqXTlGVCbdVG/3cI6Gv9Cw82ZvN0CNyvoyzPFcaF
pEu8dFLOjQq+BuLCka1xfNJ1lHe60eYt6ParpxTt5HAM9ACcVPmphHz0vXFg95C5kty+S87l3L7g
XExWJ81IgJhyNFRVAApNoPJY0ff/uJOCf5mIOtpZC6QCxiR9iFq6n6IVu2pX+crdvwqpzxcluBR7
HmoI2eGjruIsiVefVmt8Y23ALwIYxr+4dl/WNNG70EaLwDkDAEtCC5/X22higeTzXXrEz00I/gT4
ppryHCBN8DftzQ9+7E/FDdnUzwSTDsne2vdeLcXWXj8amuhOymmpu7bKtFOZTz63wRmcmW5us61k
cdevgCbOnsYqIkpuYrfKY3W73PbERc071DNM5q1iBag/9LcNBhxqjz1VoNyT3ICLuez5xxXu/dKz
apwmRLaoBRzNve4DOY+eCMxXOz2oUfySUlLKlizc+trpbQPkF6tji7f6tt9O4ToIKHNp1/01yH7/
7j8HE9e7IziZ1AEUe0HoAG1U9jqAYqZPJdt4MWo6/4zCFW8b0OZNBtaE0f675X5A9ddbp3JQ/zhN
vrVPbvNjCvA5MK/5ZoQ6Kb23QCAJJVJQUnyXoq8kj4cmjnzabZTaqQUly8njYfNQhsVm5ZCLv6/R
vexLX4zuz1YvdkGrhLYzURBirC5neGg2IKzcQ0L9+2oTEJot5FJkgarEK4hTngaJ1dQCZ9BpQrxd
sJtaXzB8bPlj+3T9iko8weenPnuHddQD2Vwgh8ghppCmhRdPtxWVLefijOX5N1zDuHMzVVzozoQT
1AVLUH4n2wyTCs5bFg63YNzZ1EFrrhOlfnpaMQ5l4/4rOfrzXyAEHLFegIuapyvx6ei3d0agH5Kf
NXGbG+U2BSEOCZz7bDv+7gcfBf9pK/NFlz801amFf1QqMvXBB4N42wbsql+gvjDvrJwH7Swbhr7U
w9a0LytCnFjxxsrLDFZq570swzbPwgWax1AIflaSwreWHA00pG9NIdMHvxShnlsWdpgN1tBYNrQR
8wlze6sCK/ol18+qzISwhRnNVSuZ4c0zcxdBsLDrZSzVF3Hf56sQHgzSFYWakxbzGm/mfbmbj8MG
2eBmRgXb1W8Gnz+vJJVz5i6S+PsPIerXzgnvBtI0SEpU68BVQ1GpSqCAOj9kJXXNyQm0nh9jQE3b
+ZQzw0/Tp6FfgN+tZRIuslMqPCtM58lEDZyfEe3EySIup3moAG/x33ZSeFCyxoFQfQ33pgyJX3ab
acyC6xYuQqHPd1IIFLM+Zh237ZX8rSnxFKMc46G5+6qFFvaRgI9gZb8qJA2JPzwWf22jCCIpOrTY
0hSK9aC92nfv6bb006DwovATSfvAtv+D0IvkXog8dyw3irpGy/607PXKhRaRh+bjM/eIp+yzw6oT
LiPYkhwTkebOrGaKRt3qzIZ+ZzngeBjNzaD+vr6HF9elU9OkmmWv//r7o2ErSjYSWhkn0rF9Mamh
CejCdRMXC5PamQ3h2mUD7UylAC4/JqoPAZTHmGkfrdlsGic5tfbijxysp4a6JZPzPqrx5rp92RKF
+xapQK31nYrKYfk7Nx8HM/k3N+1sfcJNw6iOBp1ofMOGnyAweETPVvIJL56FMwvCRZvrzKgKrYR+
hm8a+yhd0JeV0ZFKPpN4qzBHP01LtE6yMaQKNfPaRva4XM4VvtYh3qKW0SpjpjGcCkg8YMg2CdXv
8er7PXYLqit/OWiSurFsVcJjvdjMwjQNwMZ22d91xqHg9Nt/Ol5iO32ayqmOMFd70gfol/LOJbEM
v6qvR/QflaOz77au8iy0U7s2LRojS++baISg1xSUnX5foiC+V0bQ5SjR8lQYy45Qem8U03eQktY9
ilhU25Ql2U5D6qpgK6cKApMkDwl1HmdMH7TRQ6x/IzQ+1mQOOivemCq9N+dlX/Hu0HAG4e1iO/D0
uegK09MjZa8b8QPLQdumZkC/mXUsSYMkB90S3FGn8tIeTdBeYtLE1SwapDHb0VZWT1kT/mvfU/BI
aVaPVb/gPoEeHoxDHTt0eXVk1ktWNIDiDfsp2ifG4zL9mtV2d/28XM6szjZT8EftGNMqt5NVWgJg
HzUAjVpY10HjNzsW5A0YfK4bvKhlceZ/LcE/aS1E1cfVe2THOYT+TpjO2xZ0w8DcKD5QiNrTwhGC
mWAhMcKm3etPmX03zjf1JpHEzobsIAuOrNPZgFlJJbmvjOG9a34nC9vGZXIz8nI/8OJRZ902NccD
WhQ+JXdp/JgQJLjG2GxpPANrPD3SSNlViwUgDVNvdDt/o8Bz9bS9aTg9mlV7P0eoEMfZT7NV9pRq
u7Lvfg0puKFQB+QmFHyg2bFM4EnIzKNdKvohG+vBXWihHQau35Hcadxe55m3ANwEKaZwGcafbMBo
Vfp/pF1Xc+M4s/1FrGIOr4zKksM4vbBsz5gBzJn89fdAe2utwWqErf2eXWUIINBodJ+A4rOddoQT
o65nxN87goUiDHMHT2wdH6hxzYD6IUPaSxMcKgC+gyqAO73BvU6k7CCeETP99P88CJYEwzMIR4tn
g8aLwEKsIpd0VYvvSB75kqz6fbJvhQSKKolvAA+qE55g6vUT/j0iE8r0xSKFagzYjEpkQz/AhsiX
XbYPt/f89bD/PQpzwPVIH8Yk6lXgznRPnF8E+MfdHoE3D+YUd0RL647o8d0c3U3mYi9m7sQNj4DB
G4U5ukTLpU4tMA8hejfEe0GjJlQ8mcA/XMvfq8WcSkJa1Ll6fJPW63azHAyPVOYgcchafUl+qiq0
B7hFZs7MVKapREKxGY0C69dvYCDpIYH3qKiXCuazncGpRPfFLTh5tz/a9ReL8vdMVaYSrALDqo8i
aBLZiwJUIaqVIDKemg+Q/xrbuBsgedoE+j1P6eOqAZp8MS6ThoCpsxiThRWewL77Ekr73LuG1n73
pWzIqTvAcGwBBN2lljD/ggR3Pe5+z5upHMSDsCy5iBx4SO6HKX5ONaBxR6nfWiag702Rea0pP7dt
fapSxYdiwwNcDyCC1UKVNnkbBgA9Fg1mxmPNuZw4B5W1cpqjsZRbGg7Q+7aBPK9Ax+d8c7q2N2Ic
a+Y7LToUX8mCp9tZJZk2T2g3ulyb/rzimUX8IZZ/rzQTeSpAgZVwnK1jDDU+EJ1zu3/L3ND9nAAt
dgqv+gF/jKPug73OWUreiWIikp6ZUScamKcEZQh9L6DhNvNamFcBUJcbmQlIpT420iRl9GJE5aKe
F8WWBKQxg/DamCMM78p92y53OdnjG9lqDHKFZjzBGBbGPMZbVR1I/a5rnxnA95lS4EY17Nuf+6rO
/+UvZIJZrQz6oEP4+zin8taowTANdTBb4iTbmbGy7kLIZaiNE6q7bl6TJMg6yMc/lkgikri3CSRE
ZLLLoS+dAOxYiZA07FCyLQwTx/N50V5nAekD6ou5fq/COIDz6+mvu7FZNSYsRnWVhdowqke4drrG
i/41JGigAIh9+isuUKXvabCrn6oHAEqypZXyBszhdfg5PS3v6gq2mJwV5ewrjYmZ8CyK0gWmGcdI
OHTlxqqfsp6TF/Lio8bExzqSBBKSDqZxmHZnrkSU4lEb1Pw2kGC1pK86T3HgP6s740/IywW8JuQf
kvK/jy3ro1QkotxUGa6jwae+JMlGHSEeo9tCgFa5aPPO6vUa1veFwJrrGpImA/AOOj1Q6ch/DjEc
24ft/Nr71ZP6gr4Z9Nd4hTPeh6R/v0j2GlVP81KnsRb6qf286aoUoq6ft3fw9SLrxcyYANhZmpoK
IkYZHVRaVEeyQas5wQTMBV7kwM8keLNiw55KBCnVMJ6lfeYxHsPgNwj1f3sxfu8PJu4VekYqohox
TJdzp0/zrU5yr+9DB+UqVV4Pi+xWo+FVOvHjSOBE9qtY5YuYpjExrYvAwglhzoL0IQG/xMvcGPRO
TDP4C+0KM1of1GlYdde29po83/6k9IvdiEms8ZIQLWo+yIhJabdpO8U2cAah8Gr9uj0M70yw7Ruh
6hYxg1ARgoC8ISh47kB7c+gM67USYP+g/fqfqPoXS6szkWci8IMeW1oAbQZIeKxrMLI48+KtH5N8
teg0QmYbj97GjR+hepidWsxL8Fq3gASBbmcgi0Crz3J5rzteMqIzj62iNKRIpbeJGhRWQO7Ffqe4
qU+XNNX8eqdtosQbDlAMiT2e7ZLMOZhsaVloe12ZanzOPA96b3HxWpc9uNNIz6FL27rdE1zCzvYC
tSd51SEEa+pIRYyJy+0vc9JM1mopIks4Er1Wj9FXtp6wFNv0wXTh1xPW8HKGTQ6o51BQ5vFdecOy
sWkxmmVJsQRd/ijG9/348/bWuqqefbl7mbA0TiCazhbe7zNeUbFDNhRZKTjjSThAuEFPPSroKbpT
0EUOPTv6fnodUyc68mDpfyjy/x0gWRox+GJlZUUypORcUGABG4o24U4LYCax4UlQ8i5rtlS9RDoK
QCXspFXs6dwbVp+tS05gcP4L0VLOLmZL1jACgGpnirK4CMbrcp+V20o/3f6KvMDHtnrqTDAUPZTQ
qqtX9E3alk4eJDB/S05KgOgQwWs84SqjXEX1y4ZuWrqlq7rIslCkFgR3qRTVIziCX1ELUIvd7HqY
9n6SxUnuW0h9gwhrgzR1dnSqO698hDfHZDrpO5r5X8M7QPm7ZK8FgBmtx4eYW7q8vjIXP5GJzrUy
gyczzSoE7yAWQsoAbp6g+QJTCB24yo4erc0EWT/ubqYh+R9X3sW4TMgO61zTkhTjUht2Q3bDxYHm
Ob6J6Av9jvanud54vCGZWA1TeLCU6wmxArfE+D4ckw11bc13EJPr3sIDDyxxPam4mCPd+RfpYLhY
iVWHuBwGH3LyEZC1CNKt09a25bV+JNv5ut2FjduvFbjr8K6Hq+fqYnQmTezFWDTDZcEKD7IjkdiV
gJ0oeKXVqwH4YhQmAJuQqwWFDIkTWp/IDH8py3/g+l2eISYA90RVZyGf1GMGQqzWn2qA/TjRgf6L
W3uRSf4yslR5bWgKiLYQs8zMMRgabVvXD3P40arP8fI4TtQWAbSapQ5KeXBm/acAwlwH3+Emkh3F
eIHDPedVyNs+LN2kR3WcRAJmTp9swqf5ZagOqYKzaCAeTuWj9DSGAcwpkF3ws/7raKfvL8syUOCB
J8xpjbis7lHJA4thfFp2lg9lp3W1FR9yNOm/UOMZd+Nj7IVe6vD0Z69mdRc/gAlNSh4nzSI2NbQL
8zXU83wxap+b5C7lCtfzRmKCUU0mtYj7HC7gYLzv28xe3NyL3gRIWIsg9Nv0vShuw/+km3Sxt1lC
ypDNKRzi8IUNGAtH010TcavAvKkxMUhU9Ko3Rl05igEeN6VtfVqx2x8kqMt1nlQEKiT8kBrDiZdz
qjiBwWLCj5a1XUF6zA0CDYGW7fNY9G+fW06AY0WQoUfR1ZmEACcOyLGtu0SuPPm/CE9dfiIm/NSV
ODZChitcRHtbV/YV9E3V2vi4PZXr5ZmLvc6EoEW2Qs2ccTfNG+E4PhU7iJVsFL8PSmhAeGQtPsz+
9ISHd/LJL17f3iMSCxCvgGEy2wpz1GEbbk71Mez3WaU8mtWKM83bVzCaYr/fiFS+bmwnTNMc3OKv
poRTbPMXYQ+IeMCn0d3eIhILETejBuZf8Qj5UwJlo8ie0/tmfORMil5xf74+JBYfnsxioYcmdvrk
N2txgtqE3w/ImqfV4EC8Ea5iuZO8Jv26PPL5EddbS3/vHIm1K1KNopdTunOUB/0uOQw7ykIJ/f4F
FseyT59/vJhy/U10MSQTU+KhEOahS+tjtkY+Y48a+NWVflSMjazalbhbVoYDJPe465wJIkfLhpib
6pcl+71pwxT2F+/xeTvUSKzDUaMaWagD231M4HackjtLkznBjDtlJs0hsLZtJBPp6ugYmYPi6QxW
eeZHkUPf2xCZ3COlg98B2vt+c5fdzc/DHjoeMD3gpXXq1QL2xeozEamvl1Q1epzWziUHHTBLyBS5
5T1s449h5oLc2Pr9l+gUqGGrTrSKc1+x4FznQwcHNcL31qmdbkXW6UH7Cu3WtdK1VX+iCV7aFbyu
3gFlGZ563A2mM8puemhL2whUX98KLq8mzIs7TNDTkrG2BAt3k77kuwruV0Qj0EokbphqnGSKc0ZZ
+PsgxE041jijAqDS82erfo7mZkrui+jrdjTgDcREuD7qhFafkLQ0QIPKyidRoWzfln6TRD/CVndu
j8Z5vknnh/zFEyOCik4p0gxiAO5EadeW7NabaZs4nVdkq+UJh7FFcsj7cpy4ei5RXwwrt4NhKgly
Q6PvnLkXv2ZV8uM6evkfp0dP/sU4Rm9VcpJieuEPFLjIDyAZIM9WuJDNwgxV5SkKAxHpJ29+nJ15
XvaLcXtLXCarwfxiNE3jHNpVVubJy7hd+iy4PUfOcT431C+GmpREVUHso6WWaQez9pUSQGV99T/G
yHMh82IYzQhFNdOwko0weCGokFlZ+Ldncr11+R2Zzg+aizHMRkhlMUaQjNfLS4kHPfoEKzOAIuTD
DNlRX3W1zBWRby5vFWAATuKq97d/wvV67MVPYEJKmwPx0MeYphpUVtDmgPuEG9lCj4T60XTeBAxs
Eehw+4RxL6/CwLmHzutzMX8YJjUVWD31EUXJHypiaJzwBCJ51z0rdmyVXd0YBakR/SFs8qhAwHBZ
qSixzu4Y2xbZisuu4fuZ0UvlRo7Dihy38mRlaYLuXQd/umk3gXxCTaYFFK/s0Eb3FL/A9CsnPMw8
OgNvVZnHWTmgxJ0oWNXcKBu76ARo8Si87hPnwJ/v/4tPN8opJAxFnEKJFgBW0B9rndQVPAihIYdr
wHIpPMrw41PtroMHv7fsucp/MbQsGADs0ubPAHyYPWERgWFwQg9l3swGVAf2ZQ1ka9CJ2lfe4EGC
jW9gxjs3Zy3kix/RA3dHlBg+AfFusGwBgoaB6qVQzAFFLHPal/hgoQbZYAV46gG8z8tkVhLqLkYj
gw8j0YHHXa39uh0TOIUM+OX8fokkCugMMwAFlM0AeSo3lIN6AxE88v+9/fATsuSnfm28G78AA+wL
+38txkHX6/ffYAhllmsS0oJcw0HVEQKLxSkmxbs9V847UmKdqiZJJm1On6vAsc+eoX6NUGpbzm0+
y4GyHyrLZD01T7EcZMDoFEHmRX7/Px5ZhUmCIgXlxkw6Xzaml2pvYceTEuDFQYUpDlVQeikXWO+i
fjx6TeI1j5U/rWq33SWJG29b1Mp5ScH5Kr4RBFksZxKreilEpoKTat4BkpOBaHjo1ijfI1K0bhY+
iC691XiFZM4RObcZLg5nnCZal/SYK3UgKOPCIYXIyUKugwq+o5DCvOmyBhznXq1rXJz9Uxwditfa
oV3EDgbGqyoCaI+H0OAFPoXG5ItpWRXCnlajdAzD9sbu1hFK4HKQvIuZHeORkuNS6Ru3XacunDM1
e/IA3n7g/Qpe5DszAy5+RRtpEO4U8JgdncFVARKp9RGPEAiGGYj8olvcJbB8yA4dgTEMH6bCuVjP
to+Xw09SbaTWQAMvkIubaEu282STt2GVABuKREVGz8gu3XkFcWQeA4q3sZioBLOVblTpYyWc3iZx
8qEuyoFbXe8kfu8rFoWa6ujt1QpuNw3Cu06yQrlxBPxUt43N/CiueLUJTjbNwk/rqUHRaUTBJ1Zz
N0Wtrhh3RHuyOl9J3mn+oEAW93bMlTlFLZUJReEyW/Mk4hOabz3ubbqP0pN6NzuyA9co015s6sAI
7rP5AMAbGG1etonvjPXtn8E7wSqTJy1CPMdyhaBLM0M4qdn9L3idQjBK99UPfuHpasZkAtAuW4qp
qucyxcXGFboi1mFxiQeFWr4UIhxEuhniHNaqhKH47anR2POPuPs9FAvZ6wp5Hs0YhV6thlKrmtpt
vykL3vrRz3RrFObSGvSsaUiJUSY/7TzZq4NmO2wWA919PKBPPC739cBzMStm20yp1XWjhfFwm0R7
oI5oQQkCxSp6ryGU308xlH8PFK7Mr4tevz4vBmc3CwEbzejPk83f8VTr1tJqWFWrgKyNoGzdfyFf
c5XVfTEkDUYXG6aq9VQaauTxNdi4eaS+S0XthYnhCOVJzqDLWM1wL4pdoQh59I+rce5iaOZyi0RN
jPNlUhDjR09Av136yJ0OrmZ4u1C1BUgRfdzeslfD+sWIzN3WlLOQZjlORyQrhzTcFtSTIBYhsa/4
ZXtnQpD69oC8KTJpdE2GNBkp1EAolZd0HLZRJjq3h7geYS4mxSTSkZyRTuoQ6KhJ+eJCUh6eItit
eHzuSr9f8WBxvHPPXE8QAE+EUMYmFaTiPswUaCFLh5LwWNbnS+HGyWfhd4sppaTTw+poGpLoS3BC
1YcfuUSehDk5mENQZR89+TDNVRdFnjz3rlZ+xaa2tsxkpTbarkjKQz+T3VQGLYJu689NBvksCGAv
rZOn01oysb0jBRL2h7nOfGvMt3F7srJhlU+GbyQbMZSCpi5XZpTbRQ4Zb6CjlyIP0kXjAIE5YZuF
ABpxlVnahH2iiMZPEwoOyn4KlWd5/nV7s5wT8FuLyoQ3IdKsRFbi+qik4z0Erw+C8UuohFVa3MVS
u+7LYwqZyeI0WiqIYtPagh9fKd01HXrNeuIq8t0QfmFRR/iqipZjpm+JEHk1tJ1L8jHDzkhXZHgA
EvjNHIr5ZyeJjih3vMjBWy4mTjatEE+D0KMJHgitZ/SO0Du6E3ld6EzQOfaE2jFQbN2HHt879Hpx
9/u8seDC0ICYkZVg/y+Q/dxB/h83BF4axZbsyl0OIXhnQM+MC825mkNdDMtEy1gdhnJUMGzrkda3
4nutWTVrtJWQh6dP7ezHByQzVgjzI59GT/71xFt1JnpautGEBr0aCel2GZxT0xpy3gSPrDDlxU1O
pNbZwJmESZTT7C0bYS8pgZ2Lim+zJyAhwPeQLKdeeKjBzKEi73BydQuJir3/ArvVVY1nI32bytIB
XM5HzF00vM1CPEbNlVaTII/vc7hAdQZkN6aDKB2N8KUzIGjQwnFweoHdppQcypQ4CrRi1PZl0J9S
GFpojSNW089BAmA96u6bCkbaBVSJWn1cqdny4/ZBvf6qvfjcTFRXIglGBfTmyEP1ZETQlJn1oI3U
oE3TICqKkyGtjTp0VGtyq/iprakfqVNJgt1F97PJiU/Xi8gXP4cJ+g2ZNKka8e1peysD7m1Gewuu
ILBrsYnT+7PfvEMlPhB9IF9kG2K4vHc+5yplwY+GKk/hMuEXRLAYGOG1EfHgiLwRmFSz0qsFdh2I
jUj9NqCY7KHs6pIdtF29JrAAxaifb39k3oBMME5nQoyW4KFn6a0PLUuPjP7tEThHliXpJy2UctIB
u0hS0lUvqW4jzBtxlCBJyJFq4CXOZ1Pbi0QyrTUhbTJMJo7jVUo0J8+tVVxIjhRWezFsn1IF1X/U
jTeqkcOU1hqcFNgtK1veYQISbxex1B1Ty1tqG+PeXobroK3v7cvy6/Ef56Y2rQrbd4CbdQLeO1oP
lOgSHqst3D/ceU0tb/3omfei4EQyg4ma2oysoaMvMnmEnbohOvP4CifNxwEiUeRDwoG9PdfrTfGL
uTKhkyiFkPQiLkcYLw5ICAsfjj7wriFe7BqHKHVbiK1L+/qUbSKozuoE2niFU93xi+i81JRl4Esz
+G9LjLlrx0q2s8VXoFhj4gfkZGdBfZD4vCjBSU4NJk7B2AbwVR1FOVG9C4vcTicgHrhaTpy7mCWu
t3MZQpEC81LybJOmqbMI3UoYuyeJHMwG5bn2M1R4bwne65DFLVdVT1K9hv7PuasMQPIOVzBuf9VG
QY6KOfKrgbyJMhGqgwlQHNMrX1YC0Hi9SBGhbprcoZy90vTdbOK9UU+8Fw0nLppMeldLfbyUqgkB
zjUt1mgwGHGyrfzaoNFCyas4MwDz3z42vDHp3y/C16SHE/SA8Elh1AU37FVWxI+3R+CdBlZEv0yt
JJlU5DRUvrF1lGcS6LvWVf1mE4MFE/K6Z7wpMZGHFBa8gsRZOWa7/B2dI2feJxsLxAiIclLzWoFb
EudtFyb0dEmZpUKNFz2VpZW2ljf6lFjO65pzbjVWtV6eo7gX6LeSqgz20CAQzY+zFX3AgoETTHnJ
vsnEEzK3WtyUuDhGhxzg/hTM+/FAdWFVt00gUQG7+3/DyuTMkAUZx6Ii93WhKMcwh9VBrxp2Y/bW
IVMzwZXm2VFrzYuH5V5pOqSmefMMtrefwGS5R+XarjX5fhn7QCXlHtJvOvySlvce/knWqL9XqIo6
S0g+4EcKieJW0ux6qadA7IQ0ECXF0XOoNcKSAI/eqAtX8ZwKoPrNkAEpiNPFiacZ1duktD/R5c6D
QpXmVdHOmVuE1r3QT/dDXx2kpnBb2OjoI7GLXrHr/iTpPWKFsFXrzum7/H2CO5gsDsfRhCdSNK4H
mMnlabMVlN7Nhe5NRBxt85fIeq/G0bPyAsZ1p9xo11UbrUZ9b4abRfgStN4xh1Mk+ZOynatHJB92
Ev6qtGetOC0EPP/XGb1vs1+NMGPKgpIcFfTnh13ZwHKpNVGA3mVC7A8AjMnyPVIyt5FgVNTna4Cc
bTCX8ip14hkya6lhGxnwCzthvk+SBxQF/Bymk/NjZsGdPhTsUkINHYsbgVO9RH7RHeIlWOrnsUnd
LEVhS7ir9Y8QhQRwLCQf1BcOKJ8XYVhwuGROkjUNOPGtF0E01Rn30YYyocgAEvG/eRLSA/2PcoIl
6qpoapalsfRh+Gq1hTrgusVOcWdrdFv9OavNzUze8oH36r9aqrwYjAnRsZapXWcq1TGbYkjsf0RR
tUmW51Q/ddBTqXsIkSjHujV549K8/9YkmZd3HQMQl9K3TzoZx1Ylh7lInUwc7AHO1YYmYuJ+DT/a
aaL2eJy8+mr6eDFpJqRWYS3p6UK7jJ3hJFIZjOiCDYUUaKaJ96ufVgHnmroaey5GZF6etTagA14P
tJ+qZP6yk8XVfFhWFoRMgbhIgcHQ0ICrINfBY9xf7z1eDM1E20iQ57k94+ZQ5IDAPnxP7pbPGWV/
+Ve+SrzQHVCEt5fZg+2jUw8oFHcBr2XDWXG27tjoEtAPslYdG9GgwICVRvpTqFWRXaTAeGQAbvJ8
ra7e1N/zZst/swBhZ1gjgXEAH4VkgFwZQu3tz8qbFZPJoXYjRkAkI7/RRkdRUr+tntsupSIRz0UI
R8mMk35czQUu5sQkcWrbwhaxkKpjL2+WUXAWEc7asIKoQb2d54OYWm6kR/7tWXLiEVubG9O0E0vw
to+Lrm9S1HajUgPUYaPE012eCO7t0a6TPy/myEQGS8r7WKOqsc0Y4zX7OEBdboF0xjzuF1xMAhKt
sn9NM2qpGkfe7dGvI2guRqcH+SJlFaWo6QeKcAcm6avog3Sws9P83p2oPYzhdR5UFsBufEJNMsz8
BvxiPpnyep3q4kcw8SlJQjGMrV45CiukJZvqEfDC7hGiRj4F9jXGVkOmmXBpdNc72BfjMlFKnWuw
6EZEqQ79+XoD5ihaR4szef8mJPDOJxOX+qRohibBzTPMkzcba6gRczYuZwS2ujW2Y1gZoVEdq7Dy
s3Qv5MX/uFlZRq+RE5KFgl6diWuAVNjRRl6LvoIaOU8NiDcbJthItSqRjraGhxZs7GitxDEnnF19
539/fraw1c+mpBeUhddq26mW7KH6KaW87P961fNiFDrPixOmTE0qRkun4IRVO9CEAf3r1u1hDJQP
mLScUyuIQ0LKIDmVvuDq97yGJW8hmQAjdmI7dJVcHRPN8OEobFtqdrwdRngryUQRMxRGvcP1dpxg
ExkrDWwifXjGr26Pcr08eLGUTJwoRZTfEqOzYNegz8AxKq76C6RFV4XnJwTX0PQtH6tNvAGoe+EU
ds9YzRsJHFuGCvUqaQeKsh58oJhm04HLuAexRFgsrsoDFcYiQRSgsa8FCfiTnto71qYFTQOq8Xwz
Pd6twdaoCiuTw44CxxZJ3ScS1EuKbTxvoY996KPXCW0lc16FyxNPB4d3YbBlK7CO41ppEKvTnR5I
7SobHG2wFc2j7HJIWDv5Y6NDz90G9bow3ZyuwH+XZfveDGwlSwZ7zyI6pNBRfJx8GS8muzlpqyq2
8wD6Lh1Ec6Z3BVbc8AX3eWAkTo5gMsGpqEYzMxecKXn4MMfXpWz9NFnr3aoJRc7Zug78vJgokwSR
Ok4mWcPhOltIwTo36Ex72uouiOaPxSF/jRwgIl/VfekZqG1xgiQnBTOZ8DVKxVhqAjaaptRbQzPs
VMGDpbnTAPpX6rVp5PZAFk7JhJNoslWuSY9jTaMVWCH/QcbET8Z1Gv5Q9NlVBM3u5JmTBl0vi16s
MRPARkEmU1ZjwM6FQ5482xTORiUEltiJD7D03UDT070dzjhx2WSiGRFVdJ/hk31EtygjRqBU/fr2
CNytwyQ45gAV+97EGUkg/3OgddD6R/SrKVYmlReBMkZ01NYwjIZh+TNfQoe3dZiMRyytiYSo3x9N
RXxBnuU2S+7peujooxyEErqwllfKvEBNj96NQM2WvVohg1G2gTlTbj0MW8dDu48g17uSDrD7nDaQ
TA/qv8BBxhpu3FiaLZ9jz9tRbBklA7oF1yLSPXFjAfTa6yj+2GoKdtO5Whsk3TYGvJhzWjkHx2Li
UjeZci2XLW7I+D1XBz9RT4k1OkL9o1egvcWTNLxeLPo+N6wtmzDrTSeO6BNRAP6w7o4AeTnNF7xu
zhm7xTUto8Hu1tdlwhEeuGk/0ZxNDnopCIM+oAjMVnHgnbaDElIQckID55RaTPZktmJEEhOnVDNX
0VDakc4z9eZ9Myb2GFNeJAmdUqdIh2ZGwVA9zmPmmHX3oqDXJwir/y0ssPT6HiiMGBAs2kQA0H1x
LcHJjoKngAxqdsB8UbnABG29/kT8CB7cr5zx6YxufUQmLM3VIlLRXAVHdPHbA3pQsauAyUB1c+F9
Ee/R1XMjvqQXLzQwASltDBMsCgQk6vKjQgmuAXTP7130mjfaq35/e5pnRsafp6mz5HtSWsZUGkgS
On/0RI94BN3haidB8ye1tYN16ER72TYmWn2OfIKerdeua5hnywATuuo+/ZGUayjFZ/kHoBD5x+1f
d/sb6CxfXwSYGk44iE94khi5ZEtj7wvFsGpj3te+veo6y9Sf8mVQswQxqbLWYSI7mo6+VQcOsmL4
swpMRPaUFj+GAhzCtvNzseHExDPO55/fQRWBVVcUAxaSv7/Alh6dCgAYUPPtIb5viBD0X2hyCvJ+
VMJWKsfrstHuIcM6TOMKgmD99HOUJbvLN7mC15r5UqU4lfpu6dZycq8uMPRSTEdP3vUhgToYaLjl
Not3ZZW66dw68fClh/tQNX21WYfi/WLk3pjG7qzHvl41djPktpqToOlGJ51d09wL6DBXxp01oTeg
JW6VP5PssSNfefg6zoMTzamdVieofjtEt9y09MwQkai7G3vF1UbDJla3KhPN69FjSg+ZeZp6i1ND
/sPj63sV6We+eMeaoSrXBuXRwfInAGjMLR465Np77X4JwL5ELRUUwh9jy6WR/eEF/T0yvRMuRu77
thRqyvzsXCXD6toQjFQ3+h3sFE4KylSDg3VOHlvQ4jPbCkpELR7/8w/vre/fwNw7FRH1finxG7Ih
dkPT8OZMWBkdOtgSJMeIqwtvo1y6rdqszG6yb5/V63fQ9+DMHVQtuapKFpa+qtvAjB6kcOBcCTTy
3ToizB2UkDTqFhPcUzMJ9+MUBWKZoPCH6Gwtx0iHyZtA4LsqZO7tmdFffmtcJgeuVGUpTfpp2xk0
GPEhGrVVWzzeHuQPafD3+jH3zWgqHXh7Cc1SJF8AiAXPGNP0hmcgplzZ1j+KVY8WOjS0gjx0dR66
+g9v5u/xmXtnUqfaJCDLHMOG2KncrIblI5GNDUCDViPjEFX51gKoOyamLfXaesA2L4F6UvQ46BEo
NGXXluKd0rTEKZtiP0kN2FQgNN5ep+tXwt8/k2UYogtLorKhe3yafEn8ZZhvcfmkDj2nxUiX+8ZH
ZzmENaC3i95hnEWUnDQKN2IKPfkJ7N+k8JapeQglTvvt+nP9e2ZM7FoWS7KSJgO+URs20E7bDM3r
PNyNFko0hDfY9X6/9T0aE6+0Kp+FecFxjZ76L32jrWLtmOxDP1qbD/ionvqckgMPIsaJESyTcIpa
vehGLGpfoYKNTmLe8ghfnMPKEgllSQ/HPMe8GtCQRJgOqKodwyexB5MPGiOSR+Eg/X970nyvJhOa
qj6Fx8iCiQH28tp1z01PfrRztMnm7H5IkUFBDef2OeAFe5Y4OCkySYYOOX+2a9bKKvIGO1lDAgdq
4rxGIe+zMaEpNqJR0uleARLMMZtHPbU4s+HtfSb4tMrULkaE9dNMwQeizRRgNlcfLOlp4paq6Dm6
cbJZSuCS60uYU3ZwujY+Df8viWUNGQ/45XykEC8lYSmBndiEpREhs6SVsdgRJGd5DtdLZC8BoBfI
SLLNvM1+qRHfPZsTw1hmYFkpWggvMaD3FDGxe+U5gvpU1LyKQrOue8m2Ip5pyh+6ZH8fBJYFmAqL
rCeUBaj2plvV2rqEA5y+OMNqqTa4qrO4sevm01KfapTDhWT+YZSQh5RlexDfOCfkOozi+7fQbX2R
khlD1kxthXyhluQfQ3dK8VSVgEmpG0/RNqYOkkzXOIrVv3AG5pwX1pAi1LK8sUQsgn5nKE57oEKf
E+SQtTvhTvJSUN419/aQnKinMvFnFsu6gbIZwBOZtiGQPdZyzHD5vD0Kbz8xiVCvCNkU0vANKsxd
ZS12HE0nQdyCkx6QuVtnzY/bA/6hdPP9CZnII4zJkkoN7FzGTX4YjrT5mTjhQ3qfuxB9RHPj9nic
5IIllQ6zscwh1cLQAHXNi8kRh1M9Pkw81VLevFhKaamXYztLGEgN0KjpAbT7646a/cX7N4JCf+gi
/72QrMcDaVVd0scRzS9f8iEu6eG1VmxV9B+gax+UPMmAP3Sivsdjkpm0kBszpZpoGpS9TmFjq5qt
YrD95JPDAot7gLWJTe2AjNmZviZ5Yx7VF21ZzS6VQuaVsXlxicVvqZY4N1YcGciugYt/F71Ww5ID
bQsnovaxC/JjdSe4GedVz7nWWBOIGXXOVA6RU8fRcJLkYiMNTi220PiHrIqZ39/evZwgoNG/X8Q7
SYHHLMlwPI0x9Y1S8LKwPFTZ8+1Rrmwl84yDU6mqtCKzsu9haC3GIue0VIL2JnV1GmzhfbmzIOaR
7Xla4Ffo7b8Px4Q2BbpRcdfB/iFbV49g43Q7cTN6hl89lI4JywBP9E1YmTnkJEGKXHPTnQG1Au4G
+ic27vefwcQ+tQ7nNuzrv4gVqlO4kD/3B0/xEj/lcJC4K8xEPSmuisqcQVWmONz0hcLBPnto4FB6
TtRy9ug/L6vfJ8akXkQbw7CN4TldCcdYfM1SzqXBmw2L+IDxuxWRhvp3PCz+GEQbzat3oX22tuci
6/55Bn6bDYv9wKEiS990+EzNegYAlWQwlshz3hfi7AZW0L1r2nxSwI48xiDGRcqL3Oee1Uxe0htO
XA223o5ubb5HugBzhJqTLF9p2/w+SeX3gx5repGJMyrw0RNYgcP/kXYly3HjyvaLGEECHLcca5JK
oyV7w7BsmfMAzuTXv0P1e60ymi7E617dhW4bRSCRmcg8eQ70tbtduDNae6XBAummb4y26B4KzISf
eqpyIhvj3NZnJQfiKX8ohnAvcCz/jL6/fxbnv7RIl6PealbcTu8xQARQ8Nfv5D3oI3t3JWyTXGTJ
ei1sH2+E499X5nxMPIdlZhqIVuWi/LC6c1/8SLvmMZe+zh2zpUFzSR7etGRXmwe9YWCJrBr/+tdv
KGf+/hs4B5P0lmktBa7JtMzfTIhBgiAJSKabNKkw0D06HYZClfSLaiSxI4edXZlPlfUsW/epPOwX
s3TaaY92iTNlvZehFkZRSMhvl/aHDnoHs4wPmVH3DtHMoyybkMM0StUhaW75EGzEf1VI96QMb5qu
Q91XhdR2ubcMKMAWhQ3F+CCKwDcOID4kvVAEUpwcJrBI6ZvWWJCckPJ93ApBsqJLxrnBMQ6VWoEq
Nwi4tYO6jN8Way10H9pEOZb5ATUEt6DvEsT2Mjm0FQjKm2BcKfS7GUDAvFogj3Ey+rtBr27MCklO
sQjOTOjaON/ZSyxUmlqqzxaA0lP7aCV3cWHasbYvWOOqWbmLjMWeTMXr0yyyIY0sKHgLrgwPdOmG
rqyWNc2iafs05f1To/7oqgiSbbvr5ilaiGtPzPGgLbGE628B0Vo/dGq7z7MYTRntP+4pj1oBimRq
igj3AILGTe/8pSJtOZqKuW/FE1fNBY6Nn8HSi9CUxhpex1zUYyi71IoEhT3R3q2/4DIvA9a7HxRY
SWSEh4aC81YJQR6qOH3WC+zhg0j29+LGb16EB6WEudzlUQWDWOokGGQ0oPP8YJbaPVGPHTTmF2s4
KEm9r9rKvW4hGwWp35det+HiM80xIzOk7bD0qD9O4beenaIwubOsZUemztWK1DO18GXSowDCQYKY
KDpFznsWPdXiZV08DeN9OynuMn2//n2iFThvpFtZTyeKFZIm2bW0xlyCd30FUVznZ7Akoo65kqxh
CJz/oWfi4RSsdNqGM4Wo3UBfTT/+m0nS386Nx6L0ahqbOeb1zkW+vMXyS1RHP5kkQksJto+HmsRh
USitgZylhzxqBy3WQijDtZ7AFdvncSVxHc5hBnXnc38Iv4EbApqzqbpbSaggdLKfQCC56nKu00Gt
6L0rOjoeYzJkJFOmCUfXdYab1+SRROfO8LM5/9GBjsHQrAPtXibAg7s5fZcMjCbP34r47boFiTZ5
/fvFFaQyU8aohpc2cMEghQs9VzP4b0twSZoCtZ5cT7GERN4Y5lMi0gk6L4IUnldu0ONaNSmrzTOR
65dorRJ0FjIgWeAxRMtwHoMOSm6lJh50ZpY7vYXKr3xrmbGgH7FRCPn9dnFuA/DwadRbGGVHQB5U
M59IUDaXZi+0qoNKvqrSr1kFOhizePmsO62W7KzWBXr12NMq0NoymAftYDWS32XP5lg7hnasIPNo
j5QA297pzJbzRRDthb+aS2zCmklTvyAoYuICcuV9AALlvLT7ILtPS5uCQg41HOhXKQDhVI8g18eD
416WHOlJAtPBXdIJDuu6YVMepSK1Urfkq3tvs0dVow5NZ8EKgshJeaxJCN4vFlKUNWJUxk2Iq8l0
sNXq1Mr7URqcZE72IFraxZUo4bme5lIeehKFcTaWI9LcVYoKVWrM3Eanar/clEElONfrmQjlpSK0
ho1dJ2EboxSYw3pyNPaTYDYiEvihjWb2avUqMVd2PkWn3Au1LMwIzAyw+sZVfvwFU207F8hCekue
QFTgUm/ekcIOb9FRVVLXEOVB27f78wdwnrBtC80MwTZ17nCaSkf24LUk/VEdiN2aDaalBtuIIW0c
468YeJv60VVI4s7kDb1W97rL3Oi1/r4bnM9M4qQl46rume6jXbWsoipojnjqjxXhCVbP5r2VEJVE
1MbrJf1nPPzcAy4h0yypI2PJQKOgvdUzcGsM2XP+PdGc71PyEyDM//qdnEvtFdbSPP1foOUqzQGF
ikOMwfGdEiy/oHkbRG+GKPMTnTTnYKWxJX2VKSBwTjDynTnLXLrV/Ov6EYoW4fwh8GJ5FlFMxxeQ
imgL+V7L5nOlMoHZbru5v0+Mb00mrDeI2oH4wgqfZeOUyT+vf8YfnNznAvwzzgKeLJNBONGp75M1
+pkFXnr6lFa6N0apP5npeeyN+6EQTfcKNpBvRcaTaTBjLoAjn48phWAJy3a5RAW4aioweb79iLkP
RclmTJf1LWYsdNLWTlv1ftmOUOgsMJdfzF5nNW9y9atVU1fPIHmfnWZDg2rFOHlRDGm1xe7JvVo6
XcWcZWidRGa7VpW9sixddIjciUXHBgWWPkcVxmT9DfKUxM5mjNsMi4Xx85y9KG1J/axtfozyhCog
5vKtp7AFMX8isJg/JJ6fJ7qa1EXKVzVSFtMirc9z87a0yZeuxHMr/trl72sFZGnf9OWthBpONdzq
w1ECl0NLFu+6WX248yuehm94pgXAJGOD050xB1GojW91A8D8kQX+2/cpxv/UR3UEA23ylskNfpUZ
MDAPqlph9/EX/OUkI8EhPYhjtaNlnZSu3Q1x4zXjLUW1zah/aZa2Vwt/aKBoRL4MHSB1EG43Yz9K
I8Esi8hUObc5RhaLiAJsPqt/sCWoIR9fPQo27J+t6d8iwkcx8OLUzMqYozyRzLMZjnZdNXdUJbts
Zl49qPYyRogJevpKlOrGkMO7VsK8Bx1hjh2eNp0eVPMbZte/syF8KM0mtsmYvk+1NrraMKGhlvlZ
32ZHxej057RZdAfkozd0JKUdGqRyWpTzhLv2h1rYpyFyfriU5WRGex1+GOlTsLKhy3c96owgRqmD
3Pn/k3P+voOcRx5zMzRHDSZXqyc51k+19WhFo8CfbEduTdWslfZBN3iQja4VQ6+gcwhJkea0oolY
gOR3pdMC5ha3CnwYfg4couBCrYHyH/fpYlluLzvLrKq6iOozEil7iFR/ip8oPSQQZ81qxblujOs/
dm0xbicNgEO6XMFisfbc97LfTE80Po/6ORomj4pYuzZT0M9P40McpuGytKMStMgqw5ZxgXX9x0y/
z020u/5ZooW4UBephlTrVVid5/67lEJkoLrVtKc6NPfX19mM2RcfRH53wLkilRYEfqvzAoB6bEK9
ofx3NdGLNbh0mlSkjDvVqM5aNXt6hUJ3AQbzOT4o3ZM2KI+mXLiFjrGh1DyZtXHsFyJ4lG/AQ3Hf
Ln4CF2eYhnFCKPVVeKXIK1U0KG68rEJhyi3SzK7gtQx7usd0QIGJLaiE7noMCMSGA1ZZUbFl00Ff
/JT17xfO0wJ8SSobGCzJDCc1idPolQ8RRtGLcD25KxeDB9UkTGJ9Opf0rKS1E+uWU6LF504qxtDq
L7UeuTL1TPkNLzpfUdLEhZ6AoHqwQef3+65zGbVUKqlZW1Z1NpXumVaFMyVP0IXy2/F+AGA/CX/k
w1dSPqfxcszb0YswdTlavcMiwO+1nyyC7HsrKrRt3yxTJuuogqbI3P43eRIxxaDVOYNQM6vQ9dA9
Sa5dyxDxTmyf9OdKXCieVEstk1aHs1AMr7HuaRmDB1TEwfqHXf5chtvlRbcYk8C2Cey+4utO4tHk
nLfO3LnRaTpUT1kKSokIvJjKjxHjDO/XHcjG6MB6yJ/L895eWdjA5pqCEgETuqAKGeK2foxnAOMG
cOF0wxvLH2mFXgioRWxJhbxI2Xha1J210fKWcdmbfeNFyK8KcyWaTGV3VBoRdct2TPr8lVyYwFDF
CEV2Up0lQNQTZxqUPWiVnVi7q4XlVIGFfTxjLm54kZd13aL+dZ7MXZGAjN7cA7QnCWG72z2Lz63/
+PvlQk2a5yVg9+dS+bHI0FAx2IveQfE0Ml3Wlu44IujKb3muP/cifeF1w/7pXv7e0I+E6mJtqVPr
IQYV3zlOT7Gs2HINhg+rBbvWs0LOmfQ8yKI5aeH3coEE5cRq7mrwPKwwqPquhN4bPLdTP4gZFbdr
QBd7y0WMMCxnjPDhEJnXe4pf3xW7+SbHEwFzZI0arOuu0r+4zhJow95NNbh+rwTO4yO3u9hfSGpP
eWXhVk9AYCThz0zbWY1obOIPGeLnKXIuqi+6djSzykRtZznHQYsvlb36XAXqPv9Vfxn3nVC5RvRh
nLuSdE1KzAKGU4WvhWm4RXEassy/vnvbD8uL4+O8UjosqWFKbKVYm735m4KpjqAD277ixEfmDxPQ
GCIU/YcU1rUrwfkYFtZmquRQQp9ADRWyyba0n1HVv2jDPinizC4ikAulzJ5JCaGjSDotkQyZPzSr
2koP6sVcSexsbZYcmsf7KtUeem1mvsJAKAJmaUUb77Kod624j308myG008YQMFX/Xebwt1F8ePxL
06OmvNQlTB/lTwQU5gxHfY/RxaDwI1f5ev2kBH7kI3O7WExiY7qkBHZOtQdw/9oN3siS5jPoRRtn
FJTsylAFufWmBVqaSQjSMEPh0ZRRtjSDXJSgCZLOhkYhWZ76Rd0JHiabmfXFKpwDmSModUgtIg4a
KG6v3IHQX7DCasP/sLeLFdbvvNi6cckYBP2W6lyYx34q/Jm2tkGAOypLlH5UW04a7/phbYwDINhf
LMn5C6W0pDyT5TXXkKHQU3jNvnXam9itd9EpO+l2vAOPqGyLp9I309mLlTm30VZaaWXKvGbwK6N5
7pppkH0M+hcQjBYyR2zG8IvlOP+BkXS16jCOeO6j177O/GU8LeZgW4tIO0xkjJzTmBVaV1GxJiYL
ph6TOSCYtGdjKLD5zfzn83v0taRzYSsDq5K+WiuYbfqSWj8is/K1VPe0Cu2xWr//b2bCE+XRKpkx
UKSswVMNmlN4aKH6MOxIbad/dd5WMzEqv30RUVoJtlNfzejiO8O6znOlh5ksNHOipD7hgc5YIaqs
rJnGlaunc5lIU9fqjL5aBaqiaJd51U3zlr904CRay0UkdYyn6zsq+izOmVh63Jglm3DvhiAm+Y7o
UHfQBbdb4LF4aLTexmmbDji1ZU6Ps3zbD6JRLMGt0jn30TamrEURPC8lvygrbmNVts0F7OdW7F/f
MJG9c+4inIp60Rp8S4u5cmX+kqMWak5HLYfeiEUEGyf6LM5ZLJ0iVVY4wtzJ2Upitzf2VbhnpRCx
JzI7zllQOqS0TPFVk0/9BYJ6bvasumDEitDJLgN0p0RduA2uz988Po9/TgwMRaUZEBOVHD9EVPIS
tXGpOj51KcGFjnbTiO55rrm5Wu+kdLlr1d4j+iPopXd1ulPyIws7RxnoqZiaNyoVhaNoj3UnUoLe
ruB+ejgeO23FKYopFIewklo3YEmBMsg9hl9tsjPuRLme4KrwCOqqnGUSTXAzQ4cdUI9yXAtsSrQC
52GQFw1abeLGa6a6ayGAkgjRdgKz5UHRUtpak15hiTXtXwsHIMto3iSAlN3epY5yQ445KJNQ0Rdk
mKJvW73dhZOezSpdahlmbNWt39XHqWz/4+5xjkaWm7SWLeQpSLntsAbsl/X/cQnOwyDCgUAa/B5n
Nu27pXND4XVft+FKkOH58BLcLswDw8jG4raV2sAoAohUCFpwZNtTWoBOawqooT8mWC4Oo7OMTM40
hLI1sVIg/DA0KNe41U0JtllnuQ2fVEwZxUecFt66oGp103vTM87Qo/CMzi20QDStsl1Ssj5/0mo/
Fz8pz+oFIxf4SasMyKoqusg2bLNTvFFzpoNxaG7z3YqlJZEdv0vHXrNHUZn2Qzv0n7v/+SM4IyXj
vAyVkmNkwEztOfk5zMcCbxOmgXepAuRczv0KdWxFVfYUE2jZMthahhkxEDio09eZVrZuRNAMzs66
bnhKCUqCKD3IpPFzpuD/ZrqDAd4BgGllq0Yre7DnKPG7Kl7stFffQIm0Xwr6JcvzIOlzdMn64qve
Rg4Fg8v1WLldBbjYb+625PKimrLRoST6oUTS2nAFb8YD0jV6U4AvB5rvjROKSGO2vcDnBnMXaDCk
mLESp6z21X7IXsJGlG78ISZ8LsEFZlZLVG8JPkwP78z0C9JqiCrE9jjnJ6I/xKoW9CZYLuPKJkaQ
NJJzfWPXf/6aCXHhujOHmoEKHy5CHeyuW1wgE3wTFP1FXIPfck/C2r2+4rZL//uDeX4JY4y0QUtX
eTjwWYwwwUbFrMSbnBjB9YX+8BL8XIlrUGnxRHTU6uGcPmjJigNoXQnykeHGAFvBWhoLwUJn+uaD
RW0RU86GeM6alXyuzqX5RgiyiVzD6lAj/xVhHLOhu6a7lQ1vYIHZ3zQvxSH2oUzgNl/yXfkN/IZv
I91TcAoVgD0IQsG2o/78NVystqIq18N47eY2NTQMMNm7/Oro4/UdFy3COcWpL2MVI3w42vjb0APt
0d1rs+g1ut1MuNhYzutNM4Og2YAb00Glkjh42jhK5WJHTSiWHQ08uPsTwYRiq3hL6rJ/IRn4+8Fy
rogMVKED4P2Yl1z5BhIve5c7l5zbU3uH0XPX2iln+UFUhBK4Ir5RTpI018i8xsDyMDaju4gHQzYx
Excby7kiyaCSURf4sLq8Uegvi4xBk1J7Zrtavxvzxc7ZbZ1S0TVdTe+KC/qAHF2E0tpoQ02LcZ4k
IIcwWNXWQ7d8S5xqX7lofYpYnARWyjfIh3wCwwyFlfbxI40w7KbmDlU0QQK5Wd41ZEvTAdNUZP0D
AXzxWTLwBVmfVav3GYHwXQWWDOh/MNR4RzifzA0L29QEXeTNOHm5KmecbC6ipo4yXMF9eld4y26g
u3nwVsmFVeZ4p5f7YnErQRt1a0svV+UsB6/LKInQ+T8b0e2UpWgpgYpRTwSxaqsOe7kKF6uqpGwn
CcANfNsqZ9zttGAd2BUpxm9lmxfL8AGK5iWNZzXFwwmCOOOdUS27ir3G40nSStGY65btX67FhagR
EitJRGpgKOLJ1vWXoXtNQgy3aT+lEP2AxNMngJQyiFQZttod0kp0cltu5fIHcFGq7mQNcN0cH1sh
06vuUhLvrgeFzTbV5RLrHlxcBEXL6dAPMEk1oP5aipW1uyV1mvye3han9JaAkCBqAlDadSD/G7yi
dURfuRkzLn8DF5livUwlQKlN+Gw8hoGzj9D19QGqoC2QwgPI/jsn6m2Zec19/d5AxVZgu4IbQrl7
qbbAMhp4VZ5L8+eE+kunftWBh7y+1YILwscIQwftP8i7EJm6IDNuC3LfyE3QL4+JvAIpX+clc6+v
uJXMXe4rd/GlstbRBbQqUAuXvtLhIKvnqRv9qRCGCdHHcbdfkiwMnmurpaKwNJxZMPR3EqXQDNXQ
t9qDBuZcB8WYgEftYLj6bTb4//EQ+cgxyxI0gzRYcmc+YMrOX7IDG2KBCxd8J09ntLA6DYcSdAF0
Lk+GMWLsdbITM99jvu+91l/Cmb1kqSIczxC4PR5A3E3yDIxEbuKRPZzivRnEjvUCsZ7vi7N4tWcF
9YG8WchurluQKGL9A1FsZqpaEsP8aOVBom8HlA0SdSimfsTJpHM61c5vRMpvAsench4hn0YtbCqc
ZQ5pFcm6o7Fo4FxwN3jMrrZIUTPnuPJ6NgbZOPpKO++mGAWLufAFm7i6aT6HuriHPJIKsuaQMu/L
ChxYyQ5Xo7Sjb/MIXC94fNd6f6IKMLzCY1vN6cKrz9mgULPBin/RwK15cKc4oCscFC+BcDZ44HaZ
/CaqeYg2lXM4ea+WkEwpsKnNQzvdTEbtK9megvVUsKMi++DcTQPQWS5X8KWtN3rUBSWD4lfP5Vvt
LU6/x7eFbijqCGxOD1wcI89apJBUAV83vm6mILZ+YsWbZj3o+uxk+XMFocoUF0PpRoET3/xUBTNf
RFVU0+JHK1XUpKMxiYGTgSIW2JHdUsoECeJmjd64WIO7bla3MCD5C8yH3swP8GU+eR/Qly2+pefw
rgMXrz0caw+1qZOl2tM7sH6R+Em+eUsufsQapC9stlZ1VJDaCCEkOi1VbUe5jtk+MD2k+7aMPNTJ
AgOQ9Ag15uEYS7dV9qqz1zzHG0TvbUPpvaUxg7zGo33Iwc97BzZcgfffZOO53Kj1Alz8xiE1Yqk0
k7/sbq14S6lj3rHKV16GlyRg7qTZsr++b3NnOtOvUAL2B82JRXwEIqPg7ncS6rJa6tgrGZlp1xgO
GUPRE2kz+704D+4yV2NkdlKOTHtlZF3ruuEdhh9XJdOVi7tCJUyQhSnC7eWuNdhq0oTmsEMKUUq5
NGyrL0Y/XiZIiFXEJenwTR3TX2Va3Emq9pZ19eLHGA61pUljjt6B7LiJq9nRig5UGeA1sKViYZ7O
VMiYN/r3QjYHlwzDgALaBOBZPt4aalPYzTg5hJ6IUblNTAN9XuxxeI279m1a4h8ziVxKoZoS5e+h
LP0cIpSk7jNAezVNAen0AorhPgmxN1R6nbvFZsNTwlp7oUcwmjgFuBvmQvcmhfhDOrpDDTJoZh2N
qkJn4SBhQm+RdXcEkQeFHABElWwF+DtrjpwygnYTQJ9ROuzprAR56klx4ecJ2lKVjH+xgEbevpgV
VAJHOyFgNsM+9O1Rsm5R7j1i2PGuxRPYLvrlOVvaPWGm4VQ5pAVJwlwpSvcM7BwNOApG5C4D2xEV
4xL4lDB7rMebNsGkeqMcZ/B3lllAUS4vjMhujdrGyIBdqK+F/KCnD237MI6/VPm21AEyuzX70QmL
pzmMfqXxyrWduKHyPaoMV9FipPNS7Ba1qKC4mSH9n7laMj8jO5ShBjHV1U9Ox4YxJ5PrHV0Mv8AI
9YKBGkEE2irH/O0JsBz3NpzUVpdGi4CaD1BCiEWBg4gGKypBVBDZfh1dfBj/CIwzmMGK0kEDj/bM
7rTOriGEWUo3zICyz7yqcWoOi0snGgtnrlp3TLyxv+/Czp9wcnj9O6lKBbd188108bNW93HhCvOh
avRsnszznIKkZ3aY9KzqiSD4bddpLlbhIpMxdmM4RFJ5HtdhMtkZgfSLwp1s2Upy39dfyvhR7r/o
mIZKzRsLUpndlOyvH7XIsLi4FDK6yCMokjDhUNvhBLxhbsf9zxojXuEsFP8W2RUXYcyxaeU21RBh
rPm4zOAtnTGuDPHb6BYT73ZG0Cg3gTnW/uNxchGFTkuiaQauj5yCP4daAWOvLGqeru/ldmJ6cZ5c
UDHKbF50vIJRJYI2diDdLkCKljI6xp0n3Ye2uut3iugKbc5FXl5WLq4MUViVpTkat6lWvIAgH9ai
oJ2GwjQ1+pNWgm9ciw5DXh0GcFckHShZZ9XrzEAupnsagTWV0ew7AAyLLXf6e9yQO7meD3rKvJiQ
I4uHbM+ywrJrWU4dqc4hEDz04T5mUmvXITjY2vYprHCMEc1+jJb0WlgQq59pfZTmfK/Emr8KC+ta
KqrKbbZZLj6dx5KrtW5iQBhRXJm+tNmerDywjQ0faUbvQ+lSxbClKnJj7ZhRb2pML2r2anRKzNqP
VBELyiYA+/LXcF5TaWKzbQcgQ8cZj6A0d+REswGEQDszchaFgfjb9PoMSrR0Bnnd/589HW3IT+vj
Meeabiw0H2fzzCTM4INhyUqeZKgDaBhJv27omy+hi5U476iBzILQFT6UpU0gVXigxAZqH9JOVQeB
f9p+l1ysxfnImUZGQ1m5Zk1v7Zh8DZPMW8rOhYYgxibBZp/NQUKsYxSKvnKTOe5yQznf2CeTpcYx
8uH/Gx0Zy4e/2negq0ttPTyKqjyijeX8I6JbXZEIcMckf0G9x9aX3p1Z6napLNhXQYD7uFkXAW6O
szmSTSSjFpK4EKrldQe9QFCQXLeUzQqsqcuGimwBEYpfZyqqucys6a+3+uy1Tvk4zgGGgaXuWKB4
dgMxjWA5oMUdDEvr5KCtEHzpZpv78idwXlnLiLJkql6ea7f1qF+6KSSixjvZL8HvKRr82Iqnl4tx
zlgq8i4ZR3xvUtT7Jc+9oU28IpUhSK/Zhfgds/WuvFiPR6OPKtEnaBCWq5JSaFN32Wne6Juvpg84
ipBq94Nhny/2XC7Hubi4VUKaxB2K2XPtGUvk4AnjjKZ+GpG3zKW+Hwim51EPMhwVmh5BqE6mrZYD
3pIDMskK2V08QSYlY10gJeXXTDef4qX0UMv1SKk7ZSF/mxAkVeiRnoroWVFOdXNbTtW+IDcQrHMk
vJt6dbIx8B85iiUikF+9ybXv49JR/Oah7ebBPMvktR5/ZnhHCC6EwEB4QJFVacYw6jiwOYj35IB4
BBmo6sbcmz8J9ATQDii9cQe+w6V6vr701pW/PDvOk5pqj+l9iCmiwhP6RVwFlZkF5TIE15fZzGov
1+HcZmmkid4X+MK1fJXu9QPdhfsUYobA3PvIv8SviI+K6bVj4/ym1VpjllRGeZb110qlPjFarwl/
6Hm7ryTDbcC3BrGSMc18y9or9XuUlw4zAo0VbtvuWExdq3tmgJ1MdeFa2SElkleiV7NkvTNTAJyi
vdQ9VNO0NsU69bHWjt34k5aPWdXY+nRLBtDMKBX+zR8mkxzF8IG3xKPSsnXJbcxQtMXrNbv2vauR
XXpvsBikeEYja19eOjkDIeYZ/GRQlQ/U/DWLidvr+3J4ZMh0BYcrMiLOmbZ5XUx9CGeaopCW3a7w
s2lX75ITRviCyh9RphcFRdGSnEsty06jlg40i2YNz22WH0NjfIkmVRAnyFbwvbBbvvnKmBn2dY9P
G9CNOywuaKcnu3+AYE8MYuo+WN7gvZad5DAAQBWne0gg/+t3X5bvEKvzRRp1m+Wiy5/DuVoI1I0J
GB/xZtFb+MbMT1CkyFvjnlC2qoi95orqJGbiVmQ8Jc3PsZldJbmdlh9FOoLmBL55Kp2yTH+ieazZ
Shl/U6XvSfZ1oqI+q+CEKOc1rToddaMFQMQMMVkbSrul6txMzQVlCdEyXNq5aJ3SUYbgExs/Say7
Sw1mWNIKPLTIDDg3Wat9D2kg3K1sMOxhAlEpoBJZFLl5pwoqrpsvhsszXr/44h5rpAKrRoTXd6n2
ADvqPlEtG/Q2NvpvLTSJFou5FBWIyLdkQVlctJmcy2R1S4oyo+a5hnyIhn5woX5JpVz0hVsv/ssv
5DyVzIhSpimCwQqEW8nCmuPKGpL5oprVH2KAqpga0amh8ASbOW5LqKtoYECegDhV9FQXpVfQBZzd
pZ0YqKwshWPCWWJuQ2FHQnaprj4bJrGbCU/0uPQ7tjOLGyThtmGgXCrbFDIYUa64CnhtQNVsd8iP
s8Y8JMlNNsuOhRuXT496xTw2T55qPSr69xiSWS1rejtu068hU0IH5MVvqZScFbL8nMv7ksj/6l78
/eU8yaeZ5KoRQxb0PE+NY8yozUJedsJb/brvX137P4PO5zKcQyIpK3OWoC1FgSiO6z7Qyz4wa9PP
xuaYg6QrbRuBT96+i59Lco4lbBuQuhUqPUvaQ1Q3PmGRnczMaTMm4PHdfGea+udSnHMB80DT0ZKU
50bqbda99bHmSeWvAZJPueJI0xMJX9MwEcTT7Vv4uSrnbJISOsGDhqPL9MqOG1DbZoeYzf71k9us
k1x+HOdnDIM2qZyU6rnyyr3xOn/ph1NVusAvBgPgWVTelRY6DN4QoMIsABptolEvF+c8TcdGzMui
NgH0xHAyv0yPQ+qjb1FDx6KzlcGPAYJZJV8x9jvcQGAuf5YBw4EotW8QXz6K4Kib/JeXv4dzSejB
TGYZFqsIa/G9sBxT2emtb8rfpCiQ2t38vbXbG7QEd/TQHMzKlhd/kb81w8NQHELg0GNEe9HdEhk6
l1ZpmJyMZEUtz+Z8M8gnqysPRn0Ek6PAVfzhMfxpcFwylaqzEfcDprDVQPqhetPOcoqTFSBZPUSu
qGMuWI3wbQszZYnRgv70rKfjY0Xic6fIgTJ0h2jqbrUIL+LmxqCaLdWSA/J6hnFjgeVf31jCdzLQ
/4pzdQRPYruANUX5aQzo06CL2kwxpFKBTRwYVAAXT5O+NXMKSVOIRrEYI+aPUjW4Q5a+X/9B6/7+
2YkSnhCUtUnbEA07spaI6RHAN2geQ9RB4DgVwa0jMufPqKyRZuxx60yjQIgrmh+1WbxrjYEHSznv
paJ5V/QEvPJgv8uZfsAmZa7RS62TWubTbBWSP+cVSIBoAkWzkD6XC1P3iZUR1BWhaxQvyZcwxCuH
9Fpr63M/2WmHZ6uSqOhuD9lOh1fRWULt3IgxgdLNxm0SZoc8XlKv1ed9nDTPYwHmm1TzFxBJlnHj
WkXld/myl9Oa7hjU4/1mMN+KIjuFJh79TVbFdj2A3zIq3wem3BcG6LNStHCjyY6syYYm6nEssaRa
+klNXbN+bYfCVQcjsJh2KFR2q8QJ8BT5bumhBgFCI5I3O0pqUAEm5YNJJN1OFi3z5ki6kdkAov84
WVwJBSv0pEG8nkMnsjgmkX5o5OplKuejvlhOU+EHLHn2MhjyB3FPAZNu761ufmlJ5jZ16MULnvoo
sVsjpGIzupswa1mW9Q1e5Aej1Q5Vk/zCpEvIjoUeLEUwtWCbMnobmAE7LZkTktnWyEFqMifM2qdC
eSuaXfM/pF3Xktw4lv0iRoAGNK+0aSvLuxeGSirRgt5//R5W77ZSUHZio/tlIiZqRkjCXFzce8yy
6+iuAI4gh2PnUEt2rSH3Zzda+RYOye31vfsPL/v/Cx4K4W6rYpkUuY8xD1qw8nqnTfiDgs3rdJ4K
YajxZYDqouheXqPxtQPDXV2SKZuLGeNepmDfrKB3eY8w7N7CYG/Aw2tV/C43oma9KGpwV9Y4tbSf
ulI7kQZI/uUQF6GddCD8TIL8+CKZ69dlBJ+V318ALM/yMp2R4eSH8bnQPWsvvWSWJyleBZaIb3md
t0AVw6eWF3ab5Unv7P5DdPtQ0SRz14+Z9KM6LARxOmmChcKzTJleQ2J5WgLn6BFjQn9iCcPaZkjo
7TRSDMjsMn+CS/xsjjs5Ij7LVCceN4TCdKt/qU34umfUMXtgiQHjCOPZnZvSWaItqd06VGw4dqGS
1zvjXHqskZ1Sg/NImDB7ysltnMONdwEFfigcc36J9G9FHQXGglZSlXuWmuzKInJqxXQm8zYvgUpR
TI+xp5gqnqoDD7bqIfbLvqzVDS0yaP+M94LDIJoz7iZVgDowW4I0Qgv659FTnOPjx6rvDMGStdAF
mMyHthfG9fWIXTkOfMdrQDhOtR6ZHDrzJTpyXxWYLzAxdAtlp41uYLH2IBx2TbSvDcvl/q08Djm0
s1W4HkZQ+ol2kgfr1RspSL35RYSCv6hHd3Yo+E6WNdVtTxYkKfnBeCWJAyBAr/rWS/levxuS89ex
CO0b43MOIYf5Mr2LnRMuuMrBiOfvB4Hy1R06e5ubSpHEMKVBDKA2MkC3D4rTasSa2/r39BlwMTfd
Wa4suLj/oezzd4z9isFnwyZMZkshIcau/mCFu+yn1EG6Uu1wRKDM5UhP8ce60qonbRnerZY7TAGF
glmXuoIdLtprXOjtx0xjqFSve61+nkF/tWun+dCg49CZbgkaSeQLk3NB5P1albPPN7sqV0sJr3gF
V8wYObFPICI+H6LSGWhgoeng0OBFd62blXdr7Prb6Rh7yXKvgEwX7rU6EAVHwTnnO1j61JCsbbEZ
h1xDHiW51oAwKOteFRp+TT6uT/o6p9cOGh+J6yYpFYI516KjijreMhy6TgCgFc0xF7nCVoJ37ETU
k5qboHb6PYu2Y1m8NJksKDIJdhDfnZq1KZQGhrkb08mupdIveim4PmGCt63CSySpYyc15oC7WorA
iuthVvWjp99LHS5+wxBMTbwlcKOdBxVCluGutIx9M/4wm9cuOoWadgMzV01wcERfzVUt8mGQsxCO
kCcdrGci06DT/12f6u8owXeRiiZduriQEI8JdaBjaWeS6V+fWFFq8vXCODuKZVhjtdBN+XqqEEe7
Sx9Xv4jWjjyGkLSilO7YFtQuZ9xkJxHNfd2EVw4Cz2Fr9TSUZ0vFJlWKR1qiWQMAMk22TYNmjTbs
kohtaMq86x8tOH5fPYKzb5ZonQKkjHvOMj+0HE1MeGO0wCldH+UiUOjsblHWmHM2TN4txICwnHVK
sge5u82svRqBFxv+1HLLwdK6Bigka/Y/xPdT/xCST2Vc7spSZC0siARfmm1nv6OCx4OZDIp6CsvI
h9BXMJJ3PM0fLKu9v/7JoonlYo4Mnb7BSnBKkxlQV+jLArbjTJVglH+AG/x9LvgejiHlcpHTrxcK
LIv94UOaDuE22cUuDFoOug9JuNWAVgl6p5DuRVfFP9Tzfw3PpUlxzSpYIam4vKcn9EHcAqWERn7T
+x+6tQO/1cthM6jVSHFFHy5YSb4FUwIw3aKysKYNMzgDeJpJ208dViPK1z1df/yQVbtmgo0sWFXe
CqQeVbnvYqxqJ32T4TxCgV4WXCGi+K6u0fZsj5pzE0JsAndI61Vb0BEdc6cCCRnbqW+6NED3QnWU
2C7u0p0oGxE9eL/gEGdjg3g8LVb/Nat/qX+gTiHdkNQGp83W/CbIqDDfEBXNeL4eTVRlsNYUaAXf
Aqxn5+6w0V0jMP15L4oAwtH4UMQaIlto0vzv+xq+Hi4LDM8IFDcRBnXRfuGyG1Wv0mpRQvXUyyAi
J4cZFrvtIrh+LypNnkVXntW9FGneDjFGAV3BYfc5lFB0NHIh8H6UK9esQYe2PDmGm2q8WZVS8qfE
pyC69bYChtQRQnZDkAlTW8G38wy+pjS6OKZonxR5tbHQhMpSA75PraCiIEg+eA4fuq6zHs3IDAq5
3KTL0YgTwYkUjaD8fiC1KYlIZSIvmBuw82Lo8SWFYAhRHOeZebIWzwMSs7VnoPrNW/HGvHmCN9U9
sIbu5Mxu3dsmWZcsqTfN/+f5J8g/eJJeGUtJnlKEnQYuWfrktkhz4CwerA/f0YXCjWMi8JDYLlHO
UD1tL2poigIfT+LTmZlRIqOCu+JoNKfezdUhq7812MJuZ1tBCSWd2NaWA17gR5HanWi3rvfNWeRb
RiOjYYbIXkgA5I9AQMAHpdUF5fmL3Kyzo6rx0QcZeERaBNh4W2xX63ho/ewIJNNiewDZwjEpUEOr
3FbjNBAVTm1jm867HA/e6+mJ6NmtcZGptsrQYAkme3T0ILmBw962cc2guR2d3pkgY1i4uHIkDzAX
WF17qbcpHJENs+i60bgkqRjkJh86wJlXyTFrn0OMgkIYsvdrKA2bN9FJdMEJjjJP+luUCWXoGunS
XP6MSX3olUSwwqL7hXIpUaSHsj7VyKjTLayMM2fSNiHs5YhPITV4KJ5ENmiCjUu56JQlEpwoG6Rg
dGkB828PEoMSdi4LEi5BvsWr5GaWOkXVhOqf3jdu1t434dsEYbhURK8Vfc66gmfnEM069B9k1ANS
IwUxQ7EhQmFbTPA1l1fJ0DS8bYCfAFT392FYOFF9ABATkqSzs0Kfkp22/f6VcmxE23w903+87H6N
xcMVtMwaQTVFsdlqi2Mx3va5hA4H9GoTgCdERayL83c2GLf9higzaTIivelAMUEtr9tJ0HW5HjxE
s8ebk+pj3KS0RrCkymfdQMa/WZ7Hut+2kf5EKnnfyI89hRhbo29USG45pGhfr/+Ei9vx7DO5bt/Q
osmej1i/yvxoi95Hgw0GyxZq+S/XB7pcFj0biduQkRzC4WWe14dG/gilYb+4bQPmZA5aY+ah8+JN
d5RATXwUjLsG4Gu7Zl3os4OQN0pfpRLQeSuDt152bRbAH+GudxEbnWIHv2qIy2Sn8ZB7BUqDnmD4
i+nA2Wdz9+FULmkqQbUT6YCyU3bRxlwcWtqwo4POcudloQ2d0WFxFPijpE7picohl/u5Zz+Auylr
LYGpaQ6I6+CHAYVP52ZBEjD+HCQnr9zhpdsYAH7X6OX3uCxgLURoMJt3hNjomZaKJ6QdXbw7zn4Q
d2MCmhhP2lp3y0OgjTRQWlPlUYLnXG1ash1J1O3b5GMYzee0sHbwDwHACq1TYn4jauPI2UMLpmqi
P1oGqlegBqGktTGhHkAATIm0BKqpjS1ZkEOZldzO4IAFySL5c+iSFDnPjP+rZSbA5cToACrjrm4F
zU7hhHMhscurcUhkbDiNUodOETQWK7tGK4t07xY4poNaOImmwswZuJYaL7QR/KkY1TE0avPxBX6i
tppqntk9ynp0FxfjewseP5hZRf+iLkKoxfUNCkb97+djppOWzeaKXkXGbGq2Xh1G/KfuxKkPmvtu
9hdP9RoYn9j6x9zhM8R9m/Vu/ecz+ofNagXy2RQnSCfI0Dt5XXhhYrlL8p1Wx87IbYNClB8cz3xA
4iwpTlQPrmVWm1iW3IwMrimj4LWADhKN9tSyg6kuDDoSoZ2RWvBKEs3W+iVn0aQeylJZTMTLojVB
qIa5WngH9XZ7yB+aynAWyCLHtYhQdD1I/+HQCqc3moQVLj6IxGPQ2u+KDu1PaVO2sQCr99UHvLYU
XJgmRAvHCsWwU2Ixp8pMJ15BAtb3bKCOkg1OJN+CHO23TGQVf/3CBczk95kligXUSQr4bDz2m0Uf
tlVU+DoVGUlfzpX/Dj8q4QJyTuK4XnJAZ0sojUBsEecxcqZMPjbkh4mHwlSbzmwQ0N1fE7jkyaPx
qDXgqw+j4K16+YMNS7FkWMnpX731s63UZ61VDwO40lX+2Eq1M48/J6Bert8/l1uixq9RuGhLapak
0YwNux5vuKAacQAJ92WfedqTpNiQdXSto4bUEB0xLT/BrkyDY7MQ0XU56P/9M3ih/B7y2nPSYVs1
ybeygRehovuCL72IGP71pbw6vma2Jkqo+NIVZEJbFxChXN/Wx9AF4ntXb6t73ADDHUn9NvTLzkHN
Rkx0uliAwILCktU0ZGB9uW3cpFk/zKm+MuBXK4fWqUy7emAAOZ1g0rc+/1fdLqOHmpYtvaVPs6i0
evEEn/8CboOTSTWspgRDb0WKsV0WaDbEw7Zi0bmLR+l8JC61aEmaFdIEKHjrSSeYoK7c5SyIn5FM
QCFhp9ji7vrFh//5mNx+NkmUkEGqNBib6M5UPFfFawR4CPAbewMmMH37WhV3PUNJrir3Zvc2ARzf
DWNvFz01HT2xcrtoEk9jxquaKW/LGBY7oMIbe+6Fxrpr8szH0vPfymcC6QBopon5mXz6ugobIpLa
5XbyUrsB/Eh0lV86Y2fDfW2Ms4AyQmtsbDpMTcXex+T7zEQC4xdzeEu2ZJ2YGjzeDO61UGSsyc1s
sXDEVj5kfcwyr+3d5AihKEjCV+/zS/5JS6FtyKVQeT4udykVdIJQo4ZHc5VA8bf5uYQRRFIn73oE
ufS+PB+FO7q5THuDGEhMWZEgm0QFJZahBlLDDBzNyv7x+miXMonz0bhjKo95l1Eo/J0KvPA6VnlV
Af9Edsw7A46RL6BDBguO0fVBL744z0fljixM5TR9Tv+CAbnKc+GHWzXIb1aJgVEoIPhVbf3zAPza
L9xhlVlqZLEZVrc5m3YyhbMvg6Wdh8O6CZPJm1vVo8Z0lAsWOWaj7Fq8OkY4rEFGgzljnQehBdrc
DNNra9qrWtY6Rq3WG2MYfozl8DON6kBuZOiqm49S2h0GU9qzIt8pbYijn3zLweirunYbJcyBN5Gj
lgoSmG4tyhbM12fzZpHhFgnwZwLHZ0rsCa1jp0vCG0vKIsHUr996bS64YFAMS7aUg8pOg6zb9VSB
HQYSWPsR54mNbCTpO8F2vlgHRnah6aah67psciUMyGTCFxZutSe9zWytKb2ZGA9jAsHDofdqBsoH
kd24eA9Zv5VJ7oC4+LAwoDIntk0myY+Ica/LlQiYuQ77x0Sc/SwuhVYMPOtiUOSh+wZYxV0JSEC2
1fz6IXJ7wZyvZ+jaUFy80oDFVNIIcUPtdk0Ka7TCy6Q3MD5dwbG6lHucTzUXoJIu6xlNJwbrhQRI
5dmpsNuMu3j41o8r6MdypOE7gVHo9XHXf/ba93ERayi6pI+ygZ1GAx4sjTebkSCrEm4iLkzpZOkb
Biw08sf8MdmMAd0n79lxFZUbPAqoJoxA5hfjViR/elGd5HxKuUhlALcJjtAMx21YL6YWxCu/T+ns
y8tntEAURAaNcR8ZBJgOwLjxyobfAnRwXmt6JyGDD8vMkZudXCp+pBMnzvxaH900imD9jl7wDPH0
aLlTzH1jPi/jKySdgDZFWWBpHsBUR0WqtQqICKHxbaZkY7DPpHy3SlnwmhStHxcfWVS0qQJ5opOU
fCuwfoOlCNZPNAIXdUoDafcoY/ks6WQO0FFQWHB9D17EpJwtFF+WnbQwh0qOzGBlY1Y2NcwDRKSd
KgUBJrMCPWNejHBcJLueWH5Ul7t5qW0T3Fg1z1xJywTxZd3zV86ExUW9qCh0k6qIs61WelY57o0J
IgIAGVz/bNEwXBRLq5iSFuiUk178qMhDA+ogiAj/5jV+PrdcAKsJNP5oVEjI5XGV+SyQAytYwesi
oO6Xtda1aVs30lnyWKkFpNWazDqZk2HXtWZ3keS1cHWQlMZdauLk0UcGxQgno/WmpNE2Jc0unfq7
JpXHja6kUEmmuWEX8mCB0t42uOpx7RArfIpL9hIlqNbBRe9nHQ3zZzxWBbTazJc+eiry3B7azA+t
pyEJ9zTJfFidb6c524eN5I/kttIPVvHCWujmM+gBW7cDLLs2RZrdRjWwrdatCY1du5aPfRvMWZFD
/Q2Xm0Zup0o5aq1yG9Mm8qI0bvC4T4MY/1ZYVl6HqO2UpFDduqkTFNipR7rBvb5NLpLDz1eQC9Ft
OyOngF7siaXbInwzAGtf8n5f62XjdemATERxmyK1R7U+xhaM3YzRz8ODOftdl+5J0m5SWIfX4x5F
GXcpHnKNwn4CzjGjaiP+ByXMU+IkF2y8L5Tcte3Ahf1G60yWM2y87jvoT3fFIywjmdc+wcYo89Bd
PEKYKohvZvTUu+f5QJ3ETYP8M4WM8fUJvPzI/JUuWNw9MKbUsKYOd/hfPA40QQAgRyNwLeCn+yow
3kRoLEHMtLio3BlyFJslovKo+0ytbWMwBXnJRYWg813BhWVZDVlq1hhifUixlRDjyhHg/ys4aEWH
J0Q04sXnxt/T+AejjiUQsdAtxCvtHfS0Q7mrnxJUVB9AzdqO0K7UN8oGaJZt6iWuiMkpWEOFJ9OV
vazBVRMxWYKCGuLJJO3SudwsdbbJNQUF8sQ2xmw3Dd8VYuHJNbiTgfKIJqLoXw/af5DoMiVqzaoF
NL/TmDtPxq5Q3g1cVte37MVRVAUwE0MjGuW78RCCCQedddKpiT/kHgIf8BG1RKntxfX8NQjfgUdh
QWFSTcObOScHSY4Pc8HA87ofppMCdPbU5ZuE1IJs4uIb5mxQ7m4d2zkF7ahmMCWHK6kUe2GRuupK
OMNnJvNDN4n85y6exbMRuWt2aTRWTd2M9FOJDqa1CeNse321LkfosyG4O7ZJaK0UmhrerA0y7Vvr
qD70DC3TDiFAE+3H99yX0CFDFwTXmS1/y0ARlO320NwoG2krCj6XE+6zn7POyNlFrOl4zQ4ExFMA
FgP2DLEUT/5YtK3lhA+G91f5sBq9WmzOerl2eTY0d1eZZtQ2SUrWXF/1u1P11rb26gESPQ2w/JFh
hqjhNgJuG2WeJ9GHrzfKHzfO2eDcjaOOI5n7WgtvJvlHVv7MVQPWQ0CLw9Xr+oJfBNtaZyNxNwpj
lDVFXyIUGnjAsEeNDI4Zbru5gosRZGZzXKgPcCG1WyGLWhAaKHe1RB0hWaKvILvX1uu2bBftqo/l
HqKzQbzHw9xtN4ogH16/5tq8cldNaWVEV5OeQegn9erxQwdTNdOeUsWEhrQmCBCiueXr/BnLFCWU
8RhYi/BQ2ho26lG3Fb/089JpBR0UQXDgK/5qBJxEa5jDnalbp8o4Tll9f32vCCaP972taRuSRW3Y
SW2RB9Ql5HFexuyNrFrJskhbWvQ5XCCyyihGEgpXga68S9JdrA+CJEA0wPr3s9DST3E8Zj0iXQx2
gi7d95ao3fSFu7uy23izW6kp4zwkxnAXylJApeXUsxnkYpiWDfr0WVXDoQ5pECrys0nH1tbKzIeA
6KZdimOkTg9FrW1YCBNjiMLFyr6ruocK4BfFeEiH+7yAImf3DMwKeqyfRrpPmtyeVH+qHuem2ZXL
4Oq1XxajzQgCR0bxJkAfwsTboundFIzcDvTQ9Wnv5zR0SRY9dr11ZGO2najIJkdw0nlP3hQ20EnY
IcOT+9cut+xcf9OUb9d3p2g9uUCmdlLcAxYknUqIgMjt/awLHrkXsQxnoVLn4hVNIypLCXZM50NI
3rV8c5dvq0cC/2kz0BzQDKEDsV4N0q6FDZ8bvi7HzP9XvM7zn8HFsHjRlmVU47VkCBX+J2s5pLHp
KNEW0uTp6GtvtVseiBv1NkBSI2rpEr2hmQtNEElYU7ycu/+6Pnjr3nDqLa3PwuFu1qXAsnRvac3t
kqi3k4XMQcLLs499qTR3lC2enM02mYdHFNHc64sv2GC8Ma8S9iWaqkjoJ5lu8gwucknhkzwSbIEv
J4UrJ5r35E2bnsIkj4Q31aR50EYHmBrFtik9Dln1kOKt5MB8SrVjAwK6VSk9WIr+Evela0TNAf43
H5NFd9VQbPQuwUOflKB0Qw4tjD5LCMYP5Y9a08mrXEHEo7SpDAm1aZ73Q5E+0HHYzBIEgReruKPx
zxRyTIUpuwAVeyM6BywEstHUPpb2Zc0aRqie5kc4IHvVPPia0XtSqxzQ//fAUAxZYs9BBhm216k8
LuFPlr3EJsHVH90psw4nvsQPmeq1lDlRDyRxnR7MQd6FKrsnOnACwIzXrRo0TN7L+dvSxvsin71a
06DvRGyGh3ymGV6/sH2Ryacpzu+7strjn7Z1QDuZNTVuKtEZCpfAs5SNuh/qxYahEpOJbWmJk5DJ
Uyw0petWdCULEivej3gCsFWVIrwUclJ5k36oNGgYNrOvDPuOvvUtWqXojKZZ5mYoXg+p4ih954QT
/jtk0sn4en3ffiGir20oLsvUaqZJVoWYMmW9O0E2vCeF3XTwZY13crOFK4zdD62vjNA67lTPGKHf
UdXQRoQ1bkx2RZLemoB4dSGqtDQK2oFAZvGUQnR8nMz3JjrMIdSmp5/GYiCtW4IRrkdW8X2OYZmX
hnZRdQ7ET23TiF0i389K4yUDBftzdkn3REodkwO0LEmgB9D7rL1J6x+50sGVVhWc4C9u1bWZ4FLe
QgcUZR4Rvwe/eCSLAwGxelcHqEWheL1fPb7ym9qd/dbF5nCZXxypqwfzpgCVADwbyKFp+1q2YzFo
cH1WXftl3M0Sm3kF94UC0lxbbWc+000Mmwl7kJ0sSI6NZ8IZHe7cfmh3gXVrFE4PJoFIS+OixP9Z
1OeNmqVBN/SYNShJFpEtjY+JsS/KGjsycXKzdqr2mAJBWJHp0CZ7zSh+wsI9MOFxUS/QewXMo7tp
AF66vn0v1zLOwj93F+ksL2I579iJ3EX34Y6+QLtktFVm1+6AVYIEjOSqb9cHFaShJofRY22Fd2+O
NLQCI3mablPIHqnjET1QO0MWdX0wWbD4fN+wX5aQJsQa7uDj5UaFW/nT5qvepjnmXgxbuMgXPltn
c/09Z2mpYhmlWbEIcgE5UJAN2r+STyEnMkTBiKRtaPpdXVbPhEGmJoREiFKqQbegi1pVP+Shrv2+
bJ0hhPMH2+tNEFvP/3FCuMQcpADWVPr6A3eLj2JsMO21LcrWup96+o2o8yWI1yaXpRtDW435OhrL
ZZ/mrW8p7w2AYSxMBSutrHv1yjE3uVAsKTNq0wNea2ocPoODsEvKxVWHWyqjKXaEs9omK+R918x4
LSQQts1gExMYxQHUarscbtriTQUoPmtBtalw/fYV8LZBHIMi3+KGv8/ij04CYLR5tsJYEDxFqanJ
BU8jktF56Cvr1GT3ifzEoJxowB8nhC1BAliKYr0R+jpVk6PjhuuoYhvWXYLY39e3Btjh8XRrgRkk
hyhco18rG/eTMWwA+TfcrGQCMougbmZy4TTSkyxqGB4DCVW3afRUFbJNGGC/0X0kjU4zifQP1z1y
bWG5vF0pDZINUaydsjyDSM7gxIkiqHKKhuDiYLnMpOqg13ySjO+qpXryWAfXz50gw+Ubi1FX0chc
WnZaAPVqS7Ria9WJisa7PoyoZsF3DK0e7vEhAyAhPErfs020G29zW3aWdzEM8jJ87dftwTM+rDhW
W2XErM0gA4QB+TY+RZBQs2PF0yF/tkWlxG0lZ9WHaRzoQ+9Xx90b0dV6CRUqU+hwUV3RdarxQC5L
rzJkXnimd/7szF7s5A/JZNPWafbpCzmpO4hHobVfOdItfZPfmkKweS4Ent/G52LcWMAUj4xAxunm
A6yNIZD60Awnq6nsvid2Zz3At1IQMC7s19+G5GJdUiztaJr6cBfFGQz/4E2rLqKddAEG8tsYXEzq
zYZM4O+wU1bdWPoOAoKO0Taeog6epiCZjGZUF3ct5Lqub+EL8eW3cbn4MlC8+yIDJ2VIkq0Mw4DJ
kL04rR9DMCYqFHuKJhJM5zpdXIT5bUguwiTJ0JYGbLdOHZsgZZdv26bcmZIsiAGXXtu/jcOFmSiu
y3CYKhMFRejgPaXgsK5CQuTQOOkOiafgSryU/JyPx6daUdwxo6mrtYApqQ6EegLdbV/ZNnLUp/9H
or2mDlemkc+11Bhi3IAIrcNVWwb8LMRKWOn0GtSBD3Fvy5DAB/HClgIVzVXpFr0WU+lwn7n0TcSv
E347l4ippVbnPYVOdmfC70yeXupKAa8/tLwMGmup+aw2N5IUDGofhJkOmSE4DF7fyOtGvTYdXKZV
ZLSwigGHlEg3ETrjVia7LPqmSdrGaHLBFr6EXPltrdeQcZZ4ltEwQv6CronuX3bnuX6MH0xV8rq9
Cp9uZaOoLMgBjBTs6gsp3m8Dc7GoSUHkKEKsek/3VrWZNCsY6vs0SgRxQXBI+RxJg3Zl2zW5derL
n0DA5NXnognaC4Kwyqc2jRUvsRZpwICT3q6aD8Lurm+JS3j23yaLizSlpVqkiRFpEGGcCX0vs/pW
IMtTyGQbWu2l4fPcbLR2EEye6Mu4yJPmxqQWmTbctSR8H4A5KxvpQ/Bt64m6st/5FCeV6xGAGYyx
4gBIbeNdF7rRdvBKN0S5NbX/BUb8fDL5XGfW4d5OmhQvSRo7hgVk1GIJ5u0SduS3MbgwEjFLiqIo
xa6b80e9gTNihJILYA0jBHv7MBiMA8jqXsfe6+RTim+UbH4j6uMMWx+lm45wBNqM852s30kLciM9
G7xsRJWjOgzJ8iBZn4I1EFzavJUsla0mrTPkQn8pzaubbgM4u5fvRMxHQXCzuHADu9rIKOWEgeFk
IclrbK0fYAJSQ0BptGXz5/XvEpx9a/37WXALdSg/RSWCudlQTxvbQB/2siQLEjnRKFzGs2oStwxW
n6cezimEopBlvkGlSRBkBPGSxwCpVthamQlw2tyuLoMv6tD7GWiUVlS512dNcOh57I8B8eZWX3A+
QvWui1BoC0f/+giib+HCCh7Ti9yl2G6lHHS9DjlTIxhRXEvYsvkvI1Ge2ZkleC+ZVQaIItpvMxhm
o3zTwYIalvf/bSAOFlJCeVDrTZheSp26C0vDKTRAxHLFbuENeX2o6/uN8jLYZbpoEgO+8wRas5tb
3WaeLBcYZcEiiYbh8pBGbqORJjk7NeRWC8EnHp+qKBZ8y/V4QHlVZJWN1AK8BZXErk4cGULYTQaJ
62Z2VPgJ2PVMBGUI0Vetfz8LCbhH+0JRpPxkaVUQVdSH1LcPE3lBTLj0yD27AChPsaSJycAEhKFg
vEVffktjL34rXLqfNtGBHdJNddxJcG5D91aBmke+S4SaSaKpXf9+9qV53dJZapBgVdgqBRmdFmXF
We28WgfrbzJFOYpoZrkcJbSqOaagUZ8IbJZbDwqkQeqWEDfoYFMM9xCYGTuru7wsargLcnZKuHAC
VOtQj1KLHvDMtvBZd+QKegIQrRyTFxkNLzJvidnafbRTl2+Vagn28Pph/5zAgBP2+0RDlituogEp
9Np0UcoPGYhcef6QwwciD646ivIXwXuQfhVzzlYWeLAY6F3MdPg0O4CYBNFnlqLqjjeS7BReEVj9
9nrIEU3x19/PhlTQvmdWjyH/eibAde0pAakSQkp+GNkiHJTwC7nY08VKVWsZ9q2qjh+J0qe+pqqr
1U7sQkLdN4vu56JGOvgl6s2YY20XRbKVsnbK+eM/fjmXscDYHerx2gjXPtXRdwDy+1Ew7NLntR2V
CFl+gsSRfr3XziZak2WgbluoWyqB9X06mWh3wY7tYJzoa3mzjj7YcgCo+OQ03wqbHuttc8/8cVML
Ls5LPMfzAPb197MfAuyXTCWCtHyGkt4C/WI6Pevajem2bpU48A/MvAjYgsclvRXhnS8fKNW0FEUj
qsnLsA1ZB9JoWqonZULZfZbou1zPXtUnYHDhMdwbo1Nkyb+67n4Nqvx+irVCk+e5m6HMZt1YAMSP
9DPRRZjyf3jI/RqF29gRIfqYMuRWKV3cwmCg6CponEF8vHxT5metPtZm72BeBPfRpZYdlvPXwNw2
hjkxGagc5tBgWdUYW6c+sifDGxwpyD3pzboVneF/2Mm/RuRu2iWeFy2GZNJJrY5LXwRSf1NTgrpu
W/l1eiKk9rIqdeqi81rgSScCcdH4lrUgBivvrNhIGeKLeSslidPmO0Y3NLrP2XuUH0c4zV8/5ZcT
0l+/df372WZPkmROoYmSn+b5lE1bDZ2CPn8fElFqffmO/DUOdycTSUUhr10rhs3RVFu3zt+qLBd8
zFe94c8L6dco3E0Ml+o4jFgpnfoJEgcmCmutuo3maIIY/AQaaJyjwKY3mmcYGvPVNk82SZSBi9pB
pm20dpkK777lJy0l6LU0sB2ooRrzPYJWBITdnam8jwfLVfA/oulna8J4VgLYGs5SRaU51fTK4tsU
prgQ0HDgweYU+QN8XIFwWJyZwfRaIy4dUqfPAKVRPyMzdaKmdWN2L2fAsiAhSuEeVUnqbbmE20JT
bmKAUFSNBvUc2WYEmIb1mlq5v2SDG6a6F0qjX44ojcJxsB4/W+VuVm7b7latI3cqYARB3uUks8sy
dsfp+5IcW+XJLNg3KV72bOlvsJs+ohTgzNVpxXrSjcjPrfFZLsIbGH66oR66bIwFrLdLDZffziOX
s9Sqko25ZGDHjXQvF+aWmSPgNZWjk/Sm13LHyDMnivYoSDpSXAii++Xc8O8dwiPnYzDEejojGlCU
52tUrZpc86q68yAitDdVUYHsf0i7st64caX7iwRoF/Wqtbttd3tJbCcvgrNpo/Zdv/479L3fWJdR
moMZBJg8DJBqUlWHxWLVOSIs4InsajR49BbgFCwJiz+hLbaDbP0hnnzwQYARtsHd/6S51Ddfsq9Z
uIQRilxOfKHhAEcBD5IADQVhyPPcZY2erZaObCZWC3dRoW5qKO4o6f51VNnr3th+ZINDe9KNRM/H
Gi+tt4Nv/sIWB8jTHtcXG03si4dpBfsEmn4fjnp/3bRohRzcd7NuNsWKey+At0aAtGq4zqIql3B9
7FdsYLMhsWq2sk0h8j35igfOxWODVon4gXF8SGERxE99YKJfQnS4iPyXw2slleq4Ytf6IZbPtTZ6
UwwWhso+lzl1zTwThIvo2OZ5aixq0CSJDHqZoGEafcmX1c1H6tR2gW420Fjpj/2a+z1m/65/xr1J
iP/xIA7KF5QR8ziljAGyPeItZD4aN2WQPfWHxiuOiwfj06V4ouEqqjL8IQf/wAgOoWS7jSxFAkbI
U+zXleZK0+JOEHSC9BUIg1CuJ7KHfhS3k0w3V9MXHS/6qi66Sf/h6vHX7+Db6TVZjYokl3GvxFRm
l3xqkupcG/notEQ6z91jqWRHi8zBaKEFptde2l7IJrtfHv34CVxxxzYSK19zArzQlsDKJ68ijWfq
tl8W0VG3W183laOFdymVDuF1DxAEMt99PxSg801qQEg9WBcrU/00X15LRbREEUK/z8ZuQhnvWXqT
DgjlqvumpbGbzm9IwMA2n4Qg00UbsR5Q85FalQvpU3RrGE5thEn90GUVaNHMYNE7jEVmNro36yOJ
0Mqense5MaGrrKRek4S1mj9e3xpRTmtyILcMbZp0Nhib+sWEmu/9Yn4idnJXkztrifxI+RXFiT8M
xMkwu56WHlhacWcRdeH84Qntwzs4FDQJJeAWBDiAy86TfUZrSCAg71IMSJXohKNu+iR6PRO5BQeA
edQVkj7jc0EOIVi7M7FTCGiLpvj2Goy28GNy+apiRVNklbiJMRUbRm2aBennBsr0Tm+GFZ6FB09G
y6iboM00gIa1l2J+Rz1LQkJnVYD4fBc+5uvrBpyIuDhRyV/SBwKN5n6Sg2SCSoDcuFYxQ/xBu4kG
3cnVr0Y/+DL0KaFDDOxSPV3twCzQuhQdrLZ6WRQkdpH5raLtfa/dGf1bUmMSQ0q9lIr8Q3C3MDkc
rQdNUuiAu8Vq9c4CcXQ9+5yqj+sgimGRI/Jd+VIus/GxFsImd6OHp3QfbZmsWWB0GU1F+TDfTYdC
MH+0NzC3dRG+B582RoEbxKhdinhCD3ORgPIrg0wg6Hbn+H6pK6/Wrc7Bow970e/quzhflrBZb0rl
bcqk42DSBoMqX+MqgdB8/eU6Ruy6jaZj1lcB+4utc7Fpk0TDfbMGecCIHLNaH/vhhzRj2BcP3Cmm
ZK5bY6fxbxevjTUuKrtGsWtCFApd6BbFR2g9ZZFr9dHF6EGPkIKX006C6yYZxl0zyUWo0U+g87JV
nNL0PA+JQxZR6YD55zULXApC0bJvgstdQntGf+xCPDcEOjSoRS+DooVwYaJ0pU7UXKOYjx7cFiMP
mBMMr++VYCW/3XpqVTelNWUd3f9ZCcZmoEMhWonIDJctWFo7V3GET0Ki4TiAz7VSMy+ripBoT6P2
YNF7pZcFN5r9DPXD9fgrTdtWyzoWOAuz9kiS5pShGXXEc8qEu2Ovp9Btar04M0+riMNrPz/bWOYu
OevcqmlCcunS1FMoTTGOChRkaf1MrbNU2HcNIDfGlGm5PPTm6zwRwVdVmYErDmpwaQDmYbIuleA5
5C65VZCnJg5r6Gvv5yP1UGLr7iSov0VP3a352pe+fepd2RH3Ne4nzJuN4LBGU2uDNDWu9P/RHoEQ
bo8soAfz4OLVp/zyD0Y/FWNjj0Mbo8+hOpnDzxZUW7Ls2KDCcj1ghEvi0KWdkjlqDXxbdm/HiM4A
bkPzaUX5t7lEN4lQNGY/4disiQObdCKVUXSYmewrMw2mXmudwWrRHNmXYbVaqDiBMUsanuRaT+4q
Ug6etORf2rH5Wdkg0aYLbp19EjRzgRLXBNmFqm8fUoLOMkJjJ5bLW13Tx8AgeCVSa2FVZ/eisPn5
HIj1Vg4dAgv79Y4wEOBjGsXDUT6IznoBxvCXIpsYSxqjzxuPe1Y40sIdpi8gt3C7EUKD6y8r/qIi
Y7/uDYLTjR81HpTSAuHuiDx3sEFYnSDrI8Gcmk4P5qgYpOnyEB/+nUkVob+5lYAcRgdJSISzJ4ne
KhV9j6B9kQbqqhGcDwomMqpH100KziH+UqFKWjFGUxGhNnRsl28kNQQGWMxcgSt+PBjDKqQw0dGJ
1iDoS9mg2y3o4GjoPV4s4kmoWF5fkCiI+THcqG3aIqvwpMQoDVD4B90tKADDHPJWLSpt2qfr9kSu
yWFGpypgIU9WelEwbF+1bzJYB8tRd2Ppc7u82goAuRHJFu2nvh+Bx18PqiSybKtY6GU2vjfrpyHW
3QSzIuVyn+nNTZW+GlEdLAP1FxU0tErno/7njJkd0rEWTIvuXs02P4XDgLiNZHW1u+giV4qPhPDH
ikaGsZifr2/zfgX5ww6f7Q+10vTlKtNLObe3ZW4FhXxakvpUlqNXdhTcUt+SuYTI6edhFPUFCnyY
T/qVDKSKia5LeKHTAq1ZDyp0KEY58nS5DfVUVIsSxCQ/fztXZVV3BggOFrsJq3I5FVbtC7Zz/7NZ
pmYqIBiATOH/Qo0U5TSrrRkPZJUzQQWuwZMBmhfos/LY+4zZVb3pZEdECySyyla+ATiiNdmU4CHg
EtkdHjmm0J40SMproWB1LOf8HXQ+Vsd+x8ZOOlJIsRk9VtfeNTFolnrViaop1Mr4RiLAVEC4NEeO
ooaKWQtQfP8tWfuwzmUqqBEVQ5Zgb5kur3Wj3Op+cSqfEi93UU87jRhbPc6fm5fri96vaW3MckjU
FlGSmAPMauNNax9MyzqRxPbK5KuZfBniT7JSYejkNa4fJAlSwDZaTuvW6UY7xHChU7RQKdb9FcT7
tQISGNJfLGVqnXV6i7TyVOWNKNvaj6qPbeKSH8tKu7yeccBmRwV3xS9Ql41dDIpnUQDZZihlrL7B
CMwd9EOI+/D3cfvDOodbpgnGu6EGhLJ7XonMBX0GYMwWZa1/uKn8Zed9FHLjisUCGbtlxvlAledI
vUsW4hvtUVJQUpcfpuTHUEQ39WgK4FKwuvdpoI3VIVqGLK0QaHrbeqX5PDdD2E0ZqPPyMLLu6qhx
0yT7l6Dy3iW2sUpQtFKWbIDjG07+rJ90XzkUrnqUfOPMqjKmCupQUW1QuMMclEXLMumJjmAncXqI
6mczwfAbRN+06LtdZtCEV06t1T3oZSPqAWP52BWYeU/vN+tVrCrVp56t15ddzDQVPurjTnVrncwb
+eYf9Yl8xPd7/G+sVYuZgd8X35RMuV8llxkUqIX2sla9V5VfwaJ2HU8EWP1OorUxB1KqvJ8iJPc6
BNX78UxBprhYQvUJAVS/V0I3ZmplxUS8jlWxVqvhrB1G9GJ3x/VOEj6jiYCZ17Bd5DSXGsoOvVcm
T0wD45AF4Df8j8qY5mcPfe6IOYn3xp1xdf3AAA5rFFlDOMbvWJPOnlQ5+Sl3LVcBDXI4u5C39DAi
dkzOhjve2V+ykyhEBJ+Sl7rVwWcxdWyPays7dBhJy4r6qEFZ97rH7Octfy1T4ypBut3lajIgHFKi
HfBC4Opj/nTdhGgl3A0pMTuc7BQrWYh2lMr+Tsb4W9eY/zKyebVaS11HtVdgB5I9TpW+lCpUXtqb
fDnkEj0l0VmCrLTd+3T8akulwLomOBl5HVu76GaFoswM2Uz7YVwxYoOxKxTa/FIyT2oP0VWihFJu
3aGzIZAoJrf01VPr/inWIcYgF0Gv3Q+YGSMViEpS5TahlZOBVQ29dkcNUl+S+T2fArlAmyooiDNG
zjJDlGnWwlT7vFCwlJHvUCFWW4gxRRANj83b65/xD4WPD1dh33kT9ejPqueOgUtZ1Id1PNcZ2Pem
Ab0JIxR97Oqxt8+9+nUhqL9CTtMYKhcamwGZTK+UTxV4+rLUSef5tk0XR1LQBYq+qYpIrmy8ZYXo
Tik4TTUuoZv0LI8JgWNDKueWrNQb1iAzvg7J4uetedNHP+ksIgwV2eSyubVF11FXIjtalfu0uEsj
0KBOYJJ/pJUE5EB5MxLJuP/hjvXxVbiMDFUGYwErCtaZa+di+W7qn2wTHXT1TVe8TU3t9FbplaV9
0BqReCHbwitHKS/E22QQoBgotngCBINk52Trd4NyL4+j4L4qMMRr6yar/N/zRs/oYRjvFvWXvNiO
ISKlFoAh39XZ69WqDSnOmqL5Dka0sI8kAdwKsFDnsHCBTlFZF9gyFb3fXbqEEnqqrEFUaxc4Iq+v
my5yNars4i0BgNTmW4Um1dUwvhdjcRhx+c4lkDTZZXgdIXYXZxk6OiZ1y8Yt9X8BgjYmmbrMjO/1
evVJMri62rvUSI/XzewubmOG20PTiIiNsSJU89vcQXdcS0DfZNxTuXDo+rOmo8cIp6/b3B+W2Bjl
ElbJNrNBqWF0DNLz8Nz50AC8aEHirgc8OXusiN7cYoyAXBQ/O0U3f0OziJn4Ldw2P4G7iFd4lyh7
i0iQSKzOI+jFU68MkqB3ZjdqPWVGqUyUhOxnXxubHOaDbJ+05pjF92gckE519hjfKAcJor30rIFi
JARNVqd68uiAfV+Qywq3nEPwROvjqU1gewGfS/VYHEByY/XHBuwz3f0g+6DwgV4vmtzhcPE5P8Ln
yjur9MXbIPwpHLDrxKAyJjcksFsrr62H+ksfzB45NV8hMfctuifeEFiLU57TLz0+wvw3EmGR13M4
b8bzNGkmfgI9kpN2k4dTsNyq/6xqv/ng7GdsDvlOr2vM1bfSxU4+M/6uqpScuDiZeheueetEUCsa
lF5QfdnF3Q+jfJ1Q1w1KUD5HrY7+QpvvCZdgQbPhe7p8JXj4cuAcr2PfJIhfVt/pHOtlepPxwb7Y
32XI69BLgoJzBfY5jxzie/qLPYhRfzp0P5rbCHzC+ZNpCWdI9u8Ym3VzSCZ1oO0bOvwoPZyepScm
1tTdpag+Q4acPcrZi1PcqkHrdomz3oFEXRBi+92Rmx/AoVpfa2mt5O9+PSAns53RswLqZcSx31aX
vKpef3eyTmigEYb3/qPsxjYHZymZzcRg4a2HwxsTTUhdI6zuMyf3JuFWs+i49vk5HMuoIi2SiQcG
vfmuTKpvkCRUKiuom/on6g5BNFkCn94vcWzWx8GX1LEOV8Lga9V8Uk+BWWvP02j7VP6qkfzOjvKX
Il/cPBL0u4iiiQOrQW5IvUj4qIqaON1cu2ulOtePQ+HH49Cog2BqDVZL9oqoqM50R0B/Mfp0ddjn
Q2FfcPzuN5luNpODpbJZBm0YYG9y16APrNf8V4vuofVmmRypc1q/O5YP9k+xkp3IMs800ho0tvoY
lvWwex5v+09o0nuvdBLHcMHUiMd6iNffiU5eAdzzjCOLWdeg00jie9s6KMmXxsJCdQ3CqaR5kgfr
vsyO3SSiNt5/h/vYZp7jjSR6atUtuPzYRBWTRbS+4eLqWqEZQGY4DkTfdTex39jj8GewFJpCBVa6
rGjyL+Zv6Vi7AxrfZKMSeJDIEoc2pYmhjjhukL9BOLOUO4dE4Ikv39ZIEcQGC68rUMOztVX9YJVd
gbgvcumRTj0oWlCRhxyLaa5eZojMCR2UwxlFlVR7jFD2yJ+zT5nm9Jf0wfQiqBdjYgtSFT0627wM
Lzde4otI8PYfNTcfkMOa2F6qsTZAXSKf0NSDjrLn0ssCI3Mn9FomZ2t1C0/yjB/X4Udw0SAc+uBh
P56zAR8zXg8WOalyUIimE0RHI+EQh5o1GBMKuKYagrD6gYSaB269IPbTEFcqDEQXnwwXL1LCiqco
K+DZRpS6XvrahAMxKZX0YD+REIqw1Eu8LtB+WQ+M1hOzno9jSMM0KF6u7+2++4JiyyKqYlnvZISb
BNBss3lVFdW+xGOFYxLkLU3jdLJ9StMvufx03dj+UfWXMb7ISSB0WPcmjMnNryZ6LBdRReYPn/HD
AncnRc+HZqH1k+k0MPIg6rUzSA9Ld3Tth+pTd4/GYN+qgroKFLCAZcLEY99VP+xzKV6kSv1QNrDf
FD+N6Gjbk1Nm/ygcPmxwKFpEChgYBsW+oOLlk856idsxqGXl+frH+oNjftjhMNRYTdpCEd7GLA0d
ndhGr1URdlDubbzu1ngGzeyJOIrbh+XnPIBylADC95vpoS5vGZauqeS9BLtxzVIq514bMOOQsOZI
VoqPvP4E+lFQ7JqQxRkO6Oq7vuZ9dN3Y5KAmUg0QWa/4fqhgno1b66b53L8QrLg6wmvC5K58iG4w
FuoJ7DK/+O0U2djl4KfAVAO4upv4nkwSWsu6oNJWZ10X1JQX29VTr+oO0K8/qDH5IY+xK6/frv+C
3dD8+AF8zW1p2h5sIQterkjtZvJbDvWf6xb2M+SNCS4253Jseq1iSgqe7MY34L45GuDz0m9Esmm7
QbgxxDZ74ziROSQqWoQRhHbtoKnehchB1QuumLsZ28YIF4VDrknJsuTxfY/RCtt4g2KN08Q3Q4ku
V3BbL+vkDqOI+n+/t31jlYvJGcIX5mysUDHC0PSAI/+h/VE92GcdVBbSCZxMP+SgPxeIjRycdL7g
C+4eFhvrbOM3G7sQZZ307h0Rsk+a6mB+2i1c+cfsAgZc+eYkhdlNLuQNEfkml/IY5TxFmoGgNK2b
uQQVeCVSnxFZ4PIaKLJ2q60i/IZpOptSfltTAZru+iRY9hXFwp/fxLaMRc/tieDoS/rDShXHXIw7
KGZ/vf6Fdp1yY4Xz/GxoM1tiJdnsmB6Ug3kE+wgITkSchPtHw8YO5/xpoULnoEUHvgQOlRQ1QaRL
A8Zv6m8mmprXBu24spNCS5sc1Fc9kMUdBczCb4C5+QVcIKx5Kcuqmsb37KCXnM4tn+b3SmV1LE9p
4kQC3xd9P871C8UY0x4khJdmjjwp+UxRke10Q1BFYJ58bVWcp1tKOcQjs6Irnxo0lWrdk7JWobW+
XveTXX/f7B7n7+bcj8nY0QgixJmzLJEr9Xlw3YRow7iTdKbFuugRc5FoCNEA4WdDHFTQXLluZheS
NivhDk7NIss0LTJoglEo1kriTxBA68yDZb+utfVy3dh+HeTD2vsRtwFA0q8x5rZs8CqirIjR6cAs
IbTS3Wp+HVYv1qfr5va2EGJ1mkEMGz2qfDeJOmjZFEWQPk+z2TdbpthzidvFv25lDzO2VjifMyBm
apVgB7yMNQiO7dyhHfmcpve9oh3b7jmLbDSgicploqVxDmihA7ValBnrKZ6YVoAqx46a/5NWhO3S
OB9Mm9xc1hwgERuyB1JXb9J/yei3u76Bu4fy1gzng51UmZNR1TpqRvQez0XU6z0liA91ULmSqz41
KVpIZh8nZI1hRBH50l4sb6zzl6p0mSsKykr9ssTTKQcTrNooIjYSgY/wbSN0Tuqy63sQvIEpQTsQ
L4U2eCYctthN+bdr4c6vdZrMvEqxk2OwtA64uEHH6KY+9C0qZ3klr9nhb7z2CHyRbySRaynBrGap
486mPnbacrDj7oAO387Px/UpVgZnqcdjSuRfoF56W6Rfw4hZTVBAjEzIAoM+Xl1bt7NaHaUuCuYI
GnISaBDNDAy9ee0ivD4bGbQ113/yurzdLeYZGzTKe0W35wG7BZ5OK9VvtCn1aB8JgFz4Udj+bcwo
equBnQIOxo7atveN1NEgMTXiIXL+pQZ4gmP55vWYEn0TDpTGxZiWDoxbF0X7ZRb5z3KMX7pSyDXM
rhz8ebvdQQ6GEh2tkCZ4drC00UODvptcooMcMMYyIX2VKIY4MJJMKP6sAFU29ACdwQmKyB6m0p4K
PK/iJeSoQ1NmeqeaXw6izF2EERxCLf1E0ijGSTLIX6O+87VuEXiJwAJ/f0yrDqrwGnxRsaAwBXW3
Ji8ER/1u1rn5Wny/RpkNetbYSCmADoW3aq5+Sg/LubzEDxJEsJzUNR2MWUy3+ffVdNqvqWd4191y
9w67/QkcQGEuZl5IgYel7Dge0UUXVngvzJw6NAXkqqL95DLsqWpsdCQjANJMSZxGM84xEU0YvLcY
X3F/nf2ITWQn0AUsVpVF9sm6VGfzTQnsi/U9+UHRCnwfn1Dy8WaI2ZJDclC92o09kWMK4pyfhq5j
DWNALX7BYBWnMTL9eFyPRlUKvHMvS9x+Ng5O5ron1CDwTiLVTkPvFFAXt6t9VrMSzXv1v7TGoYrZ
V9Ucz1iUOa53afWCb3mmMDyu99K/3UAOVYakimpQcOPwqvEuFq1Oi9nEORYVxnZHWrc7yCFIlEhk
0diaeg9K1ehKhPYX6LQUw++XJ2g1Sg4GuUCTb7sJgO29TUTPoN5yMxm9O3aQwxI9me22wqEyaGGG
3jTAN86FSK0OSae1LY6/U/upDMZDDxyVQrD7CB+u9rH7wxQXKMqqLzROYSqn5k/FzAMwNUGu8zCo
/rSCq6r9kRj/CAA+THKnbtflVdRY2PBl0lBfAo3E03Us24+JDwNcTKRrH+E8QkWimAew6HyNxgvJ
ZLcmb4sloLhlTvg7znyY4gLCri28HHWs+AGlrA7UayCDc1XrO2kCTUWfqGDr9kHlwxwXE1OeVe06
QJ1itozDMoVRZoRL1v+Dd/et+3ERMa/1arQVfMIivd+XtmvMh+tfaE8JSvkwofNc0XFhRZ3CTNhP
jCKxBzE5OtC8+GZMnfqI/qgKnBGP44iX28xjkp/22UQhEBlZhHwZA5Xmj9jNvdIV1auv77DOS8dT
o6OxOeKHSbPkockhUFGLrJtf19e/fwb+/3fUeVppmtIO9D6wQke8wumlFykCT9l9Ad/uMIchWpFE
RT7ABC42M545IJ4a+2wnDfmYHFpXXOoXLYqDEmOYZ3lki2oi+bhOqW8tb/9u2zjkWOMxbZYa0aZ0
J2KPjj2m3nULu3WQ7bZx2DGMetK2kIFH3oxsL/F1fz6UB2ivVQ74v8Ras3+4g3y4AocgkPZU8awG
NNRDdYHvJ1/+3+XxVoIMDKRGItUToW9wMCKDFWZZdNjMjsYQ4sBjvmF6vW9F59YpEFaiq7zQJIcp
Q2Oupa6/uyOmUOrRrX+U3n91/uyjZqLvUniMCmKZr2lZoDdQixo2Ox88/rNnqU6/PhV+hQ6t2e1Q
Cyc3892/X+z7+b7JPlub6dxN74tdWy9dnf/E3uwa+cFwq0BMiHH9yNPf3XpjMc5lvJ8UiAzSoDKT
P2jNpYc+b90eEulZECIMOf585unvn3pjS+n0sm5MeM8c1KMDeGSNRClGJpUuYKAspiD8Qx3qryB5
D6KNSUPK4pmyDUVCBFJmbw50+TiVGB2uQjasOQ6P3Q9k9NRBWeVQuiIu4T9c0D5+AIc8eBYwErlH
Mbbzm+f0sb5HFTscIVMJzhXb6f3Fy5AIdt9U/DcuHdGpJEIJniFaA8V9PPfvrqxpbof7IOjBGJpD
fjSPnMiBDqJQllVolcMmdV1TMJHDKhjobs3TdGYk8+wuCiGR2EUBSIwT1/NR/b0NYvOlrTrBiLsE
55JD9VSYjhaY6EyvoUkFeBqxz+hRC6HACz0u8YJ3TzBDR0FaJ5au87of0aRk46qj/8A0R4fkNyaS
EkHwiExw0Au9D5Vq5WphfQN4XkAR4Y4H/b53KrxnqU4ZKoLX3F1k2KyJA94u6kezGfDEOMzpoYwG
L10skN0elRGvL1IiGHC5vrzfNECkOS6InMHaqqphXlSBOotkLPa98q8VGXyK1q9pb8w6lDh727Gh
tTmikkq9FMNnXoo53zwJIQMi7jEWLY0rkMxS16hT2QBicauQ5sEZFhGyikxwORs1QEjcN+/nhvEq
++gj+KKjJbTCRIAMcUT6WYQr+7i22Uv2izbh1uQdlSNtti4QEUceTgMT75s/6ZMEOgYJhPfSKbYd
xVXRDAuGaTAtBtfjYfeI3tjncLWxUxXc0JF2IfJdk9/bce8NdBUYEW2r+b+LHDQDFcK5Q41Et4+W
ngc0fbi+DPYv/HYkbpbBAWWMR564TSTtEvUFmlzu+glfLH+rMxHfuND5OfwYs3nI7AFrmdy+cszJ
6480YCPEqepk5+Qxv+9DEQHS7tQIeiP/i4u/iX5orTH3yn+MTj4GZwKbhBNxKTgs0EsogdleHtys
8EDzEIwQTv6vv4j6pgTOwudzw2onMbEQ+GnzPCRZ2MmNt5qtoBi7Xwn9WC2fvS1W3U/gTQBEQzGV
sXB1aAFlWYVoPbs9fZt95bM2qSjjeIIsMD4mEtT4sTi3P/RfcYF8EXRWIDVNI9AYuknn5PXfqDOJ
op/P5OLeJF3E8KaFzrv0HakcSyt6PP142bk9GOEKTULN725bp0eDKCgcroeNyJvf//8GfmplsVpU
7bEBraMECeQIPnVu7LOlo5Yy+2i7FT+L7c6CbbedA53ZrhvD6mB1DOYA+WRReJPEOLURSKNrVWc7
NBOvCsSJ7H5deuNbHBQlNP9vaQWsSBXW6Oo+Wkq+ErTGfbNYCu2ODySwfhnucsAYIHzuQVRX3b+K
bX4DB1ZJIo3xXKrsyXMEO0z3wDbc+Mr0ZZZv4qfP3YxuY45DLDtrmrbOYY4eY3TuMJa2v9M3IwD5
9yvExpUwq6vqiYGPunRJ7mgmSmRCbqTruRQEjbmDhCqdQUucVo0Ze+OYoDA0uGMcOROFdPFSCc4t
Ee6+e9NmTeZY5K3B8m88qtU/pO8JskVG5FNSp7ARHtnhCzrjJcPR0J3OmpLGEPLi4fUgFWzs+4/c
/IgqNtYSqhE6ZLHVQ5LnXmH8Elhg+/b78WkZ0J8xFZXwNG1jbJICGu8Q3SWDHw+m6RFr1SCWTuKT
sVZzmNJZddcUrALDoqPImsojhNWnJ40YtWP00eRKbfKUT8Ox7MDDORhe3qF6YuaubUHVVR1ekpJ4
eIH/tOAe6S2J8j1BV80EzShCdC2w7W5xqB0fLTkdH+hEksBS+1Dt5jclab/WaxhFDXssf7RK1VE0
1b++A/sVf+NjBzhcGIoyM0uKTTZSFD5X6bTKyqVKI59EB0wIeB20ROQhPaYYqqtWRVBXE5rnIAEN
gmnaarje6mH5qUDJKzoQXCrbk7ipY3fSAo3Pf31sDg8WkjVGE1sIoq7w7X561OXIbRqmxqlMXleU
Xj3Y7qqOYaalPqpG0DyBMoX6iHaXy2gUgq3fh6ePn8Pdj8pWnTS1AuE7awDpcNozolpV+E79h6zi
Lzv8aOhEpNke0QGHh+qHtV+PEsWUJm1zTNGhlTfGZGZFbhNJdjNdcAP8A+B/mGa9ApsItm09yhvD
xPv8PINA0pOLwbFxuYh7t8seYjTKNTQ600oJFhXE8tJnmeYCEBH+Bu72ZJqDPKkR7vV4og+mMPWJ
1/oxzgLW+BK58cv1gPpDavOxZu4qVc6qtZoTckXkybfIlEFdDn04vOSBs1zCeZe82aHtGyFkFTyj
QZYhSpr/kNt8/ALuaqVMFe3sBr9Ae5oDAueChNoNo4PUNVdGGUM8cCP0MS6xKSRNTrpZsy5FJAem
XPgWuLDwt2NbSmilq1vl5XmqSn9cRXzP+6fEx2o5ABvLNYmbCt+XLqtH69kzK0Fp4Q/Z8ocJDqTk
UlIklQCkJNVVQe8Vf02d9fjOjP86onT+bLzLuxhefBHlTKLVcZi1lhBBKWt8S6I8qPqpkRbBpUNk
gEOhTo5rDe4CUASVTN09Eiqi7WS7c+WM5cc/pXEaFSUG/tTEchQMuJaM0nVob+K1OPRUxIIogFV+
7LNLrcbIJsAqy/oYk3nvM1gVJSeiOOcHPatClujc4DRhYwPwPKhn+NWDorjsVmq+ZmfWv99/nl6Y
vrL0A20EAqBh4HltXzmgGZtMtuYI+9r5EDVSbGe1nfY4oBhFNEd7jIJOwwxBjES+CqZbev47LOii
b8tBTSxZVaKhgejSLQ3IiL6YReQbSAtnaIMuTeVdXzJDkWsr5lDGltQaYrXY8sxuvWpFQw2aBZdZ
1JcuShR4NXkFkrhNQks2w4un/HPXgU6AtUKYjhQ2t4pr/xRrQorWxmEM2M3zpqSsyCfPrgxtC7r6
nagXXoRk/NhnClnhaTYBJ0ZzJ2fmbQZBQuUVr8KeMknfFPtb3IHBIE1cs0uPYHx2EshtJs1zPtAg
G+6IPB10XRXg6y4E2Yam6Yql6TZfDMiW1DbVBttdyfpporKrCXl19l9XNzY4R7WSSJ3sStfwoMDG
sktvxeTb//climqLuyNv1sYa56jprGUtxKJR3vi+Urc8RqHqY/o0UO+p7dmWCz4yn9U1i29zKaps
sLD/LUg2trnzMI/XOFXYPDHJFogsUmeyIPgnZYNDqsq3uzdUsz7P4CVplMgZI/lCOjxzJCIY3k8J
Nr+Dc+he60sjnbEHeC93i/Uh6j91eFOJKtdsPxX5Q12F1Hq+DhC72L+xyZ2W+RpH0Uo0DQU0qB1i
rnGBvr14VkfksNyZiWn0urBS9lQ0FbiTjc6kHa4vZBdXPxbC3/cxajcu0YLG1lZOMGsfhTbEyKZ5
clpbCyXrn1UeN/a4RD2Oh7yZFpRKCLTy6tT2x1IKwKYfaqxTKv1Jpm9lszpKOwkgXRSY/CU/lye8
BLB0mQUm/VEHjEt0dce38iSuewr8470jb3MfiZWxTO0s1i9ldltLqStDryOSxxtp+dFVykkBV7hj
016Ab/uX3M3ucuADbvY0n5hbZqPhWQZYcZrV7THcmI5yaGFftcxy6oK6a6v4dvL9ui/tniwb6xwY
DVNDFYSdfklsGzKQJ6WrwswWRJ7wO3Kw05StPVmsmyTqYn9G1TjT79r+VZM+dTEKKuAzLgioYiED
pMWzo84iIXv271+BPZ5QFQOcg4FbHop9xuPc32Ta4CbmS4S2yeu7uX+72mwnhzH9EqNTR0Fops9M
l7sMijtI1kWHwWM1azN2JuFsoABveEKBUp2neTVYQ2oEquii9SB8KliVYPt+m3iJo2VsoKWFYoT1
qo0nsIdrh/mmcLXQfK2XY3mWQNKCCQxBt5hgafwUjC7VVFUVLK1OibMMpTvpgujbr3x/fDCNKwAM
WpUpav2+tORedaPn9gcNyBGH0jENIY38f6R915KkurbtFxEBwghesWkqTfnqeiGq2oDwCM/Xn0Hd
e09n07lS++4VsV46VkQphaRpxxxDtzW/DSBwrv+HdBSiPa4C9dKgOnBdgMg0mWHn4YelCmCT18u1
F1tcGRjQCRqlLMOIYjIrSOjo1gMeYN0etCbckHrf871EypNqfANd74nrOMn6hVetY31g4AX0PyCt
TUynUaF2OeV2xcfnMCUCnyb6DCs7RLScAMX9f29x1ddeM6WCxykwdWvGUg654jiliCSl0HKKhkCg
CCWmSUTjutyYG7ZmzaIQ0pHMYwm0BstsVGVnf3oxAkyeoIGkYmTCcExMxtnsvEzsAte8Td7bdyYE
UIsiLHVlicK+ajMWfUU7kh07JZS+y23tM78W3K/lD93a7yreqeJ50tsa01yDmjgZmVwiuSZoOHqY
I7Pege9EEMQKrNF68iXpkplIFE82aUBkBroRqf2h50dDxNAgWmcV9owzZZE+YIYhnFH8jY5SZPoN
3+XTg8C8Xv+CJqWyolEQb6wWii15Iv1iwRP1x5RsjNovttRnnnWMDuNDHJ4t9krvQcT4VZ4TcQxd
f3m/V19ZQEZoNQ8pJANZYrqFdQxnYcp8PbL6vcTKxsVmXlQTH5dixALnqJ1wsE03Qv+A+MVnejej
8ph4oXaKXP1JhVKa4MZcz9mt3z9gZQLTMIvKcEpwZSqAHGPTq5tTD/Y2rTqnluqM2Y7VUC6EADpE
sR1QfhjsgWAEkqr+7bO+boN+/5CVmTMKo9QpSKVPtAuUevYp25oZF9hS0SLLxb4IZEdSjKOUyBCB
LPRdqFC/zeQ7BtLif7eXVQ6n8Hg2ERegYVtIwd1kHpKYef9uiZURY3kdx0MzoUWQlzYftcDQf8xt
KziUf/CQv09lZcKioixTGsOE9e0uk/aV3tgdqWxVzmxqZbZe1XZoQU1M3hb5vRU9DNl5UKWN0d7P
Re3N3fPY33XgJ2Dxe6K89Vkj+AzXoQG/7++asioJxwHUNBgHXnjjJNtwitP8Gp+shznI75bSHfjO
9W//Xfj1v5/FWtklsKQXWtxA1zOszmNHbNDliR7m9VT29xIr44PSfKaEdWqdKiuEbwx68qNvD1N1
J8ea2ySvc5LakD92KxXYk4Y4NeYQM1o7SVe51Nzr6KnfvnHCT72yVSHv8wIDRwinzT0Qy2XxQgb5
UVefwSvtSpDpauXJqTp2nAzww6KdqyaPwFQNU+/GUBC5/WuucsLTi4NfGa5eqea6izAvq9soJC+M
gWz3xH6iKxl/V16tB6Oyi828m9zWSU9oyKqg+QMPTSIEBYkOamW4RjYZ3FyqnhlkpkIeOiAnd7IJ
kgZHykX02gIDZq0MWGZoc1jwDoKy5Z6jrVKFj1YpCiP+oQ73++6t7FdsNknVcji+hR5pdlNP+Zxn
V90vUHVU6UdP9XjkEMUpNBu8RrdPVvQ9V5YtM0PODQrjSRXbGl81BqUyaJfMOXL/SNSOWL7X3yHa
752u7BuNKm5kDSImE/U9MLcM72rGnKEXCeddWwedLpmasmGaQDn86XjiqVeVBtJVJwM8WmSSQcU2
2JEBawpXd/v7Xbsil0utrsiAkleb65KJAuKZhtuorOxGff53a6wuCGrZIYedN0+G9SpF5xLhJkkF
CejVOP1yI6uLgNLzaA0EL1zNG9cIY4/1ig/U0Jb1idNIz1X3sxwrjxbJ7vburt3Ay4VXl0LTuWWl
Zoagq31Ae/YRF/KAnOEeXs9VQUd9e7VrUebFamsPRsAqT00w9J4S6aPXmq2eqNvbK1y1lZdLrNwV
2DIGecbYLKJMpPLcjjb9qQ4WMnUFbdkE9XVA2m0KGabQBn+Mk/2cv5WbTliQudpHufwhK6fWZRID
wyO8tQ4ZOfNXd7/wDkBUx9PQJKqgJYdakI14UzynIDjT9YTurNWUdz2+8jQXdghEfScDuZFaAUcK
k0xUcIWWu7m2K5cbXXknnpJargqE1RTop6SpHUmqAq0r3d4EvXeI8cii+C+CzsslVyZG1hoiw24j
KQM9v95BI1oH2NgQsRwtl//WzlbmpYiTUZcXCOoENFCRfkDJCFowp6rzqGYCala6kBAUuISrtajL
va3sjSFJtUGqYnFIik8+0P8ubOUzx2hLt1BAQu8BgLonCBM4xoM2Q4hQfhfCQ5bw5tbGV+aIU54N
mpEtqRp43J3hOX6E0omrOMDaHjI8H8F5UoHPsFZmKLcmBhI1bBo4DSfquaN2lWfJ6nurRXZN2CZS
FZDe0f6uIjWmmYwQDAnFN5mGQcq+y8zUvbGoAVo1AaEZiQlVkY6AqRPMVHWlPPMaysiUhRWOD/AI
hc/fZjVR7KaSvzUGNoQU/xX8pQ+tSpgTAaASk+6+G/EXJZkc5xwk0DoDFLeSKWKCku/V8GWouhdV
Lw7a0OGVWYGWPUlhC/pIKXKGyBh9C/J8xgAcyNQ6hvEeZZUPUdDCVx+tut6rvICSBgYo6p1V6nYW
/azqGCmp4VdD9BAXxraVqN+UspdrD02HaH96l9XOjUt9R+sYwrvw4WwzCPF2i2H66/AVoiuarBEU
Hlex7zRIrCl0wzxFRWqn3bEbZZsW0GTIMf5sRb4pE9sKH3uKfCjvPaXv/4uCr3nxA1YGZVZxgNWC
6G+g5223yW4eyu+33cTyJ27tcWVAVDBVzukEUCdU8RTz1dQFo/dXw8rLPaxMR8VZFMk59hDXhxpT
iEVpYzDSLR8WFB/3DK3YkpMB1Oa3/zOVKBqjvWq6Lr7hyoq0UzJUc4pexzCkL7qU+dPYeW2uuHhH
ntY2H4ahugNPBb7gakB2sezKcKCRRMa+xLYzCeOOXNrKBg3KSlTKEe1uZS50mkCMvMcyGq2cciAP
szW44K4PmPxCi7u0/iZVoi8quDLGCl/dZgafpKQ0T1a7y0GC3//6V1dyresTF6kcqQ2uZJlHdpal
TjqIptMEp2OsQ5JJIqNW47MpRN3LWuQ2EUZFTcHd/9uWW4piGcrCnydbdL2RsOrSCoUn89SHO168
UfrI+I4zQTvq7+P4c5XVXmimlXJGlvEQjXsZ504rC+6yaIWVHcynLk61AcS5hYTmHaYtO/54+8iV
L4moP+3Qn7tYfsNFkU7GjGlaSi091XK0laE8vCXQzXYtrUydJko/wEUx2IxCj66aYxni4HKQaso7
IY2jNdk+n0wf0NwECPMebEz6sAUfzU5VZm/U+K9pjOejqUB9eohq2YZGJmjxWsp+droOmF0zLuM0
ozdyowVnRSq5BpCEtlZmoNS1MAFSy6SxdSQmXpOqxNEsFphK+qbLamARFGitifutifxO0w+VxYM5
qd80ap5jXdsijLHbPPZ6Vga82ZZqa0uF5HK5DpQIo3opfDWHuCwUQgiEBKskiM0HJfqVQdNN0jDD
BZB7XW8Vudtb8DdjVnwzzOxeGVXNC+P0e0Utf6RQc9HibW0o9211b/HihZv1S0+pW7XslYWm4qSU
fNOMA50UZxrJPszpoZs6X67GuxyABrvsWbJJLIRzzZx90LDyJOtXCAU0rzMjp0tjR2mxkw7Zf2cy
1U1obLNutBvI3ssx9CrTqQc4v3nFtNBj3PMDI+xhVvT3ttVmfNV+cqNxsoce23yvev1c8FGxw0wB
a0OoAXULeUFCE79iHWDkv8bpjjZDwNMfiRS+1cr3iIFQvQOZ+rQ34/csZ25dVRu5qbxiDu9YFH+n
RvKZmKXXtcoBGTewIE3l3L6nf9uNP2/pylsWKJvHbYSX0A0ns8/clEZ2oZr/cpWVy5RJVUpyg5ZZ
q/1Sdag1HmTt+fZGruTZf+5k5RZDQHKsJMFOIOxxXLSNIQVp86N4juurj3jrZa88YUxlKHLWYMO2
0GvVZLaRZCVyVKbYcmYeQknf0jFylORhygZfB9EYBk3cSC88MjJbKeRTNgxOkXAwrNW4QprTD79y
ZUJvpnZZ9d2AokZB4yDqNKdjvZvIsTcqnd/1HxbGb4p6LNy2Vp+iiOleogBh3d/f/pYi87jywWY3
hBFvwROv0oc6fe+EIZTAj9CVw816zHrSCLTXeyCo/GWYswzCrRpi+neZRWthy+wcKYl/e19XpgGW
O2LpC8GVhhhutTG502SJ1TUI0xGPMz5gVBxUCvy+4sUdiQF3GKidMWZr0A6V+geWSGjlRq7gV/yd
VVvgq7Zg3DTTUMmaHrPU+3Aa6zw8kfvwXnMicEdAiRtCI5JTH5Zh8s5dMMtFeJfMARTZROtfe/OX
6688E/isZXTjl+NFKVmbUJfXdT9NwBfLocoxd7h+k3owkCGV5TmyxnNeJnYTEnvSVTscRADQKwH1
n99jZYPirooKJUVW0qAK20qQAsw6xwQVQliVboRYZtbOPMrcOYFeq3ZsRojcRBq3YZ89rmKaRT+q
dRQITmmJAdav/PIrrWwWGXlUYEh0wcQs8xvNAaGCtl0yZfT8a2j5ACohWHIpYN1acmXCTKXIaZvC
sCBWAHVm9biomE2+6rXPoorxlY7pnx99ZcQgrEsoMcCY0L9R1aGnFrMiits914ajuTO3Zd8iAdmI
lASuIMX+XHf1BENukNTsIYuwEITObuykqZ07rU0DbPOnaJtXSi5/LLfGEhijFSs90RevkILf/6N9
qnfLEFANNZg6SJ1FikaTXGsHaWB3ITswHm4fquCxrSk2ZUY4L3s89qoHNwT1tXTy2lBUfRXucxUz
x30fTVJVRuelA685is1SzBtVPq+/5uQHN1o08CBhEPnocGFgRfomRAFccxsXL2YtmprySFcUCRzo
QP97sldHNqKp2KWeGhRH/ZkvmGdRuiiwpWvCzS6WCesleH2z4UHLNwXIIgyZ21WLvu28rWdh//Dq
gSqqugyNygr++zOun2Kp0BPWLEKI9Uv1lGK2GJpGsNnNU/+ysNNE0G+7fYeu9K9xiy/WXJ1uqVZj
m3eaiWkTaLi/kA+ISaKfVT/zvRLIfumzk7pTYCZkaKrlruWKuHa/hO//Mk0Xv2CxlhfZTB3moWEa
nXQKDyUsMKrdLEDLvt1CGzm2H8AVm+27xFYx2CbbTj8F/aFyLFfak3s9scvX2x/kqiO//CArFza3
at5zs5Wguq47DabtQtkDsZgNBk3XaFy5eGms70ZZ2FXT2SUobAGUEljrq/cAF3qZWyCqoa/uAWsH
1qQMGlpZFjqsGJ1IUezSerq90y802V8f/mKZ1dGbRcmQFubmKW+qZ8N4BeUpG9BnUH4g1HGAnUDC
Zb7nvXSUaZe4gx4+mDr6IM38CgS+HbaYrKzmyQ4lC1TTiDUaGawSTQld4cJpqX5mVHNqlSEipfEy
Xc7K3SDrx3HMjlnCDafUm5+xzA96/qhZexOqqYWyraRft/d53S9c7HN1wWQ9Q/vfBLP8PO6l+jXH
/LQux8+DJbuRsWvQANAovW9kwwcRiaehwnv7B1w1Xhfrr24U3t88DipqQPF8F1VPZidU61lO6tZJ
rsKcfGyrSVnaVwvhK4bTnHlPICeConBgbUUlrStAZfzki/2swpehNkaFhV/CClNgBMSB/NqueM3g
2Ic7Ato7UY53BVjx54qr6IVEWRyWJr4gRm3fMIjpoApeBtJx2aSOmL489bUtnj5d/uytz7oKZAgj
cThLoXliI9QzO9BYk4Cl5wLNsanO3du3ZPlqtxZbRS+xBHMQAmN2muOHSJbtUkNQIT0pwrxc9DXX
NUlDqita6VgpwyMOBhwg6hX70P0+gmuqf8H4siPmzBA8gnV9b7ZYRPN4OULyNLLWSzFQe/sDilZY
mTOqFmQgBkqhXXmcmwitjqfbCwhOyFjZEaOSpJiouPcSVd1UfUz1X2PROZMpWEd4QMtOLzwiJXFa
zhaQTfopvIel1aOgelpUttnOcHvUmDbI2+Xexpi5d3uL12+8BhyhohkQPlo9NN0qWddBl+IUj49M
hrhYCklrJUGq9qyIdG2u9LqXV/17sdXz0mbOUICAxDJCj1/qVgVVqAHas+GhO0gPqGS69V0F+rMG
zGeioOO6h/299OqxKVFbGo2CpVXyM2OBVe9b6+32p7x+iqgFLIgWChmplRcnYQG13xQ6Vcm2ugvf
C2iDg4vIlTz1fXQmP32a7kBsJUBUX72jF4uuH0GvdP3Y4JkZeuNYCcTgm30eVRtpFNS5v4KQv+zV
xUqr11ByIscgf4AUpvqrCIFIMH92E3Gs+dyO90QqjxDhgDPdAf5W5e8YrgVw3cS2zaeiUI5Q5whK
q3HD/IGX0CE4aJLuVgnxa22wK91w4v4nT97L8EFR5BcAdgDR0RADIVFWQJdZ3XFAcAftI8v8TtKd
JDLBchQ7+aS4tAOczhjORDZ/xgbwl8Wo700EN+pYzU6hlltj/pbLin/7vK+an4vvsXq0YxX3iTR1
0bnQZcSrkRcp+uvtJa7e2oslVm7eiKOClKhFnjirnLgALX4C6Zr68fYq1/P3i2WWO3ZhfiqrNSqT
V9HZuM/Rum88M9C8EuJxLPFkBZxsitenUAwTVY9E21sZH6ORpgEax9B4R2UkwRjJ2eq3t/cmOqSV
yQlZFusTyngALqHnrmGKohK8iyszebBqF19vZVoykhl9nGAXC5HjtglMtBjtdCu7YGB5kAQTI9ez
ld+rrcerIBA/xdnURmcycKcHi1I7HocalV2peRymwY01LE46X4shAaNAl2Xa8kSURAq+6nrWilu9
VCsSj85V+c5pHuiqJjBrV+hy//iq61mrZlantM+xz8ZTfB0tDDuubAb5hIXaZxmgRyKWak4DeJaB
/xVU92KSacH9XBdX5S7PK0NGISQPAZLNoJ+cIGsQmJHr0fXFia7sSJzJIB/gDbTprdcGhQ7JQmJl
YMSRZFpQonGGORl7oqkNsiFHAThFJ9QvNIaBGchY/qvnoq4MjppkZcZb/BbIFNom406XJ97tJZDR
Xgt8Lza8MjeRaU4cTCvRWY3Ve6kfN6nWB4alB0OIYYrRyN2RYci8Qe9cHpTcyTpD21TpYNPSfM9M
HigS85mFxCepmG0S+kPK2m8gIXzKGQEEXJEA6/mulMXGQGo3JHslfpgmcCKphj/HH1p0Fxc/C6Lb
BUCakQFSrDzy8q4KTHOvJj+gp2T3SWUTiEg1HCCWqLNV1bKzGiOTTezqreKW6L7Q+ZhgALADGwlu
pXUfRns5fG+B0W3kHIBgeiYYoYL8QKUBcnrAVF2BadXaB6zCldAyTfh3HcAVmiJAGOtNLhNIF8a2
gcK1hqGvgh3VvnPyJbDtzxTZNgBydtc+ZuRQVI+lJdlmXDnUOOqgDJNrZ1Q2VPmpTMxX2M+pw9Qq
TB7AacChQkJQQXMQsCN9GV0x3uLiToeIPEte9ewM4RBbaVHma8g2Lp+42XgybFkSBXjbNkGtz4wf
lPi7Kbk1mECIVdu8Se3e+mnoG1X/jAfmQCyz6j95rTtya0EL4cHsR6frLDtuT7P6pKZgug/PcvxZ
NdSVwVXQ0IOhMCcbN1UEJUr0TZKgw5dW4l2mQUVBftZaHWfg14Pm9WptEwsUS6rmVxGz66H0Bi2B
Dthngr888zNhKEeWb1L4qozgkuOfSgpkNgqmIIsq7JhlDie/NCXb6Fwoay0yEys3VkqlxJMQDmAp
Qy/zc4nbyramOwOGUM+QvPTYI1XtkQlsJBEtvHJuLFansZHy+PzWgkNV34wbQBzVbXhXfm+93KFe
hw6Dtun2aBp74UP2Rl3rXH3Hvb79pK//DlNdoGCKrq3l2XveJzPa/mA50YgLThCcDfg+wkxkOZYI
8+8I9H/XWeOCDciyDn03UUjNOkuIgn74q7FF3/MJDCcncTlg8dy31lsF9AleQZZ0ISwzZ8j/uKNJ
IXBEhT3KqatFYOBi+EcYxaKNXreQvze6CuoHNcvHGoBV3CjFl3RI3edoQYP3uncIbrMnqrcIDnAN
BQ51qoymiqlfTl7i9AT6UFJtbt+Rr+r5rY+5cnMAFKERPCnRuQabCOjRj7KRPmXWvNPCcc9lwr2i
L965ZkB1UnkoKnh8nhn3Tan7jYQUoB8kw4G412FWhoNVA6hh0cwtwEiipNzWw11FfSlM/Qhvrxp6
W0ZQhKHlUzZCMi6ECEoEaxzRYJqk0aZ5+xOktZ3Dy+Y7UDQ7gzfvkUV2Zd9/VhlcUD3iB3SEw4wO
97c/xT/E27+PdzmOi3g7nc2Yy9pXbBMG2kfyHWhU2toLF//SoZOGTd79B+H24ldvncDK71ZtqU5T
AnMBtLVfabLTE+7USeIlXLMFW1y67rfWWtlELNXKOtBKCN9UHwSxAfkRPi7lSVPEXrUYuVsrrYyg
mVZtU4AO9oxWNEoz8Oi19BQr6GgktTv1gNXXqSCpWH78rSVXEX9ej5NSmYiSlN7wSoyudOanatZA
tUt2KX8KPuXtx/kXH70GlEc2VwRZEkpPjlEE6HN67QZwYqALsg/r15f4W2yL+p3/UM/4f9f0L5L6
RhpBsgGq/dP8fURz1dqDeKiAiEFmo1nwJO/L/4gB8PZ56mtdIU3OQf6RocwwKud6apyxATtXKNlS
zcBW8ZSEieA5arePE7g0HPfFcxxIFxHWQO62HUhgdP1Glh7TOfXjOX9t++I48tIpZkSNVY1q8GNr
bKXOsFkBHiSmgKTsm1XOL31fPiygpHTY10W0iXVwNPyic+12uXYvJfMdReF82magVoNiutOASCGh
3UGLIdAtb/qE3FtavDfIsJvb+LnRq42FZpgmJe9ZxMG1WAF8VCIMMlN1l0aSC3oCwZsVfYaVgU71
XtNiKYlxq1W3BZYwQt5Y5TAV7Z0iiybJ/yFt/n27VkZQr7tQlSv4uAxq6Pp+tFNnAMdS8Z/wtV7P
V3+vtbJ8bAwjqW2RyHHIJX+JQy980Ww73rfe6JUu80ViQdeb6MbvJVcGsDc6o+YmVAn4W48xdumV
3Wvw45Enoc6JV+s17uDqzngg+2HhetEFNkrgZHR5ZRehT4lO3yKaAQ4rhzjdkT8qn8on3xDVkXbd
Cfe7dKioPLFEJv9sGgG9+vMtZX1XggAZUthJmDndvO0oOfYz9eOxtC3iwlLjpXQOAeabRsaWoSp4
21wKrOUXtO/iMbNhLoliVfG5Nt+6/mkKPxNR3C0yjF9X+2KNvo5n3aphGJGFKDu+Ve4WSjYkM5kt
PccP7K65mz0xWFB0pF99z4t1o5mByctIl7BQdsY7mORP9s4CGtAdsY3P9FGMiRDudWUc05Jnhali
r9FH9EJQ1F6E1YtX6UFzIRO4MJOkrjjyFm51ZYx0U6PdmFfhaeaVbRrHaSo/Ug26sfJuHF+k8WSk
31Ik4SqmA/XG1WbZngvu8yz1b98nkZ36+qUXH10p2py1cRaf07yxC+OnNWax3YYoUrTQrIjHDUhp
IYyKBmXN2q0xvAjWF5jlrwO6WL+MATOMLMTN45u5ozLoQUdQ8Dau7Es7GbnAGPAHeOKD0P0v2c2N
p7xuDamjobRVW0RnLWi33f2i5mAd4k3/MxKquYms5Vfn6GKTBpR7U52XcMEYr14m18P0OG9yACHu
29fGB8IbjiG7r8BWbxedy2sb5Q/RjkVfemW7wNmmp8xi8dmEKsiQn425cw0OgHuturlGBe5WdMXX
zHyqnIZxlkOjgxn7yYsd9VXyig3EaO3ew4ZfINfXBkLM3O0cWl83qfJ5AhgpRe4x+qo/AQ8eOeNe
PY4geA33o3Un5iO9Dsf47Qq/EEkXh9trTa4zGSYExL0wH2wHVKYNMbuXNhBPtV7FbpOL1VYGa6aq
DNeLfKDNoyAef8Up6ldTszE5eLra98EEhbREHVVRndsvVeB5vkaOL7ZJ0I4O1QwPlZooSveY2kob
R59EKDXh51wFTn2UN32VIpihtWvsCn+GOcCcBNvqu9KthCTgglfxhea62BYEtZksl3iaeT0FTZp7
nbQ10WdEMSiQwkLgvoWvYvk5F8tlg1HOpYTcqvf5tsmCBDLGsjt2+xpc54vVUyCCqMPr+KJu1Fc5
/4bBI6uICdhOI4vnJWeVQWOmUwPl9hyhWZ62hq1PbemEZXeqgbA3a8xjmNkyGmqiQN12JWoFalhv
VJAYBw2vMxvd9tknibZrRwr2rtn4lIsmKCqzxFxpFR/aCEAqzKr8yIrqnhnJeQYNtEvAOY1YfyFx
rDTMLM/N4Esy3U9V/vD/f1s1QA4N2VIMHbf9z++sSWm7FLfQ2wCxYTI/NPG7lHy/vcZV33m5yMqL
Ezpoo1JKAAarqUO7ZS45dWdF2/I23vUxsfueu3PZH8Z00/e9yMIuYf36QC+XX70Uc9TKpiuM6Bw+
Z9t2WyJxctq9EtkK6FzpLtukLnvMnuVIsPA1S3C57irdkKSSZElmgvE52za9GUhTac+laLr9WlJz
ucrqpUwY0eJUHeKzXlPfxLhPwwR8E6IVVg9CTTszAy85yACVY1VwD9q4gud+hfvcUi43sfK5UELJ
J4xko3kaY1Ytyt22QKeiynqf1UbAxo+w4iDmHtHsl8CxhGCnlA+0SrZaRECwtkwZgYBJ16xNmd/V
PSRkMANz+xYLTnPtp0kE1n7JAuqaZu8FVmhq01Z6wTTkVWzMxYdY++V+YhrF1uNz6w/c7t8Uv36Q
U7uK7QURPDrSvW46GCLDmzn8B/E2uf1U1j6aJ1E3pfiMp/ZtQCyS7sxv0MwOFM98FScV5IsN6sbL
XNPnDmkoJWOsR2eGURFKP836hGh+I6l7K/yYMrD4JHyTNiWw3xx2IUlB7aQ20eDU6fyzpkZlz20X
THRyElKjnMtLYG6ixOek3Q2Wela0zEZ30cWo5bNCShRqfmXFtklCXy8kpzfJTqLHUiIeC3U3z5rz
lPfHcdCCTmKYQETLrTaeMKj4rE7AQZTjNscc2xxZvyRNQuU5TN9qUw/UhUo5ZcjiTRPskGh4hGjN
9hKAmDnFJEz3yMuZHBrWgWmJD7k7VfPd0CUO19Gc6trGifUBjbupeOPo8XYtybyJJM+m+TIzTEEm
yaYEvt8d1YlD/eMwaI9Wc6cPAHv2xUuiaq4Vqi5A5JlblYxgihLwnzkgoI4sMIzUzvgyHcJJFRrk
ZmVnCmgA7qM4t3t5l2uobxcTfrwuF5+jEW8gjparaHX2XWE3Ogru2V7OInvqJoe1uUvMJ9IzTzah
RlLfkbL1mgi1jGh0eCrfa5BYZ9bgTOrHOOys7K7WenwB7rHsSaGzr9XfJuvY9BOEn45jOm51cma6
aTcacF8NmKENyKK2kKAtchz0vcwzex4POs+cyOrA8106ydQBGv2WN1AjjiR7TpD8jJU74xxMrXhH
PbbZ9KXx0i6DscqBm2iYS6Y3dOepGnxqYnSAzY8yqEzVSHOzNj3SGOwcSX3O643Mm7eZHOXoBMYG
eHJfiyyocN4lmA9vgP6MMTlE9QJ3wZzAwTRXDtRsvThp0Gfbz5U7HYt5wP2aXElPNhBaOkoV+p/t
81yZdmImm3RqghEqW7MGjXhgjiN2kAv1HMvz+9Si7jVsOoi1j5R4jap71qR6ZZYfIOYamAT9T/2c
ZbmTg4JisJ5U61BMsVe2xKc8rm3QTm4iuhtNKaCtBlj1d1miXm88zhQo+qLwjXoAakj2QBlPo19F
ThiY+RcSlgEKD/jwVNl27YPRn2c1ckn2xivV6SEe0Nay2zXyaz5JuCofdHyIijGxNR5vLfBpAHhW
2HpZHr+kOJpvZcqDqQM9Yh/b8SDvKTixM6iKpTk6zQzCPJDfxDRQ1pV2km9U5Y4oZ8Q1hanZSf9K
iOLoEnDk5mc0gtu5bk8ZpgKqGtwOPXrIxB4Uboe8dTia0BZcxZQWnhEPjgbyj1Db5Rg2k0eMcc0l
X8g9gr5uNtWQC9zB1YrIpaVeBTVGFSNH7GCptUDxB+CEMWnpWd6SQUXfjA3dqc48OijT/0tf+dUO
vgiNpSHNu26Rjh8cTPsCOCmZvlLtitSJduHZfJpO1j0/5t80xDXhA+8PZSoqlQu8xDqwQZ18TkIE
jUr7ZEhBqLX/LnJac2+b+cCtSMUCM/0ld9BvUN4lprn/zqGvwppO73pExUV4CqFdEMejn7IXUAUJ
vtUSudxycavIBuDEuQ3RFj8RLYOoybBp0p0W9e8KgsEw+Z41YBQZP2/v7GpueHE31+gwxBC5lYY6
KBLd7hfbZH7sGk+DP3vmBq03wUv4iklubHENA0vMyujlEi+hRy0BbdbEDV0lCH0DDaI0sT9e00Pv
WAG07zCtNUo2+5fXZQ0S00c1yiS9j89RdS7Ns2zCawgfvCCLWKPAdImOKVIyNA/QNjUtjBXHe1Y3
Tqv1gg8qiLfVlWWRaEYxONPGZ15+08fv2fwkuB7Lzb51YKuESBlixgsDvbVpau9iBJzOrBqnZPqc
wyP9H9Kua0luHFt+ESNI0L/SlTdd7dR6YajVEr33/Pqb6Lm7zcXWEBOrt4noGKEAHhwckydTiEFy
7aO8NluNmduE+JZQYHA6PCVG8hYpgWc2xGlj5VpELQfK8llMXPtljGeZxTCQ89AHhGQPaLiXO/p0
zDaRPdtQhj8UlZu6mvePBMdkzpkwaVTf0THDCkZMsRb1R3sJHcQ+cOYIYNJ9wCXb5pkT431iUFVi
NBdXFABoe+zy73HaO75aHatEc//wezM+SAR8TtIj+CBlY6YeunqX6uQ7mMeG2mbhxKgfD0d5r9r9
iccNxkma2FlZMy0TiIsg8zfbZJdmlaXEkJIu/jBrYidiGy02G1NAhq8KhW2S3rAw+OzEiA/BPPIs
RrcO/dsiq/dCl+2yvLm06fsQ1lYNIM8MiXUCznFA2VTjZf3kedun6dbiqe5C3Y+zGJ0aKRY3ICbb
GWHu+KTlvGQcW1KobS+WgZRDVwoJvm+W1Hbdh/twuqitlwCCv74fzmPGjsYqA6iwmg6eaUI4ZgSo
b/XhbHVVb0cpcgRwtLilaf4qKhC9rq98F/C8eNIUetSLPU7QRhMmCo8d7O53c6bouuRZ+q5vsGRi
BQ5PJ4/36RhPNMgB2Nsi3bwk+isQ/SfQeiP/59AS8c6TcTpGNDZakeHhmuJXXXwUAMTRJ2IFCHg1
P9s24SHpkZ+tHyVvZ4znGVCJNP0kD69NV9uZEIL+47fBHTK9b5OmYmoGmPc0g7aVFt9Lq2uSlOm/
o9Tc+0SNoPKWI919jE6RXR1bC3BufEhjlwCnOPqg3USrxUPYL1zDZ2QtCXEJQKte8tLZzauw4xbR
75/F169kLmgrqyZJZYVaFdl/zsOJ+E2/Wgv88rKLH8Jvcv1N4vC1JnNbfXD6Azc0gm8UiYNi64fY
sMbXWrSA1AeDcGuXzxGBpiaEVNc//N2iuiJ9rcwEFlrT5JCUhpukTZ/kUJ10V7v4296FPq6NTrwT
76rX9TWpBf/3g/61JHtt5xTUDEhTYWyom8fBblA1S9d2GZiRirjy/mw15tKaUTEbmpKgf2hqUISE
AnPxHIhXCdisyVe264txPyRzewMgpENfREUw3GmbyQUs8QFUF3SiskfAIgP3C3kA5x9YELXKtUNl
bnCWpa1fCchcYsyW1Rd4Qqjq5Gf6FSOHN2rCu8hM8ICBxGDSRVxk0fikT/mRZ1sC/npB5zhDan0r
u2JhvWlXKqoYo1xuoi+n+SArIn94AT7rkQunpOaaSDKC604lNlFKAE+rYSkD5FXwkqWUF8WmlDSb
jHf1eHtj/Iw0pGkhhLjz5nQWhrMij5ytce4ZC90diNTk1QSelxyk+ELg4av9VqeHKbtEAub1OZZ/
D9a5cCQm40jA5jRGxMA5xrt+V52iDQYbHSqMV/Du2P2w/N/+w2T8R1/O4DVFZeeKGvhxdhDUQR5L
gdbSJ0UFaOtdztY45s7yyAdhAya5fqZNG2uOrKK0IT3i6DYoSHbZT2nvWxTqkm540/Wcl8hknEku
x1OBGCe8RhgyyozYmfze6RWd4yHvjhktPx3jOwwIZhZgkUJfHBALABRt8H68YgZc3vfn0p7eeWgK
+u+t3WrGfcgVMbokQYlfkd6aAJAGNG31OrEmFEkL4ccgcT7g+kXQRWq6iyseZ6WsZDLiNh/DH8FR
6+JnIBpR9H7W++DGMRZ6bf9+cxie/s/FJlEaZF/AYYbHHDdhPgCFdZptyaUpKtc0eVujv2axtSAI
5FpJkTLG6GKCjCZ7Lt+TX3RgWvFSF3OZO5A6nWKoRfH2uW6cOguNDTD/lgYzeozpsT2CXO4xAxfe
tnQHB0XOU3/qOwdMv7yQn7cq42UKsdCKuEDsAEXFU4NBniI+z+L3If1IMhEdF9mVQOWhIo8D+ZEp
QOmwa1FCHm38n5zfcj9Q/5cb0kX6UxdHj/K1keka8tiovcXz73kEi1r/S2srxxBfVTHY+OPMWfJv
uuZfazLBDATNSlFuwX0UaYojF5LT140nzRfRfGsD4Nuz46wnN9n/yDNOw3fdB+oi64tSX+nmHvPG
5nAo6x64GVTap4dSjp0/vECsN4oaRQ00XKC/atmJa+zK7WjD1XqB1/BGdNefLZ1FpUq5RgotEoGF
DTeJlNpJdOqG+Dc8LqiqX8LgrdDcps85p/k31dh/f0gWi1oLJb4XWK7A7T/ZlEgy2/QgdxI2NeAr
vIoLx8Hrn2a1MNVy/FdKo1+Uh9kTXfUQ7U1g9lSMx9jKIXJ4F/WOigLt3n9tkHFMIK1IkqhDPCru
VU9UHXB0KcNOAQN94oTQRoZasPEwEa89VEA7g2cksTr1os0+yEz3mUdKZ3jnwXg4zpIFtmRFIwdz
jHcnFwG7zlHcSuJtMIr7fnomymbdjtfDO/3zmyzOXCOtWqD7hSK/DkXE4NUcC54Lpme48tSw+NO4
7icyDzG8QZTrtliWXtlgElJvbBHKPqTpN1Ay35FY2HYSOmkpGc5JpPCiB45L/kyJFhvNzHyagxEZ
JOzOaYajScDYIIfHIXrMlGupFK4UTi+BeirQyU+6izREntxhYiPgIczXA0OdhaVW4JSQCc0WKAia
QkUlTE6hYGtu+s0ELD23VEDf8rUPwLiq2sT0aB3NqMrnxJXS0vLDW5a/6wmaR9LPrH1Si63avpvl
jz+zLSaACmdh7NoYhS/f+BaWH0nMc093vSIxDRH0pRJYS5i3TTEHrRRDsM+FkBUvPcxhHwn43/h5
691nZbEQ86BV5iCOGRAuV3SHz3kDwfAgstUSGLvW54gC3H88F2sxT5istfmooVmBDCW60U11XvsC
fs9/ko7fNcXFWoxl9A0GE9Ok+GrI0umOCGGZsKHPGDcnunsJF+sxFiGqkd/IYxddqcJ1uxsxbJw6
gZsfgMa0020BSURednL/Dftak03OKzHRkEfOf61JXqYTCG2wQ8yu/Mg8HjqZs0E2Ta96lSQilGev
plQfZfkqZp0tt9PL+sXircK8WlpZm74U1MgU0nzb5/upeyz9iPMy3K9bLw6OGs/CYwaCkpZEIyDm
OZU7xZ23EKZze4wb0TQy4stWci4Zm5qLQk/KaKBTbM6AkhQgCbrVv9ZAxzjQrrdRU31U+5O6k6/r
p3kfubbYKONG5HGExpdshNcOVJk7NJkwF+2YdvkS/QJN+qaFXmeG25eBfnbLe+x5n5LxLEFiJkJX
47Gv5LdKe1SRQispp8l0N5Fd7I/xKGYzVn3fFtE1QmfFBMpqvBnwlZi8ASnYyMPl3q/VLpZjnAqI
FmdQyuQRJmeVPTDr/VEB40lia9b4W7KrD2Ob7nm5+t0wZrEm41gKCcaaQwL4GoOfou9/JqFgrVsJ
PaT/ekT/vYLxX9l5AFVVACGi65CDt9yfvbDDYwqLQVPi3FXqn90+g03QszA28A6A1ywvMWRZHuNM
/OkLxo+8+Dn2w1bvMisG+sMk0B3Oxfd5qlApLiVOmrN+rlC8+U8foA5InmfSRlfED1ZV+F4zZhzr
vJugLg6WcTOV2lTtmInRddawDERpC1/YBHq+McB7kRD/YWieurbz1j/nJ0Bz7XvSnS+8m+wrmLKT
BiiRu5NhS86waW6gO5vQ1gH6K9hHsFf9d/7S9dbwmDxpXvuc7/8BbnU9hjHY/DzUS0mELgOdIsWQ
EkRzop0AqunA4Q10rrtXMLwxG+61IqhJjXIW5nJIPW1EX3qJ/ORnBQAR53B535TxOOOkBWA4gccZ
FfmXMl00gFSr4dqpB00Glk6Ue5BCCHYmdm7eYCZCMD6AFoQgVndGZeISxLYGOlugAiFMe8vKc1fc
xBweWMtv6ajvMIxwmurysa2ANzWbZKuq4eP6Fu63SBZmyXgxYsQpKUp4sehlcIEqaWxo2tnSJriK
aJLQydfMg7qyzVn2brK0WJZxZKDN0OqAPoIUQK1BRR0ENrpLQSTd47TlkQpygiODTfCHKc5bX8Yu
e4+2gYqNLqKVOTiYyN8IT/3b+u44ZsEm+EmXY/BnmMwLNB69sJ6susJIXkAeGukjGqp9JShgk+cx
yd9HeX2d6echLK56WuYZ+Jhk0GyqEKinXNHZKXK77xWeeXKlFKLQSgtsaHK75YYc+HBxzpNosCm9
Ogh1LmU45hpstzrkFKg5OfmreWp2ZEtAi/kP5sh4p814OKWSyCBJuIR/VagwygWUm2834y5JQX60
TQ+jbWDfrQ6W7HAEK7rT8WYEOa8mm/sP46xlgYEv3gCkMkH2lZjK92j+GIThW9K56+Z1l3JNWXxo
xsXpStcHwhjTHQc3HbN66FG/g5/pMcDEnryR990uPBReG4CWnHdz1wM5g83qxyIdwjRFfAA1NJCu
dzYYXlwt5aS8vG/KeCU/nColDcLgGmC2CzT324rsMDJgCSHi1ZG2Apsr5P0458pxSp/nvrhAxWiA
sEEAjVC6K5/yt8ilfWLIbIICDCIBvByKk3gY7LxKaJIhEWmPjhoupaPCzFXoVY5cA/VV2+I7YH/r
O+R8PHZ2ZW5JVXbAjl/NMQRr+AOq5NBAb6z1Ve5jBL/sk51R6QzNNwsfDWnjpFswEypb+gL6tnlr
OLU7OWj9N5ciAitJ5Ci8ugLn/WcnViK5waVrP3N9Za9eJrcGQxqEH8BT+k30kqvhAXb9yG398JZl
vJAakaLIC5ROxLB1tEKzWkiFGLlmgff4mhmA1c4/ykGD3nm6DbrAKXQXmkKINTEqPT4Av8TL9jgh
LQtCNwqhNISKvrBeuSMuCvfQvdpS6YvUFdCHSjeqw/nuPPNi/JKgt3Mm0yJr7+EAIHPjzgf5Jp/Q
Cb6itgyZhPSZl1jeHSNeOEMWiU4ISds2J0AM4HVDQHYDZxPUATD6Tx6M9mVQ0SUWmn0T1k/r271f
VF+YOeOkCAg05FqGuwANn92ZtgHGeqtzia0SKyncLDrlH4qLkR/RwoyPq3V23/4kva0WG5CD8alM
eMdPnerCfbWNOo9ChSJ/D/qxuEx2XfIMeUhOxMgxdBa5ju7dJA4Talvp8NpFKCE02qEUJQBrOM0g
enwrmQsLWocMeDCrDV4ao4e6F1Gsvq6gEdVsFBliy9NzCIbE9S/KqUkaLEzdHMdSzzR8UUoQmN26
Tb/9OdvVU7vptutLcQIGFquOxLrpU9CWX/IMiZdSYnpLtWWtsyrDOMpj760vx3lPWcD6oJuDDgAD
vBP6Pw06w+pG8WruCDrvSZOpiS5MEKXrMVESyKpT+M5gOKXXbzHNv8PM2Nn8xTd53r4YjzNUJXJ5
s4yuYTS+p4X6KHc11KPEg6QEJ4JRssIHGrXjvDGciyYzaV8fNalgNKgWCNpW1S65cY7I+/oH4xTr
UJb7z5NMWkySg76G+tLZg2AgiKwoELN+hV6xC1y0jfn0+UfhJBB+KXmOXOZcPcaTlMNI4lYcaGmL
ZmcpVM6nK9U5p8RwxSv34eC8VSwI3cA8ZAOUtw+++d4RX/xNtyk2jUe+FcfJaRElEB5AivMJWTx6
kvkYfovwCUdptHo9tIUg2YggOVz/jBxnqdCIc3EfREy3FYGAewcpHQuNa8vXd0T8qercEXrOJ2MR
5p0MIsqsREU+3eVPs6MfimfDUT7VEP8RJTjHO7NA86ES+zkW6YRKQQ5KUeyi5kGKascA+7tumHYh
TRzv/PlNVh4EFmA+93UmN3UUXStwTqOIEo62qd8Ks7ipwdvg58cRXLqVXkFZe0bYVVzEOtt2VfcN
rVkHzEhbQ1ZPfZA8lkqgWUOA91itMFowB7YQ73LMzJAm2kvg2g0JUowa+Ff5rBPIkyPzIJgzzcAk
mgWhBek6r9XNn2Fb6VY7NzdRGhHBz7WAXwWaApVw4nZelUZh/NyUFBqJ4s/6RXCbfhQP9ZNmz1v1
DNaJjXYAr9Fg8bs8HO/6yce3sN5SFDQtM1G015v9GJleQsOXN6lKbTH9LU4qRmHbP3OtCuP2FKFM
y4rQKulsOmYI7QBM2Q7cei/PehkHp5laRqrCDK8x0Swgva2pwRBTGFiaYj6r8z73P9YdAe9lVGl9
dHGWaU5AUZ1D6gguFXVJtJmiDapANnSZPIJgkBcXc1yqygDfsg4jRah4RleSICzuoeqbtJv1PXFi
GJVxbiqJfSVpUFouJ9SUosjWTdWGHqstVR+VzHsQ6b+2cvtZGftMgNCr6CNbHr+hdgdmzeI52Qgo
LPW/+JUszvOg0tNdfK0WA/HhKMEMy3Y/JqE3TJVTzjxCat4q9O+LVZRBndNCytDNKSD6GKBqh3yx
kZ/XPxPnDVIZ31EkmZq1Ia2PkTd9DiGznO16U/ckcHKsr8TbDxMXDbnatJWEfm3p74d4PtfBk17V
u/VFeEVGlXERgZhGEkjLafVL/iY5GJ29TAO6+dET4PVWk4NuLDwqt/VVeYfIOIxuNg2ho9ThUTK7
afVeEFdAgwz6Levr8NJZVgLKkKNGLAt4ev9kgDOKFuPlTfFEtjw9Gs7tZWWfemUIGklHrjMhHwX6
HfOktx5RpkbUreDXnECI85SwUvXmGOlSSxMQsgm2udcfBq/Z8ZkXeZuiUdLyRpk1XifIuF3H6JkM
48OkKd+lQNlFibhRw+jX+sfi2LvGeIlaGavJzBFzBUbqaIAZDcKDpvGGQzlvlUZ/xWJPsVCExQwy
7Iuuzd4kiLum+ZHkoAmNZkeYMZWV85BbvI/FeIx4UPIhHmLzEtYyWEde+1oCPNu0xonsAXgPbb3M
+6MRDA8gffD06Xvai04O3p94uAm5vB3a6JaK43vdQXBALOXIWz93XjtHYx2NEBeRrOMtoO0ciLh7
mJX9DIXqDYSD39ZX47ykGuNvWi2AqHsG/+lrqpVBjSKOc96t5504/fviG7djDCTkX40TycNc9+xk
D58jlJ7hjJhsCLexO2zN3wMIOrgUuDyPyipzhzM0oPwE+LLWm+zJzR18MVr6rnZJiUwzdAOn2Ve8
SXJOxqIzEUrUG+IYK59JJp0jh4LalezorBtxMKbyGnECCM5l/RQ7WRzxBPbPqp1wWTtQ1kj6B1ib
gXvl1b55qzAOaADL+ajHWKXUfUtpJyv1r4Mscx5aXqFKZzxPVVS6Whg9BSxDUPnYoJ8ubyRMtPHp
RTmmqTPup0jjaZBz3DWMHp6lQ72dPJSOTjx9O17TQGedzhS3bZehdFQY0FGItQZ9tDI6C7MClQBA
oudDWNUHIj4p448geJEa7RwK4q1ujE0TN1ZTtrIlVUAy/9Ht1xlX04pSqFUq6vq+8taogzVLvI4a
74AZ/6INuuoPig//Pl9NSM5Ae9YdZEtsMeo2jKCTeqoUDhaFl0/qjL8ZxaEIfR1metI7K3yqgchA
iUe2jM41TwMGxcjWBBCthY4Z5zx5pmswiZA6GkoqQFEMVAfFmdYHOy8/E/TX+JjIzzB9JWdgR5wb
rVWF9F+tYdOjMn/RvrHzx9CDCN/4brxJmOq2quegstJ39ZgKtppZnTe6hhe6PohWI+g6T4cWYwDd
1jh1h8kCSQqkH8ClfK3glME25Qw2IASn/DSfggtAitC84iTFnw2ztX2Q/3weGgxgyGTAHKuyqXfh
NwG9rOfk1/yeX1IM2EHXnP7g8gFCQRNtLOQnDYXBCy+l5MTABuPbAlUAq2iFgrzaP4aQKgrV2E7R
yRhjztPA66wYjHvTYzMpxRxBcLybHbSZp02UuhjCLsCTdu73owtCDsVqHukIV+bFz3ScS2zseoTS
+Z929lj0dZDF8yhONFAGjQEmfDZg3NrICnruiXASivl5LOZtDG5Eu8Mf4jzZEhPSUG3QvAkGOcZG
tteyPwSsGYy3bJsyaAewIF9byLsP2rYzOC7is9exZnOM4xuHfJL1GX3UutHcXP4ZT6YzB8/pDD03
XX+qiXxqwFvvZGaxFxAeuaEs2uJUOJOaXEI928fmcPSlyg6UBPA9cPjPLYgjdUeMNFDF6OlBNaJN
LmY/UxBjWJlPnIhUx6JWzpU7ZUh7wCL5p86H8bV97CcG+BAoh8zgghoLhFzdW7EDLTdEQTZ/9HKw
YktjKJjaDOK+KxHREixfqplXxOYFbizmO4+AoK+znvarjE19VbfVxseoOflJ8S6JN2xLLts4zy5Y
6HcfxSWRFBJexzQD/XcMSrve92T8d6Viqj7VoQ4nWQHoEgWkykUbf58bfZuY2ambh2fFhGzYPLua
/DFmT2r8moydo5AP8Ly8t75wkLvmTCLjPWxBGWI85IOynaAkRE6T1g6WQKSQY+fUjFfM3GRca5rO
ST+JFcLCqjyLLaJdsFEO8bGeUwwQchkJ6D+3thzjQ7MQzMVtibaOshlmm7jBfihBKkHxwpmTb7LX
dRuk9ry2HONIIbaKWYRqBFuoOXt6rDu6H1pVNnm+Kl6CULnk5vRrfcn7TLFfbXF2IJwEDaRCVaT6
aKIWFs3PKiiUUlx0C/1zqlaqWOI3CeLgFaB+8sf68rzQhh0PlwpjmnMTV5z2rqBJkHomEH8UAxfZ
NPK3NQNDJqk98G4jPcu1s2YdJtRlKzIOAE6KuSUPLykaCJy98ayHcV++rKtJCE1G5L3FOXP9nfI4
2zWoZiN0AXl1h/swM1kmCsYCICymMpG/qEyx0NZgLMDtyzY61EkUW0wwyVLgayr1vnGI1z80TwRk
MN1W3nE2excxvFieeeKUsU+j0g/iq0TQCpRVy091q9IgXIenfpZ6qyp7LxUxVS1z4q37NrRYmvmU
Umok2hBFMc5Z9qRjGDgyyorAESEdhzylR9XJHuUKx84bYrvrjhYrM194EiF/rdQKUvFBAkvEWzlL
1ozRl3kOXPBzc0BCd012sRqTBpih2vuzVEBJKJZtvw7sLjU5Nns/dv1agy1o5nGkiEGXhNeyN3a1
JLld5ZnSXqnPZaIcfcgqpZVoYs6UvPfS5FVTsgm03O1BCdBngqWXk52kkqXGvdeR4KmZ56dMiFzB
4FHT3M9MFr+UKUi0Q1t23UyESwcu3kR9rfWPUVTSXZgArQ6Bq74EawfmqqJ9V0qEg3i8WzhYLE6v
/qI80Ru6X441wejdpFtS9GbAdQV6bXMu1d1kc7EM8/60sp+FRMAyFOKYQfoA1Z5ik1/MQ+xkdu2m
Z2CHhD3O/9d04CUQHHNj66VxLYwkywHNj4vvffchabw557sZymJ3jMciehH3egME1AyG41lNIfTT
WJH0qqEzu36QvM/FOKe86OJCKVQK95O9EM4+jzfZdFtfhHdejBsSFC1SlQHnJbQP7eRbJugV11f4
BFH916O1ODHG3yRmN5d65xuXUgaZOdQpjBlR/JBNjlZBdTGP+o/e6C6pKu3TLtiNqe90wanEw67X
jWOowI8mOOJ+9jRlcOVQ2Ih6e+yh9COlIIiWww9Qw7glQBYGlOQldBnUBwN40CLLrczwI4634Z0Y
49DGcVYK05RQSzEzqyhAh5R8Wz8xjoNma6VCk5pR5cPEjPa5CJ6qqnHV6FsXHzVN5myGY81sgbQy
SyHXwXoJJYv3avageGk1wYsQvKzviOf32MqoIrZ+PUqoLgy2bs3H3PtrOIcWfv+nnOjL3HTG/YTF
0LYEOknXBgiYTjfsUuscznaoya6YNFsbzRqzjkQZVxMk53a/a56hnFOdFAHg48YxNxCRQ7CUjxam
cBVu1MJ77thyqY4yZDfHeMCVjfa7yD6jJfOGkUpPfMOlsNHtP2LG+RLbqiU8yr/4ZA/3K6mLQ2Z8
E1SkzdLMDQM/If1G8ahUfwx6m5FNLtpP3/oEjV0hTstxJpzLx5ZKzUZtfKOAuyo6sPqDiwdjEDKP
Sfh+72exO8ZjxeKo6GmGsLArztWMBCPHzoITtB+dSatcNa3dHhPrRRl7RZHZRVbwDIznAhgn04QK
AoU0jMErjl5m7VbhU1hD49hwWqCr59kKJxsOL1YtfdyVG16l/H517OsE2ApqaDaiKCMGujZG6wXK
8DCB3xnCl/L3oL8Vo2qbWgBtimcF4s5aiOIgaO6aBnOUOkbeNUCDa/2lFS9RMR3jYZosEqabDLIG
uXhTq3counPsgmeQbBkWIk9xpM1ons+X0Yu2zal9hbaLdi2eW6sFtSHIijfJRY2tgTeXw3mmDSaq
EhQzxcQsgs+6jfaln7iDGh7beuCZBMdVs6XRYk67pJwgZti4o1Pckm3kFpAgtSA5BNSkZItP2nv4
EHNqF7y7wNZJxaZUEy2FnrewHT3dqzbKtXUNCyqkYLfipSac0JGtg9ai1AegSTeASAXSHdDof9bC
5x0l47161RBIk+N+j8KPANilHFRRdfssDQPHLHkLsdEVyX25qvBOyP5zCM2PRIcQhY7Gy+hzHvL7
4K/FjWV8Vh0AMJx38BgUV15eJ4hJ4ZGl3iKSHkVQUXA/FndJxkmpCeZtk3kWQEVWPokuoOwgn5g8
OhOLDgH0YjlXgOP82VJkIOoqoJF498pCsrLgADwm5xQ5d5ktPAKvUveziBVEpXJlUE9Oo+lE8Gnr
8cPdjegSGHEVUzcJO5ButIEf1WocXyPhMai/q5ghXF/g7j4WCzA+KYYKTFmGVXwNm8ILFdP2BX1T
jyVnH/eLw4t1mFirzYcKpNpFfK2iEHBY3yoLhBwD6IAmCDHJ5bktVcFpCfpuKYaCoEQiFTdI0Bw7
NeosPQkLzsbvY9oXv4ge/SLHTYeh7ttAQrnhQnUxSnSRbEjgmDfTTkBvLkUY0BR2yjmOLBFtOM6B
3C9MLpanH2axfCDI0GQVFeqkoTgPBGG/1WlhMLcUp/1N0NXLN7EtbMm5BQLhf0p+F6szfs1Iw0mF
BlJ8LdT0rHTiTfIrzg55lsV4tMj3Q5SPULbqQK8Ra7lXxrsx0Tbr9nv/1VnshPVmLVEkeZygq9JD
INgvbaFGG2h6yCHWFKiOLoALoyWHSP3V9ddQ4LW+eLtkPFtijGGmjbighnBsMXWkkWwbibc/2yQ7
MQ59B6ju9XDZ6dG0FBuyeFSJmhb/4N9Cl2cd94e3vw71M0lbGGcbgt5eANf3Vb7IPycXuMbjgGq1
0z5Ge/+tGNB5tEQPnG0HzOWfWnQ6uaO99+O0xW9gPJPUDWkfZ32MC4LuWHmZj6bnFzZpkMVAQheM
rk32ff4OBn/+AdwNqhdrM95KmZTWxPxtfCWx5AoiBBtr3QUgxDJHCUJZHMquu2//YjXGE5FK7tDJ
BlWYOSsgME93foYhgEzamSg7rlvS3bBpsRTjdSRJK6dmgteJd8vRK57oEO/8GPeCvuYcJhrciw//
qqubIvOinEJnfCcWas6e7qNUF5tiPQ1yzJE0lAu3SS1RjO1JmLZS16DR+0aCyJok4xSoLWIpnpLC
3ex+sTLjfMIiDBRlKOOrpmiO2OtnE8rSVdhZaip78iBDOyt017/g/XbAYk3G48zlhK5S1MWfU235
tQFnUwZm9nlPQ+0UpMohYIdcQi/OF2XHw8tmnhQMqFAWem0z4sGarcg1rrgVLuIFCwgD8FNhrpjT
E+BcDXZGfFQrRRwqGFIz/PDTaRc06i6tIZuqcrIX3kKMt4EcH8BVKmyoM/qzADIaUX8PJ+GsQyqP
8wGp8/ivktDXB2Rnwoem7US1buJr8EPyxscUpW7Ke4OBYUzq4gx5qRIv1PhM4RfevAiKPG5MleIM
ojNEqo29aGJ6rz+kj5R4bnD6M2AU0kv1pGzRED/pT+s75p0t43TiUip69DPia2vMTrCF2JQbCfGW
Tpv/2UKM28lbqVfBR4FgthVcXE7Ix2RWlLmxzwElc159dsy7TxVFTFOY5ZwLj0JhWjoCV3OOOcvw
Lh3jXgBmIX6iYpkUSo7EyCFbeAsStKyLN21SeW6UZ5eMY9G6PEuaGM9Q81vbQ5oYChzgKRjtgYAI
dtrxp4J4hslOb1fgyAxlHSEifeLjGOVeROKQRjDA89i+pp/9TegM/pj6fd87EaZeNrxQh+dO2cHu
KRDjDpJWCFP3+S6FbPRWOJfb6YLxz5duV9vkIDjhyZ95p835tux0NylNCJVGWNc/9cfkBw2ymtHq
FEu/TZfgKT2Hh7myiA9wAM8hcO4jO+4dy4nsGyqiSTX5rmqt08fEAk9EMfD6Uveb9l+ujp30lue2
N4Ikja9l2Vu6rJ8COXGbJDkFWQCIzjR/I1qo2npgIqjNq2dBehKh3hqIP+vMd4kIRRUh0U0n8JPU
q9Skt9AU/b3uNDh3mZ0SDwa1kQUf7liVf/uG4Apa7dUQjl1fhXfmjGvyE4H0Jfjl0FH1HQ1xnWC+
qinqslHKcYK8wJkdCJerSZInBRXZGhq1VvGjheSClFnjw6YDRkJ4kNz0wXSyA69DxL1KjLsKZS3u
MF5Mr3OwbS9Ttg3qG0W8UGyGBtr50CKCo/heduHSWPO+IuO8GkjzgDcb8QmteWIa1YqsTLMpw2/7
I7BDaxtXVvL6R9+UHRQnyKHhmPHc6NVbKXf7ZjTPpehW5Hl9HRr/rwQM7Hi4XylJpUIA+NppikVy
A4TZwm59ifvHpyg6UcCNrGrM8ZWjbAC8h2RLkH/VE3oY2rmbeeSm913evxdhu5UQf637SMQiZpY6
KDvZeZdYIBrMQyCdo5f1Hd2/cF+LMfiJgsh6MEZAI0KE0S7AcdMG+b7IfTfI/qfaLVRF/v/w2JYl
9KASo/FppipMziQ0bqSjrKmpW7nnfKb7hdTFUvQNX4RyPkjKE30CrItyE1BDlw7ZBtqSbrjNH/ih
433L+9oZ/ftiuVqv4zEuJPT8G4x0K/sxS5z1z/Q33uprCWqZiyXEpPS7DhNeCE4l6NE3ENmhvKWz
bYZ28dQ9lbUdaG7hhC5/e39TA/xanPHKdTEWat1Rs992rrHx9/01/hkcKNdW59U/Kt+qPtCgRIWa
CygjPAOlt2Wx8SGrWsWHyMg19PcmgrokUB/QA9gq2qusHMwGCEUBk4kgxyTZDfq20F6LrNHv7TAr
tpKvOBp0S6XcPIwQJa+zsN1IbbU3hPmKXtq+6yYnSkW3nN6m8Jan3/xadGLR/GYYyhaSV4+6LG7N
xNyJaRwC1AXt8ri3WlFzSiWyu/B3X02PBDLUviY6SSe6eV0cs0ndSXJjJRIo5bvI9rPJnTsBXU8F
pZEpeh7b1ybfDp3wWOaHMsGATjza1aC7wM9jNPDNMEenal+VAYLh/i2M3dR/9qOfSe2BA8zKZd3p
TMxjtpegDCwJszTGrgyfwJ5u1wgLIkFzS3yTIjkKyblp3kHLZs3T/5H2Xctx5EyzT9QR7c1t27Hk
0Iwo8aZDpKS2aG/x9CfBPf9yhB0Nvti9ZgQxQAOJQlVWpgaJytEtIaaljl5JTXjGRBD4dU0NXiMd
pI+QeTBgZWDu8+arNm1s+b5Q30v5hK0FAym3LgdPk0p3GF6K5JB2x8QGDQwWJd2PMXGTVQmKdQia
6a3Xj238MjhvZv4DfaregLYgVam8AiKHsuhgCBDZ4i5TxwKbupYYWN5r1Xx2IOS+0l+3D991fsAF
nHCwX6pNkVkGhbLdd1QlT8uPKQ+tZqPsYZz+Nn5lxG0V6gDn6VV+bk/zU7O48Z0U3v4VV0HG1i1b
1hxNNXkaRlkkxG4VCDsYFHRg+qTaD7cHuHrSLgbgUMwcslzJWxOzHA9J+WWCet8jYmBBhHcdmy+G
4ZCsS0eoawIvgWRzQGkIzX9jv2xYP8yUHf8X0T7RyrGJX0CIWk5ZPJEV1aFq3lkz2doinWDR0nEg
lcLUPp4bOzmpaFNSDoUpb9oV7tB6F93+RqKpcNu9zwqtVSYLPlPEQJV1RHws6rf4UJn4Rxx18YG4
3V5UVJJXCz0QhQMZVDltDyWqUP4sf82NX3rxlIHV1sU7Ve29Pk6OU9s+KRYU3IpgBFdsSO/SDgY+
EqoZqePP6b3c94d0TKIpyYKygiFcqWdtNCulP1eN26YVZFZXL6tzV++mSC/STaNOepAseG8RHcLu
JhQqlCWsDOJJlo2nzo8hVz21WNC68pJURxTT0b9AnaiakfhecrAHZbdJs8CYRNyED8+RG4vD8zjG
tiidWZORpAGRDtGLm2w0WBNanvZQbzUCUkTlCbOKgq/OczHkdpwpzLdQZ3havvbfUxTAps2y6zb5
d5CTDuLE/lVU/dwCPAWja3SSoocUF37ReNlwXpeQFsS/vZevxrkXg3BB2jLqK6AbeNOUultIqAsj
zl00OJwv98s0/Df45GkXY2nHcVWxDxcfFwMkG0k0H3Yubm0NDtgG2GZJY4sRmH2fsk8iI1IRFIk0
IJTrXKKLhePwjGqdSagapygSN3fTAsnK/r6ZZGjgPCegs1goT5NuL+PFEEPd3srcOGnC3DHQEfBL
Qa4AThdR3YXVPJ9kEyYvFEaNhRxOVgvyk7Er2jfZ2huNegdzdq+S5I0ihUlyP833Sb2hxuwNMdRV
7W2tZ+FCjPtOgWhtWYV612/tpPdHOw/N4pmO0UwW1+wr9HDIvr6OXpKanhPDw9NM4c696eMnomSh
LSHjqqC540RhvqMnP5cR1chcC2T5vKr1t5h0dyaCEP25L3ZyLbvG+GM2AsOsvFWTDyS+00DvrpPN
QkLkoc0EjiSNDqzAtkKn3dgurqSZXmybrpM/zV3lDnWUouIxdpkntbmvmuRQVg/DlCFxck77J3Ua
983sawY+oK77jl25BvSochsVteS7oTdbBSpSE32s0x4qZJpfjefVcUIli1Hz0+8sq0TiuDN+pgVa
vcvOo/P6JV4HmAcNR02C62L5Q7OjORFkQj8UiW7tQe4isvIJOpImmgOyCXQR/EAT4pprsUapbrlF
pVd+SkoapCN9nqAMVQ/VM6mWZ6dod7psbhJ5b2XxJtYcb83V17FCQNeDTNGuXdTmqV/NwP1126hP
rRH7uvyNpGTbgQ4QZ3Dh6ubNpB3S/thqW8helPl+VZ5rtFwU5VY2iasaSDR0xOvnk5MWz62MljK5
2lUy9Kma02LkfrukgjSP6FByFyZU2buUQqoBIorJhokosmqwuhFxZK/X1y/OJHdpVnRJkrXHOIOv
hCndDz/Y66hFRmdUT0Mk0iEWTItn7tgpYt6pwHALeF0lGrKZphj0Zja3Ifr6s/NzWjx/Jx7hn9mx
5Zt3c6Acxqg/17vqftnr28UbD80jPba227+I+pgEdwPf4SdlaKVoJTx3F2r5RYFGvx7KqN23ot4q
iUDmRhC88SavyYisqSmpSDGbWuZKDf1RyvdadhiHp9urKbjGeROZ2O4WtP/iVrXa52x+Jsb59v8X
TYS7gKg8KLIxONmp7uEFUKMlBoyAqkO23BQ0vlzPYV7sC+4KktS1r4ZcZk2sc1DfUbw/4YdjefD6
DYpQOuX7zhPLxgvCEt7N1cjnZVwgVHNSCaio6XZVUrTd/Ly9iqKvxCEGaMJw5WOvBQVW6ciPBcsi
usJF8+DAosuIZViVgnr4YOyVFrVpKJat1X/abv/wbE2A3PAmpzhD6IIjw65wXm+v1PXcjG2riqmZ
KF/wGVc6KAWpWDBcHhRwhLWv8dl+ZeKjxQ7VoWprg0y+HQIFzpMsM5We05313djV4bqvX27/lj88
Kz9/i/r7Iy+W4sF0KDY/A2DJJTtDdiXP8mwXHspnKXdFEHwdoj4H5MLXPKWrnU5OccraOZwhBDcY
Bxik+wQPmHUVXOx/OHCfo7Fde/GGNaGrDPNFgBS6G/NzUkcfJlSgFRg72ocOCVCahmAvKMQiqZPr
m/VzZPb3i5EHqSVtr2CeSQl98Gp+GFIarQoNbn/AP0S1n+P8I3QZ0HLYZOmppmbUw9VkMWuvQbFv
Xe7LJZKlu6LU3Bx+k2ts+b2RuPMSxTUNJAfijFIuubRbd6jNuloF8tNqR5oD1VCoCq9egy7U2z/3
es3uYu9zMBHLVl/OTVaioaA8wbu9RVDZuiMMSAM0QUIPqUh8ad3Zb2Be5Q/ZEworIocU0ZfhYGTu
tXxuuwwJ9eS+Tn426GwCI0MwT1YA+GdE+fdn4TUw1zjO4npJQByMzB1LOjeBHMYue+eKCq6CE/WR
mLjYaaMMG0VFh5qQlJ4b56cELlLfwtAKmtRGIXKtvw7zn/Pi8AIOWRBuNIAX1vDU0be0sASRp+jI
8uKXzZCavSGDz2EfizvUu5aAFfnoQ/rdaJC4V2AXAYsZigauRvDRRHPjwKJnykSmk6enFJ6C6/Og
iDISogE4TOiYZ6E8sKk1dqjYTtDOs2D52Pm5te+4CGOyyFibCriF0oiOMOUdpdoN+ncgQnEi9Kcl
9z8EG/169PS5ITj8yXurM5URPQzM+jTZw/uxcGOfRhm0HE3orrcv0knZCgYVLSSHIhZdxhWcIyaa
Q7BHQNncTjvTL130vIXZfewJZbvZvr61rhxoyHajdhOaOE/MZgPq5OGz+Tz7B6Y9JOotE+AT30We
D3nPOkMKhDmlB+HK/YQiAbwdBDvlDzm5v78cr4ppVZmq1DHCkKp2E2QmNDgYJcGSuMbRihKoWrv6
ofiXGkOfNwAvj1mlcblSKWUbplTdGp1638uQEY6B/1/kd9hwlRCeQiZYoLT0h0fZ53y5yKOlGQh/
FqALSksHFITyr+ORnHXo8ElHYxe7VaDu7SboziLdFdGlxzeDp2BVNQ6DtI8po7xzt7bu9MYkrWnQ
RfNePXRfKKyMQNA7Zi+3D4vgrPCamhbRCzvuUd8fctiATS+xJSA3XmfIXnxRDnMo7auuSVDn0SOq
utqmOPc+9Zieoth1QTQbDm5oUs40N3EO+yCOKl/ZZ9DUOWW4GPRQ3kCwHLrMolBOAHG8KmaXpMZI
8Nw9ZeqzrR6luNlC7neo1uj2l/pDNuRzh3Ig45QmKdOZgQykDpmNNLzSgxKtTFqQ7kRhkGAleb6E
tNRgTrL3u56tEPwITVkXIMx1ov/nxuC7us25hN3elJSn6tDeVVVYKa62r5FefFjXB+2NdQyiV9hX
+rMu++OT+qZPEHQTkvBEM+ViFjQIO6pR4t2oHzUNwi7jw3hkbrA5WvRda5egD24vAnHBnuHLjksq
L5Vd4MiPKeQZVt2btcdKH91JFRxvUbzE94AbFnIXGnsVl4dKdYfDcoihF3ce9pY3+vE70HR97p9S
oT+r6OnIt39XDQx4Foqbn6kPpSCKD7GvftM+3FZwEFs8JEXPuSvRjYruOsuErYKmODyRqFgsWmbJ
UpzyQ3OIDSTxmpMGUQ8rGN/jQ+tX8Pq8s0OTYSoR3R9X7uXLwfkDoy+pngzs2c56oeWz7AS5r7WR
47W+HCqB0rrmdEqehNuXQRoXevw2Lsc1smSzJo5sFRj3aITy4iVL0J9JizCLPZk0rx48x7jLQvHQ
gvXmuUcj2kblrq3Kj3xV/q1/QKmpPy57J3Etr0ah29x0r+QpfXC+iQ6QaLW521rvHBQyV704UeNX
kg9QIv66SI+3AVdlgHpraRlyXDyd5glZTDLJxYdT6/yowjHSh5qGRv3xnEOI52XoIsOA0ByzB9U8
+wXMTfhA2V00FHt9X4+uvs/uk6f4zhCFuFcA5Levzr0VFrmrJ6PR/+901Q/oUQIbawKXX/PSPYFo
ZwZBzOD2ilxDk9+G5e7yhsTdjIrPh6IZyDpe5c/nOloenEftgUJ0d61c+cXMvX/xNPptXO5eL2xN
z21DK07SXHiVAu15WTA10Ybi3gydOpImzc3ipNmw6bPmCADtO6voESn6btwdDpG5pMrGEgkOG4Js
wxCAvgcJSOpO9dvtbyXABb6mbkNgb9ITZJhy432y33XDgUIwJFr62C2yb7fHuhaaXH4fvpY+phBO
UXrcMoZrPyiI23dJAGED+Z1+71M06IkYbNfY+78NyF/aU7tMca4w1FNxZw/QnFBDiKKSxesN9A7E
zx1862tfh3447Pbgj1HciWWcBJuGFzsok4SacTfhLUbvK/2+X/aZ8yxYWoZkN0CIL7HXo52qigR8
/xC49jW/eWIagivuFHoWaxtcyxj+trJszheg12tKbSYLkIUp7A6n6am6h3yD8kLojuHL6KPobLtq
5stwvEP35+A32332VL6KjOGuxGW//RAOa7pkNXSd4HYZ7b2sPSmwzby9tNccwX8bgUMVMlqJmq1z
cWoD5Z3sB5Bai80aWI7LjKNeq5BErQ9WQw/X4HcomMPvIhiFsaBonhzy2HmirLOMSHstx7dRNZ/6
WlBSuPaW/22iHOo0zewoigxwm0LUa93xZwbGgMfMgGFq/SRJ7rgXpR0FR4OvpZa2NjuLhAPaayNo
Q3rQxXJATMHMBGvHV1K1ZYY4oYK1K1V5N2r5RpdFMt2iiXBI09nVRExzLE7FgGJ/+7PXrMiIHwVb
kf2XG6ecL5fOQ2VL/cIeIVFdBfN4UHyY3cmbV53ikk0C019DQsIVzlz+FEzjW4JEp7jx+dqb7HKn
8NXUNYOocbKAz8rQRvcgaNZSd4Z/NgJZZUfvkHyB5PTQutrO8CAd1SpvYLz+16CWV06la2USnaIv
ZsgPUFhDNB81sN5Lzssj1DTyL9KDFOUbMkLAQ7RxBUEtr5paStmUFxShBtTuPXuaArO/U7oj+Myv
49KHMrLLt7+9aA9zKNTKpMxSiodDUyARa/5scR5vjyAIOhwOYTq5pRVdcYUQ++sowyfFzr6Sqfte
IqK9PZIoQHQ4pFnbnhhdZfyFNCqeA1BJfVperMRtghlXR4bbWnblN/E7/uY5VWWZU9OXbYcMc6wi
WHfGkzVBIjntXhPJF0zwZliFYbjnlqrn8NAzM8SJhbTN4Xvnxmp2X6T5rqGDL2kElPMysEyyS1Cj
ssHpRrElHrd2lW5mrQBxK95momTNtcf257HFr+JAypTSYq4knJfZ6w4QisdDhXj2AR07YQ19flGL
/c0ti+G411eSlwbpZ1yccZYE8fiUoaB4e51FI7C/X0QhZZbPaRcDD1nNUqF4SVkCgopov7C/X4yg
T0ld2BlekNO6p4mxIcPzEKvh7WncPg9YKS6IMZcssWiHlITx1B1Q6kvcvHGLIA1Z17UNlxLil3cQ
4gubf1Hq+W1LcLBiGPqitwlWkOSdi9jc7zDWpE6uqg8eKSW/rEXEpps4g8lyOCPljU2nFWEGzcFG
MOAVbDVRbkybCpZ4txdWtD84nOnVHi2bMEc4URkaC7rhgkch+HaCDfKR177YICqiJiWXENxXKXEV
4z6DDrE2iV5ON68baCxxeNKsJjEy08pOzpP5K80h0s14z1OAFvUw2zYbppkGR4so9rTn/7SEH2+6
i/kV4yonWg6ohoRn070o5tN/+/8cSNRaNqtSayO6lvHEtd+19nx7gNvBCtaOAwltUmkOpz20qRiP
q9X7/dh4sy5HOvnukO5ZmQfUq7q9ZdjwfOzuJxNKEXDp0Mf1BMuw75TMDxVeqZbSwczmR17qD4ot
ut2viU9dnsOPv18ss1UbjoZ7gvV40/f+i+6x1nbHyw7qtgXDAvxCx1cEyhWircuhjlO1emIP+LSL
ckqKL5101+mCrysagoOXuqjKbEgxxKjBzN5UoaW/7MZYFLpcqx79tnwcpqQ6Aq/YYhpHTrKz0R1h
KeVGonj+lmjZq8kJwn+Rosn+oiv/7Q76qNtdfLm1L8YcHoAFnEVWr1M2uSka4fbDDO4XXNAyKIuc
1ApEqDNb71177UL0g7stWrQXNJEZ89cCDJeGOJCSMtzGgGp/NheF21XvfSFymWeQ+ccnCH4Lh0TJ
Ehs2xfvptILUq22GjRYxY0LRJSHYOB9tYRerivtwbqmBS6Iaim0jv1FHCjRoit/GhtsZKcyGQ5+s
lSy4cWCYdNtsCTQo7QPFexe5IDyb/tt7BaNxSJTmstPV9UeSxoziKmpOipv7VtCgLycO+q/MSGrd
oFFx0YW5MFHwp7IVv1hR3ajVNoVZM0o85q/8OdvQDQhzhxHCChtYhof/Qlv88kh+EBgvxhsyLVbT
qS5PknyY0L5YoLY6Nm6siRRuBfEEr3RCkkxKa5a2KAks16n9blYPUhLWBVojBdtFtCs5mElY54fh
4PXAqjeLGfSvjHOgRcauu1vu+nutdVdh5kd0gX0UIC5W0jTLtLYHxGhLqITGYT5mr/EWHLxlL70V
OyY0ZsN0yych3kwf0oVbOLpGt6cuWGReB4XaQ9qTCTIZE0RIVGvjVOhLgarMYOcPt0cSrDGvdmKq
nTYTE4ekr+Co1n2ZBt0n5OvtQUTT4V5Ceo0m9bUCPWaJiTvgE46zp6btVkT5EQSgvI5J0tvypMIS
8KTQCSnmqJVF6sai5eIwJZdXzbY7xE/9rHq1VkWJfoYprgAoRfPgwGNWHKLYUDc5oS1bQyuzjsrh
7S9yjVlziRcaF40MCKRbtKRhIkHyaIR6UN2PaByCvs8aOjv5YG/kjbyP70TEGtFW4EIUYHImKSwA
1cwfzWCit7EOZJpuiSMS1BEtIoce6pLYPZWQM6+qb5MDH5Za1OAr2gzce6dyZidZBiQ6cxAdl1Mz
U7cWpjoFEQCvKZLWTZ/BnRihar7pk2e1Mf3aQH9Se6canedgUk765fbmEKwcT3aX616DMwXSxBQq
PI1herpTCGgBgm2gc4iwjrqMvgAD+bUSLa96gvrsvTJAXMqMBSmFP7z2IZULxRJL1nj1m6pPpA57
Dhpg6Hk76LsBBRRm9CSBvRY/rbXbbvN9EYqQ4vp3+xyW235tt2pasyJym8IFpgUkGsP5MAgjt+vf
6nMYbg+O2UiVRloLZkPkDvljrFL/9m64vsv/HoHfgBmlmapqyD6vMQwr+m47SXW4iIND0ThcqDvQ
zminmRUnwE0BQ2SX7erjsMF166LVMMJtO29ENDHB6vHbMKeUxpPZIyAtDotN3YZOAqD9Q1H0c/m4
mLefsH7ZimSTvJu24+TLP+1117euXgRyEZQpDDLfqRe78nOHzGyzWdbJ7X6KuvZEi8sW4iKomYYR
3DGCQ2AmD+X8RUkfGktwpEVDsL9fDDGU00JNtQayy939KO0sFCnMbhRERh+5l3++iD7Xk7u4Skj1
D5WJRrl8O39B0y82iPwuhwPqnqIyL7uLbg3F3VX1MpedmWN3qPKmgN7rqKQob9h3dNnntei6+kNO
4nNiHGDEkyo3M6nY/l8D0nkWnAhqE350g8vqu1Ph5jQS15ZF+KhzCFJCCKOGYzrUUo5MxnOAOxzM
pPYaVOek4+rXfrmTtmQKRcbl17R2EIL8PWG+38JopMFeCJZX2uB9FqkBzDhfleHDlWAOyYQkG/Qv
n5yTcRJRFdha3viyfP+F3Nr5nJQDOALtCapQYV+oG6kFTdQ4jYWN2FQPboPoHyr4n5PlLjyJ5HEr
VzgdelQ8Jnv1rLduku308g5Z3zndlFB7wJe22aTREPSqLF6dJZ75RuCp/mQJuVoC5ONbNmKtNLSs
QbXAmNOtbf00M+H7WwAIH/bHF4Dg1Ba1iExY2UkL7cSbnpyXPHSgTbVC7MtL3nUoKf5HROddAeOG
xvECeYWTk9duKRt+3HSCiEK0dBwCsS1rWwUQvR3OeqFCxigOb+8WERYYPPJoDi2ghAks+CXd1489
7CFnpKHd2Yfqk+/scC6ELH/RTWVwADRovV32dCpOc+fakfwAzRq/CBSFRUogbDK2P9lKkf4mH5od
/KcFR0SE7AYHRMrqyF0qg0rNyP71Q4yELCPULGdx/9Ufcnx/H0e+YUOy9bXImgZzRVcvlKE8uDCx
DPCCLH+6r16rs+g4XI94P0fkwpt+tHK9jXPUe8vOJbnuz8PornnuTeXy5fb2EWxQk8MaG1YfZrki
u50lX7sBGotQJLg9guBmNLmgxhpauymztjx13YMVQx9i6MOs0N2krTxpFjn0iObD/n4BJCCkS2bN
ivEOTHji5ty1P29P5w+v4c+Pw6DsYoR+TsnYt7iKmNhsu2t+NE8QEpk26nZm3S3QfM0fOggcDMLe
WtEtaHJoQgqalkmN2jUjd1ihgTM3b9v2XJyZNw8NhogM+6rYo6/Xtlz7UaQ/8Iek7OfcOazRJatK
WqtjR0H2mBtXfWYeuBazIhPSk0WfksMYzZ762lwpsocNyDIZWklXQUJLeLQ5GKk06BrYPQ6aHhmh
aaLva9ok0YJ2E7SZvMFyunVFyVfBTcfTzOMlHaqGYglVefZT0w7R3OktuRTd3qaiYTgI6axsnFKT
kdLq97WXfXmtggbEuNujXGt9uozLeAa5LieSU/3fjmQbgryqoKbBBPooBUaw7BQPl/lPooLyBEMU
0Q0umiWHLaiO25ajtajwQGCHykpIFsSldBTdsQJA5pswFkOWlGpF3Gu47AoAPcPaSY/WYx+SLWw0
wu6I3v0enzEQrK/gDPBNGJZpx3RZMEF5J71D5DlK7wswuUYfSeVvHWoD5qNgRLblb4S7FocxpiIr
q9J8vEHpQf+JDu4lfm4t5K1cdqtDEOlufGpe8/UBenEQaJz3oo8q+gUcyJj6NElJgoBb3mWb9lhE
ZKsE8l70zBUBOS+SOJgJtFBzhNlMPDQdg+mJGd/1YdN6xgP6kN0hKmE6r8quKXBlFm0nDnbWRnMG
SEOCHAPdOBpB9i8whiLQclFZRLB9eA55RqVFl2MW4eqH1ZrCORWRfEV3Es8c1ydkGWn28RRVwuYb
2DFpEY6vzT3SMQf5a7udt9USZHBBsd1G2PwlCC54SbZUSVerbJBwMiFw382Sm1a/WgeE1cJNdAFX
9Q91ur9vv3+wxZusHZsZU529Bf17rHci9f9icnev/8NrWzQ5LpbRmmaZ8rEvT3EJmyf08Dbf+ldY
sQ9vsoZ3vuIRzaXfQTP59m+rvJ9zZch7EeWo5WjMWoKFHSYpRGHN07JfzaAInkfCJeXQpp0arZ/t
jyWdg2lb+k7umT5kX7es0FsdHVH/huDGsDlwoaSdlnLEiVjbOy3ut3JW+atWC4oyoi/HhS4KXFtl
fWaZVuncFv2O1Cbqn4gv8gHaY6Lmmj+UIT8/FocnRlbTda4RxrC4kN3COOpj/1oqb2b8ZQIPQEYb
Jj3DQCOW9kUDLfVvmXaeN6IfIlhcnjM+Kg7sOma8lKTuWS3pT8ncw5lNJL4henzypHFzVaUydgDc
+XYgnnIY7hvcioNLPTh+LyDGoxEa7VwEdijGdn4TtSkKPi6vwtVkhTU7JlhL0P734gJOpPlrXX/N
aAfnnsQX3Mei0bgQJwOC2wMLudHG6mWbSQ3G5Xl5S3YFpso6ZJYRzhZa/Zg8tW+3xxbcHjyX3LbU
ZZZiBB+KddbJS+rIgmMiOv48TbwbytmSMkYT9yGk5pc+HSCY5QSLJ0UkrIp/Y+x7Ga/y5PDE0pxU
c/B4I/XPVr2vDUUwJdGacfhSS2BqSw4+V6feKU4TDrkoHync/hy4rHrfNQarFtW/7Ic+SCPN1Xe9
q6QHqHMEGRIhTe9KD9OX6Ts0GMVXg2iKHNpUmlnQiWBb6Hnsrz30sUtJ0Ix7ewid54KTNkNmoMQQ
dmptUn3ZJooj+FCCXLbOE8ETTdObDA6ZsPI1d/KxeC3OyXH9MYcg3USZHz+uG2srcn0Q7HidJ3rr
dUphL29hx7+ru25bhdlZfU4gB6aHJMzPImK5aCE59FB68PxWBXk6qwUDZXICMs2CbyWIAHWZ/YaL
UIEMepXObMsjN/9Avhtf1y/qF2ffHpv9+t5JJ+kh8WQ3uZcOk6iqfv0s2I6hKJZto52Mf+aO+qwY
KqhTLG9c+e3RgHOwsjchE3OccuQiGRFX3yMxrqFTivoK1OQhyf7v2GoXv0P9fQ0snaboCsXvWELj
K9ODgsG9T55VFxP/d3nri8G4j5pK9lhB/x8GUuNXo6ZhNxeb28jPIOQfj8CLEbhPai2w+tMIsgc9
bMmJBqXWjLjF4hyqtYDhqrYxicgL8/pz7GJMPuKkjt03NkQ1e1wDiV9urZCJhS4dSh3U8orsQz9M
3iBAPN+e7dUr9mJkLgglnWGkVovn2NQ+2NRy1cYKbGq4pITHwNhGt0e7+vi7GI2/IZD+kdQSCAAX
cWepdpIFSj+Kd1NcCSDu6uG/GIm7KAy5Tuw8Rd2mnl71efYlSxbsE9HKcVfBHI9TMZdI0WnTS5u+
wJL9MA+Ku8rvqToKcEYwG74E2GnrEudmgsRZXbrjDLQkjaAsfb2s8LlifK2PdlqutQ3mo0fkcYyk
oDi0W9Vt/gdTRNF0OMTQaesoTbICMfTZK1Tik2p7e6NdjcYvJsPBxLyoiz1oOMS0fdCnezmVorp2
RC840SgcVCDpRss1NVnnOESd0bmUPViDy+T+qEeD5a6CFfEyu/9tahxWKGY2pnJj5ydt6FykpP1E
Di2j+W+72+BwYaWDFNsOY4WVr5kFk5ziUVdHv17sI7VTgXisABb4Mh5kE6vZcjClOE0CXd4qVuWu
MfrNBpFE5/Us/sXG4HABKtNlJg8fdKMBvrjMA2gOHWiCFX4itG9n/+zGVcJX6pyRQINVwWCGngfT
ont2CzXz6m2xurA0THdypG+3N4fgZPH1ujk247gjAApUzHYGM3JUhVZKojG4uIPGdZKhPZrpaMCU
hrkK030RGQ8g3LvmprhPfBFfVbA/+EJdZ0DrVJ3AgoMT1WKeW1W9S/Xnqa4FMCvaHXy9rnIss44N
COTaRN0RXdl15r0lkWC0f3Xaczo+pdANUcv4mcAwN6mo4DK+Hpd/7k5eTU0fhloxVRS51GjYQsoY
Ca+8clEwbN768OPBm2zTh+SpPIqY1AIo46XU8HhPZosBZg6XkkZ/66xqM2oCUBHtHA5UCJ1o4lRI
rMFoYJ87e6OsBCOIIimTizBSRYVQCMEXnCG/u4ZMoJRE5UsiuUMctIfvd2XgyRszcft/lW+++HYc
skh2DY/dDJeaPA2R2Vp+mwi253XNh4shuJADXtelAWcjdkVrId06L/3iPefOA30ZMlh8hyao6WjN
ZBtFmY/O/AChftSeSBvMQv7/x1m4AW58Ma9rmnReU8w3ppLbGT1FzAh3mGkFFUnWEz9V+g7djeux
lFr4aMFIru3790aCVB+RktxbFsd5bgaDvpJx6EJ4cNWuSUDeb9oCXnOTm9RI/S7nOaHHptEXNGPa
nrZUUM019U1lKkfV6X5RswwqY3zN9PK7UQ4/GSjAjyKvzS9D6xyWJvtZV9bRyGm10ZXJdOfGfDCl
AbrBa6u5kzX6fVV6tUl8XdLvkuzFyeygyg0YZhVumsauA2tLdFJ5WSp7JRr1qqnZ91Qb8J/UqDcT
nM869SCBINrKgtPCS8zFqomJqexIbiF84YFZsoPI85al+JAijqTZNQS3x/Wa8OcG40uadiaTmmbQ
PbOeVo/czREUTyuUg/ZM9TD5UEgC91ikUiGCXV5Rbh4dG8pCeIQYcHvxmCsD8eIDusYYrU7sZSOI
3PmK5kibWE1kCUzn+UnFCyTV5x2MmcCvn/xY5OGssnN/65xw8RoqCcQadOT5dGB679GX8Tht9Ui+
c56ZaIvuQaE5eRi/1X2Ahhlj91co0m66qNvlu9hrRG2JAqjnq5yanBCCaw46urbE3OgOsT0E4N0I
tDNF25dD4slW4HzXIzim65deq0PVVkXxN4s0bi0tB7kqeg2JrKNeKzHATzoftYDAzJDEiq1TWx5s
KVzy5F6G5YsVL4IMsWgXcWA8xhMOJ6tzlOmbpRRwWUbpDSyiFNyGsa8FaCAIgfhqplPBkTvNtfzU
to/NAEArDRcMDi/uq6+3Q0jRFcpXNYeOWqiCI/RngjvOHupJtWfBqwXmpiCHxG4OTUnIfKAhMGuE
3YiCzckXNSVKujKnrO5XOZ6ELdP1ULOU0uA/TpJ7IBqFPaqpA+6X9kQxzTFC+iz32oiRSyvThTCe
23lN5HxrLcH7TYR2vCjWqg/OpGT/P36mPry7zjb6iRiRKH8VVfoFp9Dm0Af83WlcUjyt5DxzDTPz
7VgXbE3hhLiwLl/kNIZa5l8lODlQXGZGFody2IZVJNQ6Fu0QDleaqjE1W0n/enRDSRbGDuV9inZD
0y3vtCALxzeRrA47yjdwxuZwZpicxYGzCArCyimvYFo/zT6zsGsVVyHQaXPgtwP3R8EWFaCbzQGM
1Wa9mtl4PbICUbHvcffDtROCCvW96Fn80Y16Y4Z89bJMG0tuYW8CUv0caCEUBNF9WG+HelsO+7nY
J8Ue1WkbqpztttwNKSIm8gCeXf6Kwqr9zu4saZuEqoAscp3g+xmQ8OXOoVSkWYeB3wkWh35N7ozi
GCvPDYzCpgelfpYyNP21qPrGsW+rkAlR+2NeI4tpjYJ8oggV+cqnXNOuaw1cZ+n2g/73dQYxHW22
YAH5FeKj1R88vffKs0icVYD8vLoWKM5NW/cOI8y82GXmJfDw+X+kfddy5Lqy7Bcxgp7EK313S+qW
G5kXhsbRe8+vPwmte7d4MJzGibWfFSE0QCBRqMrKFIXbNeMVnjgHiy15KqFKOmgQ4fFZpxYKhOGs
OdzuF95sGDzK9DbMhxhB7RK9rvOdFJeO3qBzgpfO5OAeW+yE1PQ8Dgsm0wm1pUb6oc55LZo83GPN
h5pk7nq00tLILgomP3dSMGJU2pvwrfV5vCne12EwKNQKHYaviHPEaLagdGYT41XPXjmYQzUbruEA
gzlqiBeHEeHun8aHvJ1Oi2rciGFtjRJednXhKJECHn8exGb3cH3o6xtDY8uedbgYU7ciKo2JL8E3
RUxDb9HRZstnNMp7kyQyUQ1DlxVTZCYpF1oo5iWWcjgaj6E/+LEzwh4Grw2qOMCj9O3uxK/RWCke
CKStnUpZ2YP8VkFPN/w3cejm/zPpuHhsQFts0aFcDraku/PqlBU5GfEhlUdejWD3ItyMRVd2U+40
+zDMZ/PzSSoLLqWBtbJLeWARmhEhoZs5i5XVLg41DBdBQeG6Y+wG3ZsfwIRtMlnliXSfRYr+EMPE
6r161i/yYT1i14ADnh6FC3mLn1XO7tw9fZtx6UfeTLxRIBg1ZXih6tWvOHyrswC6d9b1E7CPJ5tB
GGycoUYjVzN2Ck2sSmhouySuYCeHGJSGBmqBvFaL/Vt/MyATuBE5lbuaqiilBx1NM26fWIoHRz/V
6h9pl8doq6/6Y3UDUe6Lel5BCy286aX6Lt+F9oJi5PX589aYCewiAx4yLVSRLgscm2ZttQbxYmqc
NyNvEAZGR9IrNUnwjormyiUjuZvT9AdZnq5PZZ/qsFlZBmKEQZFisVWp95gJY67cKXztQXV6V/cy
L38WeXESPXh/4PbXeJ9cgc3+TKsK2TEJpucr8lEyeuby+jbL7zKk5jJltVThQW6h6oL8eSf9yBOO
ZNN+3mgzPINB3Tw12dhh59JCWDnacnEsIXlJHbzD9ZE6eEfOvyLcbcZksGhGYDho1L53Jh9rD226
PNBDTsZ1P/7cDMLgzQSukSk0LfX00ry0RxIOEhNlbOmXGhLNvT1ipeOAr4zPAVpWk6fpIrmA6i3l
gVM9I/0wocMr5xsd8PYNAzmGNpF//CMoD7ynQqUF7I1Gt4hg15h44r9Kkm/Wk0GcMslaiYQ44/2A
Z5Qh21r66/rRowf42klgUKQcBqkpUJ651GobyBKMdRPimQOsiZ9jo/eimWfyvJ/g28yJgRRDKvI5
KyTakGz61UvrqCg6oC1Kgxs6bCouKjwUYKaUoe6QWj2t5pDPCjEaU3AwlNQJlYDXJMgJOlhxHqGd
23igLPseNkClN6wJ57Li4CirvFPKpSRrugwJNSShxFEJ5ixx4KfgXP+aPCBldXfkRS6XWcWGkX1o
AsAvLXJHC7hypCTJ3Of61HAWTmFQJTGqdEwpkrU/hMhZJBRaBh8WdydF9I3JMY7rLZ/tzhuUQZlZ
VVtFoEVpBWUPU+kgCHngrCNvCPr3zQUhJ4hfKgpk/3SvdVZFvcx66wWZjEvm5D7P5YG3QRhkKY22
abu1wct9Rhkol+02TO10vufMazdJ8nX4/tDnibJmmBdctC0uWtFFH9JpvYNVmpOceSVS7l5koCXS
eyGOJKiu9k55QJgNxmkfFD7MNv3hXPryw/W5cZBMYXAlFIRpmZQWW39oXFMXrWaOnko4WS61cQ7R
haUPPSc62n2EbVaTCVsg51X3C41AI21wh+YwKKcwVG0IKlyfGi/UZcVStFaH1gdUNoGZCHWd3Ctu
NdhBNYfCExzhiTMaZ1osUzIq4kQpWqAhrZvqWVBeqMIdWsm8+oU2i5PfqO0VHi+rxtswrGxKE62l
OMV4mtGwCEFt7c1Bj9yy+So7qcvHkX3+wNf3Uxkg6YVqIWGIsIG+IPK3+TF1TGRGqZNOfRxdqrte
2s3L9eXlQIvKQMsiLUk6KnBhKyIYuGiJk+Rv10fgYInKYEmcpiAO6NiW4Ay6Bl7qs/KU9JxYjzcI
E5poSj6TPMTpxiO6XTOrIIEm8/TEeDuRgRB4DkWJlE0o4yzpUY0it1xR82tTa5w1znNq3wFosxkY
/NCgPzhlSK5hM0zuckRlzEbkGk4QDgFTzZoF+wCrwDWgRGHRMV/ad1O0FmgH9XYJERX4RSRcRtR+
GnXzoxiEUXSx0tXKTC716+qZfqlYiRu55mUYLOmYPK1H2rsC95/4l/bz+ibibFOWQ7lEOvR0B0QS
HRJovYh2TpVDY+MANsugNPJ56OcWd2w+Ns4K/+v054D2bUl+MqqP4PpseNiiMYFK3g7dAM1vmrFv
D02EZSzsuINOKCTHbxcwr2OdNyT9l1dCa1YLZVE0bQHFlRYGK/GQoEyf+LjcSwHbp/cjT/Cuz5Fz
IllhFAhPQHRFBsOEyDIykB+C9DTxkt6fkq3XJsVgS1bJelNqwJbFl37Uo1WgqHEodCsSgxYclCA7
oi3+oLVeXDgiGjI+tMXSPTQUOLzeKt72YQBIGTsjHCqAd0G6IzGPvQk5BRNPJLM4TtAp7cqVs8C8
5y1LvIzjocpF6kSWHkI8WsbSqmDPI54lf4GCSggCv1e5vArefuPCFwawAiqyloAArHVIjrziWnzQ
bemklSimCHbnaP6P+oW6zoHWkznNOb7nZb14yQqWlZnKTd6UFWysEFX5kiMFQ4+61movN9SVJLeH
Iw96KKpf2WMsKzOBXFsIe09kEaLbUj/raoIO3Qa2tMe+Wpzrh2afx/21uqz3bbn0mtEYsB5KksmH
lBLWUQkaFRpKKpxwNbyLI6dYBbuEYYCa/jtVhM3wDC5FtRp2FbbVBRdbfkA6324gIoii+m8BpoIx
nhyznT905wxWxjx9CQ7Es/TNtUqFaCoL3HhiEJKfBryfOItLA6hrX5L+gs0zKg8LNZlVfMn+x+yB
onkaT5FPbsOz5KYucXisD16czNIy5XnWW7nFjKjY2QSB3fykQnc9D9Ag7PMatDgAxEqsRL0hxKTC
pzNHw9b6RzM0nEIqnCxMnKK9z/WYgz88JGDZmmOdi30mYcTeiR7C+xZN0NGx8deb0ok9/SCf59/5
g/IBMYJfxOEmTSmgXvuYdD02H7OTJs2sJXxM6Wz6htc8h4f2pN1S1wL0PdiCQ+Xt/1U5d3M+mACo
FfNVXHoMOsUwRxBqt04mm0AsXSo4jyz6n65MjyVohklXl6TDSDn4g8OteSgOupceuSoInGua5Snq
mjQofYc92rj5oXJ7h6YR4/OQWvLZuKfexfEzrxF0V3wFyviGqqiGqpnszTULTTOoERLesKD1cjhc
Hxb00BOYtMeeqNltoJ/njzKy+vfMIQeRJ+y023a+HZ/ZO+0Q51VJpYe1R9r6AZS7hV1Q7EED7GzY
63dKDIB/jad/T87CofuucjL+e4u+HZ/ZRsWcqpVYlEgOTBAPSI/r6hft6F6Huz083QzC3ltSJ5ft
0g75RVt+F2vcWEVo8toYd++r7SBM7UCm+q9mgQCsBc0liqzsSGAernrzOxpROW+iXTzdDsbcTlNB
ygJZFVqoAKcmwNWEGJYe+NlPvI7zouSOxjzHzVmTSzVPEojbG6isITn1Au6wQ9NT8ZGrXrOXCtvO
jbmbiCSSPEY977KQwq6T0tWkYyYYjtjW9pI9xBrEVAl02bXa0lONczPytgoTRifyqFTm2OcX6Pm7
Qui3cs+Bs89COYtn2/kx8XG/wvOoXuE3ocioikqmX0iynRQm8uerM1LzqnVG95B2MOGlef0g7L62
tmMz73ZZW3MRyRz62gr9htj/CBWvvyllQPrFJw3sBqnbARl8iQfIMesxfZYce4/qLsWv068xGG1y
L32LBoufPNq7LrYjMoiihmYJhUYgmkCZTVPuNM/QYDl0xb00wTlPAFmi/OAs694NvBmTvaIg8FQ0
8J6G/TwBX3BQrRimteWI0CbKXLlqvE5O7wxptMbxd2X4YvPYZE96+63JYCUa8tqMeKDO3mRo+NWF
WiMxig2rF4/o/LXwIuwKR/OkwHTS38VBWSzzBhk82MSCmR7VVuvzKJu7WbztqjAgpWtNJSkr3r20
KCc3lxK+Oz/D1aVBEbVXEky7hb8vsogB7zLXOPfKH1T8eVB1TUaFuNR+mMmPvsU3yW+qqrWENvPV
8K6IirthduvpiWiHntyuy71Wnqr0sdLlZ631FRgrZgn4NLV5TIzWMmAQv6YoeqPgN8AjKmlHkEZS
i0j36hLZKElYCsgH3fC9TdFColVWiPl1k+ITMfTFVEZ+LB6dJMntceoelwn19DKyBZCQorp21z4J
sr4BWbG/yInxOILm1WWprTQ9IqzBFbv+v7sU2e6BbDJq0tBmhXyMXTGB5nDLQzqKJleQjlU+y+Mx
JsqA3E6sT3aZT+485q7UdXej/rDoEwxsexD0elsfX9NEBfPRtBrDdE3w3JVYtFLy2qzfrx9VDr6z
TQN5kQ3ZQi/OqZJtCfmRTuaAAW/nMRCLrnp51UJcXxHSkO0ElEfbm8Izedx9cmwPFwOsijLBM2Ss
sLbh7ZwOQWo+pf1PNf6h49YMpVeTwDSgfDHrpx7dU2a+wovxVkoXL9HeRy3IU8hNdoFAuGkJeqqv
fXQGf3VFMrRIRURLn3pC75bQY6Te7BJ6ln7yyT8c6GUbCiqpKfsI9fGL3idOntbYQcplVQa4XPKe
PJybhW0oKBojbjVaw80P6IDxM1/xVQ+5Ld6xoZ/uygqyvQOTQOA2kgO76I2ZgNM/n9RL7KTnzG5h
4NnD5B7d7KgL8p7pvLVk4rwcr8hIEzM4YeW/BaS1RwN9J5BgNd6uH0LeOEyE10INEXiIQ5hCCmkx
FttIg6xGKkDkSYXtCptsjgnbN5AmpqCpOojXEDnOb7pj77SH5bk2reJ2RiPTEZfxzfSIE9I2yNXz
2Na7nY7b4elKbJ7mYjnO5jQjF6r6s4N6+BEUe5pLyh0DRsbIE0q25IZedaicHg2BF7qjkPPhQD0v
IDAZTOprCLzklJKm+tM39CwOD7lqR6flOT6P1nQx/PxBL+x1dUefEuCNA0iBXGDgbWsGsRKzjYRU
B2JRt/L1RgmM8JRK9lhY6mNyKO8gMngUnOZ7Nd8IaEbkAD/v8DKwtFQarjsBgX0qq7YxHZMSnTFR
8SPVho+5MWx4alhSy+3E3iMibzYA25BgqjmyiBHiX+icIStU+cSVjoorBjxLt92K1HYk9v0prRpk
uBD09U4Mh+r4U9u3hpq8jwFvB0c7iq+ik73WfKdozpXH9hQMdVyU84BJtg5Kp+2h7e1sRgOZVaUW
Otkkt/VDVzrrqxOFznUo4b1N2baCLteTOdU/yQySp9udT/PvMHZEzmI68cjr3EVmkCsH90RfdJzn
9FDL1ox8iXJqL7kj2IZbJNYE4qkNc/Bf+TOPVcrBTFZmbUzCKhwokiTFcez0j0b/VUyy1ceE0+/I
XVEGs6JKU8UmRUMg+laxiUqneA+dH4ave/k7b9fydg4DTMVSxL0p4IkwJx+oKEjVb118uL5DOBEf
a7xd6qGp1SEOPpSW+i4+Kimv9sZ70bOG28rQo6ifgERGW2OpayPN+4B36PBCg+vLRdjmgoHErSLR
2DIsHtXEsEuUgBtB8a6vGG8UBklmSShCCVc0RGee0ulbDNmtASp01wf5dCj8e5RDRBpHbq5GEg8h
zAURuOUHyYPLvd8HyJXb4b3oKqflFt3E2X18br9T2ofo1Mf1Vzu78b3yRt546TTehJm4J9MTSaor
xCPLautqfJlK8VznvCza9RNMWI21tYUlCFp5cpSd5xvxSNEq9UpQaYzn8kPw9QDI/MaDjeuXLhHp
1DerjOh4LTGz/FJo0DMx3jVKnUi/KcOzlPzuOl6mlZMFJSIDHn0HF3ShwySnI+0Jp/wk+ULp4jL/
xuN9NgY8FGlKFDxuaFGpRTxe+OVLl1oLFENRAD2gwc/Nb9vUVUsOu2y33Px11RLWYzub+qLtdSxq
fMhHS3QHfwzSFzW1KIWuPEJ0EAIWXIcxTvKOsP0+Ym8kZV1hvq0z5JbhrQEaViA7WB00KvvD9Rjl
FCeQeP3fm6cYlE7USsxTbK36QPmj+aOYOiqq2wb0yzuMm78TR3eXl+bEe21x0kfkc6tttm4dz3Uv
igktqok2VaUSIovclY+L5CGlhS4dmfpxLgryJtZ1bOJkLcnnFbkZWu+HoQoJJt57ob/cpp5iWLNh
RYcUUSptAmjRA8GTj6Db9Qogfn7+zaCLWpRq12O++noLvZ5lKGxhvg/RAMF1dN4PhlXJIKpqqjLr
VhuvtQTF/wEtkuriNFnqF0i/dF1AxiyoJJQQjcQqJ5V3bvav4q9hGXAwpjjvRP0zNVB9CDEeRPUZ
8Gejwzr2/+m04uHfX6KZrzFZkBBJrKVKS8muVJ62RHmUNgQZfunGYIf5nJ1Dr4o/P+LXcMwjJzcX
YW3qPkMRsb2hm7bxQ0c9jHZ1KN3ikVc/5K0o86oRF3mWFhNJPE2pHE0b4VP97b+bEcuQX5akEwh1
jiLJh0ne0C8+Vd9Hob7T0tlCGgnZbD2ocqjhVIfEPHUxTwPvk/t8ZU1Z7nyhqKUGqTEadCeB8dLc
Sy9j6OhjgNfN+gJUUCdLeZlu58A8hDerv3gLPFyqxzhzBvR+nIYSWjzWBGmCi+bIvmlHgq3jBWzx
4gjO1/iDdC/X3T++IFVh2Gb0Ix1Nzv7av/L+s71Yx1sx1bR6zQs8J4WPuZ+dVB6sJuOSXzi7WKET
3UBRVdGAKMdbkga0YuZQUwWohWo+ej1KCwkKe+WZ/vwFc7+mxkQqJiHjUEw4Ob2nHueb5NTgRg9v
NDd5SgO5t8iBR7P5yw3zNSSDR10/m5rS4t2q+uXTegM2qasfRtT93A6qD8KxezSrAEQqzvWyD/Rf
wzKQFKeGaBIq6KuY+ZueFcdBUA/oSPWEordAzOeU2P+SA/saj8EksEMg4NcBdltncdVvwmsGPoGO
HhSq8IjOnsiv7+JTlFPxA6f6fh0/dnesimvGUHRCFLaDJ03BfDQgq4ty3EmYLqb6s554L9bdIPdr
DBai1DKX41kGVUz265sOCnM31EMtcg13XM4xePHQRcStfW5Oo2IpvBzj7qnfjM48lxI5mswxhpS9
UFbWMpoWLCvt64u4H/ptxmAeS7Iud9Laa/EFuqmLaaOcCYUX1cKlAimN3KI+J7yn+e4u3QzJPIqG
TKwjra/RgKb9XEr4l62RX6SCpXURvMxkzpngfUIGcfK1Gwe9AMY32UuUnwbIkCzqBRQHq83BOYh5
ltv7KdHN9Bi4ycmYdKPa0EtF8+rHxOruO+izOVJnQyGEys9px9JtZwt1wHwGSy05d53NuzF4i8wg
kFknco6OUwRiw4KgfjyOsi/l0z2ZTqvMe4DuovpmygzuqJI8E2jv0TRFFISDswafNEa0nMNX6rnK
bF7jCOfss50/gl6KbUetneAQ4NZF7cJL3W41MeCcDt44TBTUF3ENJV44T7YQIlthQQBr85LcF37j
NIf2GAmOKFoZ8bjR3m5292tF2fYfcH7UulHRMiKnozMvsS01i1XJsPqV0rs695PwThQfhfadM+Hd
+H0zLgM5fQ8vw8L85Bsa1nv1AHHIyR1uk8oeLdWSwJ3vb4vSkgan/BVwZ83ZR2w7UGsMzT/NryM6
HySn8UlyTvAepKULvTzEtzzPOs73ZduBJkMrJk3HdOdsQe9HYZldY0k5r2lyl0MvbZaVAaHI7Ec0
6OCuCm+r1R4HfwFXvr8R+qPaIq2tBILbQtLR7r+1pp22P5TFbUBReghf+DQWzq3C9gq1Qpg2yacn
05S4Y7HaWc5p8+CNwGDPuEhTlNDZyn31I6yT50rjvB1425QBHF3LO3NacIV0VWJr62J1quxkVe8Z
6BjKo9DqFvACiofrp4MH7SoT72RVQqAzhO2inZsPMPGWdyhsDI0VvpE76jBjWmtnRZcONNLKq99x
UKZg4XWI865s1me5VPL/Z/umR+txyNp3+NrZXR/BHkl3uzmy5boIxCS6rYqHNkav0jC4Lbpzry8G
/Yh/vJ2+tjTbLbSGOhHyFvzKaS3siIz3uTbeKPm3WeYx5zhXGds1NLeJNqkJffnCNrNIEneo0Vla
DhaS1k5u8DRcPpsdr82MCYniNtSUrkJePyfGYRz1x26CKlxlPmbo9zCmn4O8nkfRFfIICqyhD0me
g+G6BrEPtSutaFRDvpDAd1o95sJLqX6U5l2FzVJpT7nxFjfyPXD8qcmwaccTwRto0WZn0n+qunnX
mDE6vt76rNCsbKlDOyHNU7OmnAO6H7hvPh4TgplGL0xt+enLhq63X1Ljxh4FWim3oATpInS3UGmL
reElfuZKHOy/jjajM2hIxoaYSoiounXgXBbAhuYsPCiRtT70mtVCJ4eqpSHTWVWcPBEHmD65XZvX
Z6GGfQlFTBCxUaPVQIqOZPf6qeBcKKwqfDuVKXYPppaZJwLluzn9lUEQ498MAsNzuNAohsGm3osu
qlAXwjR0EN+auHCbSbIH+fn6KPsH/GsUBsVTMZfFOB+SyxBDtnyoLon+FFfHRBjerg+0v2ZfAzFg
PotJ3U9U2CojqSOOtZ0oszUKCefj7xOb1K9xGPQ2SpN0IxXXloUXUwmWTLss6mhl000t/xy62CLi
Ydbel/ZVmX9Oxo9hbK0ERsENKaxC/95O57p5FICz16e/X/rd/C4myFxzI5uSCJ+TvqLhNAsOB02L
/KAnAX2DaPcEtHMl4/dR9T+r8UcKXo+qqi6g8VsLtxJEy1AVsOeuszLpR1cWvEwBjRv/xNSv0Zi4
Mtfha1TpRnQxog/F1BEz58da0Rd7NOJ7Yrav8WxCPka+GavxTlBUgXMu/4J4Xz+AAXV9iLQijcBA
Km+gEIfCygL/sIt66LwVShnqaQqMGpzhqbRK7ltsH3a+xmbQVp1jiJ9QU+gMbcOVrJ7bOuGcoX0+
0Ncm+kyCbaAtEhOtqCtaWHDMe8WD+iwe8QgF4iOpnTyzExgxu6stJ2j4AG3CNuGlZrpr5kyNi25i
Xm2cAx6fha7Nz5kXWRzNaokvZvYor+Ft0o8exHl9Ufq4fnp4a8ug1KwWgwSxWGBh/XMwP1KeTCJv
Igw4VSs8fmYBsexivMpg52btW0geB40nHLefpvjaIww4JaQcmmmJ0Vp2O/2evdYTj4pHvMFPjubB
sI3YHhcrfC3dJSCcsfeD6a+hGfxp0ZBtqMaYXEh5jvLCkU3FbhfJUlv9rsaxzNv+Bs3U369/OA7q
f6L1ZocUQiLo4Gfk8Nr8oddlIHWhI+oRZ26cz/cZ0W9GgYj5mIWEwMFeKqwZ5vKF1Fia9C4ZPCXW
T8WpKxD3+QbcDJXPaiVALR87xVdgGod6UOaiJp5kzhwUdnU7/cpgHr5cdIv4stM/L82xfK4ni1wq
kRMg7FMgvtDgEy02vyVRhzhpaH1Vvof8f1pZU+H25nOy2gJ8oherAFsdYtyHwlVeKK1ptMP0vWiD
+neG50wPZhXIRjHXYJH3Nehh3vyssOtivaug9A7xNzdagkm6RHVn6yEHDTmgwFYhK81shrgCKGSz
YqFlAc0+/0bQTdqsMIM7qiwiglZxn0BG8qJ+S9zKN+5Ux8CnbX3zO18YgjcnBoiMQU/nSUSNPimm
dymKn2aJ8yrgjcBAkJKuy6pWUPwu5shDb7Tb49Vy/dD/5e36H6xhk/ZirZtSMpPooo85LAfhmSAX
UN/LamJFA/qdpV+SIoNO0t30jfoa9UEpILQV08q+/kM46MMm9tuuQuawQMxZwvRaUN8l86TOKScv
ygmx2PJir/WJ2tYTImilOBOyWplcB7Kq+qFWOYZwuD4lzuFia4RIq4uEoAvkUihvMXRh46h0U3Vx
ZzTSXx9pv/T9tfnZYiFYTSiL5NAnqOsGeuna6zQKb1I7BlqYW3ha2ksjWlIC/6YmtnIIaanS8/Wf
wPt+DJKocjJnMPqCYAAsAGu9sIyosYW25MyUNwz9+wawRCHU67HBoRvDZ1NNHSn7Jc88pbh9lt9m
ORks0UsoqjXaCrPRTrPCFsohSCPMGKcsINrVKE46aLYiD3a0Plxfxr88xf9zHhUGVfJIaCpMLLlE
33A50ExkL1pD6uoQmgGBw8uP5W36Pr1oT5yB91O9XwMzYJMqmaw0Bh49VN+KkvQk1AxGvP5p72f9
zOs0/Uvq7ms8Jshp1HWdw9YczglNUCG38n3OAD+hjqPYzLCqhZdlDOcbY1WeSWUcokY8CuWKrF6v
uEYxvaotvg08kzINNgGJYK8Nenzk8j1uODl43k9lc/+NLjXhkOFq0SxyNirwsSpQGGFr6JR38qPm
obwK8xdkxSu02AmHdrIGngUDB0tYPbC16UM9SXAVmHJ0MNrHzLgr1bemNjzONuBAJJvxjzth0BcB
5xjyyJ7ioIHirEFUBUbFA0y6lyf9JJ/i+/CO1zNAP/eVYI1N/KuapCtpJibIKX6kbXa4dPF7paTW
XeHgWXR9kpx7lZX/koZEWasWIBIJj6V5r0acDbP3sWSi6YYoS6ahsTFuUoyGDDvWGDa+daAv1QPJ
x8PU615Uz871qexyKbZjyf8bENPKjMIUVivovETLYRDbPQr7vu7o0AbXURcCGwYcjuuDfl7G7Mfa
Dsq8n5PazNXciOmgIjBKduE3d2uc0tecQBc/mGW7l20kUpv5LfV0Z4DVAH5LNN2tk9u+R9UtUTwt
P7V+FMOtk1e1+iw2Xvt5zF1U1c04LSGk+iinBc/uxFVt8iKi6yOgPH5SB9URGqZOfppgUSfBeww8
l4f8Pnwp7xMPGhde8sNEoUez4Wf3Dg1U//r67e2/7fIxl1gJGsEw9mgLJ4lmLyhwAQI59+RuXLcd
g7nCFlVezEgBf7xHSjdOnLVzpucxgMqXHcIkePL/D13Ae1fIdkzm7pLlgsytBnOj6VjDD/gf0ipt
fKKkVX7CjHfMmBurncMoGWVYgotTYSEz65qi4SvaU5+q/+0pYy+rZsjSVEopfWhx67fawzuSVtSp
DkMPbuN7+syjDu1GApvVZCNiSR8G2RwjKuQ8fGvujADanS+h1wdU+QkJAej9lRbh2hnt8rq34zKZ
wYU0pF0mvNDLtjw185wjxaKMaHl+EKG/pOSNPdTaGxQBWztuTA/uNpwUwW74tf0FDKbJa1ahmz9B
WvBIJdvQxH2GUyfUbbji/HSLXEEKNm5Wp7HVhAhrDDrRoburjt0t/ONAR7P/+bYE5Re3vV1eyIFX
6f7MuF0bm0GpqJv1UkId7SL64lHzVJd8D003f2wD8DXcWoEYnxUfeRSx3WBmu7gM+LTQCu5KeY0v
3VJa89IeDZXYBYksYenQL7AMDinBLk2z1e7pg0V8g8LBpV1kKIdXh7ZVz3mWeSQyrTwf7B598m2h
3sdSyDMX2IsItj+UQbBqwHHWJaA4UYebSRKt3OwOiUgsbfyIygddmi1ZK73r0Mz9KgyGRUsdlxPd
Edq5+jCPNPcPXwF3+an41B0KJPgDT3d4NxW+nSkDZE1WyLU2h/+wdVQXqjwwUk0UCEfr0N+H9Frx
c7wfn4vYKisbNqSc65yDowoDbnhsVGFMh09W2YGjpXoc49gvJl6uYTcJtpknG0f3g0FIb2Ig2c8e
+qf2XD+2qNBLdnIM4+NqWuW58lUHUYstPuVHLQ7G0VEDNNdXprW8DCfydP1rcy5iNqqOE7E1YZMU
X5oisVtpsGCOx7mId7OQ20kzYAY9qEhqQTVBQL168mpXd6VdnHO/FCzRV4+CVTrY2yloJRC+7d1G
uWlGa7kZ/eKRx/PjTZcJ2zq0fMfNgBO1avqjLA83emhwsJs3BP375n1umDookgM6f0MTsijZrcTL
ie29T7bLycBXHwlrrWeIrVtFcYrqe9QMVrSMXlnngVTVnAwcL4xSGRCKy6USeni/Qj1Pg8/rU4dg
UnCTG9ip0Tjx/9Bhy4E9lQGgOBm1UdAQHE529a36KB4WkBH86t4QrTEYvBWU0I/haX1PM6u/5zuN
/iXsQAeQLsFIwWQ93IjQ9VmmE9pFgdaj8UANBvNTdqteRrv9pmPKysUEeYKTmvvLOfnPuGz7tD4L
YlGkYBBR7d8SjfOgZ0onGYZevY1uQWcBS5tye7MLGuh/kbf8vr3Xv5e3PFGq/fX/+h1M+CMIyZJD
g5KGXdTWNfNph2fh8c7iX4Kcr3EYXJBic1zb3gToL4FkhHAciVJnVo5xFQWrRoKikm/CMQwU49u/
Ab2vgRkUSLJBiAwNmr+lCFHP4ThxgX4fBL5GYEAgN1pJmGs0MEfa4oeNFtQQI7k+if3A7WsIBgZM
s0uWREN1jlRPC1iYzQr1w3q2hryytL6y5VDhUM/pf/wzXPsakUGCQlWUrBbg4yS26P6LpLMiZ4FW
/BurW5l8DcMcf1OEMdZaGNnFID/KKDujhHxMl45z5e9Wp7fDMCFHmUxiMYiQzlJ99Xd3tx6E6jA0
N8V9c5v5mV0c4tP6nMh2c57fSQIp9urc/xLeeKeAd9iY0GPS60oxTICNpn9Hc9qxGAnoW7VHKsmt
Y2hAVu+CIb39N3vnj9bqRs/FvMoFyKYLqaVry2nKpYdcTrwY1tolNOfWidc4cH3zEJEBlQpShH1n
gDGXgVA6hfdIAVx0jZN2un7s/mizbsssGysD7VvRdNaHN427a3izYJAjhb9P3C1g7ivdcdY+euQ7
s+zp+sfZLWV87UzC9k7L4VpDBh73ANU7VG7yEuLvlMoJ+ZTb5cRDe85190fXdFsL8HgPKYMUEgjj
QdPPNGM1Y7juMvuQrUMnXwMeCi/fyR2YwRN9SqtyCbH1J4gONy7l3XVoIKRmC5GPRxiy7qXPMwTZ
j57+P7oQkUWXWdPHAhTHS98EcfRLzQNB0R7RkHtchV/XP+R1hP6jc1qUjKgbCb6jqCOP1sxW3REH
8q7WmCdBa2JNDZlzKfD2J4MmUSYIgOhPp7R3hSDlmuZoB5jd6xOjH+bvFwHW8n+HuBqpl7ofcRF0
S4H7BgZJA6Qx9fXUxj+vj8TbI2xfdK70slmN+FzxYXJJYmUwHtDu2hcQwyCzpdnyS36MHnlq57wj
+Pn3/yHtO5Yj15Vtv4gRIAlDTmnKqSTKS90ThkyL3nt+/VvUfXG6ml23cM/eg570QCiAQCKRucxJ
Es/rTMtG7f+nQNXdIrD+AaDCob3ObdnjU/LNvhPwk7EMVSNaVeN5FEHgQq1Qvy4Cq4+e/+VKrlKS
iQ0qEwHyheyrLSx1wyBtGrkhii3ip+GNz/HVNyNOktRKjtsadEUqmmZ6BH2VrD3O7MmYfGDj39U+
d8qhlFzpkuj/vZdOFtJPw2jQFER/NXkylM+prSUvWdlkVrGj1qJYqDNOF9eKwuoKCOqFZF9CYgLG
ktAn4dvL30ySo5hrQJI/Az4/ByRDhJzc7n66JpXFK6t8WMRDokNxTdFZII52lT7RY/CD76JhUz7J
mkX/S3XmPzFz3c1RcqDalZpmt1X8QjrVDcAwYiK+iYrSMadhR0v/KRp6tygYVGrTreg6r6q4Q0BL
Kp8DHwJXtbEh87y7vD6XcydzDW+acL9Xop6yW9V/5715TVLcJAMsx6oBBhdi06Uoo0RUkgZLttka
yFT4VKVar2WLdY5toOjHIl0SYGVDrM5q1AeBGeRzdqs107uq/kwiUxIOvh+TF2L4Go/EBaOJmMfs
Vqilm3Qlnrrzrp/g7dKOxWuVkLewGN/nWbtLDQNPUW388rOhsXjkU/juCuOaN9BVy9lwl5Hxygwb
iPXxKbX80LBKUuZWCtdoINpvzECDuidkWefOsP2eg8NZWGMZ7sH4sQPmZVD8JvpzOlxnI5gzfN70
TfM85z9FEjrCSDcNn+G50FQ2PKEeMwJWnWK4HWWbmvpXtIeSEiHbyXjRw9KhfrylhuEYzbRL9Oqt
VyH3qtXaz0kJ78KFUFo8T02xgy2XFRUfkzkBplFs6hIqQzfg7h4HLXKS2oRvFzw5xRO8ZyxSYoRi
U6BMN06DE5efifoJ7cAfccTeBpFd5033HGrhDeNoP/YFXNPGLZBYRz0OD0UXSsLctxnEpU+3XM8n
cY7SyUTrTGS3UZI4tZ+BCJJaZTL8gPXRQQz1hqYtJO16ZdMQGKNM8AghOR7WqT3MxGog60o+g/yn
niTWMKowlVuEX7ndJZ8x+6rwvyXFAnXkmJHOisG1MLvbPniP2jdfQEtQVy0W3hFtsOJMcToSuWWh
YN63RvRYRhFYwcd8us3T0OHz+Jim3K4pA05k3M6wHLUAsnylLDZtvQVlmXcPaLAceRQ+lbTZxvlo
hxMk+rTAhtyC3QSmczlmSG5bbRXDi9oYytrEvqelZnegZwZKbRexTMfhf6mi/46Zq+flnIsYcsAs
uzUZeayyHTa64JAm1qBEOKKc22Sb2ARjcqivdBZvG5LfNHB2ynXTyoiMNC6b9CotnHrTF2OPeOJD
gkrXr4txvInpy+WVPeupefJuWbfr+i6o6wie598s46x32BX6Bq/x4+gk6JFHgJfBM85wwCr8NH+F
wUbzLR2tJg8Qd0dz/Ktpj7Mj6zSf1fU5/VWrh6eW+93U5gjXdRW6hQZOz5iM29RIfgzza88mR2MI
Rdl0PTbiZ5/PVt5CSiMQB93QIGXdu0OQb2pVg4Jsed2EsleQJNSvIXKD4FVTENxhRC/2WffIzFpC
dJCNsHqzZnmWEUUsl0lfB5auFFbDB1mvVrLD/hLR4C3YdxzT0McX3F7vSkXtBctyeYudfQ7oxMQN
q6oU2MHVXGph5Eo6oGjzPxCtdNOyrUadaKs9DhvlbiFpgT9Vx04ZS67kJS6sg+7pyKsr2ffbrk0i
jOyPu24wrFb3AgEJYlyekizzbOg4HWpZ65P43iZ6g+wFDoTfEhZovzHIpn7W6Hr7ncWuoZ+6Mfex
jEl6FkdzOuzqWumnaKiqErgnZSdg7IYMEwlBCdjT0uIPr9AIvaP3ku95btucjrmKxkoWaEhxwU1b
St793t8uarHFVrlZCnDxLlL/D5r50omuQnOFmtsohioDr4E5iz7rImlWutp+cf9gtryjce4Ens5y
FX5jruZlOHc4HN3rML1qVKbhdXEAZDurB3kxsjDvJswoNN7CGtatzePlDyUbYBVEy6iYgq7Ws9uU
j5ZoW6uNPi+PcPat859FwhxW3QBuzlTxSzwy2EP0Rr5QJgH6M9hBPx+mn9rDDKgjVBIVKzuab9NG
fW63C6CdN5Y6yA7g2bOuagYjxBCmvnbj6hiSxWkhgy4yWvmP4kZ1EjfeJBDTQjN6k3RWe5M4qJZu
L6/B+fB2MvBqDcZ+rNrKwF21OFZEGWxVaojk7A1PQ/8lgNeJ4iwO3zIDgW/U91/BjREOUx5ClsD6
Z8QZlbnlht+0N3EAy7Exc1UAixVFQLC+vOf98DM020PTTl6kkcIy/TG5yVIK4pjZIZdL7rGKlkgq
G8YQmxYtLLsW477OtQIIjshe/GeatNAtAeY3QTOPGNohAHFgq3P21Rk5HF24aDbJBIuByyv63atb
zYwKsIN0k5tMQ6Htz5kpVRTyQG9Hr+fvcwRCZS4S1N0+8iQ9cH/oodo7HPrhAYg4owNHbQYUrajB
bao/iN5ZqR7aXdh96PS+r+qPbqwiEALqzQwnPDx9fauCBdaYQimqGnfxGDltW/xQmuGrZeDVTWm5
S/sZnnGvPgNAVoRvPjmSDL7muT3F821X+l95VN6Gsw+fmax6akPxOqf9D5aTbT7C9lMfQkdJ3/qk
tLM0u0onyHsUk6WFfNPB40ek6o+prdBCDwM4cMI0PMzu054BFAX00LZslZfOzOCyohsvcw5UjUKE
HebFgUZkH3KtglNB5/G8eYwDHm3TsHsGwDy3ujLObLWs5h3sIOrN2Cg3fQPNX2byfULVj7xtj51S
a+4cqm6S644R+q1rtPBJh/HI/vJHPNeCpgLfT6g6qmF0rRFvJLCIaxNz8LBWAyjY+qMgqE4bqKqK
1BY98/CNYHkBlw04Lsd9efCD5hdR2/++3kCF0AkRcM0kxlrloCSdTko2o7fAG3tOyl2IaKhQHTXQ
NxgyWjSM78zi6fLsl2v3rx38e9C1qIEG3HOE3zJ4WnBdTXczf42hVEwloefMRXw6tbWgAU8mEQcD
RlGBJVeNztIr2H6Esi7QucLqH+OsIlwTDhFHf3/wvl2dUc2KLbW1DMgULCLWTbGvXv7d8i0320ky
1SRlV5spBtT0O394JGQDtjieWJJAI53YKtC0JcnbOMUCFlnnNaQOHISkQxVC/pw/Dco7jcKrLgFm
bKajHfnJkaWa8++mukrgwrxn/gCVEU+My0tHcUUO3lf1LqQclDPpABUIqirTBGcmW6XhtKk0aqpg
n/dh6mr81wA27+W5nF/PkyFW3y2A4k9c4erx+jy8SrTXYujsdGyc2rxuWAD3hLsyyZxSL2ZoAs5O
VbuXf8CZHOCPKa6+Z1yYsI4a28Eb0gagqMjOisBZyBYh6im8lBV1lpzzr1N+Mt3Vt9OLtMwJbTBc
9T7BLj6vcrtFlVdct/Dm6lVJWX650C8Nt8z+5FSkZCyReI84FVlg+VO8TynshyEtWUemLaAhWeT5
tTLKuBVno4yB2qKqMUL1dSG5UGI1gkMwAjmEi+ncQLhqcFJpl/ZsyDwZZhVkmDLGugEEvJePG/+r
gA5/Pf/UdV2yR2WzWZ2C2c8SMVAsYt9nO4iG7+sRDZX4H8ieYif+XrTVSShUziOzrgZPCa66/kGD
7v4/2eq/B1ht9Ulr6JBSLJcJrZOY3Pe13dXu1N+1kyxMnj9Vv4dabfNygj+YBqE7j/XjhsG/wDAt
6DDYTU4BAAzdfzex1S4nRRTVRoKVMxPfBp7biQFar7uPBgbfEVclo8l23epZWShBlpvdsMwt2xXt
z9RULIjCuabBtpfnJdt4q3SdTn4Jdewc4h++J3Rcn6NppcHn5UG+gX1/x4j/fKt1Oc8IhqEURjZ4
PmjwfVTfqXViV/SOj7PFgFqN2+gQFOVTBlos3K2aB70oMheQJMiymTCZiesI5abS3+Ws3jOt8/e8
oJ0LC+PnnMzXhTocCgIDR+TPVtpnkCJU2nI/pt1NkxTwBEOgR9MA1auHoJmfkvQY+vEXBFBelFS3
WFJ/1cN1y4ajqMt9Xb35WQGdo9kyEkO1MrN3a+l+kqz7mjwblCrM233spyEGmyMHMhriurkMQCob
ZRW9zLxM0h4OoV5FfgZBuzXanUAp8vLXlRzENexfBZ/aLGED4Gl5ZMHDyvIJtDz9pyDprgvpbS45
GuvqYDIHNCH+cjSqx2hcCpCTHUa4V4XMhOgcqJCaOqUmXgoMdcJldU9uNlwuDEbWSE1ypQEklu3r
frIp7m7Yuw6lW0TKw1ig2iQ1gDv32U4HXoW2yUy7eDaRMPjD2xz8aIIrf3i+/NG+DXLXR/J0jFVA
mzgGqOZC9+Aa+lPReA39CG3T+s+Tlu/6pHASPNuKkWyGMPSMPtqOenGH/ltokYzvG4b+W5HcKCp8
kXiwrZUE/x9YcKK6zqDTVtVvBTppfqPuKfpBBoQaRvhUzc126LJNETCroOFOhP3OAO5W3aRGeITE
xL5Our0hpo1ekOuQiKtaQ9VQT70mSPYNVK0KMb6k7X3fwISore3KoO2hUMdt0xYOb+CZEOb3aU5u
ZxUlDzbFjmTVzuQ6p4u2isspbwYypEg6hty0zaB04/lHBHr2vxtlFZNJTPWWTvj8DE9Rdfjg41Uo
1eo/d45OprJ+Cxpm1GjwacQgqCwALGwxiloLf8x0mRiBbKRVwS9iQY+SBY4R7B/2rOk2RvlDUWGm
NU6ShZONtAp3KP+IYarweUI/2KjVRkE3JvEqWEhe/kDnyr6nkWH9aKkD1e/iGF8oPub7Dv3HHaoV
mR2D2z1Z5Q18OWcn6Tcyqui5SGvqKCMu/QqNreE9E9QW4IuV6F4Wq5uAqAdesq0/aNts+oJI2kYy
y/PL+Xu4VbY4zaOhxTTQvZTGrwmHE1ynP5b0rUvuxuJHMQE+3sOQLdzXHPylhhJ7VOAj2AsHmAYw
oP6JdyOW/fcPWgXkLGtjP6eh7k2HevEPSRGJjdhSVGi8VI4Gm67SDl2g2UcrhpLQ8F5JqjbnA/Pv
H7Cs2MmNICYyVkoU6V4xExSNvLL7qULg4/K6nx0ElSmIrGgLKWsVmZuR5jWZheblPqrWVW6F5Ucb
SuTizm6lk0FWkQxNsXzQe655JuUo0NSuX5VWDEbUnAgb8pCSE3N2K50MtwppWhFxhPdJ82p2X5ev
FTwy0l7fClRNLy/eOYARNX+PtMY5aV0VD12M1Vso3MluGG1iuHBViwFj8L/1qc3t8Al9avIe8tvp
RdaElXy99bs0aqpGsAqHxm+OTTU5TYEwXkruobMljdNZriLdLNSppCY+H7OI7X+pu363wBhVe3pI
NjJKnWSvrFFKsyhBJ0lVzUvURz4hQR/vhqa3jGyyJ3lZT7JVvqktJ2csn3GpjwxbhXk9eiaoR2/0
lx7k8vSGbRdtN6iV3ssi6/lc72TbrELLjAaOykeElnwOHRJNW0CZN2kmNsB03PFSt5nB94OAncIs
ldZaWmp/pWInY6+iSgEdYdai9eDpD9H9CBcHvi3u8wdU+TeLWRAkS2HbMx1H19jI3ZFky72KNqRS
ENM4Pq5JWjsYhdvEbE/ryhZmLgkCy31xaZ6rmFPHiVBFvHzZiW/6qLLjcJB09WVDrOKM0ZjBkAU6
ljKarYhcNb0imcQ5yu9pgFm/ZTXaF0qqKQjP9V1Yo6uRKxtlUJySQPFM+zSbl9YI3SiCF/1oupm2
rf3ADTicWk14xaswLcVjNxQL5OmtENDwkrFul2W8sMzrp6WftHVbomLmUein6mUFUd/cmpQ98Rur
iXBBD5+XY64k5K1xJ/k45+AYaJrX60DZlcJq8gGuNrI6riQMrd+ZxizQAVTHZZgIHFbVylPV4gGw
dXAmpb1kUrLRlp12EobaQO0L3581T4jkSMtpk43xjQnPDz7hy3JZRJccQ30Vf/yCRwJNE83zyXUf
x27JZ2sIb8Ykl6Qw5xrDf+zfVbQJSZowuNthe4CSB+bAfBVs1e30mn+RjWahXvcOe/lXuSyyJMqt
tZhYlqfMz03Nm/wC9mNZfDCbLwY6g4ju1MXUHGW8WFGtSCYeKokJazcFwYyZGx3Ca5rxQ8geTema
yvbKKup0uqoGRsU0b04WUKPpGmlj1+kMzKFha7pMvkhywNfM7xLKttUQ4yCMU8wAGQ43yfjYR73D
K2gtQifV6RWZfoBkEdfk7hQsTsPMEVSEaB3FvFJzf3M5inxDrP+KW1AmEiCuU4ZS5p8nbvKjMm+7
CtdDkm+HodiWeMNPdIb+Ez8WQXqnstw2mGrpdbDhof81s5dGAU59q1A8X/U7VumbIYtt3DKmVZuA
1S84VV+R5ZjSX7o6QkUVAaOMS8BTTP+hRj8dqlqkEagNqW4GDssEFZMekrRcA7OkhhrFzJwaP25O
0x3TVbxIS7drr8zxWPbvqHuitInWUyy1o1qywEsrur7blUxpedBrHgDg11EGzktf9nZqpnafXofK
4A56uKd+9hIouTuqoNH3meS6PHs3nHzU9Z2voDXUhA1yx1ixg/gmyIHfzO8vb53zMe1klNUBpPEw
hsDfLEn//1geBncCvYcrXlqNM7oLlo/dQgK2kZVqzifiv0deE61nSOgNUY2o5hezC/3H3WjOe3/s
bGMwj1FwR2IBq8UWXILpmfY3sx5IIJnnFGaoefILVuWVNlKjCVgbPK2gBAobFVV89PTNBJohUHZ0
NHas6+yblsnKvudT5pOBV2+QlrGZzFCa9aL+KTaNzRSrgOOAQhIMdzUI9gjouxrwxoHIwE3aN7T6
ws5egzcHqqdCy5XOC+YotsEA/uQjfUfpwY6jY26onT2psLLrtRkchJFbSs31jT7VMC3ycbUFY3Do
QJK3jNrkNmXo/LYh2DAzH38pWXhlUPqQx9AGVObaipvoKTGjD7Mzsn3Th69KnP1Ixs4SZhrYVRIC
50vTeZNNPbwyqL7tAQkYs8FRfHGPmOXRUn9PAwLbjrj1ioA/szHsnCQxfuGWv2FRmtrocWoQekQs
475yHPXxCdqW98kIykDAlcqi2VQ58WzgWgltSkCQ0WfqGFHeWwpKko5q9pkbt0FkpchRHKHhrINP
sq+N5lZp9dSivDtqQ7vnrV86ANvfNEEDVnzq0pK8EP+laPixNA14IX7lSbQN1MzmXLhq1zzqWWAH
9WyHJv41ga2b3V3c1fcsPs4KB5CUJcj4+BYi+nbI1Zux7W54jALtMFgBK48doFoG+dG0/tGvBdZe
3xhBQe0YNP2+FO+4m7/0qN92WnpvTJBbKwpbba8i/JVGgPWhXoOgEdhGM9du0zGXxc1Twphd9/le
VbpDgj9ahZMNb519xdII6Opol5qtVdXh7azAuUyNr9FGAu9V5Pejru2mIvs55XFsdXMDQduhvhFh
CKOzsH+aUOuyyxQF6iSbjs1YXZvTdAXf1KL4wVTmjpmxwb5zl/Xmem7P6DpXKZws5jaztFJxjDSE
plNnJFaOG6HXsMdM6LKB7VDExDLLr5AmmzwFsDLJX9KsepyZUVpDN9mDgfcBkOU2aovO3Gr3Q0B2
Gq0tLVbcvlG3SjLcTPmjPgBBqNHbScueYx/mkfO4yarOtHINwsukcc3maaxqdEY0qAp91flLlXzA
LNwamh9zYcJrKX2cwAQewdSp1NztRm2nE7x4a2CD1QF7sUHvHpa88F0xKXFq0d5XbezC09YK+w8a
fnByI5DdFIYPPkdiJf7ophN1Ek31QXRptikoGWDP7fvatyIjsmeo4lr/LuSbq/y8HzuIlWiogKCM
ZsHh18598CmnxA7rQyaIF1HtYAYp3iEK1LaehrA/ZDG1aJBux0qzQ2nZTnoVrPIX1nGm5KTQvHiP
B8piUN1a8bO5bRcPvQcp1fNsPn0SfldJSIZ802xI1nuxCJhbDIiDHQl+GsmB6A2AeV85Uw9UH68i
ZbojNciSnNh6rtqQW0WzJlDc1J+cos/tMqSbMmsRV2J7hHS1NojncU62bdTfZsaP3DDcNj0C4/or
7RtvxIuriV7bkbpDzm7N8In7Odrh0SHJQO5CRGK1spnhvZtC8qRWqq/J1EBUjpTRGaPhy4yUBjE1
eVah/2AppXro61nGITiL8zu9FVepD9MSLWYRUnKV7fWxtnxcSbUNXKdVpm96M0IyXLczdI0a/VcV
GrY+yFQhzjcJDJMKXRBukPV7Va+HeIClkvqdlLDQ0Z3gQB01tJvjIuFn3ETSBsE55DPalb/HXJ0K
hXYdLU1f9cih3SuN3TBH7PzDwoWvHAFKZQclS3gm2cHi77pTHnwbpdBwcH1Xcj7PJn4nv2R1GvJa
QLTIwIOhhuSWyfrA0nzfpu3ghPpzQSc7TaCJA68M3mq7dsxsg37pcWspIcx5kkryc84+mU5+zeqw
5CabwPrDujQ+PxoK5M+ATK35dDUKDsEYIEeKzJGsgGzM1RbMB5b3nWqoHm15aNFJvWtHFfqZoCqm
fXqI9TduFk5MMlzxmj22vhX7EKsyvTiJXEGr3mlVI7cqBTDbmsri59nwcbIiq8R8bmZClKXupw6V
3bNnEvbXcXgPRK41Aq1cgknZaoC6JP+oCngy8CpXH9BqhvNygDpA8zRP9w2vJU+Os6/x3wOsn8di
zMOp5aLzpp47VXTIymRndlCa4i/DMEs21jl51NMTt34YD2ycSnSDUA4Ej9sohGVWmaPD75OHoLqM
vjstHDAD2Iv+mvK7TLyGdXBFpmuI+FvdNGyNWByJcI0aEtFctTP2IsbSGuFZE3ZQRx6GjwZ3LYXt
dwTnglyUR12p8aqJ2wOn0Uuog/FWlxA8UjYE6Pg6ERadZRm35DTTVa4P9mnR0BaxLA3fStAxc8XA
kZH0pM73bk6+nP5nBSAfw2Tse2yNhcKDRaDb0VEs8RI6CZobvRu+j5DtLpzMk1H7ZHtmHTcHA1S9
EiMLsPMi0VsCVwOdqVvM3C0VRRIblj3+1/MFtx4xcTFwulawSQRLeCoGDWGabfJNv9O30OTcynxE
l6h2aZjVV2tzMfvG0BCvBvQfhF27gu1YXOlIC2USUrKhVp8uiyDzKMaWeLH/lMUoNAwfCgZk/k4S
VZfn7KU5rb6UX8+Cjq1KvPyo2cgxYD+SbNVDuiM7mZ7S8qcuDbW6wrpG5JmR1cSrgkdl+ggGGVL3
fJZysg9W11Ks6HmhUExmbEtXFL1VpfV+1J159rQJT7sY5gaJVllh81lXsxW05CMpconK4Nm9f/Ij
VveU3k660kG/yguR5MexYZsC8YcruIrwWgNP//IXPBtKToZbXTwsoVqQTyWGA/kpCnYZJLOMf9RD
PxlkdclQ0fZVRXrimdqRits6+NEiub08Ecn2+K6PnHQItDQECiodiAdyC4Djm4HJkDOSpVor1qhQ
DY0af8ZS8U+N3cTkZ9pLNBm/30kXNvn3q+ZkFomAqU9VoijZpO1dlqLJmNByn2owDICGPGj6/bEJ
/BpGWlPrpMAM2dDKsAMy3TY8Aia6DJFC4vlvEbwnr+oat57R4LURTIBhDrlu+yRB5O7pQxRUV2H4
0x+prWnmjuX63QB/Vt6Bg0Qmq2KvAROHGPVSM3nnWXPFi/CW9GB2ax8jnd0qVK6TBoWZsMV7GfrN
5fAJshOeGQS1BKgH5fspdUu4ZyoiuNL9yNGgEJrAVTPR2k+/agBZ07I96ZqbKSoQD4unVDE3MMo7
hLQ4qMl0BM7TyvziKiKTM+lqCZJSfVvEqrtYaeNGyDPzOETVbc4ELmD+XCbkrm9bry9DcL5jLzU4
8D9luR+YsMYGDgqocRTBBL5Wa01jejB48apGnR2mqOlw8MchkDyBtHZ5Z8r2zSoY10g7prnFztSN
vVKCH9ZBNNCQ3GHqt5vNpa2zCsWATMJ9vNSIF0C7rJ7Vfa8bu7zjsPsUVyb8UXQg5Fhc3zdLNjnD
eskEmoXG/V7TiaNkr0FhOIsQSF6/GsXDlB/SorKCPLF9VBNI783jTRmmlmKC5yceCIHqPb2q6iva
JpvKCNwBiTyDfOY8fXY1R8z60FP9qmpD1EFRlkjVO17wewpCXMRfNXatz7rDu5t4gBsU3rsM6v6U
hDeaj+ITn98geGUJvNhV3YuN9yn+jCASnLIbFfW8pLzv+0cFZbUkBm8MMK86vNGV+xASf1AqUcbX
ro/sIYqsseisHAl/W0GHd4AI9D5r8NZooQKtH6f8Xa1/zpmx51Xl6g2xFZa7aP5vKI5CMQFf0EDe
Xyx2oVirkk4MsJXNHOc3NP7shl9K+cjGX7nyS6Gfiw1OA/RhpMLWLzLgaCqQu4htU07HLuutEHhL
W5vqeyMGTHKayXNL9cphRSeuwcJEomPy25IGB7/DREdNPBKAPa/izrzT8uAm1OmB5PN9RY3C0Sb2
fnmTSjKGtZxT3rWiKXJkDAmQ3K3eberY2JjRZM2o2FweSnYeVtcsqnj9nJu4yLv6w+DMgu0H6oqa
5NTJJrS6RzuS5NyflntUvNelaqXKBBddYWVC5ttzvub/+3r7TqRPgrbGs6pAnEISpKvHzEhfQ4id
a0NqFSHf41PtoEJyG6A0o2SRw3x/e3k9ZTff6nYdxqwwuhpXeKNxp2AfSiJDWEoS5DWKS1eUoqXK
RLwsQsoapulDCkiKr5PHXmnujDi5SdGArIpREtQkO2WN3spGmuRqjZ3CZoj60PvEuBbT6+XVk42x
yspN1c/YmCI3qQcEs7e+fapH47/f8WCcgxUlOGxT2DpzmAo1rArw4MHDKZxaffSNe1PKjTqnLvHH
KKuZ5OVg+n1eEa9wY/jEBVfZoboGILPcgVXvgteAhoBrSI7ZmeX7Y9DV5RalYxoXlM0eNx/8JHMn
NFpV/x84Hf8xyupuowozhNFglFSFUFX8HAfXbRht/uud8Mcgy1RPjrFB4oaAk4hideBpS6cseC6z
9F9uhVXwCzIgTGMTg6T60UcSXLegvMTiX36VVfArTXRzALaavSRASwjiO0kk3JxkkhU7V1T9Y8lW
r4c4N1uemAHxoC/qaDb6YQ+LdQg6FVu+ITtzL0MGnonqfwy4inU+1MIKg6R4opVQ9KgP/mBsjaY7
ABstm9tyXFb51OlQ66CX50aaCAVhtXaSm3avX81XBsRTR9d8TjayiofkGP0V6YohUwTBtmDVdQp/
wjJ5oVwWxs815v+Y0ipC+Aad8aZY4qnVO7PT2L1hBRUcvyLIXxAH2xCeSkX+f5BmOXNH/THyKkxA
HkwfdcOfvUEt7QHtrjD8unx6ZXtxjVTVzbHwCx3hb7Dzvb7J3Ax6Zy/oFdp0U/8sr7udjJIk2Yxr
pT0VpmxFKOgMIesfY87dIEXvy5zsWXuRzO1MmeWP5Vt+yUloik1da2tgGbxM1TJrZtouUXu0NEcH
2dRmRHO9D0aXGPN21mI7LN4uj/+91y+dhVU8GXER16LE5ytcvtVs6k7zIcGbtPTmneHkO+51e55A
UOOoQFvlGtZX/KaQ1JrOJCF/rMEq1oimUac0a4HtANcTtXIbXGerynSLFk/o1Xtt8Z7lpSS3kp3L
dbyBpHBYKog3qRlbIsJOwvOlMsr95QWWDLNGsVJjmisSI46aaBwHcH0HSgdFO+FeHkayYddYVIjD
IRMJEuKReHZNfXbDjB1Y+5MpMoaBbEKrSMNz1NPzjONomHth1E7d3fu5+t+nh6c74q+WntmUmVnH
xCsXLesGZiOitAVebJdXbdncFzb/muPIG4OP2rAc8yizsyhwy/S10G45jS290P/dhlsjT0nPRiIi
nLSAdw7Tr/2wt1nyfnlGsq+zCicTeL/62GK7wYLIMofZaYPemYBzvTzMOUzSHx9oFTaaZBEO1DFO
HvV4swMGGLizQO1IU+yi3Qs8/klvQVtI8sUkoWKNMTX6tJ5SE7vPUNtt2bRuNl6V1Rt0eCx1MhyO
WZMqkMQn2eFahQqRqAFJZ3y5avzZlZ3NILjgo2bbS/nbl/fjuqNWkmYeFBWnWETQXfRfQE7aXP5w
kv2x7qLFoSgnHba6Xqw98/BBRSFETWS3p+zCXnexyhIJfaUg51kUY9gx90wXfiSP0wb6pA/xdbhX
JKV12bRWSQiAf0LTeizcyO+hc2un5a8Z/OHLaydLstYOnHin1GFLcVc37uT6kT29oQBm+w6b/x9n
17UkKa5tv4gIhECgV2yayszypl+Iru5qQMIKz9fflX0i7lQzdZu452FiYqwSkLa2WQZK/7OvQ6jg
CdVFAo2zv6+8sQHXBGl9SfqCO5l+6UTv52QKZJy4tgbZvXrrWjQ3tuAqgHCuqFlqqMey2vA1dgQg
beM1fv2tGLOoZQN9bK++VVNm4KgWBoJuUrhOyvw2/s7K/0ILBgHqn1Wuz/kpr1JV0/GWDMtlgVGc
4m9cP800kMD5FcPWpOXrz/PPWtcn/rSWRqkpmrZHE6B/gTDXtO/IqcNt8vdN8PWX+WeV1ZeBsXO+
CKLjy5SmX9GbJd3qNG99mVVQFzyfZj2Z8M6W0ISqr94dTEttfP6tl7VK9saOyoHl43IpgeIUSQJ6
O7aBwYIy4Rtxe+t5VnHbMuPUTC28MQWofmIADQPYC98yiNtYxbkCQD59/a6CA/xo44EqsB8lFX6V
m2B6buUqW8us4Mf2bDHFKrJc4mVXpTDZq6DktLUD/o97/X832Vq2bexpnbZgxV7kDAvaRXEoekPF
kZ5p1e4TrY8YlYtbx9w1+y3qw9YTrgKDlhmOnTA8oVSV13EoqUKsrsisjQ34ddL3zyOuIgMvqkaH
jRw6TvFJxXc1mGtZk3iV9ibSLYjM5vu8PvOnzTG0+mj0NcKQhO53UfSeCS2H9j0TN6QwfRzpQFtA
GiPFRrK5ufAqWrSqQqrZ0mu0GCGVLvymfqfD6NXNRzfA5liLA1vIoC42CsqN4+2sYkgGgC8GXFhX
QLTRKKsAKrzAhZaulbCN0uqrgGhxwE4tAgI3PKb+fLdmY83jTNVy6QCmbaAK3/Sb2LIv0FvW5zVW
1U4LQ1E+8hwwga5/bNPpNq2+zaIKIK2gegNkVbqf0vkydHIjdn3Z8/288uo0UEOQmPFmuQAp+j0r
6CPNyzuuT2Eu0zfHROuXxdQtFDkBn7qvFOjPFQstMXpk5gHTqfv/v34+/57VsSmJnRU1bZdLSqVv
Zj/MQm088lfn//MKq7MCjdOxGDOs4GSvugToRO4ctYR/f4yv9ufnRVbnopFdNdAJi+SUuc2SRAnk
QjVg1itjqyH8VaD5vNTqKEyE9g6xOlw/I9DtvN07Aq4aIxjrY7IzRr6VJF734rqatbjNgGNBYkXY
+rpz7NyAZRdaSZjp03n2uv5kAu0GAVHgULWMehrpD52un8bOQEAgfH7Ahf9e1ctr005zZCgF+8a+
H/wamNGuMr0UA2AKO4ee052pQA6o4smjsxMoKJVCbKYROYLnAuVSCJwCQHGjOct9iWF/WqfhnGg3
jl5jSjvJE5RqTwyZF/znw1Ymbsox64WHnwPqEMzU3BrOAq14iC3px+VB6I+sb18Th2Fo3RlHZo0S
jTDzJc7LFxGjKaZ3EYUQWQ5qKtjN3iTnjQj69W7837dpr6713KztiXUCyZDQ9u3iRHHBz72xJf7x
9X78Z5lVEDNkMvFGZsult3Vo8dIITJgQ3oAujLs3Lr6v4+U/S61iGW8mEzB3dDsKAJQtiLX00xZq
bGuJVdCq074bR7SgLqwA9L+9BxE9+Pv5tTZ2ub2KQ1NeFGwCW/EywX6+znN36R7sVgdjognnQgGl
curbJzAEPGtyPODgc9gScweukTmE5TD0Tv2+Jn5eGHsYhp5siPsu+J2wCWWt74jZNXPLNem33Cj3
RdJHeRVHVN1BJeY4o7irrDAhkHt80KePPPle1uqQSID9kMTaAta/eKWtpp0agvpQOvSOdDDo1vJ3
zdZMSP9ce7xdlwc9AZfE2kKP/u4mrkMA020oVnBum4az2k3OYKsuYzVy0epYWec4Sf14oEHf6L6J
lrKs1DdQYt4lHkZj2V06p+4CLtMC3YXeOcZ0D/rnbqrksWBjUJHCHfohMEQCW5DxBdxb2wXvAHjR
AbYY2tiC4NVXYVy+tmQjjfiy1v78JKvNOikkSw1AiFBUA8S3xXL8o4gfqrYP0rb2YvUseB0qfk8y
UIjMn5kOnnppHWLbADfM3LiavhIjsBxiWyYkgQgkIlYvdhLmMEN6mp6hGeNV6eBPI9DlkBImReNz
PQ5G+d7HyTEBot6yawzrqcfr9PFKloFYj8cAZmG58stcj3ifQwsV+HxnS0CEXX/G+vt//pmrtyZi
pEE0lvQcg+D9+xrQjWh24P6j2ffa0lMvj2VQjuU3yIwIF2OwiHYlD2SKoCsBezzAOLj0qN2/CwK3
MQ36EXrmDQR+4nBDNbV+P1cJwLqdzzNoESUULxvnKxbclwhgeqGFc93gSAw/ZQfZeSd/AGIIfMky
D3VuHEuD4qBBYtt6UEPnpoQ86zzzJ9DgNLA3UXAEUFW4dPJnDkMevYaoIABVejp5pSY8R1YubpWo
Spqg0r4PDlBvsr9LC0y27KTfyC/pV7HZMWxQnSmAcs56CtQ2KQq7fKRnIGFdbIpADbjVnIeMHwUs
q5oYmqgCOKsbrpUAB92k+UXFt8NyJB12AOuPIs5ebGDlBqtAxT4fDBBxpJrdecl9sx8Dq7iV5dB6
3ZiFSDIPcpBeZfA3jNsLt06hhVBmftzFe6H0jWzhywP2+eFWidDIdTakDDvacuEtV4NONGsvOgiM
cJiTkQoWkIpMALLAS4N8/VZH66vb9fPqq9wIsGw2O0NJz2BFEmqfjAXg24VsAd2v982/zsOnL+j8
WSIU0CmrtAHn4ToWdX5ZuyLqw+SWeIaLvbhpC7i1YVYZWGrHBFTKgkJpf96bGLr27AcjsOHkW7CJ
ry7aT+9vPVYaU8VVIRUOegebbVw+ZJg2tv9XLAHr8xqrmKe63BBx0uAbsRqgvxFAvsWMHNadbENc
UuAPcoIYoNG9g+yvJbF/Ff9UdgJKRho6UxlBXNBhl257825sn7USyjxx3Ksdfpp+mJ8nnM6Ze0vq
Np7mAd99KIudUw+ucqW/BfXfevGrDCdtaJ2wCjGhtxEI2vqhrP+LXvbn175KcFJgMok+XJ8tYa91
C7H8ODlM+fNGHvX3k7GeRmWg5WoOmr1nxZt9UU2gSlVgoW76AHxVQH9+mlWYqYnFZhDV6Xk0HiVH
S6lY/Hm5Jeq2BTS37Wxc3lAyNTfyh63PtIovja6ssoUz3tkYEXJRKIhqS0fjKx7qH+djFVzssZ77
2cQaZgQOINjesOAFRMoTRwJHtE081kZwoavg0qi8iNulo2fSnJq6vArMerwQkZhy/+974/py/hI1
12OoRPLSAOOVnrPB9DXRQPLZ8nAXHHtYN438v+AQfH6P65lUCtMR29bwHnMT5M2s8dW8M7pNAP7G
Q61SI9lMRif19vq1sp08yOgqcmZsclm+opr88TSrAOHwQVp9i+M7hexQtW4dxvsrVMVuvGs82h4O
bcTC9VSqXnhKRYx9QdVpsu17Xow3GuZDf98TGwdqPYISDarv/vdmz0AvLslN0scPf1/iel7+tu1W
oaLTzJE113RrHsW+alvX6PMg68qIQWsg1tBk2+BkbL25dZAgWd7qHCmQsjO3s3IoCEz+ts7kVqAw
V4FCxCMf8wyxdgrh4bsc6VFGrW/AXfVo7MbdVm61ESjWlidjMs+LMWGnUzABpqrwJqvd97Ozz+ot
d92NpdbitqTEpxpr7L0EfccUMIB4jL0JogtTpcK/746vxIA+H6y13UmiJ46WTThY11wuOfJXqwuw
3WUVJOLEPlro0AVpaLq9n9RuAfmbhpy7+yHS37cgfZs/ZRVLMt00alR6+CkX+xUkxoJ7WXYS1G1s
SNQW0QCf6xwenL8mjIcrkFNc2z4O99KXD1t2bL/Bb385Nf+SyIWCO9It/JbOH3wi7mN0MLSAg8Wq
MMALS4GsCGpxYHX23W56hm4WDJQe6TMlO24+dptcyI3Lw1qnL60Yhi5FNNfGaddOd5Nl+JKEMZ1d
2W1p8nyZ31O4b0FohTlkLU/T64upJxVO1hAmOwIDusmN/cwTZxIINyZe+bGFiv4S24DlLOKgInTY
2ncrV93UQ2rZPHOFxsME4RStOApHanuzkbdOAuglNfxJsw8OEUGXOsdxUqlfOM2jsqbd3w/Fv3J0
iKVTBz0JQ+cUrmdrryyIkRXStDHcvkIj4cng9abbPBVPJvw5oWgZaD47z7vSqy5biTDe8iper9de
xWsND445hKaf8jjZpVS59fJzQVtNEZigGEerujB1Y6cffb14HPyMssS5gGIXq9vTCAkLyzgbebR0
jWvkjZcBPgqSRRO/jloHXy6YZUNUiBKoJhQg1RoyGGaxa4133uycEVI+eYtWQgpli6YDI+cF1LZj
U9W3lJgBZzlISi1E8r/Z1jO4nxCgWTwLjb1Jvupkr9PM19qXfihc3ZmPhphcnjWnltQ+cdBRJMNe
NhVUc7tgXIRvDdYurSDKAkuKBspdZlmH43iisDVGV81rim5XZsiMzMRrtThatEcQxT3I+cC190cj
mYsU55Chh9WL1pX8ZkpLlwvDS9BMT+Ea1nTQdGmf4+yu6PogywF3GyH/jsYLgBK+NlhR2b4YcOdk
VxcdaJWbmRPQHsmSfEvqx3jQvWHobzozhRhR8kLBWh9MqEMa6oYOz2DWesrRXToB5zho+3GwAz4+
LDO0I7Pqpi7uri0KlhZAuZZnjGDhrnoludCgTWO/0Jt9znKfwtyvrsqzQsNdswrIPmnhND4PRIZQ
6vR62gbMmHfCcUIlNd/IQYuaP+C+7g3xe89/ZfOdNj6VDQ1UDtojLyFjHweDTHd4q7c9YQeNiXBs
OfSA2kCO4pzKGn1biXmTfZOr1tXnci+keaJVGumVujF6SHvyl9IOkex7nfo1QNweqkfESxzINuX2
Tclj32Gj20FqKIMalYCSfUshijL/TAjaHsZrM/2oipvJOCkG7zT+qoMiaJE6hMfsiczzqUh+SJgg
D5Xp2wvaw+w1q7HbxgoaV1qg2ENJiMvnOswNht02eCm85bDNVAyPSgOAWhJf5Xz2GtWDdnzSF3Ux
8jZ0ig8zgbRAke3AAb6JgbegoPHNNZS+IfyfX4d47LEx6ztbZcFSv3dceslYBklz6QrYBmBoMqZH
OKUEmiToPab+tGguvK2hTVX7U3002AVaWeHAbrvMONRwm2PxuzPG0FR6HmoSqey5aXaNavAvD/u2
m8Is1dzBJu6AnLXCLi403OjA8I3ZPTfgAwiBJWuofQZ47qiKnYFD2TT9QUsqCFgBOQlFhpF9lG3m
YRvu0b9FDtD5NnOlp9Xg+BToECbq3ibVvaMPfhob+xKI6opIOG5B0XyJRP008gdnVOiOah7DbD4r
PrKlvMhuCImA7A7PPLtsfTC5TxnpwGIkl6WfD2CRum1xbPWfi/YT+EC3c57/Hmf/dcsi1jHioLNO
dMa5vo76ceNUDGgS/YQo8FgWXn+WQRGZfvwGaqBfPKmjeGkRcfsHSJ5E7F492fssdTczj3WDd/U7
fo/9P+EJ+KD4nFx/x9VtMvXqB3U7PiHNqx+g57XXH+KbK48BwjMT9EWncb+dXf7rAlz/hFVbKIFS
fafH+AnixonsMDvU78me+XLPwjoad1VAb//+8sk6pfjPiibU6XST2vATxEX06aGhb5bFHRy4ccnp
XnKE2o7pwo8b1gadezW6NdwKKju2HUBlfKsJ9vUL/2ftdaoHbJcynN8X7H8UD8WDFdjRFGVhs2Hw
tS6x1o+5qhyBSclgtTTAkMO4KTA3kO3/N13/vQK3uX3NFv5ththRe7F4ha7cbBdhRi6WjrZZ7/hj
97jxyb56FgMAP4aUBOkZX5VW1sJGkvbl9byoG2F6+VvjJfAl7oJmCXVf+tomSBJGMf9OSGA3aVgW
6gSDQdv0z32ip4WY02bRT6qHJaph3AgxBnNf7IuM+OWCDvegQXqwDpqewjLlhw6IozkJz2ih/58i
kGsZ6PdAELe5S01kU451WCq1m2sRFQUIphhFaRZ1HRO6JcU324ES5cQ9iFJh8PE8a7fOsC+6m6yw
gr7+xWPQz+vhqmcMcTTsU225z5Gatw3a7VBDnHQHyl+3jlO5V9tBfXk0cUsYV5238mdmcMihMCjP
vBjFA0Z5pIA2XfaW1XAOKO4m85dowf2HuBIrflnIvfJ6iErI06Tmi0RKozVj0NYLLh3k/y1kwkCU
nkFMLJa3JE8PGW4LTcp9k4LzkChvahqoZ2pBVQz7xuYnAp6HLhGLYYWIu08zIHiPjILImz5BSqkX
UVI+IApAuqD32uIhm6IaY1LcULMG5v/wqotHifmOwWK/KjHHMB+vL7hpFlCEUtcq9L1Abw7zRKrh
bgFwrshfl+ZY21rYoUvoNO8E1jOWjc5u9t3QFw8Xi6sND2b5WgEwRXAfqz2F0tjYTF5nE8/En+u4
hcTWLylVhBrktafiLR9fNMMMoVCGISKY4Qpymbj6ddjlzRaqRU1BF2t2e2kdSYuBTfIcW6/WiFsr
35WY1ozFw4K/GmlxsqdfrZZ4VsoD1S4Rn7Rw1FFptt/0Tng5bmVcdm15mObKKy2oXQLi2sJ3gZR3
sWBuBStWaMTCetG4k5zuc5X/tvGojTYgEHLTrhnqmEWxMR+ZMnxAR+DqhwGjlR/h5uhW13IGYPva
zF0wy18qpJgAkfj1Unl6U/qxhTziZM6HMcPbRCGUoe2+qBfaM08n4uDUEyTIplBrLv2swlZlbmFZ
7jLQMDNg3SUCJZtbOOJ4pnke4M8lxK6EuGm6fMszdsnk5DkLRFOaH8UgkGIV/lC8z9bHwm+H9tr+
/9VnKlTl4wCt5JajzrTOVMaBGmNXQwOn7oE/+2kni5d30o2t5FhjgM9TEaq2283OrwzSjIYi/gLE
iLM8pEjWBm57UraeoMgzMKquwWlIkEtM04koJ2LLz7b/1Re4DbIyxP7dGxgUaiAO0vKhnV+aGHJG
+Q9TzAF6B3sHdcA4PCwtCSZV3drFGNZluZuKX0NXebZ9OzfidjaZp1DG1+RBjJFuIZ0BGKOXS4TY
Ce0JLRI2+UXpCXgofxRXLOTgxtlxrIRXgpS2oKRY7ml9TrUJ7e0sauzLKO8shI7SeWbJTWrAklcr
PF4WbovvyxwYaBiQs1oeaWzeslQEOSt/K0trdRqA7L5n+hQpDosGYfoNm9FQqK3doGUe7c4JuCqQ
rMFAfHRJHpQQu5Kc4ePvDXxM6o/xm8YGl5NXo3e8Yvg1jC85tJ0tAheC+E1qJ7P/NWqHfkjdDD6y
aoI4Dv2Q9mWe693Y+QmELztk5qXlTRUiWdn4GNrOogsSDTCm7pBVO5U4frao27gDsEcsh6AlLogM
UTvcZ4h+c3K3dG8zpGrLDJDDBZG0xZNZUCWHjkgeB7o2RnPMAzI1l0GB8VMrVND3pMVNAWkovCWr
LkM7hpkIh4qbBbLcaYRKhegLz6ohB5L23lDacMU0vY2L7Ivc4487ZV3klk1FTNOeT6oFDw6yt1Lt
pqugTg+lv7H3i6u6KcRFLKBFkObCK9dtBqgwTtbBydK9DW2muN8a3vB15xIXORyydarjmrMZfJb/
vOkyW9NGkzgzek7ET402hPczImUFfJazRw/Vo7F9oxV3mpkCaaV8Q/xql9dlmXwH0d4c3xPtvrVN
d+zmA8XPs1r7Yyz4XjB2p1kITKz3bO0JxsKeJbqHqw312KGqUBLKhhK8nu80uwrKT6FtSqivY0qt
UV8kt13+mi+OR3p+tCWaYLnYNXHbuCXPjkNGgtqQ/phBhWM0bxz7BwZ53mK2Z0MbEISdUy8bN2eG
b821Ozsnx578Zk6DSR+ixnzOnG/jiB4jxEvYeKwZhJ8b+JAXx2vHQJv0aFweqj71kkLzefvdso8Z
RHgr+dK1xhvoE3CQHOC5ESOI57VX8zaSyUmZ0DlBgZPRORwS28uL4UDgbAbYJ25QxwdlZmtPXb/O
55bd6uutoWXcMitLVK1+0hXYSt4AAM5re5YHx58v9bN1J87UGyL5yMLpBAPb/275ayLNbEgWrA0C
KGxkiapq/XSdW/VRFfWnIliO8gkmkK7jAiNymHfID1PMyLfy6S83LsRsTVgQY/euZz3SFnqczc5y
wp6VKRAo+X5M3jbO7BeNKfQD/1lklbPXtWimmuT6iV6W0A6biAfxrthTTwSltyVeRr76mpQ6NjEN
IG11Y5V1Ju3YCiyHRzLDaw8OUmLDJQuGI/KmYPKQt9Tnaq/ObFdLcIO2FFi/Sno/L78KUCzXJESZ
l+XUoyuj7Ldhevr763Ssr2IgtQwTCKire846mTcbYS/DpJZTV+ruDB2hhcJwnFo73qVBze2j0F+c
/lmT354t7XuyWF4/oMLH+dd6TMFqKyx05scFWn9z6acFaOiLimbxRIiC2jUJEnBj9dn4kZtPDXrT
AP1mVXbTaLjQ+yQy1VPZ/2pAvCtq01WzjIy4+jlYnW9NZmhogKgujcekggn6SRt5WOfqzWmawoXN
hSebn70zuqOTeLaOWrGVYbVk4Vw6YRL3QLqyfVbWd/0cv3ZWFTYiflZ6se9x12lo6ICYHNkEUDlp
+jAMi2Yo+DT6uOugtopx1S4BTWKK7+3S9rLydnRSL0OibHRzWKMb4xAVDnZ6U3dvtYP/ACzWijzB
+ZTRJmxytNHmjxYu2YUsTnxpQ3j6vpno4ED76KRZJpLvH7PAQHQkfjPU+ziBARW6ezUkgRVzxfBD
ACgkEvRz6jdR3hvJ+yBoUBQIshawxkhrrp/KhpjYUt4LXPmDGEzQOeD9YKZvFUZeeWJ4DcqIPgBC
DRPtsK/bwDQfGUVPLUYvKteBE12C2KjcTpnhQB7ifNcmDOzLRygJQQYfICzbOBqVBqdG7gGy6+Hq
gvyqCK96rH13JuW74lrE0SKqDBBte4pnz6BgTWEk/z7yM7MXt0Va3zo97HdnzOJgGn4VjepJOADW
DNAUqgRaX2Igh+ueB3NqAoKPBIijvqoWX5dLkMPEtnfmqGyw8ML9AYl6bypfUDjX1LlfMz3SY+Yr
R/MsKiHK9FLZ5k6zHruhQxIKH5icLq5BT4kxu7oCx7NnUTKoyBpi3FKo2OzK50kVCap5UndCk7Fo
bgwXes6uZlY7SbVImq+9QyJm9EB1WV7SmzvYz7oKCmkY0kIHHylU+mZjNKDDa3iIP0a8WKSwsIFK
sQBcDp0HBjuNqW+ODUR/6BhW5FQZFZ4VSSLu5aGHNDwRrwWU7Pupvu+bjwweugvrwQlUbyp33H7o
fgA6j+507xkcgvdKArUKqbXEhthmh/qhAs8e7uFT7C9zBXX35Giad3mLSoc91Ab1S6vxu7p2MfJF
sTV7NnhNvIaw6u2CARP69a4xQ2xLIBGCJEzbvdk6sN0T9235vRzuZH+p52KX5vouw90KtSY0aPF/
lHmAGj13yyoGvJ9AKZnsTLymqT0rJInzjBEsTOsQNzPlJvyxkBBh5S4YF25hEDQfk9CEOQmUZ90c
ZktyVFBlgmes81IBLt1AbgolEgCYD2UHeHP3OAMf2j4XwEcNGlIDcc5pspfJB9XfEvz/rPEe1iUH
niGU6DipUJSHJICf6m/dMu+qTMfcTqBifZqXwdPYa9u/oTO8T1Xj0qwIefmmI+pURPfz8lbNGCg4
4EwB574reujS5Xdp2vltfWiujXMT6qMJNPPQ1ZkdduhARaTiPk0xzuxyd7SIh/zeg2qr22Ww2mVP
+RADZrr4FhTLuvSmmF/nBOM8C38M/VV9/8kxHjBlqWLh1+VzYrym8L1fLJTzcPsxwXkTheEmgwhS
inOaTuAatQGozJdCJ0+y2HWIDZzkLptyj1fWvjGtgM3fJPmuy+LQtenFjGEzYOd3pYZ5TvNGCcYu
PQ14bZ5qKL/BNQkmdXhmq9u1cnAnrDFyBZ7BkwUj5CGQtjyTHAG+sfx2MgKrfyIoVnh+NtDnjkvd
Z7m4ZA3f5RN8zKENPbfJeWpkRPNfZtcGgA5BufkA2gE2kbqpUK8LidxICH8gzUGLHc8ZnF0RxweN
P5SV4am6iDSjxvQXPXLgwZGG4j91wsp8aEfiwqfF6237QkuUZwxoDEwZGrjvkuolNusgLzMP6YMb
TzgpTupD8SnMAazI4Zcwjza+WgucJIY7qeYvtuPG8m0qxE2N4Cna/B6jOH/BzRInmdcnP9GUj0a7
PBXWeHWEcQk6JhRuAbT7UOi4sBha4ck1qiEGU8PDpCZMMPTKjDtqXXrtheg/kuqYdNfIiGI+h4o6
a0OWVM8t6mhJWFRkAhn5fY/DrFdz6GASMuaIEdfgW9ffJx2z+Nx5Iy2FdN7HkjReRxiIKOzJGgyk
5/wn8A/QozABiLejbuBekyqfsswv0EyqlI3G/q9e42eZwJGLg43Rwl4nMyNNS6BO38P1o4DwGgs7
HPFWLJj8pxJ+c6nXOTUw509aXHtFzH1nsjyCduNIETKmu7x54/WCaNqGYJ3cMJEfofHi1VDGIQn1
0/lbjnuvdfKAtneTzaN0BNrJxHfC/MUidyBDnrh2M7bfFPwm9SsjycQZb5FdIOOHlJmWsztLOkFb
fuOzeazN5TTxB53tlCYuEi0GUyOhqA23NGK0DqRvaJYfI7bROfELszwoNA9SGJwOHK30FJ4T4k0M
TxXPsPmyMO/xmdTjDPk5yDEdVV5hgDkFLfuhpj4cjS6gxRzN+jnuEav69Em1H04iMJ47GxyTUmQR
DlyXYIRRJc+N8cEWFhpgzI1F7YkiEh12p9Q9Dt+wpHkU2T6Pe1dYfUigqMlwg00prBpjxI1xDOwB
6lxL4hED6jutOKimQ93c+Fnt3NqlCXucCjNHEo5In1JwYNv6sWbfJo5bLQZeIns3dLgVtfw9RymC
SatXI01TvQzzxAlG44Uu5QEIwaU3vYTGUV4/THWxH8zJSwYCFdtXW4+9TrxUy7hfJAMFGjcU/SZy
/mwatseQo8AB1U+V4YmcHiyb+INCFGRPkDs4EGM4GlKHidT4mGBEXBQ3bOx3aHsReiqX7w38sTML
pb/xs63uMNgM7KUPdBsITOXrhn3fQJ8mqbWQFt3PUUESou9vJxr7ZTMfWtA9gLOHQlobaLD0wN/i
DT4IpME1Bz0yNNbwj90ZxZgwMPkkZ6iUZvm3qimDcho8ibGnmbwDChAqeO4uKbybgetVGt5d17tp
1QeyRQmX2r+T4hbmJKP2FiM5iwkk6KfzVD314t5pGYpJNMAh4EkLTJDb9x6Cj/YPAPYBID+1C6Kf
BgMl4MmTQfMlchndflPE8ksZquLaY0i8YfrO4engdDnUscR/JtwCSQ9EP/NUD5n5StBUShqBHtgI
4sersvfdNN9ct3fnPC35e4EJYzpe0G8OU+5eX7hMon64BeTPS3L4A6T3Avt+qQbkIsQbzJ8zwdnK
YzcfTip/yRJoLbF+b7F7q6WIHz8aVvkW/zWWJy6+d/rzyHRIXFEXwrW7Fv0Bgo5uC36m6sa9wOxc
2R+FoyErrOFYcgfFd4xxtKCvYPjejx5oMZ4+/egSkCsgOceWOMydGWW77TJTuWaa+rU2o+9VBwqZ
lOl8w7vBAB7qzWjtk02BmH/XdjDfoWivolTWUeOtkFuWnJ2CJ/18yvfJDubTAA2mOxVtjfX+xdYl
SBU/r3P9HZ8mXJN0SphItujn/F5n2AGE4KU7Y+cEfy/mvpiR/LHSmq2eJ0UzQ5N1xixt8uuf9k74
mnddDW1JwxV326D4f5f8f664mt6ZSqO5ZaTLKS7RXtR06J0WQSdluPFk10L3z67Kn+usqn6aGjVh
TTljNDrCNsg1gzJMYFiN+gxiHW51gVOSp222U37X939bdzW2M5Xs9IoV13VJSPxuX781ESAN0fIS
+/BCgmIeDfJvuQfhWN/y9N3sI4EJbf/vz//lVsV5uXZWgE2yVxM3joPX4N6d0dWxQnpESz00Q3HY
bHf8u7mC1/xpndWRKCBwnC8Z1jHudA++pzvnVnpjCOobelVbzY0vRr9YzaIGyDfMsul6pFfOfT4Z
uTWdql/ifyg7r+W4tSxNv0rHuUcNvJno6osEkEhL728QpEjBe4+nnw+qmj5kiqPsuaiKUkkkMoGN
vdf612/ujLV/bLfRDqGBQyXg0sX07pJTEJwNePn+Pfl04RNYxdJbyRcGeTyKnr4j8usysSWvQsS1
GpzcjS5NNx1Wf36Cv4Wt/doFPl3z5BFCiI/6cFbGI+1O5c5rfPw88tO8cI1F836JYR83kUegx7pc
Yc5yDcnNHTa4Od+3H2e3pG9fW+gO0MgJioRcdrIl5aYypFo9Hq0NtsHghL6jO+Vb9Cv9WgMjDC7F
c3S+c9dcsK5P26AuBmoWLNesnXKbPzP4YXNiaroqtr0nXCVO5Jxdz7+DW6ywT99z+UyfrpnXCm4k
UjMe+zVeRWyHZAkf4rXp9KR8A1h7zaZfC865Yf83sOHX654sMKKDcwPX+ZH3NbrBRn2d7KVN+5i8
ZISnz1y7wRV9B9nIyT8wMP/zUvt2s/j0pU9WGu4AKkyteDlv2m2y+2XPtJY3ZxfRskhO90ZTBDTE
IJeX+JSeaBpTHwYa11Gvy635EDuQhhzrOr2RFyr8WVXZb6I23iBDlyggJQtnIQY3Xx9mVsT9pPay
fASyIh20W/lBvFOXFkFLN51xYRl3lvkiVG84ADBHb1bSiOqlbT8MHABAGf7/92Q+joVg1DJkXTwl
rmR9JmGYr8g842DDtMHDBWv9PygffiepLF/77+ucHH292QQyOMxyHfPnIjigp8c8cRVzl/UzLymz
j98f6perndzkNkh91e8lbrKswp/I1/EEKleIXqj8aAHdEvXWsu5j0dyW1t1ApTzR8czjU9NH2MAX
q3m40MV7GYZYBjdyTkTwTPi75QAoy6oYBNoiykHtUaz81TCbK8HIvEjkt3XM1WiIsO5NmVNLkYFD
VQRVw4AsiQGc0K6VCqCgluhcy10dvYrqkkbYPsVFu5YwghKZfmU58dyNwCA9cjoZSuo0r0xpvBaj
6G2AqjqHxS7Lb6S6J+ZOcQyhdy0fooFV0mDSbUfzrUCiX1vQ4FAiU6krZP5ZJYxG4aI3mTGkseNL
u3q80qTaTVDfFmDRPT1kwpx+lqAGiOJmGJ87mZ64pLsRZDeUWIBKAQYXO6kATSV9ofZcQ2eol6xh
pbfl8houiw3b+bKtfujphdgAx8rJTkiTfZtJoN9wnoUnPSTghhYrzDG39QfA2YvOh4GRrNv8MMXH
OFLoBibk6q9kWEJT1Rwpna9C6n1gxrdYuJatmxnFD6Q3LyQAQEP8p6hLNwnP9q6VPCMuV6l8baqP
Y3rZ0etr4w9JeMQmz16SAlQhv8618EKbscqbZrts3yQhcZugdszZ3MdlQaUuQ0XJXBMSiwL1smA2
h687eQRPPe7qalU5KjldcvoSSk9GR8LEDAlWN45JO2E2AYYs04yxFmTlKmW+aeh3Y/iiCj9igF1Z
Rkm0YIw1CcYLG57bAqtVk18rpm0NkJFqkhE3idAMRvp935UmoFhDWmfC6MXWDyHyQrrgUBEcobqQ
ak4dksvk+tpq9nFzNZTXuXVQiodCSdfteBCsTRWINCmBN6WpZ/qvihYD7KAlUcqdXA5g24gRweK0
MVml2W3fXQiAoFZ+Ab0nbI0V4LPj14dBIgsGuk0RPhi5vMriK7ikAFkKeO9NrT4NcEannmk9AKDG
obyvh9EulNc4AW4BTQlC7mL4Os1vQpLtQ61nVK7YkXVZdPMm0PF3x4BIsDTuXncQiMwWSjhRzHSM
Sl+11DPSEv4sGjtj0ShDqkx9g/a2WQt562QtB5P5Mlm9OxiQi8GC6vS24P/tRHjmBZRhI94M+UET
NHvC2aMUSwcw7hCOozsN8loagM0AKPNqXRcPpe+/BV3n1EW6jydjN5mKW1bi3lKwmzI+ErzhDP9B
5jFI/k/JF+0UfngBkpCzqujWIGlFXjb223pCXZ/cz0m5ziXy1IznptyMk0HAXeD0irIpeXZmE7m+
CgjdN24LcpXWr0VhgulQQk0kNheOhMN+DAOlwTU5kB7TyDqKDRErmQkLaS1BP8/hVFr9m5IGThSz
qtPYlmB8FxV+CMVOzV5mkPBqelS1e0mF1mysrf5xWohVLcaA7Fdp2bmZaq6SMHfKUHaa9kYUQH8Z
oPRD9mSUa1kiDKauNzOEKL/HMErKnaAWbAivdjEwoYfEZbU2tiRX6VyCe2GTC9umJHcRN1sb6q6b
NeMmS3B9ihylfvFz3hpha7EGQ//eGI5pR6x3C9jSwAoSVHuY3xnD6yPE8VRAMoLpVjc7Jf9CFZ4F
iAxzcjNYk6unGI7LKzkggXhcyZYFy/9Bmu5C5afZPDbyq+Yfzaz0RvmjLRXPYuI2m9WZ4/S7ovzL
yXNSHyoVzlIma+kXERSDEUhpv/QexXb0po26OV9RyN90lV8ueVIeKrUk+53KJVtHWhcPHS/KXXyF
oCOlPC1s01G8CmN0d3Dw0YCBup4fAjtbtx+QnISz1eo3BfKXT3NSNHLYqkKjqPJRI2hMUax9GEQA
iucUmct9PCnbvlzmpDzEAmiUC7+Tj5bxFpIZlWII/ecC9Lc4v39Van+XLCdt5NwJipYPlEbGpWkD
/Dxoh+ZC2et2fIfD9/WCSyxRmkR4LjP0rXCt2blLDK77A568k25g8r8VbkrkK8HCduSca6e/q8+/
3IMTSCaP0q6tUj5gvB0Pg5s/J7vIi4JV5RHe7CVXkKwWOKFwknV0lst6rsY6jTtvIyWKe1/817Lr
oRqn2/S9eim3kkPRjnyEIFrItPg8M+m4Mjf6ngmfo2z//JTkU/X2r6cElQJGraVKknmy+rshAJDO
muFoZLmXQm9VMnQ5zXxAqrCKBmQVinLZxO9Z2GwMpldQfBzLTL0M8D6UDnrB/bKKbUlyVKjDEY2V
2z9/wl/G1r8tVVoLMA/aOO1U/tZbySDJCo9J9ZjUbBkpXM4O0a+vql2u58fAGzeGrW5bBhNuslXX
ZEJ7ZDPYpZffc+vWJRmt59z4v79tnz7UyT4VF/pkxg0fSvaSiwUWap18m1+Va/pZVzkOjugY18GV
vzI35Xkw8du314B1bGiY4umnvnjRNBXNqM3LLjlw7WhT7QobzJnwBkbpKmqwc4rT7/BLaGgqd5on
gPXQSUuQ5oWkCRSdiGZg2LRMNpdgb50KKBpWNehtNF3KemQvh9qfF4D0be/z6dIn91oLaksOA0s6
lnPomFPl9kw4kuDOx9Moj+788dksr6PZWifNfE599+12TEY9mjJD08TTr20y40r6qFoW3+BCcneC
68QrPpYwCVRIdoYGZ6WdUUP8lgb26538dNGTL5w0SmzGabhsTL6XO8RBbyove21uYHAmL4GL3a3L
uNk1V/EmvM4Okg3LLLHzIzkxjuYMm7OEsm93iU+f6GSXSDRcr4YxkI/Trt5q+3avrqD47Fqgkz8/
bHk5FX572z9d6eT8Gw1FgNrBlRawhqF236/TdWZzF9zk2JPh62VY15iY1sgr+uzVcIg37T32VTdk
Ipe0C4/Smcfx/TnBZIDlr1qoAk7gbTmaZMn0o+XLTzYqL3sGBAa5WovHYCfYDUJM4xXv1KdofU6L
av7ieX69H4wlZF1nQkGquHjKJCxMGIpFJkHlI5qsPCAH9TqYxpWfeuqoO5HWwkbtHa2Fgjlrmqda
jQ3pA7ne4EYBbi2Qwfa5RVcyKrYYvRGKq5Z3JsCJTMCVwajajKB8Vg96Ma+Ktr2GzORYHbHaTfhU
QB2QkBzqxo3aKE9yez3QT7UjcwvGahO95QCR2UonVJ+pjaWREygjBCy47AI0nJrEiUzfmWp1YOQL
gDDup2pYtxJCw7hhhIWnGxrHAblgqSBr1X3/qCgxxrdMBiPf9svXsHwxmJRiuGvL0mscWPjP48Ah
ptskLF1BxMCQHlFKYldAhq3qjzlsaQvF5agC6w58JdrVWMXFW+bpyO1GVCEja6EtNoIbMySWq95W
uU3D/CZl5SY3/VVuTK6EmHBmyFzNWJBhrjjoF8QKu03DuLzaSuSLIit1o+bNkme7yz9k2tvW/2FA
hRdnBvqy5gaR5cFQuu9jaMs5utncMcA1kmxwKuZj1ThvEh0uPnVewoehlxflEcJNTT+urgtLxbB2
gBy/HmHTTrHhyRqgoV6ss7lwIjEhlO6nHFypU3E/FfKu6kiLUqOdhWmaiUBA0F/E5kHmuZhttNaS
hGxBuOnDrcosTWybW3z27D6JoXUHrpYT5ZZJ+yYFCQg+elVfZaQCxm37VJMvIdaSHWWdJzH9nwwY
LkgsrUKA/U0THpdOKVVOAau7yEQHZ0NXwb0rt6rD4o2mZONdTlh8VuwiNAdhbD0VwlWvG9ugyDeS
wZj0XtWpBYVwCRaovLa+EWlqqQaYH47oDJPbGPdepKucO9eoCklhLB8CKBp9B1EwD5CHJIMM/HIx
W/Nas659iYQM39wYw/RalzWcLF3yYsk6lD2QQFYiilCz/pJ7UcFTFWeMBpp23+JSE3SoAUzDtgTB
nVvo6iHul+rEguvx2gwhuFmbOba2VQCprs7KfaHnblfJt1UmrvNodDUiXJr60FrkTWc3QjjbpgSu
JcELHV4HCHni0fcfLAvAG9poiOelor1O+QxAEW594j3NZNhVWnLVTpHHBFWN3lvrPjQ+mmdtniBF
P/ntW0IKYtlWTqY0zjzGbhUvLMXKHdoHv74o4PSZGrpjgJKh2wbDjRpJ+xTXPH3y4WqK2wKjtUpu
HLWAkj0NjhbfTCJCkQnMNopsCdrnRL+MyLkCX0y6O9AO2sTnQr5t5ee5XKTJM7yibN+jl+4kAfuY
dCXS16u9ts+Y3wdYAU9dZ+slUqBO9ub3VrceNOnHAIkrbpDx8wYV+lvYYnxUdp6sj9ucRRTBw7An
0XfUvj+klHQdT16JIPWY5aHzU9fAsXz0SVdtnHZMnHQa9wnPVBEBA0PmxWSLbtVE2uqlBZ2rBorw
vbE1V1UZbVQQ4dxiMb6rKY3FzJ7R7H1AyTR5IzoM+gGdiD6vk+EBj3R4anvfuu572Ys0pK5Q+5qw
din7bMnA4QgKEUldtlFONrbqYF36sR2Aql616nII02Ol1uvxqhg7xCbxRixuFNx8KsvaQFVT6jdJ
g7gXN9edgNVqYBzNxaBxEJ+RqK4ytXVRoW1L3FSZTA/5VcsgrGUR5TpgRRK6nQ6rg425VJ79dDqU
8wOElluMYpyxBUygTi/YZvSM99NsrAvFhLBP0GY4XYeIKhSMIzo93kTGpTEmcPPU4Tb3DXQEMJTI
3tT8566HU9il65KPVdSv04hkw6g4K+CkAkSqhpeG1OKIrox2W0Ay1CANV9ZTED8M0MotIBxVfkiE
eYVNyVoAwem5fgt7btnk5PGjUd/78c5alF6L3ifJbCzG7KqZ4BHkqxahRVneZ11r+766tubBLaX8
FoqpjoBKBMiyyg9jkp22R+OYd56JzK1QTbubmk0DwBaFwUacX6Q6B7SaV5IE7Dci3tDlXRY85lZg
1z3q+HhfxDh8dOG6MyGSAcJE847NWuNVUBkpZ2q80RpGvppmh74EK/VKaC0vnpqjnvQ71C3k2l5Z
/rPR/igXic8ClWbypgSBNWDYUTZfKSTF9RVtElaLIwsvL8JVUxSOyGGWk3I6SMBci7lU/DMaRm9M
AzcLwWZN4aCkxLtolq00wb5jt2xk62mW8NwthdspJHwOr/hWWxe8NA35NmEKrTObeFLlJjTbF983
nDZS7RiYa8KyruocqX8PoI/6sMhknWpJ/lCB7oe6QK/1Tl7sYbRyx8SwQWM5tfk6GtX9iGSjhuQl
S8FKiACnpOmnEY4X0F2cWQxB5buDGb9jzbAVWZOFUnBG6m6hXWW6uk6FCveU3eIPhgPhbD4LTUIO
ccShclVYx2B+jeebeHiS81cV3kqW4y7wRIW0RuFqS9ljXT6WcKRKC9m1yUZA26GDghlWcFgEdcE4
ODV1YTQIazG+4SRdCzJsOI6X5mmsdSi+oj0Y2aqu6R6pcfqOwNw+cY2U+iG/wKv1KHFqt1npmuFw
bwkDhLGaYyt0RFX8QPsa2uEkoKx76+Ta9QUZRG68nNpnf9ykzyaJ9opEbpj5PAiKXaUatcN1Y4Rw
ZJ6ScHDYGGCoHwoUV6lJAjIj9XTcBaJ6kfrpZYs2dNBKr673zUKzRBuWiZpncIIpI7ZSwKJ+Vdlp
CiZLmsKSfzuFUGMlsMhm00IgnDp40iHyz2Eni+ZqNPytCGE+iBD0KFiEMh7JZ6ZFgJkz5O0pnXZZ
ynGUU0ggIZ14HWcJz1rl2Fg+C76HxlkhfoL7Kw5MHgY4ThomEU+ifynDbwuqYqdM7GHyG61AcmcU
0ErKeStSBzT55ThcJspNKr60U3Y54ZdKy4jxkiMtr0q9z+kcQwOzCTRlar2zlAI8tt/odG95+tEP
Ch/E3Alqs5G0ycnHzC4hbaGkc2urJAn7pz6N0JVNSIz7xHgb4xDl5vKN8YJoI9heKU4YpT223bLO
OBj0iHxg+Oss7cGSXoXG04aWcFwfdTQJw3gLRVAhVeFeDAA2KBrkvgYpZXLQ0GzqiHprdZfFqSv5
4VaULAzZbnHQWIfzXaTSAkwM7Wfwhzh3M8235bk8jgWcdiODV7cYSVzk7COaFnil9VOsALvNft33
UCYzXs78JjUh45vVLqkB4UEU5+iOnHIviBgJJPVaQl5RUo3PwK2YYHi4115Ufrz2hWBdtbHDL/dk
9T6e55WvvxZjsZC3mHocIECCeBPepaSrAKuONoi9qc2v0uLNNDrb19H9cQ9TBZElqgG6HtLIa69k
TtQrhgcnyhW5QXnWbWlXEeECj2fmvsLjWDFYP0qY4CnLtiFld9os2o2h7UWIkAbHm67/nBmp9MZF
m+gbwycIuUeV6+drWfM5ORnyxZ2tWAUm4oYrL8ywxd9B/1mll+pwxmzxG4IJpgK0bsjBFdEyzROY
r860VmPJwbnYWofmJ9NwV6GbFNzo0O7HHXHrh/l4fmSrWL+jNF8ufIrwhbqWRjMBWUe5KOyu9FdB
8a6HW1WyNqIpO9BOV2IOYTJUnRoVn6zddpyRC99cKnXyju8NZlxjoDntNHth2Xh10DrMV64iTqS0
YKA1Pio5Y68KvrzSbXqpfSnyhzmD8Si8m/JdVYW2HDzN2Y0m0HhgRp0v9rq1NyuHfDh22Nf49JIJ
mcO6jNfufRBCe0fQnMb3QlK6o8aJOXzgdbsS48QbJerDsMXu5G7I+Yes9OAp0V5rxJFzU28xhXKU
mNkTKqgWuLAYW6Qb7crnzRUqEzHhlQWxNpGuhfK+S0N+ESboGQJkKM5tqHmKct/UpLiX0DK4XTKN
yox8bATbqCk4kn2pPUzGbcTvTJLHWAjXhnIouvd+Yq1LIm1qdlcozykFcDFMjty81sYRN98C5nUx
/wihmErUhIFs7a34R4PGv2RLnjIGGvgWsERz67Vgdimzk6jV88hpIUEhzasG7ftgBxp2NQhrpfIN
/c02bJCJp3QR0nbun0ZVcMi42SbpO5ol14eCOvf5Ju/bnWJy2HEKSf7WMghYVCLXbId1JM67TKKf
VKILjlNGb8EG1zHEJO22hzSqVbGj4CnYjPGu5VOlZKLVwUMgyVCxsYMxupupgZ4VXVrz3qIIN3p9
Bc8RwjBSVqxfKOUx7GeiAzqpXFX5w0RAcjAPTpd1qzRnT47KFTlT+ymF5zsr+x5qrVExGCp/4FPh
TizUANJ3lMY7jBPcSH4UI0jMZsKJB2Gdum2APqwZ/jFl3w3a8jZrkn1BxooSvKns4U0/0jMq61KE
KZsgstbE9QRigGSYgbBmx/kGbGBU221OjS9gEc1RTI4P9Kv0IU98DGag1SO6z8sM5WjIdoritGV8
IOSu2lIkWQI2tHe68Qpcsdfahyw++kQ+iK28s7LcDtV1J/terIrOXH/I1YZdF5Y91XDCgyg6x8Lm
NntU+itlxjzPqwpi0/KXuTMe5poxRDCjVCIBj3p6mLeyn66FBkNexs3w5nmIv06Jigmg+UvpGKCd
o5GOAjs0BGargAACuNyoXtDrPvrxhaxeJ/7G5FaEfeSlgIdqo20GooSaWPzZpC/JFGFh8BA2+zm7
mprxYhgabKhVe7EqkNUHhhZQkynA+eJD8tBJ75UPhxTQo1SNdYYaqy4ku4Qubk4Pi+lWibyniuYt
a9OVlfuMXsLcKxVGdmXitRz8gn9VGoMXo55jGnIRiIMd13uazefQanZRe42QFel26FLwrhr8M4w+
gJrbQswo1pbAbaDWS6Vt1eE9ob8OiAoinLRyuvmUFAKpuBb1dlVr6aUsYsyk4Trf3Moj1oiMOut9
JFyISrsaxPuWSsXI7wem9wKmUmNpHVMBFFC5HQ2OlneoERdNFj52kbjWxs5JSvw7LKqc/mPSKtuK
3nMRaXzJlDT4mSvZujC3w/A+zRdz9drMFrgZdG6djzbmrhnfafVVrFRUtIdWf5jDK5xZ7KjF6Ari
+p9BzW/A868nwQmCmNdxVVZ1NoLX58yakp2+tY6YnF82Zwxmfoerv17ohCYUzKIkJUkMpY/oyUbf
9zNuCUHknvk+v/ODvl7mZBgQWrPVRzmXwdjAEVYvjR3eytuFwrcJ3XPJf7/T975e7AQNL2VJ8MUa
Gt2w9KTgjim6pL4l80C7VOpzzri/489fr3aCdMdhZAUCblnIl9+krl7VCFjxJOM/UJsLnOLgF525
m79T9ZZLGiDM8kKk+yXO/cRP1ORxFNpYn6EXJxfZBUJQeGTheilTUKo5OFzY0s/+IkHJ5HRn8Pb/
R3X098WX+/Hp4kZv+NhcJiMXX2KlORQAlF+UN+FGhYErOwg99LdinR/PwurfL6K/r3xSl6FCkn1J
RsPdOvUB8pw9b/jS9kK/bW/qs5OFb2D8L7dZX2Ycn75pJumlHPracpulNWrMPX1wcow89tdDdxjW
o1s4wlZ5FzbDvjjzXn5DW/x68ZMdwOxJMSgl3piFut5c5E5xhDZnuUiaHspdeR97pWdcnR1xn7nH
+sl+MOWGXg74IhzHNQP+/m6xaFrWExw98RCvorV/Zmv4fgP674eqn+wMvVnJU6gH4jFX5M1cF46f
CpvS0s7sqL9zNr7ezpM9IQ/LwWoGfzgSzecJieYI0qWikzdEU3Xm7Vxu0ekA5tPbeUpwlWsYStFk
LctmcBHC4qbQbnobuNed3s7dvjNbgX4y/Ypg4YVkGi6UYXO3qFEU1Cjnp2zfb6l/P6UT9oc/CXEx
CCyLMn4x2x+g2iureyggR7FivD/fwG/4NTwrwqpgCIuiZPyadn5672owXTK5guWw8K/zu2wTXScf
lBKO5VkMzzzpMbrX4ddMB31fe/6FcbCuqr1xVZ3Z6r5bmtg3qJJhMsXmv76+/xpCr2KazOHYGu++
diWKF914LuDwF/34dLV8vsjJC2dhRKDoszQcxetlO4VtfguYjUQkv9E3gXOWh/Bdj/n5eifvW6JC
KOtbrvevTa24Zp5zn6/HPS4FbvsYrrUb8RLGKzqCHitJ/EGfrY21PTen/PYhf/4cJy9kOEWlWPfc
3MXAj9pjeMHFz7MuIvbz7A68y0PFd1yI750zHVpbeM5fSi89KltcCP684L69JQzsdckQDWx8T25J
2jXl1KbxfMzq+7p+KxTjzObzDSHBELVFhWPgSIxr5Mnro4ktOJwWzAyEQygfwQ7F7lMAUek87+L7
L/P3pU6OZ/SftSqV2ABpgbASww8VJPLPt+sbg+Gv3+bkHO7VaVAWQ3H2HGUdMHK593dAlrvxjZkY
Xtsz56IS2ICAw+bcuP/b8uPTrfzFs/m8OehNGhuTMjPu13ccyhtj4++Wqme60jw0x/ccUszVz9JZ
lpf95D2F7GRJsmpg7YhN1tfNoM1nLWzFTjpq0f3EXEgQwTkzc53M+kXmowqHzhJjDtKjdTYT68wK
+mabR7+A4ElkwG5C4fl69aS3FCNgqMotX0SH7WZRV50veb45Jb9c5mQzYnIXdGDl0rGWsZvtd333
cxKXEdbzmSX06536cjvxkTRVEQwMIYQsnh6SsVQrSRsNqEDGCIvf9ipBmxAoiHy6+ZBCnTCVfBNY
0DSmCJlseDTK/HpOgXOZiEeNtovhLsNYPQxDYctjAK18QH5fGFd9O2+NKb5SjdKOjHI303SnpcbU
pPXmUdmFJa1intGRw6TVxdgzMggZCi5oSf5WDNa2QW0qViTu+cLeCOfrJUHOgFcvMi8fssL2BfOq
Z/5R5pAdaj28l385EeDeUcOkyOWtOT2RDea084hPr/FQq7j4SfVbKvGzTYBeP9vUmAO0zMU766Mw
biZLd2Od/0fBMzU0yX41L1u83IIRsxkD6g4A/swcpcmKVTL/zJv8NrGsXWQteXXmD1E0NzNJW32H
QHRg7pb4wHQSBh2AEdNkrXRB3uq5eGkKUAWN/EH39XUqYUMx6ysFYxglH+xFbm2M4aNqzk5cTeuq
6tdzXdut6qODR11Raq4wFlsteK/jY1BS5aOhlnrV8/GarUR16xvjIZOiiw6QVwJe1jAfCrLoMMMB
DsiTipENh+aTQVCwIAVuOom2MUfuCPpuYeyYiIuNTofKmJxArGpsI0DopYl2HAB2j5qbVC2pWdMm
HMp7P7nUwSo7/L7Zb52wae80wzrobeb4kLh7ueAcafnYf163v3aX35YtzBqDHHFR4398fQ8L1nPU
VupICzL9FH5MP6WDork5OS9Mq560o/xOqUwTBMqQI6t2z2p1f9sIeG8skURMA325JJ62fkpWFaoY
FUtboO8QAwIPREh118OF9AYxn4S54+hKbugGT/H1OZ3Pr2ry9Ot/vvrJ4TIVWpaKWo70Ujevhhg9
Kw4uXSZcCD1K+Dasr7M+2Gb1h4bddjbfw8u6NRhW5dp0lVfPcQuNJsQhdOCxS5LTYe7B6Hlldi+6
irEHaYuLP1FXibYOhaYesZgsLgYpuBp8fIpw7SjF8KqZ2q1SX3TDrTVh5ZNhPWSabpbPTIrfZ+bd
glWvw7DZKoX6FrLqRwbNvbVu4U8Ic+uN/VvLqYVhHrNOy9MDrGW0ad+08iuWNrs2QHUjVW6FPEzQ
2j3wuhtldwFKmrZ6+fN6+v0oPXmcJ0epRvQ4yh4eJ/s6VljXGGmsIWg61j65Jq7Bzg7NE1gCYL/4
ePYo/W2316ivNd1EhcacQz4NBdGCjkRKvCYx5C0e2jugS8j/x/GN2Q+neHdn/Gww5jirSv6tQlku
CxcVCANjU0M+OcvkIiimJlH6Y4QMKlnGn7gM/rqv/+vH+L+Dj+LqX0uy+a//5M8/inKqoyBsT/74
X5flB36z9cdHe3wt/3P50f/+p//19Y/85L9/s/Pavn75g8sMsJ2uu496uvlourT9dU0+w/Iv/6d/
+R8fv34Lzh8f//zrR9Hl7fLbgqjI//r3X23f//kXWr1Pi2f5/f/+y4vXjJ/jS7/m77/9wMdr0/7z
L1n9h4T9I4zDhfKnmRrraPhY/kbib2SCCi1dUzVCwhacAZVTG/7zL039h6lAE7RM2BzY/pm8zU3R
LX+lWv8QyY+Q0CiqJjxCfur/fvEvN//vh/EfeZddFVHeNv/8y5BOjnvaOXNJHjU0qmBTV0nh/bpv
GpKgBjoBpTau3ZfC2O6TGuazKe5r6bYvK5jIjMJlhQHugKJbbnapiZ0cvBVDCT0pwOe9fm/jDn1D
sk1gTBE3gCwqZ4Q5bvQOzVv6HOvHABOZaBuZLQYskq1gkCVieIurUZ4oJIy9GNKrKlz4OtbxyPQY
bmDXhe4lJR2kw/KnfSWsFgNRayVN8mv2JLUIRlEFJg0jEhVbC9DoJaBA6Vf99BBi+xMkzSHBK58r
LPERLX4cXcWW9DK2kHNwjzTLm7J6zLH7eMmCO1byygQotG6j3FNaApmTlQEVKJIwlzWv8+YiQ00O
dUpuPKGhApOxIiaW2aqPQnmtFRs4DI5gYJGFIEogtvVoYUsWJKUTLpNdY1oVxtNiwiR3l71+Y6lM
XdHovRbEcTJ69rtN60fkkDa7qrblHCmsJdom0E4XHmvBq0AQagblKSXQc4KFHxkCUn0DScgesDTt
FRxv1F0v/TQgEjCJKMvxA/P5NX7NN7gl79TwGNZUi12BJdChw71ppp5ZfI5mnFNMwhbUzgt8cTWq
FEQ8NPytxBasX+U7xhg8ZcpjXiN9k59lMlMMBXO79cR8RzHXbdTsZePYyz3hcI9R9gMryVUDoQZq
QGQtGb7zhniCy0rYRjj/cYKvQjnGG3Zhn1rb2TfsJoxsGepXYIXQaLAvgXw+i7Lr1+lRlq8zvGtK
c3QMfOZISmcCtI0Ui7tL7RPCVjSxl9pMyu1ghXAjzG2NZ2jdpNgr63bezTuOZltE8aTfToaPZejs
9Fp/tDpiFvA+GWQsp/wbC+flDklag/ozTA656rQQO+OtZDHFMe8s6FjKPZYHV33YXc/KpaVQRZQ5
pya3qrsca3gz/dXM8RViejREmHRWl6USECOcHDKKrqoWVoU5b8saO0TGnRBBzYOhPsT+dRg5UbCu
662w5GS/MAHKzGjXY3pV46+X8ooMMezfHn80nHxHEftk2fQwcMKP995MWDQJkx6UeyK+QuRE2/5A
7q0lMGrBYy2HUVOkWP1SrirwzatgK0Sb/8PReSw5ikRR9IuIwJutDALkS2V7Q5TFe0jM189hVrOp
6e6SIPOZe89t6/imtcNWiRckaNNOXtND52ybRdy1B3OAZjCH4tzLKFxfU5ZMek1lzpjFA1m2VK+L
ae1RhZI1Ca01Ci8YB6GSoCwqeV+rYTM5xTFPlEOufrbLn6a+NDl/4nwb23EfgnVsGuVQIDG02+Jg
EJaCmzLpCIiJtY7qtgFfjezUSzT72NWNR1D189j/aDDvonLyRPJmY1jTp/xgxYj4rfZN0nEos/cV
Mn2EQkGMq+5Td8qT3DwP3cGmrE8MnkZA3qIb/6UZi9jvePmyZLoU0ExGyKMHVEkDbJc/iRZNtM6U
i0eq5vM2q5eQzXaLPJpg7uOYzG6G9TKLHgaOq6FsXRCm+9hQvbzsCJjWyYmVrrNyttPM5itoib/A
kLTCq1eyJc9SG8jTqsNQXa02/Kz+6nAWxiJ3bb2EXQkXT3GCSLyMughUwHSyek+xTTvalc2gOy3K
fhmWvW7kgc5xEbXNQaD7CTsCVoiT07PWT1J5s0jHVo0ApGP/gbvdeYQ0f6UFNYT1vsRmdWq7EaFR
H38SPG2mRbNPBdKuHtDkvrecclsqJq9Lnw2uuugkY5mKvuk0pKAjUcKbDrO+5mQwuOouWBTrbDhj
cSGd43mc6vqghBpr7Gq+tW3ml7WCIFfYxOstP/qSq0AJcRk5htSeq0CS6BU3tvouN8m3SFbsvATz
05msQDWSV4oVpHqR9O3E5tEyojyYgNx1ZvhSGADkS6ulY2xzw1vlybIo/BlVHeivFZSFEFeLdqWa
uqoAyJTXNqzKTsMmmXCQT2njyvbwq6xUpwr2G3upbPIzx072ppM8iHy/Q/rg/cAUGnbCfK9WN7Ba
1GTdw4ZsUNZoMlnlRpX8RanseBztBerFjEasNJqbvnhSLFC3OUjbyEkefCRZ7OF3w1AhJqS1mmqD
gf4yQK6oCanW72outXvIbg5C67hEG2v189ZoC2ziTfIHwWpwoN/RDsAYySvZb8z0t9vPPZ/gKo6t
kOtupBldXjMnzaZn6Gy89eHHRBwDPCp292N+00Mp21Q6K2xnan/mvdVK8R7N2m1ZBaL57BR+L0Y0
3swAwbN+q6yPx5myXY/0u2Nwg5McNByGFmnCaE1DMNTyL7KSeYPGLa7D+RLKidv3qOyteMXCukZu
1Zehsf443MDpKa3t2wlC6Dwen/KksZ6GNr/gQZwwQYNMyfvhqoSWOGjdOZfz+UDClMLpTf9SIX7W
E7hi7eS8ZFPZBLk1/0vF+KXOxQSzHEq7Ikx25wq/b/HcjS3idp6MFmk5ipK6L167UH1ZZKiWRmM/
xe17P8FihZnHIcZ8Y0L9uOutePZmThJj1Hk59PitKbBWq1DKxEK7Ap7VfpFEaW+iiPfDaUcfyEUQ
xzLZBKQVuqOtvkaWFePit0IvFMi25v67Iag+ULUK4HwHXF0p02DAZBa1qJGz9hXcZ36OG+VtNGx7
JyHkUwel8POubbwRyzI57iTFM09QRb8bTZ31wsSuP8svoR7F13BJjUuqXNoehWVTUCA5U4GQ2RRb
wit+jGaQ9yNpB9BXuSpgo7YG+rAyrk6aJhjq5HMJ70kbr3KhP+YoMzyzhJaQaFwvq5O645nyndx8
6HGYHYhosA9yo19GUGuqjHA4TGt51xOjBMQ3NgJj1nTYnn221evRm5iy+MPEfcyPzTu5TcQpJMbB
RGC76U92a9lceWbvLih6azvtLy0/zI2K0C7ttWbPb0cNiGyR3y51U+vHWdSHPspQGtICOavocbRr
vds548lJK3EWVePLKuKlZH7OUuezHWyUG/BpWlgEfbfT+rTCML5JVTTlgR2K3UgpiL2FyKYVTlBR
Cx3pN9P2VBKdrGJRTG2SD4jgldC9JTtg+jDT4Ue6OZauqFh8pf9c6v2oHM3h2sHP1PDsF6t4frTg
8zdXPQ/yGFTCt1kdNeVXc65ODBIYyzm/Qdw97OIhYROho7i2ncoveS0iPypPjrzux/7M9JL19QVc
Ce8JwiviGUhGGcybUIIeHGJdx35eBXVUusJ+hCOiVHITZAzPvaJ/IgxEhzYFQjM8VRt3WRl6Mzry
wjnmffKv7ItPSWvJ/ODhzVzOmU0EqEMRNjXFsK2Vtzb5mPPMLfj2xLBpl2MnNVuL71dU0TFrniih
rbF9q6hdeywcWFfqBqSXeWmULiAllCjhGlh6vyAQhwtQBBqak0F8dKJ9itPrhJSkCz0zL1zqnI2d
kioHvbPna0cIswgAzkN8G4YVoDftujE+WcSeVF2gLE9ViUuC4Hddko+6fDSV6llXEPgYjnObo2pP
EtMmUy7GDCt+JVoWOxlaQ4qO0THIgXMCGZKCEPMlleiulVNXSN7Ci03tUx1qFciC8Y5PBf7twV61
zYj4F0c5ijLwqbUn29Pr/pbAqMFXSfGy7NrwHPfIQ5F2IwYTxrKPLFIvvuJpVZkuUCY2En3FhEhX
5qESqW/Ldxm13jDEIAXwSpvfMD20YdpPfFf51NPBnG1nxiryk3Ukd2Q0XAucyOF3kIHwLzRJbc7Q
ZNyaFqYBunhnjwQoij4FFobwJjNuTSg787PAMmTr1dmyD5n5hiARcUQz3Zf4aRgh/g0vkoq8RjE4
5V5DUyJ+IkK73+9zrroQOkaqKn6epDtbBa6YXBvGQJUQF0R/lxnNfsHIy7K9zpjpq3JEh1aEOouP
t2YsqVvoItPldQBZwL28I6Rq26HTrUKwzVhSrMonSOCWjDq4bP4VK3klNvf9hIp/2CWKL8x4a5Nj
atyU6lbr3HbSTY6ebP0mRsJbLNmPnaAZlZOTfKgIj2XCTmRABwW+OTMNxknfCTCkXWZD6/4xk1No
mduivduo6TrB3xr+y2Ioo3yeCKrcpOmoerMtFgdXw7A6s++P5PpJZPPDrC9CnwIYz7jwLK/s6j0M
a1+2Uc90QPt0FbjqeSADxpaqgzYdtXV2nbpNHFF3vXN74QsBN23espIOrb/Etq/jXJdSM8hlLcBV
zsuIpGSbiXbXQBcuCuwexftcXhRl8el3KuueDNOuAYLuRP/Y2PvNaBzr8HNInS3dpjAR14T8++TI
VayXJgJAIhr8AJif1Bg5H0+tjXg7fzda8aLr3A2W5laYgJVxN0Nb0dT4WtaDX9NeZFrQlkjxMEw2
NIQjde5yGEymu7aXCPGsWs8TlY8Wg/WDWK6ZnjakniStTQMUklH3hz6Y6/K5K2DnpNA9dLpRaB2d
xeixrR+9pD+HoXJIlq+pMS4qHfzkOjlThUVxy+lo8U/VlNeQU0KPUXf2pBCWVr9XTJDe8WGqpd00
HQuZZFnxtNI8hPS9dOM+JwqUFiPcxXSwI7mUU8somBFEmHi1grM7tdzWhJVt5PE10vCp2sVtWuPO
Y4KKqmtZfIw2Cuuo9iXegSZSr8WYflUJR7sSAZOIrFNTFsfJ1zi8lPQaYSWzF8+Kh4PVnZYFY01s
0k281NPsS23kz4ZxIoDTbA+OvgSkah8XEyFJgdqOHr4QAy1k9eBYIAaoe6zKfzlUdkVXuLQor3Ic
+brZ3msuZs1uTgW4oih7nZkoTNVxVqpdE9Vb48mwnrHEob1HjZvA3J7n7N1Jo2Met1eosZaG4Nus
D4hayKHl1q3UuyWfFKc+yHNIGBFiqcTS/xU2H71+bWPpbHE2KhH5CZLV0zPOZwHmNprafao7h8ZJ
cXbBgDVeJgJJoFdSTTITiiKooIX2AyBwYw18xRgawR0bUXOMQ+lntpn1kjNZlfY9sZa7TQtZFNVe
sj9S+R457d6ofibzmWCUNtUCIlypf1/M8C9fha+6zmnvcG508KDRGTYJIaoD/NlEP+JwaYThqhFD
C7qEyJi+6xQg/QzpoAc+NcSta1oUsvletad+U7TDXp3bc5xz5SgtyQid2xnT24x8WJ5csD7XPFnh
mC0TCfFu440Ad+SMPHqgPZYSh1B5VQ0098LyTcfcafpTUnjyyOh8fdyXi0TD1FNzCC2Hc4OxSN69
gm2/Z2rpKuVH6khoTuuLgYhV634n523O5WMkA57R/3omR2V9XUnzRYg/cfJNNvLovHtdDfJs5qOK
3VY7MU7ZNRgU50MGGFvkNpPyL7kM93kbnyTd+FBi5xJGmFKt6B6vN9nU7RPtSW7whXT6ZTE8A8+s
gazCIAXAymlMyVthNOUb5Vn+aymxE3XYj5QZIL48ZmZN9WLnQ5DmSLwBPhqtV8V8CmjgpQrvqMlb
rDaBhfpasI+qAP0wZmbBdJHsOyQRU8cL+puX2nuVeErqBFnlHKq4Pq2ZZindWB0eOy3mt4/v4XzT
MPBJHYerdq2N4liV6qPCNmOg/q0etXTs06BifchbwSv3lIBOnjAmiPbLiYdnXW22GrJy6DeUin9D
7EWI1Kt4/hLoXQeSVMOCzIEo3CRy4Uqq+kiaF+7RNn0Lna8Bzkp/sQDeq+MeDD6QMiXAXOEUBdmv
J5PMJYl8tPgtYWrT4vAV8rKDdeZFWuXOS04WFxR8bdcowVhGXordiyRN043Ytygu29MuTrdOeNJv
ZnetQAeVPRmREeNR2FuqCNr5kWeMO7oRf9e4phrgvLMynGojv8PokeUFwou3bMSXU9Lx0JGKFHAS
wHjcxRpUfvorwjbsTZ9xeKhYsuLkVTCsSsJbMaib+1K1hzzpGSQ+97l9TmtiLRbIodFDVo92PLhR
+u4k+n5aVL8biObSOt9KhjNvw0YjsNWhZNOVQ83LuaAiXjgH15gJpfSrlC8FkJgchS6JTFRe7gI0
XNUZKFMTYmQTGcLqySU2a1PKznc2aDuji7dVnZMCl7mL/MZyBKDn/N3Ef3kmoYUOaCv3PbGeWA6G
DsxAdSxHccQBij/xuUt+ZRnMOvaZEPiSRrwJwYqbSYT7QoW5r94mvFgVOb8yq6oEIb5kflh4lmKH
GQDHKkbRXU8IUTPDVWq92bD5TUqOVIeGLr0/LXlMLAm0ftK+9JoeaCZebLUviQGDFnPO7Jrijpqw
WCokHrFu5W+r7jP2aLPjf6ElLYrwEhHV9t33C9Yt2TpKZec6o8sYhN6cDTDHUWYToPRbcfRxLXWz
sZc1l9kQNWvnC34c++6WlOTaSdyIXtlhAjDkDEuNNujyQzJme0MczJoaB5tHWF4Ngg4X66glflTE
5xI3tj1cxzkMuuyiO/yws9MjV0DymxrGKlhZW8Y/usJQRz/PGerSTHgpv3A3Hp0RYgXxi8IuN+N8
qUlmjHEPVPaPDax4HpjMlVjUhuagw1pv1yqq/sunty5evDQe8PGp7sCEN82p5pzEs0l7kVsi6ufd
AHGv7QfKxY+FZ7mdv7PW2Zs1rE/1M1LYtLIgs9jdW40HGMzirsaNUpBKIKGDf5Nwo2B/TVkS1HwM
U30eMTlZcrMtR3cUCH2S/jwRbDB/WonYNmBw1qGvo3Bc2Jw3nOoiLKi+M7r2oNQX186xtJ1Xp2VE
gl9/WiSc+db7CoxDLLCrIs/BDmj6EruMkZyvcsLQXYrd8JqOKx+bp78/FZQYTUUw1lnNZz46rmD7
Ks8NJ2dgU0nXfejVuAS6a0hggzpJm758ro1/Ndj/nH+bnFxyEg7LqGU/QlpBccZUIgt8CrjEaJ2G
/FtPXpdx9i1t9OY+3Ma4uAWpGJpzjzCTaFG6p5WhmDnkINpSzHKqdYJen8kXDKB7FjoLXHBMrJuB
kSLbs/3sSH5xnmfqu9U3bT6EEdSMZ6Mp57bBUYZLt8IBBvg/6E0q8fS7RcWQpdEPKQq589zRRg3F
Uz3Oh1z5jJvH0n6NznAYMwohRdvrjNVsoXny9G46BGn08HCSYxMHcmS6SVf5GfIlJSFMTpJO8xpm
0uG2Uu2tgWORs6e3mNTYj34kmayNyW6AkS9KWBbEHDEXj40zqRhEV5jHfPlVZm4BHaGk8rnmU+qc
wMQADiTrGM2uUcUhmcKXvhJuadX7/x1Z1KLruFfSITQqm2V5GJxbg52z4fkuOca1HsODyhhAng9L
VmIsztcvn1jI7JFYSGOUxheszUx2DNRdkUmCJEw+MbpO/FmM1dmcGeBA2iCnm3hzOsatPWKAPrf2
tB8wstdEjReEnBfpD6DWvWOXx146183zRCWj4Z2ayLJQkn8SWIx8OGp27TIYmilRxXzrtPGA/J4Q
d2cdqXBnNG/CWDt3IsiV6diJ+jzXMDcdtjc4Pu35xeobN2yGjbYQVxOlHgPGwdnqTh0Y2Rr4Df1T
+YjjiTrtEWdnG6jkUiSvPc+SFYYErdxr5VbWz/r0JZrK71CUaMm8a3DmKmxnAPuXerWV+r+63sMT
iRDaNCd2nwTI3MOx4EsEIRKNGwmDljK/LzD6rJ1hecp7OHzjBHbEtDeN8iCil4rMEGJJ22vHmTXJ
6mbRxUtGT53J8q2uAQQ3UEinJRj1N7O3CNBEDzfYT7iWx4KXq7KPVdudBBPMjFiZViGbwGYVKfOJ
k7pRF8/kCeyVJak29tx+TPLymsdMx7DOzAbUlLIDLGnvIgf45PyxYEgKwVXMXLW1Knn2aOyr6Ys8
24uevs7j1VF3s2KC2CiCRqn2IY4Zp3nTUrZQZv4xMpizYmcra+JkR6vbvnsQBHmkSg/sRmFCZSJm
6Uei2wmBT/EgW26ZJX5vnKT+6NjRq6DmR9fI5fLW0hIMU3tApsO9RfKO1HJpR/s1wChzpGeD1juV
gjkVpCg4O7pKrOfpi84mrqpTmkEIQRMAM3U8lOUtzZ7tutqvoaF0f8RyzVtIE0AV8Ma29nMMfgSV
3iGWi6PC2FtxMq833/UppoCMvdGyzyPJtIZJyiQdcMX4kuZPbkM3Jqy2tJ9NJ9yn9kfevA0En8zt
9D0UECoupYJBDkETVhitUvcMWHdCBHWPu8piTA0YTH2xknqf9S/Osa9jWKcwGpubKk/bGftMM25i
mfV2+KjUa6JAgs21l3ApSdcUMW8lBR3DYPGXWd21y8pDvMSHVIi3kL/d6Mz72BauxR5MHnp/VrQd
8O9d3fx0HVmsdnds6X2WNj32aJ7s5GSV6THWWSevx/815T5p4Hgw4986aGZF6BvQfsY03qo6s2yQ
Agy6GW76fA8L0YZaSzMiAp1pfqR8cBF64puTwOyeouEkL4dEXCcH1/IjdhUuXFAA3MRSfM2SV6vF
g2q7S/OW5nebjNS52Pa3olKPcEPHp7r3otjvHbcDfOln4qyGXkZOKqZdYusbNHxoP1Lzs8mX76xQ
3EmissN716kIuvqu2wiDngif9TwwCy+J76kJIp1/C0UPzKTxlKpz5yF9I9UPkm65Y3PHSNe6j/at
Z8BRmI+lGI7SSChx446c70QrnctVR1DPTwkCgqZLPx2YDUZTuT07Gb1QdyCk90LCMqRcFsxv6+Kj
WqDpEGGcsolvRA1DiAlD2wQyC4eGGxZ78qaYcr6bR8mDEWEF1aMg0VnqcsGX7XTIm25nTjgbp9zX
CF5d/sw1qWqlzNI4d2r8XsAWWDprVzUsRfHfU1tloXlKWry0zORG/NHFNDDUu002UXrWQ3LKJ129
6/1JH+1dxoq7q5h8mirT3DfwT1QEHR5919TUJ2sgOWSeD4b1pSoeMWTc77Cowl95fqeaJ3rLetPw
sUXKPxlffjd8qiPUfhC5LJPrZcUJXfoUaBm7f84oiwdvgZtklcgLO4x7Fm1sPf6rs08z0XdxDvKn
5qx3MIvn/cH66lVEcDM85OiDmBamHaseQ+VbuSf2S6XY2w55wF6QPW1U+VaeeXfVY/LPCqtrUlGw
IP/L+0tVfFXGRzk6UBfiXwlpYlmENycS22T8MqQA/BSRp6+xhTeoCg8k7fE9/pIiFy/KG9U38hIS
4qXkxxryvS0aL2VJuyrP2Cdv2phbXYflGVNOSAeZC519Ki5r87W0XqLir4QG1YbXgnFYpqHyVRR8
nmzQgO+M4I/ioqM3fwLwtwvlAWOz304xIAqCTXJpL+eI6fVvu+4u9ojaLIyfK2MGceX4aHo9GRKG
eJnTiNEBsxRqu9F5W/O7Sz6DwE5sN2UG3OVuWKIi5XZF9djrOQtNoivI8k2otVGr7PVYekaJwQnA
EcnXQjs3Aos3h3M10NTCfh5y0xvzi1XD8KlhucR5vFOHybf0McDv7w1S/Oigl+YjElrpWwVm1FhD
sBC0jR8TtFAeLJiK18AmwaK1L9o9Xl69t0AB58+iTX8RyzK4QFYwF66x/ObiEKP5I681tcVVhvHV
1b9qS1gNvYHNyqjXp6uUtJRSr4bNlpvIHlJlakQXZdOcNSd8m9W7ZOmAFypyZrtjneWsZPgt3obl
eW0YWMl/kN7lqtnsWaoz8HwJhl6kVMV09X+UUR5U6JfC0VzoO+HTMDDKC/XaN5wfZem3zpAc2r5D
iRR0k+aNdfeSEa5jIT5Ih7c8kw9ZJf1a0KsIYXtU+EcH2CxEYl6TUL5Wo1dRbuhh2lM6AKzqYFFN
Yi/PxYnB+xH+4VOqzn7XVn4EFypSKR2ZCVQ14YzDQe7GS2UN/hhftR8SzIkOzz8tVh58LGZ1kUkb
zFXloUUDWVLzqRnaP8DqeYTwYiFq0db9uFvc2hiBKcVwpZj2JJsors/EQKkcZ2Qxb2qFzLmJvaQx
mr42QBTAbg0hV2lVF6Fs4EzKTrY4aQxHwFKyNkrHNrZYAGtxSilt/7Cn4VsL+90xM1t/xGFdp08L
HHQnL5nkNXeLa23WGMmPXyEaTpNVxciAkN3Ck5MBx5pLkJbtxkH4gYv8Cb3IvlWLAwpBjLp4gklF
h9W4IU7+vV/GAMKpr0jLMwEgm2oFNUnyJwuBXQGZhurTr9EOsZ3c5uF9hAo+JPWtV9qTZaHLkhV/
AOasZR/2iNazIMrNbsFGSeqE2rjy6plq2gzhrNFww9UxMvMuhsG11OkmodwIb40E/JqCGYmSeGSx
89HaEXXvuGnGFyXHlVOizxpWTt5PPFCd8PCT9LdfYe2NfizYK5aSflLU/t9USAhQXlqKzSTVfGA+
HAEDglK2zOHeZDu3zL/T8jMQaErFtJvz0F1WybBKplEmyl+d+Kh27INS7fyOkkyKj5QlY9u9luub
F1PUdYO/WH828qWyIg18Xkg5C7clAXxmC8cOcVBuYV4X6isiv50WwqCEQ88SzropEABLohWJH6A1
Cav+X59VXpySp9izasVc2I1eumYQlh92z93UMoyOIskTpbQdKndiZlFQCbAoQZqLag8dU3OYu3vf
x+dsnlBhk7ajs/eluQY0KJBahKaFAKnYk3q6DZXGk9YlXCS9cmgSyHwzlXXvPLpZezH0BT85Xi8z
PPKBXBQiOoG8ZxkW+WS4RqHXKcINR+uoJqDo1MhTSIXvOuDmjOiZh2wikFJ6X7s6fvWC3M22MoNa
La9hEe3aL5sHckAZuK6KmLQjC6rey+qVbJdr3q+XO2OFZLzXSb4f0W85lv1U0puHGZNmOsPSbHfV
vWnJtiFG3WoXXzIkPvf68T8tvCoZIHzo+keyUIhatCKgXUceqSXZluqRJcMrtB4YRBazuXOG5T0f
xDPspKA1wm9V5y2uptpLdPEkZdqH2lEqaaV56JjBFLK8b2cIEX12aAbpMs1URQR8iWzx5AR0A7US
jAWYk6m60xU+eJUunPlFo7pWDRGgbcZLAulfmzRfImlvsLHQ0kWmbtlDMqwyZgjhTxIObkFTlmfR
i5QTAGgtqF/q3a1xykMdaxAClyBdfjIEbFMH6a7S3sPUB7wAfvtNl35rBikTCkanfLeV+RClbLqb
n1k7aCrdQXzF3cf8itTalaulPkuT4s2Aw0ibv9eR7llYLaxtn5hkUIZ+g7sjZe2toqPri7MitK0Z
p1Dbil2LNk6PHprxbyFsXYaKPPDfQqDM+6qdh5riJTWgPpQxm/3LIj9F9ZM6fY4lQyF9nzr0HXq6
m/lkRwXBl9bdh8X+XVE8JTcDpSxZaZus/KxgZ2nCeMTFeIwlY0P5eK4SaT9q9YHoauZhPVy+9DSL
7iuRxw9lzV4YoS5IFQsY05NYlChUgqQWShK8n5F2AKEIh1m99PdpoHYxOfUt3WDSo5zGRGycESF6
ZTu/oxWvCa7gsUi6TbSB0LXwPsyCPmEC6sSxAPa6AN3fldmZBXWGOJ4D1TAesgTcv1PU7TL1aFRE
+J5D7Yl5NYsL4lCehmglmsy3YWkeTRWfDZCf3QxFvZOPq5zRJi+z75ksfwvmtS1mmiX/7CZiSutQ
h1VUr/PulpvG1anUKqU4iUwtyBQ19DeGuzfTGJJjFsvRYSG+YzQnwuAc/SfK5FMfxx+ii6o3O8JH
vViv4B/nbS0ZjScj3idbgFD61JwPYUvy4ExAxyqkigDTOFa0USl8eYmpETYVIXwPGUwg4+W9Zo0Q
+3D7a73xbxh1eWsAbjwrfNkFxJldbg5wbdgVM1XIP0o7d60qvTlkp7qozFnTc8wtdcQ8bmF6N7GW
OiDUyHNOgzDrd1OoWbRY/Y89SCRO6bbzFCZIkxwHEWta8vgV+leVyXGQDkO4swel29mJ9cc1bHoG
NDQmoHQ+unK0wIV2c4k1YVna6JDl9VvM+5t1zAENEFEqUgQn1TYm5eQCOUlWlqAPX6WTEjP+038c
9dI7Mwvrd/IZJjipVD77VX6hZrVvhvM+75gkszst1godDQ9/IEpIfSunV5v70ok81RIsvuWtpKf7
SlXRnqV+F7710+SaMWQ26tna9EuMRDGTPzb5bOO1oxLNj1CM4bGIxvxZtxGlqKP8WiQ0i8XrDMNP
b9P00kxEVusp+6re+hY9R5gJNPAtN7tyz2KLmFvT2Y1Siawlvo1qTW84+GJaT4SqD5Ih9zKn1w5C
pCULTfIzpTglXBYlIqQellxV1u5ESpZxSJjKdloZ5NFMFzx1jB/RoGqUl+zUzZz4VO3RIElulAF5
I7PxCeXjGpOs3GI5bQOlmb5SBlLeWLXM0yZBfoaeSc/ggeYKas2S1IR3K5lMs1dqe8O8dgrahTou
nyeUL3N0SVjdahHEf/G9MHMrUpl9P2rnkkkQ95/DfC1cZrAn6JGxzlBYMSzc6krgzGJr1gw0BFvB
MdmFFEIW54ImuL51eW8Z3GQrBxcFg6ZitvrL6UPbEkWf/qJFuAB7bmaIAMtTx6zLib4adA4231Zq
fEpwkgbWPHmFPkLe2fr/1rKKHkhj1Ut8VB0RyjHwf0f2ZhWzV1mOhHryuiSYjH9F2btVNfih8S3Q
ZEsGuhznRUlR2EN8NUj70J1NRRRvD4uOQGtO+NQ8pKO7BgJPDagaoMckmo9JvcuBra5sXImBua2/
l8ZnqrN76i9csG39XNRvNkMjIXf+qmNdKrJ94cZb9yqeNo7ErsfOERqv5MRllwgayXBbNB6w9U0l
d6fEOnFu1yztChKpM/nfKBOnp7xVDG01XG2r4U8Kn03SnPPqXcCnULgcO6hCPRjfaeJCB5tV8Kl1
bM+T8qjWf7QQEsVBMnO6E5tJ29yaV4vrQrMyn6SHMsNax+i57AKCUfdzkuE/HLf5g4nTTA/cn+Tk
yAjDCK8ms3o5m924BywKFJxO3zL+CeWptrrNlBowNl2T1XYFuF+DshMK2k/fkcI9RTxpr/Wh6ECT
cjvqjJ7jH8ai26I/oXfgwG+3zGaz5Ccmp0plpyGwAhAXVqMCINyQoBoWSBILDuTHTfNZFRgP2F4U
rNxkYnQB8CgSKGgKNCNp3ImPhhSYkMkpmeKS9e4wwh2S95qPZjL4Gb6VCvFz1bgDuU02IttViWkR
EG+/LQylDeVSdxAytXpjigTZNhPE+j3t/KbIgB0HKUYPhlC1cozErwpG6Bayt4VQjTz+PMnUkayQ
ZgA0WCqM44hToKdHr5cnqUe7Hec7qT1a4bOKWMTivC8JKp3y5yIVQUaLHtePGeR6+700yOjVWxP/
NEnQIXJCZ5SN59n5DQWz1agGWgiNatzb3LDaaGzYU7gGKtvZMxFPAkgrfp0OFOyqceMlbunMcYK5
pvNnEqRMovEBP+LWMH9lIKL2uO+hHAta+KYMUp0AMf1Fng4h19kQd0FI1nZ4TNKXEiy1QRuaqW5S
/6EE3ZQ2bZNX6QhrcgZGLsCRTQhai8BftrYVI7f4P67ObCluYNu2X6SIVC+9Un0DRQEGw0sG2EZN
qpdSKenr7yj2vXefOC8VgI0NKilz5Vpzjil3i49C2bPAGlO0iqvVbkKQehn4Co4sfbSbEaZ1v+0k
OJniT0I1q6HXyvp1MicRbKN5JzKAgdw6C1P2nCOQaInYJgcaJ0i3dadbO+4Y09lMEvsOfd9cbUvn
d6e+2WhBzJHCxWoJfZHjCXdD3t+VLaUdyKjy4KqXJfjXj/uk+PARfLZ/60yta5iRw5+g9NaW/OU2
CEn8thP7cMQ1HS7VDLeRYenUPEb1UziLfm9j6aYwHf/MBkBo7ZBGbc9+cQgjoiNqZrVtWHHY4iS0
9WWRYo3JrXV3U89ZQ31VDPpospDf7r0HC0mw/pxpxhK+fI79i+GQFNqZ92pl8box9NqdFv6zaee/
qV9Gr/3ISUom7e9OM6bM6pqBgBa0apia1xEdZHLGpil6YLTt/9LDh1PlIWleTrk2E62pyLq2RBs/
ecWfWI4FAzSWKssbcCoF0F1VNX6XzfwWFOyeyMN4B681udBuFjz3siNLSwdkd/fvNoPVr7LFOVty
UvAYZ3GwbOi5QRAltUjg6HRMsi0FyF9UM5fEbi+z/iV47D1+EDckaEZe7YyHAfkEgFbNuILGrcNE
OsISJb4mJfZV9QTVUsczck8GTNF3hPtZPM61epkxEQXVcuycb0nKFlOi3WK+h3DfmZcWfmzxl8ys
a8blRRMdUsy/KoPUNcD4pDeaKLIMKY0JxnWoB3J5n3qEJAk2pRSimK3uq+k1Hr2HOP6w8O1Y489g
8bY5ugU01siDDGnOncdvk5aYfZGfoOM2j7UYq7XDQXbIxHvROQ9Lyfx86DgzLzJe+X7bII0lP1n1
6N/ILwoC+66wIvsv7dad52t1Holsk+ny2Gb9IbUoecowZ38MynSb1L5/Kqa82bHzvw1E8xStufja
JZN74c1J+mCfKyveUSkn+JbOGch1codnPDUWm59tmFip4LkYKL1C4uxBx4MqbprpELc8IANcRfo9
PvoFk2OuEeFjYeVnyZizmVmceRbsO4de47Z151Vh+mlbzMlr1Iz1vaO7dDMqIJ56Kc6RS0bTwmj8
SULzNMlTVgwhvrje4N1GsbWUaEprA+jeGoILAEu6Hy3G+CwL0BUe7cqZ1sak+KqpZvtpbu6LBfk5
8uh92iqQ9AgUKIjtHTUdyMF+4Z3CnWu9pGiFIwVFEN+7z6lsk1sDE6byw56BuvX51+yLifarWlu9
v+x61TLOVsU/Wjg3PQ6yTB5bBir8QFwNTD72a535hnvokV8uo9qLYFWBm+8k+3vXIZ4JNAK+zCJw
j7HnXcvl5NA9+1SM9k6mIKX7ioZElgIJqoa7rE2jVdyF1WrpLQKr84QmxxjQcqKdfHN+WQMx4GQc
aLSUE8RU5YICVikKjLR4xoixRy9BHYHwc2mRJtS3jPvOrt/hzh5wBh4Tj50vScfHeQrccxgUXEg4
wElOBmpVoqMHXZnR2ahCNNJLwmSavc/OkDtMLYyAUWann889LPK0I9TzPCmmg7cXVVg9p/Xbhz9f
/Hkp/HA+5o4ZGEvePvz54tBajFLc8RLDAz9y+DD+6ufDGblNdZfYWBiDOu9IyE6oZGpmmr2oxJEY
NnEE8Lv85+Xna//99OdP/9fXfv50GMz//LamWtJj1B1rl1twFXD5j/MoEbPYfU56jUVfI3SHx9hO
cCtkFHykj7n1yWoh/P7nQ1GGaLtj0Q2HqAUAvyTNCeVhffrPH9gsrwK3QgRq2GoM3jhf6Pn4n5cx
l3e5GdEGO9h0ujkIjz8fNf//o/98mvnNwUWRZxEpfkrV/3txXVutnAiWQGN56uQjuaIx65+YqC07
pNGymoeTYwF2/3nxc2Z97u3lf31NtlZxsMqRXnoestUO4ennI87xtKHUTE+CfobHuYZwN1hWW0qE
etfl+t1IF0RalQ7DWRdg75sarm3tNPmeBuhjqn3vFE0q6yhfM5/Zq/FOVg5x/X98nk7Jckrf/vsX
fr7r56/qiqdE2qQKLGKyzvRw/++LXpru9E+HDJqkyE8/LyZ2OQn993OXa8B8VNM48PAv7CYpPgen
c06+X2GricIWQWvhPy9j9NYMA3oGziWOd7Wq0n6QKf0PK+8ewP9uFjvvr547ZEfGth8OviBUYijU
EbZEOzNwAPG7qbhPDKZV7cRQOWwUynh0NmZCkeXZeXoOcucTgY6/7T3R32GwoNFKB/P084LBkwSV
0UL6oJv2NMFe4UPAlo6uYuj3ZFp27ilZ+i+lkgF1NGIZtBK9rK1NkyS/Eum1DOHUeAoZcNGwoo6v
8L7LrrNI2pRg6jM8fqIZT51GGNNa4mkZA7Evw+VQVgZZQQ/+IoCPRjP7LmmCGSeyoh1np/22rtyd
H0CzKETbbaakCBkd60suvfqQmZcgjazXBL13NXKqILgy3TkOJza05vIQxhlC39wi+wMmtAvY2ram
de2isPaqjLOZy9lqsJxLonD3CQF4Zkmt9Ohw6iVkgeFCNA/boRW3WUb2VMW0zfplKM510lKNlf1j
fb+Eg0XRbtJN5tOlz2w0jVFBm6zt+ktaEIXBf+33EvODFP6pavAimGx5qWZsg7NkMuUP40tgYWdB
mvLzF2dwsRubw+ahclC7uPUQ7PyCXusY09GZMSVFnGc2Y5tBpDWErU4kxO6yLs5J3anTq0G4RTVf
vnci1xtbl+02LSlBc9cK9iW4ksfKojgN24X8HhEtj6BwE1y2Iy36YXkXIP6vAU7IEE2bcvp576BN
S5f8uybQHkehrR7rRtyPS+O+8V44m7pswlW6MJoEkJTsKGn12gmINRwL9aLqqUfKedOaSmCgYvZP
DlJhWR5oDtH/V3V/n7uzhQB7evXLTm37Ypw/MvwxkGm6x2RQT4SzRk82HaIms6CRWTp8Ghx33Dk0
jhoudjo5wdWL2+AaorzlbAhy9L9fa/NbV9rxUVLpSV90D4U+EcPjuDC/x/deE0NaD48/L1BNWyQI
6slxxYLnLEwvweKcpXNzjdacWPuKy9TbidiVTdydp8xVW3voaGt7Q3IqbSs50SIvd7XbTwzj6diE
bIRDei6aIDlTYQv3flSBx2A6i2+nVFpqzpzsIFw19yhnmvs2oYqomybe6KKjq0Khve2HybkLnbJ+
aIeowgEFHzy4tdT6rq2JMWlR84YEfC4+9pWEZvm60Xo6U/BnBzcv7ofb3agWtM/LiPjD1hFaxcEd
2lWgky9X0TdLYm2fsE1iRJ0c5rOVdT8Odn+2MIZPnhZnPXi8OJo03ULTmonuA7aUU0Ey8GNqMzWV
iP32PRL1GEPhVRWpWDWdjS/39m+1pUOUn+c9Du1Iy6jyuqtjDeFj5eNOssTaaE8chjmcfoecnZik
hjwuv/w+QpTaSyw8FIBBrgEzBn7/pEL5ViBEZzLFuIf/Q5Css/LJrTllbY5VSEcOndQluc91ZiMr
Zszb5g+TTsVp7J/6rqBPVMbRQ4Lz9SSGsD+paV5g0tZyMwsxPhR1Oz5MdnINkhvRN0aVUc6pfHBV
S/gqFeE6skd7baHc2UfkEmBRDK6JG782A1wgWXGsc8bA+dUbM2686CBG1ma06ObAjOTJ1RhNYxHc
1/Hg7CdjCPNp8wJ90fwyIsU/Fz7Nj1y7m3Qpl88mal6Mgwlc5qI9WVmZv8QdBhtaJrzt6he1UrmR
VBEHR6iRJFyUKK1V3jcMUB9JB+vD5CWKMwdr1tRhSS39nW5Rz/0sUtKnaV42OVKG1HkK2t7bD5Hh
CIzsT+MlxGsYdrM5tSXvtp5Cc/K9TB0KEW6kjXLI7zASEn2U2ndjz80VpQp4acAMbEwG76gQJNh5
9p/7K8TFYzlGH+k8osA0U3o/WOfeT2q+JUMHOMm2eTdLLi5E2IyyGp+FZAYsBob+QRteWvIf7n9u
qFjRDhN1PgEIS7I95fnBEFB4YvvqN20TBr8ztPQ34VSz71m4Lp0NmLuKiG+ZjE3Capoml+A5qW3r
krBYbUnPq4Cdt3x6+1pEbbF3HKwPsaRdDFTRR9fjAtK/vaQA5e/SbBH/eaLn0buPamc5DBoR/VQ/
/Dxwi2GMmZf8s9E4YASx+nNjUdglY5wiIQDcy6nM6S+2Ke19x815xyAMP5AYX2WunAsHGOcCoIBq
oCppWbTBLii8jKDpIUNfmuX/+agffDq5GjEkbf8NiWNMS31e1rGl3ty5t1GKOe468oMb1Woiubhz
iGUQuABHTOrTBDJdJ/W9yRCzRXTRlAsSBPdMdpuwqIdpGNt10kQ7NychWLLGEIkUffdpmO+CqJAn
UBajyOV2buZ/cWona5ugGSlFuArcrCTVihTfMlTeRljZtkWLvGcE9ugy5kRFKHC3S/BbXiIZgBos
9sDe0bbHJBz4NFfcQP/OG1IcqvRbOLDcCxJdfo1lxIZCR3fGB+cPMt/j186PhY9YuVc+Zi22/rhH
kCCR5+5CMs/n0lwmxyPBoj8g3qXQmf1HLFFPLYHNfUqAmu3YW0dw6msGQrmz5KWA6TDtDFLpYyY/
PL+Mn307QIrUEeFRt5s4Q6ep3Q5NY5mC6pOafBI8aJWXCVaV5QLnazsqV9Esa8h9G/1rWTf7Jao4
+aHdMuRD+vD7q3QmAoQRVunefAGT9VZOwz3nT30vbmKSNsKoY1HzB0ZeKq50CHZoRS7TPJFekOW3
9PkoungNZ3IRZcPRjDMGusvsAmp3W3EoJ8U63D3SDAZsMuBDBy4QoPNbNSGp4mNFmaH+gJ9JTs0C
4UvpilFZ+Qr0giZcsWk4GQdRRWCK6POV6pJPJy+IfGzREQSVPMWj4+yt6LbtLF9jkh+EoCMprAWe
r2ve7AT1WWMv93ZrPqKQ09bQk+EkPfTrkUZ3K0g4zQevPbSC0aCH5FZNmN9y33+qsiBmxGSsVRmG
96DDxo2dkR1Ednd4myjRbFDnOI6erVs6ybT8czJa7/QaEHulOlnlVp1treJtDiCVIFboVoIs91My
uwCoLAh4Mr+6tXnovb4/J579kFRx92qKEelGya8+N9c4WsI71jv/kgy085aqpguPcuxYIDRltx7Q
ppXjncyAAwSZs+2hAtBnTA+p1+ktY46bmjZI19qP31MHbMusunPsp+2DpIOOMMPZkKZNw0WC0E+6
a5cX1vstctuJhmfCJy9NBw2sKPujhekPJ7azrEXs8+Oa/EK51u1xl1sHTUhMZQvIJyVYCeMvL1Nh
qucQL+OZqu1Vu+n1p/z7KfqkPZBmHzlfkdsgPzEBBWxd7RhATKiE3J2+GQ1ESLjhbM8ZagE06X5G
2JhXs+1FOQOssr6fkA0yphpWuZg3TjDqLeNW+NHFlxja1yAFPCBDcvw4oG6m8SrzfnyMYpcAg4Z8
lGIisYsD+LxwCh1FAO9lnj8BmcFXEdMXEgF8/0EMoayR3dqk7a1ZjTutATBk+LnR1WoqeCw2kee7
+37+Y8/dANKofOKCk3s1M63yYhNtet7YziMot8VGuPP68CusPWJSpr9L5CPBmo+D6zQ7jNvvtkic
taob/15oHzv6fNK5eR8qK1mLNkdgNju7eaq53o6HMdZ0/yxYDGSpwBWMekSP6XXx0XNlKFHxi7Tj
uqBpBYZnhJ6vlp2laS3n+hGjsHNX2OXvdHa+bS+Epp437rp0aG6VAuF9jiRckg3RLszmNOriiBV3
HQ82OnJuvxMUEJcR8+Dmbz2HiM2Qty2Q8OHubwwUri/+1E6x1yTEULPzplqln69KeImbLmfQVZRk
nSMh3wqnI5KB0LM7i2ZiCo8omIgxCQP14YRzsfXy95ih6s7oHkmAbu/j0kaYA04urjSH/956aRTJ
iUNe/Na+fk3rZJ3OdGs933nuF5v5cr+hWyrqYvgtOuefXZriPGD2JkuWC0jhCVcEArjfFDu/dfVp
BpygbdAgBESmqug2Q+tv/THPNi7qFOiO10VX76nPEH30ERSahMF1RE8eHyULIPSNVaay4zzkTw5l
aVd/J6FFfGveenfCBjMQJ/9cVf4mvFduoxRzFF38faq9ZNPEUHnmKPn2jDMBxsMG71n2vzpIaTOb
6dMOrV+VqRCDV8xrZiqZwEnPLnF3Y2y8BygLlAV1/dfrf3uBmZCWt19tTPEuZ3Zwy+4+ZkmpY/fB
JtA1qjB0RY1LRTyOAnUGTTBZ9ETAROeBEXE9p9UGiTde5EVuJ3t8qCC6Le1d/WIFnNC1YP5S9b85
8GDVgUerQwKfykiur36Vf3ZFi9M3Kejws8DLwPxO0pvpUIf/knpyd0lBpynHfSY4RcIDsZ/s7I9K
gpchDHbeuLzOiqFS25cunQWGhHbLMMU7eKFS6yEYraPKU9JpQsaWQ04FU3/6OkWZXyN7myL/crMW
2dLZ+t5EoIvsrrlDnCZP4S7LAOCJiC5rfENH9NXMBMUW267BSG/07efKvEPYYLeJCtQHU+q+eguN
scCf1ir400EXP8a3se/SMJfluB8BMyggqnp9+5pTjW6gYezqKjnJaVp3Sq5NxsqQuSgJAc5kbsPp
jgGw37jFlpqKOXNAOzecseE5ePRtQLNZb9o14tHnnNSLBOHgGEFup/ii9zbGZ7rOGHtnsVXW/Ktp
Mcl3acF+Y/gPo2CB9zDnyFI4txSy++Pd1JzO52CPJabG8EO5iHpCWgNTG9KnpZnR8KOVMvs9jcPL
zNYJ+CXYR6loN4kOdzXLVlByLsKRD7yGVJyqfFRBeF8jia049Iv8UUcQf6Ka9zqvOLWVTfK3IIIL
B0CDdUOcW1wA4DmKI7Q5BO0SwK/9BJcGwKlkR+tRUXk0DJrq2XQoNqxqpe1Q7O30b5JOf0q6ToRg
Im3n9LmqKiTnLHNoWO32M+6RnNlNcV3K+VgJscsr4qAzNKOGQxhXkjyPyhQrV5bsLuxKoHrG1wFM
3iGlu8RjzHBWlGg4YIulm3kGdwI+5UTvy10p0ncmVfzyqm6PUPVDiCczNM9NBVw1cDtvFWl3ha78
dmFQJnbzfBxr1h/iCveiTcetlmT8mby7enn6HqlY3PlsUnd9X52KzpSbMvucKxVsXML9uL7TVWQ4
FhxJHK0FaI16tNuFebGnqqIPzP7d9aLdDhMXqQ29nZiGjRBwlqwYd1+ongmpwbZUDjuhR8XJNS4O
ZexhBQyemgb1SJT3/zJJ4OfNTYhlDI0iIYs6x27qu3aATO5qeARk1eHNUO2fIp+Dbedp6BDymSkL
3rDpXtEXX2vNJKU17T0tp2uO5WHf3a7fGMK4sScOommcH0WMndUOXtLIP6vBQucw6e+27OQ6gEQc
yeqPurn+XI+EowkD8Z1wvTfHGdy7aq5SiA7OXz0U5GfSuw2pbuWcJg/KpbFXL/nFbQRxh4m/tZLg
jR9yYUKY/y5mghDx0sD58yBKu0SR15FN15AHYLc09jrsMLDi+j2FMXNQ2FymI9YoySHVGriznKJX
za3CA+LTomCBPZXZs73SYCPmALKX61E71CE6nLoW9EaQJDRWgTLGoPVUeE+hiLyNcQMpOLG5kbs2
PLCpH4rG7U6WYnYF92CpinPD7RS5gdmrSZ9jFikHQZxXhb9tqU8szSedxN9zwEAOJCIqN+hRs+M9
02kDdJi67NzqY1l0t0vK4aHowjcV1qBbCL6vv0jGvedZ/Wh/ED30JitcNhiaSm6zRpyixLkvcn2e
E/NYSafdkBT5zGSTJE+JmYffHO9xyBDFR0GFW0aD/GmhgfUqWC2hAQ3UsLsCUPjABkd7ZLSri+UG
f0zffI5zRIxwM2/dCgF17V3CPDHHsjzUfoQJpnubGa/yBgafechb7ixev560WM0W9fXKYsegJihg
70KTWYy9g8Y9cwjsYavfQBWArnA6eePL0je/0PiU66qn/E/tVpA4Gg1H4oBWFGYfaM+AdiQe0APa
RqdomJY7LsALKvW4zOPH0k3XtcHFZqIGpqETPiEYRkiC0oI8oPktxupM/NZdMVyM474GxNkyHcF3
ZzGYWzTAQcUTzjllRsVsIbdCgsE4jTwuF9eEReKlaMTf8OwvHStwoSEKq5AHCI7Oeim89kSR9NZN
DOPhwWzqsPlVcVZs8rTZq4LoLwN4JSwyGrkupjNFGJTlfC0Yxsgo7pk8Kxw1KcX/4hG0nNyq3qfS
6lgLQkKSLadFjF0F9iqfWpLdiJLfAGIBqV4pTkfAEGcPdhjYsP1i4ic7xVEQWOGyMr2f8p/R0a2J
h1ZJi1K0RxjX0bVW9E5JDOWb+zHet64E2GJxpNO5AwokeivtqwkBZ9NqIFAvJioq6d6iG8XHGeVr
3+sP3SIxCAa6r0W9Ve6wtwv3uXen5aoLhd/J5rvnoUQc7027qR9AgN/lReA8dJk6STmhMr7FnjGH
uTSJLVeTEYhJuuKPbVxWU9KqTVS8sWdwIyexjTBz4mbsghMtynbjxcHFafW927/6yrUh641kfxl0
8VG5TcbsA6sXZb9dP0kaDhuZh/f6pvats6nbQjt9HmowSXHhIvWUdMXnXpx7AIoSEcyOuHq0aaX9
kS+M5N3QOZQjizmBLwceQpaV3FnJNPjbpLVkF0iAJkYs1kOfkPMIsrKhY1VEmJdl0OEwkxZX2B9x
OPhdQ6HGXh0txRNzO2xAMdYoq6hfdC05Ebj0I5cG2pWb/ClpC1JTQjph/vHSTs6ldmlXC4zK3qLs
7UIfnS5fs4scesQiH2YcTWO3Y4UlxyuOtxYKRKEx8Vse82k5GXXfV+V9HzP5DPqyueQTtRVxuCUR
Zw3RFnSoioSdPe005gKgUXaG82d2062rKrGXLW15zUR18fRnXitgVdcWd9yK2gWTtYuDMXHyU5lN
W85+am2Sz0pIRK8E5NYO7dd6AWNXG9AOsXTWRchAslJ0Z+yS8cdUwqiQy7Yrk9cCtYK6Tddlpa8l
m3RSrJsSDRy8MQbsp1LGatOPaFAJ9H6pIk5tCFKRKWHrBtQYLuMptTGgyBAOowjISFPWX1E2Fr6R
kGy8qLkuVn0ejP2haaOtapnNd3lsP/58BimwXlcFPNKEmcI6ZJRy12em2CcsmdIV5I+HCLf6GbNj
UiQs6QEXWpqtE0DmaQpG4mQEfw+9AUEL165HUd9m6TfoSaRuDgT3ycXL1y/jL+00R4q7ah/ECH5y
H3ub06BpSjNPb0WAclZUj5rAVsbj6NXmPCf3h+O+E0IFHO3okNy2q0zwzmnCJO3KM1vyQx7sbDyi
iTyMlpoes3n6bjmZUhe4q9AJ2TN7vANSos5uwuk0Kyxj/mDitQudFlEkkqCMjel2e8BuIdJzvnF2
aso9txg+Mj1MWws6QOdNNlHt43e2VG+j9MqNa20GTgg8pmZZa+xwjUNdbzxAlV6B2CNHzBPLe0ZF
jB+i7KbRvsX3cW4Z/gmRvJYQn879Un0UjSJE1Bqu0RSoU9BVZxm1SO0gDmaqK++Zkr21ojYrP00h
CFl30qWVSv2CQqdzl50XcDXy0nqj1JzPFQmHi79wCo1Si2kKj1ztzqfCBPkjReVU0B2eJ2lTjVXT
rhnLPWX0yRogPliLEKslIAmTf8xF3Ic71N8PdrqvaQf1MGJ49kEyLRmB1Bn/sO8C6HdDfLeVXhOq
hgWo9EiFj7nN0qEkas86cIuUx1GEtGZSfx1oOB3+zO8SAEjoiAFfS9xYZWg8tHwz0vjWJTd8EX8a
nstUWCnLLr+HqLpnObTscFXNEQmBX9oQeycKnCkLFvEEoRO7fMaqinWgNF3ENkdulJWYw5zBGVqm
75mJ592k+2gbMH84Cdt6LHI/uUdnCyQnfzNx5m5V5maAH/CPtwm0IPwdbT+vDRmn2LWhBTJcQzlG
/qHG7tHjjFlnHhp0srOnc2Nz8/NnT6lBeQSLQ8G65Uc3yCYryioX0UfX3BYM1DqqKfn+HLNhmzxy
JCTiPWhfgtp2mYmlO29iadZz+FCUyWNZIGjxGPeB8eCo2oLZ0kle0CGpD137QRCSaAmUbDjqkW4X
IS9wvuba//Ikv0dfQXQh1B1iok8sm2d/TL566isff2elf3UBjvKlghLbALFAP8TKTUdEFcjn4vgz
iiQqQ+chUOoP+vtXi7yGsc4/Zs4Wq8mJLkbWEEUmnKFzVfHICdQLfWuOswM70R4RZFX6pdDNKq8H
BoWI1bdkluhfk9eDc67nA56ZeyT7CPp1PWxUtQSroULeS+f5TtmSnQTc4NaRsEu474lgCFY+onkT
0mPPEmz1fZ2DHORwNWJaINA4QbGux13BaJDw8ZxIX7+7iZNufyPCY6mSJ3sUbK0oQcNbyzbqToyr
pjuMg6zqCtmkM0B7GuzvpsvQuRbyo8zS89LiMQDA+Qe7AsJS+K1CvzODWCNTgHYstL0xKvgikPQZ
QQ/eyHbb9khanfm5YI6/Dq1rbB17lxZpIWn2VkWF5prM1lWQ2aDvClh5/TgeSin9U0KdTj6yd0xZ
UFBmDbgGkGIvJedlguFXcwL3we9hQzKZibPqvRQ0Tcd5sFiCxuNiIop9yzcbZ5cZYiVlq6J9iyBf
5FW+i0X+Qb+4gQQBx3bwx79hA1YjwNQnTF/uoIDLuxGCxlTCYSsrxPYtliLk5PxKdPLRv7dZ/R0W
MobhTeRzaNRriwjZlB0bdQU4CT3OJhtTpNVAhUwU0+glWaXGMrj4TAaDmiaLRes6aHA2OrzxVmzv
jR3BcEMSxxvmCN4SFShsrIoDBurDzwy7CGfQxyIN6Tl13oUI4rexQ8zZtg6XIoy7O6TWCR3kZdP1
doBfiqjwjO7nmjhvVj9jkyHMEpXRl74LpE+p12AkHH36QxK3cJqiGiN0lgladLPFp/bfoqh/tbDE
KsfKT9oBLYDTh3eh7FGITKcANeOd503vRaXwwXjqd+C13cHrk0+R4ay0OAnrflMLWDjd0Ix7xxcP
cg73dde92A4taUaHABSSe81xF5NR9bfpkgkgVvTulmT6Kh+0bXMRpH7qFBW0stoKhFKxoobc9S7o
LQOtg7ESU3mfbZXnn0dD4CLCXMnA02zHgDjYIVK4YpocAQPdIIEcplEWxl2AvVEIEhEU8sEb8C+P
hNc0A0fsmCkxRrWR9a5z4SZMlyWo/Rv/+2opnFgKpbDtea/d0Ea8qSFZyMWXJf8VKkBtFNoYCOhS
AgnE/duJEITjiGMlRZOVjPVpmN3vLBj/DCOCw7SZ9Cqsmy0TRVTR8a6HuBlY3gcTwM9EjJLbDtI5
MOMyRBZ7CxivJKVo335ZmT5abh0f0PNcgqRrTvNA2Va549UasfENFm3a5B8ikFM+QZmLk+wLC9Pr
4mQWPiQLOXv4jpqMk+bcHkpWDnqrHtJcpiwdrpDVOJEYno2v8ftovH9B4LAvjRHVFQ2RYgo+JSX8
akTfoxZQvLgrXPSLcqfIiF01FaMhg2wa29e09Xoe3KYb6VGFHhElBAmzKv0qyxuB/VDwEMgRo/ni
JoTasMwaQD6ID7DciZkFDMfDN9QMuIV6YsZYus+5ZJBU0toPIxrrth/hJe0+pgK/vPGFTYY6fHh+
hd6u8T7mwNxiD8yZ/13Fs7sepL3ye30qOD7ullm+6CiyT4PeT/AOj73TbEFBpQd/mP4kXZAzVItD
Gi/VKg7T8RlVPaowo84FK/Mc592uNfZF6RgLXoM6s0ObuwqUOVqgy4bhWXdDz3KSrD3PjxmTrKCA
3+UIiFCyPNJLOhAKAUivhfytRX/zh8KsywrzK+7wDg6WeS3o/sBjiy9eIK7Kg7vTyeiLVZlesLsg
jJnZvHpLI1hKJmstm/XQc9ssEspAQxuJ0hED3QVA6vzpwtVf55pI+6yHa19ZWq6Y2w97yg76Ao5H
GnhcfVUN/0BavLbMSxloItHKsm6lLXKcjGz30BMV6HJ1zEZMnopemJu1CCfG9t9Ak9gY+5+x4KpV
rKL8Csyte/aTfkZx45CYVUwLtAksJsHCoczPgk3b0ZLvsEoapui35p7dAuOb6FjV07yNCjCZ/UhJ
AVt9w5Tu3ESssDogjhOqh9vFWOaSaeeXdb0x5eSvHSqtbEQ4X2UD+D0jPspgAtYPAsNDNFbR2TH0
UwDAtdE6n6Jdt4DTqTlgbKrcejUzi9YSwMHAfgP5gZ5bhNSiHkB8maV8W5Zdrup/gwmPDlHvTuG7
uxmUFf8R7dfEY/BnM8qyFiZlgzxUVnyyM8xfBeLsOBHBQSTztZrgjdiIdsh8AvcmqjdqD0EWEw4k
FB0lUvthXFJm8xEjRZ/pe/9ryNrnDjkR8ApATsNMh0y7z5yvdtq1gcC35Y0fUZ04btBUIRbJ4vRD
WwMn1IToCsbKWS7/h7wzaY4byfL8Vxmr8yAHi7sDOHQfGIiVW3AVyQuMpCTs+45P3z9nTk1nytKy
rG5tNlaVVUqJigB8ef78vf+yPhJpuotswTsgJaJ3iTJp8uiLcQYTwVb5bjGIArKVx5EkfCNCD/1a
dHAuhF3d5dOluyCrrZJbM4XMMa4vVfw6428lRlBytsktuSwHdp9wrhOqpiRYSPiX0Fkk1guGQwtm
Tui+06ff+fR62DeZt9WLo4YrQyerAEkxz9dx9WpyQm4EHSfO/ebFprpTK3iCVbo8J/nQb+aByDKJ
Cp3+TRIjpZ/O33kK3Mvc2w4S8DR3V4hwPzV9hLZTu80SfzyspQETlJp2LhBsXqPp1W395QLIG0aa
8LIo1tahWyFra55b/3aMfUSDku459tAV9R/KePrIUNff1S9rSrZS9wjyurW6sfP4haSz3lR2a20H
8UIEtcBETue1N874bbmAXSg7Nzdswkt3lgcg7ANAQAXJxqczP5Xp99qC7QzOItJlBKOZd7HFVXt1
gBxZPnUk20Y91UXIzzKdd1pmgREndEST8uBobdbsY6bmuu/KijxrggE3xlRMS1+XmKZDMjQO4lp7
Lk2oZNnK2zdSIufbI1G82uUaKN1p7I1nK6992DNUgqKuio9G/ZTnM9LkqPbapEwkUaiMODRl6OLs
zRaN53QlkpiuoAZo9ZcW/cVlhDvlTFG+WZr5CpOl+6iQP4v1soaT4rPIEyqTmzb2PcSAUFZXExXa
mPIOGTbcvkZ1h7zwrzqrHy6hluqLOoKLVPEvPU98M1e2eFY2I65tn4ZAys+XDT5VFgyNaHiMHeoF
9Vg+A4CH2oTH0nal2nrRFmFgKmomLuVIGgATPSiXLs2ENjX6aO8io78E/uDDi0ibpDc/5pSOgnga
U7QLqMhLi6o+aRauzi66tkx225xpSgAk8MT3QllX3ux7O2o8cCxaGM8dogvxKoK1ke8qgpsIBdeG
wMplSdv6YVNLPR3Z9RJxpLnJkPz3cmLvyu8bhOyL6WAYy4/Yab+lsdxzsbmfcQ6p7RBurDizs0ew
VVRIYw/xtlhSBoc+6IVDQENnBLjKzrPsQyTZSC7FkhJR8ygp1EVehsYeuxIP7VMnmIvx7GR2czYG
eI4ibo8FPU5VdMM+j8Ybq+mTbVNxEZ6m8OjJ+nOmRWAstKzS2AUUPEB6zMfbCmIWl/cZ+YDSCMhf
eFMrs46moN6DMs2R7DGwfSrObmd/gqZTDBLxAAuDbbfSTUdM0QiqMv2MZ+OurPKHVIzf1hDYADXh
z8q3qy1u727dywO4i8+09bMjUPZtDtfOdjC4h0zUHXyltvaMiFcdv+MK5KI3U15JZFTh0IUeUEiY
6xY0R1Tzl4uih73SNQhN+0D5aWRdR+ZqnAZhPAHK+YhRq9xG0/iyJDM9gPjJRPh2MxSwM6yHdaFQ
IAF5rFmBBHRPSWCi3LbOLiW+PEfsD/hsVmffwowUvQVci/uS9Wq3CxWh8o3z3XW/l3P75LSk6kaI
ZUnanWtjOPUZF5BqLt9SD73Fwnr15jRjS9Lgz9rY2TYyuR+db5WZH9Ymya4A5W+GcGtBgd5kELr6
Dul8Y3ofHeu1bPtbkYnnziKRHBPnBNQapdAqmKGgcm9/hzL9YLWgfbrRRkZUplunAjNr0Utw1cBF
0jJvaBOMgU3NZZswsOYgKoAV5W3LkWvM5fPSy/rkTvyC2tDJUtNt0oD/HiJ08VcZnlMJfTxCUAkq
HwqZ1pw9DKZHL5XS5tw/hT6lU+WCPfbz7KWp8K5I64ZEbOfD+4vhf9e7oUUbB3oLzLJFa0qgDDzm
yZVKQLDDASJAtjOqEOiQ7OStV4502jUpw25sxCZF9eILCh/L8i2SSHHaVXyJIEzJ94lmaw9n5eJw
NNBEkNCsgzREKMazLG7ySwQtd9AnKMWvKYbZ3tlbf1HPuKagm5tQNCpegDw2u9Hkm6iKgF4HOcr+
EYo/Vt38s1yyG7/wmwu7WG5GIGBB0qYUca0PAI3Fpe1DdGkpu7M80epw5C7OoL2Hpbo1k/zZfaAm
6B+QNUUBOQW8iHWUV0239dyf11zVO22v53DekV6uUP8NeXQK2rpNeju1OrlZosfRyfb9ODo3Ep0m
ZUPC9gbOeDMGJyeT9mg16U+ryg5d95xn9Zsb4xO4tsO5CnmkYgqE777WDuGmAaoZ5DFmklZSM8GO
fwht62c40QKymzawppTaVoEKUgRWHGDdTg3yAQH653pAhwmZ6KBUXK7KxtiOyfCmsoKCyjRf9X1e
7sqht4O1B5Dsbq0UCQzPk17gW85LbRnBQKoWADJ8Sk2qtDb2T4FRA3YdxgUFuAn0FvBPaDduCbu6
+J7SpQ8Sz7V3AgRTpqF4VrF8xwqFxKOfH4dkZewoIlwA4bzMbblqQVcYy1oazEVSbDFr6wK1eWU9
JR44OErbZuC4VJ9tzMUvkE3Q3kHGsUcHHRjCFmLdR4SVVBK6r1Kgpjh61BJG79mkVL+vFa3HCvWs
E7znslL1BkRDiy5K91xXfgGiFcmIaEgCV6s75CCcYcWCTl58FFqN5kk2qJZA5RwEGihDGp6KmHPb
TA1OJSXdC49kJHRArYYJnd++Gw6pY39E00Jly0F3sIF0ixCHi+w5dYP5Lkmmw5T2FMC0iteSiAaG
eP3W1C4TUjaYYmTyRzSpt9XDK6dSCe09rs+xVXBEyOwKH3dSpbznEKgc+bn4rymyFzZkmgBZLU0g
sx+R68XqFYRQ4IDhD2bDBB3jasKWjXJcgeNRT0dwRh4twNAB0l8MHcuL42+DcFXAcXnk1FsCJzKO
a+vfGw41XggYfovvsYsEQJRmV7X2NaO3AZU+956o6YNx7FeWpmVQBZ8aDErIFXAWRAgRQVMadqST
jftjRhIevx68eiyodbTE6VM9zXlJCpOi+98h2kklsJd3vfNdVsNPyUTsxkJ5gZV91h4FfVyLNjlI
iiQE68jFcNj4I5pdGG6JUeUEpRL6WWXuOENC8lowlZ41c1kSyoPlRkOhK7F+ikBLgMN2dj04sI0R
lcZucWheOra5N6vOQmXCPa9jY++tCHWFanU2/TBvhFOcZfTiTt010iiXCkG9tHkywp8UFs+OXTxw
gU3QnKC2rHB4TGX6NEh6fG2d/IBT8mJjm4Re4oDdgmVJJFUQQPDHdbfE9IOSpLYPpuE8YU1WqeLS
reCx1HFNfLVrPBtYzlmv9U6bt3Igai/gs0YFes61ELcCkb5G700EhLJbVEnDLX4qh+4w6IDiFZdG
O3yP7AX9awa9StGjAbtzIb97tfFu1Y67G5P0p0ztej/aJsAxkSGPsXLn5ujAIXxQNxQ5scFFqgXg
KCTk0CT/FxSfGwWhlRLJNY0zgrQPZDwPEc+OX4U0XmZuEDs1Vs/APR863+xhiN37VtfuVnv4ac9w
QZsMVw5RAkWpWWy5FuYADwL8Rx091+2PNFBW5okvn+9nkD+FhZ8Aeo00riJnPlKD+Q60aVtGH4Qv
ZMS1DI5mT76v2utvcvXBfK/ZLnG6fFutHCDPay8mmqIoZZn1MUE5SRRqH0eAumr/EmAE4MWoPpHn
8zjVaYBsCa8FGVJEicUGD4F1yM4+gWQAx1igKe3oAA/tcw0P7ZAdRr94bcgKkjm6XNbs1VoJSca8
q7zX1uZaPoWoYDjxR2ZwDn02pbqsk7vmVdbR2bK+Rc4bO+40cQrmaAChz0hn0D8BqbkhMQrSuv1Q
iEl0ODtO3yDMYuA3jE/+OF/Tpg9qTwMqeER0k4epfGkaRmHgOiC79hIph0zkmwLUAYcM2am5n3vQ
w9bWKf2df0tvZCslkhK5dUfi8daOYuuF55BSph+JO4lSSemQMGhUgpppQQzhZZgjZ5wUDzC4Z3f4
GTm0QUffWS4mHHwm3zqqND0MdvxN1sg4kKgOjAw30tcK1DVp/IUz2PvYnR+jLjuVGTjO5jzY43fb
erKwOyKaXJRJtk0ztieqo0LdL2bEHWW5iA3vZihvloUr0L/vpPpYFfz3yyP1859uq3/2Xv3P6+ST
o6L62f/tT+1/VNrMtPv1h/5kzvo/w43V/1sz1n37o3z//v5HN1b9F368a8tVQ1m/OdqfGWS660so
ADjg/u7Gqv/IM2mA+hZMDKQSHTxXy9/tWC37N+lg3uojHwgM2LLlP/5px2pZv/meKx3fJtnwLHA+
/44dq8WTkYjgPVRqn1kpfVvRSJTSVvwvT6N9gT/f75MywrzV+t/e5GV5abVpABviYmjbYIX8BdKk
RmjYisWBouWGbh7I+0cXdaw/uNaef/+aP5rBWtoi+9dvlybwHSEsJR3P/PO3WxSbxhXcJ75BHR5C
3OpqE091OgkOLcGsxTcAPmU+772x3ea4AU42Rh/Wx98/hnaq/vUpFBbE0rEd3/LFL0+x4DlUrOOM
9hc8nKQlzQRxhhjBvpbpqeTlKxRO//4rHfsvvtOloqqE6/PyvvvnN69rSyXzCEwwnyRU1HWToIba
hYgmGubGpA080nQN644A/hmicdQ0V7DENj4SmTasuRY1q6JMTgYK8dhejMbZGd8l5Y85JdVgoLx1
DPC/3GUPjorREPfpNXbARvF2m8J/4YROG+cv3gbrYAHgjrVOZ//Pb+OVoq+o66VB6Kw3esTG+mBZ
8alD+6MTBz27EVx7G/k3YEzbzOq2PZ2UEGUES320yEq1CxMN9HnBLb1FVXwxp73tarcG3icdA69A
rICXtqoS9fqJZmxxQvNsH1IftbXIr0mZiROXF9X/dCadFT5ypcOijW0VTuPwlnYNjFw1nzusRyxg
YgIt+AyJEvrS+qcnJEe95FCu2APWFqVQQDXu8uzln9HQNBd6eWhvsiJFlpFn0qPpZth+LeomHdCZ
kvNeJAN9E4Rt+XP9QK7JazJ/vXOW9ABcCX+Gieh4xWzqd6JIT0rSu3fLd/2s6zAjNYfPyHjuWpb6
iDAhnjV6WyQViodYMjjM37ywFZhpKOX3ZCYblkFJM0h1Q2D1H6bLi9d9oNdBkvAJGlE5dDu9l/VP
63HWA5Gy1EdKFZIm4NKwyoegAStbRHwZNUq/pa034JvVd1vJ+M0wwPVHKwTRYzzo+NFcLJdUWQ4L
ovNLsy2ZBTPip5d2VxR6LfPh/BqmOc4WZ2fyyNpYI93OjJlmlqfdy5vOgLDEC05Nv2vG7Fo/ol4Z
+vGHkJKRh6op1S2KcuPXutDjbiJ8Cdpoq2NTiyxdX0/o/zDp84cetDkVh7QWBxu1Dz+noyHlYeU9
0EAAtcV460ETkAjqGws4299vblsHjF8Diu+b2HoAcCG06oDzh6A6KBNJUQXMWy892nUbHdr0Zu4U
JsIQtFuG1ehY7Qw7A9OxFwRuRnpibLMH4JGdhPjQwa6jchvzQn//hNZfhR+fy4+wXdNyFIfIn55w
ycDQ+gbhx6QW4OElqZ9yYQJIFnG8P0MTCFrUWr+WCvNEe/5fDdJfRF1BIFOW4OgxHfeXmIFUFjcl
h0HSj6AjhI5t3eoFxX0bfsgOPUrnrKd3ST70bvznsVCt5xqubTF+TaLH/kK4o8pl4GfPehkB5ABX
tyl7btwmSW+/+/uxE5y9v86uUK6pbF8K12b0fhm7WiE6g1RgYC75tYJuy6M07rLXYcmGOBJD/Gki
3KBQiWo7lF8ZUSKHxUpEPkQHOx0caPwF9PwuuhwLBb1wASjoEUCx3jGmPTrDB71nNSLIruRB7+Na
4o3ogApjH1s0GhznNYJUk1nyZq6dQ5t1Wx06I3zjwmQ3txkSC+eSIPb3A2D91cz9cQB+Obvo/Y9Y
BWtZfxffTKKWXt6tFpAnNOmZzOwh0EEwj9iUBPQYucRJrygQa3riiMBew9kEPvBfPNpfrGvBimbh
OJblCkG29cedt9q+o7wo+/0o1+G85ujuQoBybC09UQnRNIWgoB8jguVou+Lw98/wF2chjyB8z7c9
Kb2vrfeHzQ8GT9ACxadQrwX9tXqz65g/+Mmp6FjjhjgIZ738+6+V6i+ijs7gYDZ5Ng1SU6/bP3xx
EvoJTsM+3vN5zkUKAQQEPt35zGinoQ+yctkbCzbGMUL0LtYp1bDTyU5F0FZoeOlFqYOP5Dhqlnnv
ZikWl2cHrW/IvucCstxqQLajBErKskASqwXrtACgxj5dP9Cw2NcoR/s6aeEI9mkG+px8ehjallOI
RYGxR6CPFL0oZ+FzI0LGS3xE83xV+I/QGcF+4hBK4BZ2dq1POB3MbaAlDXMIheHCp9mbJT1yQ8W1
QaK4NKRq0dZDdqSkGaWXVZPZlD2mS4v0wZTaLhRShZed9MN5tJH1K+jQ6vq4S0SfNe+aQCW3OFH0
nl1sGjZkv8ib7YABX+qSXU0KmnJct8TvEYtfV6LxG31S/t+YzsMXtoiitTtNe4ODS+96nbfYRn6d
g/HTeUBt3A90psdOHhp2et2Zl5lNLsBA6NfWEb9ohp2ozLNOdYwp345BuofgtfPEK8VrACzGhV6t
AzWkGiLbh86LFe+ABu0B6gBFJ9B5JAkVOHREmDpsv3Qi+ZVdMf5fJyXREIUOZAdQ0a7dG/2eOg3R
OwWy5la/o0RHVWdW+qkxR5BuA09u3n8dXejw5unWDC9LvLR8HNt0XkXH/ytzZkD+OVs6zdGZEfyM
r0yp5linPrfRqU4N6skHGf/7ytAPiwLJVn+QfhKdGOUeDQByPcWnoC8Fro3KN0yqKHrQX9AR58RC
dDHGQC8sPZ/g/WlvWDD2EIll0dVhsomnG/HWpNZWz5pOO1PaRl4JG5XP/EpPeBp99ik+TEdpPVq4
nj4ilIU6IwJ3c3ZCgGKrR0Q/n05OZnKOcO53KfleUqMYxmIYNH5JHlyWgN4WSYUztuZQmmw0XmWc
5r2zInjG2kxMsEpZSguV41bzNOWyr1rmEN2CiDRN53+I21CQ5msLJgOI7IqIIV0mk6zRnvZetO7j
CTAE3yLyYttAS8vN4jpR+fWayBtnWHXqeKVlRZ3BohZHo9Nl1fH/+iWNekR9xUd1DJwCK09nnnon
6Dmu7OW+52n1AtaJgD1mu9FGX5OFiYOxtHi5ND3FNecSUUTnu/rFF1SFy/hDvw+bWWfAegnrYdE7
1iW2sDT0JkYQE3MyxAUX0EcsfjRgdNpTrySaHB86aUMcAtVFqpIvOpnV1xxtAqMjdjYjPuKol3Ea
H3U+UPfUr9H7k9MnstgX1cgVhwigs8mBd7CQ+NQf6qYT3Nf0Wt8k9a9HJz215pHBPcwAQ2tySjrV
1/p1C+XuI7l13eUSAYUT7JN9Jek7uulJhMTt8ENEH/pOqD8XCMMlHf5r4Onbfn5LWcP6Kz1hHxIu
Gi324z3XOc9FHTDQf4K5HaPXa3OjQIck/bE6zQbY6gOQQGMDhib+oOTR+vl1htr0PUqxydeP+Zl6
6cGGx6Guskcn/TN6iHTii6xcByJX5dw7WHCou+Mc0e0K1rwiP9LvqO8DOgLou4D+qmj1L/QzkmbO
pH06b9B/rDep/mZ9POo0W18+dK6e1XqryE1b30AERoiRc4IdYfNHDlcYPqVa5Y3+Qv0penz0LYJk
nLPq0HjelfKwTjM3+kDQ61pfRr9yywktK+r9qimu9YCs5IIjoNvGSq+ByNOUfao4ZXQoX1hxlmzo
+pmXE3kz36lDVGZl7+SLsWJpIySi0yl9eeDQo05AvxbN5cOEgCe/oYdXr0rOKx1D9L1AsLX1PWdY
L01oPUM/X+r50WE5ZJT04I42ssHYP8aqv89oR4NK0eM++ayz1oGDBZgK1Sd949QDayy39spdVcsv
V1fesC8T96CLCVTWTzpd63NBqvZQzSlJd0JvlJFl0XzdgJg0Pf968joX2dzfo3CecSkiIOjJmUmj
dE6or6tDlp3mMDvp+KaHQv+MHmT9KPk67jfXJrOub9H6rLcGrj0jVyCvpcQZtD63OZalm0zBcRDO
QQcQfQvQke4Lh851KSXcem0Gy5QxwUd+gfzeT/ucf/RS/spgdEEv+lGdf78gUdHj3/9f6fCXf/3P
/x/Li5ZDCvl/vsaFcQre+/f/9QM2a7/o+uh//OPqx8d7WZV/rC9+/Y3fC4yO+k3Z5LqECGELzxQk
47/XFx35G9AbBZTesj2EeXQN8f+WFx3xG94bZKj8R3mWElQFO3Kb+D/+4Ti/mVxrhOmb0lUW1cl/
r7z4VTz777uwy+XXdzEX0sU90xKm98ttqQ1Ld0hcbrEmljAbkLL63i7Vp+UW9o/eXZbLlh4tHIsc
nWKnK66mnpNBrfeTm0GMMQDFz03qb8JhxetSuaV3GXXRXWWgbDUmTXipMFsIHCPqd3aB66k1gXvF
FhKL3Qg9SSGXamNPRnxjFR1ulHm00nxDQrapEv8JRCMytUt/gS50tmtNhHQaOESVgDdqNOjkp7kt
TlW8ztsRxULsuAHiOh0KxGnVPoI0TTZgavtNV8Cq8OPKP/V5GG8AIMP7nmbaggvUEJCgr7mVHpCQ
oh9a5BpG7pY/0fO/7fuWFrrhfxpZA+2mAwYChBbSKKrOJTAagCJ2CbzVSkykimn20/e26o+yrF+M
Oezv2xKXwlyi5qSsqDgOvXQDexEPqdd4zygDJUcPOa/nBceyAK1BpOlDialbUzVXVo4QJ3SjZ7PM
ixtixxKoJr+1GixmpvJNlMt1aYRoWVcCcA29tNvCX01Ea/q9sCGUV+Y0bkLUUzaUqV9SI5u2opmf
vWV5JlQ/IcEIrn41EQyQ8DD7yEGhOFnvRVJjHA5Env7FdNtCZ80Le9tX5mMdY72wcpn3ShcJywni
YF0A+qgVb11E9tMqyHVC2JMXqPKQ4yaQTJoI7dfMpC2bTeFb51OPqsV31Wf5VrbefVU4HpUzv79a
wFQcaQg+eOOUPJVYSHl5mB88D2VBY0Kgn0sOCITZ+wF3E8LnBMRUSRq3pqywcUzlPjIQ9MDHfkhd
bEX7EO2ttsVhFzu9MnorTe+exdZu4hA7dx9SeQJwJ158iRZyhPU5yWfpZMu29W1NYKg0K/V9qGmG
lwVU9Lmyd5Nd0r1MIAgpMB4QJUJ70znt21hHmBGupJw1rpVuG5d7GZpALdYWab6sc+5bpCW4XkMi
GWNUsowGPaRS/BxsmkBmms+XE9yRK2dGh7BebBLwGmv3vrDau87AwdYnD0EZLeVQNXHCcG814gbH
cohB8yBQ9Ex/KN+9azKJNmxqnyffldQ5DLUj8LD7/OgYtXUGhLv5BsT4vVwQA1hBu10BTpsxgp5e
HHvEqSfny1CHWu6qGeZWEpWnrqvmCyubnG0k1GMn6PxF6qXK2VCRhBUYt+AGojn9kfnqhjX/4FcJ
bGD86i7s0kUGDPAr3W6/g4Q3YFvYszmnKgI16djWNqctA7vbQwhFrNGpSLJPM5xjao/KP85UCy7m
WJPPLNB2gG0FXNcUiMBigD7MarR2aLXu7UgtaC/NEaVLvB+kGdTT1JwgnEzbLFcxpJD525yWOSQA
b5ejxgLr3bg2reQBrwAtW4ge20wpaRPO1ltbgu8fZP0jixcgtw1CHGp1MEBqOpwgJqyswdlxMewe
6YKjMO50yTai7A3FyjAOiFyF196Y90eAmshVrKX2Y2VQXYH0fCHne6mNmeylpmcocLpkIYN3R66O
zwce5hQ9oDG55O9r7EXHpit3jre+DnPhY6013cBSI8j6NjIFHloBInsp0vVnHE82QM/xJS6qn1NR
/xTk++sqbwerAI5era9J5hwKcIgr5kupUWy51OwmJzxF2spgbW468DbA6EGDDlqNV2X4dRq4gFqT
fCUPBQAev1NS2i5O4e7CHBjj7Om7lT08cQPdj6ESgZVDD3ZrGiOdqR5bL/kOo/0tw+uy8swKJX0T
va5yBY9ScNVeJlBENN4+RmQ6975nm4dlNrZpp6//aqqP61ICv2MC4K24DoJlOFsi/nKGrQF837Pv
02WiF7uG41WxqPtO4vja5nZ8gA12z0Z8CWcbRJwHVDKCFrBRi/dZWKjt5BpTatunKDYfVnN8gyEE
2XSCvLwkSKFOk/eIk1q6yyYo6+7Qvk410k+4uNy0XXtKF8TCARneA4M8jnX2EM3FS5l0j1lRrGiC
YKR1EfaZH7TNcIUcQxzk4MH3s21TERVrtbfK7qFX8Doh+M43Ky7CUFNhTtF/v3dn+wHJV4wpqfBe
tFV4NajsPsrFZVePVFVnB2hYU2WbrikfvXQQl+GA309j9Q9uw1/Dxx4XOqN7renaGwmeCYgv4c2b
isdYwHKy+4m8t1nhWtjLewwR6aJvMG3Kx4cWkDOOqPWTE9n+BlYEbhjzXAIkpvc/NOazoW1F7AmN
VhuxI1tXShB736oVE3IQCQ41X3XveSY1l9biJj8D0Y8aJIzwpp6CJekfy5UWJXqcB8tIN+uSP/tF
9Z0jkriErd+aCrAZiD2O6GJ3fniGn3QY8fwazf7ZM0fYcOYPZwB0NORcVp2oPA5WuhcGihhd7kCG
s9u7BZDMIZburRC1G0TRdDfM8753cjQthg8kat5CAF1kYw+9sXyEM/ZK84zjnOMefan2LZQxjCMm
1/xWIrp5LMfaPycOCBTDg/eY92o3NMYOOvlWpUizJ9O2GzqS7fSQtuKhd8cUw8YYdlfU3uS1gJqS
GyWYlPlRRcmdMIunrtWSqeMRh7crx8jP0TIdXNhQF2GkrY7n7F5m5l3e4p3luPWNjNLv/gSgfUS2
au/RZdoiHYQibLfUNCVMVLzs9XlQpaIptHIWSEx3ZxP4jhieVO2g2GnuSuqGUSmvBm/dyqw9EBoO
3UC1xEFsIHfKD1jBJ9P18CpBjaHtbxyMKypWPxJIgTlkN56Fu1mMOHMnTqKX9y4iKkYLchcyrpPr
u2EeDAkQR3RV8YVXDeoDRXWourWmERXua5vjDHKRBEydD+YujP0bhCs2GFlfjq55a3N2FhJf2N5/
CbWBLFFVe6vp9RerB/hEAeTVu0kVzw5FPUCLQdqhCd3511iT7TssRlv4lm4x8Q9omxGLJ2MBjjvD
8WmWfTHPBxN36sEaN5Qtd5mLuTZKVIYFtx8Zwd7KDzE2NSDBD5PCxTBr0ea3musF3GDgOAD7Qf5c
tGF3B0PoNCirxMy33C+1zrSw9YN5t0e04KEjMlAGCR+l3RzIvc+G68OyA5mHwG9Em3j9iS7+GeTO
ZRUqdHhCQDoQiRATQyGPm6YBsX/hZepHGWcetpQY3wqEU7pYYmWlyOmcgSNPIDcSrSeZkAvV5hw4
U/2JOySuikuKKxOkhUrNP9a8O2d9cwQzbl3UnWZsyS4I+xSeDnAu1eyHbDzWRCCKs7fezGV/Abni
jes2nzqCeUrONSbV3onR6g+Lk5De81Ig+DnL+xXYSxH113lD4aWik1Yu6ueCtBg2G9Ojk2MXUnig
Q3NgqOAl85FDB5tDWUVPhNitOdv7frVOZmldIynJrd1OvoE5PLch7NWmGFBQbD6nzomOaODe9g4Y
cGoAVytmILZCppTEBk1UcrlYi097Lkzb6Roe1qkibUgVJlBzUCRXUSODgtZuIZqnCUkdwFt3Ydl9
C9tknzphDv835BhOxjVAZG87LYi0Z8OLwvNj0AR4IiLApWffatAncK+o99xH5rdiQIYDPkYoLUzk
uaqBUI4fWK/EWvSGcT/vV/ykNFd6/I6K5UVYlMc6ET/nPqMgF965aFSM8325NoC1sdCafqqivG5t
pIdpHQ00BDzEHsyuCTw3vuiX+5HDbkh6iolvKoeaTMFfVXdVRe00lD8UsXmam2CktbaWD5UfUSN7
GvjdDO1O8GwXFsJfrF80an1Qyx8qBsZciGPRPS4w4OoMVldr7kYtfDTmV4myHm0ayTOVamHPUBOQ
yUSJOOkEffTkMh8o6Pfh1Uh2iNAwjq7VVvB0lcDqoYQmvlpHhOY/067+tk6IctWIzHCtM0iso1Uc
K9/btpNmrlAeS2qKxoS0GHqaCgPUgBANkI8hcucizKA0Gtuorjcq/B43WPzJ8bpEgnTsWq53+RrE
uqgeD9BSqz0R9oIiWDFhVT8gIR2BHa8grAxTxeIt91Hb3/njz0q1HyDYYKM4TmDmyTk2JsQ3oTle
SCN/YUa2Cxl4ztFQjN/8L6MAjCOcnnIniH3UQlqWiWlHD7D2MVQ3ELHw76YB5ODThAhrhqo/9mob
y7PfKlwbp1weiz5DlaBCXR2TNEzgjh5gurbD/HM2X6WLXFAm96tICFTVS1I5R9/OdnCyDiOR1E8d
yDtA/+sRsS9xkhDwkHxHBVXxO82q2RqF5W6SXDk0Zo1d5XOQjMueiaO3M5YPJklIYmR3KMEtG0iB
ku52D0whMe9bXnuYkHET5a534v1QNhxtEc04uHeU3ebMuyuBIJa+eebad5OO6OosGIMiIQ+587RQ
vLNjIXEGcQ6qc3fLDMmsDFHX8AqfhZExE5S62nl+Idc/yLWqbjnR5X6CySA4UJdsuCytCC6YYX30
tFkX0R9ylEiFiax0TMYVFXRYEW30gyI3p4NM8uRYmll8K1MXWpTVcOIV0F6NObtzDdMMLMv7wAGS
oQtlvq1G45bO0O1YfyAGvuHwOJiKyN4llzMSGlEy3XcuxsMDDgn7KvLewATtQDhxtTfrkYBgHGyT
RKOZsKIdckQT/fFaQILHaQLNdFWoreiW7RAjBm1sFi3b6md3KQKrHXp8fuztS3pEDW4YrvM0e0iN
eNB80+aohHNZopIAbfaA/g/pncQQuiFwJMnSHTujsTX1og0SjiKUqeSuRSG2dSV4DPPaTVtqKFP6
2NIrieP4EZH65aQlFdHj9oA3k9pg4WGtT1QTvlMJ4rD6RJMkEG3yszbN49w1ND3pNvqa++ofqwJT
RhXj9zfOwbyCsRaU95HBqeP84Bviw68jDwJl81420R1M3FMaJzejgSeUCyg26X6YZXxg9wtCBnUB
MwXLniSe8T2U2X6CWLDJlnRrtDgWRuUPe8mZYzsk6yhs7fW0nIem9w+TJ276LgVoLpSzd6HbsVrl
3vH7wxrCRuMGYGuzNKvjUl8+pqb7muQ+fMHVkgECfLDu/QoT4j7q3ueVc29BN2HjzKQbvYBuVhZg
b0WFUJHTd8hvJXKfJbGxTzwbG9yJAr3vkzdbU19eV2tS3cJmCL/h1zceIaHfWG2b3irUX3aY2iKB
A7sG2iAVFCP1uouGms4OYy10c/6LujNZjhvJtu0XoQxwRzuNvgGDvUhqAiMlEX3f4+vvgrJeJRni
Ja2q3uSOyipTSo9AOLw5Z++1NbAPeDPJTIqMjmQ2DYBj28zyYQIKyCnDSaBUxID6WmNsQH3OvrFI
XfiC6rOdKTEBCpTU6VbZy8gWyl/t+P/fFd3/Q1JQzaGK+r/Xaq+ek+f2XaV2/vN/VWo1qq6zXIT/
Bfj+uxz7V6F2/hea0CzU9rT9dO4G/yrU2v9AFmqoDtwM1RKCv/avQq35j1k8iHDQwlCrcU7+t3Sg
cxX2TZXWEZpuaaph6iYtZM3QZpnoG+1ARasaZIrWuznRvzLslnXhX8g8XYdN/YXw50z0Se3gbKxZ
w/FmLKs2rSo3RO8aZbksVA3bcERzDZy00+9FeVFOgOQMOlbiwo/oZhHeILnjvPld/tlreCs9FR9+
Y+GYDgohTVVtfqe3n0JXRiTjgzW6KotQLIqVast9PaH+05O147OaI9auwRo4eoTCr8N7BlhwIMAJ
04iVbJPoFjnk0qeezQH2osKH7lf4SgBd9clRsYsbpdCXtEi/0Hlo8wf746dC3iKZKfoMCX7/wbNJ
07ymBjQE6N3FewHbMt+i0N96RFX8ukGStvfYMroeGOIUETMjTmFMRFBnbT5/hO+FLv/8HQ00ZEjd
LBsB7fsPUmmE0sGQJI1cxbu+seJsLTIqvXykpv7GBNpRnf98SO29xmUe00BwxctD9UmzUJy+H5Ma
FouiYVdunfqIJaAr+KC/RjziUv/dJbRI6Sx87Lz0Nj8fe1Y1vX/u74c+mzClTc+S2JbK1boHkG4B
YLwOLErH4HllfiHQE++FTH9+0Xn6vnlJ2lolmkw3KxenDNKN8AhpZYF8mRo7FDitvYBEDofIWIW9
suY+iNZSkigOl8Y29pBlTjOmBxgcGILZNeofY8U4hVpBklv4hR5MvteQ//VZdcMhMBWhOtekMz0Y
Tamh1by6coP5eiLqbVdn24o2TOs8KLAm/ByrUeldar5+32rsbsHsXZl2w8TJ0ohPLWeLCqBH5W1y
lTN6BZ684vUKISo1kFz0jEYFiT8djmeaBd/M6iFu81tufD+wTTlfrU9/vmCG9vbrnKk3wTNnoh+b
ypW9eIaSRIv0vlfzNTatjc5JBVb6zsCf2SAcDTT9tk7SnSRCrWwSUk+SL6bde7HdPx+uZUIrcLj5
m+rZwyXXgZy2lk+jOuMhFcqxy8D/4IZqc4lROEeBGH0x+f58sXkAb4Y8ewBdI1rQGG3lhmO2C7QG
S6h1UkyG7CmVTAKMDfGRoV+sP3/DxIcTiXqFzo5nS8c62xnynmT1fOiZSGaz56b4zBENdrx28EIP
sJ1Bn6LbxcG6TJNtzWlMD7fBLoyezX7aOzZaFS+eyblILm/UACh/m75+8Qnn9eV8EYD2SLEYRdmf
4j7yU8Y2Rcjtalqxpkl3VZXOqRDmrT4uAN3/qKj5+FV5YeDmE2F2UtnPkLtwEuPH88kF48eqR65a
VkoYLe/DhJm6FNpzSA+KENPopnL+k0VTSjYKix+VUrZztpZ0LWEMlZANrjVwZv5W9TnXY38S40ko
K9lSklJnOlbwxTzSPlgyGRhojWpJw6TP/H4Rs2WvEuPGwKOhHBviyauku+pL5UDqZ+gJnGo1/mkt
22c5Vw0kbJ78pmg2YbnTQ6ypD90cx2eDR/viV/xgF5HSNNi3cH3Qlz77XAN5dYnXEsxbd+GODLSJ
RFoSfkxYFI2zENq0Fjo69dK6TcPqwhjlvaI81h7Gaj6uSMO7FgWUaaNg6fYhhLHPP97Hj810dM57
7Kvy/DUAeJ4phJ00rgG8RIf97Ttyi4Z7G0zGKnOgvWktwUTNitsqDShro8XFRqNFbZv7IUe8lJXr
IRFf/Jq/99azuS8l8lKm0tzKP7cKjVVUJiXrMFm+0U1gkXQUA80eIEakO7bhTek5p0gnz7BcGbG2
cygf6sqrncHphs8ZU3HyoofERnBDMTxru7uIhLKqq2m4aPdZIZ6kRYB9WzwV9WPEndir0vWjA6af
GspykoZrT8UXeuGPtlkpHWYAPygOJPvs3NtA384A3dXuAKmhYWWLYzBv6iZXrGM84RgecOdHvywH
iJin3NRRjl39QQ3S+1JZTSGR8bp2P2javW19DwbCAMDGczX9fEJ8sAVw2FO5COCw0Uzn7KCVTWIw
x96s3djvVo0OUbBqF7U46dSkmupFcjH+7wY8eypJ3MWpnTKgJdDtAQ8jb84n6gdTc/gzg//6+XAf
nerefcGzdb+nkURaCuP1EJcKYrLRaBPD3Q2Xqrc1lJ1nLWCm/UeDyvkNAwmv/nFq6TyvxitZu/lo
rqKG6LC7CtDqIKAmwRaHRQwdXeNZF9v/cuSz/dUkR001e4XfkwOsmvxQFcQQCZUZoBQ1QGuYtHNJ
ocy/HHl+kOevsK7+/Z3nnf/NqbKK9DbsFI9XGJBJq/lL8PKLult7zrAgdJNrQ4H33+AfCg/mJ1Do
z7/6BycLfuh/jW+dzWTNhh9kz+ODc1yUMIb9W1hzxDq15S42Lyu+/OcDnhldfh+f3o14NpUDT+ty
zeRXNsNyx7qJtM1bU6JZqkV1EGHz2xKnpzF+BbqMmbEC3fdf/t7n6zkwtUoRMd86NmAz6mgHYYX2
E0K+TkcwHiysBufT6K3zJPliq/vwgQtUG6xuqirss9OjETqKKtDNuEBkQcSjfTSwz3NvjSxgE7DB
UFGa8qtRP1yw3ox6NsFzGH7Ea1g11fscRz68UOKYB6VbOrxQOdZOi9rVFz/0B2dHySr+r296NrUT
zwZnnvNNOV3iCDvkPFcv/MYkoxOxKmbREEsKgGRNKF+M/dEx583Q5+tzVHVaRexw7RoZOEsWysF8
muhntMUlnfLPv+d8VvvjDf77a85O47dvsFZ4XIAnlsqw/on+Ila2vSBw6ufno3z1jc4WZBmAFelL
HqakN4SAdlIuBfc5bbps8/KLpye+Gky+/0oWKpcIdk7tFqDnqZdUug8xPloF3gVwzbTSXVRZrjFa
+3kKmcI7eBMyEgXeX7fNCQTXKsTEg7My6HWgOYEWZfz2jIh8JJ8hW5NCtyoHxPm1+cXl7MOj2tuf
/uwkGTcCeYDk52jC7vf7NR9zyGlYADGcKwQRHAIrU5CBPyPOWlvdCynHm4YgHOepd/qNCmf6859O
m4f8bIbM19s3a3ydZgmEUqK2OEWuAU1Tniq3s5V1SHuEVDxT0K7otnWHMEKVydrHa1uDYRYbX6z2
2leT9ezigU+iTM2Qp2NzcJHBURsfwhohkURsBf1YK1+Kge4DEiIRDscu6aH/dQtyY+gJH0Xx1bIk
5krqn88GOz2nMtUynXPXNVnYxjADDd0iQVgYKkDvyPicwudodrG1gJsHAB90u0dnFXMfSfRp5dN5
numeSh+ts9KhWbIdy/vG+2GPch0loM36XWb8jHLTpUG8ibtnhS50ln3j5LCwHLBnq8gXSBeqb0TJ
kEmiHGOr2ksZXWkUORGCjNaPTmSvDqSwhU++DQmHpT09NP14iMx0o6TqYXSaK1+GN31YnhSiMpDs
GwOMtXQZ6eay9wzAIcqPSMILImYJiX1LYr2DvLNwa7PhjB7uEsC85LjTJp1CF5bdRZEEtwndejQN
k4JkXVbDvWH2oMjRESAuVKplGtqbvvWvM0U/5X5LIzrf99i8LbjB0Rgv7iyZ4ZBHa5Alx0rj4K9b
YJrlZqTamErx4B8MBwmi4vnfLJ/Qqkg1F21XXM/zcfSyfW0Vt6HIHlNjWnqd8iPUun0OYBs6Z1vF
iCEdlHW1eKJFguVMvS+T72SpY9tiSlfGspyqg5drLt4yYpuQD2iI/4waNKd/oPZ7Wwak2EbWKVcp
hom7yiQSmVt4By+JivCtqJuLxoM5Rc+x0ps9CpEbJYALxW9kEDoOKQ6oWnIKYn03BeNT2BS7HEpc
SJepH6G4Ae54MMNmH3ThsombK1BLu8zJr3EG4lxHEVf5PwNgYVZdcb+uDyGxBPJWbZ8qn9ZTjRSD
FMP621heeqokLRCyaohGw1UzZTcM2LrJK73R/W9y+lUeEtLV4uIy3ySeq3kw6u8FAQ41cL1BWcZ0
+RCuBBkv9PhDyAi5DFAWIiPAlmONepLF2mr1bVGJay30rnLf2ZeWXAbk2ObZLs0mN4jswzBVl9S3
cRDiu81LklHSZK3+VPej0DdJQi5GsCHJohDLBhBiO3DFo3wwDHfEUF0MibkaC2szMKIVbmuEi4K6
WOPI5/lulDbas1eJH0H+3NVEJftLFdBSh0q6IT0hzZ9S7Ufm37Y0rwr/WKfGipgSPE6AV4qryFym
Xn3VD/IUY91JGyjQIN39QtmBb+P/m4d5afl8Lf3w9ES7Zu4PaNRPznYmU8ZJrxKl6VYaeZkQPucl
HV4FyAHwoBzRZ6eFYnxVWJ9X6D9W8DfDnm0q5DWpOIsYNqcP7zy1Nuqf7IuD8VdjnO0SKopFrpUR
MfThrVpfWukhpZj93z2+s+VfKooZYVVqQL2SOUFbYK6X05Ff12RXIhiykT1z/vxPBoWbYqq4gK3f
7u0325/WIVkCGtu4Kf3wWeSo4kXF8bfsWyyU1E5AvumcJT4f9XeD7M/f7O9hz75rYTgKJoiiIXwa
zBTnfEDf9ohWZYQ8CWt+nj15MK7ViRlDs+jz4T+eqH+PPh+x3nzpmBdxHPyscS3qJrpzk+K1zbqT
PyKxmj3jN5XafTGBxMcz6O8xzw75omGfsDXGzONprU/mKrQ4naHSDcZlV/WEpbC1c+Kqp1tOrQtT
rEqu1LaxYcvnbVaGAymjrNaL3xhdkrUAeDsko6mniNXrv3s+8/N783yCMVZaK8gbt1NePEncC5Nx
zAza9MdIQ9Sjv4zy3/OB//PmSS+VWrGgb/W7j/dmzEkJktYQ3PLnxQMWPmSHSzi9i44aR466nb1w
kVBq+vybfnj1ejPq2TysojRGZxg2bmynQEcotvUk1BG32Z86Nkm177+YB/N/8I+J/2bAs6nXiwlJ
DTxPNx6gUtraTODgiLWQvHL/3Vc7m3B1lhJkjEfE7aufAxsn+Sor0lAoMi/MfNdQzfh8vA8n+Jtv
djZp6ram6Eit2HXI5PXTp6jkWGN+sUZ+fEb+e5TfLJE308SyrdoOKhbJimyFEcmYT0agnsCjfUx8
0lYXuTXC+SWpPNsVNwnSRTu6SWuOFF/VKT7+JeeOMjodm/7L+5fEnzSP97acjUfRKrIRBaKOpdo5
b+ufP9kPl6vfvevfI50Dl4Zywp7Q1SxXwtil8NQblGnzGl1Ke88FBh0sCyirxefDfvhuoPh3eKhC
kDf9/gu21cjpZOCi2SccL9mLVFROEmlvZrIkpNhaDf2L25j5UVnCAMagG7qq4ScR78f07apOxEir
YbCnTZ4CDOEyKrvbgPQ7XHsrDw2eXVxZJM6g3Nz2erK1W7hynly3ooV/Ip+HhOTdutoLVBBLPS/c
pFXcqElfK8tD/SOf8y02vuV8vyS6DjkQfV86lJ51OyWcbRtzPjGR8tzsp4RzrWVsqT5C5sbXj4pO
ceq1HApu27daYO1TNb1SrhpY3akk30rR7gs13Xm+fRqCYE68poNk5RfU1BGiPhB8vigJHDCyyxwh
p+HLL56f9fHzs3Rbo9+mSfWs3gExxXMs7MZuMWgPjRwOmfogo2xb5jXJO92Vw10Kj5BFimhkXwWF
ue6VYSd6c9eX9qZsiquEelMZXje+z3pYgX3Hih3UNBaiFxte59RZrj+Z66wd75pWupaNJ5bURc0k
0mWZxRV5vsWWRtYSPTxJaMi7vYOTqCsCSIGRGkt6s2u9HdG93veTtS/jbKkCUa2H8hDYa230t2VB
oo5F+EkmNk1h3LdDw0FacXtZ73MCj2uuIE0abyQmbNxJgEmN8SFv9PswqK4qTTsUgmR5NHdZwx2E
JJSq0o6do0RfrEW6MS/W54s54DlHo8ljA6c+e0McpVHNMQxbN4VLoOglRxZ7SaT4ZpdRCJIaCgIA
/FW/6KxhM8T6KvaDrR8YSEzTNVTp5wYPyKT0J1HSPHBIBjCbBbriXNOPuhfs7Ny/E4m6rzN/5eOL
DsbsPg6eQlIOzOKQHs0AFvSgbvUE65aKWFrOr0L9GPZAlU0bEGUICYJLGT1wAfMsk49lxjWBZFxK
qW1pkqASPEbwT0fMLzgvEpfspazwNsFgQUVsd2qtn2ZHdJz+UppljC8VOtuy8YplUB09q6cx1WyR
KO2d7EYU06pRbhrFWpXVtxy9uceJJYu+h6JZqTgO4DLsC/85nPxN0GcuLfXrumwvPcQBdfKrzB7w
FC0DG1ZBgO0HW2Ac6NBZ5GHCEV+3/orN0y2YHSVRXcHUXeowli2TxjI27eDWJIBdDWd+MfFiFJS8
ul4w020yY4gqiSYPs2hhoA7eZ9QCRsbSW7D6hAZqevJzvo4TGncsCYWttIZ0YWM1ZJU72WQvjNFe
JNqGNf8w44p6J0fvCLbY1PdIHAmgmA71QN51sIyr11qaF6mJazRLyMSF10HTb6JojBLkefC3+By3
uTT3ITRozcY+lgHNbnCuVGG6mUEYHRgV6qLdbY7rPguy/UA7rfFHjGMrzRCXWXLNrdSa++DLtlBA
VMAqD1mL7OBYG+EmzfXr0TIusqm+m8hhakhDMs2jpuHA59GUQ/Jt3v0HPISBQM3fyZWDkX0CfKdk
7Tqxqhdn1HHVt+u4ym4dHZNDzHqyUBpS4G3nqeh59JG8x/1hh4ObGWhVqmk3hxwZyXefUIAkadeT
pn7DafWKoPNF1fZaQqj8GG77tlqp8atfUbziyKXj5bGI1/WJT060gnuume39FJ9OdapzAxqxNzG8
RptHG38qY/1oAe5Zpkby2in2HWCVu6wly0CtTnAZ6YgLlpOHysMLgVBtwL5h6i+eYZ48FjARlo9N
Z99VSHrV2NtEVQFq9dSExiqeHNcjXhF3FcJ560ZipRr1xI0BnxIttrV5e53ptmvRk/bFzsxJp7Os
Zy8lMBp965VZi0fwVxco2Veivu26+EqPVSgC5EZY6O/jeb7LU5L5m6Yi1SuWyTeb45Fuwi2cVLcV
XrZobRZEn5ekepkSuQ88txfW3gvkdZW/dF26sbtfNnpX0fFPCDO1wgc/Gja9OgE4F4uYCLSsZWHM
nxWTntxYBy/U+YmNCMCyE8ZTBbsooeSDXaqaHBZOx3/xCDomyPMhxmJGUJDyi3Txg9lmayn4IVVd
Xk8ZHy0M5TZqulVs5I+t462TIHNHE6dGR4jDohsJWPQYg+hb+d1y5Gn+i7GGZqFR1Gu/rzFwcJCP
/ZdACV/wSosoe/XyHh1u+NLBXyHOcB/Z+lUfdZvcNMAvEu/AR4HyrOg/x+aRX/exSrtHGlFXrdRB
LRt3OAc3YhBupgtSgfiz3nRKOXpWaeri2JodI3BW7JJQ4+kQSz3GC0U0A7Gp+7GOX7tSv1Zb4w6d
2kNssGBo9aPMzW1GsdOyrLvJSApC080nQ3enKHgp4/DFUJz10NmnWAMi32bBK5vLtdNnu5aOkdbY
d0bC6zxfWjhR3JGi8dIHwStXjNfWTKPFVH0j/uuBP/zitX6Oz8d+cdpLAXakQhvflny82h9XnPIo
8DJPiol9i2K8LaKX3x8+VHAjtOGr4mM37qW4tNT2KBVCTWxJ0Zwsc0lcs4ztOz2LrtUuP/QG68lM
IcMIlD4U4nFoMYw7vkNhhiwPOCBbJ20epr5aT6W5Swab/GYsHJ21I0fnWcFH1g4Z0jPjliy2g7Pq
Mv26Cm45lLrko905xQtIBcDGzlogUf38EPphpcCgkW9IKYQNoeH9ibBvEyvQzbTFGn3KEkrO7A0K
mv7eYrVnAvUcUgqnXJqQvAKcpF8MPx84/9jiDapZErExJNmz4TlZTzgGsI6CJ99XbLxqjtkENILD
i+dJEuj7kuSTbF8a+r7Xw4u20veff4YzPuJfV2NLqkKdVZzQD84OxabAa2YiYnUnLUZB+6tjfdQq
UjI07FdSfUps7X6k4isb59QV7QVhEqSARdu48o4+0eGpjHYZnidTqvdVw1EsfP38E350U7Dg51sG
cik4cmdXzcJUp0oLfPrkcXQNlRULg7fQ/IFMS4/8FtS0yldFvw9FEJYuHRCqQDP081ZtSTFLGUqn
cq2M6icKD462KxvigQPrPuuyhSFGwP7z0eXL6tVHk+Lt2GffV1j1GNSVUrlVU6x9dI3YX7BwGM9K
rN/HUYUd6BFRyNbHhxDp1a0inz5/4L+RmOfTEnUarRnDMVVKZe/fiqgQk5FPBT3UigzGFu6lfZum
p1okK7v9Phfiw7q6QByDmYXLTOT8iFWKsDpZPZ2vPuWR9yOLCc+wo5FkiOLZC+UzaI0ysi+DdnxI
pfUjN9QnAoh2QPtOVZm/pqLaR5rxAz/mSRHaIRbq/XxTMjTzVa3x7ozODzhibmmhZFYVrg+jv9Mr
lasSpX+VkyQEQetE0O42y8enhPJ01beskzW7U9fDzRIZizR8sVpd6yl1OBpxBvMVWTkAJkmDuqGn
ga2Ivo8lkhcs8vdm0rbUKMv7KlL3TMOnDET/58/6AwX5LJ9mu5OqjmzbOHv9wNbj+HSCmrosuVps
djM3Xlb7GI+dPec6ZAgyUF5W4ANMT9nFIQIvNbpxWu0+UL+44dl/zj0LYQJHCd41iyVhvpO8KYBk
EH/HFJ+xa+jKphjsvYnatNPcLhh2FQvAlFn7ot3Fhn15d+FD7xKIRURhbj2f/plGyO9iKOnVaOqh
9Djt5eFrSiDMom+xWwsrXmlwKJaOaE/qGO6q4GUogoPeJxdp56+aWLuohXdTVcbeH8zT0HXgZXZa
5a3DGMVrHsXH1gekKcIDnrPjzPk0oT+lYfg6c/dEEz/bQXKhVfajyIzHytrRl9tOjbXHvnHKA+su
k/ZNPKd4xTQO5GSGxJClbqE3eAXtx6YvfrECvYYDG2pSCVgm1U2TJKc+z4FTDOVjPbAWZF5wo6Q2
GqG+dbEcRrp6OUOZ/Cq4JDrlFBm3n0+S34/9/QtpqUjjZjysYYMJP3shk5A+Fh+hQO2XQLWx9/PJ
NEnCV3PaSccEpuVQUpebXEtdbZTXaWtci8jczsXugXvw/Ah8zwCy0XGJOZSIu3UlXETdt44DFJmP
d2xQGXCYco29PDBOCG/kokpwos9/jY+Fuy0/QoVUYkwMUD3amMP+72/5bxmU/g+5j8RMd/rf3Uf3
08uvOKyb53ewqN9/6S8LkiX/oXHosOhmCce2hU015S8PkmH8w+G+D1XeQAz3F6b+n7Ao3fgHa4SG
vN8CVs3iTFHg/8GirH9oti6FA0bKmP1J/54HiZ3//eEEZwe7romNAGIVQ52bcqAm6wRHdOkW6stC
S5T+ENv2FQAii+trjCygGw2iY618Wdql3GaaA1ND95NNoKgjsX/ZLo+x1flQHRYJ3oGZB4p2ELLi
LjLZRpPQ9k+JIMS6AykZ+vb1YBKq1w3hQwJVB/fwcEhUeBOCzvnG18qHwNCH7eRr3Hi9sVnhJoLX
o9tkGGX5hMrkuewaOUelEyTUJmuvFxJwIxAFOwqukoxAzF4hZSwL5bUkejdrJ/QPJkdtVJvoCxoz
XjoeFMPUj73LVFsjYzfc2Ze0iumcNk9CBdFqR6GzTCRIuEzJyDV2Bo/EiYnstNz75aS9j/0Q8lGT
01XOmx9hNZBxR4DItpfcxjQjKC5ao/9uc0vehgExdrJe+T1te32o52JZdwgjVT+aiudsqPg8ZE7U
HVk0VThwB8+zh4MHZj51M+n4J2SJ6o2Couvg2/PNwH/JpCrvizIgF5wq40L16IxWIT7fOibbLLVF
+V2r5HXTeMdIt6RbVaH3zepIHyU6xDSy4NekWZfGoEc/tGZ8tJi81Dy05ES1h7Ar4ug6JV+Eqert
CM8sICHZ0TbKi2DbZUS+2U7+aHd6f6B45a/arM8fReVAGta8/Fjk0qYGREy5rK7JoVZuJ7rXuFT1
5ChR80JMgphpuF4qIrg6AoojLm1YLqJwVb25cZTfaFSv2EfSXMRNFRz7731CKSGpSJAiGNNcQ/8C
MmVRBSoKPlA4BldEFqZ3vZInx5bwsxXW3uNklgX9axr8mWJ/z9Fs7+bUgQUdwnJd3xSlzeMhSrVy
bLbcCtaz0o3FTaGDMitbJVnVhk8wcDne2jJ5lcXwItRkH/l1cMoxU+8KZSkLW91BA4q23TBdVVmw
qomtWoAfWvWxH922LV8Xcd4akkR/bUw26S1xfkUS77QxOlLS9LTXbhDtYAY2tI3q05IIirhGlaqQ
7p77FFXAg4VObixaMtQ2fuhTrZluoiTVbuq8O1S5b2zIcscQFpg/e2Ma1zWHXYAI2cJSyRP00lrF
HxQhL5jgUySpt/P66gn0mnYYqS1NOHFFMRgHISqxSTne+ZZEmzJyKDV7hAX44S/btKWGVBgnvwkI
jAq4WedVYXwzGnvd+v73KcvyH+M4XoB7ypAMrJsheOkGp6Pq5N1HkAujTnQQfr29hrdlFcfqz9EM
N5XGCpJx3CHvqtxKgiEehAkyCMM4iJ883NrWHIucy2ynEC5aSjz0I0GSPVncuM7QRxjpXCMa7wQ8
ulU0GndhnGNwMklY9bIiffaN5HLKu+BIYCQU/HTltU6xIRPGpMgCSCvw9C0VwM1YSEEStL4hB7xz
k/g+NZx9KP3oOHYZrmBLv9K3Ii8pMGvZtG7i9F43S2cP1aRebpClha7wH1DmKGDRp+mgsqVWYH2A
NbTfu5xkdNL8bkr03ZyiB7yPTAzTdgeKNY+TV0+r8D7ngvhNrc07D0kw8CLM9PnsXjFAbvhm8Czp
j23QEZnQQAlNQgRZ7rxyfNateNrZeri3/OmSFQSQbT4XXgz/SWZBfuHl5UXVjyzxVKL0wucWL1Wo
vQlvO3h+2COyImrXxh4OdzatTZBjdgNGrpiOieojC5/y4qDqUU1vIywXaZRMx0lGYo27BPJAFTzG
sbQXreHdRvlPfSj4zwJOJZ2yhqigXJgOEKZh2XfyO/F915Fv/aogvYFZb2a7GkgDh1U5Jzy59cxj
YFAAG8JEX5W2ujYyQgMCYrSoDlAz9qeQGElFv5W1eqmT6ksILQFhifbNSZx8iZOIVIpEOegBqgCR
Z4SExteTb3aLsK28+/R7Y5IRLmtpoy+C+OZU0GuVUPlOMma06304U7mtU6ykFzZR+ed19clnAUFR
hhocYsLWSlaCbe0Q6TUiatsHo5KS5UL/Jhc2iRBIAG4d5aib0GsJGVRjK2LZiZD+GSuji5JFPyZ3
RqMeLahObsfjISqJWikRUmUQsVQr3qXfcGiVM9mrthCGtSASl05S/1TjxEYW16OtCqfvNb2WJrC/
h+QtJ4PKLlxqBenG3OI8kdDgMK+8Rmp3yNj8nRMg66mL7IeI4+6R/azdNF1YbCmSTbc9pcvOFyQZ
++a2HSyMIz4NLm00hnWQKrdBtRtsaIxGTIWnzTsqu35AApTSw8BOR2JFzMfSQBtVmAAPTeVqahti
4v27SNjKIppSuIUSxISo5GI0CLtoTH1dejWvQJtDMyGmkpZOjSY+iGrEAfpwcIT+TRE9JHMFSkJX
CEgGLdAdqyDCMZQ6qBiJwiEqAvAJIW3bMDnURcyeijzVI4cg09AGt4I6ux70QNjnRFUPGdFW15qr
FndYjJEHCVNyF4eJxd9JCafwOHVUMroN7u0QHCyb3E1Mh4QoRnoAAPcQkHt3fUctYiDYuI8A6UZD
9DrG9IfURoVDg0bPKnn3lfx7rITRsfHEzyHwNURixMWHkMjIQFX3ENt+sHeUSztMAD5prWtEenZo
kSvQJJrWHeq0vGXUNBLmtlNkA31BCY4Wi7nXEHteqqabmQaY/3rKVoYHUr23tPmrl8Aqklcn4BJd
WON1YIhwl8ZMKLwewOKN0HfzbHDHwuv2XaQdrIqPEaVkdZW2j74SRn8Bzm0RltkhZD3nFp/vqnpc
Zl0V39QwWGDd+UfI+JPb6UXrks9lNtpFq3SgEcMcyYe8zmcK4VAT6dqGy1K0DwU/9Aa2DHC+NrtQ
FZSgGGyK9RTlLo7VIqvGK0yOq6R20n2FiW0feWm7ES17UWxl6jrj1rXMbTBVTqzrh5R6Jcm31nYa
DOWgUUI+plUIc1P2uwYN8koO4rmWPf4ST8fuloG6Clt9bQ35Kn9NksRe26HoNsHIlVwU1tZryQ42
qpckqk5hi5qS5/pTpt4DUBtvl7W3shxm+Wj+qlIzJfIWvomBgy9pQUV2frgfHRzRWOAOo/SGldUo
mNFRuOEqoWerpRoN9kAPV6Xp9/s4Ln/YZebWhZeu6cJOy0Bp3bisL2JNB8K30WRr7HqCjCA2BaTa
Ioclo7deE6tiLf023QeWgn9KGekicRZy6iJcj4lkzU6du9C6qjORXuD3JJjCILZ9wCEAs0Sn6z7/
95FSjmRfJBzLtTlpygsx/PPs6RgQSCAe7QDKYZdZT5xsrLXZx/MGFMN117VxPal49xVggQhBcGJ7
9rgdeB8XtkjSWf/InpjIu/S5m8g0Z6GrlraH7DEz1M0U0zy06WAJQkyvC5aYERbiSu3s+LIm2GCT
EcK2aU2PpQponqtyIV3pVucvA628j0aPYA9uBivLhummzFw+faQx2/VQNWyLba306LJNp0F7mQqo
y2wQrAw9K4bVo0kLtWjh1BBZgojweK9UHqkbtX6vfIPGCBMHJGmWkuGqChPs0gr/dyHjS4J7oD0X
BXA8WS76Sv+Bp6Yh8INE0qqmIt8YFE7KvNdgbxmPXQ22IItMGOx5EgM5gc4Ofrc/qJyGVL/E5mgN
IYTOZMfZfFyWao6eODKLiygAGDPZ3Ynsc8CCyo2ldGIxVAPwtK65gffKhmWS+rqb6mjriJEjh2Up
SzI0A1CNwYIMVELMo6nhfuWkCGyBbIeDTmh6pF1rQb/9H5rOa7dyWwvDTySAKhSl292Lt7d7uxHG
47Go3qj69OfbAQ4QBE4wcVwkcq2/+iDNPuoXMn6CGTebjcqfJtdKLPWjHw7XGeVLOLTDIRl1dwl9
7p4yLkoE7UW0rjxCbeaacwIzZ3HgqjYvja3OgQE9dCz8nBb5UtwRc7cthHQJHfqh6VHe//c3M6Y7
u5zOQRypfVVRXNBOl1RAv8hyfKnS8JFGv+aqsra9/vcRNLze68R49GgQ1AsvcY2rnwpx7/1gqLVC
fkfFt8XiUCLd4QcE0dGSDEr+K5bk5pa5KUmbNRhuK5J3b3GN/3qVp7TCsxBGhPTw+rvnpaBFNnUm
f2t3eAy1bHaEETcnYXE4cAJ9hoQkXpu2vIoGYyWr8L011wSdVdbIE0XoDNWIKRmH+CwJgPIfOxeK
t/MIyBK5v/Xr8Dol/iFtxq0k6/Fsu9YxmG7pQaw0J8XiVaiw3meBqdekcD7Olb/sxETAFa/yO2lT
NqFI0SNxEz95FnnbLqbfFD5dnFMrRh4f6LXlU3GfW9ZeN8iEo6R61EElN1bTfEYesWX9rbuzX/S6
02wcixMnG7moj8D49lXMq1k4Lmw3gbQqq9dFb2j/7m7jcTt8ZEXUQ2p2JOMP2X2NAJHRPfWobcee
6UVm2zR/4PCsjSwp3e0tRTaqbJmxfVBiK7m3w6zjxYIsbGD+9AjFi6hsl3U2bZGRvSHFmUSyCVxN
WAdD0Me5pWVcSmuAs5wtZogpBaCznyJMkfE8ESeGaGcV1i8xZpl7jJGZNZF4CUm681p4dJFH2Z2b
eb9F7sR7XziIuNFvFBIfQV+S8rqQ7paKuGXf7c7MfP5GonXYOJRGbzxUi/s2ZvyMFM0rDWr8+W/u
xwNRQi750rzUW6MieaCo6TQQ/9r0YtwEQ/Is0CKtc7vZGXvINwqw8lrUmPv6rsBZG8tzMUO4KBhC
bxSsMJhcU9/fLSFBLBSNPnK3EHnUj/cREbxoPlgAgPjKXWi/pzkBcDz+Gcx+vovu6esYaRtxnfuO
2XIXD8Wmgafj4vTU2vIyyfn14SXNa2Qi/d7TsWsV5DoEvftUejZ60KV/apPQkMxp34rDs4a+tuAl
KJnUGkMfPbbjW0y/+BOTxEbINVOdXdNnb/tnGXfhNqHTwfjLRI9X46y0xcQXJsgQhbLny6L9lLef
bgQToo5vI+cBNtGjBeTNCA8v7+xbu8BqeRhE/WXm9j0I3lEQr3jI9GdBDnHn2bdahpeitjmZSNYd
p9nFWDYA1QyPanGh7Infl35438ZdebWCfd+PfFlNIfd1kbxaTPcHA7R7R/DSWU3FWx9z1qaEAGcl
x8BsfXb5c6UosSGeq4XvnrhAjYpPpmiI+7CoC8tC8ySaYHosjwm+trVppkOQ2cHBEg/GBebq/Lwh
01kwVw7ZuneFQW/h/8gppJp0DuxNG92eKoVpOfCW+vVjJFj25Fc2ihwSQhNxV/h9csYonUNPzw9p
isEqpN/Utpu/Hmc7uJT+04KcbGNl8+1gOhhN7lL0kaDOF7Rb38e6v6kOKGUhSep5dvd5NAZHlFE3
1x3msbhVv5jj1u4YW5TLVDvlUNnhy6zY5k1Bn4PzOabWBITWAA44DHbUkyS7xR+oa46/2yRfuH3s
ZGMTckYDcHjnifrOaQpyTBFbl2hLeu4QehvYNk249CvlUrAsQhU9kQXHIzDE+3Sq52NT6WPoR+qS
k0YJO83K1fTbIp3nI1CIu+pzJowitNvnQFIc7GNeRAjaPDIVEj23jCFTvfWdAEidumZ+DFL7XnXu
8EA27loGLHlukhP67LrXRQ/PSXmxlEmo/bFo9rAig9LRO/YqBiRziytM9Bn1DnmgKIRZa/gB35EH
/Wxl+EMySa5ENYjldizucTQdgqG8zyayLpx54a4FNMAa350xewyka8cco/cqDj/62LfOsQh2URYF
p7Syg9N/H0WCRXr2iB1uBl74tvzOrX/t7deylLZcmzL6zm5SNSelJ2Oa5jcVmWXXTGojTJXvyB4q
OfP8v77PFJQZl2S7mZYQeIItq+I+8KiCiePuzaEzfBxQFnV2LzZ5xsvjk7u5s7jIh25+QaQ4axtp
kxqcTREtV1sTz13eQmuWMN9nsUdM8uhspjEfL+qk+6H/yElstW4BfQ7n9bEgZoriRp72Rdqk/07n
adQkiUtJnq+l90oXxzxnzyA0gZOo7H2UyUTIE0MNJjGvaodkl1EKSiDJtaO2rKzZDMb3bEGLochs
840cNiMB2VuXOZ+zU5itPV8tUenN7KIJFCS6K1Tk52wYXguvm7acps56kFNy2/RquDWe4+S9lGkH
idtvIcbvQwJu1oZxdVsFK+7lZYcZadoehHoJQ/3dUYi8zn3ZnEWcXWFaF1oQEUNxiw1d9eJJzm6S
Du+anoy5dPwp/KXd1ZTB02qKtsJyLaT4xXznuNdqciieaW1/G9A48Ghn7ni3+PVHNZQnJoxhRyl1
sBmn5RdhacLUoINDCE6aWZ9O58V7N8SlKImUiCOP5HZHJZtKJ4py1BjKaXT3NU1FWLQ089xpyCoC
YL0SNYx6ptil2NJpX+6WPEUv6MqL6NJlZyQrK9/6Ps6snWeK82Tmr9iywSO1LnbuBJoP54RfpIGw
4+wsZy/cabnoLXEdwaqRY38qrfGAtPikse1T7tPhsfOH6bEXaJrqmQaYNAEqjOOmuA/TBfBziH/J
0SLj/ZZRMYaiX3EAMXg2Ho9qY8ir6OJuD/1+B7gCHpL2/wZDiq0/t2ZVivBG6AI/Zzr4jLJhOWei
PKR9KWlcSv6GIoKA7J23OguSuyVSBCpW9SX5U8KrVmpw33UYZefImTdTStfYwpLAAK93Y1E8GUcP
R+3b9a5PyeeO64RkYSum3bnD6lVqq9pZHcARapJ0XZNrmSD2Qd/X/2gHQ5gkq8S36uNI7cRcwiZT
QRBsc5f1o+uGa6uj39pBUJJooKi4Rifr2/hh3ObQWoYq+5kYaUHSaOeBQ97u4E06HuVwkSxf6GLR
2Ph1e+2wZe6oUpArAjh/Hen+rZk12SX7CzMDjYdJxlddaV4YuD1SsslnXy7KPvaMK2gI6GbXdro8
Ri79681M8K8kDJFRdj/OaErLjhes9PF9aAtYh4atCuX2fSGyjYrUd4iolopr0zg7rzTN2iXbdVMp
/RH7eXd0q/Y9MdNau6SyDvGZkAfYw3y0jxQRxQkCXzH8WcLbmyYxL8bBvLM7N9wPI0pqQUg/Xfcw
4URJBqq/0/JRBMnHLTHX8xKGSLf9PPvhNBIlTGchD+Rd5nTHuY2OSjDgQ4YWNww238yZTnczyNPY
ZsgPRE7UvY0isZSqe3HnatylynuNGvSBeU6OiRNhiR9tizjJCV7CSjZLML4so3716t2cg9+30kfF
NvmHYKHrx8bvHPvOwvb9NU/1n6VmlUvHYto4lcdM0PFUqulRz9V0NGSHr9wI+53XAgfEJtnE4nVC
b3+wU312GoqJlP8kyRO7j1noEzETJO0UDpjt+IVEdudYE1lb+Uy6rN/RIRdn3DY0RBBZSWhQsvxL
axuQZPzp8rraieUwDMm7LzgjbUun26E01SHAgwVWNmybVCDWjhgVogIJTVvYa3xhapWTA7FxQvON
PLFvl/liTzvp8nZYNZfoNGV4lNEf3xi+tUOKfGM6tIBA95zLTJakkvwmpVj2KixflvomFrVnvbej
lkmyK8Kt3/ZrhslfSkacTQcyswrLbKaFFmdSyYZDuLY592P7pYb21AwOZBQY7zpzyLywbvkj9CpN
gX6VsiCt227u5tGckly8R6J6pq95OqTxLu/FM36bnUZ6OdcWegrkr5gaCWH17WfX0RD1ApuqmbjG
Pa6FLqF9QVsuNW5ZcQxCamLCWnUHYcY1LpP8aNfw4YRGl2vAiXbjVQmuBBZoKhzyDo9pGxC0Tkk8
ptrNooEdWhF9lkW8HxPrg1ds44ZENttIJM2h0e20C1heNn0kkAbn6WeK4aAkc5hORsJus5vHw2Hl
QiXGxPQV5uW4VYKJboLb7Or0HUYGkxIpvjXMEAt9TvSYkWim+WWzhP8Uwy33HX8IfSy8eQNySW8m
NLmynpUe33FIH/qs+SIp+Zg4/ZllOLub2uaUhuRoLgoeLhjRmADyrKfY3VTpPF3lvFFe96whIRxr
GUl/5hMHgK63lOtucPEN8g0jpiH3fLRizLWaeg3iVPDLLvwKezcL7wjMbNY5KRNRr/OHMka8Po/u
Tig9HxFIv82dM63dFmGvkCT7hHhr/PGJpGBGjKSrScny2OsGFhRPtFzzbUk7XcF+0/avdmCa1RRJ
57yYab7TdLqG3b/cqoG89JMga2jtitJdu45b7adu2NVz4twlcbEZRHWlCgFlTYt22epSEseT7GTZ
cbWxqOcirNK+NDfG10t7FOkhofJti0gi4ze7iIxpeCiPjp9/9M1AiaA2VIN4+aWxmuwAie2fu8V/
HQJ9O4l6BxAx/aYvUxUBEtbgt8wlbTDGs1Yl13JVOteBXDDwlqOHZxsy1X/x3fnqixGTb++R4q3I
pI7cGf+7I9epA840F4XP1eT+GxNikVMu1b3l+3+nhG+4dJt7A66hW011mpKoqmJuQQktDKSIMNba
LXwdO7vgF5ak7RfNDsNLDlxUFwUoVUKEO2FpPD+tVd9NwnkQVt2fh4/BwT2ZVbW96ruBC7/RxSGE
EoSWejU92hoULPNGLDAZnvmQgm1icsSMIBtbeV7A4JaqeOHgeOTUPWaGunXScmkGj50/wL7pvhDz
l8iHiso+C6M6tRZ+DW1atpDW6uDXOZNcQ3ZJobtslWXWOQqi+Sr9+lPVzXuA4sdL534FhWudhq5z
V37SghHr2GwL36Gb++qElFHfBDANHVIgnjVYxZzyxPcp7S63jpjqJzRjRN3aiAbU10errcO1Fck1
z/yy9pACOpS4yfAdtSox1Aw0ObgypED/FCjA92Rtl3N3zf08W09JvS1z5az7cldKUhmXsb4POyRp
fiv2sd2l99rBlFkmVAwP9P50fVBh4v+04mC5GGY1nP725YhbddgSljivUjt7Rz1SUYjJkFMUwXcp
oa5UUFC0RSeKRLKtVC/vaA38nmwv27ZumK75KxdMq0G40WWVrl2jn03Zk9vciAC6+7B4JllNbnEG
onMe4BVCq7UP8dJeAkXwGzYVmMqyIonho5ThpW6c19aLdqZ1lz2lALuRZp8IRTF2spO36Kd8aF/9
G82PV8KNMlDkDPDLiwlIyzuaCYOFEobJ+gAqqYBQjyyw+aEP2wdrgo5QkX5MO08iyF2FAh9GQOlA
BditFTs/P6EqNaQtYAoyaSO2oQP4RBXL1VXNOzIxnFzyMuvA49tr1CbkNLJTk92FMHDh7YJUs10+
wWsccg1161TAtaEID4UuzGN284DFM4UWNLEyzTAsZDXBRE0er8G8zTFSrrXikx/yIXlJl/GvC8JN
lkMDwX5pyvZ5nkj15rzL1whsyk3mzgfxJnwCQ9HwoiLJBkTPMPaD43nXqN61YaF3PdnfK6+dmXVb
3gTHR4Xl1uHJCeiiwrHkr/U1Gsm+iGZeD0PgvxHA9b3wP9NW1qc4bS++FQQ3p0KyHWPTsxemT1Zc
uAwwcbDRxkVF4KLrSsiWw2pDxq7foh7rxyE8qL45qbFvzmmjvmaTeXvXI7O6uHHDJEVBhhYzjQX2
Lw8kiMDwM6GsYDaHACriRTxYs/U00tK2cr34bmGdpCEnQSQMKdn1L4ZY0rVNH/YSU29E+sd9Q+tQ
GcKVciylg6127N/ZithsuSNV8mAsYKIa+RRIAbI7YuCoMnJRljjTG2r7sUqu6eTvslm++j05xaNL
w2kTNThRAkZpIdW5Ik4fbLmBu4jukQ6waDXdZ2HU1gQVMSBdgIErHB/i2r6EpPms8XXQgRBxGUuq
dxA1zxfFhZFyNZ8GSfZp3lk5DHe1TmdSvLM2e+iaIuLQq5y1VUO1jEBilLvWMZ8GSY0WqbdKu+bK
N/igGXDPSr7o+p8ztN9GL7TZ9A17c31XdHa76WMks8lQr/NO8RDkfbOOZjyY02IBD3ZUIeXxVee3
kEhpGBoQhmb+8DZj2cxs8CW38qwDLbIfSQBJMSMI8XEcU6BKC59w7iys18ieOnbGQuxVNuy7sX6d
0npeA6eGq0xGX4vDn7ZEE61F8+S7U3Ru3GleZf8YBHFqgMesHH9LmFSws/oItUlwsrPgE+FOdaqt
4dJ4Tbav+Nckg1KzMSjOAocKWt9CectbMPvYrSMS1lQ5fwKJXsoEH62siFesneGBdk7v2ISkwIXZ
GSAQG0K9RPy0Vc3NV558y7/KVjyEihYdDz/nzuF0jxGwnWq7S7gQ1noq03d7KnZJI/cIoVh7SLxp
Iu8yhYoBVx51SPBunoTlrqnKx0lWD0nu2KuYyLMUNRc/dFkxay3+zA9IsxGI5OyW3VnHLjz04ABv
zOdh7twNj8u/DJ2UVaUow9q3MLX+BPTD0DmFmrgLkK/Mfv9L3VewnvrlpRzErVcAaK/i+QIgptGj
ruO1pYYvn75bjd+hMCybC60zKznCQgnRXKzIfcdkGNzlnYQnoLyRoQEJWYJDwUZaFqtT5ZkbI58N
q6Vvj7O9fOZhQHWCf6t5x96etn1CsBrA+3Sxwa+Jy76JtWpVJTt0gP6GgiiuuK45GwqbstJKPuZM
PdhJ/MeKhlMshwm5Eh3Aywgy2sEZwMwwvcxRsypH0ggb4CIqsE+GPp7cdB5YjldtTA3M7EdUZEXF
cCBPn5Ef9ch64T32/G2Wci0osCIHgdiBbrcPxifqVJr+2M3MZQttOHEw3YZTq9yEpfNlQvtAJ2K+
Kq+eFY13BZVFh3mY3vQ0kyDQi/cuUZ+i7ggO/dQFNaxuaf/j8XpxvP7OEgnymAb+LmBuodjtcygT
Znl3ekBWtQ5lBatIBMpGxdOvPWZ/hAlf5cSvYbEh9VIWYyKUJeVxGJoKtPMXWSUrKuoesnS2CdOg
B0ve8s2EV9zTj/TTDr9xUMywovmtO6TCjenSNGevJ32Tv/dvSQX8E5Pky6rDL09D5W7iwnmOBxLT
2v4mnk6K5EIvMxddFxpgyxWfLN2x+i9b/wYeVQ3NQrmTXCq71XuZAWGKcnAYrrIHk/QPOjIwXY73
FRBtzAl2txBGvq5H6eCdGAmycaxq3bVBseuQzE1kMZ4CTTLblId7fEUbI1DSJ2Nl9tAce5esYdPK
4tgPi43ztnsuUfvvva1N29UzuXD8iQrSQNzLYIEhmDpiWdr6zMVwsJs42JUjjcHjZI/MYh8h69JN
L6gT30c+SqBwHNaQTkEfPpjgK42Ar4r65rhjIVmZ2BP3nRnDTe63nKvF2JzbCeArb83WQfHxoPDx
mmDclYW60H003UvnENflr8gtZ5fH8yvbU7+lL4Pjxkp2TManoIlY0RhBCxe1SI1W4Io86NwXdb2b
2hwqKUKjxAfCHppj44Q3XzeNiYCW8MisA+cAJqGAX1rR7QuFrjP3BO39MLoAs3TLemdya2gPorIt
Q+/YoOOqnNBmP7SXNX1vjxRduAAEWs7mEH3CvqWHBM0OpRAreWNZtOj/Uv0LYTfmb0UrCDDy2Ekg
pabtLBiDvOg3tKJlTTvruY5Ntk2izt4jASfLxx8FALX94zoTpUA5e9aYdGunrk4RKh7QOfscLfPv
1NKyuixnC3mTIIf/jPFvR1E4CNVk07GUpBe3J0ULYZUhnDH6i0EEsGdD0auLBOjiDOLYrOp2KvZq
oHd1xA+2Yqu1CacenXv4XESg8AJ6sIeVKwZWY0KxFhsdXj3eM8iibEhKimDG1t+z8fx44fzazwvH
OvKooEg/I53Yeyt4LYLhdnIm7XcvypXhhudmT66x0hYMFW6JAdfkRHCXjuf6OZ93liHkXBV04+Dt
2jgGK3Fug8HgY/xSFmIMlbpQg1VPepOPuc4xDeoan4jCNp7+JrU5GM5RvNZm2IdJfGmN+vEFgiWK
jdKDfF6U6V9mkxPuEh7ixNdPt+2LUhXSbRSm1zZJQl6i7JrSewsAkf91epgWyU3UWzRTZaMK96Ny
m43ob5NmiXZtzjqqQTI2gKIz+6zLEdmYigun55kaehIL8iH+Cfr4lWFnl/k3sWrEteLquD6h1BQ1
CqGpbqIdeg0gf+y3VbRPasSefW3vk7ydz5FLSHYTZFuK3hK/He/iFMzE0Kay6Qf87zKNr0tAKepU
RM9z402Y8Vdwkpc6hn+gzaXinLuJmov+HGGTW/FFiCSExB0w1jiKIkWDwGo1iMle++XUHxL1WM+0
O1GI8xaWQ3asN7KHzCRBAT2cKspNi8HJFjEhY0UF1Kg6ZL1pdwojj9qo4kY4jT89a+o6Stv8a1jc
je5Evp8Tq2XLAluYYxShg5QNH0Xx9yTcM59hG8hM3s9DtQ9TQtqUm1mbrnxr+kLs3FS9U1arUEKu
/CF7dYuqhmTSayKSioMotozmiAECi/8nNHNi5S+xThbUI4yJdo1uj9l6m43VZxCide+WYFl14ZuM
aV2Y/ZnXNJ3XyJtG5NGBc8IW1W/rwXMhe/uKc0Psw1n3d0VZ0ZGHwG2fwR6yOwAL5YZhRPY/FB3d
IkJneaQ8kPrZhHkwTJ9Lv+qPJnE/ERpeltbPTp6aNl11JTk2/pJD9DHYqKMnbZHANLhHKmjYeLw7
3JndyvO40dtsbPidLQ/p0sunLubUBxZHW4jiHPTdOagQM3eHYzON6R8vyb2nHPo8Blb3bpf/6kWO
W/IYJPK++lxkAc7sJmZnjn7VKB+cl5zQAFIh/qWR767qngm7atrXOrpFGoS8C6RenGfegW2PeiuN
7Oxs4olaVyX284J7uwwCBOC2/bchHXhbj1QNI1J/8URe74tbCaFJLiI2FgxoCdvbybeBy5hPWX2B
uZbPumdd1UH36pxFwpNQLZrlN3ysx/SUE6G9XhY0H8osn35ZII3OicGSpJHk0dwdhtr6Rlnzp1yW
R3IFyvMw/SPPgCJeFu00vjHr9PsdwoqMyzD7sPz8dfaA9xJEoFns3g9x9qyrBMa3d8QpjOvgNYig
N4Kh3UPDpaygcpc29dPQ8dwodG44p/t1U8/PcYm/UHjN3p4pBowBEtYiY43toz9Bbl88dtrtWE3B
rjXNbzZ7uwB11ku2THrFWQaMOz44tJzCYpJZENnmkg328yiRhEx9yMaYRXsRjD7oovuRTXm3nbz6
xZ8QvFhB9Up24XBy2v5QUzF3aFBA4EtbWKtKTdT6vKCSzTp2ETW/Eo4T28U/WSf+abHMt2ehPx7n
6Q+sY0cXZufvQ2F/kUWxWhqTn7QdXpn/aJoGo4FiRT+dCT69FzzQiC0fg9vfIn/YJtUCW7GgtA6S
aEt92krMoEuO1GI3LvIlTpduZzKCIMqx3cDn2+BhAKiYRN7pRDvEs8Y6aVlrrVS+si0T7SNpuavs
bmCc2UejIiBgUfdTnCzkleTtmwM0vPcdN9miy0CallGx5k0WaYZNRVuvVf0jx+mCwgARbQHXVkAR
NVb54Poe3bnY/MHdviE3u+3QoeYPIVlXNHoRZexFzGFeQUUmtZsYxPU6kMNbyBm9wetD7U0pXb56
cvSEU/whEBQVOHPGCpSN05P7p1TcNmKC4hVWFFH8Bmg3CdRYDG0lmSXNdwpRec5ZUCe/e7TituM9
SabDOLXxxZYl3X4IL4L6VnBt62c6Le+8AQdDhRIlwBBykYjXMMW92GUhQLmK5NxqGp+nnrg/q5RY
WUpxHEpEWpAAKM31FufLG7IyUmvEjNaQ4WIJEu/TtecXf+CJIpqhOGYWEt2YeaZNirO5ZWybEsEz
1qKnoq+cFSpHShpsLOgL/7Roc98ifMEmyA3W2hc9wxez/LebAkDkXBP5QhlLu3Vy9TMavU2j6rVA
wLRv+nUd66/e7eTeMpzNS/jt8uQgjxFIS4KW9mNb/nad/SbCf4EDW0OA1bZAzbHyLFinWRR/+tm6
UKQtjrHjPzimSg5eLV+qBg4+u+GYsw7T/aIs3h+dX/tErH1Pi60TjNGemYG7l/Y/2aH1TH0V7YpE
+ftiQLXs189VMW6U69QnCwnPJrbSi6j5JqXD+ZYvtBO1ZfKSBG25mwZu3BbCbCTgoGnqZ7uDjudP
V9tRp9k9R2DrJlRh9iQyyFH9FkX2ZYuENBwmxzUSNPgC3cQctyRVeTepM0Vn22VR7imgxWo92Ani
2Q90kyiRbEZ8VW2aIXkdfPOTpOwqnlv9pibsTlSgrKpixhxR04tM21nWElBbRK17HBI2JuMt67Lb
WZ6jXzOvmNaU1YbHIjLPeeEdonnK1xa0ahAoVsKYoJa0X0r+e3QscYkUrcm2wH3No19RpqCKjSEn
9B2l5Ct5iGtwV4RWDUMZTjAb9yfqX4IKaHyODVIT83WzO+R5PT3wW4XRwappz3/dZta0v3T6igQV
sDPBERWMp75Rh0LNn72y/VVTes91GZYPraF5ngM7MvDJQexvHmK12Le+S87zbiJ/hlCnUGRgpaEk
3jObX0gYppAZJ8h6Im8y6ok2aBMOKhXsx2XB8pCZz8iis1tOQOS5heY867unHFEueghSeBBpnZYp
YE6Ix7dCO8659QNq34z74VQwo/aSJcdbm4C/LMuOHf6hZMmDISDdljvqTgGUujJzrkJmRJH0vBGp
6fhp1d+Y6JP95Esg9AzdhDtEOO2CfuMmBX86fbIzjDK5j0jE612sPbC0JrGagzRVv+nrjW/IPieS
oIJLAHmyJfyOiwgUNo6cJwo3C8jmXqOccKC5kXE/oWNpL27X/YW2Fiv6U7aYVLsu/Ec9LAJucjiw
hTfWp8yCYZMAL3Z0rj1PTXuhkbgj8qeGPkzQh05ycbFPSMJ6av+nuWUw+Pl4S4jEKDL+GHT4D5Uk
SM9eg5j/y0Z9DESES5oHXmMtVBhWWm3Wdo+2xKsqecnK/BlFxqamOOAGLOY7t8jmHVk4+VYWlEx6
BeEOnWFmbrzlkApUlnaDr8zaGlPuotl9SCiMzgpUDZnxAqRwp15hR+yCGKnkUp+zSb3jCIOxFt4t
3rfkIQ/1i1WFSHom3AV5Yj/L3BVE//A1SpWhde51dpD1pNeIf5tTuIz41IPgEoR6E7pHareHx3GI
vZfpZtmqoDHQBp2kSctnBBjFkWQuZG9olZ69cmYDjJyF4dn/o9Ucfc2QhphBwEbgA2kq6Te5zOdL
LDIKjKeg/lM3Zm1Ri/ND2D2PFCp3Fs/ouzdhey/k8KAszzu2REbNRVQf4OYGfjYxk0aZJhv2ZiiO
/oZELpLZRWRylavyd7K5dR1lvSLyDK6pBxHv6uHObyfKG6a82CxUxg4D7W0AGSQOK9m9+kPB0lG2
2zAZodp0iY65rxVywjyB8E8BoOxmPNguLo/CZWpslnFTTMDhQB/201EhXk/kv6QExcqiBvD0gUSh
l6SNwde97MNUjrgfk5+kYxb/gklgimbQlaGuroiWu8LcpxqTW6FLMgz8EJHy/B4QBVbPlbMnCYZR
stg3do+9jZGo1ccuM/fhON9FNBqbITzn58xyE3g4fvMVxY/sXte6a2MkLyHlrR1CzKLeoLD/KB28
rPmyzy3Ii3wA/hS0bBr9a09UruAM2oaigIoEra31gtuKxftORdMTwrLAjhVwq/+dOfNvFQwkUjFh
D9GfqjUYA6uBrugEWJfhWt0k93lR1RuCDKwzP6ZvuPNsP3ggVqINMOspRv2p/En6qD3njf5Vdf7N
1ku3a1qcaldi9nEITx//BCOyPjdLqcBwsyfy5wGdxuOAtCGoQKvrfnhKKhGuwzH7DVRLhWnaice6
vo/0iDEp8IeL9VrKoblERfLedb56RJFYAYFgoFkm5DGp09BKY5YzTuIRmZNi9KVt9mBjqcVb6ZwA
VR3isBJUg1yPzmnRy2Fmgt4vXWGfkmKwGTfd/390+3f//SM1R2SMlcFbtYTYZaXmVDHIgjgoCmo6
KT6u89q5qyB46Qed91icUFlObg037qF4Mu7/yDqv5caVZdt+ESJgCijgld5Tvrv1UtFuASh4b77+
DFA39l6x7wtDFCWSogBUVuacY9JumUfxbYGO7DKSaM743eW5lFoShZR7hyRvSBhDEQehuW7xGzcV
+jpXRVzFLGXqs69qfaZlJHZhrt79kgwpy8oMtLdNdyxiubVVoM+PG0dlyddXj7v+bL3FBnuCsKhy
NOgZI1hKKaDsHKZx3HJJeXzZKx/lQopHwhRiOnoGWtuCYPF24GMco1lsqeRoVHd2fU5IrbOG8+DM
ziEYfIrBjCGn0DGmgw5DTiuKSymrmJQ3Q1a72KGRHUSmOAUTuwOVc24tN3nIRA17ADH0oji6kcxo
0kcljJK6RMkWP6ERBp5neNWlUvKUhxPNwjkjFamZsX+3euIikpDHE6nE29Uo685ctXp/nrdOl+yt
zHOPQ4ciQYVgN+3cOeQx8mNbogNeOS5ejUYFRNBHg3F2lk/z8bk+vuoV1uHIGjDKLf+px000Ote5
wl7hIidmEAQtjmp4GyrT4nsZYk1phwf8T+tx6IKzEzafZYodYuqOOo/UuSTMnGJj2DSwAY9V/tvH
B4F9kJIPkT2dbW2eTGwKp2BXesm8S2zr2VYAtrzut9BIyugK/Bbof/d+NVzt1rIwP0BOGubxOWho
yLFlCPEhOdhH5uEuFOtd0OnnIO6MUwdbSs2oHvGGwdMqQJDmWbVNeg5NTQ8RSBBjOiaZQxXtwUgo
sIc5eETVoBJtibSFnzIoSv0gnapdVNbD1udwfA7kCLCGMJntmNBqwNHUHBCYV0rFWCXBR5DkTHxz
2x7MPBlOdhOKjTcM/MuLhqaMqmHvl4t7wgdFubZDtiRph4ugsdS8nH3/SEOCe6/7D/hdETAKuzoN
hVkcQ0Y1btgFjH2ra9Qqur0EiZ2+vlru2tlTZFrz0S2N6uQsN9nyy7UdDWvXLtlBzao9lTDnTlQD
kZmckcx+xMIkyzCLgN9ZC68sc/t4LXBLgw0j1wWu6XZqWsQVSRKggPNAaaE0IQqOy7k0O+u5BYo+
eU1wK4L6TSKJOMvQZc8QUPP0zE798lLWvXirR0ITUR/KUyqvoerOfqrQXTZWxZjbNekGBxgVDdp5
RaD9V4VmrMpGWoHltKNTvAu8cKwWHPxHOYk3iub2YPSJ8wr/FBlWUf0xBS3vEqU4lz2aUFHnOU9z
rneIEr/N4Txeg4KkmnRMul3gYOSghpNoDwUeM5nYeo2dVm9QNHCkOH590IY0vk/Bx8Ng7AuSPEYP
7hZEByhqnOA34xaxX//REgVxmFHX0AILxx0tQVBOOEbMOB8+wDHa5BqIGx39cYNwt3pxk/klV12C
cVxkr/2iPg8pQ/axbYfv0zh/bxXJZ0STxSdDA2nKaprcvPOccRFJgPTkSJQycn1vlGgZQ3P1F/LK
ILbeZxlZJiZqKbybFgtCn+AqYPSu2DD3ORLw2dJcR927m7TGDzTD7j41fXuXPLf0Q45m0vsbRnjH
TEblutSE5XJ5QvRJd8aH07eUkrOsGa+gg3tJ4NdbNiA6XW3Ltvxt2UKxRCM1MOtcnJp5fspl1+wB
lP2K2nzee1Zc7dTYm/SyAce0kQ6PTmrIZ7dGTB3yDtYtx4wTqFvs/JF43PjQ00uTy35fx1NBIHq9
IXR+2mYh+l3iRMFEuNEcUcDSiStFkTzHjQtQSzcIjTu1iTkkCLQP9pMN9madVdF0cHJ69wER6IfZ
HI2VH/u0uXEKorrcqWKqNmjdMJlOW9v7Rd8MiqPtZJcpNF+KuUMS6vf65JJtcPVDe+fJ/jfPusU5
Gq6mzv7pouaXVlmeJbUHJzapJJa+GkFSkJRQqa+bavLVqYzGf3wc5xD484vDpGhTOd20clqK87ok
scAW0Q4n26pXwy2NnX7XZ4M4fd34kXuKbQaXMQrfndTfJ2brRwct0iqE0EkR/KkYUqzNDH97aR9a
LawT2yifcnpo0wOH+im3sHszgiBpwUPJ1mKbpMCM3JUdFjHyezs60/KMzo0vf7P4c5So0mT0x3XZ
dllP0bizWLMdEFu7d//5WrvtiAZt2Y/2uqZqgH5aO+fHV+I/X0Wheo68eYBol/xgQCh2GuoZdh1u
WvOnMaTeqY7oYxTmZODmJLeunzZWGDmXlK0IhzUIgLTEL+QOdbkOnHbny7vjpda57rrx4oBrvzy+
GhuF7Z+jcW0OTPJRrzF3taiqsyklxWkykXNjsaZ7nllqm1k91gmbYY4Kx5/FTEFWRgnWhdLzvm56
e7SPRmod4nxyUYEQNyM0YqC+H3wg8YtIYIR70lrNFWg5R2Qs811Lzt3Xr4vlibK+Cln502vBnufs
IgZQ9GTYuVT+gRksM7PIv/z3plZ9cZmqYz7l0bVF7hRnUu8Bvj+3FSVA6fjZoiBTl//etKmrLmIE
CmMxr/Ts75PZnnU8BSQCsvtM3elXUC7Zszncki4ANIu1kE81yLtTIlIYGTOqrHn6jb+IYMPG4BO1
r7Q5FdxB5V+i5alCrLpVPvqnvgeDGGOGacI4Ibz5pVRzeE24PKLei47RyMTLX/5CJqfx9XFXHRJB
wySKxu9gu7o1btBiH9OcR8bDgC+w0m06VjCYnLmh6TRGH+zrSLN2KgugZ2bs0hbhsina7hQUVXHI
kU7drKwttn2Seq8ErjIFoZloyHT6QSrvBym0+pNe9Vkw06oiDGfYVcWxqHv9i27luBoLO343Rxgf
VW04W68yprUdxeY+UbF1FrQxB9VH8FJUAKmTUiMSpGnSca8vJTKyFXZqrinIAJGh/8x0geQ0WBez
1f3RVbtFHil/5wandGWU5n2smu9BbaHjqmL9bDW0nTn232PiwlnLMyi4E//SgTXNXeRmvSsOtT0m
d7/1aZm55QHFVXYGwVVK+Rl3NgFd4DIb44ffJbfKMNx/5pJLiO7N38ZysW7ccXrLRvTIITxyVln+
NVXh00tMzGPShMg662baIA2A5UB9+GZURKUgi+r+OFSq7bRYH6KiuVZh/wmoRTJxKdGSmGzJm8LP
7qXVoerEp9G7GTLg2ZFraSNdNgLno0CV9MHLJSxS7KxkLMVH4tC57/kct7K33A8TnSFT+9w/PB5F
jkFLW7nh9fG7pipO/VREL8nUWu+Zfnr8EJCV+Mlx5rdqeX5LpfiFTIHlY3lCKwsnVF9OC3yVl2Nk
PW/cWpqHxxN6TsZGo7Ocy+N3Z7ikBQqE51hzoNkjaGuecWIg/8R06uXxDB5oChxN2lg97spKin0R
5vybl5eLZ1NwMWDo/HgUISw9HLrjl8fLSRI+xaBq7MF1+8FE6vFDehDOk+tbT//vPbAVpriRXw+G
fRQe6taIv96/hrK0CWkDHx4vN/c+ah7EdJfHMw0yuntBEWFg5X1/vb8AOLgu/NvjXtHO2QVZPFu4
5SfECPxcDxaj3OXDcWWlt9UwGfvHXeoQCXE08M+P14Ks/lRJ2/760EFzpP7QfER+2D5LnaHp4hlA
HfSXqUen87g7episHx/J4y7D8WIbzI34+lxtwTA+9ntsg8vvqpppWVk0X89v5Lh1qvCjzLTzbPF/
efyMPU7iMjmYgR/vP8u0dUhzpNRd0SGAkI1zsezU3ZQIbtikJX/iGpEi8+jqxdR8SvPYfTzuOaa8
lD5s2M7v+IGov7vNKHdFSxvGT3P73avCp9hxg7sZhM47hJdjGP1J2ljeHw87XvSc1bX4uueF5nNM
1/PuRKb9ziT6xUnn6euxhj9rmP3u657sm1eoLM3XT2azfLVZc74eq4bxDaNE9nVPT+m71Wf66w0Y
IKhccwy/HvPK5iMepuDmZeiiMqcodxGk8qB3xjtmBBDGqqwwcHJX0I0H8dLuzWL8ayRt86ST4Bkt
/il1SrQmc3CYW9u4WQaRlRh2zEPthu2dqWvLvmOxlpk+KiUrc7djWFf3Dsf/2QuNoykWjgqXoXVd
1c19NgsfDoxxtK0PWgHWPVZdumHgpTbewu7Q3k3mTMpbT8WHqMIUDSrtUkCVN0LG8r6ZBMhAKyTj
pavLkwrmF1H0ABvZHHOZ9o+YjcY783hxdHL54U6dAM6cuIc5078e9x43evD0zq1QC6emM55FMVJZ
BOyVBKP6sCzMkxG6J1wX5i1spHlzdB9fs/yeDYg8HEyubH23AVArNgQBzp2BPz62kaGUpaSL6bnL
kCb219bDah+74mYh/xysyb4ERYpHPfTyfc/wdcbByyiCVTcKWlqBNHBWdUeid6gTcSNty9s7+EJX
j7v17Do34d+ZGg3XKAE8lBShs8oxKFHgYKcAwAZFOhHerU6sfYA28zyoKjgYkffpLG/Fizv39vjq
cePyEWV0Q48tVSz9swISU4+Dq0D18/icaq9Xp4jC0Vz+hse3wpaZb2PWLYHwvLukRo7VZAwJ03EO
EXeTt2X6QYqDGgv7qhCYCooJR0tge9EunsAm9V3cYlg2h3VfN8M9kZnaNaZGxx6+NHR7rv7yLh/H
wuOrxKe15tKU3zzu2uHwm7mVfRitWN6Yh1+KwewOM0VtIEJkupjM77Yy8bV280m7yRLWVjAH1bjS
AsgfgcDMjgiXws1Wt3GMRjLH5n2bQjuWOSh5xtoCBUftXyYqfevZSIr26Ej5w+griE0zuqporpGD
Pm4W8wWFRbIz8U1RzXR75q+Q0PqSJJjS/+sFkCi6js2ujjBmpQF676GOLhnUzU0cGQcS6F6m1oi2
tlUQWteP7pW9LVvpS04Fu29JfoAaBnuGqo/9jB9AgkshFcGxCWvyafEZp231s8/ELZp0uguyD+gT
q6zzoL10AYRQ86Sz8ERXJF3BnTrL+RnLRsxkWdxC+i1M5MbbnDFMQfLkc5EnQ860svxkRv7EEvKf
+zC78tN/74aCxCUmzXmQrEo9jv/+UXv5/a9vPp6qgTWIHnJ5KrRhGOD61kYC/PUT//O8j194PAFr
LmXV/zz875f9+lpAkEYn+J939+9XsDlC6vO/X+2/T//4ykKeU5///Vc8Xvrx2OPm6z3+7/v59yub
j8/pv7/x+DO/XvLxzX/98V+v8/99Dl/P9r8//PWMJjiRqbcQAxkgr6BAHMGXhXsoDM8d3ezzv27G
4Ck2i2VM/Xeo4+tYmRj05+wPrejuVFtdgrUKs1tZWWeqIcXm1f+AjihPEwGxnizPpZjKc1fu2ddg
VsoQWcki27VzWJ775aYYneKcleE/tDb7nVcuW8zU+CdeNmJNpuTOyO1vSmbiLJNBnANsgVbfUaZN
TnpCcMWs4XOIWCXKJothY9gX9rXBuqmwRQ5hhydxmbmjnz5DLUKEmgYXP5XheU6S6ByURCLQwkUE
a1okVAaGu/JdK708bnJHVZgaqnSdooI468Fh1EMNtPGW7aaZR9hZCAVF1x5/JGMDcQIl/tWskY6g
OdnZTQ1ErxGklU5M5me9n6ZOYwPkXdMIOFUlo+J8qtEpkpKJMZGcjPIbLmPkxWMyHg3foNlj/Upd
Q54GruvEXI0H/LXNLnGT3SzMfN2wSMW6RybvtG9NrI/2WKDPyki4tGO0imn7vREOMYPlFQmAc8DA
uE3a6hWLZYJw8eyiAl3R4ks/ouRe0ypdi9n/7c8xPcraBFwvceVGbOauQYx6Si/v1p8Sg0AI8ZG7
aBXyztzbtv0ipE8Qgte8V1me7V2Doa8BbZ0UpnKbLJRnJC/klYIUVNQdoxvtK9pVxBl4H5jHmpPd
BX9AjkM3KpeZTsLwu9KbsoaYIAzHXxfOtV/2876BNK3qL8zifU2XZMhJfqM9/ceNY2dr2x0cL9hp
GETSuwYwtZ18lPl0wfCzMdVg4tetEROgz++7NzEXyS6gUb4QRa51h+YscH+bQz/sJM5Snw3QqWUB
r5Z1MrVxu41lez3ryImemh4phbSC4hgjfxmq4HnwrOS1kci7B+wzip3RpkeUg6vPOaaYEBWRQGbo
moemmVjxmiHHVPt3qkWzhbqH3q+fj1SlzlM4S9rLM201ZexBTb6GYS7XCdy2d1zcGFmNNegd64wu
hwZ22P4Qy7eGrNxhKb+JbENxVMRz/wFQM0AbW3l7k/6oM0DdwcrRXy01nPO0Dp9s7JJyiLq9TeXk
+8kTApsR7Da/AR/4VtUjH27kvqQLeAgH6mdea4ZcyO0PsRnu/nuGq8yjPzprOsF6PBkYcUNxp5fd
vcmCjTUzJaxezH2cciExJu5R5FA2SVzSoH34x5a0bZVH3M9sZ3o9awJS48mwONUQiKZjfpwh5hxx
bOAzHznzkyaA541la83EwNFZwZlGCkKTB4ckZCxiTJO998f4b5ZjwVFqXrr7+PempCCC1orPRLJc
vMjaxg3eaB2E8alJm9eyw+ni8YkhqocgrkAVLJLvNc77tTQ6Jj918j2vS8wFAbNtv+2w4QNMbYV4
iYlD3ysveYoq6a6aNmzAt9FRRGfoTom997pN39HJ06o95mJMdz5q9UHWHlZgFz29aI9W5Mb3ZOla
40xWvvduVlTCLaZwGnTehXkQbsAWR/lQTz3nQX7FD4+OM7Xe6rqYiSrtMISZwNhSJ9o5fcqBWZh/
+1p/6tb6BnorTQt/rWGGrC1odCbO+31rPKsheKobtLyLF67HqL6i4PjV5rxSDXLoOMDy8JfegcuH
NVsTsn2LjWLk0VdPLkmUwpI1izfEg8iA7fBXECqKNG/6XcUCKlllvYAKqC5jI65xWPKZeqScWjjD
9qlX/IMFp7418Uwyi2ySfZ2XXEpbW6Ao5pVa+uMc3ou4THugYgioibULommAwGCpe6Sr74mDTl66
HheVsj60mQB7KF1wJbQTt73vfQRN/Jp4mOmFbdM5DMQLwUskV9OVXPrctGUazBsIJacMNEmYB+4F
kJnd4eDnsuKsiZKzsPZVq7bJoWkLogrCcv5ll3+IdaFFVR7cqWiJtRp3fYPzDlO2vAYljbVqauW6
ifuTiaFgqzkZkJ1hHBmlMezGzhPLvP2SAJREnyAhFFpkENVW/VTTbzgwFthCnVwz2pT7oB3ts+My
Jxqmz9xPobUXSMszaZ8bDms6y2FER9fYhK56D9Il3rgjfjYKdnlaGucWNO5KJQZb4TRu97GbXz3x
1HtyZKEV5xEusu8gUGA03I9RdfWP9Kfzl9mbcXRF/dYvQP/Rt2L6J2bmToRxNso+jp6OcJMMAZv3
8Y/ZoRQOlDT43L51c11v4jCmTI9pTUs7bTe95iqIPHB4rnWzNgJYhbM27wB+93aU9U+wFjK0CHO0
85vgmNThdJw9Vp2anKVtl0iNGuTQe1TjqkacYUCA5p86vBZeNxwSWnYrX0nv2DjOVfY47JMBrDxL
4AWoqz54XOZEZdmHYaZJKwuQTEV9SMPiKRzL8pi53R0yC1N9k/xecqK2nlLfvbobwVKaP4NkQDsy
DoRlgZ9LoqY5lL55gbiyJfcXKvBIxE0YsUsUJX22UTZckHGaBNkvRIsFIU/aWXfZbzzJrF9dwyPI
4cKEXU3cMNOLX/owf/OTsdj7vfM2EkmF+9HdVBKQcFml2U43n3k7FGe6/BGlAMHEla7/CSXFlmOa
x2xEsWgK5DhxIcunie3e0Z2bhkm7xaDUcFKkohlStdJPbpy6HFhwAvK/bbTQPsU40iUaPzspkW1V
dGG1aDXFmwxhohZA7MYOjXbKPyDvSITTsXm0E4gaZmJ9YFn4BJEX7tOIs6gbTrWj9F4CQwc43uHV
StFR1oa3DmLvHYV3eg5nuufhHNXrOug42TtaYq3toXEmZhsR4TOqmMUmMmOi19gHdWLvaPpUoE7Y
54Afgnsq3E2ro3iX+u1VO4s+1qjECgzjyZFArEJjjreme8XtqsbJ2MohD3B1gyB3Qm+Z9YUv6EO/
m2YePrd98dMssEckznuFSYCmqgHRCqGPr5Jw3cUIBgXygnVFcvfK8YpyXzLpGIHwvZWdfm+ZMa8J
AkpQxuPmxDz7arkNyQg2uJ7MTYdtxidQ9Wm+S5eqQ7tbIwcAV+LF3SdULAkZO9BD9LoAwXxA0EN3
vMcsqgtH7sTc/wwJttuNkPpwUQfZ1sEx6Op4r6byOa5gfkhRPbWek5+nfETqSy+w6Znwj7QM+wwq
Omnkh1aUXASzP1M9GQc78/YzJAYwm34IshsPjE40s8HsQLuPDpcqt6Izu5NXhuUeHswzIzNvNc/p
j3mpeT3nAw3Ry2yPyMR7CTm25grRBt7NS5rPXloFylmMZR5TwQnzwAwv/HW8tNM4bWPLfzOtot4r
o3chojdHbPvWwcVWBMOdQgLr49+gaCos2fUtmZzutY/9DeD5XYJ39UcDB92CzmpPPe6HAYNnsYgt
pyCxdmXdpBf3zXcrrIleYq8wLi8Z6rc87Ib9KApjI2iYx6nnbGKDYEEdI+NdhKqixyhktMa7PQQI
3lGVkOJNxco13G1IpivibB2I0tiB1rvZYfZb9TM6Os9/S6v8TzuLv3rRLUk3MhhfsyLEWbQtWua6
SWYPq3nAWYuqazNY5H0ZPiph2jW3oRyR/8IWTu3cP46DaWw41duG5YLBp+0wQofBNuLJ2vrEt5/N
qT075ngvmpIxYbrUBEZ8cCv3pPT0uuyhd6YeiKlr8OuR17xStmtRYZfFOs/vKMAWDDO5kuBHLxFS
mUkM+CTBLVH/zMnWyIppS6AI1ZLiXIFhWW0ME70O+GEmu1azzAbzxVc37VENZNtyVPk+yenqEVff
2ZaJ1Or7IAq5jdLs1QoYqpgURZfCLtYOYNIxYgGRmCrWVe4PV0f0T9Ui6Y9qvL6iE8eunA8WSJFt
ZEX+efCG1xEu1Yp+o3cuiVncgL98jVumuTaqatPvX4ws3FVpqrYosscFlQ8V0MtO1O3Xvu1Qy0Yd
3rW+ataeS5xWr3BhdeRQ5UTCcFUG5ArcRAh0HaY3P6m8vsITdTYIma6BpgCoy8VPLzAAxzUCcpn/
rlqaSBjw8XsO1Z2lqKmdn16o41XbTi67O0w3rSSctMh+tIm5OAj+KuSShzIMAX/rcsV7R406sAR2
nbioIfrWJ65xJS6CqWJGiGlfTsTGjx9zbnNl6z1m6I6St0LIz3LS8dYldIrRCGfWoGf7KhXQj/69
CkY0TT2Egc4bjizYf8eKrcakSOimu4p9d6G9BUlWEqppRbtgzC56iYJ3Z/tYzqzf3rJTqjAY1E2o
UM4O5to0MRbPnvNrsGS6CmYF0MNud5zB7SoWLUdoi/ZM9gwjS+snJtQA4FiAZroJzkOLcwYKdfqS
A/5IS1Of4kSPmJf8/rlFrtQoNbwiVOEYZOVhk6heWr0fB81ks8M6lfGX02owYRzZO1pYNdAbvlWE
3RMCO6xl9Wsvx+LI1NLbYgFyPj3Wiybz3Sfa2i++6rKbaNS9woEZki34liMTWAkZqaMCJofK2Ias
iU3B/6DfZW57j74IOov5QqX0TZuwHWJnfE+a3NsJHHuO9vOjhxjiXCa7zJcT3Q4bAa5K0r2dZ3cU
fe0pGrNncn/7nSX78pQ7cDxd/8Xue7gmKukuA/2UVSwdZwtxS56wuGQHppEHQ4keKEXO5j6Xw2VT
QXs8O2jTCIxbhZh2CoVZK3SMW1sbKe7gbtv34XSwZ3/XWuPBkWN1HBzYPqDYXOIU9PdRjSPbl56p
hyBh07BPlnbgHlCRRfEpiRUtiLi+ptKvdlA+GKiRUNkjreiLEtROjA5Ys/kdEwSDtlIIjygGK2a3
st4xul86+SNyTpljH5bQeni+mcKH8w1gnwYlQKGTG2zVBy6IthUdTOtdZFrtRuB3q+Zs+POnYVol
OQDyPemLX+OiNKsV0kwfHuUApm3t+e1LIedvbo7D0+WN4ia6FZn5N4EUZ0Bi2xhxiGF8Av1kztWd
Rib+rsF5Q+cEQm3pKM5pwpAyhldMy3wjItYMCj21hZUIhAduK5s6ceXkCDbFJMA+gFpQOtmUlgNe
E+1uwBV/hWAPKFWO66KqWAvbTQ5KhtzGclgru2mP1YR8GpUVHY/GRv2B6u1sR/OOU6IlzwjRvp3Q
NMpzapQZYqA9Q/5lYh8Gc7WN6/ZqgKXfGG78t2qTcgv6ivS/DANMXtrwlZZwJvh2u8JwfxJcdChc
QjG1XQuaL32wzxRKT2uE3dwo77vOqBnR42ym2dM4HbRzbnpEDfRLt2bFFVe2P3AHP5Ge0b611YJV
cZWm8olZUgbrJffz/ZRktyz3mws2+HmVNQ70WN+7z50NdBmxVNL0+HLQxibh5+gCZUaammNg26D2
sFZUi7fWxDqfFsvMPCPvwiK3lNE31rRhwNrSjPQhU/UXbUZx4KR4zmL1DnHX2ap5fitKt0fECFPd
cRAOmouqXlYFBOrCQS3vJRunS89oz5t1aFg/a7LH5jkYCdogW0LZ4A/aJDyzogvQWBZ5XOIC9YdT
cLCyPbjDuNbPWEri3RqR0bTxu0Y9I1TnzOxahudZtcl7LC8qQl8SJdkJ2px5ZhE+xCpUWzkXR915
2Waq1bPhOD+rDsDBjNAbHwKc0OgvWxd1NqEorfUp0TPZqHV37OrO2NkIpUPD7XeATxuk8vN9GBWa
+bpeeAqGs2mlhCbbmJ8huu3drJsfQXGpQ+RG+ezMSPWH9IgU29pQwgI8QECx78PinQoINf7UfLIA
lk+tzVkPqePqkluzaxhhHYwQPrnj0mWsWVMFC+9Tg2iXCNwApFeri3XrXQII0NuuJ5EgFgVFvfQ+
0qS8OtrTt5L/uumN1tnEagIXu91DjfCYzAxMBCAvtgBQ15EH3K2WGB9zZjsb2YlTO4O/kkGikAUv
yAtl7yIP5UAfGSlXa+cJt7Wxi8a5QJe4IqRA7NQCyRI2RL5mYqcxmSSMBmNsP2EyYSSKRkgsOLFD
s2SOeLZGsKSE2vQuTZfEFvZWIQOCU4b6vS88JAE+iZZVfVeCvU/RhZDxMkg4AqLVILGVFWX1nsSM
mSy3nE6ZidMBXTAZjtTa2QSSTfc2ugqJLpzGKZL2j5CK8YMa69D74y8gLJTEnjjofpnndpV/ZjY1
f5MZqQNJNryhjnafagfipN/P3xhWkTSToqh4/FRZZtHGVmV8IhFm+mZayE2hYr6UlpG+ksN2ePzS
aCN3Cxhprx8/1XybU7JAhsqrWH/n4aOQONEDrnUne7nbIzBadUANr7MRjh+O4V5a4bSXjNE8Var+
GBlIB2HyLZx942ab5h+TNt63UqL3iVKuI48HGT3qbauc5PB41MvQ8zVV211b9MzvDhHeXcD6Nhi0
Crs+eFfxwOjTN17BsgTvLOZpaB7h2xQvU+gNjMg4tGcyoRJvfs/a3j8qvJhsUEnHCbFbbusGniwu
DNA+ULyA/eKGEIgkkSCYv4JBclHRGtpYK+9xMr9PqrY/tIVostFVTvOLOoPiKVn7YQJvK2Xdcnqu
S7HZEx+Ule2ucYGY+4Tg0sHi1Et9eJCTnZS/hcKozwr2SbvPAl86nAwmJB+miS3AIBK9KX7GKeJN
txuAydPK1lHkvGSm8ZMVPlhFFbglo/NujedybaDbS7FU2fuS9WvnykvXN+aGduU59Kp6OxbC/OYE
bHmKXHJJqIFDPmqgPqH2AM9OVkvS7/y2KV+hMp+IvCK9MMOGSohidMh90GVNUhnfRn0rrO4DDabx
1MA1fJkb1nMV/DWpL5kzUxFyWFS4uTHxuuw5vk3uJ2VZsc3zQR5CP0l3fVwEexqR6M0aZL8du895
ZGtF8R2zTrkjUj5Z9vswZpKeO9ER0QF6paUNXBpcGMkUDBbnqqeezIB8PRErRgcwCaMK0G4f0Z61
B3XPMS19d1QEiyKg0eg50Kba1sbf2EkKF3CodQMErCiHaFVrezzV3oL+tRKotgV2tDGe9v0QIcft
+2AnqAW+qbzbW/YQHsQEdysaEhwaph63BiKOb41vfY/ps2ucLodhEt5bgwZvV4N82yZGPW7wsSEG
c1HGBnm2spH277E9TW+dC1tcebNP7kuEsTiXMeFdY3DkNC3XsDiYr3eXKvbQe28QT/9MRa/u8G4Z
NXBhPJJg9AG/gagP9vMwrbz5ufP7n6VkOpNX9RnBp3lB+WTSImOXWPez2GcAIXEuILlC4tkfKuwH
WoTZteF85hCGh2T1Byd2ty6L+e85sdxV3qNIc1K6ncaI6Mk0iFj2aIq8x232j1da8k9ZUyIGefBp
+5Ddpc+Zn3twaZISwMoQ+aB8+vnHgFrMSA3rF5KFnV+z2rbDojiKhP9mx/cpdjYDPs+PRhjtkzYF
F98WRi/ZXkABsvieV/o9JNHtvZ7H9k7w48voTn8pQMIriVTtW7qu5+5s5EZ1nYKWloVTnt1stC7w
NKq8tO4BFDeMYtXT46ZPSL3AIBsitCi+eZmZnwebbs5QYkH6P+rOpEduJMnCf6VRdw5I5w7MzCEj
IiNyUy5KbXUhpKoSV+e+//r5WD1Ap7yTQUzcBqiLQiV3+mLm7mbP3ktEgUzPUr8EU/F+tEzrgSJ8
2LraIL+2HBeRu1R6MIP7cEs5OqzR45MwuVIbXs+VLA4eirb9kcObPJZfKeb5HUgRnPd2hoZ6c2tA
sr5rOO73YQa/ZFS4N3Z8nDpiddESlh4D86m2O9J8if2lDwmljrX5qNcdT6F26K47UENDRyLdbngG
pUQYuMvGT+QEM2TirNc+yhaD94bb3reoE16kYRsPntpDyYVml5fFTTUOD0RCQQhNCDlNQCkErrin
1IE7F+GQkmBWi48YLTQv/YgXYMWuPAFoZ6z97EHyD8tbMA820Roosnxf/FkmXAVsD3aVNBCPFP10
UFMNEDAOnX67XDyNyLeJveTjgzb2iPMVzz0k6MhQ2OONaVw3Jx0ox9EZIN0tJW8Jn9AkilnmwQLO
7Qyfhn7Ijhl0CATIAZ542bOVO1znuJzYfotREZ+RiFh70mj2aer+tMkyPFgGM+paoD8o6cLdzwCL
SHvykAcP7Lk6sO/afhBkqXdU4gIxr+pdzzOxlVxodD39EVbhqajn5qmiXjAKOADHhDrkBMo4k9eF
91x4RfOn6yE3AgtOsPebCeX4uL/iQAnI78ol2UNJcABo5uBP/o+47klZ6xxqmuytD8CmPg8JmbgP
UJp5n8hem3PxjYJAFM9L+/tI5N2b8hI2oJbUAfCYa9Nped/M0Or65Y5zKH5wu148OP1tVFIC0sdu
CDTyL8IVcFGXAI2Hwr4BNrGz7IFNUXzUKwdGVtv1oVUzsydj7A5aAxM0bFghMlMF73HHP84xQgYB
3Ke3Q1bKG2LH+b0cpXFM7V5+sANMPJsk9uSG12QcuaY5rI0VOFdmp/W7WvJC0v2SN1GDroLjuneO
NVOi04JJCXKr/gCGFQi5W0HHA9TdBTZzJdugfbBS7UamIty5xPqufNmVSJ1PfxKih5W6RwkL5PrP
edFrgrsuOFT5gihPqGeETfXaQV3qqgJ4x+sv+cI9Hv5lKjOvZAoTDI9cDqqUbH457WuDiDBvhwcM
XRw1NOSzRjQnf5EwqaA1XaRhrhMPmiZ/FlBuc+jMdn8ge/fZKHwJcQOBrqS0oz23l/gUc9ORcwa1
cqH9CXtsWVLQ2OikUAHePlatUXD3GDuCmMN0CKC1IUhWFY+1tSCygWhDjgArjYeIwy5LfO8QJf1V
QVz8VhLjztjiPMN6yHIaXTxaxDNJbdvgoBrE8SBHSlvnWp8gp4bQ+pEyODJJnB6Qfh+QFGlJhHRw
irjlT57M1NHakipAnUcDmKGnVqIhnM8OiBoEj0zYQtD0iWGlPcCbcqjb9MXzywGNgmtTh0IxhX2O
vAPSSpWEKNFMYVpJx8doyVtQbS5OlJR8g660Z80hYbYWDW6w89qGALFh/vaLIrrpub5pGAYAUrTI
LcNU5JCbaJm0IOe1X6G8NbqETlvrHs6WbM/DyruGr2Xadb13sgZqe3ljX+NHl9AcNf+119+/kWx9
ojQqLPJ/5J18KmAWav7rN9gz//17AO1ZwhC2ZRvib6nsN4LIpSNSXxo5BwrUpJCULAsMhnsP+8cD
e+ol8IX9VOppyrHzSEKRZ2lS4hEWcuQOjnun0z5Dk5/cBqP2Geldqyo4JnLjsYWb9wrsGAEOpIuD
evyRBcQIyKHtm6R5doPkAVbLDDdJ0WsfIOHma83vNWHgqv3J5vjeFrC8Zrb85HbDoxx5XRhd/ph7
WLxM4IkL9JegHsbrREMvNei+AebvoIzT8ttct14zO9fvsrD+YrbmBNVmc2eZRJCN6pGQdsVuIfDs
wnKws2UIgSvA3ofU/qgZvEljIm/7OrS/6fJzHzYGpQ/cusx8evLzhNBibZsHQxAREqX14pCvGzLQ
Bf4gYX6T+ddK624BuiGwQFXHgTKVl6nIDy63nSqZdG4vBC2y7EnOs0XR3kwYYmFMbyBbcRHBgZTG
/pDmOSHfEQ7BlJJR0jP6CbLXXTHEn81gLg4x1W8gTgqH+1dz8JIO0yy5xdiOPNlLNUeoRb8HQAjR
eGz+gBHrMXPdEX6hWr/uzeEQ2BnMMxXHqzOZz2Dqb6yw4REiQfGUtr83pf8kJudLDwDzOjPDm8hM
bdI4RnrNm+Jjnlo3lt5CFRykv7skj+BVhbtuKdalGIcAmg2jtuNUP4ko9VTs5Ps2tz/YxUhKyBru
6zFDEBZ9ilTa6c24nIwwyl+R1gk3xMctXd3dHlBOw3J829CFztuKv3+zu8EoBkbuRfhej7JP0n98
RT29QAd2HIOmvOlS272pcMIZxYfHGtVNSF+669qNdqWsv1G/+9Lr/p2mUW2tl/0HVw/vO5BR5BSN
ducOAQQ0cN9wg5JXFjndnUHElUpIGAKtEFA2yWnK8wipTXMWf0hfx9Aw9mVvO/tuqfx2NIvCU8/l
1gBTKleyBHxQ8KOiYOb6b0P/P2lPvxaS//5z+Td/FATJ4zBq//s/f/nTQ/xHXTTFz/bs//X/ScT6
rIb1w/Q9l9/r3/7xV05Efbr5879+E/yDf+pXG7rxH4YLHQ70PWDzDI/N80/9al/wF6jIm75pws3G
9vrtH6Rs24h/7v2HDajL8fh7Zwno42+bolv+ykfZ2jEcHwypI4SNmMVvf89++Ffxv566Uf781nNb
v+xsTRiWa3nC/1tJ/c2Onueca3XVlaeaasd7kFryK/VW1FecPxh+PRb+1bzzq8HkRM2qVEct2AqT
8l4bfFKw2YS8KFks32ivzvfC3Jb/PJSWqf5XL4rceyQKov+NCz5EVBUdNF77NZKFDWoQsHB3IjIz
209QdxC7Pt/j2rQtv7+ZNjEmduFUc3FCswmmtUEY5V2UdWSaz7dv/Coq/q8hLef+mw6qNqkjK5uK
05jWfn9qO+QMQC/NJWhmqJlujdAe/qJaK3zVKPP7as4OFXpeGSUl2H1Rfz7/GWvDVG4XlHhCcGF1
FcxeHXyLdoJgBLolk+w2Vm5tfyzDfzPMCLGSmiL0glS42X8EkG/8JJDEk4wihGK8sJPFq7/pZCyT
3KFkD9XBOEeZuowy7xFingxG8ZpI6kVTJbDht520bQeTelQgI9wa/SMkgMOTTUrx7nzrK/MklIOn
iMsWunsNbYo6tj6lRD3kMck9Fx4mrgZi41a5styL73o7BqTmI2508MpmWttfz5WNGi8UWS/nx7DW
uuILEmixgP4Do4dDq3tGX7ca9hHIvPpwvn1jbZKW39+ss5GXvNQhDTk56TQOj2FsTzrsLGGAhrak
dvdmGsoCcGGSA5fRYajcCS2KnFsLUJBOmIRg2iHI9MAitSJLcDLaUqFL9bwTbnzishnecVRimZo3
XzjFxVCQfitPiG3AntsVehMdUiu0JK8izS9+nyIr7Akd5KV577gtdKWlFYv5+fwMLTP9XveKU7Gt
aOi9NEQypai9W5RLrWdEP1D/npySoFHn/zjfz9pKi1+H2fHySpMBJryQ2rkXcC+goSKDNOdl3lco
XiOMS4JyAHhO0PWAtOFOxq0eBdsNr7e2jxR/0XLxhzkuqqj36CiZJsvwEc6k5A9oeOWGt1jpwlC8
RUd6PdPdtDppPuD1q0yjZb1eIklUm7iXmbOhOI1sJtmUR155SmIRcym0TXglUlmQCDq/zmujUPwF
h+0cRAHHA2AfoznMg6xAa8imRksy1pMvl/Wi+A2yJdaUuVTDRtUSwRtIGXh3DVs5+zA2XRBvnBLL
rLxjHH97lTe2CcsjlMYtSHzLHcjk28hAtB9dgyzKQ47a2ESic8zraw2aDv0ZhaG5uHAvKE6hj/TK
ALGN2+rj/NWNDRQy3HZEZZPatijZGN4yW+8NT7F9sx4H8APoRoRpmYcj4m5moR0GNALKvcyMeKKM
yEHS7PyarXgAQ/EAvaeVAhxOdeqakpKFoGxgjJg70liXta94gLF0ddMqBNfWlIs1ydmm+NPK9NDb
mK2171dcgIbUopZX8cLp5VME5y1Vjk6WHc5//coxoCvWX4yNgJQ6IRNvMCVwCYQGZDuIVrQuTH7W
DGkS7BYk27nOeXdpVXpQ0AX+sHUOrNitrjiGXIQ9sAFWRyt7/2sgTfEnEJ8x3MnW0zbOmpUZ1BXf
4KCTRfJt4k5eF2TTkfywINlx3Z+XTaHiFCD3S3X4kisgnBOpeKtrLJComUaYjXw1dRRmExMJDwIY
wZB4neCfCBzzj/Odr9iSvszrG1cBtUE6VRYXDT0whNxb6K1GpyQ1pvE5hmVi0Y9qi+LlfGdrE7n8
/qazEh2iwAVbfoIQdf6R8KL6pNcjCIjzzS/r8Y5f0BW/4FRCi6uxrU5tBoSoH/UvEqWkRRsaXYcC
utr4eL6jtU2nuATpl1E3LYc2VK5pezDHvnN3DsEMcRUbOhCfy7pRPMNky8qxyC1QOoO6BdlOMMMe
8m9Qx17WgeIaTMKOTVWx+JSIIIDs6AblO6bfy+g4D23643wv7y+L5ysuAhQQOgkF7/LBzmT+yYjM
Hqb/QnqI0GhLxd48BCbB09wiCnm+y2VD/ftO8HzFK0jA0AU5fXZ1gtCPmWQGUtK9KZuNnfb+BvB8
xSNQwJGAVOENU05hDQMIdMEQbZWCOo0ZUL/9dNkwFM8QUtsm4FUqT2ZPFY7fUKJodlV54SAU0y9k
LUt/scY8yM07sHnFvpzz9rWYoviit57nL+vzxuBJ40LXAXPcyYFEDr4PIpt2O3zUyEFdXzZFis1H
BnVCAEvLUzlCGV67ln5dV+H/xggJ8P0rxPQ2pLS2zoqhQwECEV9YswDUh9wtumsZLOE7swAmd9n3
KzYeaaLypcZOjdOo+g4sBLIXqcX558uaVyzcq4qGV+/IvVlOxWNha9Oh8sXmTWzFtD3FtJ1ZM0rB
A/MUT8PPGTI+ANoN6jojRAZt8JBr0eP5cRjLB79j0UvE8e1OmvI0owo9Z53z5GkW8VeE366FVz81
6XBf9nBYRuInhygKbkYUXZ3vdcWNeIqZJ/oYEG/xiVzBmYi8z485SF/ON72ys4h4/jKe1mraYARJ
cIpcq0P3BKSbUSL0W2uxtmHfS1PvTZli3x01+qSouwKw23C0Qb/vW7NxbtD12JeOVX07P5C1OVJM
vKXIK4t15siLdCSdRxvRjwIY5PnW18agmLfr93FtQn99Kqr4LtEApU4UR+xZbElmYA5uznezthqK
nUN81/fU+/CimGZ03aUFTqvihdFc5Qb8VhduJ8XWqVvJGnQcipPhQWM+oHrlcPu/cLUVS6/M0nOj
RrAOIdxGlHZOgBIp2U9Es7EWKyvtKsYe5aSAfWcoT9KrKXuSM6x4d7lEPOR0fhVWIsWeqxg59TdJ
iep8cdIkouo1UqW3lM6KK1mhpjZmInsxBcxBXpOhOFTOzsfabP293TXjl/NfsDZExeDhnLKNOi8w
mbaEdK8pmpdu0qON1PKKt3QVmycB1vXUYhYnYUrtMUy6tqHQvEBZGAhkCkSsLaxv5QzE9LIN5yoe
YIo6fwZ0R4dQKlOOMTZUkXgt1np9fr5W7MZd5vHN+Q4/VYgUPS7Gd+BkSZBOOxRxa9zbiTccz3ex
tiSKB4jyJo4yMrsnEwJ7cNMSaG+bhxuGv7YkiuG3dpnWCRrMDGBOPkpKh4MWjjOj6o6Q1/1Ia+hj
z49jxZO5ivGX5egusG7WIppwxwNlYBRzDPfIWoWfEN+Qh/P9LLbyjtd3FT8AQDTys2FkvkQAhWKN
ai5vla+5FUEl7j/PS5lfSr3il/PdreyAJd/3dgdIRFGjPig5x9AXcnfQyCLVBcXe8EkDXNdctglU
KMYMZWqfhEzeqI3eTi9D68Yj2bjhd1a2mLNsjje7GL26SJcpWwzbd6/LEmEdn9qcy2zEUaxehwzR
RLyOs6XLEFfKa+pzZzs6uSiHXdiFYudIuKGkZOBYJis27qngi56K0oeOI8thVT2/0GuTtPz+ZpKE
2yYGIGKInhuEEEOeuUB0EIA437qhr1zwHMXOSw8tbJOKqZPI/Py5t0N6SpD3k7o334sUStbORn/X
nxE/q9DUvfLyBhZGYELfRy1qDSJbAG4pfa7hB0trE7i9J03rpYmqNEFBwnOhyYVw+LWfa+M28VA4
1WxYVaC66z5lMUXDgd6Pd8irDPvQbcQfHVqHnyjICiGisEyxlO5wL9/1fgIXMtp0ZGQzrX+AcRTM
dlbOrr2XYT+FO48LEfJ2lo66Htmu2w6OtVsYootHA9FKygLi7uucu8jJ6hTBfa2g/HiEO33eN5mj
/QTQGsD+UkrneRIaEkuUhsOBhjjF536sWgpo4X08QJPuPKbDnH0KAWbXyaj/KNJ4uqXv5HeJ9O0X
0UJ1rTc2VNcFcQlIwcsdA+QSaPsB5eKDfopS6NZIMOl3BQwDN56TeWika1MOYHEWL+h5e3/WhlN+
cqC6BwyvjQMxKhjXdrBW1DA3SBOiNAvE32vswJ7lQIfdIPUNarjcIWLq/AzK2oXhOenEIdMWwUsT
MagnKj2968yG/i8MIujwgAp7n6WDfMeNFvkIwra9DP4qWqipNjbvipeylYsFPBKWN1ulRMzNovAr
dy00LyhAMLWm3bh/rV1ebMWLUDCmzWD5MlTgKJq4dVvA9juUVzLqLCAeJTnWLsQuorNqKtJgig+B
tWnDeIqmAtJRVJIhodz4mMX7vnMIOMqxVjajmQqJPFAZzhRqUQ4KNcv0PRhquBlinbK2cpBSXFll
5X8I6tLJNk65lYl2lFNuInRAMVRYnJzkb5VZCpGKGNieTLJmw1uvdaEccHY+DBnUTAU447aiQicE
XmyS6fzmNRHltuf90UontnKsNTXgqdCEuCD2oBcXVHb/Gfoyv5t9zdvK0qx4VFs5GICM2VovrAx8
YacLWFtcNGhd5PG+nR/DWvvL2N54bPTO4t4Kp+xk6V561C3wwm1EBfn51le2mK2cB1MAaZFLBczJ
D+wvgYioAgNQu4dXXO5EVhDHzvQO2QD+mCXgSs/3ujYm5ZQILA3EfJNmp1Lvw+ukn+qjnfvOxim0
mOo7ZmMrZtMNs+ZURgc6BZTiiDB2girSUBnPVOlYx9oZLASEYJMfNuZwbZcp1qKhV52ZYoaKf0x1
FNrLqvcAy6UUiXeFzD5fNmeKwRg2dNsWUfBTiljdXZC5AMR9r/xxvvVlt74zZ5ZiKVFmjTZMx+2p
tEMHuKpRw6+VpZSDpF3i5rsC2cluY/XXokAqaDG3HRuFhExDtYSaZvjwSccBT5+z6Dsau58a2NDH
uAC8yG13sNrn80Nc2XSW4tlhRE6aqBgDngSQXRWhhjYVcl0bg1rZBJbiBlK78eMgF/VJ18cGaLr0
0IL2AulbOykDQOznB7E6d6o7gBg082PojixoOe+GXlbV9yGFLPnO0+F9vx2WCPB1JnwUgzLKTsyb
sZqj5KmLxnre+IiVx4mpbPgSEauOxBzs1zWI5hhiEAh4qyg8VDNRbkklwSF1nPYagR4UR88PfG31
FEelcW/VY9Jap7CqrFf0/Kjv87dsa233m7/6WFCxJs+5CtmxkWrRlHqz/eShItiRcI81/8v5Iaxt
EcUvwQrToWNihqd0xt52Jm78G5ysg7UvkGO4vawTZW2gJrMFUQL/CA8JfVTQhGTpaF1BpVjsz3ex
thSqJxok5SWt5YMwzvvPjmlqDwG67Bvn3cpamIonQqhWuJDQofXoGvbXpXy35d4vWkq6ChgAr00C
rOXGSFZWxFQulH6FWKyn6d6xymMH3hRuv5qGjFnow0d5frJWDiMVzkp9Q2a0JUWKiM1R3A85VVXe
gjzKh6Om52V7qIjkd7C/cDe5rMdlYt9cGBoZpknl90gFa5VBGTZlEVdl04Ma6E3BmaRnKSSnpu/0
WyCylQ1hKj6ppxQ7i6Aop/QGQM+u9XqU2KSJvMrGCbvWwfL7myFF8BHqY4rDrnMdBnILHBpy4vD0
zxsdrG0ExQEkYhY1xE/BEexse536KdIvaHjeeUl/oQNT62IqGxmQcZJMUlVA8tFPVPB7YgvAsTZD
ik3aFkqVug+LuTdmX/o+4YBzhnwj4rnSuIoknVFTGIQ15SdNn7pHexr860ZSsXp+v661rhhhSrbH
SQNCBpqbQLDr6/6pbQ3jcL71FQymp0JI/TCTth5IcexCR35tXc1alNPHK8oY4Q2puAtO7gi2Eblo
CLYMGPkhi711kz6BGC+G8WFMvWvL77/ASbfhE1ZcnFAs1Kxs3QxzT0JHN1B7WcLg86MVcficGqnz
V4+YhbNxUq/sa6FYJkSoQ+PXBGFKqxKo0QTeg6sbFjX5cXBZclhFkOah5mvAaAjxWD41IrrW3meD
Ll7DcG5+nl/DtVEo1klQBrABnpOSMQIxreugnVJl+mnq/G5jSdY2oXI2B2KA/tqD8mNAUqCDOXG0
IEt381Bs7PK1NVfOZVl3dlVCmnjSG7f7bPeOedK4Lu3KOrUfs6LYArWsDURxBEk8C5xMMB7btI70
K7sQMII5eje7GzO1shgqULQQwdQ5UZOc+tlx/kwRmrvvMtcgkishibtowVWcKPEt5Goy+AaCKcmv
UdfQs702TDbkF4XjfL+sE+U94NahS0gvYEUMGKSgrFskMoU7UbBohp7p7s93s7IgxrIh3pxdVgXE
RKDvcoKy2jpYQ0cJlO56F66GYuCpY8FiOdbJyfYS777t5+KRd6LxnCWV8/WyASwDezMA0UPkNkAA
fII45jvSCBAyVNbDZW0rlp2FQ+sIVyJa1jTlkzd6lCajVXeZa1Ixn8MIchH2vJizvHLnXYTskXuV
TFqAQGJiVFvRsrUVVkw7Ca0ZUm+o+Bwdzuyr1PNCyHpgr95K2a74jr/fgm9WgICtG0F4EZ2C0Pru
N3NzVacJMkvjh2FRuzq/FCuRIBUCWrqR500UpTAK88NsDH/B9wpdcNDtK8/40mjCRTzio6XNr+f7
W/EjKuSzTHser5EZn7reATIfdYZ5p8Nq/bs+9ZfB8nkA/7p1Xd0WWa2RpRlnP9/Nwewejdqbb86P
YGXddcWyRwFNiTGE8QlaCg3dU152JJ7NjflZWw/FskPNNUInC8kwzRUyGMXotNZtHHXWj9YAYvxB
WlH8XI2R//sEy2eVXE0ewfrT+aGtLc4y5Dc7rk21oewdXi29IcYbgdonRKl9fJeHifvpfBfL9e6d
iJMK8zTMurdToEVAZ2A+9ty/8hGiZlRHv/sWQrpTQjTbmqBSPt/d2mIpB7zj5IBaCMqcyIQMB80Y
ui/+hMTWhc0rPqDINCR+KCQ+aVbi39mhSYamD4oN3NTKI/LvbNub5RiDyg5RIIIEIjWe6lE+2Q1E
4KFufo1m90veWBv9vL/srorxLJ2xtdqIOEihOQWkYDWcyAFxkHGIqo2JWutCue3LbmpjT9d53ucg
NCDJkcGHCLLDRVGka8wLe1EMv4YPoIcOllCLrleIRhRNeoCPuWl23ZQ1GxeI97eU6yv2P8xt2ZsO
8lU2jLEgRqt7c5guQw27S5ntWwt0SWej4NdpR7JQsA9WsEdIK9knU7Bhf2tfr5h41eN3E48ORFNE
EOPq9U0zjtXxEnODEuLXz6+zcuiNRPOPUVzF9+Y46zeVlm8Bd9e+XTFmOYbZTPGWf+xaBAhce3IA
fNRyf9m3K7Yco2RMpgjGCLMtfnpFVuwowd+Kna59unI/F7Dx+JPWaMfcyaIj3PM5jB99vPFSX7Eu
FclpVrWRd6geHOvG1EBcud0Iia+MeNu2KD5vJSZXBqHCOEkOzigS5cQyHFOckKAMD0UzdBddCl0V
r9lR02v6CaxkSBMlh6D1w+MgRX5RgJRK9l93puGN7dwGAQ6orrgU2H3SwpLqVRBaRTnHwsZ1am0l
FPsNZwErTIufcyb3Z9hLKApL4wFOv63M3doaLL+/ORNY2YbCyRi1vgTuEqMdqIMOvMsK6VxPsV8o
63sI00mW1I4xfE2tLjnUtl9ezZHZPl1kZp5ixO6M7m+MrOVxKAfi0335pUFm8cLpV2wY/lBK42Ya
r+ARNLzyzpLBZwvs7/lvX1tdxYqDrgDI5GfhqQRLfNOAabzjDjbDKzltYaVXulBxmv6EeKKbi+Bo
dvNzNCGiBTVjVsLycX4IK/tHRWm2Xg2Rexz7R39IUvQi0aW9MmutvLR95QiuzLCnLIXTsUpH+zPq
GPZLWzXD4bKvV6w4t6zBHyPYsKJ6Du/h1qtOUQek+HzrSyv/fjdF9+BX25LehPLTyNmo5QPaYuhE
79ISfhmUAvPQKDY80doKKBYscmENRlyyR6ExAPleJtVVGE+jfuEKKzYs0igHPVJzwudpDNVm+jDM
cXx92RQp1huPzLYIOAKM2Byu8qEBXxU4zz0eCWaYZCP2sGYEihmL0ku0hPoENpHefitKOPoeGhkJ
797m6bNVcba2EIo1Jwg69xATB8cMb7Eb7M4mVOqOG8v8/uUdxpRfN5Pj95NFzQ8zZbcoBua1+VzF
Wr5DmOSQSy/9VBlesHGBf/9R5aoIS1tawp9ckElREsf7UkvrWx8c041LFPzgGPlwA+PLdEiy3Nww
xBVTUVGXU44rtFoZHC3bebFNck1thv58Wz2hbr+Ful1ZIBV8yZyi1ynJCQoPibK4g3Qrs7utcPxa
64q1mzFXsQQt0WPfTuY+aWCaNLPW3LiSrbW+/P7mnC5gBkThq6X1unQhFqXwq8/M7MN5M1xrXbFx
AC516VWk3mB+txEQnlnjHWXjbrIR5FgBHEAX9Ov3h5BQwPPNljKD/ltX+F/ahbHc1+Y79IhOlswR
yxvE6zQlt3ow/jw/rDWbUey+GqrCnyPIF6nbKiDMdSnbuW3hCEY8R0awZ07oueq7eLJHsTHQFVfj
KE6gRQSwzeNBO0aib59ghhtOuqVVL4ast+pTVmxFhaOZbQz1OxQIx3jKSp/aKgGjmgwa55tgOB/Q
tKs35m8l64Xo1a+rViF+IJKZ20OhV070Uk2iTg9g/OUE110lnwINwYabIs3LGRIkt5SImDrVeOXB
z4pyLYSJ/mFKc71/CbtFPSBzkCTfgzPZRE2t7FwVjhMgWj0UkH8e87Ctr6QxwrJcz1sFhSurqcJx
xgkSO5KKPIQQO9EQt9Tj7nbqw8ueKCpKtG4mgqWhxf4E+P87XIxUrOluW3w+v/3fj/2hYPbr6vkG
HN9GMfpwSOoHa7Z+1Eh3+k7yiuIhmpFG8NyikvRBi/uLIuWurbhA1IF4rVhVcIQq/uMcjR8cv/ow
VCiHnR/QymKrMEOTPLosZesjd0CdkbDn7KhpfrPR+spi24oTrACXQ6gM5mWEfDXuvWcnQ9wuzrcC
/GvtKy4Qxi57mFxkFoIqe+kMeaP1+bUdVBvGuta84uyGuAXi7kHqKgKobL2+SCA56uqrsSovQ2i4
tuLcnKGPEd1gBJ7R/BELNpJTb1xvVr5eRQ62vWnrXYen0QLPPECdGpx6K88PMbqVG7tz2fbvXMdV
vGDR84oPdBRA6iFyX+1Bj0+mq/lPLpybTmpuJctXDp2/mUTfnNRmEWRNXoIGCvXQOIwVVMpAOdEu
EuhMi4SKThF2W+fqikVYy+9vOvOiKKisuiR4WEbGN2G68kcVB+7GpWNtURSLSIKGPJ2gQsCmlHqP
Fvu8I5ZYHGcn27r4rQ1AMQrfhXd4GALvWFpO+Qq9sHjUiQodzzuMtbVQbEI4Vg6tKruqnivIOsoO
hU8E4dHG8sMeym7EVNBYdLUND7I2GMU+pCa6VMI9fgwdZzrWY4kHzKzicH4wf+et39nAKqYt7kkC
D2GGP9eL5i97GDOUUPV4/GtOyRlcJ+H0JOADdyYjfvLNyg1vRBRMSPf5k4iOFLX94XZ+Wt8nZWHf
+5rheFcSIaJ2P8+1/Ro3jWdtfOrKxlERcUk22h3c2N6RNGn8ZagS/yNQVsRGEWzJT+enY62PZc3f
bP1x1DqZxm5wlDGKnb7V2UhsQfZfaZuYorUulAM0M6swGeYeUx5QWw398EM9uD9FmGxcu1c8kop4
S5EOme3J4NVTh4c+i4YrAijzVdr3zx2EDPvzE7WyK83l9zcTlfbGjOwQQQ7XQE8htcfioMd2tbus
dcVH9K2bGAbCP0dCHdwlZKh/DHS3ejnf+ooBq3A38uu5G6BLe0wt9Ao11G3i0HGhfJ8ndMPdY2OE
n8/3tDZLiqtwvdCM5YjbdqE4/a7HYXstyij4eFnrimforGLQIENlHKH32bbL8bELvOj1fOMr20gF
1sGZn+rS4Fh2IoF843CP2tFdR93ZEFhb0MaV6VGJGhskHzRv4uqF2I+4dqG/ehjnzv50fgRrrSu2
DAeMEHrC1cs3rfQok6i8KmHLPpxvfcWMVaDcOPcamqodUNagbyG6rrXvYkaOuULYcSuOvtbH8vsb
I9PiAmLwwfeOCJ1kN4XM56vRLrpDwWJvWNpaF8vkvekilTBEF7ntESvLbm0rP1hG9s2V1eH8LK2t
gWLIg4Vq0dCW/jGbHfcuzFo0x8tU33gXr+1R5Zz3KAWpnJTLl5ukqC7BiPowwNB0I40JsAuBJP94
fhhrs6TYMbTgJuhMSUg3bL7LQX7VdP2eYpctEPHKo0qolpwBw0KqHW9alnmxm23g61cxStv5MS9T
FNMpt4vtG9ZHh0ifKoNmESgh1nB+eCurpObwnWCGnn6M3GMhuF36ctLuZRnUT5e07qiZ+yrwzTSJ
LPe4oDD3VYiQ2KylxsaJvbIHVMyfjxxyJ+qB41QLY8TgXJ4pI/TotjO+joQXLxkDzvpXM0E+qTYC
bfaOxLTq70OL8JY+99PGO2VtDIqngs98jF0PI7SQTwyTMUJXRDv5GRVIoYXQz/kxrPWy/P7G1Kde
ExKRMf8owvyxHvxPvqw+lIF47TKAf+f7WNlJKi+kFjm9L2rC1Zb0q0NRBc6x9ut642qz1vry+5sR
zIUzG3XQ4KyqEFnJVopD5MSfL/t0xVVRwDM4UrQuUk6ySZFdj+HpDwoIOjfmf+3rFW8VDv2EeEvn
HaN+DA5R3FTHSKbt62Wfr7ioUsuQaxKVd+ymRtzb6ZwfnN64jB3VVWF+RDfHMHVBNQxRgcJJ3GeH
oRnlZbtGxfch3dp0vsO62nWdHp2mFMeF33Uj8bCy71U0X5PDPl57oXcsXA9ZKqNH0dB/sNy0202O
/+2i6VfhfNJquG1klXusgib5YpSR+Tx0Zbnh5FbOHxXOV5vELlBicqil18ZnNFLrvQYO8g7qqHrj
iFvZnSpNo9A7fSj1CA/XeCbaN8UYfUbXDfjjZROk2K7e8HZsLNM5esPYhYexrhHkA/9Yb+z/tSlS
zBf5NsNFlZISSq+zv81WYaH544U35TiHz+eHsNaFYsAtSu8WtRAcNZy9HzvU5A6UfSX7qC+3kKdr
q6BYceFa6BqaPBhQ1K2ukqFprsIeccDzA3i/dUclLexzPFuznABm6B54OPwubH3aWN/3rQylhV99
s2VOY5aMvJwH2aJGX/siuomNvjsWY4v8q5/ZG87i/VVwVGhbH3bprJcMgiD3aRrdw1RW33xp/rhs
jpZu35wxaTDKDB0znp4Qh35GZhbdnNYTdbZx1i83hn+Ptzi+YgfNnGeDlhCbclyx19AgGbzxjwr9
enLWJ4Q3j5VvXHjxUkzCSMIaWKnjEjQ0U3llanWWXU35/3B2bc1x6sz2F1EFugGvwAz2OHZiO3GS
/UIlTgLiJkASIH79WbOf9sfJeKr8lKokNTMgdavVvS6V779zKXYBEXoFGAkK95NxDeAhU3W5C6LD
Woh3JVUR76KBrbRfrAsRDSv6MVkVG6CiIPDL3udMgVHt/y62baaoNVOEwiucexjW+WFaxfaaONaF
nbpHvDUUKJmoRDBj2F2lNmq+OZ9/he9sdeX9X4i5PdZNU1sP8OWLchqyp7XX87GHQr8ygt56cDt6
V0DsIW9jY6AjAUPU3GzwIGcTSGp+AdOJtz/9X67JX+Jhj3krFifarlgweGziqoQ8Hoem01qG8LoT
sMzSd1EArxWAlmHf0PYR1CX6sRUvwxB70x/QG8i3chkg/Qp37+G2BhLmlbEpDg4RPKHex5OBHc3/
bhPwfhcTweEhj7xlO8Udg3Hosi7LNX7Dhby8V9RyDRPbRGuONlGD5krkO/7dtkHnH95+yZc24i6n
jZ2FD962RnmvwEvNQqyfhUtyL2wyhnAUuXIEXHiMaJfaOEQBV1C60K7oZ/2loGT+3m2LeHnfQ+yy
WTSh91uWBLE6Vg/YMmjYUXlXSfP09udf+vW7ZKad88Sg+yj3Wyeg+SG6Fw1hrStp/9Kn77ZQBPOZ
wAdeKK/oyOI0jutySYcl3OIrgXTpC3apTFpB2gFiOznaT/FvFIbuc9TT+cvbL+fCDtoj/to6XDbo
Ssb54KLhRJfRP8x1B3hhEYl3XbHFHvRXQGYH/IQK7bqiKQ0IPQBmJ2MjYSP79jNceEPhrkJxBDO5
GJz9XEERJQ9XODv0nbymfnHpDZ1z9H/qhnI824hbgGpVY1IYRuOSMZ+BzVeW9/wj/5Im97C/2G+J
Df2e54HabkUBF8+qJXk4jaeq02VWDcvj22/p0nOc395/noNWPfz4Co/noM0veedh+NEw5n/UfBvf
uZl2kdwttbdJGOPlxdLOX/jsBU3SyjGG0cy2et/efo74wgvbhXOrt5BW1RLmZOj57eIo+03MBPP3
YQ4PXmzApV6ewewqkkV19fHtL72wxfZ4Ong4AIsS4Uv9sxUdpaNJqTdcG2dfeKQ9gm5kI1vJGWpm
gpei3SAVZW7iCq3tmR0gbZ6FuNpOwVWM5oWdsIfPtY7UTit8HWNweEhms0BS1Jvgk96NIbuS1S+9
sV3YbHaCx84KMgaDXeFRRnq64QNZ/nl7Pf6lU/4lbMT52f6zmyOMgdkcRSJXziaW+0e3dKluf7jW
wPdSJ5Fld4YMt9ukE1VOHzDWeh9MXYhdIHUbrnFLHZ6/2gWYEtA4gYMFRKz0VLxzu+0CSTjZwo2V
iRyC+gNahfRX0cTvUw0Se3CdNHRU1AQst107HqCKqVM4UrYJDpUr95NL+3l3Jg7wmncwpxQ55UUy
lu0RFrdDomCKXhMf3jvrQwyrcwnL5Hfuht0ZicLRTNWEniT6V43I28bv1aG2chgSunlrnUrSeEXS
DHW8QWx/Umvqig18OeF36svSkBqks8Uv3LugWmIPumtx2e/AtEfLUQDcV9cQhsbV85pm54XQ2uPs
OCgXQMlVIh+X6YiD7qVh+kpL7dJH745S0IrjeePolbZidQeIHc2p1ss1/Pa/1lR/ido9xkz4/ejY
hlIMHLbIHiLXdOV3aP5BwCWC+u+YWOkFn0Qp4WhehKwobmEGBIt1v5rggOoJz/dSeHUFPJObJsFx
qmLo0zWScHOaNrf+9GEVnHlEfOKw9i1hSL4IlS6QmBSHt7fahdy5B61NEoAyT0Y8V9N4ExTti1zX
Cq7OMJN++wsurcAuu8BNFX7bNTt/gX0NsMwwbZfvIwiJPWitObfqyk1w6Bxp6BNGr91WPsdB9Pq+
374/mkND/XjCtX6OuAZvd1oyr/WvEavPJ8ffNs8uq6ALSIJwmkQOWwjzEc2hBi7rkJTNFCTWDq4r
4/dl3z1wjUtdhxsPUSnNjPwcMX3004aW2JNvv6Z/R1h/eZI9fA08UWBiIWWRlzByrw8e722bBkB0
fg6glvLQra1jd21nevPVm2QN3+6N9A+1QObK4BoCaRUOkI6DY5KLvNSUduoT+EXONfZK1UWQSkVJ
nMFbSQsYjLjlGsHpwgrsMXFeRUrJCs5zY+TLefOft09YzmNS1fP77lN7iO5aFtsmexLmDYhBG/ye
BLEpI5655m1wIcD2KF1F5xjATfSrtWEQ8kXFc9tWhF45+i59+q4uieF4DBMXn+cbWouQpYv7E/R2
6/cNdMUeweeg7Yej7nzb9OvydRkm9LTQS/avqT5cSG9sV3iE2EpmXlaOM4uFyTKe8QNtGMOT2n/f
TEiwXZKAuDT4RsKIvKhQhyQLVIm+V0PRvGuUKNguS7gQznuNNlgAWJDf0orDUVqY/goq9NLy7gqN
AZ5K/mo0B4GNmtO2mvYGC/4+7JXYQ/bgPNf2wBWzfAhYlRVezLNo8995kd3D7CINTxrTY+9QyPVV
UKquuzIhqpflqeFW/Hk7uV3YQXvtOYDgNzDuMC+zZJyfWRn6TyFx8hVCd2V/ePs7LrTa6Tk//af4
hxIkwNwNEvQ0hT9QzLVQDPUVtIK3rmGo7Cr+28al/GbDJZivfOeFld+j7wCGw5gdZ3O+xFU1pl0A
BXCUzBP7/fYzXcite9ydN4897vqYBMLzcIySyWpOU7Zt8S8RKvbZAaTw8vY3XVqhXYyDVou7UjWh
KdlI8yBR0fwjgKR9KhrRvy8I90C8houwGAeCmaAn7C1HTw+jtaDJ3/cAuxDvo0G7zid4gKXnU1rN
S/EAcbPonwi1/pUz+tIW2wU66CdSwDWUY7nrEER2UW5/KkUYS/g2uPC23Mq2uF8m/JBkAzTpmhX0
hW2wR+e1UU2xsRzSV8k+ikE9mDbMNhyKqIfrMn37BV7Yy3t4HuwBo1j2C3pOIog/0s6y49Dya3De
S5++u0PEjHXYyahgNxtUHyJWBje24s2VOLzQL9vD8yrdrXPfBzR3fWhTC53Rk2BxcIR9tj1MJi6O
cVTU7wuVvZQdZaJ2PUTZAR0ZWpdWlVRrBh1SCYFdwDKuWRVdiMi9nB1UxizE60uaRwjGs+7GM23a
NpVr9L54JLuQb1nJt7qcaT5x6W6HWg4wwWHX1NkuLfjuRC/aYg1s0LPcV81wbGaAyMPFH4/v26y7
aB+guw+v3pblZ8rkmBA5B59XmB1fI/Jc+vW7SG8GiL16JT6/ok9sC7sHtkXqfX2APYYNKAgdVGWN
MnOaBZBH7Lc+Gx2/68XsoWtoeEMBaEKls8itvgsaKcGlV+LKT78QZ8Euime1rkE/oy/ta9VtaV00
WwT0mtoQDIw5fgx9E3+tZmJ+vv04FwgLYi9aVxRC2i2IaN5YqSLg2i2UGdBk9ebk3K+6tyrqYD9A
YNGos4FaWGBAlRV2QZmSls0JgxuBPpAKd6UkXohwaS0gWI7CYIKVbFH7UHoCa5Seos5UV07tC5vH
P//9fyoRT049WhmwngdJyBxc4fOs7cb3SZ6IPeiuqqG0BL9Wmi8hBn3JOvSNSYSq3TuvE8Hu5+sW
Y6rOX5B4TD1lY6BZ6vX9mr29ohdeTrDLOqRmnto4Nsy2kPkGpMjukXfN+8xx8I7/99W3SxRCN8on
ObRtxgzmHObUbxifNG19TWztQhHwr1/Hf1Z3GXDpHxUjaOM1H51lAJkReS8m/bnogSHs2EyOw9V5
/IVTYA/FoxYwJBH2NIegDr1drEfStWDdTYSnyt9ekQvVxR6PN9eYnExQjAf4OO7ClPXN8DX2CzWm
tK8hIMh8oa8dape+6/xS//PyNCR0tO1okPe8tVnkdzz1O+LuKWwQfkYzdVd22YXXtgfoidIU9VqE
JNfbZjDCgLKISaJYVzQdTKvn92XbPVIPhvFm1ufttmDEewPvjSKrgC258hAXQmUP0uusDwKWpn7u
dVGUVkyEGdbmGnj30lLsArHVa6kFRvg57K96CIq4R+3PSwa3CAxKr4nAX3qEfTx6bahh60Nw8V7Z
F7D3VRoWVH15e+de+vRdFeCiqmGd8oNcTPX8ZWBtfd+s3TWnuAuH3R4nP/dRs25KB3kUTzLZBoMu
o9FeYRNPl/5nvxrnGQR1r7hClfz70/A9cl5Swl09L/i+ZQEkgdkuxZjZXBm4/325+R4NuHAGF8ra
BHljZHtggt2NLT8uvHJJGAIC+p4V4XtcoDNlFLXrEOSjV47PDr7GH7lervVI/x7VfA8GnFRI4rDD
M7jWyftVetGdrwLXJWAVvQ/9w/dydxtYFytcbQjK7pI9lZNp7wdByI/3vZ/z2v8n/1U2mgfULX4O
i/b22KHXlQVVc80P4dL72YU0xaEdQIrFz1fdb8c2jludzJMrTjAbAUnifY+wD2kXQZsssH6+tEGR
Cfin3W1sfp93Ht+DAEM+lRrogABMQzZ8Lb2t/wK63tVW6aU3tKvro0VxNasCMcaXCd5kXGcLzOBA
Aqz9K9eqv8854VXzv0sc8hoX237BEntD+EWhJk3XeSwT4S3znSdpD8s1vznpYW6+WOquIU0vPNke
HRh6bTnIDrlQwseDJNM48p+xC0yVrjCvWw9vL/6FLLKHB1ZMeyXkv3AkOepug2CRBw/sleOyldOh
n4290vD/e+7le5zgJusA1wnPz4MGFo03WwejWxDHe9scChv24wG6BDWBIPC5RH370S6k3+j8Yv8T
mg2U8eah7/1cwlETrSOoeRlbTcf3ffou8LcwnCO/PIv/r7r8qLQXvLTOLVf23KXfvgt8K7sSOnCS
5EFop8PIq5+w5dyuvJhLa74LeD6ORIP/i5hR4ZCvvhffdH2zgZcYRg8QkXqfYDyPdqf52IOJQLqS
5FPH0D8bnTpLoV9rdFP+r2Tg/5+w8WgX/F7U+x10fEm+0rL847OFo6caGVe3FmIXrW4+yhHthFu+
NvOarJNzuOKOntyei163c+aqYvI/8iWMSeqmvpsP0HBdAe/DjbhIoYgC14ha81F/jcHb9BPhajZn
vmfrZIW0gqkqP2URuARL/V1P7q4Ii+5uiWnxGFHrHuGlpNN+CudUzdWaTNHY4GAbgsSLhiUBJee0
Sv09GP016eOySZtqHlPB3evQeLBQnNhyElusAMlX9+jrrFmMMVZWNMXNwmyVeI03JqJTBezUQnLo
Y7g4KtemCmjcWfdfFfe9Y9MMv2a6rJC6b8BJ9MpHuWy/+7E4G+MFL9xNv+Fy+ZUb/4shi0gbYrdk
9s2SBj4TqTLLh14TyLAFrDt6IEBzAv9bwHz7tKz5aVbeJ1HRKetn8QmOqyaZ6unBjsFTE/Av7QCt
EU5QhLaD4OkUjjBjFv6Slsr93Mp1PHn++i0CRfIQxjDrNEH/JWqblypuPs749wPsVqdsJeucD6aP
07F1tE8aZ2FU5zUqoXJxL6XRJC8ZTpS6tPdrwZ8LuXq3FbSM0cOnCRH+Yx3bNoFI95ceVqip2qIS
U9VxzKKQe4meJ++oSveqLNShJfNVYn1hgGApTzZeZSJDCMRp+rPmxQJ5d/JbFezRZx1/8JQ9oUKS
UCajAH9I+tsn3giNlbbNzRzfFcN6am18grP3K2+3X55mt1PT0XxlJkqkaOHwXWwkW1GYJuA2KTyi
mtOpan5MdRRkdmYuGQuo1MG3qL7tQuimo7HPb2DI0p2qVVdZIOV6oLT5Hsrqg+51lAgT8IRz2HAw
Uv1ZKtYkNWnLR1sOTxCHqoFB5F3SmHBMFIbQSViPv6DQ5DIztPMhbP0vQzivKZZthdFmYxMXq/Vm
1bbAgFBHGbVtmwW42iWmNi+E2+exmD5yLwCk16BHiziKMMsFYMJG1XMZopszN7rJ+AZNbB/iwHm5
mecAsmKJmqBWp6ptTIYwMB+Ym+4RVL/Dwb8JyzBKpzPFf4ZtU+LTmBw83c8J6c3nlnW4PwXDq+X8
B7hbaAtZrlKIoUJvmGAVbRl9n/tOH3q/CQ4DWhSpZJVK2NL8M5IYfrGeRadl3BIddAZB1/9mCvc8
oIgfJhY8zm0Ew815u3Xl3Kdx2HzgLD5CLKa52yZSppyiM1nM3p2r2u1m2vTHRldPm8eeNoGwweC/
z5WHhOeP/a+gtBSQ4X46Kh2htlU85aGJj56obBZ49ZYuLdBLw1B6qWi3V0PmJgEXE6r8YfPJjP4X
GcaPA3Hm0MF3MqmQnlLrAzSyaKC/dWnYURTql56WGpjVCdiYQXL4prE5baFykmy2L1PiwNyNiCM3
dJBVphyrjsZZlwawGLgdAzHB+dP5qdexh05UVdKK8FU58WLGAuwTCHVjp1ibzBCXyQMGUdg4WuUz
2kn8NFhPy2TyQR0ZaOx/DYCe/ToVNVxLgyKA/sg0TvIxhusjS/mgyTfJ21oDLWXEvdPRdJKW1kcN
KMnTNCLbWN90cxoy9LDTEIrPVTJ7ojwi/EuXUn/2XuoZdtxhSacSy0CmvA1WdjNAWfbkj8q/0bAq
Oc60ZjhxBH5Fsdnt1Kxnr/giQAJdAaG4xeDdPHPXTFMaF+CaEUAk0XkbnPrgDxN6jbLkkiV0AUYp
gTpt/ODbvvmzVRW/MwMwG4lWocoVDCYzhq+ViRW0uuOWyJvZkNAmAa7knzzKgu9dNes74Pa7P3E1
lo9TNPDnoIzqDV7YQfBYxto99BTVbBrxoXtkUen9Ym6ZP5f9EmJ1I+8j32STL7BhKXHG8fpOO0C4
k37o3X04NVrdDzDkghUPF52XGELphzg0y42mcm2PpafpTbwZd0Os3j7PUWy/GNgff/AcSPEJTB9r
kXTlWmQTOXtZDI5v3WEi0fg7hNK5TSq5DtDOdxAZXG3x7J35r8gQD9XCX0cDCEo36i4N2rhOBjO8
umJcnpphBSWEapsQ358+DfByO0En6B5MS5dQsuaRIF+Llj5H2EAJxP8mHF54Jjil9dlgxxePSJJB
4gY9b439x6P+21Z5rxs20h0r9aOteyCnIOr8ufELbBIRyhM8OIoEVjjkMPiBn3QOZAmk8SfehKeC
kxcwL+0x6qCWLF3vTlKHQzIuvE71CHvddsRMHmTuFWlXTp+An2YZB8Y1xZH3Q9fyY+Ohay2mcEgB
FA7uHJtg+RmJLaVcPdYKhpadGgGC7zGsKkf/gQuicJYjWEf4XN6qsH0wsCUFl6P4vBrewbCaHBha
/JmxA8cBPk8p2aRLiO5fdRmD7upEnVo3z0jqncH5j0tI6+m8o0qmSoxeAiPVh3YzZVo0rZdiZO4l
Wwx+WqfoF9k6nW4+ygtl1+5WVeMPTIZhSFVi4NmhOkkcNfkiUPiPkd5SyXmULjBAy4BX/jw4cMvr
doNumN/+iOQMy2hlysNQBy8QgW2SKghaYIt7li186dEsjee086Z/TBH8gnRAmejGuSyevBvBhwhO
802dmRpIQOgSvnTQRkpUS578gKoTiBWAjxru7kXXRjhpae0gFtR/LUPT4dGm8FitdDkOamieGfCt
yWbWvCt7/zjjfAPGpLifgUr9vS7blOCQ928ATKiOHhnEcZxaflNUxEMPH5yWWERdm0Z6CI+lb+DJ
CCedMoPHtqyR5V09PKrGQ1yMcsGIroOXQHPPFe2nmwi89aPczuGCe+HZ6dyV/BNd/XEAZwBqkilv
dPiETTZnhOjolsbB+eou+1/zNta3ouq3GyBR3cEt5fTDF9WQhiqyn6KZ0RMpZHTj5KZux5hvzz4l
7KMmq3oq4NNbJ8Rw72chtXpaA1Y8QJdTHL14rL714MrewC2zeILrrskM+h0fi7jqf0ProDp01bjd
RzE1d5BcLKEoNGLc3BfdkBZ+HbfJRBZkiCHanhVlUHKL+u5udvOicSzDRnzZ/PjOLws/h7DPclgg
vvzonFwyG7cbQ2Yc7T32Ovmmy0Z/LgfUN0NboxKv6QJqnhsQwqJ6qYOpfjZbSw7d7CKwY2mbYlVQ
99U9umKTVvQu8jZ+NA0PsGXdel/qocgsFf2XOZDRqVW8kknEK3BYcJJ/UKUc5HGjqsnKuoxSGhYk
BUGzzqAhVh4hBsUx8ib2QLaG3nYxGQ6yMj+Gwitee7uur+1S4j2VlBwEzGl/xmKJP8boCGJn2OaL
gV/N09Q10zGKC3Vo4r7KpWmG7LzO9z0svFBZhD0AooV3o9dqvGlHCxYbmyCzQ8VyAoO5RbGzAcKK
Ifmhgr1pipJnzaahYy/U38TdjNjNIk3VwzCbMZOeWTCH6IJPBkj9VJ8F6WyzhMAJCpLZUHiPccjF
TWswhUq2PkbKLIuCvGhp4vEGgjxwfTfCLAeY+rYSTqbh0CRxpf2vwkDNKNlAIL2v69A7dX7dgnU4
+EtCirn8VG8Lf8QE2f5iq/FfloDTu3YNih8rKYKvRPpx8CJ5qdDwdS2BA4B20vsnbPAyj2Pgij71
PG3IP3UctC6Ta1z9rAI1D/cyGIbhoBxYglAmhqpfKivufYPNa9HiflI2XyVtPPAgSjRtTsHMvfYg
S9sXCYp1yjLalHY9YZu344lGMB9NydRX3E8GWtR/GMA5SOVeA8ZhW4XS3cB+0meJjvlUZdqBcY86
lQzjYQliMCAaVZWpZXYkN3AvgE6Hhadz/5s08D6/07Ori5u2mAMvkbOc/wnhd/qxCQ0HV3yca3FX
Mie247R6QZ1I1H1VMjk2zI/zxoj9btAbX1MgSlAnqV6b+jbqVRwkixd2GlBNgjOrh4kajCblmbg3
RmEDLmJZ4ooEv/nBz9xarNh+DZbgycMxBIXaaoK7AmjxcZ8Hugp/tRBUX1KQKQP1wRHgILKCVXF3
YraJ+pPyTDQkfecFJo2HbdweWBHQBvRPFX9QwYjCUK6TZY+spWCywuUHV4Yt5ganZmik3x28SdcY
xrbe9hyPfQefBE4x144o2+xRejRgx1ms6xMo+x79CVQqRtKEj/DDhj0vqw8dynd1HNjqNY+1N2KO
0q91UWRqCoSE1f1Yj+lMZjHlKhio+unX1vioMCkNcPXYpG+fIJpH61MzDRLjnREKMafIBgHKuAXC
ts+uadfoNHll0OWj0yMWoe5kvd72ccuC26IdTPSANkAog6TVC4nTJV48nViKZUuAIxIwanS1qnD9
7KZf1RC6/t5xbrYHInpYiCebX1XuJ+1pXaWFFyEheP0URKem7G2UxNyuQAjBqW6EHg7S+4GsBjcD
HzIYTdJ4VXszkqIEMB1lAmwel84id0F5uDi0xANqFCchorKUM87hecHk73krqe99O9tk06MlAYpp
v6kprr1uYJ9sYSn0kTG+SPjiRcU9dYy0WdUjb9wovS1zgqF412C31ws2lSxjcXBTrT10O3ivbiNA
kf2fBWxe7nnT+TqhcAVG4RRxU+GZBugRbW0Qu6MPVyiCS3/QS2zvLR7nRIw2XhC9A7Q2kPnn4agD
Y/5oyeefZoKScrZAsra4qXvAwh+E8kh0IgTqfinQ/OucoIyj6wf4f21B5umh6u/l3HEDBYmo7W57
U3TBwa4z7WGiNg32JaxdQL8QTZHDcJovLp11Gfmw0mzD8gSwO+SNmYc/DgXEz8mHsvLVo25izDVx
3Sz0Eacy7n2U2qa+rz3nhSeLgquGpEEDJ3CEYDjfgiVnPxe6FV89Wc4VOjVE83T2CwwjUnh4lPqI
m/TgXre5ouwBw9Nq+A2jkMD+hug6fp6Cb9qBRF4sX8nW9j8CjvthBiKUoQlf3TY/jD74Yx+7FWi/
VIso8j7B/nfSWVRIK1FS+T2G5WAmOxwGhOFcAPobHaZV1eAYLbovM4daBqnAykp+gj5GM30rfYi4
nGRfDj/XOpbykfVkhIshn0x3UH3fmjRyhXKnLTJNgIWamhZET+lo4shCt4etGBaXz13vvFMrXPN1
LKUpH+dlmmli7bIMt9g7dEjcJuMqg58JXw/BtqglJ2MT/KFD5f/Wc4T/1wUoEnPc7XT4YQp10OL2
vSAXbZ21/H6cwdO4tdwo/zTQbd1u2dRM89FnhdffY8cE/AkjB4veFbjiLLVcLOwgyCht1iw+7vIU
of4PnGa1++37gPt+rgBq2hK0jxuWR1TE0EQMLZTa57YVPoBOvoZ+cVN10x0zfbRlQWBCeRDLOugP
XNhNplQwL7ptSSd8yOKpiORDMOMyEKN5g5uHp5ftWMHW75fQ7aIyNqiJ4QyyVfsBM25DT3odDGJ4
w3mVWa9t+KEItyo+GKOUzdGYs0j1BW+w6yH3WiXVoFd2iOopXg+gfIy4JEDUwUswUfCnxLZow96h
MmDVh7LBlSKtp2XeMt96jB0AQvQe5rGVMo9L0FESJbcKk0rAEHWie1/Ud6iaB3ODayHT+UxV5bIW
GR83sXAt5Z3s2dZknlzJhm5ZX/zxqectB1GPpM+katrvLa/LF5B1VZBWTpE/YQWEWtLNtjbZWIV0
zCq70EdwGMbf579E3Qt/yfLAq8prMsFU+S2EsmyQbELw74b5zXS7kkoM2eTGGbm3ar1gSHmr6R+w
+hd+mDGDm3CNL9BVI7RCdYS+YNnfrZAp6I6hsXWda80HeYLGksCiwG7UktQWysijCuNKbEmNMKoO
s4ZQz9PZp6O6nUqoJyHlinJ6tDHMm1IMhQJxv60KrKLS6dUD6GH1KQgUpmtncsJFmIfZFOJ5jxpy
tijBo27C/UlCeQkbEPYokJIet5dhriuYtePGLxJPspX/MzVgOn6ikCJcjwwyNc0zMKpBWKJVBu2D
dJLGPoW1AgyJc2gXfW5rXk83bQkq1GGO27a+nUYoWP4KeBkFpxgiwyA+BV1Tf4PVddsdkZ8FWo5T
TyBFj4BUB6+sfZbVi1XlRxxgsI2uPS9SfQI5VejKowDBwP9DAdjqkjrYWiAw4joeX3tFhbrZ1lCu
ILaoTd1BRHGl50zoqi4VOL6mBIf6IJMY1SYO7lrVyyOumwT/UNQYzhw7NBM/oqJT5XFCi8kk1qzK
ZaMAPv62QrUYnJjXh+NJobPKTh2RwQ38p/WHFlK0/a1qe+QeS+iG6+cIJueB9gGMhcaBUwwdFC/6
GzPpJgQeWvHnxW0D6vRWNQINFm7Q7mjmokjqmjQmEwHjaLUu7TT9Mtz6Xoa3KYtHONehVdgrxp8V
KPkKRwi6nAfgLMrgiMGpQVYEd6zOoD8m9WmJhuKbxHFa3TdwtGW4nMoxTKCQvMUPPJYjwN8uGGwy
xNGc0ZIsd/DTWLrEqEXdjDoOfqEj7n9Cczv8RjqnBA7PZTyszThDzb4dt8dzkasSV/UAKkmBrnTY
m/ixGt2ikmII0TyWrIExKa+eYi4oBF589xr2UfkNx8p8V8MT73PhBT5KXNmP+bBtI+rJWm8FLtCQ
May7oDwSrwoPAjpY9/6iCpMgKyF6GXI+HMuMdzcFS+2f+49NdZjaov5Zjwt6JI0z4YdKQfElldbj
aB8Wq3/oCt9qnLGxfwAB2r50AektLkUTf2k1ehfFDNDnoZ5q7xAaPZ0arCuGD9HkY/P8H0fnsds4
soXhJyLAHLZMkqzg7HF7Q9gdmIu5WOTT3093Mxhg0NO2RFad88csgLGfKjpoCZL10sFRK7s1JT14
nqblcbPM4T2r2z11wCjEQ53lBLUbywKyZGvmZ5Avu0inoW1gHorJN1kKFLiw6ZvLxsTjb0d3ZxV7
7u12eHCMjL2406s3rctoHtHK6ikTs3ZSmsljGPjimterQ1mI62NpnFZPcuYJ82aXMAi5NPRvWqGW
wyqxXN+P7PeqUk68Q36fnb2rLiZ/L2dNX7x6g7Ke6RrJvvSx+yd6v4jkaqslDMiFPw6b1K2QC3AF
/10DDgnNI0HZ4pKCQ3uvdxuOuNDdhZivQV72yvR+RnfkwKl7Jw1ye/ppZjF9LYPIH2a7mP80ng8S
r3xzxsnKBhQqX6irx5LyTZCuyZmp1rFJt6nFh0ykaG5Fpjf3W5zv2LQYWofFDjfpmHs4bEZRnJbS
b/xEjJlaTx0992vKOv+72sv3qrTHBJ+ddTPcvfEjAy9W0iOsZxJkX0u9vpv1ZMcC6YW8byb48La+
+ntefyrLauJgJoIq92XxSma0+NfDwfz299n8I5qd4VU1es2V5IyxPkwNO1Ijx1Ox6i+zr0HyltZv
k4v6ingMzrm0t/+suhwjfQwmchHsJW4sq6d1qQ0iY9Wyd8sr7+239bYn47aQGlgQRwVrJMNdA1ny
Grc/No0VACxQvcuPa6eKRS0JRPbV61sGGbj6qdL3EvCobFLu3/kTMxLzC5r+W75nR085eqIragkc
ba9D2S6Y8xtPful1rl0kH1s96+u50bf1uCxiXBIcAxpMEW14f+8SwR+TUPFkwlKYTBOdZrPfOamr
afoQOsL3fuMWdgO6R8cu5Yyxk1Gzl8tCec5p8LogncsB5Yjw7Agekj+dNfVDXbrag7v40wn2zThu
LVFcikmLlB3lxmbjZ+9uHyynQDdcXkuHpRyT8m86tIUXcvfun7Vm7TTDUc3BH97/WILDyhAsLx4E
RxgQYR1CQe5MDLMW70wTB71gOZ2tfnpydbs6Tcs+UQCjeBu12n4UFEs18Gx+f6BATIUtyZotQohu
f2GEd2LBT5wsqywKtnZNexLDIM9+kFufS7Es54IlK1KtVoVrPbNAm5VQv3d/X4+C3pqLZmo/rVF5
H1Jm6k1M+bNv6wumfqivrlQlOxBdUCU/06veOPlpc/oh8sd2SPth6D9B9/2nzSm6T0ifyY596XCv
UKAZu+PstsngyEl/66qWZ0mXY3PwPctPiN8oYiTcgtROxx8Thik7kdpgvcyNE8RYN8VDUS07M2dQ
hpXwDBJm7nhGNg1QObaK+920bnOfL3HbrPUNUFIcCkMYsRGo75yp4EpzffG019KK8Rksx2I0VdIK
VhthaEHkDcVPtlm3YhrYYYzaiupO1VFDcdQ9lDs/2GbWxuNc1Qut5R5IscgAFsHUN5gN3QxY6LSV
rzG27cL5vQ5acQ2a2nyYM3c1gZ3voP9qZqmJtDguIeT40crMjeQyVn9Gt9hD15rrj3U0OZdgmE6W
N2d/i8qYzoQ59A9DcWfgcHzYH96mLHgiySofeX1OJnO2GvtV3Rt8HdWgG2HtfNGFZX86jtcv7JJY
9iPPonlCleabUXWvrcPQHPmgRYDc5SApjqrgXTzF8RL2grjZMLcI8wqNfliIxGiIf96WfPxDVcN+
NmVVx4Pq3AWmb6KGHuDlNPpWRnP1bqaFbE6+vsyvmqsHH8aWTz9lBdc2MJ7GPpFJh3VvNYx95Xjt
Fl5GXIri3Nqad2qXquAhmSE4aiCZVzuwGn5CjZ7Lhv81Go9xSLLGhd7zuynJzfyVXKYgXTVlbxCB
vvcgiiAAjNAqK/GJf/3qbIPcM8q5IgekkogKT7vxoo+hB5T/e7c1/XUQlnu0NQ7CcV2DB0kPRDqz
yJ93S/OuwH7TtdsmSCazPlLYmkfEtu3foHNFoi+yetKt5r1tjeZBVUMNVz6tX+PQPOOTh+XqR8qy
0NocOqHJExPZVoW5sbtptdvvHedCWFlDdhwXDqwlkOavommN961eNQLb+/rTtavmIBrDYDKG1UCA
tn1num79013/70x0M8zFMHjxPVsBVieAWw+qNl2EPl0bw1lTh46qKHBa67ZwwnM7dbl+rKqpiRHM
YHdqArc/+PcmHaFX3Xknz+2ERCT/CgC5nmXpktM8LPWXsmZ5ENLZXv3V7R92Y9aSSpT9Y9BPWrx1
OkblOojrqdwTryuRGQXVJ11DWYjQo4x9jZfVLBXAcMFcbVqV94jEUKVZsebXJgt+PNcSz153B5kC
c1jPWu6553qpIf7AbZ7tsl9TWUkw/lK32qhj5E6KvOebdRuHrFabcxCMDkQN09WUEG0w/cETZd60
INDSxS2buAoUkmUm4ofAMVyKCbz9w4CdY5ur/EtBZPtHX/gdbbxaYtF+Frdm0F5Mg7QD/hIr/y18
f8cqbn3Lqhe3bm2eW32zHyuTbpoRrOkCXeAkY7sWR9vJnA86loIvZ5+y21ZDTrbl0J1wUe5XKquL
B5SXRqLrIkFi4j1VzIKJpnXyYAhux9AcsQLrAlqlW7JfLYXOl06q7k83ArQouwJzEfUIlCiLZLeF
kawj9J8o5iVlL84ubJzecQJhTHkvuPsBok5DsW5/1bAQnjjuznltobErwX2u5zaigGFxT06zCRiT
MpXD1qRjO1qpjWjrs5xmgKfK/7DdOjhiO1I3lPRBvNdjFQ4LuhtUCrA2pGL6qURxyNy4yStAZHer
rWo6an5en8EpinBamp41um94H0hT61AzR1MgYRzcPY9bKs9+DSPUyFh2TWxmDEAEEhjRuoEpFNwu
F9cI3huyvRHgTONFg0h4zSWlnSFQ4HIxi6C6qH7/9sZCI9Al++dtRtKNVvNiWMZO5BZch2bqTtju
Rpui/gCl35nDimJKVZmp4+jK76EPBuC8yYzgrNbDvvfuDZeFBg5Wy+a4d7aWjLv7m5emIotY9Zdg
0pcj+9fKKFE3B9Bl+1WDjjrhhIc+aLzP2qHmM8O7zupAlaI08Rxv+jaejOZObGzQJkqtAkzDWcKM
Vf+tbc0pdBlNTwFrbLSAHfyAHUEX04Xw6dV+/bHdvemFThxLVk/amZXDPznMxM+rzI3TyMGU0s2J
mkZj0bzKOaieG+yun55ayqempANzvCuusnwQJ+jw5lqOw6MRSPxOw/7fwCCQgHDmUTs62nHOgtvk
bkGKVOb3UnprrOdN8aExdTzWxJul9QiXqbxGPigogmNZ2J+5waufTYs0iYGp2xjSu4993+IeKubm
L8Kr8VA4cFSaP8/HTVu5JjA05hkDLoKB/c/SNa5F9EHlPZR+IMJ1r6q/ew8HZnSFSFabIDLXnJvU
gM5kEqkqTnc2A/x++Um3UEA1ADEVS2whHlfXAprOXRmh3prA6SwvKg3RX0TmjJexarLTpqQ66NIn
O14UeOxwCF8w2vWhb9Nib7imimSuGQc2Ef1p9ykQWh3X7UMPEOFzraCjvUZosSrEf/tm1r89XRGK
E0g7P+vD6oONTM+oWrzQbbIy9jLnr6WIUnJNbz9MeaniauaYa/yGoVTMU7rrakztLPjV+yiSxipY
I41dCyirXx6X+2+qSvGfX3Z66hMA9eK3WXCddneM3HmGcCt35yHY9F8OqxLY6ATAkLUnHf9zNGnl
jfxIJkyjn2OrXQFGSXBlOhOfrc84u+zj2wjmGKsVFAvx/h5nomy/yRDsHv0+z8Ldl+qjqgm/Nyyr
fKg3rTs1fv3XdGXO4O2+V4FjJp6lLDQo/hBbPUjOZHZ6YvYo8QSxNxeVLUeN9O1nQQtdTCZzxZXF
q7bq+YaEg8NESgJm3CKw+HVYM2BX68jtZXEMatPgdjHri6UpYBaDe1zXDWLLnOrvZGgycio/fzF0
zk8Cq9DWZcpb0h0fWTx1IxwpNW/xjjTp1KJjiIBa3VA0bfcw3ROnpl6h54NzCUGaxUmszXIQFe0R
09hjtBHkuxR68UIem4ZuRIxn5dj6ZVYy/zLNgD8qB+C2kTBxYedZutZu9rG0uGWyrCAJ05nn54Vr
/CHX2q8hgNud5x3fRdnwZu16E/eD40LA+M250cwfVzn/WS5sj8odIzRMlKkIDpIgyJCsIX/mrtB6
cpmEIR9023Ifcc97V+nU5pVC+CIqZ/15qlx5slEZxmUQdPE22uI86wAV9qKqEFPpQt29BOfI0aLb
dWtyTzZuGECjIZDQxQlsF6WQQcSgZbCi5t4kE91GVSBoCnVX8ZVV6BDQuulhjvQkzFFIhBJ7RKTh
f2eQbPPrVC7BpeISfKzc2jkWKls/9Y6YItgOo3u8t8CGy9hKl8OpBcjsnWV/9/SSDS2XZgIKoo8X
hHfBE+IxRBiGORIYmK3Hndf7AQJveyJJo0A5qadoGcaryLN/sjLyN6Q4TuwtXIbSNKpzQe0SRCM5
c/msxpeS2Mdo6knWngtNpWCb2QXS0ghtB16tNLSffALwk2vHVq9y0RFJJFSLXIp0VYQYPwu/7As0
2nAqlryMnGJ+Lke+sEpv3+t1tg9ViUqeo6C55+p9w19UketqZ79lm4L+x2pv46pSX+VdurG4cj4U
Q9FEfGoNtK9jI/qsfu6Ma0TVvMVV73756/Bjw7XefLdqGUD7Mwmst2UkncnpVdjU/ftm7c87WWSx
uSJxsfwx9bT5v8nT3wddksmlGDO2XXvqtx3jUiMgsgOx3HikLJgBy4qczv0rxqE8jL5mRLYFEE4v
4hwKZJGHaiqurSr/81ZWo132Q+jZbvdXp8jwwuxLDyY6jJvlDy3LL6LeTx+T65tQzayjdA1Yz2qM
/ZI77T9jmqeDP8jh6DRlkMCoOEc1Bn5Ua4gwEGwiKY/2ei//dGVPZvJerFpkwzcetBmIdB/zxbjp
M2zpyMbzD1q9vw4tU4HQLbcOM23t4+D/cjELdVUxy5FiwXqEcrLdGNmYCf7h5GCqvTd/BboPHzwv
rAebkC86KsJv8u2a7zEf71e9dM9jDuqGADDTHrautRhuNrSZ0pjsvwHNI/+6vKP7q0MVzAXmyg+j
xYDBIaNRRq9Ni6nHnPVdmgWZDa0viVmwNKG+JZVWR5/OMHLjvO1kFxKdjrtP6nnu3QGifh3S1a7r
Q7bnesRc2VyAOs1rpdbyuK1jy4hdT6iaqSIRqWFl7j8UDuVpriG6Krcf32VQLsdK85ChCI7WsQ6s
545R/kFNODzXqVtje2/lm7vqGxAlf1fsO7yqGqr+j9HZij+wi0SBVG2gA2QSEv8flI14p2Sy/9AL
J0isxa7ipdPWs67r/Rx2a72Hfd5Pf2Sw92PozvpmpNZWIhmjEHbfkwmVKsFjdTm0YS4y74i3Y/pN
6waoLV9nzRLNMsYkUVxZzbSzRg/kBUyyQbBWzSay7j0wv7eAqGHkqtVKiFNdPmYulCK3To/MgoHz
VvizeWjJ8X3Jh0n3YodoZBClCpyDbdcM/UI0H6iRBgE3780s4xtxd5dt7/QgAuLpAuQatViPEGnd
t8r15qML9OVaojRguduRxpIqCZoaQUOix3aH1luT1tkCqBDHG852O7O1QN4ZeagPcwGrU+hBkxRV
k8/R0A729qGvzLxhoIzcizZAm6TeWobCgldtjuy+tgB1ncpODXOVC8tJ3f1G2eoN99hmkzWg95Yi
0td1oZAon90ursVcJjtzINBPM7MpMBQvx8FeuqdscrwEptG6dS0c1inbvcCLeoQJ7nXRAaYZTQn5
SztX6EE4TkH9EIicB1hZsAKJKyRgmEUlYcXAvMJb88JqvyoAwPalzgpQ01HwpUQTuI+Mh6Z3uhjb
ovTTlfLQJb1Pek+T0dlBMozW+ITQPTjNU+51sVDj3kYoX7QgrgwNitiUZWMxTs7lt00xihP2DOAi
2RpfrYhb9g0LQeVOwckrS9cjCxrjKh9I02dDxvE2BtZvpKVz/VwCj20hMh7TPm9+55oREjNbJrSy
ZW0kvQp8a+7maoHlG1vkb0C/+61c6m48IrFvVAigxueUcY6r2HU7K3ufO3PKXpXwt+5XUbXSahEp
rE2VugLW8BOOVS0Hr2QYmmme34bqIPba9ONMivKjypvhqSPW560UhdeEGqj9bdRKfkrOVUYlxy+8
Nm6NDljbGtT4AU9klTGo57ifJG0ifdRuc/E5VYaZRQMdL/JhWItxi/VWeVDbwTpVv6F5bfvZMzy9
f7QyPWsOKzowIugnrYE/cF0km5RK3omS1fS5TDN1l3NvTO20Zfb7u602/Wft6vJQaIMdG+Zgkj47
v9RtwW+S69UxC0QbE7Mzv3nIQ+PZGJ5ZuNXZJeIlGW01MXBMz1XdZQjT/VxhDHBEqpZKDwVa15h2
Y1BYftAI/Li77cpgoKjbjbY/ikcfldMbW8jEBuYMb5zAaKtfziafuRDrY2lK622yHfVgy9x/nChT
wLw3oGjas+GQ9w5H7mLN7zsQG4S0+lp0BGB5jTBZFGsR+9CvyDKVFha+WR1qgpvuMyKZb3XXvcJD
MW7asn5WhtbH6BFk6nvFHqum066r3aPUcDBjrxI7paaQnTBNdKleVRmlr57N7OqN5nab2S8e82Be
1yQYPOMXVKXOCdtBY5lZP3zO1SZPPWoQgiG1Ybigk9TGSKCsNiMG9C6ulslPNJ+NACcMh13YDFn+
hcRzvJQ1Wx+KImO9BfY2ILxXy/i31IHMDZSVRrQEfmlgdmkwFDTlqBDxGIprIpjW1Joc8zGAzQCn
5IGCn5WvuTPNiezorME3Y6P9b6o3cxny0+hu7WnceudP3ZkMhaboH8VW9JcMLdar6+ju2Swkt8Zq
NhOXGgtLaEi7L9KutHsS9UyZ0vbNwoaMjrJqQtwZ/+HhvpRn1qxVfrefRyX3L3sE0gqdbQtUSDBn
FlfQeCcuwylhV/lwTDcb4tFdqKijc+9nrJHk9P1svNpMnuxHixcbyiGv1kNJ7eS6/+GByh/MkgK6
bS5fskD7Iv6khpKri5Qs3VvbMX/s2+6dbEJtU07Gk4fsLSbOMUt0kEu2vI4vr3v0xupiSaEnlY6A
sBIrAja9nM9sEtgiDM9hY7W+u7JE1t+ZzaGTUx9W9vQU2N0S731Vxa5cCLxZ/OsumJiHIG8eKt9z
o2F2t1ibJw8TT3/zF/OKcCjpG0sc97k+jsUaVx7Cv26crBs5JU9CIKamyOujKVqboN7O+I+6te8N
rj+0Ze9HmixQSHnOGzznmmgEaiZ0r38jLLq6035wFuGdHK2/zI777iNsJXVJjVA9xZXnfQODFniJ
xtwMt8wYjxYYU7YseexbVeKszdui1T9joTOdQYjQVgZeWpxMp7hkE4IrvGhX+GcvzAdDP/n9RtcY
R90cwhF6MbkkNsSVnWRWOTPqaU93HSq6d14xfMnWMJyWvijeSre7Wfu8RBTh1pFh5RXzSfecKcxe
XV7Ah/LNhwqsFXpkKtqwGuwysQdkfQM3HLRWbqXTdD99nFovr0w4361dgptxqySwdxIV2uSBRLOn
WXWvcVsBv9uZfBCjfe279ds3yj7Og+1XgEqwgDiFm86tUxnsoHyr56SiGDFwDD24hV0O0QYrfIKE
t5LdL9pkmTFjWWvv/QkExJan8P4Q22udSbvqnykamN/cvALtkqqMyX9Z4mK1N1SqwbXqtp2X3c6D
jyVwPnqroVSCpWlJUc9cpG7075rXXP2tzSM0VgFdza7+a3PX/qfw85WpTBhX6OumuuCd4CyEkr54
nQMyrDEqbtlWpWaGuH/GBrBNzX9TMKgnfD+Qx2gXIuXmzoOypHG0Amv7Wjn93yDR8rgawO2D0nxc
cFVBg616ONveAC1dmggsexxEQ/HNgI0RLJ+K8mXUdANHGpL/SXiFilaBrPkMpABbOC4/M5rFBxs7
3yxtP80qE4HVuDxXSC+45vx3ZlfkIhpC9KbkXfdg+nN3W472Okx/xGjux97MT/jcrjZ7y9Ewi+ZW
IShBD/ar6up3Pet/1V1+FkiEDgGq4ivpzEsMHi1jf+m2X3x4xmFnoI61dr77dfpZexjqpVtCfXPM
a2diWixq3lKv3RDwoXkoLvjFeSXnAWvjbCPK9iwz3prAOdba6lwG3+suMNtM+cUy//Z6PT9pk9v9
2x2eD9f03ZvHiRRhmTJSpNdFVEvNBo9c+kuzLvvf0puqkRhs4DxISheJQ5AVD75dlV9SkDkhFmqb
WmF1n23Fgeh6NayZ8w/vQn7ePGX+g/pXD12RNUfBtohsksxuizDE46yKOnKoiblN0JP8lb5zKjVs
ixgz8iacKOu8eDJj2dHL1v6S5s7MUVD7esjmya+uLS6WJqKLXP/X7h5om92uw/Ki6tFAOFIFwYdq
J+fdo7y3DIeu366d1spjANNYHuoBPAj6XC+fTDsQPzw4eXP2Ost7yb1cuSgNHYx0GTlti7ti2bjn
p5wzNbgXQsiMZx3lfheJVimCiUp9jZ1ADBgIXO2nc6nXVRgoNvat3KnJbrLap7Jpi6+Znfoopdz/
Tvs6XOqgrpaYjd3/T5Z7rx+qYtsAGSo0sVL3nkwe2ilcqwV8TGJNYB427DcUYIETdWI3kKVB/zGr
FYMDXjAONxOV3VutAbxYU99c8ClMJ7Aa1GN4p65DZmrXvaZ9ZizKIcPsNgqVGlnhxr2uTSOfuWe+
MHS6ikaToPzloJw+N7Y+nUrhbAeTpGuUObNvXRHxts/W4ovYH1bMDXNnXbXRMy6MqOgSSkISUK8g
jlnxSmLPD6Y3wYAbF8Yd1dN1v3/q0SvW0dpLN56WuYl204RcmEsIe2f7ZZvsf5Ma5o+y8LXU2aq7
b2r1nys2X1YcC7JkxS6fikb9q9yhfG4CzLtQiln/tzJ6pokJNT3TPNkYuT5cDdMuH5yiUQ/OMDrE
Ctm46rJOXS1z11KekTpxXB+Z8r5b8UzgzEfVbLQ5cv8/QkS/OsZUHlHy7shyysk41rotca8Cw6PK
/q3bApClYB3bnWaNfAmmN2DECI3GfdUx74e9HPD7raAvg2Xmbwh7nFOd7+YrgS0ymQYU8MYq50g2
BuRRYeNPYBzCndxvCVo5i2WNz2EEXrgrFYDzBn4ztnL2B47rN2npbVx0lJDOOUp2ZvOOkcfNTwYU
K4cGgKplmuaJKmCABHebowyx6tNoOGoLEZoYf7iGVDo1tEc4ywiIqbGk066t2CuaJzBfP2UxI3Mf
Dgjt4IroInAv5QToNhRF8JveuTsqlqlLMBYy9MwMZpYm5ZScFaZ0F+q72Jdbu28lYl6X4YFon5jG
n4q9PIBgLY3sEb3GGvHNF4el0C95NT5COFfAoSiwqmli5Hd969W+E3pNW/6TrDehUDWB5rIweB2n
8rDJ1gp1TCvRrCNtQiltJDkGRP6Rube+M1skk4F3W2vjPQikF3WorJ5WPr4vtB//rLtFReSsdkap
P0lHFKnnIfUDFwL6ZGMJjYHU6EnKPKkQbbIw+BpIibc9uiRidtWOhhZj5nA3a0zGuoc0JTvhqPPY
2w3YXFPJK/NEG475SgTvenQVUrTcQZ5nDMFxVDV/zGIRtZ17Sb2yr7Q5lVEvMXraA9Ghmd1zffTe
Pw4Cip1a1f5tHV8e7N39wzw8Pg5Wyce5A7TgtpjPMsfdPNb6E1Ut/nHu/OFUllkd+n03sO6aE1c9
ci/fQnqD3YmBCBZHaE3G4+VMxq1BA3io0PNGtdpg8O795OVKjpHa+896ae8dS4yQrbDfZlZAHhC3
OqxBGUDgoMPdWZEfaJP7JKEwiLjczkDQC795LmLECW3iGTTIYP9rGfgtSHzao24VosfvYtG8kill
ds6Wtw4vRDRqj1zN27Ecl5ENd5hRMeYOh8GKfEsgDJ7Z1Q9495599EJnzfEbkPrGZvgtWf9AXk/t
KsWLQl615LrDlsQZEcwgsstuW5GLFyJkPirJ53KQJ+CjO3h+ofH2Brr1n6tvbQTXwZsuOgVbj22g
73UBBLd7XzLY6uNKE9FtR7D8ohq5xBqVUDdXeSIlYZZuUhY1oIRm4l+VK/FatWi7s2KLKOyob0pX
OYNbJWLTVzuZKbN1JMHoddknI9ZVcM8n6JyrjWEuQtEMbmziY2OtLx6Gsr2inXp06r5JyynPD01m
PNbtcNVQs0WWgTPOVx0XI+DMadKRd22lP/9nYo2DaGgn5GBtdVR26YXSy7bHKusqXJ+CsXBdwhIF
JyebLhNO7esq7uA/ytppRDgj2to7z7tnvs0Fa0MjKfWdyx5qaLsbpusOaHsUAMqVthxAqebDiCrr
SRAgzU4yy7AylkfUxf9pq6YnU5NpIVK06Wrxucee3T50VvEfqvcp0hXq695hHBm3+Qbotr9Ovtdf
JjIee3P6Um4wpDXmXmA3KlzUBPqZ23TFZybTR8ah4ezoxPCFvCiO0Eiv1DvVlj9OyS3uFqpPkb3I
RNStPFhNcc1s20oW33l18kWyeQRHt7abZK8DPdXzLufrGN5tj//e02EctOK/sUaVuTrmloxgBY6H
YW6gViCxUKUcva0u0djW7Smbiundk9bnPu41ega4B2HPiC9l8MegH5lRzhCR7fHgbXuNvx1/L+7w
hiMiyPtjbwfgYWX5aik1fle2eHDNcvvGqFWfs9rMHwyz8mPchOTYduN3b9Qmi5szwrZu1iO9EvJn
VF2d7qyYv6rGkmeB5yHtMCa+NiOOOWdElJ1rOioZyzFxY9iP5ARAcQcwf5DwocWexk2FW9BejMh0
rUd2i5bcBVBCSeE13qSjm9lPxJ4y76hDr5vPuTannIwPyMI/xqm4GBV3HNq5Mpp6ZMcenzrSujnB
3/47V6LmEm3vN5UMfaOeYu7VG9ZcVKd6dTMJu2CR42DtMx2TrNKu2S7jPp+ToJA4TRbtRnO5kyxy
ApSdTcyT+cHdK5R4zfLP5QYmiMNTycasGSve+5B6eDMO/OoPzikW+4Y4WmyH5IM0tdElxrzVT2U5
X5rW5wmweapyjQ8Cr+rXsJvvnIVfDkxqmi0BHr5Cs+PJXVBisd4iOW3LlHt8h++s8yTPg7CaeusW
WAVEoJG/Y7bgJWmW/ezX7qvVb+sh37ZnA6UdgQ4dqp4dznGv64aVHft5PxjizOw23O01TQfkmMmP
cqE4YDIRERjmjmpbDb/8cvpHnAg+WSSYvragcGiy/LJnGEBRJ+0R5ke8PwOttx5duEdbuCpa8laH
CmSAaRuMKcbeIW9CKBRanV7CbU3vRb5XIHn7jTXsPjrJKsrQoicOzulQn6xLM+djWNRwmO6m9ZHA
CBGCWr91nWWEc2Y+UcSO9KQBc6wdGxcOEF2Ut8WvHPa9BNGuFVr1QYtK9q7Er30/RaAuIqdt/2bd
/rEHbpNSJnInfP7H2Zktt62lWfpVKs49srAxbAAdlXlBggQHkZplyzcIW5YxzzOevj84T3dZ9KDu
isiIDB/LAgls7OH/1/pWem1EWoUgtERql6BjjUxMpI5f0cbV5q0w5vHaSSa5Dtk2PdX63K1Lpfd5
u6bA1SvavVad2FsYKOWRzpq2wocvt2WNgZ4mLxZCRztOQW0dURYMNMrCaKuiC2RWGr5Uw+BjNBtT
Tzfapz5JbyrKiaueotjixo92mlZ9Lmz1MQw7LIlDOK+BcqaMalrZk7pwM5pHu7XqjWX0WH0WoX6p
ca7OMjZJ2fxkDwAgOOGRAuErdOhNtfZmlFZEasaUmI0+Y49Wl7PhpVmDBhh/oKO7ysRuYTUmMy+J
ItLoOrRUHmKoy/QF12XziUpWXtNyNwPAqZN1xDPEDIg/UrxEzOm9W+tGnXlKVynCnahPFZ5Wqch+
gl6BOGPXTkvvysxjfz8EYQdKNomsEI3OWPEcFb12PNPsCudsDIE5HoWo+6fBZ/g+JLJHbqKlfitX
hdT9bkufPGroODgzrxr1c0m9WUX0hfojeo/5/Ru00mUWnt+ZQtcsDtdSqZCJO446fbHxUX37Mxfq
N9iuyxy8SZnHcVRNvNJiztBHjf0VdTtSicJiWv/5EmIBNf2Ce3QZhRekWo9vF5VbpBqq2LGpjgWj
jiLXekLAB7aniGoy+HIZfWazX77UbTVJanq+lp1m0WWlB65lvP3zx/kNTspa/vsPnC2iHXilqT15
flGw/3IqFjZzeMlk/zzr0zucvd/wwy4D9BS2FIlNG96rciNj++j7TxrFmmiVBgbe3DJOeMdFhfb8
z1/qd6Nk+e8/fKkgrKwEKersYXOjeKGks9sZtXb/P/vtF3gvoeoD7dl69vKuki5HHmOnqkX0Dt/r
d0Pwgu/FbkANtFhyr3oaZGhOVfxEFDsty3+Pz/6723OB9kprp1BthCVeIZyM7DJ8KBp7wjh8h0v9
uzF1SfbKRY4hDq9iWN2GWrdLjNKd2I4NynuJnr8ZUJdZfzRRUvhc2Qy/TX+pfHqC4qw86dq2iuri
fzaILhP/kC936CAIha4TSQ1iMpWNRldg9+dB9LtvsPz3H4boCJvDLNV4ZnO2tLrNpvAmQBUeionJ
NWvhgxapync4gb+72MVLnqCXjMyWB9L0JgmGKl6XDjLCYQqCaGuXWU7pqg/+Tb/7z5fxfwWvxc2/
p7LmX//Fn1+oudVRELYXf/zXKXqpi6b41v7X8s/+74+9/Uf/eigy/nf5I2/+Bb/47wu7n9vPb/6w
ofvcTrfdaz3dvVIBbr//dj7i8pP/r3/5H6/ff8vDVL7+8y9YYXm7/Dbmvvyvv/9q//Wff2m8Qf/5
46//++/OnzP+2eo1jebXy59//dy0//xLsa1/GJwsbTLTNdtRpcb7Prz++6+cf2iaaZGAbWigS5bZ
MS/qNvznX8LmH/HPHKq3BmvZEgrQFN33vzL/YduWMBxbqKx3mET++j8f7M2j+e9H9R95l90UEaq/
f/7FJX5YixZ7s+NQB9Q03XawiV2ue4hXAiF1tfFaJdz7NBZl2R2Cat7+cD/+vuyPl3kL4fz7MgLt
vmkbkGjExcw5zZXjaDNH8U5RjuRCLKrIbS6yQ2XtQMOv2fcA4H8Hsfs9j+O/F9q/r2qqXBH4ILfz
4qoJX034GlYYy3TA7eBsC5vuo9OMR3qCa7R5BwleY8WqcehsNyh1z7HNc9CHNzwBGETVtHbi7lHr
lWst0z4j6MAcEn3qOuXan9S7vnwRIvlA/eKh0Ks9BKO1ZTWHtlGe/nz33k7X//4eDsYdVSKBsrTL
SU/t7FImftl4aR15ufT31DOe/3yJ7xE2P90r27DhgzAYhLV8hh+mJQGGRxudsfEGO34FguWaKODZ
AY/bNvT6rKXUnIKEk0CVoB2ZLnCDWwEFexU60ZXR5euyabdzJx8Cq76rpvuKUzqYniI2jnNBWI4y
rDCbdFRC69G81eI7HXYNd1qrWfxbSEW1LDyZULxpSVZ658stD/ryyznCoWuqSjwO5sWcGxpmMSey
ajyZWmcModd+cRTUn3QZP9AXvbWL+GtiW2fKqZhfUyy1A6JnC6QLgaUGrnlbbmuLtphS7rQUDlUi
6eJnV0benWYwbIN9EFKee4kiLjWr52jE7J6Mx2Eyz9E4XCMuf1aH/B3KKG/6L76Wvry3TDDEG10s
54pp6eAVeGZaTms1XlqTDYeCRGKFa0V3Vsxyo5kkLiznfSvVT1qm32CIj/3wrLMFXbd6Qvleey+G
6S2Sn7cNrSz2ad46Sb4C7KG3Y0mdYqdY5PukgmyIzDp2U7PTyoemstdpOm0TVbyzUn8PePrxAX+/
IlQlXeVNt9XLEHTsztmEaqTxoFltMu1hntVny0zu6yy+48i2FSiZA4FqluYbEuc5vtVT50hrda8U
6SPi2Hu/boFy0FENsjtK/9fQuW/MVAB5ylzfj++czNw7xVUyGZ5ZddiRA8ygzlEo01MC1o3eTeL2
ZvfRj6qXd0bvsmu6/HKmYzo6pjAdBe7F6B0E4HPWhtrraPHWNvX7WpXrvdklumvBy1kZjb81eZC9
mq7HWWhry9lHdeileFTdDB3VWp/jQ26kpzFvdwiMOE3Lj77eFKscCJMgtGlNExlIWP+xMxx/06Do
gTOSHNQYiWxKTso7D0xcrjvLA0NoZFC0RCzPI7sYIjpYGYBztafNS0sJcmQR2xQuBip/LRhOZaYS
HKAbZ4SvUquAuFkknxTnY+X7CzIkx6fdv5OrKr7jjC/vtGBqZ+1V8f5cxg+aWW6laaLUXm8rMNCy
BcmjzZ+Isf6QC4Klhs6/ivx68Zu0KR4CB9E6FtVQ2orb1sXVkN0r4xEjk34TIiRCt+qgzAlD2ibV
flLpK/SJ8QlcWXQVpzHqRiRhwCsDWDuSwz0GPLyF6Gvams53LjDMBwgCBLMSLnOaLHl3Z4/2M2Vn
EoFr397UdX6el5ZdWvNWOw+hYw6uAH2IFDk4jxaB27LG+llEHuktnwB4vdIL2PmjRvPCrLahbj+W
5oLOje5oR1orPy/9VdZ8xttibqRqUV+Kp9UEQZHxIJ/MsHKpRbr4pq4GuWVr9a2rAZ9aKbSHGOhn
Jj8limzcPsfgBQvMm+P+MyIvxJTt3bDglOjQQOnToeKQQI3moc4+qYqXQGrLYWWZsDZXSjfe2EMT
rpvIejF721XJnSQND46rQtvanZEk9cVKBKNbxfxN2DQQWqzoa9zFH9voinZch0YpXBtOka4q8TTG
CHVi/A2yOOQ4Ilf1MrOnY/k4hBtNDl/HEYCkfy8xLjUpvCvceZ3ZmRt6C9cJqFz0uNTaoFhYyEUS
GgYIuygQoUJo4ww78r1RSYyc6shgSIZTNcYamqXF6R11R0zJ9HYBAYZ0QEEihrd+mj9JhZZaARBV
4t4O2mttyEbXUOKcBgt26FmlYxOXR8wzgJAsLGAl1osEHsW2Lx9z5YMT19pWY4DJujspWo5E18l3
Uw+SNlOTL0EwNm7lKww0nFbmbpos5EhIT3vnJcmcU6FiD/IRd2nJdtTENYwOcn6tjR5hFhjv5gLp
mYiKcL0Mr6nucdBo1Z1QxDtHxbcnk+9rhaGpqu6QmI3X43Ii8OfGbFNkFdTErBuzQztUpsZ9wI7U
mI2byC+//nk2dZZF8fIdx07hmIYlhGQD/HbmKRBMpX3WwB6t/HBTDPlrMsiDHpkYPREVFalxA3G3
HNW9WkErs6boLgeJskIzkLC/KzdVGOzgZjRuR55hPRUfhaUYa7TIVOqcVR7nJ7TFCWSLlT7mptvZ
6v08djc+AqtVZ9jPTWM4K5gpVwEbb1ptcCn19HlE02pmASVitS9cKAz5WoUFnLfa49AtnhIj/KyF
VOuxqaMARlSB6glZrl7srCh+zqnMUxl70RQRMakPJytIXrt4QISJfqtVtOeartlqSud7Ec27KIm+
ObN5PQ3jDvN8bdx1Uu7KfB0l/rUYd3xWxPzOmVrfqR78ZzPDIDuFW9mhnxnrYlqVdVCtAKO8wF68
SyJe9Ci4I7uS8O4SOMPKUkS2MlIiWdgczQ35VDBj2FPX3eOfH+j3sKufHqhF280wWFU0/WIpmQJ6
SnOT1l5FUkE2THdJrCDqPYoFOxwnlFFM5A3KoqrkXmvOaYBBTU4VCOXBPKAaQDtnm7uqS1/f+WS/
WLilpuqmJTTVFs5y8nuzp3YqREDOXEMKKV4KY/GM6tZBbZTbTpOHVE8e/VKcjESsHT33/nzxX7xX
XNsCsiRsbdk4vL22UjRxOmIb4cQ17VrZPyqssY6Mr4yBqBHNGN/LofjVki41jRXdUk2hse17e0UT
xplTJRVLulW+NpDT1Sa8qXEnJXMrN9DX1vFo4aJjQipHoFap1xDyzjrz2gr+QZa8s2/65R3QjeUc
bWmWdrltkpXdW7XDFqNvDmp+VjJ2hjm5So1zRqTzzgH3oqj7fR6TGoITlUO+wcbm4ttDKpet7+e1
h1b4OXG6TTwUiKSA9NnK19nM7iyRfhiG7IOdhV/aMdpRBn0vfFu/POcw/jH8mRwRgR5Y0rwccAJB
7FgrlZfUiJ+DUcN11PVfE5zFRSkQLqN/TFKwINK4j6101zUx2J38MzZzdMQaIoZ+0eioYK2tSd2X
onRckFD3iZ1+MEQDL9BBXtdDgg+QXtXTSc41NI+0vdGjyfLGANso7otVlYJv1BVmH4q/6z8P7F+P
Mwc+gjQp+P90qpedUtp5EPJWlca9FTLfjbm4r3Q0SP3V0CUpphFAvAiGX+BQ3LBkPciJIe8HOADn
MzDF/J2PtCwZFzOQpICjG5qJSRD68duRT5JSbNaDU3H6iO9aZ/BMp7lBqbVHrf48tNVqVPiQMmrf
ue5PB0Cet8Pl8L0y4IBoXjxvhBNRCG6x8PQo+9JF2gHwer+q6kfWB1BfLVvAKjqrxvSptBP6o1Le
lap/Fdbs+PSzVi/6gyx7L7z7+4z79n4IztkUExwppWOpF+fSNB1N3AVmAfHIMtcBKmOorZgeKvVm
ahiHgTDou6E8FObiOWrq+3yAn28zjW+yyf8G9vVkZsUTKNt0NT2E/Pg8NvexIbbSlpmLjtpC7mh7
WjM8z6qRHvq+fRZAuVbjUzXRIzXA979TRPjFuBPqcqclLxj0X+NinaG+EVRWZ+S8XK2Hr4bWZlHU
a4SL64Qg+G0yxB9kWmBb5J6LtGS/10OT4yD+oU31p4hmIIR5/70x8PMiI4RhU8PjblPjuIyNKzqJ
PMEecq9rnHWq+R4qY5oqprVuQ9iNsYqclePDtAak8u4xbhnZb560js4PmyL7N8PRGIlvRz6ltNA0
+6jwIGV2oDKaadoI9YAFdyVCWgut3DeVeZWZ+mMrhzWf850z20+lhosPcLGbo3MkwkxNC2r13QGr
5arEZNgsAEtkjjJEnwcE/s8T0PJS/eE7X+43bKjVoVUlEOSdHu+c4SX5eNSK5r0V5adZZflqwmA+
X54slMO39zZQMwlOlXvb+tWexsdajNAKhNodTAUQDdZD2x8/2IP5ELfTEyTVz4ied4Ztoar2HJiB
8NYfMUSuc+WuN7LnP9+FiyRQFrzl42m2Kqg/LXCtpTj1Q8FQm+1O2oBhPDVVDkRJXzV1txxcPcTz
a1rdQHCUTe84N1C9IxHvmAroSS9b0OBI1NbWaK6yvNk6zZd3Ptgvn49u0w22hG4532tFP3wwVC4t
Z7Cg8KpSOeSUKcvW2s6RdMOx2hs6Zg/6HzAsEIM+VG21d5r4uWhuR5k81l31zjZMLE/pp9Hyw6e5
uE0Iz6MwZLn0ArwCJoa9Wo4noIObkDiwCQuc1B9llt9QNT7Qa9mSYryrotKrjn++Lb8cTfhGqMix
M6CU9PZxBbk1zgMsbEobX8IJjz4Q2hbCRXBOBZACyAAWx5I/X3P5bj999x+uqb+9JgIoTIy9lXsV
ePnehnOFng5pFSLl/79I7r9H4w+XunhZsKRVDinjudeg5SONALx2ywn8Tnt3/7G0Xn7xrUzhsLoJ
Q162B3WjKyvJ0RiZP6sXtgs3rscDoKcNkH49EtdGMZ981iC8EHF4pWTVS1RNRwDDq86X2yzNntU+
+Dpi+NDnZxvuJeHhD0o/HZuWZJM/PwLtp13w8pou21OmEdgw9sVanNVWYtJAyD2Oe7tRIzgKcxIC
km3ZqACUpDtUiHekegwVDz/Nvgx9fJHmCizGumzz769tGvo3cd5/CDossXiWTepLM299OoQx4LV4
q/g+HpHqvuy6d1bdX87vP3z8i2FrQZLstIwhJE22bhw7m7VMxLHv8x24sE3Qzv+T94QZ19BNtOI/
nWLiydGwufjkwADbXdpBpW2ca785lCRz0D1xM8o1RRK/N9v/VJZYnhO7dsGj4hhxOaoaKjhUevii
0WILkYDP8AcSQYPSS0XTW7ipqrql+XGcfOxm4f7Pw+QXb+oyRGwaYuRx0Ux4+6aOswk0JWeWUnKE
2NByfZ5oUOMRs7t3VuxfXkoI+g4CyapxmaYaaDBe5xg5EnwZCnsmCAl9FzbJJqE5/edv9fOWjX4A
4jMplkOppl4ego1aVdTWZ/BPwJtDfBZs3VIMqSDv7HKvV6ytFcYqzPU5vi/FyK6qEB1MkE60l617
8IfvtGx+sTa9+UAX01RnlAYKK2bhCn13lMIIsJstNeS7d7748lpczLy8NJpBM4QDCQWAt88zpRop
IzTLHuZ4fJJRtlKxirmRmpwjC48OC9LK7rJnWys+ztkZYR74Q3/zzqf4xZhe2t46LWayV0zjYu6h
LiYzf+J4EvT+VR3R/bGnVWE/1xME+6o9JHTkoAFuAgOUIOzXdy5PJsvPt8Gg5cxhhPOREOYyFn/Y
CgAit3IFGbQ3NhlfWKMUnhfQeCnug6Jlu0olgzI/KqzMWMF1MhBOaztQugtCZYfu+EHR7/2+jrZg
qT6I0rTduoHzWwr9SF/ZWHrGs6sIvGui2g9Su24r+1qbfVdNcOzwIwNnYUr7GUJFxvm+t8JHEiLd
fkQDjg0UC4q5LRwAmksBq53u88TawIbLt4WuHYRZX1M+QnoIWii14WvG57LTPKs1jhFxdagr1IW/
YpbiADog2gQdJj4/QYqcGIda0GdPalacOnowMmrWYRmeyfT7DFnjaQyL0NOEEWH81PdyVL+U8XG0
ROlNBS4ifEF7tWzORac9+RN9sm6y7yeKxRvE8lfDMGG9s3QYuOMpjYkyIkfrNA9tecTQteq6NDxw
x7+SbEWXLLwn8wYTxYSaMu2kekrn8VV6KJw/gcYLb/vqNjVxpEyEFiGq2jK9gbiKADwp6YttRstp
BiOqQculzoeGnhBN+x7Vup99thLoNwotE2ss4m1d6zdlaNiuntZfqlEALSXmZN1V9gHY+h4rhHKd
KcUHeF288hoyBJA0rhxFzqbQhdtubhe6+mB8oR1/r4uASAA9foavhQWWMl3DOWvlTA1hUqu2ITpD
ABhwplWfIn71+cs1zQ8HYMimjQ3Ywp3z2nbmNyxtlmJvEGFWq3xELi87zNgzkHE8RjRDish0WxBi
3TzucB5/acWTX/G5W4hgPqi2VWc758iPkcHP/YQDCYNkSjWRMfAlH/C1ad9ws4+nRle/OBnwJHbi
+WQcOqV4LRP/3Pbx59Svvig7MfU3NdDQqJCfYB08h8NDqDcLconLBZFDvduauAfWwfLFvrMSxgqX
NYBOr+KxeYil+RAV/EFNSDLM2/tI8c8m3j63LPtnUWLI6hCtLYLTZD0l5oEJmLZD3LNxwGJc8ozw
HpIipRNT2kKIJHINiEyC+w7qH8Qmg93hPNRUwI3wbqqM+wQonVRpTQRicMmp248DDiYCv40DMHZw
InJlFu1NUicvnJXibSYYLxXh0zgdBFNs9Oyb4krFVZRWdeM6ANRzUOy0xnhbYGiKkCqxaocv5dJj
6iHUwie4lhkduWAd5UPt8mfSAZzlsSX6fQfSH7HzRneo6SCoC9ZCyT9IJa5XZTI8tXl3M4lpo07J
A4I+/MywcaaR4T84TbsyYY3uga9fFa19P+jjXa6L+8mQz86568dgVTOgTCdcxwV9fCzB10OZv+DO
7rEg+V8ctV21dvKS58VBVliyJw7a7pw3j+hwvdZ86dJso6sE/lVZthq74fS9BKgvuuMgpyrQYe7w
8+QlrPOOegCtVdEOH+mz0nkFeLOW9W0ffMSrTPGwGnewzg+qJR+j5s5oE5qMALvDfKJzlzIExiy5
V5zeky1lRo7eZ3a36tIS6ADDhNeFsA/YrnbYIPOTHuVHwX7C1SaVpBW/u+nqcy2xG5daTkwWnmJm
8R30SIblRC0yw6sGn5tbTSIR33I6VQrlHSIdtPUCQ1JtC5wU5p2hvtGwoKz7B30nu0pfZ11zDOxm
Q/gfVs3P6TjgDrCzapXMHqQflR5eJrZWmpGaA5lZ2C7lFQGSaY8x/AoVP2Upp79RY02uhkI5DyZD
qHode3Hi7ctX+EcjLB1kbHyfPDR88AUTKElPKO7LD/z/B0LbQP5rlEaDUf8C738nIuZivX7u3VyK
LwaLBKp68JOlsyem50lvRyw5UB4qSLd2k25LjqqWI1+AGN1llDjY9+rMMBMPBgGFFdFHTaTDQc7Y
WHKJrILj4pZUZmkP9Tdl1ADVmyJIotq8adF4llG7zFbOqguT5wQXP3Asch166LNlB654sp2rPok0
fDbLkx3xRsgih5oAy2pj2lRVIq+17McGGDqgPfiCGt77tgVsSptbqXCrBgU/V5XQQK1u2pXDeI5E
ttb0aeBtT16CIDDduKk3tsA0NwAk4ZfDjFY6PESDntUbrahiRignJ5JMBMdzRz0A78dV4dCbY4Ve
OElYl6YsUTZJaoFlTmB1dA422AF8tef7M86sJNQWjVS1lZOWrkHNj5sKc9maEKyTYFU52L5OwMr0
bRb14DXZANKR1Lwd2HJt1erW11pJWX4s3iyqriqN26fYNxbOw4cioWuimxOBaYNLNazZtAy/gPsX
BvlLFnSPpeQnUuYi8EOnQC9fLce1x6VFro7XxSDXujOeylwAswvqR4wvFNpzIKP2FDnbxlheN7cb
5SmJm5tGTBj3IZtDQFJFDg1lyjZQUmDrAhYAfHayBOkEUgk3NgIsnDuWG9C7o6sFT6BraMk3nwvH
CDe5YljYB+9gQT+VlIh3sR5ukr58VUk1XPWCCVl0mxK2+7rFX5qyOJHeeRt1DPKAtZKtc/TNIuML
/0HJDINFdZ1khLW1yWeaqYsnSxdboccn2Rti5dhJir8PV3OpxLvBEZ9GfbSPUdswpl9ol4V0o3FU
NQ256B0Ril4IiLu3xp5EzRoL0Ozr+yGaj3RKpys52SyOKnVeW90iXaOlUde3cdhudfAo6zTjw9iJ
dTXwjxIreZwmrHWitl/DLNrresi2Z1ihDVtW2E2gTG5uPhXkupBRsrZtEg1b0I0E6EreKIrnta4+
ZzmMW8L9RteSybUk+YjUj/JWbWAYT+R/reeh+VC39VMLtSkKchiBGThLZpGmyI5iIE2tYXOVjNVm
mnw3HcwdbhDeprmPtrWvRGvHih+srvhGZEW3xipRX/VK3HmZuoDl5miTz0ysxDpc+Up6ZZmZepi7
o8jD6VDbxj4PC2UNj+xVpoBreRA0n1FCt3ZLP7p/CAPCBszeQ+3FQm1kkoCgcSXYCq9t8kPXRg7g
TYd8uLbC4puTjffp7IOvmTJMk6znRpntOHXqRPtgSkg6LMVzSaA5YrFNjVdvFssyIqdg48/1a8ZZ
dT3ore2O36yybc+IPMDvYhXZGRHvnVWlB/rrc8iz7qK9MrGIWcCMF5LZGor9c12+kPmsLKxifaVp
eE1SSIJLWR14zI1hI81kzv1I2B1GyTKh9BA0R9OuGnxibK1DDWyhIm9llOluMqdfnQoQJsv0NxMz
EwHKx5a1DV/ZdGPGuGlwLGkuGKejZmISNeTYkS8Zfxsbcjh89ZtZyvCc5tmpVS0SBFvcufGwn7uI
uEk6OXEKU2loJUnVtuP28UhCl8QohnNOp/DItqs710S+SUJ9YPvOhL2lwh2dR4t3jq5zfyjisTxH
mb0QE2sumZY3HUEQO5sNb4svkckrP0YNdBAnyU8yJE+tsb7pjn8PuRJkcfxVHRqJRZwyaxCO0yqX
B6dODkPWHzRzcOAnKo+xcYqRCQDOpgGI2vmm3qnGTdl/U6xbPz4SOjXPLtYhenUagQXFTVU+5P6H
iTlV/6rzWoK7xSz2RIxaNtwH8sucNCuIFfAqXkC7YA2HK0uLiaRQVyDLCaAw6cMnP7pCbSP10c1n
1JWztRFBdrK7fD/l7R5/0T6A/ZCqe4zgJ8RDLiQmYJ72kVX+jK94RZeSMAjr2GjalTLm16NGIkN5
nWrtQfqkQxOlmmLRRkJ6HaRMdQQoOYC6xtsxGbZBG25jI6Y8rp2EDnsmxWQTF1eKUDydwZYgUFIT
bS+UG2hwG2oCnsWpixoTB2PrkGoTxP7VHJN9JJxjQyATvF4UW99YTjm2KltjyehlRbXbgV3huDGi
ZFvmBbwaEg6AnBp+gNsy3rGhWxWGvI96JLt562YLViVqd749cngxtlj/mfa2moDwMUG5CZqH1rmH
L/kNVxsKPP06MIP7tp9PeME4+YGcsgDyz+kBgup9YsVni8A3jj0b0vnWE5yxJDNPzjTdUYi+ajVm
LyUb1rOiPeo4Q7ta++q07XPu9PdsbU6oyMq+wZzr77Mw9Qg1AcHS3RmyOsLf2sItOEdEOZXBHgbw
xkxImjKbHUiQXSDtu0SvTrFmfszbbG/Z5QEjz/NcZx9TXlZAhY+KrX9QkcRpj1lzSoCmR0gAimk8
+KGyIztp42vqE2KIg6oODzghLSYeYwPxOJ2tb46v7mtT96pkvvUL0MEN4CXWHUkmM9FP68SmBEmF
3I+0lxImQRnj7tXsM9Yzd4qCE+Sp4xyFt1QwWcr8dWZdjwXH7UFdE+qw1TGExrPtJeF3D/6mz+jX
6+RuMBeO0H2j1DpWcLz7FuS3ZXkq+WY1khaNNBJge+vaZM6s0rVqvJraoTCrtSXlvofVk83xLiXw
W9T8FLtPg3Bnx1Ae1W5t2CWUDwfX1yJcZLK29c0gSDTWqmNSsvY6aX4f2sZNX1pnLPTVbJxIJdkP
Q7mZYmubpjBfiRIap+kB1/CUj57vlJusU1eaRR4V4iDfmjCQfoHG7KnjiKje8jIA3Y2S7EM0Xi08
1qQwoEOjBLUUlwxMJPFADBU+5EDIUi+ZRrt1zqKRFsGhtqytT35Fy4JQU5I2QoWNowvLditq6yzI
e5QovjU938eFhvVwjzr14IRklymEJvmK51v5na5bDzMn69p09kOj7OyJK7Iba4OA1a4kzTHeDMjp
9BxndwR7YUHRsti6s2OuUoGPXNNXAbOYzxpZlZKSAJR50hQkpN9S5Duz0bfEOrrlROVDhMSuE/wO
lJHgIHQXPo1AW/mszq9dRgmAQ0VP6bQeTPy97QYX/spZwAGj5hIJ4Q6UpOxa28HK3pLht1GvsCZz
jFVcfSALIBm8zCk90Kzzoa452BglIVASYZzionSCNPwSsjlIuC43ehMhYVcNZdsqnGvL52awXJB1
G3J0CPicN7RobvgtW03vvNGHcA3MSxmyq9h4xju/9nnoEWQ5rcdwbulrm0JF4s+bgk+UARYKTyF8
Ek7sKy14nqA7Z9bOaqRXA7sv2T77pCrYLcAj0t0K7S4l+J19tbK3I2szadmT3/sehJd139JX76dD
Rl4C2Qs8EOaNMF8ZCWwCW1krNhzYGJ0bG9S50rdJZRMiQi4e01kQgecvQUs+mAtBFaz0fOgR75Hf
sKk6AMOfgzb3YuD+gjizPkrcvNQ4xAL1zkiE96kcTdpnacoN+H3g9xX3zPLqvnjOsvpG3cYTxX31
zERDzad1cXwRYI8XPNf2/GLE+4mLuortDr6EAsAObfcOygjLjVcCTydhQ7GHVQ6RrlGFixTI7Zz8
aEOjc7hWyaKnVDjzCeyoISq0fsORW+wiqKrAJrYdg2KuSBGBujFraxzReuZ2/sukw7seDJY76npo
Av3pTsDjHQUeErcPUGJDPgAQ3EPs64gXV78r0u9QAKYcVXuoUMnXjPAyPGW7GrJCBzs6IJUOOhIh
yaWbALVXLQ6gfLWUczZsQc9pDbdCFAuRd8Mo8NQyXxQ3G6sHXGy0LvGwW5y9a3s0DqBYNwWsOqhm
d+l35nAPzw04YpghK62cY1JFVxBrbqNK8zTsLB0EfzOJHkQ273RN7FvJqaEcn2dbXg8KheK2WJVQ
SxgGW4VYhsZgaxu5Y6JC/4OgoJb0NFGIdyx4NMD8FtavsFZQ9+mO566Y2CPx/WQxX6VzupN4x2E5
kXG/6UB0iix1iQlhY4WYFzTGMoGyy7wS5FUbgtnSSRAE+ytqQW5qw8tJQJEEm3yatqOlY0zZ9tNw
UP3X0e7uGJ3sLGxgZMI1xnLDVtHNBl7NLnJ7y9wEzOub0o42Si9vTeVZb5yDgJdRata+gSPYJNER
roJHau1aMxb98LQmqYPuObTMLRTKHbGsWy2s1sSaHfq6uIc7AWEyUTclS8I82d9Si4JxPJ4pIh+B
LmIW4qSojDvdiNyp+kRMxDnpBjek0g6wbB+r+Y482C3xdXuNHMVUu8VdblOBxq6ycYb0VKnhkZya
I2ecm7gRe9uGxdB+yxChlH12rSTmLRvdfUQ5miiXTQlvyenynd+4bVrCB262CejYNJn2ZUzK50tc
DXCOQ2LliXyBOolYbOtb4TWHbNUZ2SxN2/AaZwTBYZs4OFHb/9JUwwPZOIRbdhuw614HPUNvqo1h
zx4ZL/+buzNZbltZt/Sr1LBqgBPom8kdkARb9bLVTRCWbKFvE0g0T18f5F3XFqUrxjnDitihbZmW
kgCBROb/r/WtTU1tL+BJpSXh2jVulLFb9Ozou24ON4x9qFLrlhCIBL2WUfYXyci+Pem7G1DozVr0
TbX/8wXCTbV31fRWamW9LsZa7MmzpPU2/+nPtxFMIgr5/9PLby8c/cjbrxmL6Z9fOOpY+Bd/vn97
+c/PnXj57R8CFFqWpArvKJDJg0d42eHtT3++HP1dFcQoZt9eblqKDlrSTKs//8aceqp0f77/H3/P
0T8x9YmgWNZnR3//13BHv+r3SG9/+fYzcVaru3F0mXneHcnvf0cdvC3DFjEFNOPGjs5q07rTeqvb
WJnSnuldcy0MRJ91RSRyFbS/RkV+00GGLb7u5nzWOZttGUAsbJ3nwvz6X60cU41qXD7ITYhN2Lma
XIYp3ivllFXsk34zjVAVD4COnds4lq5FSawWomQakKLbo/FnEcI9lAI1IzZqEGtLO+Vd+rxJia0H
KY1ravYx2cAkLTUh85QjCwk1HXoo/y6zVkljpga2A8mf5B+p51cwphe97IEouWcEUPuNfMapf6pr
9knPbG5B/7+3cyzIL/OGrIaWEz1m46GqjW1VV7dDWly0QbXrdIf6jkT0Q6FK0i4gUowsn+3Xn/Xn
H8Kft3DUNxQEVTTE4XBG+hpIyWWUPLoTD3dmq1qHHDO0+68H/KjeNZD2Wc7sz0VLR9f0/dWlomvX
q6wtN0GT+zHRd7YqsfRl9wlpSE4xQWahUz016PkiBz6ncJnaYc6euMg/iIXQ7xr0a3Gx4YlC9PX+
bYy2EqoIBIhsmrw9q4/7eXb9+lA/nNt5CKToiKJtpAzHXtLQTrosgFwI70O5cEvaX/CbiiXBsURb
2MWui9FnZ7lxQmDwpo5815F+P65z1JEOPcKbcaIBUy5YG5pks4Ruee/KoF1a01krWZ8LFYZZbGuX
cdK9NLZ1gbjPWjjQhVpDN9Z2ySOoj+JLyaObuRf2VllDdIMVts4ro6XmqVzDCgSqGZDCA/lmieVt
p+Thk3CSF3reiILNVqzsgACU/E5vqZNWc0nsOtVc+jiDgPqPEY0o5jWhLScEcx8mME6AieSBuUuj
THksxBmFVhAe3aHNVhBdZ8N5b9QXoBeuv/58P+i8joaZb++/5sm06yIgdrLeYIS9yQtKl2V8O0x3
HUvfeKB+NNK+6DtAWl+P+9l19ffhHV26Ja2wGJsLGmgpr4oZeBj4bLjWDsvxAERl5DYnTujHiXM+
1Nk75FiYkTXt6JLqkXxEZibqTVlCCbbEvmyjb/1ITdDdaIc5so9S2qVo5Hlolw9Db2zStNpKlz6S
Y4U3Xx+//kHswLuxXRNPHIoTg//en/h+iONeZdmxyR32tjJsMfbhgunPiZFmpQ9OAvHvQbGrZVYv
63pBcVDQeGRNMMIAW85S9TZlQdlOxa8qadapnh/m278S4vvXb/WzWebvd3okQinbmLjnUK03o0vJ
I9T8McxOKG8+WO95hjKEx4nAD2EBAHp/Nig86vC0nGpDR3db0L8ULT1eLa1hehXXtmLftA3xnUlw
MHrjV2RhZxpp64kUiZd7Xichi+phVUZ2TqUZ4fBgrgyzvrWa6XYU3MhNZF5MtXmf06LAevAy30i1
mhwa8+rrk6V90CvNR4KGHWk/wiDu3/dHkiC4GvQh53OttCcmnHtLqdZ0LddRqJ3lU73tlOilYElv
Tc2SsK6n0WsgixloTGpHPTNsutQE3p94V29+/KP51FFtZGqIEHG120cXfxlzKaZVUW3MipPV5/Zl
FAIgGHrhUFl3Lpt8PAMcrAOcnq4Ug0c4QSDApTChuW7/mjSx6jeTt7boGepmA+GrlnIVRQZ8Kwh8
UkUKQFr3IjKxHWolvvzBqe5CYVNDTeqCJgx80aB8UjpxWxCPuuob/jY01V1MPokq8WcO7UA/2AjR
MZg/nCoGgG2+JHrhG3qw7XXsk+2+brQnywL6Co2R3GQHgBz4I6CCFrGLmZ915Q6qHMIAFsf1qKzL
hpJ8qfbLKLR2tmRLmifVhT0jO9MGbeV0nlFYWOegvxNyhiSPgZVQAOVZhHE6INeKOAdZGnglG2u5
VtBAUQ7aVF3xLUooNKYWS/PW5kzWtF+2OZaFaajOVRsXMBmVA5tuXSJ0ND1u7wa3y7w1Hdoc1+La
gjcJp5BMKei8Dqe0rHM8gYZOkIR4DS3Lt8oSyUL9U1DQKVjIdOlFUtjPqG7WKj2wFVNWpkQ3RQ8J
1WOSXsTdQz7ZEpUCB0iODRFJo5EsJ7h9nKxuxzy0DHsOOEuwlsqeroLaBxBsiXdvam9nx7xmdPB5
i5s+K1/pkF7yUFjVjf7sWErItlSuaUFY392Ocom40whDWRAJ8hjGBR+nnd/hJLlQVOfQ9nCqHDPy
/H5Ao2E4B4QjJjxT9yKH5SACYo6k/Tz0mboITEQdIRcF8sHHlINPm+I1FOGFnlvLWKQXhkxphrRs
pR8ygnRxQJqkWafysbakt4StuhJOtHCin5qZEBYbJReaQgHgxE30yUToqga3D5gVD4DC0bMSGmdN
7c+oKIHT4oZ+B98S/05OhMp0owlSOnN5bnR3GP1vXSu5+tGSRGd53EIn3sg80NHN7Ko45zSHXQfL
v6MZOUgKwyMUsoLLFMcUrZ0D6+tD2VxXjXUIumivyceyBLHWlftqQEgzPJx4B/N0cfwOMFDiNMDE
NHtx389yjusMIKfraqP31nXkJk+lG15ULahqWftREazT2L0x4upn3xbrr8c2P0iUUb5iIDAMC7k+
as2jsc0motaFNXtTTrVObQmhFeZSKttSvULf9kgf/bVk0d3o4jWO9Zmxe8hszK/ix0g24GKsl+aj
Ltp0Y8vU87PIkgtp9vSnzfBmlPZromZkrFrNTWlRCVcNopOE9j3T6zNt1L2VBU7SVapbdcqMQ2Ab
N/Aom70pbCJ7ExKb7fCsqVt27BTEuJAo5AcU7wOfEKaR+odJrtCYk06NnGx2X399dj6zt+Jl4OHD
QxSIyNvW5a8F3ejm6eiBDN3QYzwbK6J/VWVJajNmdFE+2XXzkFv1Lc3Mb+E4PUyhvVdCpD4EBnjV
IR6MmK5G9Jxx0k7sJD772CyVpayD4VPV3t74X2/M7GsCh2eUZU4HzsrYIFfdRdIjiVcv+9AYT5yI
T9bPrq3OD2CPswFL6P0Vaoiq6vpyQKIcurtJQwtY22vsHycUum8oouM7gUcqZs55N06x4f04beTV
XUIhmuYPDdYuPpRa+p3W4W2aKntip79PkzzvDIvSH42avNk5jX4gGu/UE/6zO9Ke109ImGnbfVhB
pUnmGYMKKRQhJ60bd90MzVVs7i2RX41RcTWWoy8pJWE5lydM+W9L5w8nAf07dRadFtYxqjB1GxcA
gYaDT6iEkIUYnMjPqC0Az5p2WZoCfGz2Wij5rRn0Jwb/ZAdD7xx0jTkjsz7gTroRQsXg0m3JLPsK
VUSKQpwOp2EfKqc8IGW5NWr7NonUpxN32mdn3KPIhZdJc1jFH11hVg/nQTE1QtJDig2mehdngZ90
FANiY2OWJaKpWvMtZEWIadL7r0f/bEFHeQvnAXJt8ATHuviUpYoAVU49pbfuTNOzF3E1XrL9uZJo
UpBgWs+GKr7b4tYLH0LgeqKSa4Q3i9FC/jooEiVvdz0ieUbq9CJITV3WmdCpv2eAO4kyGurpyiMI
YUlJJ/L0tTC8Gdxs7epK19euFI+OyYLMnEWqlvMc6Yxq2CxtrCRYTkRdxRW5MGTKe/3PqiETI/C2
VRuujVT+0PBwYjR59tL2sVKtZNm64+ut7ihMTpdG2pH/3hMCX+VJuaK/x0qCcDuS5AFiEqnq7mX3
PXRMMjhRFMyKChZ7siQ6insDighvqBg8GkDdvWyDn5ZKoOdoD7SV6tuvPwXjk4tvtm9jhaD6ojvm
0d1vZaZdeSCO2cWFpB1l7Z2oaeRFAqECLbyFWWVkzhKWPaXBpuyRelSZtUuqHHueIh5JrWoWKNIP
atU2NBSVndVSM4KG+kyc52Yib/BchxgTIp2j59axN+i9y9hqtqRuXLJf+gE9l6VspbdU08ttbD6H
RAQuFJksaPNTknMBl3NJaK2DahIb7NfH/+Hw5zqYy3PYJVSKetjR4Re0X4sCTMhG1WMPnQtCk7r2
fqhNdpZ0xW1nZQvDnR4yNToFW/y4f2ZoHnA403SWQiSrvp93x0rIeGiwZGRD5ndWu9EVqMdhRMCE
a2shfYpVWrIrMQh3FOk8IfRkzacu0u1ZmCPH6naaWpq5qIhyM7nqwOBXWcFJzwkWCdrohFHow+Lx
3fvV1KPZolIK1nIOp8oR7m6eoQLX3Hz9acwLn3ez8DwEE6ALpA+ywHFVMpzsOgOvUW6ssT0UNhKM
CwMqtYXY9+uBPjzK54HmXaTGxW86b3PTX4/ynPDcKOgpQbtpg/wXtFFqXpdI1msRHmgt7/6D4YAB
2pjXAb8cl8ImGssNFHZOXYl2Jzsfy2Lljd9p3pOVcOLQPjmHnk7BE8qUaTK3z8uKvw6tiQlx0SNq
yeVEx3AKkJYAzoYpaZknKm+fXBCejl0XQyxkKWam9yMNWTGpFTfGZogBI+QojvXW/fb1mTs1xtFS
OdQHQFEePq2EjRSh6wt2JP7XQ3xYZ7HU0GHxYH/j/6Z+NAWwP+irXirFpvXUO7eMf8rKJK54VBdf
j/PpB0OFaF7UAq3wjk6XRJM9qDbjFM50J/PkmbbGxQzfAyTyHx3Sn6GOzppjhrK2KlxXVeYqiymV
q951v9V5+O9PCZyyP+PMt9lf1xrR4cbg1BySalrXqmNcK3l0ylP76RVggSYzwCURgn102rrRbmwv
mJ16TuB3gb5lK/+ffDJsAj0eVA6Tz1Els3JHF3cQh0EsEHuokfBua62NLxJ7+dfXwCePG6gBLC+h
Tloc0tEcqkqvyJggMFtO2Ws0ytVEvc+MDlA6c8e+rUV+NnmnnvGfXngOfnoDe5z2wVevNUFmcz0U
MOaq23rCZzCv5Y3MT+SpdfRnQ7GCN6CDcD6dmSL79wUxZjoQntTmwpu8C09BpBJqWGyh9yWlfWLj
8qEAz307N+2ALjqAf5zj+7YnKwG8c7Hps7u80w4LAsydKbxKwxM7k88mCJP6g2Nac+nkQ4NQa0ri
3OTskM3PiLx8KdFl5E58Yjn+2TAshoHfUhThszq6NpDp5i6kcNgmDnTFcljWTbi0jebEikf77Bpk
DtLYxNL9owbz/jOqi4HJjniDjRDzig1pG2PZwW2Z9WRxNZCkskNIakKAfM8WNZU7+xeSEcLDNnqX
b92a+qbmHHpLrmibnbgV3wAaR0sAnv0ODWn8yEB/j6aUSbQTCUBcrB2qRjL87LDyFciaTmWtFWRj
WIYhD1pY22y0ttC2xGNK/VRJLIwhONiyZdq6FOnyxaR75JJWKxq8+y4hIsgI9wU6E8UhEtIAmoHa
zjWr9dd3+MedJJfl3wcwX7Z/zYmkpFgkEIK3CiWsFDqriOb1jan/JA5wURv6XHz2Tb058difz8uH
82ZRLlANSjIYq98Pq+h5Z5c1d54RuQuXwC+Fbgwha2idXx3wAF8f5WfXKuun/x7t6AGTj8CdKpLp
N2anc2tTfemcBef/61E+PyYDXSGLZOplR1dqEaWE5g2cysEi1wl61KBGm9A8ow2wLG3nxKX32dxF
/+a/RzuaTyR2NMKWGM2yXkd8Bo4xbizlLjoF0//83IGQ0edKA13J959UIBHU5hWKJlcZfaW4Vj1y
p+mgfH3uPj+aP6Mc3UeZnFTh2Hqx0bVHNswLk0waMEW+Zp74kE4dztH1XlEdlqPBQBLPvpu/ZPqj
VesnrrdPrwQISwbKHpVSwNFeiYe2K5nj5wWN2Cj9q0G8e6kgTtcG7IveiQn/03P3Z7Tj1j30krgT
PaOFpvCH0MNxCBLU1bnK3RMf0+cHxnoArAzV8OOLwa7VylDtkenOeOwiWjL30d18L+XuqZ3up5/T
vPL4Z6SjCwKIoqtKLAabkQi7uN+7pOriFT5xPJ+eOjiTrKd5KNOve39xi8KIg6LjamjL6/n5QuvM
N+q7SOT/0UCm5fKshLF+DHAIzdEpbIenfxb2q6p0UZLhDCDG1sxPbEE+fkSwnTVqBDN3jLLyfGL/
ntATNnQ0A4pNoDjrGZgtAH+3sLqCVeMU//YCkcEQq9AgMN4AyO8Hk3oVaZ3OxDoPhlnrTmbVJtKi
C4V8wdw408WhgKP79Vzx8dJgULRmtqpS/YSW837QdPIyOm2Ua8p08lXnHojsRS76E/fwJ5ojhrF4
Otkqa2C2Wu+H8TTsx07OR0bUqNX6eYm7DwB1/KSeYTYKvN3AEiNF4Oxk4oTe6dMjpExAX0FVuTb1
90PXSFCssOY2a5UZ/0ypFVxU3g/+f3AiCeKa6WAuKJWjubA3SyUMcf9swgBrH5rrCRmyAvT362E+
PZMWnSvPoHAEIfvoTKapHniBzHjY62Ri4mJVFCqi003ZnBfGRpURedl0E1/V+7L+9w9RQyzHVIVo
kNrZ0dCJXmZplIw5i2HQ4qVyxicNb7c4MQXr82r3/XoGfAWeDBMQOF2y422fOpmKiFOX0HWivXDp
mctMVrgGhvJSUTHBQN85N6ep2qKck3SxqYiZsYgwVEEm0BP9lohhl3b19BIblHRT99Lw2vuMtGA0
3acYOh9nPd4sK08PfzeUxmMRZVgQ0tJ6JpkmiX5jXptWtUIxeqUH8Yk9z3x2j88KbA9ahxR3gOYc
Ta9YCzIjc4wcUjL8CNfigGPFOvFE/7hB0CwNdxPqTCrzLCff3yytm8ARaSdy372Ru/R+rC2MQ0+5
6p3JsfZ1s/ILs3j++pqef+nRkb0b9OjIKLfgZ8XlxR4cYD6lcsPqsSjjGmIbQlbTqinF49dDfjKx
A7XiXuV6ht9/3GDDVKrq0pYMOUdN0+cMrGkTFaj7Y3wfkzg1/30QTNF519FJsebjAYlI6P15HT0R
9Y2a55uexC2hOWsMTgsVCrU11T7UtKVDeMI4brvRgUd8at/32dH+PfrRFNjZVTpRdwTebfTLKgYE
IQefzONFCM8jze3f88Q/0TRXvz+6oxCco2//a/OrnPNixHHezbuAnP/PgnPmufh/Ds4h4jos/9f/
Xt0s/8/f6TnzD/1OzzG0f9HjmVNumGWp2czE29/hOZr+L52CNUgzWsIa9UNe+Sc8x/oX2ll2nbC0
cFLRweSlf8JzFM34F3EwiKwpa/G84MV/Jz2Hd/FWV/lzp8I6oKwDpZFKHAsVbsmjOkXUJ0Mb6S7m
3hbJD1nnM1wk4AbNcTxXTc0Od5jwPbdTg+fIILOyJC4zQ2OK6XI5DKO2ilz9xVPgh2t2o+4B8+JI
NMdilSh1sdfGUhmXrjDngMYBxkVY7q2W2MxCQbJLSMtlJrpNN42qPxJkmoFmaSDSeIWAoRKmvt25
pHqqTCNWHMCDdK19l2M9SLOiW9Sz4+Ltyyiyeu+N4WXVY09NY2AlhooyNjHUdZ2FP8K8sf1Sn37p
6J580lTrPXTWeg8tFS9Uh22ftLVgSxDlqmy7au2UJMgD7a/jYh9Rq56scA88rt7nmv7Pl5i8baML
HAJyoWMMYweEqp18uDT9FhRsAzAHyow2tAZejX4q9jTCTBHJPZDiWRtYtBBlephOYZ6YawKpL8z5
5Hh49rDa0JPhmwRL1/7tT1GTXoop1dalopV7hL7RCqKFtnBaTe6U7rZtyCqd0ha5tzrsnQFKX14G
ftr2OOZtY2mk9pUe2ndaiRRdDX8kNOOWnd6gjmunBc9CscQ9YC6MFNKNYSnBysvC+15g2ZKuUi+j
5mbUHcOfcs1nxbKLDa2+AvJfD4WyCwZCnqsx3ChWd+limFmwnCq3oZicM8MZroru1dMia2E5pIBu
KNxf1WkcLDkUBSaKbQDe9LJ9DCFpKhCClVan70fRPoy5cz2FTnoF1blRnQtyxlQMQ0YeK4umV8MN
nT1vk5BMyPtLVzBgHh2lsDaelrIerJ2NJoHwd/qvYEJOHdrwQtLbbeNIQBJ2Xy4BGVUrB3aV32dY
rgbx00h1UFplbxEaFD4Ql3clW8zxXTxEcJGQeaK5ahdmWACKX0nbHJdZaLUHRykvDMKVZhpFtGkC
kkwUrF4QiG7tqBKL0Wt1n0BxcLJt7UPkwUoXmatWeOM3CMhgX8LxZ+WldLT7KYSFIYb7zLl2x6Fd
DJH2o7J4qHXdNiRhedEVOEezaYdnadwhrfHxsT000nopcg12VlY/WiIY4Qz0u74ct5IpYCkntqF9
QiT7OIplbuAus+p7O2R5Ra+9XI2CvB2l2aFbx2kuK/BHGbLeKRAhqW55tkyaQxwvpmkaVp1S33EX
eHj67GltDQlPeVLBhTFWPk6rCRFsPxnEV6A+ihzE7g3CmvlNhI1+1uLzXjgNfc8wsu56G45nT6ZP
IIoEIEpQUtArFknjjVtbxGikDCzHs7ZzWdjWbWa1FyMfh1uGylaVBUrPoQR1YT1VTXydhN81NTNX
cTeXA610W7holBugwofKUp+jQPnZJs70YAqtJYvVPAuw7O4dT6HnnUXGhgiNp8qJQUlUqXIemh5p
BUkxsb1uzLVqRiUUMbIMw+TOi6Pvehogxxw7Y9nb5qXbYTqNERPO2JNCTuZiNPncPXdIz+pMCzap
Xa67yPSuIqwX2tRviUVpiEshNS+rmnt1bAntBQuEg5krUY36ZeIykTYkD5hlt2NuvNXdqlsbGUdX
Wy9OKZpVHLEpD0oMF4l5pvfS3XZO8d0lp4OtEYr5MVBWnRHVPpM5mJWICBGX7YTWmDtPyQHqJeUv
tGoAMmheDFgOd0zIyENaAqW90ufMeAs3IwUih4nQuHA3RuluWqkRQ2urA4+GfRbW2jbBSpVoSB5V
bBuHcayAWu0LR8/ODNJkfYQfr6QcEJ8gYReShLBUhwryghZ3AOmM7yLrfFl57ba3uLmJ9vQDMlsR
0rnLdUVX0tdil7PjIirMhApTLoR5lST2GiKNVlj21svzc4IxXty0z1c1S0HEd+E32PzIsqUZbIIQ
EEbUxEsZdU9pa7yE06aNdRuPsX5vlmEDF6W4RVHhLdTC7GhO2XycPHxK0sVdXbbngLURvtPhg2Lx
oNnxOcvQzZTmzqbXhjtbFVeFxN/dByr3XToeJiW5ycP8W5FNmh+WxXqq+2xVhgJBiNsKrLpGTn6O
ec8zpd4GarMm/iQE9UMosZHBWdAgpakdc3Esa3Ohx5wL8FOsZZeORoRQWE6I4n515csk3ScjnB20
Elzf1La7LutvY3cqfbO6URMoFagKA7MuwSQEt02sQFOsjBdn6ACZ6eq4tFUz3meFuFFYn2tzAHyJ
hXroUgLAXe0pyOp7x+uZLOSvIEirFUicblEGyG+knkbLgNA3MtViwBA8AXODNByvVleAcldq2Mpd
4pa4qHOIsgQ4rir7kpFdn4x5d50o4bp2+whNjoL62QZoNQskvXQRlfG4BdT6Qp39pdeUOz3VCLfp
GiKj+vt+SO/cwqx3mji3Q6P0Ixw0i9hJdtJrrI2TjCuFssFSzQxlNaDmnVz5CB72p0xCdYslIYB5
fqXGjb3sLLdY2VU37vUeYhsVmQbm8XIkbIN8m4Cg4Mw9D/ZobtRNYmoveY1njXUUzDA7N7dGhHAp
qR7j1BAwfFQ+Yw8hOIbkZTWKxAcghQ96wOOt4wrysvwZsxydgylu/YMMderthlqvJu5RtO2sfrz2
RimnClJLEUFK1R6ISqlYCgH+YspPBqOBrqVgaM+fpUImACIejMgmO+juDHtOsNRZ2/jCJtMrt0it
87zqQpuqYIke577rkW7n0ZxVDcI6q3HLyqG9ohgPzaVscQP33lpXQFVh/6c707CVaRPufdzlFzrQ
gkVUFN+gWLn4vt1sbfb4nwrlW5JB8cmDUl1rdgVaxS6ilQESR62yvVFrfJyu4LkhZuxiIV+TNPKb
VCrrUbeuZz+EHygCgH7ANV/HJiUPQHJ65pr+21U2z/Eap8OHRTTp5mUVNCu1ok0BkuKGlWa5K8HM
oSXEi5xOt8GogJxFjl+WPIbjBC+nFOAjheu85jFRc7YA1VflWutrYDXrEOc8ubJAGQBJM6lAiiIL
HjkM6xDjWzqycqv1yzrX+4NFaD1Of8ACcaWIVRzq4BelzJdN7P3KnDZbtHG37YvyPFGKb1zvzbw4
2UA0eeiobK6TfFy2pQZrpseiR2hkW1JVwsq2EHjpEQFh1Zxgiqxy0V7ZMchAwxqAOiZGeZ567n3a
G4tokOG6qt0dlqxqWWU3nh5SoICGAOsHaUBdaoekNJ9QSGyZigiw9w6By/N20ldJ0sZ7tIlzI076
lCV2thLvRLSP+MTAaunJwc6eGz5mkXGRBrSDgt576GuP6yubfGGFRK2NQl1lDZYzc8ZoIKx/aBNo
PoGDG09qM4YQ2aWPYn2F88k+pH3KYg0oaQN9zXcDq9tqAzeJ0kNSgMK5TsssX0YvRhEFTBTSXGl1
lO/1BCvNN2BmIP883dcGqgaacp1YasR1N4bLBiac4XRriKYYlBScHzM+rxgfhhwWXan0BK9CLO2T
ldEoZHHpNXBCgjMDuwtIzgS/TE/VWgSYlvIGi3vVLgRQtUVhKvomT+AHN7h7MKkO03qa2CH1LDth
cySQTFkNGkmxM2fKQa9AbpDDDMlp7cSHuvvClYyb2K0d0BsdWSrDlSqnit3SQNo4vohB2j8CN/ND
Aw5YKyqAq2Ar0dS1newebHXOObHM89rMOzTTYhPZJnlKdaGyyKy+RVg4FnGKQKwJM2BG6ZCs3TaI
1471ZPfdoVWu0/q7RsVyX04KwVp6t0a1dy3bFPiTtLJ1HzRrSAXqIU6GszwswDnUmkajscG4kYob
QUnDDtrhfFD7F4Av+WVZds9di+kFrJ32PVDJl1TK1SBT+8LTqMhFk16tFQ/EVuA0xqYKAm1bO1az
dBol3ou0wuUNCrFyguA8wxe7tmsJSaRrd4MdltwdyRlmqZXhDg7UhujB6qV2SSCltojaXl8Zk8h3
MdsHFtEYNOoc1JlJEuBmbDro+LaAQgAYUtJrD5Lqu6Ilw3PrJQ8RH+JaesLelhXGiCJR7iNNWtch
9J/G3QbI1rdt4bFjGAKgvrjOb8K8bTfc4+zAaFHWnnphWk6xYo8hbrw0eszTWVXbsKqB4Qqo8gCY
rIJVg+clSeP80lGi6CAV75uIe4Kamu5nqMfNJQZGEuLcX4rX1xcG1anJni7LWP6KFO3FSxvvzGsc
iI52JzdOrbUbvmVdGrKXopdZ+oX6yzQriLBWCKMDAuaSZMStSSNwlXdyBBl00edWctsXz90k+YhK
MopEKfdIPvWFO6Bc7b083efxLxwrE4pCz/GtCgiMRoJcvRrgYbLxLK3l21++fTHml8fek/UqdWPz
TN38ee33T4mxt8/KCH6dnGgTjuAnV54hcbW9/eXby39+ptWInLTVb3qOQv33v6hcq/bWEdlXhJ5g
n/jrh38P3MCqPwwKPKe3f/n2ywZN5+djYnEXdSzz34fx5x2//en3L6o1CgQB0advf6e+jfv2x3/e
vltMcHQ6w//zTv+88d9vUx+bYTck0+73+3l7+fdPw9vDy9Ljfnr7lX/Oxdu3MFWdVS0sqJ9pFt22
ymMSQqOsJnFv1M5D0PXjhcnrYOp5fGu6G+8h6Z1HWr8F6IurTQncC48cUj9RwVeStYiCOVO/OTlb
1dCU47pW7GTm93VL4s0ukdZdo8jNfjgzbH36Pg2GTnJrhvOdXVApIADCXHoSUQu0JYQg1au1d/32
Bb/TMgkH7xLDnXdtyMA910xt9/aa0uEEZCFRMxe6bP09E3YLsurbBN//TV/dWCb4nL75QUKytpNW
6d2GQn2Safbcu1G1NWRifQ8KghcnN+x/fzsWxTaRPPXwgmBeC5Xmm0yTbhsA82HnuBSJzO8Ayygb
Ybe0hQNtxtewiQqVBGdsAzMaoM+EJeyiYna6xljB4rae9A1EOeM6EelOGNgL6j43l2nMftrzykuW
EQcTCQJhT1hjJBp1cuSEemfVLhTF0pVnRou3LLDxhJil+UORtPFb0eHa63LtLk1Jk0wnN9+jf1KL
ILjHZL8pMnuvV4536SoqRD/PTRZwADfjMMEMBtKwc8akZfIg0ZEGQHk16N10rip5R7UluKorEd91
abzs1Gh67Qv1WhQII2gWKOeOkl0nQ6+/eiqLgqgPfWloym6y7Qc2VsCwS+1HPGihj3JTQRLTK3sK
Qq8qML2FcIb6pW3Ab1fQ/Tw5OGtOtbfUKto8LECildV16Us7r5G8+DEvhd/jhAMbykqH/NtmlweJ
QkKEpl3bIY83uzL7XUE72rcC9ULGifxlQ9VA6PHksrPbVkC1lmoFjpI47AXJ0+51IcwKAJoC64+u
BCteU95zVlajrehP6MxVH7hnvyPnUt4NdbqJVK++DsL4BbFZvCF1hJm8MPxiKM7SsiwBX0f5Tm8B
EWmVXt4aaYY7u5ztlGb83OfKt6qN022UJOwWO1arRRNdu0G8K00AsiPxBKsJ4vehIvDCyzsLbGA9
6GepYj5gF+nWhY43Re3jn+mkdn4uIEDCEejZirytAJXMGVe9CmzN6Wp7VSnwxoKkdy/c+cvkOc1Z
zGcBnx8wYUQcSZsRt6sJe/CFNrCosKrikEBlWg6iotwyZg9gWcNNIdOJ9B1nPLz9yUscSgkkb3Q1
c32Ka+MyKvRfuUU1A0VmdKHBv7lQQYWBmKGMwMlRrdvaVIHDKuAo0WsGFnhcOMMqzG82dKJVBRYx
layYaLiGQN1fD7ZKNmk73BGpEvqRorCt71ipRzBdzlojuk+zyTyMQjYEgGgXbRM5PO5pTU5jBRZS
iLVI3VWcj+V5X0H602zR7IwQamAejy+dTuznAN/5xmhMY1k7aYJwK+/Pmr6+agZBMU9in1Qm8ZBS
r/LFkFCZMpNyO07SuCIK0F4hDY78xPTi1RRL1+eaN6560/EgnsYs58qIIi151JM1st9O0ry4kJPr
GzlF2q74v0SdR3PbSLeGfxGqkMMWYA4iJUpU2KBsSQYaQCM18q//Hs5d3I1rxuMa2yTQfc4bM5OS
Gp+wahI/Tqy92kYznXdzsaeDqJHlhdRUPsR/9WHSjGHXacb7oCU4XecuPdRxH9yKERdnvlQaY0GJ
lE4As3mps851DBPaxG6nKYLeW1PN5yp970UsjiSPYd9uJiKzkduFRZJ99UkjNlozN4dl1m5jlifb
oeQXEPadPRSb9coMKg1TMy0gpQc5OpnLS7BQUYK0k/aOxw/pWPA9NxYpeLVHH5D+M5DtEBKnTwMF
ANu5l9W44nKoo0EOeihSjWh69lodHJTnL2cNtYxrv5AgiM8vCigIOUzxpzeOxdqg2Psc59a3Y08A
mX4xX716ncXAkGWXNS95zvkJ1aZgpEdnlRMdpnMc7FRn8miU0/Skz3lDeJp8K9T8z6/+Bo0yzoWq
Vs60pOsm737Y7sanMXZKKteHbJVNWnDqbYMfiiLdlcbynNbucsgeP0jINkAnDMADSC79big0xFAc
0fsVx5movwPfX9iWREqZS02XfDp8Sreezo9/0FvDfgzK26Jv1Mmy/s6OMZ55GiOaJOTTI2d6bWip
TR6N45yzjx5l36EO1ECQZfnZq3IXNO6339V7LclI1gvGSAhrCnF+p9dYrybQjj7A/zxsxkxcWouP
Kn8j2j9deZKXOTU3uhZzJKtz5Q3dumsoraRzntRFeg6yish9D+BGd5qvR0Yn2toQ7c734vBgjYP+
CLkm7TTtnV02N6umGc61NuzTgjBYJ3gWWKioUQmFHMGgkx7SIhM/0s/fiKdn6A36Y80KNhhfRQwI
FLrmjEnJ6S4BqD1rRbqxaoeid/KNzQVzuw9BomYiMGW7W/rqVpprmoX/OR7lLdndT1E75sN0LfLl
OoEjL/rKGlhtvUcuclv7hGCRJ5m6+SrOx4/H754/GvsqvKyZkisNwV2Zk1cvxFM3B1flVdZKy4F9
PKwxBIGzEdg8JDa2LApA6OnWrwEbDcgT17Mbj3j77SwK1NEyxIdrKe6PQZcRzsa93rnm0RjivenE
0CsF085MJq9mGeXaeIR+LtPFGdSNKMQv1oRbMhjHpScVLYF3wHqMCdYk0NDKGtywc7caFJ+TloXt
Y6ZkIUd6MYPzF0P57LnlWgdZfiLC8Vg9bt3EbsC6HPsOtthGSfPq9sYJNLg/xcEUKmHZjKX271h6
eZQUeO+I3dRJU5AibEgBjtAdvAK+qXUlb5IowSg3TPJZxwO1lxzO5V5fmpwHNrs7diKjVxc76WVo
ymBtNNvYneaX2SGOPiOHPO6xDvugT43rnxby3SioOBfFc6BZ6ynHJ6dMjaQQOZJPPlXvgS7ctR0j
JfUS+Zyn1bgb/QzArtY5lUltSpcjY/UYtXNprXjf6NWYTkPVzKe+8bGIdl+u9KKxJ3AzGB8BfXm7
S3zkqWXuZFuNqJLO6fYL/6vWJCPPEBpLmUF8J1EPNiXsJP1xGpHHBr1kMcGRt5VO+nfDFU2d63yq
huXEn5boNZ8/1chg3rflBkIShKlyXEQj+VbjUnasZXoth23PH+fQJORIkYid0f8OuAvSUATms08Q
5DS925lMdyhbwckTGhs7+4bKjPxJsvSIPR1Zz1aOQctCXo+UbnmAmrxXZehlHtUqxCU+uKi1fKmt
URLOXp9q0jsfSOIYUnsCDcMVUdYno/KKlUk69yobiPm2k5vu9+naq/F3NV5R7snDFFGeQIgKZgeA
s0Ob+QHRTMZKTY9dk5T49WLJ8j11KDEwDWM4SJ90ygy31B7pz27i163yiRyJYpLEQdpJGnEgJXsC
Sb61XPRXHh1zr2L7F1ovCINSK3YmkNbLolv/NPw8dLoDXGmEJQy1eazNgD6hVgA7MFMeO6vFywj7
tHOb+miI0Yji3Ew2AxmN56Rh6S+ypYuKqUVSvtTL2cPfQXtkGm9QIYitM5JF6bRUtxDrEBuItlXj
c6fXstswLdAQIgx9xZXhjyQ05wHx29yWRyWNF2yUX8nMB/lZxOOPLciDGIR3aJP20x1BVNve1LDD
tWRcLumpS7Sa176vITVGjJ3C8HjLTBP2qmk2A1Y7z63FrifJ+n0gdYJSG1RX8XMvrbstMwTjLjU3
Mk04vRaaXRZnFcQB77EFl6xmyFN89N3KnBuwEK8YDmi9yb4n9XYlqNSM+qITl2Qkv9Vy5ETUYSp2
9QPi5NSGigwL32tXXcZr5zdXgzU8rHXD3PoLQal55tHugXqM/Pk0hkFfpbEyI7fhpcq4xOjOIIw6
XrKfLq1eCs03L3lD2vnSOv90l3JEGt+zShk7d+CTbOr61fbnM+2Rf5QTfJga3U+ZDwRYZYBgcb6x
mp7coIFSmaJ88fCERzZR6KQpiRsPBaSZk9dnMxPfVWreteKytM1TnjKYQFb5a99306hapoCSloIg
boFfX5+Cc2yUP4RwfAaAEKlufQBokzUqoHZbbyQq8RGFacNMHTqmksyZ/D1NAiTv8cBHjT7UK6b4
PLR7LdgXhO7i7Scp0YITJQM92Y8OuXxFWd+qoXvBsBktk18eZFf8kS1JzDaR7Wh8jhNZQ9Ryt5s+
6EB6dbYEajvWhWOmkVSGu0uXhQKIIaVQtFYUmwgG7dwInqucQOSB7Jsu7uBU7PJnqeDYOoQI7SjS
levXcjUp7drouR4toI1Ba9+1rvk7ekhrEMlC3ZFEm/rkvhK/HpYj35nf2d8pknYnVU2oV/kh0wb+
MAzWCrisoklmUvtp4sw2RSlWPQpU1BX9zSqNCjhRyJO1CG3jFyQBc2tIs1qTZW/vPALryUtxNiyV
1soPxJ/E0rd5P6MTTCm3STROHIqwbL/6NNAirXJUFKFOYj+iqwKngMw2IInMUum/WEgKipgLgVAh
xQT5b/gJ7PYNdHF6xMRw2VZyXkPe5k9j62ZP7eOfONW0FdZtnbhCiil4CflJPzB52os4Cf/7hf/9
8N9/MAulIq8blxVBNvFxnDWHSAkivKYsYHLMAgwdBqlWJdGxegFnA/muB/MfJ8/ytQk23KUq30z4
RVbaPPy1NFMxaBtDKNWVb9Q+alVYBpOFYwTE17Di92A+DvnkceiPO7eMdQKaETTI8S9BLXM0Sd0J
gwogv7edaqU/cuE1TUZu2hfbYaK4xU1pySklNyx9cXZJsbqVJPymY/PNBoKoSqTMVoJOqMpp02Op
O3fC3apLViYJRaExqflDpCv5iBHCIy7mlrAgma8tQm+iumrnJ+BKYp1dC5eDrj/5JE2WhnjLUs3a
FS3rgzZrF0tgG81Eb+96RNYvtaGTFRtwTdZMRMq20ksGLC3l7P+OJJXLdlxeOt8+14sgo1dZn2PC
xD7WIkJwYRzs2LrZklc3yEy5UvNrWSXBxu8ZoRXKnL5SF86mDSR4fJzj4ORmwd+yMjMiVW2OuLa6
Gu5Pjm9oY2M6JEEpODqxU61RMzHQWSRNl8SU4xn/llBhrKdXZar72JLG1cclqdO1+IFhwd5evlEJ
+THpDO1NS6dWZwXoNS2K09jkssm/JpP8spVa166xseMObBwpBf3ymeGGfntqq+ojhaRKcdXHdVBH
jeZ/mtkHjdUXRKH/pAXCGstlTSgL4fu5fdNuQrlxlKXUxlmD+UhWVrdRQJSQpbzpfOsrzzCic10y
blndemnmLygIEBnnV6vKF3R8p7q2fiSMC8zA5K6aIduPNsVjrpFv/InKBaobQjqS31JqDzhlxKYJ
qmd3nO+zbe3EuPyqfhah7ZXlOvtJrX5jZ/rJixsn1Foi+0mX5QQAVggYC8BPOkO/u15drWvHTUJE
hbtci1+KwvrNeOdWvWN/4x+nfNaOIFGIxnbtlsvbvErlntBBYyC35VOeBX8Q0P5VpLqsmpruG1jg
TVWRBN/i4UMHblabsl1Xnbucxu1UzL+tb8J8TgbRXznimJmYbcv5YVOcVklbKwLtx705JvuCwKRN
/fhf8vVdAHo+xGDC/ZvwRDg9CxzvJJEbVrPq/H8N2wIMC3iAy99mLvsCmCRZVq7JeKX3ZJK4Kg/o
DcAcb0r7JOJWEnJDkqGDuYr5r98qwrJj21BRELvv9YxEKKkBDLWa7M5qNi5UpqTRmHlvrmz8jeS4
Mg9CH6m76GvtLmbqcIPZ+51VRV81QqGUBJqLUGJCddAEF2PU/b2wSlCJXheIaKQWooDTQidJzRPN
43S9svVoVbX8UL37HA9L+e5r3rI2uRTXaYtBvylydQqMLAY39vpX20M1pxaoMKN7ne0k3szUcO8N
r6C/PSUpGtVC/TOsvNmWP55FP08hEUMknDClgfpZKzrtONikr5vC+SNrYrBo0ZzOcKlHVNXxj5ra
G7Kq6j0zCrXm7e1O3Zw6pwCVTTvaKGymYTq6MUNoAsPrptRg0AvBJ+4U2S0pDpmfP5AWJDid7T+T
FxfW47gf0ML9qCH+sRfXeU0Vscpam7h7i9aSazPyZVm1Uf+wddr69A4h8ax8RrwqV8Z9pm8sytG/
3qRhJ2vLUcm1mlN749iUVTqVQ93cVA0EJ1oEQmCD7OXf4pHD5nKCPk2dVu7aGRbFGeTyoRns/H3a
9xfYF3c9+aTAFc00HpQeSfa3Rmvrp9Gq+91AEcuGtrLhi2IV5vU8+yDUxtuVFvAm5Ra0ReBR0QRa
uCyRu8SD62unYoqmlC1klvzZRN0fkiZTh7YRO0PPn7Vu3sUx7UFTo/1ZVLYXyxMT3bELnOxgdv2q
srtxiyZIW9sDmvwGCAA4KGz8Vu2mVj616CJHIm4e2yX1mz27fplwhznJpjPisBsIgfGK5mqCt51t
b5GnxGvHtZkLnldhvuZ5+TmToXs0ap8sZmUfqDpimbeNrS/VK7nBGOYpnC7oSKzm0UKRiE3fbadI
NPWOHOBD4SaIxeLXaXa0aPKG4OwrObF9mt+VYcgQ2vu1pwWGAZMU0sxKtNOUqcd8uiDDY4o8BUts
r5UdfFWtKh7KqG2JFO7SKJtcNfyiunMd3OUXk+aBRLk/y7IfjOarH+yDpMgEUdJWK5QRzsBNNGKA
9ARDStxwyt86sG+4yVTogOuv1QPL6UFSyUBpRxBD1JGGp8bImqwPQNQAXVk3etkRJWodjmViUEvA
AKIt3nPalf71vx/8jlog1cCe91V9tFu7eV4MKAbSvX0xjGhK4dIWnJrIDOdDjBG8aCgdcxLytcTU
PLnW61jY+q51sqdqgEwmSY9rqKzBwJc/hWmkx3YmAtSTdGOWk/OuEtc8BTY6nkCcYyGQDWYDO63Z
Gs9GXH9moNgEIDNl5OhiRkwJp7lfxa1bk8WKvsgmZB2Jbfozd5/ktrVrA3oyenEp92Em1+59Yhjn
qrhaU6HREuGokKKs1HQ06jnGN6K9GHLy0uCtEFQKCG++pP7YnulfpGJOeUd0hyuDlXPlu+W0zksr
XgdmO0fjiFaDajNvg3agXVmYxSpECynp/v3igr8h1ygT6i0etEvfktPPQLpNJ0Md/G2ty+IKzi5C
/p2ex8GL7NpYVqP2RP7Rzxw38212IcF0WF46t7q1aJoUi0wbvAZzf2KehpI3nEeHoKVG5GiCguZF
hAhrKDjBsOOM401WQ7X2ufVzrZ+p47HaPSbxnW/INyRg755RiXWatYjlINH6ezIWbH2ui0jYI6Si
s2nHsJt5l5kGpZSlxtGGRoXqp10/Q35PC0etwUl3IT5WbcCWLmlhv/ajpD4O8R6VelB7FPnZVn+w
XHUxy6Q7SBrMu4d6JDg1/jRsXwdEIVGrHD4BJB+5eo1L6yOr/fjUtzQKEAAQRM5AkuU4s0LBFVSS
FQPwnT0DtRzsMYkwPWNc3I3r3JhictmshX9aBWn1o7Wxcyo87Sjnng86H5y9LKedcH3UWVZBpmU8
A5eAHB1sE4GGaTkrA+9I5I/bhEOFBgOdXhz3OubWpm/babekKEDBTiPqjcwD4XK/aYKos5yIzR8Z
5qg275EPuuXKgdw7//8P5qTijSQeP2xpTIgmJ16I+4mTi2v0US1L9+gay3fWaUTALmO9tomjHZbx
1smUVrWp9laQSZP0/lUPGWBRIsVoamznrU54ZNXrXTQq7zDHxDSbteLfShSW9vgZgwlFY8DI5uUu
pz5hs2gW67VJUGYC18X6ymefQfRZE78tKef+jsq1FXpmyPlKvGQi/9F8o10PA0VPRGA+65mEMtQ9
ysOS9uI5NL3FGY9YL9ydmf11jWJfqzJ/KUXahbGfYkrpIjswzpILHY6d9yBGrNo2Q4qpZNRWc9eY
a1e02W5oFBIFkNW2O8YzbUOTyJxQlcEtA5LbSEpWQ5h76QK561VnHfX4Pvq6cXYXk690YNhrXh5g
gAK4nxdadJ2iKuhnqT4aph2s0ehNFpS8qdt/0svkUhciV/48lGukmlSxlEWU6GUPlPSRLYtzkPBs
XsAzqiD5z9MY7+mh7MKZQWTVd5QY5ggBhXDznWMjsBoNshwogURzhaxK65CDLGOxt4Xnn3DU/0U1
9qOnKW1cgKEI89srY0yzdnqPKh3/bio0BRLVu0hRz5E/cGZyb3gKn7PBP6eBZCjM4zuuhz5s5+aO
s7O8iPQ3h+pMdclUrbzgDJ72t3aEdZNKnMiBhaIwEtyEiX4KEoBqKyWqNu1+G5nO0TCS2PqYUfsJ
Z3LQopttK/kuA8re6+DTWcwCUVhZccjkL07dq4i9VSGToX0SNMbUpna9mAyaDhXhnWQhTVIRsL7I
yHaoYKQn44FDyX2TWW9uOn7kDuBJgzxHc9qwnRztUONrbJ2dETs36XVvUEk/BdWCOwvoB9FIvQZ+
B/hUBBAZ6rke8j3DQQ6vYlyLpDum6VKEY2ATEyL8Q1K5fZhlCQ1zyFdAQxskt9oSWpPxIfKhgYVg
0RqRlNdm/da0MWofjy6nGrMib8d0mdwC/UkCJzMFvvWY+XbTwIZr2FXErZKFWkZ0QoI0fCpEjhZ0
MtAJ+DtiFzZeRuZCkNtwGnwidtPBuFhxuqKvBn7FbrekQd7cBDn4lL5wK1jEhBlfAWpAr/HvDs2w
dMeZz2NArJgQFLwUOQUmE2WzZr2vLTqXvuu5Pio9LncTiyvy9u0QK/Bzx30iBJkH/FGQWLoBihLR
YS+O/3BToWR0m3+TSaNvO3kZtWA8tIl4YZzbIuy6sebePWGtC7+pIxAhmPLyPCUuMIKV9aGZki7m
48hSBqUub6RG/EUh8csgvF6cZ7wIqJ9A+rFL9RRYMjWlVFMJjUDaRKqdFIiebFhjlJp1vDF9RFWQ
2fe4de7eKIYXa+i5acCgpn88p3T8mHCiCHFsGGiHzarSw8Ht7v7iTGsChzgACMdmWVdPiSH/GhMY
6DRxWlJreKxojNpJwphCGiGfm9b+Z0DARzXIKgJ+LgXTpG+TeUqkDaL6pvywR59Tw65qmk0J0ijR
FoTOjPK2GBwCpp2Mrh+6suuBLW6J3LZLolTUpMPEiwdyZl01G0ihbGzm/OFn4EihACAg5XvBfTBq
5VPiCo9T0Ls5paK7JtEseK1l0woCW3W/akMH323olVYP3Grt/Hq8am7N1SbKe2aXD/FKvs5qDHDC
W+h0wauhsuDM4IKEu0Sxkrxocdci8S1JgoW+D7tCKnSn/ruyTSxqJsVBWkZlF/WdfgxVU8kr2NWj
lgdSxszWrZkZUYPajVpUBK1eGdD7NSOD5wqIPCa9EGE2TdvoqfMH9Cb4Pyape5+btlunDdVP8aM0
WzgooGcLgYHXuRfSsZ+wtQdr36W20Qk87hfP3prJLhuTmJKo9uzm1UFS2xQiHOYKBTcOLT/5iuMR
TXbbHNrYWrtDYIQGRdc07dXFNi+eVMMZW5rs52yEe0fTP6s8+C6451aaZ2xa1e7wmaKXC3Sg/ka+
ewNnmnD0NY77VdkNH43hDZuJGOf+1YzBzDIzOzTz/PHf30449oBYNkdB7xUfdanOC/dsmHdAVJ2x
8sE0y4W/o6V3Gzwl7kYD/aOw29oY2vxdujoC1PZQgT2dgnFv09uo3ayW6j1LcRoGojt4To9DwA+q
HQEkVdRmgn6Bajh342BG5XJuRw2RkpWFXUlYbWYjSgRxekna/IXTki+6a4GiO2f38B1oDZozU0Ij
KHxJRDvSLanJ5Tu2Pea3IftiwegYnKbnWln5pokp+70mRgFOpZWnbqnuk9XvxcAbg1B+xzaU4hyi
v7dozRcEAH901GcLLJ+a7fPYoUmqHXptimtp0q1XxfjYMlew8JjasRomQs6UCEkJbC72Y+Y3lxXQ
AFx6vZFAO2ZBjdsyfExBII8Tv1WrzAtqZjwAGv1Q/mju8DAfAwM0sbGX6wyVtrZ1UKaaeHD/gB8z
sCVErGl98NMS9UvsUorW7lkxv9NVCbK/8ZF4UucF0UN9qB1ZLj1lUCZr4aIE08R9sLJgkyQ1QAk2
obA2nudYynC0vqmi3SHQtUNY/FPh0jY75PMq50pGjaF5FVVUIia/TYNxWHRjXcv2Nmt7a+7tlZZM
N9tU1E1OnMbMCna23BSJpbzIGM1TS9sl0vqx7aXF6IOAvExPWQUeamY8TKqkTS61LzLo7nj/rl2L
OsyoerUaaFGORDodH9+/75GhOSEXo6v1Yk7909jPH005P2WN6jdFXB96IeghzGNsUtZrwVqC/OzV
z+Nfp67XKDLNTTvU28VqptDuEH4Um4Z0obMR8BMN8VA0kZPUCzEZBTodxnFeHVuW6l1bkN47G/jI
qXVBxfnNKhqNi/k01f6aGe2+ZKQwGByjM9XCnDEH202Pdl1yOFRECCnqRXF/GZsenDTETQPmyCkf
cy4DnZinTB/2yuGkSHXtF9W6u+3ckHPtO039jZoQz7ddZHS6XGVMTw9/0tN4hRbp6I4cERkZztqG
KTZG/x6jau6HDjEQL9TelstTXuUvepCjVzegBmiy0Tf1zg3Sn4QHnfUmxRqh3yxqm5DPAiUmalzZ
Zfwbm9w2j2iB0HWDfcLbip7YL6KugxapPbRnvp18CHfYCsdq2FMQFdIls1OAbHDgivUEkd2ETKp0
x3BO6/MgzKeg0Oad/1v0pvd/H4AjrUsae6Fix9kGFtKGZJj2XsL7k2aUhJc9LwDq5sL1oVKyKwJ+
rJhBugfDxdpS8etz7ghyomTYCvM6Dhh1/D6GtFS4Rdvq5H3IZPjQm7E6LF3NR9vUJwQnTwEkFr09
uNu4BreWTaTfINWyReSvUj6WJcADMi8LhLMsDx7jwbZ+xE3L6WCUjCSwzvQG9AEqN5eTYSxZ6k1q
1F1EURhO7WdVZ9PaKPKbzHTEhaZNrB/KCM8pOZzGEWEBgvW5K7/zuP9QLudq3uEcGj365kYE5FYn
n1A/qGgy8s8hH/+MdhXsa7BVvQj+kMX1zGX7SLYFNjJ4QkAT3nMfAFi41qdu2bfMbnvS961bbHyM
nceZ0E6XQNcoa/Y6K3RkcLDxamA+Y6MwO1T7c8anl80ZFXFkwpHmrF4Aa0g6r5cP2c/lLhdcm3RZ
UzEAW6d1+reGUy1Uqv/HQPLNUgcONh2yapSXZNqCWq/pZuVKxcC77got3/VZgnG0m7vdMhpQDfVE
w7HmJxcbpVGTIaRs2PnYGE+JRppyH6DlRG2pedI+ZiajW+1Ze0IzsvVS++QgIyjXZr8/Ug2wNRZh
nNLGP9i8JuAVtKZXztlt9bcFxQiODU3nCA52TTbt5tJBBesF305Qt6Frzf8oFv0OyvarEJQStuZw
rii8DzOQt0ijozNjoDYDzC+At2FjlPF+mP4Q6ZCtlKCJYXJwSjkKxbQ13QRBE2He8wzHR1lxy3cL
UI2XjVROYJVFNArFhCqmzl68Onlz5vowJwzaSfNZGZyPToOz0p/K/Sz162hUr1NvbxOmHAjG/tYP
emQWdEgqo//g5mX5dqMikJc48F9cO/mrVKmtBKIEW9s1hjghEv3jcfkryV9C04q3zJs/uian4XH6
pknUnBdCd3nV8fr8Usi8BiG8+OzlEbaYbZ32x8lpDtCGzygTd0NVUevLJ+ErPlxgW9seIG/P5rxN
HL7NYCgZnbZUVCB06rPPutXfMXO+dKzQbMUbO0h+eh7CRDxuZ8AZY93W/H3tOn71HC7PNHY2bsu7
537nXv+RN/FZM6udyzsaApAdlZNhltG153QKvn0U/oiZEcq4CcbMRfxk2XxdKIsUdKLo+nQzTKtm
MYPS6/IasUXUxtXd7ovfxaPvg3IJiKTl6mUQVV6xiSUOUaecTvOjDcZKXzyaNYwCmyxQSZi09DBk
Bi6DDjfzvHC+sVASblaukgpPlzNcM/Y1O87oWB9oEkTn6ltyh7d6bdLuHSIG2S8efTxd4O77QTvH
FKIgpNj5nuQrA2F8HMJ+/lfVMzIY7wLXuAI1hW7ETp/yWOFnL0Jiwumurf1fL65f5tpATl3Sk4iw
pnIAH4LuC5bmZHdFBA1261lhcxOUOaOymr6njzam669bvCctdZL1rPt//LxctQanOkRmuood/Ntu
oL7rjVLJyyKPrqefUbgQar8DqPzo4+4otQXagLe1YybGXUwyca0OFh3ND0BqVVkawaJuD2GQ6GsC
mqA+k/RtkkwzLWLN2KkP9tfs61/jPcaDx+Fgr3jWDo6T/CRjtaftZ+Um/tnpgyBSFcYZW30hl8Hc
wshH/EzM5lxzULcIiWqKOGKdJr7imkEtNYlzR4F7IylgJzzdCxOz2SJ52pSW+7bY8kLFBmsGFhKC
luhLnbOLt6A2MhMgks78mDuG/lRf1rL9kjOvxwDWHnlD99NNlzrxfgfiADZ6zBDPkhy1xfI+c0RH
jwGvNfO3ybWPuVZ+pA7Pe5qv6wI5jMtZXgZcdiMVLomoDkURf3stqKjWHTXng4q3fefIvcIkEpeR
L1CQkAOHUkb71iUModKhMoukWDVufelSLvW55NaKC4zDwXkZtO3c6cGBp8tIu6OfDEfIW0zbMWYa
Sn3HMrsbunzFPRM9rgVvyC5LIb86GbtAgs4qLvxv7sNGJLwm3DMcWr9l4X9UOAQBPKztNKC8Blkd
QcvSYTwZmfaHnM9yHTfiLyk9DAXOwOzfHGzQ7Fws75RAt8TpBDLiSN9NeXC3SJFqTGtd9zFOhzh4
lp14S8zyvREuAe80+qLG/Jc66ghbhtoUbh67NkoZDiQC3tWnI1sGOKahppYPfw1SxWBULMpQtsdG
n68a8lZ8FvfG5NAdH5e+XOZ7yrFgzALUKz6NvaIgo+9vCBcOaU51ZqsX507dJyH3vk9KRTN5Fzbj
s9UmJAkG0y3ujTsC4Ths9PLeVBvM9eiWZzoBVY3TKTgnQ7zLKz+NMtHsClcj+xIQkDv0vaOMGfv7
R1NroUjiDiRuvKq8uowdpqziqSQIFgVd/K0bw7Up46+WdBvyNq0bwXV336l2dt99kNh8I6gmZUOv
geho9UJ5Yc/yrTTd32z88c3kaSITznLyH7uIA5IleWQCDXP5pB7WrzubN/fJzO1fAKPkkc4UmAf6
v97Wc7IjCE8IUnyHvnXvR8wxk+Fil+3is8eDpHU4arV8us6x91yPlYVgZbO0Pnf2JN98lw7p1Nej
tnEMnAIcdK7WbzQreEZe9+IoQNmkG+khD5DGVNZ9wWWGcznf8BD99zVpdck+rvOFVSkCfY61UEzu
HdP0r6NzOWjM0X0wPJdVtSHW9YkU2X9pC4r2qvzlX14MWtiM0637h4rOOKTpeLPUW5nPr0bRcZWK
9hoHf9yZC12XArDbx7Ve7wgZzRjGpIMOF7kaAHL0ONXccBDgAI+XyC7Tp3nyOh4hWlQ4h8n8z6Hi
SUTYQ1xyqG+7BxrSybzYV4Asun2tdQyEZb9p2xq03/LfTUs7VGJa+QZf/rBg6cwsjlpCQW6ZmRhY
/sr3nF5khZUPPT8lUjV/TuWxRzX7LoDW5jMvbRDsXmyNrP+xsf2gqVWU/5E8IsDcTIBqu8LxvYGH
o5KCm0Wzp+uUIY0yBd9/MYHgWPmLSsvD/0g6s+VIlSuKfhERyZjwWkXNg2a1Wi+E1N1inkkS+Hov
rh8s+9rhbtUAnNxn77VpN93UembqLvG3BIH9ZgzF3qZXPG9zrB0cOEuDRw3fwmSJvktzwppn8e7S
EUqW9IWv1yEXEyuKzLnTW/9CwdQj/nI0sbl49WjT1Y094BC+zml/iH3N7Ro8VAPRWnvRayD99xYA
wtZ56xMukbqYzks1RHu8jOzdyHmXCaMOvUsRFkqDEpcoTKbyaCkuP9WWey5WGr0noApLwVpbcvdk
dVeIN8V4dehk+txxDNbYe1bbIjt0vIBWI/bS4lfMsvSz1D7gChrDC1M+u9byUpTyLQ3eqho/pNNb
HwrCxiEbzXOqykdL1p+DL+q9mS63yPJYi3jrOrrnMbhEO0y8d4T9pzZNvwcnuhv87vXIBzQwAFVM
bdukxO84NDwWuirlP/i7CHo9XebrpDoxAb1UrNBvGT1K1BqUDzNaQIT2O0zun0ZIvZ0yvK6otTbp
7I1vkwPEtQQ8rsmDl8VjYzl72GO9oX4gd8f+YsA3bWC8t+xTz40sjjlgEDvYFNF8Tfrpn2sYV1UZ
f5o2e8h7+19P7N1r8wtm4AyXIgNsS4rcwNYRw4RJsj4FTxu8sZOpw8pejxhRP9x4kbdMiQBDbXyD
8To82ZqbschGTMkdz9fS6zB1zY/2wPY6IwePvslHWIrh7vjGc8C0ZGeyxkSg9kIQhbamEVlkQWxm
EAg5G77Vi+lscg0Kq6KaBteWe3Jk3YZFihpdJvg4grm8ZBJrFCI7So1K98JMvnqvr0+Wl79ElfMz
W9rajyLhQZ9yalxxVrrOjatuir9e8onSsooi0z98Dekwf8TmRNBDvLANf9F4qOdGFZu+7W7W+Mru
g727T6t0VlIDs8T44DLcL3THO9V0E3ZF+JSPcXEE3oHWPOAnFRxMoo+xKPTZRcAxF4LT5XCScANC
pTim+LP9z1uQhD1vONFntF34XIuUpjzO2BvUUaqa2FYJnd9lUUdk2npJUcBydPoI8l3f/Thpvoll
81kY8Q9a4brM1KieTb93Bh+Lr+l9LG494dbZO7nj3bX5g9ejQrfEUUMFJN96YdOfxiqWTg932w4E
OgLcp0X+Jj08HkKbIQJNujVJ9VDKZl7N1H5vpGywkA9bRhUKoLr6c3mu8Dpj7uLamwsoBFGhPuza
4PXlOow1g3kE5YC/Gt0v5xmFqtYXWJdSva7c/5GzONsdrALShFeH5i+RVEeStW/keze4YP29BzSK
3r3XNudDR723Nzlpx02+3rDgEXISw3a6GXqEOucVYhz6u8eGeoJHcEia4CH1AnUw15sHSzZs7NYf
c6g+vYJd6jzsCfS/uzSFH6qq9nkFdAmBxKGRhc1bXK/PIf9uFUw+yg+Rgaod2wBz43XuVrRIRZlq
H+dWPypUojIxg3vh2M9Oa6GXjSnugag82flT7H4LfwhIBwW88Ui6GQ5PZ6I2K7rKzjOetJ3+c6tm
1/qcstM12ZM3RpgMhBVYkpmtZPYsLesR+vF3mhPLmnEfEg/Clyp9Fi02e6sKJAo6/IZXZaM7I/L1
YEFLDEYXYCaEBAhDeJadECtCZJy8T9Qm9M+krQ4pOck3qZK3Rgo/dGX+zy+HF2yTHkrhFq8/h0LO
H0nDPTVYDRPxkmFuyr792AVoEcfc0v0Pt/A+6rVhtuqpS1ngVoHcCQPTfqwNe7g0834QLspbRvHq
oIia5VnLQ7Fj29qUB9A8UBHwvhGht8y+OlUcZpIId3TuUMnmGje6mPDTDcG7Y7KORTjOi/KdnQxa
wmDJip21Qj7PvF1ryBhPh+8cK9qSNN+iR2uM6F4PnmLyTgCIxLJ1OrxddVo+GYn/2IIf38b+yBLc
jjBd0NWq5Lsu3PY4TM/NsLDw4M2CUHTFzck5hADi1kz8iHf0ijZm/u4JMKao/W9jxeuOuCvJtDce
GjSlGIzD0EBwob9722QGO5eufdb5PK4znwyXPuFznuEDpPa1ZNDZ8HuQMtAsBBwT60POjt5CtAaM
+Y5czQVgyvicxWkXxoi+afO6RL7JTQQM45wHb1br+PdMkiDlGb2xo4hSS1u/1Mg4JHhztkxoQ7ng
TZIuBixBJBh3Q/biLOlXoZoLPIebUkwVUTSc3XFCa56w0Aw8gMSY7dL+2OiMc9uzRjv0bJoPI9ro
T4bEV4l45NurvFAQR4kGYGhIoABgu62W6mo4xqVZGCqDecu3K0OtsK6pq15GD7wBUvHFLtxzbvTT
rmQYkHOeE+4U8Yk4YxI6ZAd5ImTPeiQ0VMyag0CHf9bn2XPI8LnqVr10bmLS6PnWkvF4zE39q0Jo
TNlqbq0K39uC2hozMj3TaI4iXPfDQfbPZhRUu5mn9ZYiBOKZ5OzoPRvRE6CZaY/nBzW6ZFnj3gbM
nf6oJDkm3jwBMo4ALkw9QagO+pVHNMGDrmJ25UMPnW2jk9w+r62oXTBqbtID3MyZfWyWE+COZjLh
WLsJ3fAAatur9Cf/CBav2xUGW6KcDM0y/jaNYEenCn/zIGJ0kPUJpLxt7MrHKbHDnh0O6ZgB0FAF
0qWSoetnJzpbqZJtgnZPDPl5iZ0SWTkx2Pqygde1QM+mbZCz0q1kqq3huWyzhq5TJ0r/pV7v7M0o
/53T/Yi8qytkaJkjeFoYKDcT5YT2is9vuT4uREr2dsRWePprxo17HNX0URk4X7lqQtwflJC66DFp
5gW7xm/2XTvku6nx8HgkOyOX/HtT5SHmKzUGGE2r0jrKpZkxgoL+TRlzEgxSu+7X4jfuQZeq23u0
T6aUshijPrkqpQjbtXHIWcSHW5n9Gqv4B1fKqzs5OWdSdhRDPbUke0iIYqdSdbCNSrPfKbaQTucG
z4MY7F3eXGca6I9VfSpX0bPO4799cFhzCK5Zw+2HnHGbGYxta7nXPa/a8MSLGuyvuRo+qmVytu4Q
u6RgaY1ZJ3ivFjuyt5xVTK5v4XZhb3/1HX6PfEYcGFL9YmLoZ/yKCHJ/kQzX9OjhMsvM+e8wEGxH
+oj6FaDErX0D3YHOUpaUZPU/CqP8wDUyW5F5AktOGeKaJHOhwWgn9NPV/MoZYC0qW7r8bWRXcZy0
MLf17DxnFtO1Y+IkrTnqijY9L80wHuGni7AiC2iU9o1Kw4JfsxqOHrfIPWGzu9snRZjNsJBghTGO
RwdPSgfmFcv/3DSYshyVbJFd9imJ/RgKTdijxqM8czAyxlvnEF2bVIwPKXZVqE0u6IkV3A6yZZgU
sWLkWGdo5XD419NPp4r3eTUMdyW1V03jkAMwy99yeWoaLA46Wzi1NT2knuECHvXLK+YPn2fLxvwJ
YqZS8ATf88y7N/bzwbOgJrQxt+bIi2WYRv6/eMpeE5yIYTDovZ+gxicaJZDMby3kv7hbqEviLMHT
mCvLxJiL1Q+MRn6Rc2KSO+j9TY32BwDRIbJhjKPemz5mHN9XV8vvkYAJp/LL1BMTT1JG4COS9jwl
lOIwEzYlHrdllMOuw+a+HaX8ad34jye7d6/Ev5SuqylDPxmkybaeXxw73bG5HCmnz20UIBGFeTSh
NlTNsAsWrpinZpmrXaObsFeFvDGy7rN2fssWMqkGCWVdd7tq7ni/z/6IxJmTDiA86aM2LkuOiPvl
M/s0Tby3XOs4xGhwqovmrQzm92nUxb5Qy65dWC1TGvzBghNCoXlJUsTO3MMF2ncwdVihgB9u+L8R
K16rQ8g2tf6l0GqhDu4z9+nTclqbq6n0jWuRB+xRNUGQsf92I7tlRiT/ProlzRHdtGziuYXnZuB4
CrrfEgepEWBIx8G+0NlN7KnpQ8eryzcDNyOOlpgQej5PzVkQT931isvAyoj6d4MNiLLB4eD/njQc
G09xtGI/tqVKj0dtOtbnnPviiCFsa2b9R2Vb3CiQmJKK40PW2fzW2kWG456waja5p9+A0HRn7ff/
Gj+N9rb2PpqoN27JIPEBUhxndR9JH+9yG0KaNVrHhjVjgz2FqXqxwxGh7sBzgWIhz8CGR9+D6utD
4pIviV0O/X21HGehDpYAjSia9hOT0z2yHYgBAxv+weG+KdZArBZsz/C7aiWKvWf6n6yo7ZAKu3wD
m+Mt9aYPGxPHwZmtq46Pwpu+E42A4VXVr0xn3x2OFCEWfR1gtAH++sq8CRZo0J+zgT820s4+1lZ2
XCL3X8TRe9vB0UgM5xA4gq0lMXiTMvgt0UcwO3KY7kSM8+NsCowLsTlspP3AKD8cY0LzxQCGoi+K
IsxzrvXGnR5QuzQGo+JbiIKIylvQ381IfAFNT66k/A5j5lOAJP3V9iLOQy++YWKyisjyBfxHyuEK
yyCEhOxQOcjkOZMNqrHwjBhdK2vZ54PQhNXwmHXmCzCzdd9YncYecCanOTtH3V9KaxMXb/EIyAsW
q7lf5uRT9GCYKEgwQsvn8lp3RpyLOpqzSCzks/eOVfjMyik4OOwvtjYnhMr4SxT/T+/8UllPdjtf
npu6J8vi1AOf9bKtzBZQkqMuqbA41hdgc+DRAFIZca1QE32gnu6BjPIKhKmBfJXOe96xZV+18O5i
LO2zzXbuINwnxVDt8TURHsIRQZBm6xf1KZmq5FxH8U0w18AJ45PqDftpHpO/XUXEvFXrliqtzE2A
CZB7ByfFxoq+geBluz5QHKrw67Ea54uvrHc23qh/6SMWdDL/NdEXiERbP+YZWEiBVcqea7g0znGW
zCUjQRr8O/G3LXk/HaMwdxqnoXR9zMk4fTl+8btSbnHomS8AUST/QEvEYW1El6I1kCIHzic+m40p
XRdu4+JekYaHM93k5VWnwwckAVieVvKDIHIOoETuRsFQ5XGmKh3C4p0SNsMw9No8Iv2T1tcs5jxK
uoJlyoy3nUDTcZLiy8ralzbN3pIYk9nkoVbx3HNCjte1eJqkXz2IdAq21cVJBcYSX7/Tx0oo232k
STsjNcGtCfEnHAO8dLBkj7VFc0YT4xoOpHNyR0LNfAMxMk8lk153NwNCCpXk5VgT7hiGmARdixyQ
h3BqCx85H7LXQN1tKPkKTFoa+yBAoewCPR51USwHH5/bTnnqJ6mJ0Bc8dreO9EfM44pvHx7hMF9p
dotdfcq4iHGwp+KQWuJAuIhDdkZgPnfGY9rG6ZavuDm27Giy9Hlsm+lSchCq2RdwijtHqJP2t69b
59433cmJA2+PeBeTXcCZ7+fZju6JinPM+Mcxpm+mc/PTqL1tO5lnL5tdnjSzholZP/MgSze2R9Yw
ayo6P2bjo8jah5YDfViM6XOawezFbhma6+clMGdFbEGUOdXHsR9fR7uHdmprqhNa8xJjuTxLmp3B
lSQn9GnJaaRT2HwAHzvbDk1hs5A24ZzMmbKK/6baWI5u3YXtzHogXngmlbXaJVEQHDwjsXaJ+zBk
hb2tbCc7lGOMHQM0HYuBvNnJiC8FFsKJx2T2YzfhUM392U3mBptxNe3jiIUy70mVdK+TU+bP44Ig
g3nxrkGmEsgpkOr94kUF9nSg8z4a86NkeYLLmdKOSZsLCx+Hg26QhKNp+0cH7OKx69Jl4+bpB0Jv
ciBkoSDdQvqzlDOFDRfepl4SGRaaz2/xfQIZREoc0rJlD1ag9SZSO9UMLiW9rySDzcyYyo5Eh/2K
z8M27e4K3S7Q2ZbvNgZ0aR44bac724F94PfJ35puRwS8r8Ixn/pMwO8UXQoG4m+qsCw2tu9t11i6
OTwv6Lj7skurq+FiHaIXuFVTeYvIgwPZGl9wZW8wdrSv3Ml2opaEWFLr3EF+DLuEwoVOVHy3fKZc
0d6YhyXOGZmcnAevS8RqzSPKg5Nsu1a4pDybN0FTCzbCpKhn5xqb9yJbb4GZdbdhVxxyl0LDcbhK
Y9iPmF8OfZy9VaSdNpbmBfLfkiOWYJxA3fZ5FhZDP9wVLq+56CtOgUa2A9WJl/gtCcTJsSrehoZx
1hwmTNy5WSDGYs4fvzDuDUei3SlG2gzChJy6vcjnF4Uxm/XH4G+TwTV3wnHH7TQgZzlWjV9Avwdj
4Vxw0FmyHA7VsrpTy+4DowtJyw4vrdD4plZvTsrpFQDkfWLbu8/YGm+lkZvnRlGtjoLF7YLJDBmb
+8JHppovTtD2JnMLGcYJAltWL1typO8VglhU6YxUV2HtmvuAgHHCrtZVXX4z/fhpnTv5GIT/YBm3
rF/ao42joOh4zwQBwDOs9g9JqAgtEftljMWWkDDjdJU75XaM42Pi1JBjiMAv0V+MTvY1Mz+Vn42n
0UPiSJp/esay34u+eqAa/O+0oCZViN8zG3+VUmabt/hE7Pl1bPS9GWWCzJ/qA2GeJ4cE2UElGBl6
MYHzOjsDtPNOOX+jvj01agIi7Rs9gUCCGAvm7EiwD6oZIGWGWTqZF8bW5hFCFls/nFHbzlcnMc7e
TqmIiuWAymVAsXHP97dOwQLbSMXF3D9ZUk4oXMHXsOLv2G2Yg6o3S2d0YbLyttC+rpWuLb76GTtq
vRwsJemdIhvDKbntCZwPDw3Y1XAynkZFVr4Focg6ij7fDIAwyat/MWmurPPZ1bzRtQFPQE/vhmtl
oapbiqlbJtJxMeed777Rdsadjhw/FnuD/V06U/uefPRtpY5mnVNJ0U5P0N+DQ+q3v0XbvadJ5R/S
YiCVo+19moljaZKSW5j02CNm1x54+qa1+RwLa2p3hZLAmVXy0EVGe4zTxuN/XICvSogWHa7jurTm
izk3+ynvfuTIo7bpJOxo6ERsdnZOB2YB2gY0fNEDKWCrRv5iJXQuf1ErolOn0mrjz20Voj8SLEpL
Z48XQBVo6dJbxqtbLvl+NgOknEbxxB0t1mlZHg5B/jpX+YMtRXsCJrT6cHjSls0gjgrU0qa0OPIX
F9g77g24+GasMufEijbqISIQY4u3dRnf59wAEmo2IR4nEHfDC3R9bDRCv9rLeMetxy2wbi++hHiB
V84JVfkGyVjsGgOjD+pFs5GliZc9SfpdRMveRlqRdZujJyqEKfJRTDDTQC1oYpwyVfz89y+wWmfJ
qh9rs7rlDvEjXXPh+KW959GMf9SLYMK0QbWNiuor0agCMG88k1iJH3vtm7vKc3UGlUUOcHD6hINz
K8hMlszYvV0ACepvJZRx9DuwzOS0PpgwoH8xzpeJ/CMz6+LY6PdYWB9xOaPbFN1T0NNB0zezscdN
sGuT5bFtYP97ZMSYVjCbiu4TFv1wqlP3h+tNbsWQ6W07VjdI9d+tURFDs56XvIT5kPLUTrAtkOS2
Q292aX2YZn/HqOCjPzIWE/rAg+1jQm7y8Wp4pMJIXDMPmOXVsrnl4d6xtjgJBkP8qycrxmxR/4lW
fbqWXooE4AZ3C+gmowpCSo1bbet5BXvJEqSlzelWVQ5e0wWjcd7aMwq07R9YRWIVB6KASscBo8ar
mXOL31FB+miVycQQFiSEg2d3GxQ5kUYNNrTJ6x1h/Le8h+WxLsNjGX0SbtnHNamsCR9RK0EYiKkk
TjL5JMUjUHgsvFZfRxf6lJXzmBif0jJ5yBlpWBUfc5n+SjG7Y3jA3hsE+bwvT+PA8Fg2d4uaV5i4
vGaM2WDOI2IKgYfSvRs8NANLAwfLCjYtpupvmRl8DyhkXL7EjRsPD5zKxsdg5BFSjfzhIlH1sZes
r5V5sHxIr8gmAPdxXwcj66k8qCdO2NmT9qGHewsXhHbd8vzfj9KJL5JF+sHuWgIzo9onsbdXdQkd
WrGBwaZIcQG3S9cN/vRDMTIJsSayjOghm+ntCgAyosmzmNXiFfrDJu04A3M39RNv3HONVti8AErr
qf+huuTHtIsbRq3o3FDkbeXiQAC8D4VbN9vMJGEP2K7kFEvFu4OMEZLVIftmeENod+ahr4rTkA3q
UioDT9GASNmS0+2AV1Jq4YPaqi59b9bY0sSfilT4seTxs55T8M244s7sW9L5sUYNZRbOSVzuSdnR
VaKKJ1nCmFBFjSbfTH/bntymqNhleMxFWzfWyX40i8eSxQ2ZR6AsNQe00i4QIAGtSw+HBYXB4PYz
timF8Ru/a+hJIw3xgj7Utsz3KYSnR1kmB83Qt3odWGA3pCnBz11xNFMxpN0nl7meY0O9ofuDTQ6q
1z7+PUwL56gu/tXZNSseauFz39UPZWvs6jaGfbYyqz2/3k3Sw0sTv5o0OVFv0BR7v9fiMUJ129bG
1LJSBcVQwlyKfPpRI/i3ndWSx8h55kirPQay5huK+oQp+NCOxi/jXPAdenUt4wzfZmtPwzVO2uJa
tWCw/D5Od1R+zsB7svHK1uApgS1ECohGD0sGvwdnPs6crQU3Y8sQTdgZ0b7GEBla0ewQT5i2RcJy
fJQ9ZZ6pKXCbKX+bWVbN5nqMsGuTqx89ENaKHBE39hWRFY1PBGbTbbBIeqh4ulo2pNN8hU9zE+w5
54AZhbXGDW393hHiMuBUEW5kvSchRpYmFQURG68NHquKzEj5Z0CZM4rxBSxqCbW9xjnceidLNWKb
sRUgHoNv3Vqye2vRPI9LC4WY7LLYxQ3EOeF14tx77T4wsuakOV4nmSUfXeo1FTmq2G7cp0RilMTe
FGfOu5m2xrfonasEUMkfsRJMBmIxTT+bAFXlSTnlTxf55DzzB0IM6XHwqBBZAYE2m/mLvUQmbPWW
E0qrLrJu/oKpMQjakkDNY+sP6pcbpp00Q1Y/5WUQHk6npsEatM5lAmwzfx3JN6hrt8VsvtzGY30R
TMZXp4zPRgNZmCULptYX7/FS7LDGbdmf6T/CJUdgTPqeMkXhRS93hUzH59j/k1ZeEZZRlxxjayAb
jhkIWkRdPy1fGGt2XFckRNbFmRaOhZvMwn1C2pjzMtqvt3hXitQejDzzXzy1tK/+IDTLevxuSeu6
XHCBy/aO54i5MDELH6dtHDDWUNdQX6ce8t84zJdg0XvLifpTbprJ1Wyfm0m0pDzqo11idmscqGOo
+v0NOUsh+wojrAO3OElTEhTytvQFzbg6Y+75PiRlV8lDnK5ARh9imGM0Dgruwu1eJLdyZBAzwBtZ
nrcgh/VHP+vUuRRmcxOZE5zL2drFuSoeiHVVu5S1Z+aWq5+HfVdUp++VtNV9mVpUJa4WzjwBqQNg
POjQTwqZ7FDzyDjUNocOVE643uVIaH1oXqdc/e2bND9Xo+4PgPCZi/rqBwoAmy8WS1GszZtE54Ul
wSa1C5iie9vEGgB9n50Jhw50O/XjRA+xMLN/xAmhwz85JMYzu3kuvFo+iBFD3MJdpcHnHDczl0Qf
HO2FuOu61LfyGR4EXKzAA+SQFq58xU9SIr1MEIiSccGsIe5NQQync73P2UnWUFs1vq2SBFPOurav
OB5VHoxvIyBzDPYjLdFXGTAfdBPnn3h7X7CmxKdsgIrh++aKY/AcJD3FEqND+ndwJGRF0VzAHCJa
g62dHtrO+uoSrgmYmXor3NVeSfJ7E43ifQIJeVJ9mZI/FtmJpy91SwGKJ0ADzSEZzSqvSCgRcHir
1dq2aWICKWtPnE1ryWHqsUZCK2JajuswsqHxyMh5JKlRHBx0ztURWR66+p+feiAp9UJv1EIqsBCn
opjUS1mJjR8NCcWkzfCae5O3iRx3DiEs8z228yXMAJXfAgtzcYPGvDdqCWaysZsTKMwgrERHieGQ
SmiOkf8WOylEEF+tNjt2qb49xB9QjfZtZ94Sh7STZwAsaZPiZCYpyqPGaDLotH8bioFFFPxRdBr+
0TZ1uWMxmh7iZuzfqJAgVE5IdgSFvs8Amr8Rt5p2tc9H+98/CmqlOKkW3uG/fyQ5R/YkekuWPD1x
13Xhse6thd9GRbizDJyLTSW3k8Ww5SG6PqVmdu8XDt2tN+SXZemsfSyt+bSYHJYLv1HYzym6S4Qu
v4jxH5ZO5T8Y7AiuubuAXPlnMhHSk+2w7H29Tm5MHaE92+0Ll1oBma/ESTwRCKN2CrdoJvsv0fvH
1LLPLuidd382Ecwm4gE+b0po4Nx/BmB8L08JVJ8XrSLMLwab37hKf2XD3NwVswGnE5H+svv9WOYj
RGRAFCvRKdJ9t1+P1udBc5JyS1xM2DSTq9H2VtgVmCOrwh7PzfqDmJa/iRas0vNC5soQCgti1Y0H
X3U1+mnJRqDwlvt/P+qsxXBSWnBPArYSePD/5QiFVAS89L2jHv/7oeJsDAFfFSyBCxCURmBs5yZu
Tnh/dpiroq2TWgnzFHy0YBmelqD9aSKLZgmaG6xCuBdkLnpnl0scD/ioGkhVLnwNCHjeSZbVPkHf
p3kmPWUQENH47fwq6vheqtI5d157bO1iPv/3A8XqJdK8GItkEY75uiD2l8477oaQDWsmKcwvN2WT
SSoM751bKjunojBw9HCXHIIyPgYVY4g59hYIx+YWA447VKTVD2AtX6vGnB4ItjL7uMR4cOOzuONY
TXTPaQ+qi1dDQz2cs4z3qlnso1270E7L/DT68Z29jn4iyPrWm2wkppyVv0ofUBMfWm6z55GjRTrE
t8XtXhaY6g/NVNyyMtN7GaDvDIERnCfPYkkd98+WSOY3YJ2ESZltwKXVdzIh2JsiZzkFlOVWjIg1
/UQ7kTN82bgRGNo3lqsJ6dtdf0H6bB5623sxjfHs0WQRb2y8sExyoEomsVwLvk+MYEF8IrfyK+UY
vs202+x4IvnPSwdbtv9DgJtq+/9+tPpQzPgUlefdWRBmr04/HTn75uwXsfk5TpScJ8mjn1sw9Don
vQxp/I4PT79wkdVYjZ4NZTZHwobmQ1AEL0SGFQ/TlQzKAAv7tWKOqV6FB3PISIqfoSCGGRNM2fCY
F6ExBN98DZC6qpp2kgFAVKtfHEGbR2YV1tlGGXPtWN37mMHX1pa7NwKrvOZ9i6/DVWx3lvGQdI1D
mDh1ttQdGqD0giOJi09a46LjZA3PauzdoyXMa13m+jmPWvsWJ/M9pjtva+LNCZ1Sa2Lny0yXRIb+
54HPyPGDdsZ8cirXfLHr7uCBp6tgBp/LKnoV1SAuoBpO7UySRGEuP0BHuQpYbCHEir9GEDzMFh/k
7MKmqtoIt9Vs70BFlRdjBFzZkhA5YBEoBaA/Jx5usjJ5bpDhNswZgrIhniyTLevUUyXHX/KdFVFx
MZMu4ZYZjbsA7tkubm3wzUbn3qYCX8XQCF48OJSMhmefdb+L++SSDiyiUJn+2T5nRcLq7bbWw4eq
rK/Rmo2jBXYMgQWCZk7emCKtpLFfF3DFJ5k0q66e66MJCnjTR6SQoLsfUB/ICBBI81otcdBgXdVL
ykq94GXWjffLmYm7KlC+PU/Dc+NZbwOebeQf9ACvYvtRNxzJ68wDLV0DGqQLjDPbVFySauq2E4nI
Z5BUx7kr7TWciP3VMNARs0lA/WID7g+YGrrlYYg4GxNYMHcBjScAIRg1UKmibWvZYZRwfw3K5JUA
SckoYsS/daipFdoGtn3qCJoepJdzs3aKgZoU4z7Gwt7rOPisIOftOqBlGUm4V2qRbrI41zo2bqmn
4dpMXXEMFKd1+Fvs7Ycju+5LNCCelxRl2NxRwnqwTvK/T50qkNUoR2J+BK3V969u2nbnvCZu169G
9SSF1ZzWiGL+QFmsCkobKhsqRsTYSIqMpFu1Bp4T8zfe7ZfcSOSpC3xEyEmzUqyZv6sEVZ+rJW9j
49HzT6XlG1tlYajl7FHQyupOVAWieabVg2FPbK3n4hqD7dzB5eiMKmeTnnsbMOth6iwORWxWvr5J
t66sX7iaSlay/kLexjunEjtG0XGMd0ZDEv3mZKTU0lwUkBo7Mg+TUfi0ERElDmL10DXYBRlJPkU0
klCqY28HivPDcgN/n5cYk+nsCkR77RMgXW4bAz0yT3MKa7jCPtaN03hsdfM0O5Z3tuHjO20qWRkG
H4Mw4cjYLSPZqvhUVfFip9XzKJfzMhIDnRUZg94MwTV2J8g8yaU8kqDpdzYgVQy9weOKNHrsLV+y
CZJAUe2ISKlN4VGU8DWZ1Qe0j9iQJBS9P4SWSGfN32LMraOjh82o7YCKAoA2osF9acUjHmweW0TL
3+lhgONQx/Q8uS3nKKBmTcyC1euMYzdZtDOW7mE2Fxw+jU2a2fe/8hmenW9ikoqebA66uBvNHT1w
l4U0VDYSdFhDjodkDD7/n1OZg6Ph+DuKPXTYpqxxjfaxqpPlKNL+ZAoqkLISJLYTgEgzDYZm8bt0
Pkb/H8sxBg+THHnJaZcwcGUmJO9N/Tx+z9FQ3Lhv48Xu44++L6a7jIOfzMUVz6yBUdMAPm33c/1t
tRG8Brb/mL/ubsVysl38X1EcPPLcZntuGEtoKy7vTshvSq7IjeXTTjfNmbU5twiXllL2p36NVSjW
kM5Jy2xwDNg8OG+qFWfOVoTOOPGGQx4diZWviSjQmlXsjhypx/9xdWY9jTPR1v5Fluwql4fbDE7i
BAikoYEbi6HxPM/+9ecxr75zpO8mShBNQ2JX7dp7rWfV+wTEiZSG7oWYwgHoRVeaz57dOXR7e0JN
oYjc1losmFiA05EqWIjYHysq3ilofRIdsDemenB1cnGDm0tJrKWPZQ5dzyl688JAUKMEar6TeND2
ViPfAyUetYSoGpZYZBrpszsH3mL4o9uxXjXl5Gt5+jE1jK9EZP6rSajajZOfrvphQVbawYGU4zXg
oPU+fragvrCkFR8KDMy2QgS2pxLfohd7k+mMGy0JnMOiYaKI2vyVqsb46dNLTE30n3DdVO2PUFBH
ElarQ8Xocx9m0I0ANRm7BSvSNmQEm7nGlW5Ou8tLk1AxM363bBJ7Kqd+SqJkNdYRTVXBht7ojZoO
HVqssY+rc1IDuDAROkRJCSHGrZkXNANoY4j8SKeq0kvbU1lz1ouM+tgtmMC0iVtoGdPntF4N8d07
1e6hXQoU/Q1UXc59+PuUJ836pkQ5IFAN8UOE/TFRtCt6UX92M6p8Zky7pNfxSoIIByEy3mW6MT2b
Lp6x6m/jJAT1INTxpQ858oPVlSJvXr7rrAAFw3meVvxwDSSXMwq+YeFKcpJtRywYfMXGj62ZnaNL
/9QGzL6MqIaIhJOh+amymnZjiEnM0ogLH9T4irpI3rmI4LX6C8R0wUKBCjamAzTiW7wQpvW4VMOJ
Ti2MnY5mbGNo/0S0b/Wf3FyONQXxhNt0a0rnY431hLTFqCJqamZO2sTdsmKbjOlq6YzasE5GGAer
v9xRa/FOzwpIcX4KOgU5XrX23i0OSxlnhK2aHBiNhpZ2V26DuHlWsaiI1MWvS5v6hDmB1qNNpmrW
CZyZAyVRosXLvlqDMquYyF7Od/RxeK+UJhgpuNZ9mKPonZqRo+P80uKLozszHaBOcFherFMOCWYs
uwQKquCWMrhpE1LERuulUdo+bSduKF5toAn8k12M/2SYL+5Q+XmASiFX97ADuifXwlKQSiAGRdcf
3La9GfGbXQMkaTrrMbeKb6NWz6FKX+LyfuhsOuL5g5511a6wm0O8lCfbRsBMP20ICPYConOaNJOe
PTgQBcHWNS50W9+wpUFOAoH7SM+S2TbCsp2ZoIHWM+sl9YMSHgbFwaPTJB+LFXwxzboavXU30THm
RmWnW+R0baPoUw/wnGKPaa2XMMEu2yTPmoqf4Le9xG0GifttGfIfPe1ew6J9JAcHcSpImYhmM6HK
6SN8OsBjarxVXXTCcOsLhEoONg46qcalMbCPaPpVSItWirvLxxLcqORwzySehIF7ygOKBKJ0CBg6
NiEWnPHLXKKbahGRaEPRbaXEqGPG31MKMsfQWYazkTgIAz4SrlzaM2QXb8L0rHdoUmIDZ52lEeto
MAQVBAJu7FJvr+GIaiiMGVY6MruIBAFr3BhrjnzrMzZEEmGnp1Xeyu5XbWrBf1l2dBBHjtFMC95n
Wb5XnbT2QfEILPDmhNm3BnI3cZZXlCcMVsuDNhMHmuGr3gHTk11QHozR3fJXn3HymvRKiPFeisUl
OSV7jGT3aaABskJggSMxCLH1Xho5BrNwBWWF8bvOYghQEdG2unfHECXfvGnxRrjw681GR1DCVpHv
KpJCPTIq2AyYjzttfWetkjTYbhSzsthTp24bI6d/m2jnJQsuKiCPtp7d/VL6TY/0GKsU2qeCz55T
m7OqJttMf2nt+TJM1l2hsd7L4HtE9kOa98MksYQhwcbUbLNjMde4koV7tcblRAENXjFH64wKEjrS
q8Q2UdfaDYLihzanL8RfAtiNWDQWBw/yiFEBD2D8M8y6p68mwhQWQmDVfqbSZ0ca92Tadfs5mgFb
0PNHXHPKXW56bvzHInfyXWGlXuByoOCwxOfeUDKjsGQnx32TtcFHVyDhDRoJVtBa6J+kITAP1vFG
R1iREx4gdcpyYqkGZlDyMy7IrE0HGltaBaSLlv69UggLkO87oI7Cp7x3/7DXis1zFDH6tyUa//Ci
2e1ODEx1m0R/5Zpl6lYhgYHvPVg2SPYYQzTFil9BufCUlhEbiQluII5P1Ygoy5h1ia2JtCTMx2GN
xCyR2G4lvcRhROs1xvpL2sMCstSunIkoB7RAt/dayFjtVMawNFfRyzgZn326MHxu2nyL1fRqGes7
jdTeRozBLHGm6AGUuwYHT7Cgw5KflCAgvnOxYmyjvVokHEKnafht6LXoZLJTuFOvk6nCNo4Uj8na
zkKWAOl+IE3V1PCSAiq7hmBj5hRyISDvDBpqK/akWrMGTQEpo4huqeKdmBh5JOfICtenvw/t2ICp
WR/+72v/PQuU3BR9GDFWXLPdLc4AvtX90SQCay0CEqdwcftWBZ7PWR/GURv3eVn8I+UoOjtBkq5l
GI7kBZIUaVIMJowkTrxpMjliCp3zSgaerUalsekcBBFW3s7bspLzuWQWq8ZZ7UG2vdctqbkyxWsa
9+RgROPa0rU4/BM20Xq51MU+o+bfzqYt71i+afdr8nlA1fsGa8raDWZcHIp+uC8cuLSjY0M9WZ+h
SzUPc5jsS3wD910K2JYQvPxrqhj3W9mzQzL2m+yojPCIP+AcAyNdpKdIlu47c1h1bjAeVMnyYTQT
54Yoj71AOrztaVFcsUIROW91uvf7MnXMj24uG9h1MMTQWvyp2+BSL+H0itCmwdVlGmLDoE4jrM3x
uYJp79BZ4PxT6EcwKjTBJGYOioTXQRjB32WI/wYyo9GZM/Gw+ccycrhixUJf1W59zSYrpgj7cwbb
4m5CvgmkwdgHTWuu+V6obHLV3K80sk2mJWByQ94a2bVXgzQdL5LIr4t4Og8qRWPOVliEibgrNYLd
5OILxGc7nHyQzOeeZzFEiVnox8R2mLvXxXF24iOxIj/miivGz4ahICJpFUHvVuFVJs3CnQ/IC/ek
+zzJolMHrZu8wGwZSyQLcS4qCf4Q1JfC8SWYa872a60dL46FlJR6MpybYcesaEtM4RfCtPEoxV9a
e8tjjZ3yVjepP7K5gFepbc/qmtALQfzBjfcsJ7U3OkX6LjfsBo3m1aYMpjXGO9Rj5tnEtG19tuHw
ZCUW3oSQLKSSoomYKpz7a0pu2DfYwVu0cRX0ljtlTEetcYzduAACK8KParHQki3ia4B8uSsiSgKl
nArQGA+0NHko4AaMNcOpNORo8vs1OxOo8ElOo/uR9qZXl7WzbzOTvqp7X+dDsqmLhdRsQf/JDYH9
TzDUdiBoX8ZIhIeyjwziQhC+0O/e1W3lzQQNobwJIGvg7uDE8uVElcCI4tjvSOIPcyOKt4HlRkhT
3ccl6WtBfg9KYKPsaLUdB75Tu65funRMkb/QzgmARXyljJB2qPBecrv7ljPH4oSzmlcJvEQhA12d
+uVmOH3pT4STZNH4qc3zVYTdpRvCYh/BGr4UkwmaqRlBMIQOM0stpDYbNdgQmThB+rgQhgHpqnEI
kxv68vz7sutPmNoo9kvraZZq1ZlxxRsrFnAeX3oOOoeym4L7DPfCfw9WF36ggdH22AI38WxXTxYk
S9jBwtwpWiIA2+CYeE0+5deQDjIl9LIvZTV4bZ49FQnJFRvOLwxqdXfehx33u04SyIZpzgwfts7P
Pakmjiyo9obCN9pWS6lHeP37kE16vk9Xjr7BHRIruvEywU2HF6v0h/Xh99n/Pfx+DawgZuYhQNip
l2SgTWMCNUpD2VHDQfSh1Tk+XnIQ2QkZ9rmM4E22kV37kUjQOtmrntREt6qhcj4lBD7MrsTbWq0f
6O+DlQ2BD6/9NFumdkiwRJ16LvWwpcW3cRkaXFJR68ifmVJQ/tB77msGE6kPulThEsP2kUwTywZi
CzzIqvE7Y8RoEJaNj6MQ0w3qYpeAuvMCz5hM60EViDfEPRRvOEqzGLY5zsdthCkARTFztrYrdDjJ
GuqEGqX6zEjpDJ2x/u8BNrVAvc5peIjMH+z53T5V9iq1XWiMT+niG/B8DkSBX5Q5pcgJtbd5wve3
KOQ5o7atSSfFdvY+sgnQJEV1ypiMeQIifUvv+FJTnOfF+Mlc4llRpmVg3smiTKhs5AokzmZ+E3S8
8JxpmCCru5ujCGiz9ajX2ujV3U8FROyhVcbrgH5XS3qAQJG3iL9GYoO4WnhfG4RCW+nUt3jJUdaQ
o5jK7pSlhidRMNEq2Hal8JMe4bykQFDSb2sEaMWEmaHxCI6kx+/+m0dKniUsn0cJuaKhD8pQEuxs
ALu9ONc1H01eurQAjuPQI5pqAuaeVPcuyUIpA+E4Af9NDX6bKvOKcOYwo/qyp4L2uSAH3JxO+qge
3DD/FEH0LlsSd+YAdUR5tBPet84li02zJCDU6SAkvUUq4GcQOujnaIhkTC0CfCvhHNEKPucuxNIq
DP4RsXVxnM5PMTf3dg8db0UvLuEzUzjMxuOyN3UdoengKzlfp18YRvWQEie7ifrkOU6mH6MEv9bg
O7UqpeExC46N7nzpqUKcGnwVBnYbvR1h04TuMRyQp5pXVNCHEFmQbWEnNKsHMgqXJvMmUf3YduPB
IQ6OUcdbmFT3EoFDNFAI9pXN4IIIjmnWH+vAG61oOMILeB91iEkifuY6IYSeDJLUVn/grLAr1eJa
2KSiso8d3KD4xNHKfAGGupLGc4XCFHRAhSiNCg6mQrgxUWpFduJnVfTk5A0r3BR4+rep89ap9W1e
36s46Qi4Zt5i8TuHdv13HO81Vz25nEk3bP7HJo8z2AUHkoW4oA0+BsCGHBvEewvsLba6xNNs9181
pU9xEzyG0j6yGLCP1VyS48ipPBTlO0iC13qW7yJ9p849o/Shta6whSeYxHZjVCEtBr6qMkmTJNOv
GFBwX5ALFOXDhxFzcdSDxCWR/DC/eLE4ps4jVzvY8T+q1UKsipwFZIy+GXBF3VsMckOO5N0jdc09
2n+/zrRbohmhZyUaHdOqPqOTOMjC4GpTfKp8QLgk4eVxH+EPqbqHBOXQmGkXxaW/MQx1l1aJwVye
InM2zIVjKb5rOk+cIMjb48xQdgSl5A9WGdw0V2cL03sal4F+CGSF4DknhI7axQ7pacSRDkCINygn
PbjvuACVBFgQYOmkn8mngRF47T4F96MO2tI1cO4Y9FtlhDS5Jj4ayxxAs2Cj9fz/zC5WWi2WWx2Q
123+kxZxt31G5wCT1b0MGrS+CeANC/y7FP2r1tYH8rlp3nTuxgB3M8zOE6qBXWkpDN1a9GlX2qHV
yFkUhgfq4ji32GJqUQrMq/yyBI56oqn2UmBKzMkHsM3o6qb10cEQgH8EJrBDxiK+YjLQ7Sf3WgOT
3JKxQ7NmebTy5SestRNkOVSHyOuUcMClgcZPh6fOMiMSYPSLDpdKtoLg5uDSLM5HDN5hFl9ajvdK
rz9Z1XrE/MHfOkHbNI048av1pI9Ow1clA+iAwR2hgxtNIT0mc5cFYGAEnSxfdgmISZ4c9K+bMDDe
SMFyxKUAO84WBkJ0Je2ljOVz2/ln5dXrELzOId/LuDzaEXG6Zm6QKtka/K3iGUgeUEEN/WXCBuxK
FOJ6I0i/mY/LgGsiaujAaMnO6bE+h8O1pTCnhuYm1UxaxFa1qgqnaC9RMw+Cfz3ZNI4C+wZGluPQ
AynGXyJEPDjJOjnmqcUfMZnnEhqZHPXRD8zp3Sm5WiaqfQLtHM+aezBAJrLpbnjIVyAPCxZqz5+F
/jkKiog0SHZAk5WYfmPnqby6TKX1k2PQ4w3RNrOifW0WxbuD1+hQsvi5s/OVNoYLRoaxY/fkEJKH
uQykXIo1jo4l/mQ74j8loWRkXILjOci3S9wSNltH1r5Nra/1yiPS4RDRawM1NLz32JjRdRlsPSzY
Vmpcx7R+iB0mpgWCajFjSmae0ZlrdCUW6k1xoPnxqfXhtchWGYQzo33mQ2pLDVEkaQpAOj+tnDfU
RDs7KyjEzTK8D+oG8PJVk5ScCQvfFoYeFff6E6U5XNFe041vwqPT49ZJOqPbOobFESvglDN5yVFq
DkywVV7MkeAhA97g1uPKP7F2gUb8ppwAZfeOe+j6rqPUZnmMlPzIIbuwQetOlq5++5ppwHLTsLUC
9CxYZeCJSZgviZkCfLBQLGcPxZ2aXGYsgqZY7V5iDocJAfSzpKITS+3Lvj60QUnAjekzHNv1HQ48
K1d4PwE371vjWjGu2TaLwAZtlGc6GivaaWx39Fqq4bF23jUu9bpDi+/8mfEaaQpmLJGLK1Su9APm
wZthxhthDbjB0ie7Dp8kpok46aF309vN3Bd7qdF5OShpVPcg3I49HjAgldLjAESkcAdIK9ZL7JJj
Goy3xtL3XTj/RdAv90GE9wV5btUT0FdDkaOvSppYSeuvyIlEDeVn4kTfyjDpi5F8n4DY1lbNHRXk
xSUVFS87QyTtEKbmDYiuFbDCuTb4lcSG8Lfcelq0GiaLLPqsErABMmWyp8ShZnKVWyWOlPJUaOal
KXIgUoCLN30+XRorP7ohV9RM5uvKgphhjxx6/f53WVkg6ypp+0n8z3Vo2BSj8dJEA7mR4sPJWi+r
4fqkofsyLfojVKwkfUfeTs9Nc4/JlHwn6AGyCamRGjWSAYN/GeG643cVUOjVltXS0cH+voh/4Qz9
qcAO3xDKYGcniDEFhHEOZYDJtNFHYNAwyJsEptGZW8c1gASkZeHXqbi2txm51Kg49NfTN+B+ytu6
eF5aF2SNAuAlXOgcp7UerkJmuN0oj61bPcej+hRaXZ9qGWIDWWBtjrnzWFi0wRS8bJEYb0UDTmA0
B5xRwwrjV9apCq1/UZTNmM9ROtum0mm06RMz8fow6ni6HIPtGRJYAjOF/g6Cy52VOLDXCVr1Z8P4
t5iGe3CN4dGaJsurzIipmQjIupv5nCwJGqzq/KWHfoJS4FNL0zPxG7afxw4RjMBHyIdGbC5hj5st
sgbXMe4GqZ1CM9FOZJ9d44BTlKWH1Z5/vxGrgdd9yBQUkTZqW5qglAKuAbe4t4aTzYk0HZJDV0zx
oXKWxKPAX5GdDwgTXH+MgsIbhukT0y+UcFWDrnPVc2830bZTkYDGOe4MCuFOo/+Y2AzlQb9G+4oT
CVT0HEnZFFX4SEDQeSKc8n0YBTuGFMPzEuhvDfSrXd/gpc8TbRvPjKPRROJX4lyDYBSMpIpH+9Jl
BT0CpdNuSGNxRvhc7Cjm423b5BfC9mKCTTmv1+B5tAr7ymAN5ZaCceco82+tBxU9PQ2BLNuVk94I
CE1BD4TUiVF2Z1cAE6aQOqYEABQWw/c4oIowLDC9CagrSjKmNgPw6InblI0schCbZBFCWLiaxtJt
c5TKINqfzCG95To61HZxvLgCfFrn3Yusfp3+yQdvPtLXCpFAkTfXzCUifIEqRfLrtphLIliPsWOk
8cVyaDpMxaHL1CWJGvtQLYgW1nOzUw8/+HJTDmfk3sn2BvV2tQ+4/2jzRTtRFDQ+BrPyDZuJze/D
8r/Pfl/+f99SZyGM0IZtOS4d/Bn8xeWpZ+6ftOzofcVAOhULAEc0dF321GhAwm0KBmT5oHbN/RDx
JirB/KHXp+kUoadKHA6bDcSv9BAXDYUp3ZcuFcYBy7R2BaadnFYM1Gy/MTpzaWF1Z5WaXhvRFI+r
8hpo+j5i2EiUEwuVcK07J5sKhvndsJt6kkHs/jDKiPjruEB02I+PpSMFNlgTCCKJgjb7OpcKVhZy
Q8A49THurAobfUnZEasXzBLP4STuktq8M8Vwo66HQW6QXYTKrigMaoYQYkYHgEJDeL5TevnQa/Wt
5YpqoJObjcuJGleg1QZ3gtboNtBQDmPu17dRwfgId1Qt5VHHh4y7NP2O7WvP1uqVnQ3UWaobiN4v
jLZ/sgoYwCLGf5U+hCDX3K+gBB3TnUQsII9PT+GQGCc3bBmirw9NH9ADKoO3ZfKw/3EwBca1Rdr+
4IjwhLXQh5R8r8WAQaqOmASEIHXJIjxgVMC+l8A7ie4MowDR6SY+mur7Iep+snE0D9o6wnYfwhn5
5cRCti8XhCquNp5DZ/Z7WD0IlJ4QUDFadDoWemDV+H2wRwpgQ4wl446UxjD+o/fqiToDMcqUvGaE
f8L8uc4rArdlpkQwRkqyfX9BFfEw6m1/DRYMzUE5vbkpkwF3mQ5o1M9BqjN7KgE3yPooHHEqW5hp
C031RtUnYw0NWbG/pl589411meKZSVr7kHbJy9QvR1GraxncOzj3gBGUN0AHL1ZoDNw/P2mfMCKT
CMjbXGd83TDjeIemgSZiGapdmFDCDOvMDh6uQTEbJNUncGoPSwNtjxxas1ANNKmy3kRuvHNcJm7F
JG7M73GihTToiOAt7oSyUbrh1lLrfjqy+G70INF8mt/lrnI/nQibS+H2QGiCga90YNiCEqtNE+tP
QWJ+VHNQEPA6yROwCxCZMba2IDlYqbsik1EoBbrb+JoyaOv8PlVxBjy26aGCBa59yAx16tdWaqfV
hf/bVP199vs19ziGjgurBZ9GKezprCp1J5wqPljgY7lf12ZTZE73SrO+RwalxDDTg+r/txE1aTVo
y7mhwfz/vh6SVnIIxvFAKmE2nlU7176RmH7fpMXBNuAWQftta+sVNxe8GbETjvFMYY10F1ETUm0Q
go0CbgO2ZZckxZOq5leZGX8EwRGst4zkiFlNMUFsfn+2SDXOfwXxLRDt2DHjqNlPCuh2WeaK9OK4
enMIWycRoVJ8Qh3hdKGDCrwGPcqhEuj2aJFF4zJZWfOZqUEnr4wmDPi4mdYM8xbaRz/tEdizh5qk
sC4NHeKCn7c1WBxb5PRzqZ2IeI6OU5RaO2ZKF3KQRj1ZrtLtno3Gak9rFv3GGhMylbQaWD132HEC
tTel5gqrxr2JN5TTV0huPKq/VdKGMZ+jiR1ohyi2mTwNHNQT1Av0RQCxReFlQVoXaw5cXBCg9SQr
T9UTq9NUTkf6JndBEDoM+UkFX3HoSFiMPTHdlV90XUcmiBvHh85hXkvx6v8+8AOr/56Z6/e5GN22
0O6B6K0vfx/+7/t+X+rtZPHhl4cKZZRPZR9uai3AwLsQZFLbtyg3cVv/b5u2Jl3Yb9eH36/9vvx9
hvoTVOg8nX5fSTaA/75N/vZ5e7BacS6QSCWrN2d9qDGS+eX68PuywLRNtB8wo9IabXhuE7CxDm9T
2Ub4wRroXsNCw2I2xv9+iLluj+76k3RHll7Yu7cxrJh0jW1u+Myt9f8e7NB4juFBr22KtU7YGIUF
mYL4cvgl+OwxH+nQm+a/2th+ZYtWeoHD4XaZY2+eOOMLMrYamIVLSPDUuNwWAz4Tgxd6PNjdLcDm
JtQZAhOBGNL4/BNN8kAsEJrDXWyJ3q+pmQwWXeLHlr9VUj7iX9Zl7UWTY++jJWf09APMmi9GzqtL
UF9o2Xd1G195b170kKNyM+3jrL5bUuKHtJl/YKv8Eqf64lnmP3PGa6eG5SstDWdnLOE1owdq9m58
6CcyJp1KHLoxW9F0/u/fYXfVaSi7I3Prr66arjKA0mcK5SfB7Gka5spQfSeSS1zKhbQwnNc7iZue
/uPM5m0M2y56nTpiHOhyfCB4pKtnU2bVeIYokxj3ZojCbMWlTfanVxGI8hg43G/1vTtrLrgDshd6
+ShBwbE7yK4Dc5A6H03eshcB3hjL5nEW9EkxLixcvQ1BFPVH0bSPNPLbXcKHuYmW4QBVwA8aZPWG
E73KF9yOJ5oHYwomWY/tZh/aPz0ooHvgws5eW4TYLJG6TXBcPWbLL+SnpL7W4KyJ3eyL3Rvd9yOo
yA9n0v/WPQjGXkzvZZQ72MP6+2aqWuzeInqM8uSAf+cLtj4A16bGtt4Qg+fI78iCkEFEUX+onUdt
eRV2A41sWYatLLNzo26UdECmFQdeU8/tg+nYNH1TeSp0zuIES0dHpGheDk/sAFwm25N4s2UeQapJ
anKAXOLmUoU/GIh2hiW4MOT4XqxxjHnzXLq4GjDfEoqZyGPuLG9Jo527EF98UVJoji1Cp9jqMQpQ
IP4OssMAcmPEWBPt5JrNkpKWGa94exNlmXDX8Xl3RmxC3PcSndx5uTCd7hlRAuV0E4E9ikRlFxlt
i2sKxg1lkhkPnJUq4q9satAM4f7gEgPBJJvoH/O1i+g3dQJ9UmPjlTO0QHrdXdU5uAwnCBNz+7fW
NA5tOX6HitbiTGYlqqi12oYrNGJF3MAaoNFrIL9PSzPfuWZ5KNr+W9bNfGJzZuIAzcxVzHglNLZp
SFBZjW7hpfCDq9HDF8fYyc2eTNulTtHEZ0dz3Kiie0sdlzWMvQzzt2jQ9YNrzX+mWssIlSPEPMuP
A3HXB2DqclOBR6Emm+e9S8Mu1GuPmT03GcS8XW4XwFXLgFxsWPEYOXE3RVW9H0Pgep19ZD2mFRMn
8VEO3MwYeKtjnTjM/gvCtkyHNrGTckJRj5rJDSiM+q4YErUbInwHDoezDYrSGHAJGRBm7IlJYXUJ
+UFW+yzpZzB5oFdqUMZ6nYy9LLHC85IQ19qXbIJAlPDCZJhHs/5f7R6zdJ3g8fdigNB9vVzCB5mn
EJzta1VzaptiRNlhJ75i2XwNZPABCWCKFKeeLgiJhC7dYeOE+vSomyNXLITkLdLlk0PCBBSuaK9X
J0ssNBIJlCOits5cTj0dPYdIi8guHYP+GMSlZAuOT+UKCiZaRODdYVZIpAIjolwaqKbUuihbgh7b
A3x3/LDqZ+Q44C8hSBNIag+RSYTT7Ex3poOXanImdz/ck5FHF0a1e7vt/yaO8S6qlotiphnR0PUt
RvXjoMSJXffvwEB4O6b0oUZXPtnZtzMRSsWJaOAgi8tuah5V7CJMojkkbfA6fbFyRUfOG9ESPgbZ
HRqMZkPLioy+AN9VdO5aQM5Tj7qbVZgQslaHEa1LsHyjDS/zb4v+g8Qfy6N2fqRt642GuBVugU9b
hi+lETLQNuaUmdw2Mg2Mk6RqbQxZsSIJNe8nZLWq/ZtYRHjY2mvsatleG+dvlRH9PS/rqftgxXPi
ibW8KAAkGHBptdENcYFMbwaaaBQNAM7kVrPta1BlHzIB20oC9A3u6KE3ys9B2n/rxiI2qKTbpWOa
7P+Ypo2kqjVf3Lz6GSUcocltd5PZApWjy7shThTOTeYjw6fWEs3ToKcPwP6eFLoH5JWuzqA3t5lX
lR8F0SbmpOjOgrNhQqGRazNuVU6iDeAzRJOtnXjJUO9ylf5Es3o2hgKPy4C+RKsWMjAMBZpgPDQo
alFZOIQx9Rep2zdAnNnZTMTj0FUPVmtax9Hoyr0tymtRD6/IXMghYoKCH5zBcGXsGJCygYPfOVDR
P7iFoXmFgzu/GWGG5qRoO4gYlGBMj2km9ah1DzYTR0fKZ9UTb8rtNmsRM5TI9vUe7lWbdJx93klo
8GmfB3tlMBxCK4H6VBFrWC0sWlXHfTdNq/cNhuRgkNinNKPbZe9jPOvoKaFcJuNYbfqVy7gIAJ1a
MV6jecUI94MPmJMYH8VkppxsLhKfC66KOLi2rrybQ5b8xTKYbYY1I/wcfVHiTyQPBzSF8c7awyXL
hvdCermXV0W3rxTHZwtKYmsu/SnvDJrOxU4AyVl/DnnzVQfgCobkFqFt6ozVATxuvF1G2Fc5Y81D
XNJf4XSr0zsCvRia2hd3uXZMjfu+DF6EbsQ7iT+DmxpdpE4CVDYNKOb2ZkeKWJ655b5GBQRw7ZBa
oH3n/L2Y2dU1J76NUhwb0l7ZJuzjmE8wTyfsYaENzNG00VoT9gRrt9KvWhwcnRZTQZdm0170/czp
kUkYA4LXJII8aaYJwjpE4OeSOAukbXQrq/Z7oJQ/NyR66THHVScDDxUU+p/QHDlPMeNg3lB2u2XI
zp1YcRF2cj/FbbjLK6ZdSiufXRI8T8XYQnAt1cvC1khfXSP0Bv4g3O2HoIWCS18fZclS4kQ2c5zK
otiZqf4ELHa6mSlEpGjpXgrUQJ5imN3xEwONMjip6p1E9w5pilBOrHaHIKm/G9l5jjLmjeHAs4Fz
yxRweqxLjPEt6db0alxftswxZJomjH2piu1ZSCYHABawDJBXAcylD+p/zVi8BSr9mtMhpK1X/hkC
N7yM2ZvugP0oUV7RMHOjLWeK4dAHqzIQKmNfpgedYZ9HQxH/9+Rku04nzlajobUxZ4dsJOWcKiPf
9hqDPWwxERaJpryqiH5T7X5PbrMgAGCTJNZnR8o2VTnc54XhJGAsezeX0Z9Fj91z2naXEZ6fB+ZU
HHN01stockOFSOeCzL7YdD3zUb1aiLI8JOhbTq/DCcB4jkIOfhc2GoY09eT3dtQ8kFg+UiPU8yQv
MJJoCtqCGZYDx9Z2Qg5k+I4wC3xjXl32zZrNXQR0jA0abJ2hEIrrhOMlyMKd8oda+yELi0dnZEMr
0BFghuXdXbhv9o0UoBh6dmAhOBrZn3ZbVge7bzDytMEt4HHT/81yNnO0wiEpOsbkQ7gLCZy5TG7+
BksjPMztdKGDcHPM+aHLiYkHPztxuzj3s14pmsv6U9eZrtdSF/l0fVjHMoAJDaB9p6Rrn4jiPJrW
U2CGihACcrPLWfJO2+F5bvml3UrhIASWAaQOEhFk2oUkLbwYGkueaYG7XxfQnHnLqIO8dAXC93Tm
/BqW5NL/gZsRHiVJ5sy5CmQSWcXSCRaongpsynHIW8qODQprPmaW8w0fIjlrkj6nJdBqZKhPGBmp
rUA2iORKX0tIqu/Wgk0/LFDZVCu9yjafK1pfspq1rbCZiYhefbqEH5KF3Zy0Vt8WU8bEjcbfZtxy
X/wPc2e2HDeSZulXScvrQbY7AHcAbV1lNrEvDAZJUSSlGxg3Yd93PP18UGV3ZZbN5EzfjVktkihS
scHxL+d8B8qMZ15SNAw7CoC66OJLWZcRfhwYGTbL251WI9tvvOkxkcGPhJqtc/vD9KzsxS4IrNEJ
D6NM3KOBObPPvmnDBg6BGqwTNQB3467J3G9x1npfTGliJ4/ru96p+1Pm1sV1cFnrMDAngit9c4ju
XM1LDFTGfoCRF2RTw0uyfTRxRhRxVh06BIhEYxvpF22M62ECrwkkh1/lYB+dNPo2TEF3B06bjIAD
QhGINyHmsBCTTNabzqkdlwFBKwBpGNCTxdTAdokW2OiDi+FqQQ+mvMLJc2pwV/DIwt6b6uwgbIYB
Z4lDeTMkHraGZmADgDh1FdkkQxL5mu+mXttIu4Z7GJqCeIQQO6vjTocCjmGVmlCORrxvgVq2NBAC
NotdSZcJRnS7yCBNdeRDoyEkw5pq34Aa7sWsp2yMpY4eJvoRSnTlemiySFexjf6m6egyRQMPnZTq
ZJVh4kZy+sDfoSqw9TN5O0Qz4vQr6pFVkM+tc2mwfTBUqzJdWAQ2nGa4lOsCI+umaT9p40tQ1vE6
mxtFrnWGsRpovOJjsk8zjIwOqOs29Azw6kgT2qHdFX5DWkLRrT1eWIhGxFL64aXU8Yn4XMzOkU02
xICnsk9OdeUB9IRxysNDaNGkJA7ovvc4VdL+wI4ZLUSSHsaaVaaiB84nUs8kDoBVmBjGwQGV6bnZ
bdDLAwWX2BsZqKFKZKceF5g7k1NvR2u6j/morPBsGFDU6AHgMPv+AQThDanY93CP30pdxeQjQbtr
q/LMJmkytTo2rCaz0r9HpR7tpEBp0nm8a36DMHpM60POaHjnRwbHoZd+bRrRrWWkGTwmA7fMYiHn
WDicsAPi9DyI3mVaqODHyYBMAFCE1H81KmDvfsRIs4m6/k16OXRcbVsYdJI52Xt1+VRUrbernV6t
TBZTHkpKx7xmdsS4NKo9+PDBu1cPLw1r3B7uLNWL/9RNmAcCLR57AdqhG8cFhDlOewmzw4gZ4pnL
0U0259MUPxAOxSKV4QMDAbR3Xntlpo/PoJVo1Ob8fmSIcu7kYzCHBYkjAwN5+RV0Sr2JFpq3ISUj
TILU4cC5T4GNn7SdxyuFe7Iue/h1AzTiXEzHxrAPUVk9hf74oTEopKEB8Btz+2Qz3hxGwEVJ8toP
kkw5QXaxJSpS2Xxoyym2iggdA4FkmNnjyjk6jUKam7JcMdD+Bfb9nLHLLthLebBHWOhwDADq+D5a
n74LOiMKHuOofPFaXok8EVdzXrI7eRepYcovys3YbKLkX41G8EnQ13XYysmcjgQAeTu0yl/rXCYH
xsMh1A13VyB82EL+2PoZqjgB5HdXwOzHTHCE6TDvsMZ+r2Ryzwp540SOWrsjV5jMFGaKwr2re+Kv
iNi4KSd2oqMzwcjkIODL46aMDHyCqLW2JL2gXKUfghjIkeAsSB40RabFPj39MdUkOFrO0rf3CBr7
YFdkiP0HjxC0Kqfy5klwu8i3zDCsNZFjT8bADM+IM5BYLJDGXncnm9UWuVNQwtVyZ4qyCKdafIdp
ldTB0X/Iqvg4Vhl1LzLimuslaQcQ/jLzFlSyjyDV3lPrliFr3TnYQBas98h533Lwh9vCuHEKGztZ
MEkCPRBUZt6tFZOlbU8q2tSsOzgRLCJSlbEKzSzYovIn1CngkJiSYTcxIBuUiHGKsfPO6no4zCE1
H/3H3HGhagjlyIvPqPcunQqTjZezg7YQStcmiZ2Eq17G4lJFRrcJcu4bWoMCaJpl2T/ddkb6AaMO
UAByddu4L83+O0noxq7nfkpcUvVTidNEZAL0RKc1QVZtwvJmERkGnKGDC4FNJ/o50cGb1yKc8ivn
FV0inHCbFVwSSm/V0L/StbPdox+LkplQZQ6HmXraGNobtGqL2hqrebx8WB36p9Ij4ECyP+4BohTL
XnVSTbDLe+9Cmm17MMYEx+78De0d9B+QfswFAgyQXbBr/DE7B2FyQRZJyJlVddu+9F4oVPRh9CMy
LM0Xn41zTEm4q2zCmMaReycBTxPK5VFAge4Un8ApJ8bNYDQXUeuMObdcmw4I9/c7Nm5srQaCMY8D
iF7VRx3O/c8e3+c8DXaYy0Af+PAD6UggD2awhZZpfpKbd7ZXo3VhnL4HIbPB3sIiitXLqhnaYFWn
wYPKxvga0xWGaoLDP84v2TIfs3vyE3I06gvdheucJPhDW+rbahoucAbk2kDIELkOu3NrwRf46Mzh
mLH/NraYWmkBFUsmC58lMUfwvVLIBoLY9Bq3Ox6rBJtjNu1DzKpTtp07QmOaJcipMKeQsPKSsBhG
m0CPXEhtlxHF/SrrOihVAM43DZTZUi8Mleoxm4GtmG36o1b1M872Y6yZltRxaKxhS2/TcRQIIafn
weL8cm3rCDnoLQTa6UWI37C3pmqA9kkgY8xY7pZP3deu0x8N1qgNg8jtoACkpzJjrOOacl0O3Plo
9AOBNjtW8AOtYKSjTt0IaQOcJ/rdr+j/4FeqZcXjeBvbyNJjZn0HPnxXUOzsgtJ/ffG0AiaTh9XN
iCOtWADgZRydUiRIKCjuzcr9GiXjS9gjdsR1p1Z1OaBhUMwVY6UepDUwejKW1TmzgKqgrU0YiKyN
zEHwNKhgPygkjmZcqT0ZMY9ceJS2BC2UPgKTOMqulnXWS1yCMjpzPwYzR2iysVJig0fWcLBwXZQO
XbMv5vSeoSn2H6QNPxXq6PkoPhSIilQaVOOmGZzHaVTrYCCKwGyGG5Gp7shEyh+rfjeFFJqOue4h
XG8ZLV7ChHZjYGHoRAyKaga5hzBrkYoa1jcq3/mclt+bdCk357zf2sl9UDCJisd7EtpcPm4KrYZ4
xYj8gQn5OYuYttCvo1iaoucOuOAhcPoDcQvB2ndnfWLguGqt+iBGmd6S67aT7kj7ZZd3QUAbPmCG
3UCD1dvMzMpN1E/ORirnzH+bg29242GucFp6IRlZff4wLcB8OzQMUJxoTBAc7QOMLqvQ4ohvgv4t
zakPWyK8sgCbo2VrtagGTq6Ncg9+KwtksYlqo9z1avwwoW9VISM4UvEmYB7U9nODmpYIufjYEwuE
42JT2zjAU3fwuF6ZAnoopi3syz07o/XwIzPoujvwwhbXBx2Xt2mGjI+lweqsOTVQRPgcEwjgivIp
ZWvJDanX24WBwZGzCBvTCEbhm0J8/egmICyU/bXJm+xgCfUjEbjjFR7/UWJEJAfvSBy5FQSMfEL/
idRRdkg4ztGYHeOuNtexAV5KunI6Mn8kS2k8aps+14dcsnUmCO8N4GXD9fQhFR7LagaVsUBPpBu0
b0aKRq9gT4Rpyd9hCvgaOuKblznvo3AvdWXdyXl41WkCUh9bHE2h/JQmRR0MAza8Npaf6nZ0gJaW
LQQ1o8TxUXKF9jGYwgpfIBDkU8OtaqfBTKwEd4I8SZmvJZG/B1L0Egr7IWhgwokx2PWshlQHnkP6
wI8YGLtb2WCx9K/EybICsRHEN6K+BJHz3QLRDYNFXcmA+sDXdkOo9b1gF7wrJ7Z77mCeOz4lrFPm
YjWlzEgnelO7wuJv12ytsFqTKHyEDBetCo8qB7GVY7MELkwquLwZmB9RTHpG7R/IXQJm7L/WLklE
zjR+IiOqtmjW1qJvjqaZFKSRdeUqHBUPELPuvgvK+BqE8m3KuEhVMb+Gkm2ln7ZHObHelYzS8bdP
PQYXfvXzfzLqmhNSIFT0OacYGnWRjhBhEEI6494QKcZpllGb3vF2E7OaSxZdmSm4e7dkTCZLtuPE
hk3rtKrGvW9M177k1CShxDlEtXiT3Jb2ooAI0TT1FZF3TKq2ae2coWZVGDAM1F3mLoFh9iEoNYLf
nhMkLODtcy/AlzWFV7TRd4o4ZbQPsPEq193lM/4uNY7FHlXqa6KFtS9QuJp4JsOOV3VqnT0L71fp
IROK3YEkAg2MSVXTh+wyoDW59RGP6ZUW9GygD105dTyeibGojoOVPRv1LE/C5vaC+ugr4klvzUwY
dmdYR7cJ1peqBRmixml6ML4VthVsDDGZhzHi1TvbcB83bUZscdSWl4j3a1dVc7atvAxiDmarMMtv
43QfWkAuvZLWUJq2sVWeOoo2evCMjtiNxRQFAoJuYy5+hDGPNi/Gda77ZFvnV7zkD2Ps+pvSfFbF
BCEwKG8DD5mFsmCY9oX5kaW1XIcuieUWV53ReWpTtZwdtZnKVSKnPeGGroU5FcANvhYmtlUVfDcd
+4MNImydjFK6NOJ9FfK6eQshQFoo70xT3pmKDM7M1KRstO/QeufthH9qGBARmKJ6IGNkpIVHsjmN
xhsIj4jlTgwrtDLjm1IhF4Jns2XRSQhaKow1rzfFByF6rK8kK2wdhTfg2pB1A3qfY8zYfQfwo9fM
ofFJgiwQwSFpo9u6c740pb9gh8CSuOx+orrY5a385o4V9FyAVphW3BVLtmzvFSGBBQEfum6qGBFm
8aGpQvOKAzjqlb4uQQeQ6fTBsqiEkuw4uf6NyHPFp47LT4gY/IlrXxVyZuo85BRH5k+gL50ZTj0C
0zVauoemY3+3vGWw+GcSt2mVkAqAf4zHW8yUc8FwmiKyYQRme0TDsVZs4w1WDNbUP7Na/eeslodk
ql5ilh4zohlUrulW1XBBBpv9PvKHFZN9hsoG3caYu0cHdrQuEEapYdj2rZivjOsXf0VXfkWY/L2O
rGMEHv/Btq1LVecvaKXCtc8wGPEsQZwVPfFWIXQzx5dubt0DXjeggzEC5WKk3AwIezaNB6KsxN1E
seIpVe4w0L1ZZgI5EODGCcKivUZbhM8hlFfYKT/6W2E10ZbNJZcO9gUwlALFG4AXYEdw1HjRsGog
5udCqxQB1LXeq8xEysZmnlvWF9eycb3LjfawnPoyRbA5J/Fe1bWzAxCIgikvWNsPlXMxF92/1dtQ
33o/5zMUfQ6gCGgAbMLi8mgi+ol0UJzo6Nctg7kdC+O29g4FwQx0bsax1SEZnVe9qNB5Wcx2/CmX
BpPjgfZQeXpqApsbWDae60Iuqr1kLUOYD6JpD/B2xw0cOlI2YhC7pgUG1a30Qw9ArUGefCDoDW0R
ESiY6OnISFYg340TtohqDgSr243aCmn4rDXaqA9LY2VgjVLvtUV42aC/m1GT7WZgJBuzkrdMrLxt
tBtajE4EmIPz0iUQZRTEkGtuupZVakCk3wYzwzeE6fxjU0eU7sLO5Lx2q4z4lnG0GB7tweKBy+L+
djByn4K4nQ4B7+6+ZsVUjPO+DXN/T2DtIex8lEh6rjZIHw7YOL4wT51owECU40DACTDQPbDcWA0t
61mu2XtSNzMCBhhYDDq+1m5irhuikBk6MA8jB1XtAtvCMVBxH7QZzuNU+o4NFSZ9VnwPEWhSOe0G
tuvMI35oHUHyG/QXIbrPUdEiFyNqK+OBWSdstzJ8gsNCzZo7LxO8ws28rDmdpKJUphbZWSWO/Jm1
6F6QREHQ9JnuKz96g75ZIgiobDR8NHcrJs88+Zi1V1ZZ3FIDEaiCA2wtuuzVrPC21w5RnIM5nGQ+
PJsX8Bj9Hnw0S74E6bbtAI/3xkuKO20LZMLAzUCmaZkSaIcYxwIFvJ5RZ1L+w1ua5/xBKNvfT2uR
6WjTjRTPYE6c0zDjViNZeherjxH8BnAN/DHCR+DCnnmdNcPJaRh7K6Ud5pMCaTFuC1wJhhXEj3lq
Pk7Y4YmPT45G4nMJmeI9mSyEzoexnS4xUQnrPF7khR6DqgxAmaWZkZTYJLoSDloqxk/SWkg3YXUQ
ULowbpgHWBBi2KYdl2UgzVVKx2rkdOmzTI2NYwyICThMZIIH1dr1dnyZU6525OfcaMr5SZITmg8J
8G5rONUJR4Vj2k+cb8E6bMTWyX1gmfmXit0qLOsaUXRtA8PkHJ+89GWAf7lJgosn9bsnwAPaxbRR
qr/S8Fek4vDxnHtnk3nFk6nIz3MNwUbAZNgetjD0amIFbbPZBB6KOg6+h7r2EMvDhSsYFCQRkVLY
LWjOXHXtep5d2TK0qtqaDWx+O/j4b2hpgPMAjOpiUpZ1sRUMdlDwCQIrtuA9iKKFQtOi2qiDGMGw
i4Cyjri594vWVlPpW8aHqowIRHr3QcG4mVq84RPD+g28/4N5Wp5nmpqQcNInC2boylvw71mIXjmp
n1FS0lsX0buJYkk2xTu+hh1sgYA0l/Cma3y1mUGz1HK+afpaHVk4zwN5ZgQKmxPB7zgUjgXmWQu1
yC6seEUYeX4BXim30QB/xA2a62hY7xZIYtgu6btMAS5EOn9ZpKqebXM1NoqxP7JK0x7QC9QdQWc+
bgoP3OQuUAwIIrKO4Z1z6ISJ0Ju2R/VjyPQtj9m+DL5jcKCylhs8OiT4U/RajodPv0D/9usv//b3
//i39/Hfg88CTPYUFHnz9//g9+9FOdVRELb/8tu/X6J3pC/Fj/bnt/3XX/vzN/39scj4z1/+lf/j
D1oezn/9XP753x/e5rV9/dNvtnnLiXbffdbTwyck+fbnY+CJLH/z//WLv3z+/CmPU/n5t1/fiy5v
l58WREX+6+9fOn787Vfr5+v0j5dp+em/f+n2NeO7/uePIHzNo6Z9/dfv+Xxt2r/96ti/uY5lSraJ
bPs97bq//jJ8Ll/R4jebtQUyYxOoAP+nf/0Fgn4b8i+6v9ke0ceegogqtZB8qSm65Uum95tFLKMj
+EMES7Zn/vqfz/xPb+E/39JfchLPC6KEmr/9arvi11/Kf7zVy1MzlgfGH/LT+PP31wcAMvw1+T8S
WVtVovC/Z+7gfgpAlOZGVgOsBLOG6VVTF9NKw6gXUJI2AlEk472JUY4p7lUDRIweSbVafsTMk+pX
ry07uMsSiUJEI5/VzB/MDueejSkgIjOmsfFNedEcE19vFClThdlt7fYp7mRbg/yh3oD3NVmMKG1d
QXqO81RfUlsBRYhD5jQbeM4l6xbXL40j+Fo7uSjG+EBABkGQ+MJRLiiMfNht066ZMKiIgQHKxmPm
Ji51OHfy3k2Umz5yujpAoowsH2/0UKCSJ0Vi4gRSINbuCPNtAayDsYg2vjdnPqp39pSPZagWfYMT
TPNdWjmM5wCQWPONa6bqDtf3EG8Tu2JeQD0XsVdghJ18ZxYPg5/4FOCvhcRImjszpYaRYLN66MNs
CK+F01QpXb87Ny9ZxHSSzITW6j5nMTb2fWehySR515bwYbAxhcckZIn5QN8fo8i1UARg5DcwO4h8
9NCsl/Au9rlTjUwpANWAQfdCBX4/D7SHAURn1TmGjMUkJa5m89h5ujKfQzsPGSqMLsTctIAL2WJs
xm26sZtA4jPkm7lJohNAZh/XwMLWo8pjMlnEOFdPXiG4UU5mw0CKjsZ30l3FMJeVpGOPDtUsKuln
mzR7xov+1C+yLoPkyIts3Tr62idzk2yJb1GoHWpTYb92TVU/daajyxdEj5W3wXueWTe8A/Fw9sa5
VHRGzUxgktVbLPJ9o9P72ba0f4kjQkUupdOytK14uYYjLpyc+oDNdPyJFqtkMizxNpEoMjH74gZb
JExHSha+2p3Cr2hwXfPT8nmIh06xVduhyqrIig0rQt1dp8mdG3cO2MVlxI4g0/GreiQwgwXfepwR
dK6rWPXhvZfiiNpqy4NWRcMVYDqd63qmGO86s1t39jQ5X8e0idAP1Rn1e+bKYr7tvNKN3wNpuBVO
XnN8HluuMjLoqmxAhk8Y5CbQYRLsyhjd3VNs8KSRzRp4xXEkMcZTueP0GO0Dz97EjjlwObZSVvlj
4JU57h1QXnO6Z6qHEbqtnC6jz3G1RatUWeGL0WLPhndeNs0Nar2+/wbiou0uaPcFjGrRwajAPFsD
25849aaVE4rO3I6Abow9bQWzDpxccPv2TjOS0OvqyUUO0QjIFCYNMKAKbluHMpyR1cR11VpHCtQI
b/LS4TKDSchDMnIpnK1LkgY3s9YX9U2ETQc6X4aiEHiY8oIvdity6hNlJ+PFC3T/qqUj6B6LqVvJ
jIlRqnTVbu2xSMHPJy0FMnHkJK6AlcRPoOvc54Y6V1Rwoc/EmUu94Nmm0vJQTXuyJh2iJmD1e+PK
OVqlJk06il8vRoCBmR5W/rgsIvEgGsnzKOsuPAGaTWPCmB22j6ofGn3RxG3mJAKUg0bwbPR0zD2Q
l1vRWnZEKlWofLKqXdaIDqtAJ1PHXEH6WU+RUjDCYlXW38rGEYSSkcI7ODjCLWQ5iErtIDrgHZys
RzHUJE3z4+FLwbwj03Rf+L6WdxgUbGw7vSpRe2eh55/EKITPm25wss1+YpDvWrZluKFhhBXvlR66
NZHlHel8ihgbmgiGpNmWiytB6xD5vo0zjknuTfHzhOadJanPaZFPMJDDDb+qwCM/y4n766kNM1qU
3Omrtetqspslf77GrMAkHZekuanCQYtrbEcIjFDsmHhy5lS8kyq78LMclwO9K11SMFOnRWtVz1km
95XZcN4L0l+ANqexE2zaSmAey23ur0SmlqzPotlPJQevFU/bxmV4vFGoSB9zvOvsPUgETvboVliY
JZmKaMNtYU/nqQ+MCBewGD9QRKFH4c7mPgeN0T5r36YNbKrCec4p9PSPotCooGfBpGPFnZV7nKG8
AbCkj6BonTcWnpgyR8X5wtQXjOfaso2g/R4FE760bOCC3U6Y8umGaz2J15lsU67LwU+D9AmoR2xt
ajOmFXOihRyV2Z71bJv1JE9oCDmLQQclCNv6PnrpyZX0efuEUx5rJpNslksrekNm0JpAKWO8Elsr
KLrqdojA+RyFYQTN9zbwZHeF8kCZ3nF3hD1JqxpeipGtwZ7dbTl8C1IUOFsviBQD/NxK1G4YjbG9
hAwkp7Wc7IBLloFltC8KK5KnWBF2x3uK/eFGuYasSDRABtMex8aAR88QYTRylM2VYupJqh7NOouY
fPQfMU2FgiV62MSgrohs2AtAYN2b5RkcmmDz6oAmvBqDyln1IghQYc+1PcavZDtp473no41m2QXC
4374Dtwxgs5D1qi3/kwaxI5fNuUp4N7d3RCnKsWxTYJ+PksaWf9rkRj5xFSrU0APk1zzUWOWYpYT
0EuOxRVIJsFe0cmKO4aRnnxqiVWov3iaqJy1HAGdMpqgjGOAENfRtg3d/KasovwBtXiPsFkGI8IX
q/cVvu3KdieiHdoWf0GFJB7Xj+0M0a07irx7TENNih414RAfzADjE9I22Qbn1i/jCmVwWNYJanO4
niuuQeu+ynT/PBZ2HJ9o//lMDezPqlvVGqYHij5IcXiOBAJiUm2XIxjGEzd1S5o8XTjX3sZyxo6B
kVWRdgjKmz1nOieV2KeYwfQRglRXbXqjRF8AEiUo7mpgjdMOoYOJ0HCiqT1keurjqzQqb/g25Vb9
wxwTDGkRrBLntVaskz/qxguBFSZhpDOOEEoxdxW6emaE5+BIf+RpSfFQNJY5vKm0wvsc5m1MvHyi
QPWO1mjFVGFTosk/rPGE3s6h11YbR1n9ACTXSlzcf148GGwkWreMyQRp03gy3vrCjZu3GCZBeUsp
BhzuLAf4J+9+mREX0ppDho+SJd/AxNxN++auc92KqbqhCHCfBAzvTA/JbJ99rUeEoFAnMfeewih1
x+AlzviRXz3MpMN4bqYpq/r3iJ12XuwAQHXD7r/feu0/i6XjaP6yrfrfd17/H/ZUUNP+qqt67Gip
otc/dmE/v+MfPZWUv1GDmtqzNa2TYqz7nz2V85sybdf0XMDNQnoghP7ZU/E1WziWIxmCep4WfNPv
PZUlfjM55k3XM22lGRA5/52eSvJM/tBS0edZQPxp+aSj2EM7/9pa1cpwQ45R2CdU2vuBy/5MM/cS
RiT3BpNBhp266rgPTq5bP4DLJNYwUi71lvkE/s86NuVUbP7w6v3e9/2xz5N/bvOWx8QTNpVwTC1c
W0vzz+0etTmpRx0sVTfH3Qj87GJgudgqMab7ohIVm6cFOMMU834eA3PfaQDof/0YaHT//LLYNq8H
d3spbEtQnfz5IcxhUviidcDghRG7crRNwpX2OQkLb9/DYybXFcByYzsff/3vyp8v+D97XJ68TenJ
x0QpNN/Ck86f/2XtCMIEXNZibmI9FkR6H/2Y2JqOeBrAGREhHm31g7yy7ILR2zrlFvLAtuIcheUq
T42GKGYUSL1IuM22dqUvZh0yihrQA3XXIIHyOpbILMxmvAKnviW2Jt7loXU3T9wHZ8cTT2FTAXFO
4++OY1anxv5A20wAF4lzu8rgXkgCOfsyt7QOmp3YNQmMlmpb3CV1nG2HqPP2skBj6Q1tddC9xTi/
rrOd00t0cK6F/Lhw5iOAjwEST2ZhkjGwqtBstgXiH/Gdgf2+C8V4N3koImGIn0vtjHcRiotMzgfs
88bBD77T/6+9rvzw8TsTmBmc7VnHD9g73cOExMWcniLbc06RZz+IGPMm8fXz0b321WSsog53Ysth
v9MWYeKIyd4RdTZfCJooIH260KPt4MKGNLiYxs/FtXfXkmm+Bm6y7TMiMOwBmX1gYN0DSMtrO7MF
rggNQ8jg9zTkU/k41AnSK2njRiNv5vrXnxNP/csH1NSOdhXPxrZtjhCTA+KPI5HUJn93Qo/FqE5f
y04Ut46BvaSSBeKU8xiKHEajfJZG/Wy5/kRcZHrPGAU1F7XdrRMWICUKJidNb/GFHH3flBnfDYmK
KcVSvWYj0Zz7ZvGxlQRclhZLwbJH4SACi/UETMcbN5vTTdp0eLWC7gYUnd6zJNMEZAKAzlJ0PA6b
WuiQVqqt+zFP3gnkJkW+f+Qe5h9i0t4h53gxoXJmeJSwSqDT/BhnQ527CJuKbJM3V0xo5/Oe1LIE
JVdLGcUgHQ5HPqpdO4ZckkH80E/3iH7iQ+EToWC0xRnHp3vIe3JL5d1M2Cz8D+EBgivSg6EChA6y
OKZIHNetXKxhRfKtkOV9VCWs0CsGp03P3kPEJxEg1kvI+tz6EwBJhub+uczFfU6i0C7JW+uhZRq1
TunDv0VJdx81iuDijnbWtQwIpedqyv0LlkNE6V+y2m7+L0elaSoGfH86qUzHcU2hXM0xbpmWYvr2
xw9CoZpp7Gz9HjrmfTQZBEYGYt5o5hJ7kkEgD+nkJpPWxPZPXv1g0lfUhEyw1sM8SM4y6Z1Kw0Ri
YbXfuZZ2ehT+RbRcGy5cFjR57giRVF0R+J/TGUpnH1PSO2ALur6bj4MLjZiJ7z0SlEOB0ndrQoE+
A2C4H1l+bEzZfswJzWe85FQSNw0YYWaDMDE+z/pp3YUBUfB9YeyxrH8VgY3GOHWSTZNWPXKIQxCn
h9Jv+SQLLYiyGtUpTb9Ojml9cSEsrzr7WxSZ/tUyQdjqKB0ukT8eZ6QJm7HwhrPs8mcLdq4zA3Uh
6Hu4x8s6Mmjclz45mWaH0tIzpy8t0kl0qXJ+1YtVyTXWhNuE35D6mwjx/R0NMazEontUeaa3dvHU
W9F9ZvnmGSwFV6HON+mUekdkhPQcaT9ePUd/KUTtbhNq0r1CbXps58neyCIbCH8YgSqy7ky1vQtz
Kk2EMCC7zbw9SZTQ62kIlo2sTXAxEWfdKNF2EXTfitehZu/p2S2OL1ET3SEYxwjRX81R/+CwmHdN
Pb8yOCh2sowP3XgEGv0Q0wWc+mUlkYzGPjOJCapz9w7jC7E5rD4F7IVkbL65cXEJZGscKcex96m2
PZYk7U7eDQwscJKqEnegfyoUB0uPlxN2lMiDObNuUyjS7+2m20qHXG2SosuuIHDZW8nYvEtRHt9a
IkoODU6qIGa/g9x4fuwJZL4th3nRIc2PLdS7zRhXb6bfE6ZkY8MfCloPTyG8TTBBTUGw96vkfgh7
FsBOMBwSdyQKqqyOZdmvKiITeSvS/MhYkpwUDXCCWydyhbsBaRBsEMDdKiaercsv3A9uyZDLEVRj
hOmRXMqIZUQ5IaQdh3FfNtjgCghA62pyoetyU2x6rwW9IA+VHzVr20xC6BXiDL4RSlMzv5VhX3xt
yPNYQbbuN3MAu18wLRDLshPycjfGxrmQbHyiLtoq2HkHmOv5c1nRVM9+nmJMIfojT5MzidDDJvKA
fmORqu00ucKLkFfSslMrvq/nQu7jbs3CsRoFAts5JtxvyLH3zra4q1v/WzoRfVgILIJFCuItYdds
RfXT1Av3MNufsijsq2YG18dxd6x6AE4ME8ipzatq54JxK2X/hN0hhp1YZuCK1H0EuRbsC7jJyHrM
BJI3f/KGXTEhnh47F+pNwquWxofcKiEEOvqjsL+lC1rUjgWGPiahnQQXygPemT3I1LA1jxmcCQ/R
GlLJ7pqYxPPUXCXI4y30cYnYmIMZHUP/s/dgVeHhu6MEQ9Iq/XgLhurWhFNNIrBRISBa4GP4mSjE
05uSlErD0P5ZpARg9GE+n5paiC+ArCATBu9WbIIV1cNNtECH1WQ860AvQNl7zwH/gaxK3Sfe/Eqj
5e57D/8xYhN9Uw/yOfSNC8MWYNqoWg5d7nFjQXNtmL6xG1Uc38VW/6Tr+kvGyIPlZQDxml3BSk7e
vJet/lKCd7uZFWtgh2GHxdMpvKYFI7OW0q63ls3zD40TcVMlTm7mXL1Jt60KrL9kgm/TVD3lLKoX
ZVz84DELvRr2yPXMKGqZMxIPh7U6goM8hFl2NyORZF5GVnnVhcZta320IMhvQ9TBuaOjI8PMr0Y/
PDf9/6LuPJZb17It+0XI2LAb6FSD3pMylDkdxLHw2PDu62uA977MkzfrZUTW61R1GCIBSRQFbLPW
nGNaqw4N9SFve4TDntNstaL5RdaCvOjZVY21cyQIe9Xxp20HehiLbnjP2mCd1t1wNNtKLgUyvW2B
1GXjTAgSNUHCpa9n47JJ9fJYGnb20dg/J5VEd2AWeUDnmtotNtkyzz8Qvn4aVeyf3IRicFyk+xQ2
X+uDuEoTuR0TAmAarn3WNoTTWz4Dt2KGomBRtGscbegJlbm1QgwuhIbVxzhw9Z2ZtDMkdOUU6Rd6
ysQkTRj7qM4RZubriFWQRThFQYyDiwAjJ+CBVCeIcLIg68Wa5/LYeMsZybeOQFuVG9a5I7l0ZFVN
KGPtWrP05VFeKqqnViByakcNQDFabRJHuOkE/AzH8veDWxl7IzZLykrYC3M16+s90115ylYLJ52c
jdcB/srg93Uu82UVOhjzyxkdTd32aApwOR0omo1vuJ8kns6pLoSUmQXTn+Z9TKRLR1LpF61FwOAX
G5JedMBalJ01wjQ9cH2bysw3Rg4qoDjCVBLohlyKC7ij4+IWhW57Hc2LRctow3vCcBKL/K3QsQ8z
JF1dZVEhSnFSYhXIrDj94jMgbgleY4WnTV/csSrPnV673AJRs2rLSpzpB76MVNnPSBR+lXms3aPZ
veo26L5C/TnR2uKWzQ/Y+38MCqQlbkwSekHVbouye2094M+t9M5YM42VLMOfQWNR50lrgjORH00V
yjobgO4W3aq+ASiqITE29qkLWVSDmrRvsg0JtcVGlilgicGfK7ARqhfzPTBdtIqJumSTrS6wxsG1
Tx7SPrCIbqw73+jDLVvEZT+D3nmbkvqXIhlkN7lyPD4exqneaH1XH8g4iw5OW55pK0wHqweiXtcu
bQnQ31nvEAqht2snsu5pOYRzRtOqIyd9maUhlrCRFEEmf3UHtLY3CwQgyUQfHkdnfbWNIT2LydjG
F7tKqk1VQSwrG/QILODdtnc3XZTiWWK9ggWKaGPLqJxTwXASm0KcuAi+UQXaTCM2SqxYp7K0JoQc
YKdwiW9KP79UWtftpGFgASiCHAtrMSxYdHts6gUpoqQNLJmSfMuwd+NElbqUxynyLfxrYto3gfuj
r6P0Kcu1+mAm/PuYxQZ8yYipUZG+eRaLnq9uySLOEFpBPNYM86zTt7iszwlZo8uhZgFZkVl0abtm
z06WVYDmrNAKNUvLUUzohP/2O2J4n9Lc7M9CFzmzOemeA29tsuZ4Rd/u+FMhzMuo3UqzKC9URp0Z
2xludCdzDoVObgFVt+4DLh5SH27mI+X+dp12MlgbDvoIGdMONvwYsNpQFCeZoDiTZvlOQXz8aKVl
bZKoD7Z4szt+RdZvnQC+ooKGbeN+yLGo3nW/ILc2hgsSlOjvKpswFEskPxiwybsSJIzkfrIiJT7m
DjWxgFq9vyuL4Wrpbn63Qid7Bg1CYweZVJe0/jrxR3VO0UGdacGdZaiNO7SZLY286hdao/Fo6QV+
y1rb6k4UEKPUTEvpVGRjd8muD4lHIJWOwAyi6UTjzxXUVvE3tl9theqO8OeZoZA/WV1FhGygAyqp
w6tDd8HHnfIeh+qQIvE7G77aD8gzcJZi0BnpW27dpvzwUrs54E/q62M6lEACUjt6d0MuPT/X72Tv
9bwjcTTMdjrC7IBmp0/ZqvZF/BTCtkOVewqLON5SNkee6+nRE7hFGOeR/eRM51rRV5uwJnZaUrOf
cLFTCutb44xy76dEYcJVDO7ADb8HQVb8wJBA42VHiln+wk0+QHADmJBxm51Qqm6G3nF3dEiyIwqu
4/DhEOZ9ppUT05dLl4mVPtt07PY+KGxM3rU85AKDkmtGO1sbzS2bTIZZ6v4bNYD3EyUSvymw6mXi
t9aFDQOKvkqy6HWITNNVcWa3fqMb6B+JuSSvKPO2DkoDVHgvyApNWCSsL303YlUIO20bx5FJSSHA
aCzp/JJczeSGx2wfTu9O5sPQdncQs9ttrPkGGPBAMMaF2VZr029+qBKcluJk9iOWDN/AK8gFvaqC
Jl/qLRtQ3ku9jCDhPcNkeIEVurHDsl9T3sLiRmH6YNg+m+CpJ3yx9LRVUWTtiTLh2gL6/xlzFzER
kZYU97W11IzEuBZFCn9BZtewZxqf6pUkSO/sd3AGdDdNVgE8kX1uBN+xYof7SQcYQCzMT7MbnedC
yq2qWQHGo5Nt3CQJdkXUmYdijJ+Tgtjbkuo09ld5EW5TvCKV1UR5IXCRCHTEVVlX5mtcS9apMCWX
txngcnaqZW9ruxKW5ktomufBtd7dTjMRQgoAf2WKEyGzkl3WCnfd6dHFRngeUKO4a73SjniT41Uz
GPGNLB1IOv4LWJA3HA/WqmSkIfwR0sjgFZ+AbMW27oVDNwtNnzsRGNaFY3JzU/aL9PrXxDE5kP+c
6FaihljqZg1sIM7OCUSUi9HRfgxr1RPpF2cn5GBo940lHwAsuANakpoWH8THHt0IgmNpE8o2vWRh
fQh9DxM7ysw+coMrMojglOXTBzzn9GLo2XddoCsupQTrak0VZmdTEnCTJ2tUJZRxjPC7UefZN02D
DxfX0D2czNpHXew+oYU+IdbITpVn3ln1lSvsB4d5MX4s2OxQqtRPdVYa2AphFicJGaTz5IT8muWJ
mQaHqQoPMjBSrJbW+KQMNOyJ8yOVYfyUAd5cFDWm3Uprx3U7uTREQ5ykjK0YySnaNg2vl5nvg3cw
CF7q0Z3mVYPUJW2+xcx2OmLVrO1ejUiRqxpFw2mAHjSOVvSUNqg4g/hnOUG9ar2x2zBtxUevuXSe
YewdCtZbIyrGdcaOYqXXiXnT4yLcI3j/JFWoP+TujLBmB7ioSr04e0lbXOkZjWvI8vpSgB/tZR5e
xBg2L6iuf3ShFp2oYolFaGGE9KT68LXMf0J1tzEs5BsAx4Jjm+v2Dmc5nLBIP8GN1w6B2X6mOYzy
IJA2VZEzHDvy4Audzmb/bNl1csGw/plPWXVSHcNmO+KK062YixXewNmpEddYsCMcVe7GGNW02dss
IRJwV82UH9swL/b9/FayenjS8WBpAcu4qsfVbiQTyCQhACj4dQdHUeTvPfsaM0dnwWXVH03QxmA+
GtC4nbC/UvTEIWLsgc4Wr1kdyW2jJRFBEFbx0SLblx/MXaDSZzKSnXXyYuUuJv3Z7u625S6NrdkI
39l7vB+IMuPxE6tw8VZDqsQi0uvH1GyxXOaavzFvCMPdnR5o06tDEWpJ6kZ4yWW4nWoAESA742PY
1Rj70UacrKZzTir+hdB5ZwVGeCloEMxee23J/7p8FLBQzNrESrF0WQvSTEjMwi6PiA6LRIMaU9Oe
i9QgmArr2MENfEBfOXZDgDD4LML+miVJdAz5K5ENIPePssk7ak7hHQHHJZvQTmCwGs7FQcuBj9hk
so+6LXsrD6AzFR8Dv8clVM2nL8z2Oo0NrZS2OtdU5heoNLIPswoL6OF1CUNrqFYob6dbPXP13JmT
bTijdq7avNt0dULGhSfd/RRRV8pskl8YpNB+ddHeqwvk1LB0ESuU6trR1O80+vj+hKKla5wzsUTa
Gcn5voit8VRSglWhM90wz5N0XerpFpL2dCjsjUBWtYaJ5q8MzXpznY6LZ/DVbRq+BBUF1ZjNupTO
fWSDfY5lI88iTI6eIEzGTXrr2GTIzLP51kc1c8Lv1y+yqS9fugA7RT+nkvlO9O7klJVGNborMEYp
QGeqQ11S3bI4dXe0jcfXCr6N56EhT+Of7C6nBeS5KylHDrQgy30XuGzgRVBBjsJVSJlpBdz6LFl2
bULMYS+VMMjfRfVCAg3JcoTbyvc24tdLP0oWOGDEiXq8u28BZW2IwxuXAKnvtQ4nSOgQmEDjaouk
SsxNCJZoTQ/AXCrg38u0HYxNZReE/gzZl0zXnGcVfmSO6Z8KLX3LQJWsTYfqr/JOAagHgQDYHKvw
PZDqbk7KXsZ9MqJqq6tDP5hQXBPfWSZmaO2F/xzTM183bVg+tzVFaM1XAS7GeoW0K3jvverJ41fv
PW7u4wgoDFoGoI06ehNN/6srxgtm7nQlz4VmRrdqfhgi9b2DfrgFAh6e9Gw/G/XPoNw9VnBJexzI
7LVK7tFs0PplaRQfZttQQcNfupPHRtj2maAh51xMP0ukD0pT08HmNiepYRwXtlffYlF6xy5e5qwa
zpOfAbfAZNwpfIWVAZLJrT1jJ5MgvxLbhQc4M/cTrsUDxov3srO8VTLwnrtEqTcApduCTCC27nFy
ZCQbnpXt3NRYYukJkMMQ5nFsrerZSM3gGTXhVbFRuFaSTNe2bW7GhMVJUqtfDLl6sSf7uwXYh6UT
AkIEBDEjAQEMaXtiCgYqXInnpJXujqrqLxbs3rOUw1Ukk/5KghRpjpZKnjpyTiYZb00Nl0ebuNMx
hDZikMmmA7C4NkhCTvpk1ZeMOvIymivgluuEuxjBE867slyCZCpfEJkdrcKLiDFMDwlygIvW2eHF
Gm8x9XjYi6HcZnYjbr2V72sMTRSFDPiFYNHW6EMjFjYQPdq5cpdLKt3WWKtjUxQQL/oCwwjqnrPA
S7T20jY6uq2QT3UL3LLWnYbijWmdVGG8EE3i3GXZoE5hFWr68A50K7Ne83H0NtC5KSOPhGX0k35k
txIuAl0eqxw2Noo5/BnAgNk+WeKEsaNesx0ALGW7czRletebstujYnlLx5D2rDU4q5At3aIASMrm
pd2y9T3ndry3etfn7hJUBfMeuiGxcJ2ukUXTJhfbwVnkJaQ8Msyf1US4QKfZey+ZHWMGdvGpBJqH
qbfEfSdATbT+3qq7diUqPPhC3gE9UUaPKjR4if/Zs+NZB1XrUW5ZNFmdn/wJPUk+EdJUFc8SY+9K
14MvrqsFpM0wIEc+Sssyu3SaOKGzKivzqvJxxnWQSSjFoU9BI1F2wTdbBNtpEgnw/DlzjjLCMYrC
n916fiTDG22py2eRnpJxxoMW6vsUjCcP1GyQYhlOilPqelc7d1ZIqL+nAAvwW+C7TkwKRHaP806Q
G4qg6blw4s9YFdGmDZ5BW7EeZzGENKvZlcCVc+GxPMh++GnPeodGVxi5ByCxsEjSYAv+lkJoNDM8
j0aXTstRJ8GaiE4Wpthr3Nx+m+Z2SmoQmBcpSBl2z/4jcOts3+fq4Ije+lI4qFOCEM8vuItE9tB/
0HMvScC6wrXoj6G69aoHiloMO6xOfRmM96kqxhUQmGrTAIcSyi+IjucD1oyrpPmA15xOOe2k1uDT
9UE9rU3g3Uxq4MYHjXCzxMt2Uc9Kj8bIlZKGwOFQZ2yi6ycGgXxVdxq440+7JYiTEhXnYV451V4D
ns/xwNz1B6SDqIy6SNsQafGulcaJ4fyHpuOWzMoK5BOchTglmA4vWUrSxZJx5JIRKHEcfYUcu6ba
O+b9HhnYKhGnqvqK2RCpbOChyJSavkkd7j+mEz4dpnw9aTcR+1hsqnWxC436LYemubdd6uu1OotY
2Suuyv6IQ6bQICEw0C5sIapVaxD+GaUptfS5DVtTWkfuGCxo1SKK1cmPaBp6cVL/VdKGCAtDPzfB
ewbrP+S62RRVYyz6qb0UgrBXFqsgWR3B0qGIaY7k/K/xK8PcWrQI0J/Derz23QQbWDsPTla8BtHG
auyXNpyeMeoyWnb5d8pbYkkA6WdTBJC47HjrIQNO44aCGsQSmxATQjDfLC+mmJvJe2cyPWaYYTe0
FfjZY2Nu6hQ73DD2X8Z2Zu5UIMG1jDhq2VmnsPpJdlV1iEtuQc0DShl3XbW02cCePPElqwvzSF7D
daCzF02ACtBZftp5tc1NcIVIWT+NbrIOfh1cVAvWZgD24yDi3Zkus0druli34zmliZatEsQDGT2J
WzqGrwH8XhpFG+y67jEokcCmZVqt+cz9m6egwHWAEvGO0AwwyehJdYMmAKX4VQNtywtJcyy6szO0
DZm4eCHJClLzrsBfD4VBDawVe50L4ghDHO8OwQVKGz/Cdi64QZBt0d1tRUW2JVVxFyt3yT+vOjY5
5F1aPvjpwf7Zg2Bhl83eoEyb9lFr/YrHut+B4g3uHaVfgUUMHapOusFSoG082qggqd+WnxqJ8weS
ZVCn9bZcFWGZHqYiuJHkIrJibdnZszCn6qKXpvGU5BB4zGLn062+do130qxK7F3BoFswnYezAdSM
wWzVXXhuyzDf9Il/6gySUCirrdkO0LpGTa1Y25P5aXFLJmqdT3q3cXAhMXi+4rX2nuZlv66kftTc
5N6a9qudog5iOnMgMhjJWpTVTRRju3fxCSMimJ7qKcxPUUV+uiLvy6nHi1cY/nmsZQQXg/BuqhXo
LPuoizYOSHdALzQgAqQIgVjpAzfl4JloSQf1vQiCk+Xg2HKmIHguyycP+IEuc/elSbIPEOEvTO7A
t6yAdqdIyf9ITSy+KAFBGSzSlPVVYGFanv/rKb5C3dnVBY7G1CJ4Sk9RIJtYxCdGR9IY2NPG62iI
fnH3metEsy8V9wU37OjRn81uMa7/WcYebGihAph4+Nbr6BmlIVWB3rmoqmLdTtWdZKYqXhHDRl23
DUCLqiZYR3Zjrwenj1iwhB+W3bTrCRMF4Y4J+/yyvI06rYgCW5sAaJvnZXJQuHFWQ2rQAokqMinZ
UqyCkAnR05j7kS6/IgIl26RmFvfYxwlQPG7Y8ikHc5KWh38mCyt2//nBCCULIMDFCuvmmgG9xyvW
fE/QFyJ0XsZvstfHm9LKH2QNiH3c9RvX6+bVQccAR96p5+/lmBe7vhhBn/GpWeTrMrhkxsoV2j58
R5n91gckzwZj+TlJF10EIF3fKOOvtMOp7OFk7AQmzRyp7JSRm+Kzw0n05gv/94G7KWjOdQCObyBW
iD0ZA7qPF1xnj7uwjRh9f+eWiKGGixbC7hZeMu0lQupVz5y31OqpPNN7pQ/5zQ0GsVNAYIugsK95
kllsNI29TNL3vBPmzWkb/VD00TczpdjZ+c3CYdiD/jd9CxKxtk2vXXuN8ebqTcOVqejNiPRb72vN
MfGTQ5T6c3fW0E7g2bSTQC2xBB4P+F/SgtXo5yj2xGjzh3KjlyCccQ6lJ/RoIx5oRBHRULzAFaHk
kRkkupHEYEyb1uwm2tfYj0dpiX3oesQ1IN51Ko/ybBIkp5BQJVRnT2Xiy6MtbeMwJM0P5mi0sR1b
LU84d4O8g1WLMhCQCmNO4tLyjCEi0gqIn4hLZGFfxzNXJt9Av8P0KeMfQeqTDWlQ5EnSibDsYNWR
W7jwjfg1Mt1ipU0Hry1fcF5pi9wnUgbX/HcipPHra1V8cksWgAMeEBvnuX0mp1ysO3ccmAMhEdaK
BkuVWhskCi9SWf0Jd9qrQeuQ8GUS9lCJbzzGGbTZZI4nChCBG5iHLhEkdE0W0BvymI0o+1rKrHwi
aWe4lorp3Sn88g0G7NqoJaHAo53fWq+OD3qiSEmN/JtTKXGvZAv7O0l/yHS4popVDqJ7NBbKpzaJ
EuHw+OrxQL6fdQD5QeOx6DNjLQekFEjemqPT6dVOH53knJZ1uAUnp13IWZJrk0oA+0n8Th0FEvoR
wHSUE+6LOcW1i5CdQKUOcYk1050z2Pup8fp4hhD+PjbWPqAceuzdTNz5de8S5PwlUFawgdbYLPFl
wTt2LQfTiNISAAB6tqNvMG4BpHZvUEDPYnCGb8oHk1gDFrhJEIyU7YkuL32X4Puw+6bmhwhFDCz1
wTgWBqFtBga7hTAca68yjTaQkV+DuscHVAThDhGEvgVGEb6Qqnos6ojsj64ijJBtan4IdZcvG3Bm
nWRrNaG0XMGjIYUm14yVk8QSM47hG2eE5eZZzqRgdCSHwYxOlmf1t7xO5b7wKkxbXuu/t+yi4Mam
5iGsQ9Z4NHxRJziHLqDNQh/NvpbC/g6/DK1zMSEPxaQEXHwMPhheaLO3OhWjBnm5pWL/MNpfXCCr
H00/IJh2mR8fTyMJBsoeo3LvIFF/TiLnaPlswaoqfjGd2MI2N7ybjRZ/WHjItlRUNLz5pM8Q9wb5
TmPyZ/+0w5Sk3SWFK9HF2Ycf6/5BQeFaSpw2H44bg/cx0+SQTSuy8hSvGMteZv2dSMIG2ThIpxIt
0UdEyPO6DuAFFJBBFzIeB7CP7hP+zOojSfxb7Orhc26OiPea+I2tOomzOYv6gWviCAiC2K3EjtBo
qE5+5CNB3WSriz5gT+OE1aUbJOiDgeGMRrh9m8l4a4O47NWkjfYtJGYC94NxLFvXpoGiCE5vAFOF
QTFuk2G4eHZ6s3oAvqjFcMHXdB8QzfP5Wib9QoWFBs+wLwrtInHo37z5IUusjsU8IJQckrzsKDdE
fQnCsNCHKxcmbXfs1MhosAQKMnddFPNLLfCugz6II3hoDCBCO41kujGgimuH99NZcDFoewQz75pR
iWvlALEmdjDchkZ0GuFvHIPOEqyRqDNHRpLf/niopXsd3UVVwUmmKzXHPhkUYs0DpHtjR1uVpkXm
XcPSi46mkicTxrYnn1vNEcfODztSz7J8AyUuuZoWSJFaTJ+uQ3OSjcUyZJ2UrFVK5bliTg6quttA
MdevjwcDx8dVc8oXlKHtzP1b9MwFy5y937YKxv5SevQHK5yq24J+Y+KZ6pQK9F1EOq90iLKXXpEF
EOY42aEai1u3rXyEB7lC+iUG07im08hmXGePO6obkuHnJrbM6+Nhap17H0Pu1EiJyIN3Pof0QkC7
urrNpK5poQM1ldq4UAmXZfKdUbq59q+B9H9NMY0dV8TNwZmmZ5Oi3sJCwLypMmdlqIY7rKA5oqlA
3+aMuPuH3vVPw/SfovC/GLj/8vR/5NT+3aj9v/47d8L/g9YDWKC/CYP/xdB9+dpW7e/Gg8f5fxoP
HOdvHtBZ23RtaRmYcv/LeKDPRwRHBKRRx7F+M3Nr4m/2PKbjOTAYSwR5tv+wHswHbRrSnodVDA0B
vgb9PzEfyH8W+gPm9vB7CVOX5IGYjK9/0bpjgjVVD2Pk1nxY6Up15iLWjQ3fgGHOPbQ+PVdwpUNF
diP3UdJvh/CNRPgjKHI9o+lTaWu8WksUW+sQARzCyp2Tm+ciDLYSYFkU55uJ6CQB6sStN5TgVn0e
HHCM70mMhrxlXJBEPyd3HQdaB3BBWeEVIPSGJF6DgBA9hP6qwWgI7zMyIxMF+EJqEFgYJ6t4r3R7
Tf/6lKoM5Wz+rAf6DULism3cs9mbGwFGzkLEAJl/747aJvpejtOzH5TfWw0io484y4PryiqttT4Q
CP1fIBD+P7rSTVweEB7+G3LBovpKCOjvV/p8/h8XumZaf5MscHQX2ACi+NkS8ye2QJPm3zxegb3n
zDwDiYz+T2yB/Tcuc1d6Upi2oUvD5dCfFhvNNP8mbWGb6GsNIj7pGf4nl/lfPR2O6bomohMEHzpf
CioK/6zRtlpX9akBIWaCRb00uW53Om9sg5Q3+mxodgQsSL7pIs5WFUv/UzOW/rWLqDI/DkDxeyb+
wn0tAsJdsqqgQNuJYmmgWLtPMfGkEWulpZ0L827RDDw8jrJCMv44mmfsOsTfT/bbDmFhZP/yEAtt
s8zunkyj6dgS9uSX6AHJVvNrjwOFG9aLbLDKPTIUH8lOS3SEcqYfxP4ssQdRcKlGRx5++1LPgvnV
qnYPGQpyYwcVgcqQRVZKDnCOZg4mycaLf3YAFr5McfMU5w2Bfy6icoJFFtoQPoNm0z5NAZFFRPFc
449I9ii1kSTFodlnKL12BWWUy6wzXLt95r+MgJ9Jag2TL5SZhnggZcF1votougVe/ccXYcwrHYeS
opKPQwqUAk6XLpvrhDpBFEZfX00/ra+FmT81ddcdovmlvu/xuLpm8cdrjzMe5z6O/v3cx+tDh/z5
t0v9z7nvd0OUM7uN/uEJelw/XINCNwzH1U1E3P98/UypdAebcIdFogkzOeO/OXjDWIIX4AHsUnm0
K7MkrnZ+Tm3n9yN/ee0f39cSqbCqy28utOi7ESpFJaoYT+gR2ztVXkoUmV4dp1Fv74DiiZpujfzw
ONrVZCVQgUn3j6NhaB6DoD0j+CbsTNduxEeL+4iJFTEDxp2y4VlI12rskj+OBdK5RbiLr48zg6J4
SVpkrIk7h20ovEiTcdcabol2DMUibhKaPjJXp7GQ9UqZdfitJo6FZFX9MyyGajOx69s3RDOd/v0H
/xdzhYNlDwOaxyYZS9qcsDtPYL+BR1JMo3WYEINlAkHfu3kVnh96l8dDlurVtspt4Bpy1XGP/RwG
7pYCu8drhh5lEyDGOBLuMJz8BIyA4O4SqXvWQtpZWHcHeX48d1nJRQ5iDI97fwcRQasIx/Euk4dB
w5jv4kwRNeENulpPgYGUyLGZiQoteOngILzQa4cW6q4gP0C+sp3+HOsp0bpDGFsLJFsGuhf8sVYF
IFM5TXB2Z8lO2I/5scTAFFelQ2xLALZr6scvTT699KPZvjxe90P58e8/Uywr9mzg++16tqQjaXrj
c3NwAHFFz8d/+1gDu9YV3bFyjXXN/9qpsv3m2pkEjuVY6KC76phLYa01UfXvzWAjki7TH1mlPsve
6e9WEVobaE8BDiG7vuVsRpaPM0wTUUgxoYHzKepY9AydHJ+JERrkmZKJ9hYL56XCH/Cjd7qXIFXU
IwyVbwqnMw6e3wxXbRKzmasevtNXfvzMBv32krGkvZGdq+3ZXX1v874niqn0rga849WgYx9pdQwB
g8KnMg1zQ06J5NsE5rF3c9R5BrZihckF2YUOjsmtil+DFj1RX2q/9mbMDrmidRxGCAlaNw1eQsfK
kSYSNToYU7F1nDQ7Ccoj+4kYw33oZeJEs8THOKK5iA2RV0wubmJK7NYma/XuFXxkvU8HLs3H00hG
xVUf3LP0wv718ZIEI6i5NFlNX3WvFcTphZWV9vFxsFUyXCuIeptkdA9mqQRcVz2/8RfY9J9yf9mM
A7HPmLAWmRu3CMTL/PY4RURwGB+nUIhH8vD3U8ZUy25+S0AODSMMzvaa3XByr4Rr3HscQX9/4mpr
mZnxvewLcz7yeFKnPo1NCKZJeLZ8ONbzF5Vj8kVjnhKDPjSapFPzeOU/PUeRTQp2c5yQApB060XY
HQvZ6q95jwoglagAnFrqr63pWwcZEczyOGphl7oGWX18PHs8lPnPrrJTbAacDrDza576DYQXftbj
R1dtAuRHtmhlp0l+9jFUBpWId/pt7GLd1l9hAnc/HX18Df1Sfy4tdzpH7NiRE6QkGdu5TfugLy+j
oeQTI8pnPf8cCljjyhNiPGRBYL4lGYbM+fUpjqF2GSYg964d30MUrkQFKAs0CEnUdHkqvujzbc2y
6vHFvzlkP07+99/+r+ckjSI4RFLh/f3X/Ot5//pW/nLO//Db+WtRoA12EJEK740LPwj0Z2vw3K1G
guee/6SHiq0gmy+Oze9Dcuo03/kx9viJ9ESIP061CvHnqVmJRuS/Tg3aVv72U7XYcLePUwu/8G+P
U4Pkt5/6f3oDj1Mfb0DzJ+Of3wBTnL0BmFMttSqFC1UTvRP59puhJ/pJoZkkro+nblcNu0hUAORk
b7/1yUByQtkZ28dRo3Aw1GTOdHwcdUxKXMjXb4+Dabdt+ix6qyHXncmXu9CE2DqlaJulXkeHyg+1
a2Jb1at0sEmNQlX7IU/rV62Ms21oUUx+HIXqHpyRy36Hsle9Pl6q/AWZxNrL4/SkAwkdCtGcHscw
2gIO7A1r8zgKnEjuwU8Ey8dRz+/EbepryHv8ptSMyKFC8rPzkpOejt17l2byLI2gWjye4l6tt7Ez
gG6ej/YgSuZ+vH58PI1GgMNErb5EwnKfJs86+6PWkXcaVYeG/ByaPHxTG8yKz1Tvdo+jBMh/xw/L
8i/v+jd+r9/UyZmaS7SMyqjeug7mbM1ugieVlDOBPKyheqyilP91lCBMrd04uhlCxQcqcdYGAERG
EKb6NuVD/aMv7YM2WPoH66gE0FLTnYDplWcn1QXhxANdbw0dMml3P0wbIncAFvQ1mX+v30zNJi3s
k2V3KEwaF/hJm0zPJGMOywIxz3ub80Hr9KC+4xHZan018rkn9y6z/F9NNj2hirVmURMZnZ4kpjzX
6O6wgrw1xAJtJ4bik+2xrTAUimdn/i099t1F4LGqYIeTnivizg9lUaU7UXUCQADssqBiPvWHYh5I
RvNHTRSxDxMHra090rxM0q8FmVMLpdv9C14GZ01TqtoaenSdkjy/ZS2eB0s7OemY3x6vPB7aUcf3
lI/5+h8HHqc68/5nA0kluMOkC+/+VK69pHKfHi/RkH0fPcgqJOaGd8AMONp9k5yr+anpOLcpw/pk
xPlrFNnWyejiH2FpZq/W/JJV8d+W2vPjFW9MMaebE3qL+Vim2nYzmj2oIeIgd+UcJCt9Rz37hE6K
5rkoVQOaee4sdTjNH08fB/qE9ltowkN/vEYYEMxu2UOGGwP3VRLLeWwGdVJB0lzrgbD1xwOSk10o
FF2F/03beSzHrWxr+okQAW+mLO9YZBUlkpogKLPhvcfT3y+zJJWOzo6+PeieIJCZCyBZLCAz1/pN
OHo+svsAiTZBZJIdab5L2jesHiAFFY5TsqknVfEoD8jBIIiN1G+3Qw8KESCLJYJattW5qevpWs/j
3oF++cbKNd8WXaqzMaunN88bvuO1UexDb+YfgrrW7eCY5PW9PF3EvpbMnwtN1w6BDVAD82JobHj3
yJZTa/Xz8KsrbStrC5Si+PnLrUDgpo+lzUZvCUGA6mkzHuUPisVPi9yK5VHst2vdnpE7gJUyf7Z7
xduV1XDx2RHfDk1AKTxiXwD6CAumRYWAC5hRQIVz1v2M0SybmRySo7zMK7vpiCXmRUiVub6gbSow
LtB99mfKtZ07Tm9GNiur1o7djWwOLCMsV4sXqFnN4JMBNDlTA4SJSXnZA2GvHyY3VUi2M/J3W3YG
OqsdSj2PQ+iMe9+rk1MBegOVTGV8KSAEP2RVaH7jQ1h4umn+MxnZWSNb8d7yj1gw9xSwIbJ+c7+8
iQvKZkEzvcROhlIRqq7fFNSnbDLv/3hkcO+XI9RTPI+tAiZrBAZnoW6zxUHjiEGtvonASx0UhWXv
VODvOnlu8WhosbEqnay9kLSjVNMH8atUn8WIu/4azuERLS6A4FSChypyOGkj4Ar29M2qeK2UGcLS
OX4/Xqg21zhtc3JyRnLu4Z1v7DqxNx4acJk66quyK6cvhYo8RWuFOJsO9c7ra30F8GL+t34ZD87k
Fm8XTD/yPggI/32f2/3hBa5CilK7SqMAUKhYFOOcF9nVxFo80qhHONqX3Knxa0Dd8KUA7LusYfie
QQE4G01h0Wui9XNwcEbZlHaRP8UBfN5w6tRPkeL3lHtq9wP07yEG0vdgoJR6aDtP6A6QaWnGvHxF
Fg47bFhOfPw0YRgZMJ4VQLmiadrdCucB7+qHfnbpuv4ARrp4DUAIkePJ9riPU0WNXeszTmbGRhgA
oMPVWTAToKE3ZT1sZdNOWKAUdTkfZdPP2mOA8eizPcCXMLFyF9d0/dA9qXZ7ScUNzV5VYcJwf/a1
R/QJdKSax4Z/Vl4f+rb2z1XiRIsQzfRvqIqjfZI57/cItQ/8M0Zwf0Qwo4wvgz69lJaF4G8Khz5t
cMcc5tF+jgxLO7CBYH0qBnK1QIVqat/GMW03asACjI+AqVeDdigCUCvMl70LQxZBh/BZ3lJrOtAm
eYYUupgpTI06F4AXpqbfc0WnoYw5NPonDQlG4AgiTmkh0CZxMW+72M2eZLCMazXzk4y4dYnB+z3v
A7k3T/v6V+y9P5r7qz5/AVCTf50me+kogfKjm8xrYdjBm4v2CRIc6vSoRRA//dqYN9lcOs9BmiSL
OGhsyPG5q/4TaaAcBzNIx2dclU/VWFswdHjfdE5ZAhygaXRJu1OEFI9SKOZV9vmYl2v6NZ2zcUnB
t1+jG5Dhg55Z7/JMIX308yyuUgDGrOzJyCVHoRgd+6OzL0QLe5Hk2HZIaWsuwKNbiByRB3eGjOK4
DQ7bcDVRyTbUIyRe7Uh1bwd6sdvJrtug6AdaFWxaOZ9hkwHJkC8m1D/92PFoG0s5N430UfVeRGbr
Pfdq2l70ACxbOdRwnLqxvWA1mF36NzkkD03Jf8+m4syr3FG2IBm6hTVCxA5MPF+q0JjeMjD2YCU6
HhrRnDvAH+6gfmZPtEk7wGmsMoZQ4HNRu7QcLMcAGqCi05cz0IF6bVrlZ2pjP0IyT4+qUxdoJnKQ
Z8heR1vLqZ/CyrHs4qGxXnDVqtEaCK/9WGfqBlYd3zaMWR693nTRwolRmo17flQbe2dliPnrppo/
VsGRdER9xxA75R4Rm7UfY3QqN8733TMCdAtkA5WT7EJ4ZXv7gtQkhJ/6Rjdu++Xb1jiP8DXrtPSA
ZhBKbml9ERqZF1eJj6hiG6+WVYAOQfKVfGhpvCIAli8hZjo7Pencq9HEqzTv+VU15EBXtdkDdpNt
FTkRgDgVNF6S2Qu1Lau1/PanQDpOLRIffzxkklmOHiQlTnX2zrdftzd0e2l5vrGqE4zN9VDVP8lm
4uCfe2/KUc0LDPKP4bKC/7JP/Nk/dA1eXW3RoHMvmrKv1WZm3HtbdsqDxQRN1nMTKmA+cFDSsdWM
VWbyMMJWxYq+TRjf7Clp5aQ8sjBaz7mPphv79MOszYCTTStEtk+wgZ0RdXxIreOqnHDAwd6a3Iye
12eLIsMCztD44WD/VPKkf9djgLxpMLQvaGs7a9D3+T5oeyxe6qbZZ04Y7FtsJFcFirxfsHtENl8z
tunk+wbWmyxhliyWFfAXfnQsxIxY64r7YjkkOZQIhC1IJXvTIAaqbvC5BHH2hK2eucIYADUnDQbQ
g2kpw4l0j1iVR662qLqnmPTzpQ30U58O01uFSPvGpmC9Rm9iekNO7p+Y5rm0MsCuhpD+xqPyNObh
eAJBM57Kvm7XAz6+wIRpkgEeCpabU8uSl85wBEiAZGmBI0OW5SveCsnRrFreH/IU7XZn65GdLsWA
7JKHKfURoUEU8BipxbM1TSOpSKfK0o3SKM9Qv5nnAI/A4tJN/IDN4WyR+mMJoqvfIOYD/oq/p4WH
jVTmpk9YJOd7xR1GZA3gDNt+8VlGiHvxcH8GGd4taqt2X8KR5FvhpM73NMpXONoqX8jdKQv8LXxU
R4ZpDxUCDrmiPQ0Ku6FEBVUL8d26yoM6R6s0YLMgW3bqovHiqUxbTm5dW5ssFtmaDOW0S6i77vfW
BXYXu+U3wJHTA9LP2Us0BIjFRJlztJTa3qsdH6cyKNOzoqKkFleUKxq/P+WwaI5NiDwyAj1Q9DAR
OVYsPl5JooJ7JudZ1SaKMkb6HZqm8RpPmbtBEAHTRhE1zhpapM57p9XaajB7TIx9eG2Lv9uhNSJt
MvHMrxylwx1GtK02v5DNs86TVnY71gVAdcXPKIR4EGLt1V42wwyEfjoG1xo1p+ekrs66XZmvf10U
RpG/ACv6x0UZ1pnXLLHR0/h1UQzOZQE2dttWCMdgYm2BW8/dJThGDFxHkDeyCyozgq/yVB7CuLa2
Y2ye7ELX19S9gfGiu36RhyoOKCGhQnogf9JcEnwbzjPZADmITiybsqCHZeFN0abR8+Edj065fkQA
31lPpeVvWt3q33tsnsSyUnY72DP+S7QlurPKAwjKun/LJ2g+IuMHOHRsNUDjJqjcZq7nYxIjIyRG
J8eC7q8dK29MNogBuOuAJfi7VSk7kKXNy+yW6alNDGxUY2CRdoRid8/sdXSGMaA8rW8Sch/vFQ4r
G7ycPxVj7G9DpSUvKNaNRqAP6xFu8FouNmHaKBD58MqUzTaxNk4fplcnLf2Ll43b2xq0Z/06Oe5T
w9qQNGRaHs25MF9yMJAmoPz3xqO0UmtuALKOZgea0kIN4TXXk3SfQsRcgvMgbLa/2MQ+ex4Y4Sho
hwd5uY2oJpUROz6yFBPPVOBHLGRAZe4wB7Cuug56l39nvJCjI/rGV0jGv58+Ga5aJLIHfGP+Dvdr
EsJgp8SQvMZKgQQlw6dU68xtJ+oiwCCcU5fEZ1fvMtJWZoMz5aib27iOo+s4kj8aUeiBH8LoIEaR
HWqROljJjb+RDBSVLN46cuMf5KnzZArUj0gDyIix6p8S+DWPsjUNUNwzuzGYiHy2Ag1MoWAo1WWX
hHDtfDE5pUrZHMA/PneZQony1hcVxxbp1qPsswW+trPxdox9AJimdgnRG6SCUw4rc4RFv0jteI2Q
Un9WhYoGOcxhBzRQBW7XqrA+4Gc8eL0Cz0wMz42ZnFuSp7dRNC4evFKJcPPIDCc/WmIG+eNgz+PJ
7r4YZow0rhgr7HK8BWS/z1LvjwAz/mHBqwMimUzQzCBASXUCgB/DOtaiD9m69//VtMo2VZBURs8g
Su2zOufIviHlV7bKmbeX+dSIQ0Vh9aFmxbZzwPIruFR7fCI98uI/283c7XP2jmkXmE/yIC/mTigB
CAG3MH2mrBmvXOZ/Vmpg1claJtspqIonz0fsK9Xd7m3Qkk9yJz1Or+2sxT+Shh+s4tNxzoRjJUWS
CMO4iAeRJfgSxlyIV0vlvAU4sonuCQLuLsrHaIWiTvWuwgdqlcJ/Gj0nfZJXQxQH75lqAPjUAXC0
WeSkowoTgnPeHT2tcg74HSVr/LjaF5Ts4Q3qTvcjx0a7U6yrq5vPmpXOI3oJNkUTC2cDZwy9hmXs
hKmVEl7GMCwsEsT1AWpZLLTT7OEDC6ScVftxTl31WFk+CerYfTH6nqX9rEOumUg7HjOvVH+ezjUC
KWntv8iB/xoVt5nbHm8ecihLw/I+3b5fZuR7C7evIETfvo24u7lJc5HfxUkJRqB9vr5AS52vaqW2
7xX5PxJAjXYJMh83SfCl5F1SMn5mhYpQHDyrRm8f4jJ/VvMASTQfvPrZNcnD2YzJLoy61mCHjJPi
dQEZEy4CCQm9kG/6TvZ5YkCPgHqzAHVv95UDQydKTxZrsdut7Gpsts0IqU/eRh6qsP5H6b16R9Uy
dh5ywLgP4KSDbTPF1tlXlQhBdFSHCrMLHm8x3uTre4BUz7cmqxrzXMcmMP8CCypet9iIjfxPcM+N
l37boULEl2nYTxVGoYMboBkwBSd5Ziczwk9ydM7NlYUcqZDW/BVza//bsIxxqyw8GYX5yXfaZtua
ndD2mnBekCtHNPkgd/5+BVSlJiDsv4blA39//mVczK2yOEw3UpSIvB6sxGJoqwPiB+AP5Onf7cQo
gBnL3qjcxKNi72NMew5WFGSrbCJzPhi26z4YddSvu1mQHcUeybEGNvI1LmC1NdSnTsZYIiZERPsW
c6spisqkiJsMuz4B6QDx3s54d4NmWNd5Z6ygFrFzgFV1vHWavIVXfKzDQs4TRdrv6t7yMXxi1sB0
FO3HJAIZK5oo4zwYVLAP9weh6FB8qLF3WsgHSA7cnqKGlczaRE1X7KncoxM6eGSJonrXRV8Zy5/I
Eils6Vs72CQTc7jj4csnF1hd3ON1X5fuXi6sFEfBxmGyrhZ2ZpDh+qtc6lUwA8Gyp9SskRuTWwtA
Aiihme81ECeSVXTHsFu/IBlSZ631nlWojGAF8NBiA/Qo06yG2/JceizAZHrXAuf3gG+z1aAy22U4
x2m+gsprEmloCJBOjuoiOPRRs73teZNfTTkYABRepKPW7pq6/15M4/BPcE2zwPyn05QPDBDyV5tt
+7JTsvIcKzgl46ga7vqSJbjmjvOSfKrz2c3qFUp0OVjzcJX5vNAfEpFWCEX2IWETAcou4OVkalm4
0fNbydU1e23tgcUnbUmFtWjQwx3UmhyaaMag28+ZNh1k7VZWZIvmK7ChAgU2xqc2+WBh09/Ks3lU
44Q3qgg4iEE0XhEPYF8j82Ame7KwTdOPpnecZVdk2TFKO/9RYbt1y5SFqGuAbf5fIiIRUXuAOeQ9
uhIFOycrft5D/JT/PQLngVWFNNQLKAfAPiR8Fz3gzzfFzqLFbFRwoDFT/DQY1AGH2HvTKPNsqcf1
q7kevbe2mP9Jcy99yshpPJu18SKj5rBt16GdwBoQFyU8RBVpgKs7W83jJNZ0qMN7cNx6lOZA++5l
WNUdVX12X5E6GXdlzZ7bs5B6II+NH3HlLRTPCZ8dVRmvwYguTTDizIqg/XhlIRs94lP0JFsyAn3J
7zDh0qNrU53wFBQ6kWtB5kPEd3NQXdn8iFvJaD+y4GHXTrqVzaoEugAIBqqI/GniGtO0T17aDI+y
Cyh4DocBLxXZ7FJI2TnmF/d4V8XyJklzUgXiN0DbV9/Jv+ceErIlClsEQdmDv5Ue6cVpLsrXuSMt
NVvtwK+Nvpc9W9ETVRJzHUdNcEJqxd+iJVjsraIeDq2iuUg3xgj+QStcWUOrPrcB1iYoyuefQmTr
cAg203cjdb7hTtB/68xgr8SRUJpSThFeDAiM6cFSsUPvx9zD5JrM9iNAWhdeVz8/GOzBd1Ov9XuW
teDYRU5dzfU9hsXVp4x1495uSHfLnDqU8X0n+i0TgRD+Am8pNz+/4wOz/VROjvagGuF8dcIh3vvY
ZT/UqtZU1IZRt3dH70mOulljAjJCfBAO13ytGpyM+N5dzdyr4cf31puXlN5RxrJ5S3gBIlikeC14
o6Y2n4Uv4i1WN7F6H9moIvzIKO4f5Ce1+D0zzemtNz8HbNNfS6o5xyjR0ZQRZauauRqlK+osv6Ja
v85eExfFztmHGii7ybvjtgk4ah9osSJKMqgzq8PXvE/bNxQkuwVa2fOlthJ3ZUJtPVHHj+E1qsPO
8ah7lpmWrmNK5ZeoQFcFEKX5asPYnVW1/I4vxwpoJMUGHT5lH5rBD7eAKxaY3caDUbS3UMj12/A9
hZi2E9/rVZNozrtb+Cer6bxrMleoukTxgLo4/TnL4IdOidpzXrrakzCJRJuAAb1mX6w76nBQKq3+
5KfpFocj972MvWKdjEW+ldcjqNw6Hj7lQ5BvIR6i28S88zaLM0Tagjc39pFLLRXlVZ7Fou//YZz8
aYOnU6GAkketL2i2/59/5OA2e11FAFiWXBH5yfeoAaKc0CJ+suCgk/sZm02PjgOgsQAa3RTXT7Ii
a1hlvkcN6Fc0622SVGHVbOSwPPy+IitTe9MZ0YiCNCVdTYdBJ9cLcm8ZYcoBXM+EUMsSwp1QJzN+
R8i+FNqzjJDxf91DRuS/Iu73wITxSxa1e1nRlJVOW0FCWXXadnPvw+fhkBatgSgX9dIIGbhHt/Q2
98poY6C2PKlWvggrrTuYavB6rzorSCeVyM8fDZSlz5Y4yEK06A/qPGOPwqoECW4x4LS3PhnmDI62
U2rrE7BF5WS76K7OKSu1zCCfLfvuB6u1kXV3MBoTsffDPbbum9cIw43tvesehmvFKphhxFKFUvG+
6su+eJQJXHmGC0Oyb8fs9Ff/KMLkYM2gjG+Ay3gVNKF76O8AGX7v/89by6uNqC6PAZZCRdvwoVBO
+gYdLt4NVUkOTjRxVv/VbIf+1pSLrmJW45MKn7ptFOfodRVAETe+yENoYug6VMhZ3vvge7kPWZuq
iCn+ihOXQ9oDrVwXyQUaj3kcTshVnO5VexR+ABFqDTvhX/33cvvv/nupX64PZf/Q6Kehc839EFPc
4KF6dMTBTir/0ezy5eTP2lH2yy55SPoch2j8u9GNIVYtUwtWs1YK8ZX+q+wzEqM+GoEHVarvX6h8
V2yqX0Kyyy8g4r+ytU1Ocqjpo3KJt6q5kc2kj4tt6sz+QjYBilqnpm9fZStG2eSEfdhjNuFOFyTR
Vz/T4yXyePZx6CLrnMLcenBLLfxatvZzpgwQK+3A3caqYax1PXDfxJWmkeSYu40j7DFQ33hzKNve
tb6bAhE+tE5zlmeq5StbROG/xyKKNQ0oSNn3O1ZePihovGrJ6G5YJzvrJhvADeVUhRrd0ZwHbwYV
YRlDt50x9D3LEeSwjMege5eN1EkJU2rnS+/P1tacCqoUjp4VZK5RGOFFhZ872iSUB7Sk3VAyyVGt
GAsEJmcUOPL41PtIs3Sd6aIROZuPqeMbt4PlRPiPWQopsv/obzMo2hHwQjPGSmw9DWZ9jJCfwQC8
xZJp7NEiVrr6aCOTsyRT7Le7IIGOh+FyoTrBB8Is3//7BKBv+DGayh9DdkUNA8jx+FwoP6TMpu/i
GKaqSD1oQR9/6ot2NYkSRu2Z2c5U0W5Frx8D17LJD+y0D1jFZz+CYLqd/O7575N/ifGrpe4H7KLz
/AX3wuzFzZxVkXXwkEQrcklOsBFrdkniZC+xm6Jdp5r5Ujahmw7wHz1SU9q4N8MOtXhlTNc95YUj
/Ht/17j5gCJfZT7WphKtsBmaXphzEQIblPYD15QjyCxU8NzhGWtxJJYN/XUgEfumdBZ8Xi9oL36D
c3UKDxvlVAV4BuiXVK1+9LD0PtLaHQC9zs1TaXvOMTfRN5UDQeRteyMzPnexX22thh2kh3zFO6jq
BxmQoNK9xK4cdfEQ7ZhQraN1EbndKkbrBldOzoJB/a+zwq20pzDW/z0uFNfGYvT/HBeM5dnEC3eH
hm+0N3CP3EyosFyUrkNCScuc7xjLhlXS/TBgOj60Ze9eEbg111WdGdDwp+SxnhtyJlkxvsWQkWUs
S5YDSo/T+9yF2TKMS+9RRcBrlVbOaXKa/iWj6sqTH2RHqgdoCqMSt0yHINrIUb9Qgp2qO4iQitFx
KK3HysUz0+S7vQgHzPTC2b3AbOxRk0IZq/XK9YTC+2s/1fnW75AKna0RxI76NWn1+qM20NXmj4n2
feHVL75WXBSkjj5UC0nIofad0+Cr2lmtGuEtzkDgTT8S8sUXqJ3qYVJH6O3yRvwgO+iGJ5CAX+Mx
0pYh2flLAch6GQTFz7NiUIpLkHjqUp79Nfp/GxeLO1Mr485DYq0KHNYefCfsr1NefPRGOxxlC8iF
t1EsuNiySRqmv9rI57t+dL0F9Ha81CGDbmQTK6v0BO37s2zl+GLtxhRXgciEuIqCtOfV88ay/JR3
Vz99+dWtZvO8waoesTq8FH53y+j/6EY0r0DhsSnXvB/HpxmyyFEv6pNiJtOT25f8FbaH6oiakpQG
Io7uqG4HKzzezKW8AkvnH7imJSyOyV7zJdTXhuGQuQNqcrr1yVOcEkSdVV9rYlS2ptHlijLO3yw3
9talGxSUqcvioMOxhl0l2q3JAuZ2+sdQFI4IraP4+VC56q/x+/XyDIvGYa2V7TcpexzJqiuFiPlB
RU9hPYhyrRzJB8H8le378B/XyFN5uA/nDgDMpd33n7o06m1rOSYF+sGIlz9ZgYWIkfhfYJcnisy6
9vjXAG9juNtZ83NAr6Atyiu8iBm2TkL9UQ9nEg5+iB7/g5c33TLsO3MJ8xgBhlid4mvmjsh4lvUh
A0RXPnbYFcEgbrZxlCGQlGjaSz1142MQZddAtPK6Hl+SzTwV2ovsGBP7uQp5v8oukhZ4HNSqzVxE
tKuEDupfk7KSo6GeaBjEpZi0WFZwQq/8I+hM9dKO3/rCKJ7rKtEuWR/npOLaEiIeY/JAoRcuWjJk
iKESEvtolZVBf5aDskvHJXBZNdm4ljcxcLEnhRgdY1KUeVe+po6mP/YaG/dxmIvXrlLnbeWGzlKO
1uQnl6XZwgEXo2qQvydmY58RQZg/m9raxB9p9/NjxM9hWM4eUzBygcnDJNBNpBWyp07I/Htu8GXM
8ngfjT5uCPe4QLZloNv47/BRYnSDuFZeFiHBt+2sVWsKcfEmgZMYz9Fnw2/2QT/gktwpaHr583Ac
yUc8A20jxSUGbER3H5gB9ae+RpcsqnsIjGKAlO0xTLSR2ZvSXotNz1od2ubDfUvsjlIQCau1y+ti
28OCuCUcVXdCJDe2PzoQpW74NSnnfDUkrrsnTRZfLJU/N27q6KujBeFDqXsDO29/2k9tDoIut7Kt
kdlm9bVO53oTxcrKKyPtRR60wVySkzKeC5kNhD+DkyFlNjnYelG1DNLa3shRC8TnRk2SYSlHG69z
Dym8NIpl3G4K1PLZyRD0SamOj86o7vpiNs9KnvSU+Nxk7QwVpQHZiYbPyUjs9iBbTeKb5xTg9wnP
12WXgjek1NO1G9eHRnIPcdsc+Whbi5ZDBsOyjZLsW2W3VyfpdeDLRrMhJWps0TTur/cImKRXFq//
FZHWAB2tJidjk23h/VAWGjKYyHWeDyugXeQ1uxr7PzTy8A/UCm3rNCU1D4mUCsHJb3t1wPLCV4EH
3du8FOpn9DCbZ6NqIqH3dsIoVlnJnJGDG3YYddpryo5mm5cIxcjcUx5ZULgd7dVtVJbNIl72++7P
/ns8hk0fUVYg/U61r3xBlqZ5QHmoeEWPwtzoE74UtUBPtolmLOIUlI1iN8Wr5vIYq13Is+wknwIT
/TnRbaCmcGL2x1IXN25gxeCvbdLJKw8g0SqklFssbMp7gWle5B5bDiZjABbyPwblFj0Bk7jyI8gR
aN/1M8J+qHdfHKN/lQl+I8Emko1AdesntflHf9+X9cZptY/MasrHSUMyhm9e/KWZ2WsLKNEUmDiN
dCind1O2DtiNH3DysHncCm2B5qjzYnrh+rZOnkmeq14UrQaxPNbmCb2m3soeW6wxVf61l76qEbLW
nIsmGL8Z6DjZuhEJaQV56F7iEKArFMxgx/8GoP6slt8GXIg6YXmA5fy7QdH0dQ51/Kxr3IF5AU17
LfOijWmH2SXJ1rai+KfWLJorL6pHN9PL9zxU6rWnzvZGNkuNia5Wgs+sgr1DAvJ5MQh0A8hzE+lO
JTsAYVlHXm89z2bxXWKgYp8cHJWnFBWdxHpW0u7Wnwz4ULOCSE+e2re/Nv+ZNaWUK5z9NGIVKj9K
I1pPbRF9VwGSooGuZs9gFJ0tE1W0HfOpvoCl1XAAad57O/Vesor/9uw379msTquiM8ODYaflk1lh
BNHhsLZR0wZ9LDnROvh8se/FRuQ2JcuZ1RBcTiuzn+DhVWvIiOZSHb20WFgdqGNTG58n14kRjgM8
9oxZdSu0kz7r3liyolSaS1Vm3imozYNsyYNK4WglQHpL2ZynMtrfSAAwVMrFCIQfAzP/lZduAt7H
No5zGU/HSQdt5rWa/mpG/ZOmdfZ3EVoh5CS3WlMAOmGtYMFS+nNw4oOIjl3xApORgiNmDyfZfT/U
jkLCUVaEOgcqtGXX/jIHtoG2DtukPKiGfRmH6GmKbZKR9t3FwgxMDsq9VWGVXzSEVE5y4+RpyBR5
bXNQyV+yt0THBdlWSPEsbOsj+LqSBbw4dZIoRhk6YXca4QPGciQrWm+V6waC8g0qPJMf3vrDEStc
2W/6zfiq0q+0IGjVKU/3ttFRvrMQeUt9tqyi1YP136MiwE5T/ot+j5piFA9iZSdHZXCmuNtqMrUd
OogCIOuEgLIErk0Za/JeyvwpF4i2e79s+nxx9srtPREOBV5JPVKJagI0xndrJnDNtbc2WFOK2Eia
6kOK/dMUf81y0/gHWyA8OP5h4fI9Qa3ts7yW/aJaVP5FA3OAfqRqfAWpvnIE4t+om0OOU8mXgX0A
25UmQPjRZNun6clh9PT+OJlFCELYKPEdiKmf9Ngok3r6GLHNjcDIYX5YInEXVNl3N0BXjpkeGhiS
cUsdO8OzOyJA6kS5tavTdCCv1Kkr32u9K4LD+OzgmrwA9VY9UsH+3AOAfXaitji31VCh3c4bgeV4
sfTqztyjJqS/Nt5X2d3ZrbX11Bo8VgrJUzca9LXBXurVVxNW0eJWe8SVMFipkaYt4E6mqO97SbjS
2MH9HNcjM1t4A4BqXsrtwgu6bCfpq5Eze2sdOOpSNkvIfscRvsGDpL+y6FYvMbOhHJQHlPLP1GBC
uP9F/xI3WYBmos9eJyyWDpUPfadMJpjpViuTpZtONRo/DCV+sEsbzz7KibHN0+mcjBQUfk+TUWeP
5xju0W1mtdR+lBG3ZiBGU0bllPov90grjCzLPi/XMi2HD8+ImEgwbGS+roVFQl3J1qp4jV1fC9XW
bXf9UF00AWCexSESoGbZxAMB7cW2uCDD9Wf/LaJPvpqQPvDE48UgD3ZjsSLxzMhdJEDFl/IFIV8V
95jWHUAuTFPuLhBtSJZyBF2NcOHfMEZU7dRViBrSLtH8F/kbsZ4CDh6kSryL6Lv/gnL09qsq7lsc
tM2i12afWpfIlsmMWK2kAE1VB81YkUerIss78wiHZ5ti4j2zhh1lRO2Qa4fSPNzefems5LuyyfLx
1KGYvGj0GvxtqPFgYwPRHTQkV4vIVB7VHHKdo0bBWZ554sxBUJ557Vffv8WlQRPsUNj/+CtW3skT
1/91T3n3v+4k4O2rBhwh9j/pPs8L61NheltZ5benKlmVbJv37HL+6LfsJEHXNAwxxgk7FqKQkST5
SLcTp36QbQSSg2kne8krPRWmeQ0Ci8SqqE44LKUpMJVbpaxDSP9A4+YZjE6vjn9HyEF50T1CQx3d
6dB+hxPTdAdPPCdBJD7X26crHxy1VRG7BU358yOvnR5bmdTaSlCJbsbjIcDZzh9HtqY3oAk8/HFq
/uFthm5eEe70FhG3cQRKKbDsLIzGnUZpbAnwwnit4DIuSujhe9nUvXTvlop7mXqvWsRjM64TLUK6
YXKchYs15c3fVZq8ygF5FqKCvLcq3FjEzkruk3w44WjIKuiZib5WHOSZacxrQ9PjUxPzG0cq3iKg
NdsH0ygoqJfuuIL/VJzaOu32oxtMmyLs4ucI3OPCLdzhPRuDJ2BH5j8IIyMs23vfvBAqdjD3D+QI
hTrf0F9nUsvbgYLvImqS/hqLPjv/yk/E51Y0eEhG4BOGva50l/ja8U9zOQECF4PiMNlt+BAXhnGo
ap0ZO45Ote1i0GCSdLPKNLxalRfCBbBeYxg0x0x4VN0jegP12wXSpK9Fmc230Rj4Vl/oq9zLq20A
ZOy9SoF1jpmYrvIKDCA5etk/6vH4UI+x+qiMnXqJzORSgwF+T9nO3i4vRRMd/L8vl/33y31kyO6X
q+rsr1Lx0604txZGoiCLCYfyVDcYwfRhezVa3TllZQP6U/TLM9lnZUKCIcWFRQ60+L3D707dL9iG
JRs9CxU8Hwz/ABE3RZKjVVahQ1P23Q//1ld6FTlNuRO1zEU2DIjxzo3QkoO+FSVtf4AyW/oL3nv9
wR9gAXyyW287TRW2D8a6gtP3ZbBbUACY2z9W7HH3ToITY+EH3acirL81uWJ9F6FlgH2844fHEe3C
mlKzZx1iT8eqa0aD9Y9Oc+yLn+NYahDqeVO2VbuIhLBWvEY5ipEQfNtH04zK1yB9dCI9/5xbWvyk
KvGr7J1hju7MFusqeU3mVMEKT5Rma4RGuPV9J11WLi6vYTHP+5gf8GbFL6xoi1dUgpujiqgq9k50
83AiW2Kku8BPr9T8gKAPbEsXcJsO6KEYZ/gnVPKnOvsWVvYCP+Pkiw46fDX+D0fnsRwpk0bRJyIC
k0DmFigrlbxrbQjpl4T3iX36OTWrmemY6JaqIPMz994DgOBU93N2U6E3pNCdF80ejP9q6eLXrh0S
L67/q22NqYp8vxxuiXQdbv//h///n+WqH7juoxkiLvdkhixGhwQMGgcxelUwCTpsxMdHx33Mtv7N
jfnZkrZ+5QrTF2lY7wRDFzfCz8jFreVBYQS0RjyXXTq/pe5kh8KCIT2j4T/aagOY5NrdPieCQeNA
2ZHGXktC/W0yApoKmkoms8fCamg83YyzoqfUGNxHtCv3mY0RcqMg9iVBiDSAgEB0dViJTyI8esZK
WiR3ZaliYv7Y8BbqODZEuPauWojzHl/wnKPhKRmMJIn6BF4AMA0xCrqIXuOzG/RG8Ucq9jOQwVNM
CuQuzt2WUMcOcXStqlOc2jUpvSqoxfiisommpcFJsLS7CWnGtm0YrBHqwcFTyfxMGvdtORVXXKBB
9bU4ZYB9iVhYA1GFNLybzue3JKvGPts9m/bSIYvAR7NrzsR/p0VYkKgZzEtfHFgQHZNpmd6TQgRw
vT78uGCpnvcfXZqZAVPxc2sX5kPR2fWrNzkfSCqakN3ZyY3zX2nUSL7sl9hF7y9Xs42qgkDKKcbA
g0omMI2vUptwDyeQCFvRmRGwRNC92GMRlbA3CBYXEVPZOcZNMuQR2qMhMFJiTQYNYIFphrDdcVfp
AR676qJFO+39WtePU+0+gCY8xAKubFsYGFSJoh9UC/OkWqkZATT2iy5u6wIlTgOZDL7DVU3IXtCu
ThS8bggM859jPuISPnWKz8y0qZ+98po2J3CWblb1Zg9J6GEhJDMkGQKVZOTa4ixU9H392nv8P+Fh
rM6vkvFCO9iPQXcVTm1gBCISb5/iXkAIe6F2/8sW494ijVRV/su6+PfFTFPms0bulm4MKYQC+syT
0RkkFbXPdTqh40qaT6syXkyLENNplyZzdlqET5fOoGSQ5BIvNZemHtLP3DKzU0b6dGCpGggdwca6
9ewwY9k1Ou4x91aS421iKVKfrBUvH+59DynL5sQuG8t4r+CyR2XJP1SbI3xXMnNT/IYpKDiczncp
Lzcf6oMWK5qBDDY04u5py9swt4g08+3pwtrgmVX868qgOSAd+ccREmdZXxM0oP80j8B7mVY6dBZ5
tvK1OCCNaPY28zbEYU62Y+ABqTZZfoib09AKJiKyYo+NztluJ0DMghG1PxCrCjfextf5ziAMyCTD
nERbHSE9l9VbiE/2KodpIX/gjeajmbgXf4h/DJVEnTnnoWWyPAAC80vKIi5ysL0TM/DcqdeD9ooH
H2wS/wp+PJJAJ8fQgZnpnJVk/SPX4qdZujfPEi/dfNWKIdgM3JgPcCBqMaSnSmgq+ZlWEeq0ey/X
4xhLuKRKn1uTnYQLgFOQo9OYR1XMF2o1NpGEWL3MeGOYnN1IR0+HuPGmMMMtIBO72lmpCljXp6Hn
D+zL1XIhgvlvXtNDbH6NnvPk2RvJ+zWR43oaf/1qfUqE/Jlsd7+lzhK0rU1SfG5/g275rTXKwHmB
PY8DmtNkIv4KmyV6Az9yu4Eg5RjH6or2ieX2oz3iS/Q2xmDt1kaevfA+V3in+nVlyYCDG4QJAI0Z
iFnLq1BrKxDrfu36m9nNr44QUrm29QX/5L8mg7vQJ+1DnuUYnyEb+r744t4Ip4Iu1+/XgCoefnXn
4j+bjjrrP4Bp+QHBT8+oV580Otfm0dAFIbrOciGWvWaaNt1WRvwvbtpnuyHavqn7b6+vt70ss69K
75qNcMlm0jWjE/NXjB9OWK7deFLgSCLJmFfA8509Bvp4CBPCoZ2OZ5lcTxKm9fCsFIwHI0caOowl
vyBOS2I1/FPfur9eqaeAWyYLk3IluUSmtAJgLJgPPIEQZN5b2vnO8uY9EtglwPs7R2mbImryfjK0
24f4n7etpONWJLv5hXdWeAJDC7RRJieFtt/NQy2Q8vnUpUPP4wFsEMgA+ErYhSHaGZgrzkYwOwZq
AJHB7MkByKXeSavIiXRqhjBGa2cjOIqWts+DZmm2B0xGb4JikJxbP/CGinAbvezStfj2DAUUhFSF
wC0eey6KgwuXNgQWf+9vfXH8LzP9LwaG/420/Tta29lxx6gmYHwXF2mxZ3E6hbU3PPjWnLLLQ87X
bjeIkOhfM7lEXB9NuCxvab8qyHVkL0vmrTGpTIc+BUhjIh8I8QWXpqKEpU8w4rgK7a3AxTw+zJ1V
7dIyeZ/4ux6xn9wbxEpE08gX4NTTjWEOLtnkCt5HZe3WKzwqGe1sN8K1pJCEByuwEJ7TvnvKEiM+
tIm7HEVmPGLZYyiI4ZoG6OrjuUY9G9Z9blVUdvN+cwaFy8NxL4S23sz5JKMFi5OxFU/EDFdgSGde
gS3edlUnZsKWxKPOz11SqhD36xzG63jHbMIIBs992YCgRiOCTpOz0yQ4L1x7YqeyzaZmwX+rV/N2
0Blm+nLf+Nu+JuX0sDhjvGcMdus1PH6emF7dfPhIu3Pfamdn04tNDmy+sqcN5Hd04Wd/esKJ6mXk
umEB5ic44ZAm3KXFpMPVoR/usWpCoip/AP8m+wWnIWHfhN3P1AJEwP3DrvyGRTc5cu+SUIWub84/
ePIzFK6YiEUW1TGa19KE82Ns/MMoIu6K9GuLc+q3zVRM3GsGZknC2c8+u2UhOM7pgTsDFsAAvqGn
WZEs+dyhipglxYEd+0mkF/OuV7gRWYaKPZ0IQfBcsl1m4YaayOce4/zRbqinzPm1cDoExUP5ZKLx
3OrCujRqfZxrxyd93bhNdOc+DP0xX8UDibZmKHT9xkD52hQWFBQTusAeg6tjQ9P23S4UxaIIwHTU
sbCLi2m8ZV522/ERBglMz7PAGxt4k/kyTYbaD2ZKnr5wjk57GM2kP3Re+t0h+g2aShcHQeaDLO4x
AMVg34Y9EVsHSWJABHOZv6UpT8uxRMhwfcooyKnPRB/QqdzFmJ0JHu0+WZn9eXV5tLrmjIY3KDcz
i/zR/q9u2qPl1Z+5RJLjT+iDhMNJZfV7/5qpnze/ZfnYUhLvixy+ru2ud8bgd/DVpsfOxjY02QnQ
qDSLGZZdDaf0FdGizD2KBfzFROJFckLjMy0zVO9t2K01WOq4rCPDjS9OKSr8yezz/WJ5dtDrR9sa
3whp/Aq3SUNbswyomHR543NfqLNROn91LbNz9TkY+WuRwg+hBUEWYi8PsdAP07BMkbEUJ/hdH70/
X1bZetS868OaFqCb4m4LdY8xzqICpUSK1XM5OeiuZqcPF2TMnKioQbjwJC8xWzxF9jlJjkP7joeQ
UBDnGhUDsLk2jxmgctJiw9lUdOZyTPdzybneLfpZd7II3dl4nRskq80GvY8aAenwbCGYsL9d5S77
urNmLu+neFt3RQPpLvP5lbZuPLaG+59KCAlK9cJGITUfhiLNw3Lz24cNyFDkNsUhXy1xN8/dIW/d
YifmdYxmF9AqAhlQhFptEQmf/0rV72ZTiI9OqFO3jv5+IyMROHnzkxbyy9Djp5WV32mZvvaUC/fX
vFUnLVGy5dOtBBsaN74ki9FlMsEVPa3267hyEmFFu3OgDpDljJHRZ0x+KL0KUtI81+QeePkD+YJE
O7CPgqKohIcvKmtBAbL+TqFXRdrT93LDNE8oAaNQgi/EHNIgpZE75sXOKC2LuHrxVrl3FTFY+fLP
LeJH8DZ2VOPMrxlV7Jz4vST5dtdV/qMVJ/F+s3kOG4t6r1pi3iZkfBhnwVg1lfNIECXiAqIkSaEC
vhON7GipNMsvz3HzwESAu/NyXe0UhgheEBQy/kb8Rc2kCesqtJquBDrNcOf62rWnYiUhdLYjZyos
wEb1RZb11YitW9wX6JY6yYms1rwO4IN+JJOr0EQZCGbUpwUlDKcU7yj24kKk7WktmenIPmoLD/0q
ypoFdeANfIubpJYbtx0uT+0kOFSGvdvaLhgB6wAupAwSd21v9JnIBvc4J83tnPTf1CL6aPXLuifm
kF15qcazk1vEVS5J5Jak3owOSwjt3c32VbzUF1GXUpPFhc2F1FFXqIkkWu+5K+x9mlU4VUlV2hPy
th115eeohopn38eX4rgrWwHbwOM8MHYZjGZnrY65c4btKFvi9N2tO7tTY+IbBi7lT+oy2d0LJmck
oOa3a4M1rxtWP4qcWnK9PmPCcWn4qjgy7QS5YIUqJRuG/6Y5vs/UUH8UjnmMr/kXuQeV96pbtA2M
zMPcH6uyIkMyfx9IJgpoENJdLcAdlBl8ujrfK4XRwadtmBi0ggH7Ag1bq3hHPK06iG6C8Ayemjdi
pqwzA8twcIAm2Jdk8dq4nXWo0BwFCbPRnVHt1s3nafB8+66t8ud6iTZCcghC2zwmlO0czIOTh43C
cgZ8YYgTcVokIMuN+nucJp5Sx0pCDcInh/hA4pz/BZo+Oxiilc8ggUI2PXfmlBikyUyKLFHPwyN2
b23dp22N+81bf9m7Yi8g2xOuFM0o1Mb01Iy/XRz/Z+CYeolF8qY7fhu5NMfMWT4g4jYYxpmUSBkz
5bWHmKa2Iq2nXhBEaT9cKqM9Eu/xAvu0JV/phfFSFbgkFz3PwAZLTJt2XB65v43IkDuG8qxNVs5T
m6/QL4YHexyavVDyD70w5ka/fkNR6R5A2j1mqtp2Os/ua8eBrEAMXZgV5SHXAMJanzPcp9tWsHQk
K6e2pbPzTTgjBd/Q7Ij60InsASHAdGvrAlDQukUWYsCoNMxjO+c+816Wt7xydYuWXQoamHxEDQEw
9cbOV05KoJWdXZxsgqTTlLGuEHWYaz58M9UiYJVdIqDI+9ABFrtrbOsFduC0a4V5JyyLlkGIY7sM
W8h5skSVWjlI7PGzs9L7juDuwDJTcgIt56us+vw2TnO+Q4/15zyMdDE51bZsxNm259eWpdz1e6At
IAGcdyu+20oOyI0SPkq1/8LV9+Raidz58TXf6aMm3JcQgd4+o4E0oU0zLR+zt1LDy0T1FkoToErj
mvGh0dltlvI0Qu90LfFQVcUS9VZtsnAQP5zXa7RsV8Fsnd/grjfwb1r7uBUflt2bR29avwTZ+OQ9
CW9fVR7njFgjr9+2fd54nzjr930xVDdVQgE0zN99hgV/tSUFejLewaZ5sh5B1FAE0gbYVcX1hty3
naQKXHIyAtk7z7NxPRKSoQrGRQBicpwh9DXhQZmkdgduGOVuagRJzAAKOWgVya66HoyXUvbxjqqC
tbm5U4Z3FzfcwG6sprC7hpKk0607dsveK23eOAKU8/Hbzvz6AA9InAiyJlIOQ0+dEE9RsoswkvvG
mlRU5xW+SJgymwBmk87c/9gRHticqGPdt/9NmQrmjJTqmrCRM+x279aw6WusLQm5dcogr+w1cpP0
ofC771mWWLIHLznHS38s0tfOhS2ZqeJmkzA0R+2f7WzJQy+ukbtO11hnouqYEvmFOYD5ZEfgamfi
WkA+LQomJuocp8vTMqZYiCZJFqbd5MGqfHVC6XOqNxzUSEdu48594sgptw5T18aHsqzVuXLm9WiP
/Hk35U+FMZc3Q7d8EX2Ynet5sFBMVLfJktQclQqF+dIHXcspt3EfhP1ishEZBm+vOP3w1WaHBaRj
LQCG9JYHpHfSfmQgCojbY+uW9bNDt2U0fsLTlkW5quHtaUSmNptriYP1oFzfRywZv48Dk4FWMUcb
aDyCljwReW07y8RFxrjS/KZ5db/sqvGsGd9EgFDznW5ArMRpj5Rg65qI+eqbbxZg82xjOKbV+FOA
O6EIwfG6zMbBp83eORmnv7+lI3AYLusty6zQuNLbltQ6Ya8HsifSEKvCzhX8ico4dzhIMTqVDDHy
xPbo1hG7UX12O8/d0fqaN6G1zRDUVsxsMevjo4nbTjm8Ww5NNXFE/pmI//W4LibKJ+LXExOmpc+b
PuuDQfcbZfjkkZy6z851I9qhpQl53hnueu1DtqFPN32V7b01z6JiTo/Ivq7z3lLd9OOP3NbujI/g
UoN23GfOm10PX74o9oAwnKNIto5KhRlp1+FubLhJUp98ARMsohBJF8YTK+AykwM0z7GMjFyFqoPP
RjJJt8/S9N/iO/NZyu24dYyiKiQOQz6De+TkQ4Rdyn2XiQV+QUrZn6On5z60dsRrTQ6xmeVtP+RO
4BTklS8Wtb1ZLpFcOZtz9QxdOb+RZFzKRhUw5nKmYbwsyKK9A9joW9lmOY5gnpdKLftK9C9tC4GY
VcUbrqyO8CCTQX9/KTDWRb0M6qVCSkXQVdgLrrIyawhv//b1Ags+6xZMlhgGvfXHnCc+e2f6m2sm
rykgXSsZok3qnHRWhgJk2gXt2oKvLtW/2lR8I2bWRH3cviZSEVvjIzhqRkqw1EW2Zo9nszdg4vnt
HQbud1bZLA1mP0LR54UlFr6JcKBIry7Xc1n9k0it1fTsVuZvV4B7mwpoB1O2HNuyVww9Qd4akE+8
5p/tTfhovDzkKMj2s25m4gkaxGUeVnENGwxqaQts1IeUGnnsUq+m+/9y4HMwja5rocG+TzEEq9L/
XIT5aYgNWsS6PdhT/54tHoV85/7z8v5V8lwTmlgEw0ImKoZaMqSyvzrHEIqemiBeB3WkPet9xuoG
hai8Jzvf2ue4lhhNwMHqp30CZyjqvO5cCk6lrBhverh3QdrwSdKPBRBheZXnHXPjW3LwLuAp/YoN
4jzDTRz2sWJY7Q39q5c0bThunFGzBKE2IuePtEMbsSn7sqEyQlvJwYmoHELUV8YALOprgGbbnJ5N
Y3weBmCQ2+xWYdMkT5iwf6az0yQqJBONjBcndBoyU1VFzg+gTZnSIS7MkmJuEb5QzBM26Ek9n42K
A90TKXxbq/mrnXbfOHMONNi+jwXLLHwjp8S3T16DxgnhY5jpiqfON37t6SzTA5q6d9OqimM+P5nu
ymgtG+uDSO5W3ULf08Roxpl5aF0QqTkK0CqpHXTU7qHEOUuZwAfgOdY33bB1NAsbl6UD6L7+zLZh
JBA+/mbwZO+8rjiCE6cnmL0RzIXGqWdAvTLbS4LscLM4n7t+1/O1g9OIBS8e973ToDAGaEZq/fBR
ix6hjjlFG9oEZ+l/rC7paGv7GzTMWxBTikxIdkO/0VvoxJIoI48HSzqXpfEvyCrbI53o3uQLDmtk
ucyIjBe9VmyNYgjyqtrZqtunxfbPdpSFOOmTTULoD3coAtHK58YLybLXeQE8UyzPIao9BtdufZdI
eUxG9VvjnQjH65zTXNicDBatk0JpqfL2wRwvYrPK49J1v20TrT0aGI3kqBz/xdLyT6meQ9AaNS+6
zGg/kj+E4lOwLbd2MTSHzunnHWTlaFma/rDIF/J1JINS76OyEUSZpBjQrhOgu/y0JlPkemtPdsUi
eOaNiL0qvRkc76WNOfLq7XcoaK/RemxMc+VDnFRn4HTWkz3J5PpZhDCynWj2wpYUycAeuO2ndWTL
adOWjNvOUDu09OZZU5dIpA1GS9VN5tR/QkiwBabkQxR7sV4VkQUPUrNcf6HyGLOqsdxx2Pmz14Ab
bJrQQLLOy0wUS8+/bcQl2GLdAWuBjcCogHvRNf7K6uL2VXOYbYZfGUXo5o3FeZNXTvxACds7LTPG
GUlsvpEghVmnY90Xgcxr8JPoX9aOz74cFRn0yR2KUl5bjlOmgTCXOt/YiYLSQfrGt5XSEZLBawAi
8cKFkRfE05oB3K4grVRiqUSvS6oBW9TInXwGLsN09BzmIHX27DJkoH1aAz37RWT2hHSXbJhhQK+g
eyu2TG3L4MnIv6oUUKu9Lj0wDZ9XPBUhs9M1Qnl88jesRwTqkRVb/fSNuP4QPtmwGzNMExVyYDUw
aVpSZa8tuhVPR2KJxgBH+AsLHhyD2X/jvoYhn3InNPONuVwfWwqzDCYypzJEUxZyfTL8lIt0o7Zs
g2RemNPm3oX7LY189KygDorQU86tndT1rsha5krNvZiumnjN7VjO0HoZI5h9bxJY4KYBgQ7nodBn
Tc5+1UK9jpPtLCRR3Nc7KaSbea2s7WKuhCY0uVvuJkfejtLfxbI84TwLPcJYboaxW9ETtGSDdIgC
fTd7de1sDS0LEq8L6hHwwA392sb3w0fZZ+sXLRTGeA8eOt11kA/TY71xxdeu+dgavNrxovfTDN6V
fO2YXVru12fWJqQZxfxw9XjFN+Cd81omtYzlFvBDfHHVlD6kVIZBAQgSqE35Xcbzr1VRb/W2eGkI
u8pJAY7yeX3g0uM7z/NsLz3bDK3JCGPPuEx+86avEBQyIQkaIICA8+tvtZI72w2LgUEOxqFQx8t9
NjcvLUonle7cSU+7crC2G/BDl1I9JkL99tlyVXsWn16hLvliQwDOsAPCZnIzH9KK8UX46BzWBUu8
YaAqFGgircUjnJX1htiSp66Zw6yz7zfiTapYAst4NtN4DegO3q5/h+uPr5Op+AKSk+zLT0SyhzoZ
vklZdTkvZYSk9UKKEkFWZvHGSvvMekWGuR3PDBvlf2ob96U9PC9TdmhiinshNowsM5cp7R2P4hga
8dXMYmWfiJxY6fOtL+KU96wXq2zdQq+XNFCM84KKmKtEJH2I1Im3paETrdrblUU5UM/hQytYNs4/
O6sxKgjSrZ21waFdniqjvuPbNEPNjAklHWuVeUp/LEccTIAeki5dOv/GrIPOnr9vJq/86Hf3swt1
jSLrh2hYVlkWHmdvbh51q5tQpq0RASik5Lw6Z02l9sjKPsfNOuP4I/K1fCfql6NvpBptMfGYFlUj
bOMgYynUjJU4eXV654xLdxsbcMedfI4RoMXH2OUnxxZWRyp2m9065kMovQT1MaMgxXaP9ulOTMkS
LhBw57K6ITlK6drCy8n14NXW3urZx+cz0qWpzdLIcRyOdAqZ3TbjrrSQzsK3+Wveaqd6rWxGQVmB
iCwRl4xuxIypKKXF/Zy66a1WpGs73wuRoGFmQ4wmkT4N1rLbsUcIpthHAza+V2IreJ0sgWaIH34j
BSq7WjiQZ39RM6dBxvp/P6gUivUGg7wBZQDKE6hmhWScVxgKMn+t2Y8r6gR928/53eZi+vj/65lZ
H/GVU52xjLjCaFOXM32KrVsMN1cowBAJtd3mJFyF6O6CbdqeyuolnhbxREpMhMEBTp+kja6gko6u
JM2fDpHwlUDlyJ+12506MM1hU00X67rW//+P7MFcDXq/Plm0dH1L92XBNQnHlAQngG80rjyI1dZ/
eoR2LVdogpZ65xMH01LXaaIvGuHCI9bOoVb6xLj3gd3/75R6b2myEt1UvkqzPTEK//XN5n7uHCxo
fkHOT9M5UV+I3eA+W75f3ChvuO+TO/rFfmcvKJA372K4GIORNGq2how+FHOJ68vLfE70BdQzdiSE
iOzWrP3WqJBgT18mBOYk6br9rq2qn7RvD8hXi0+/ma+3Sn1faJ+4AA+cTOZUoM2YsqUMmhRnoQdJ
u8cfEnmkDoXK5OrBi0F1WyQO88erGhJzcNVD1O5adMD+mPLkQhPvkmsMrZ7uYz3z7SxpFyaqfWd2
xDSSHfGgnDN8tTeDhIqVOGUqI3HpaZ9gXizUzNK8eIs5hX6WttGWPhEdzPxKrW2Q5bQyrIrdibZv
rO9btDHlVSkxJBbUJTsNa7BSyqn/VjJP5MpUKu24lzJHfFXXJFI0ppQe9s9KGrBqQIqKFe2v4Zb7
1dd2YG/Mb5z2xTD0pU6AEyBbelQug3dSQYdAeP7bWGd3Q2tHCLftvQazF3VBkk/I+hnFUBGQPOPQ
nZbJSZPIM0rm20tRPiOICUmZJf17mW+nuvEia9bPk2uS9Jw0QbVl93nBZjeXTA6N4Yqxh1IzZZ7N
61IfvA1Lte20r7bFhIHwsknpOyjcDQsbLuBU9j+zmXB22sCM7fXYJLINPbPM9lV8222QauNlpJZU
27cj3JdsujXXDGKRq8bj3ObP2ZjsMwa7QWOOP5PoHibs3wFQtOgaETfD/4A6hlo9rYdwM23ekQWA
VGtuNDPSujXE+GBKqIGM1l983Dv8NS86//IytYWdWHIOIeuLjeq57LhEp9xGwqDNjquf7WLi3Hh1
ez+KGBGN2Z47Gk52j8Pu+rlyYhA4C7tSVc3fopE11f32qW0VukX/Qsd/Y1TxF5jMXZc+KLuIibcm
AFtbPlYg8rBqnD35Ut8rAE5kCoaLV5ZRotXDtTYl9l0GyY5sMWfxxBEo+teWk5mzVB8LykeQxO3D
3LPGHAke67uOn0QyHe9M78ka+nOj53b//7ztdUNYNS8jRRKD/tZ3KZdjE3esvcLRrZ5kUrSHxBfc
+cvGqJlpW+k4F2UThW2RwzOJuGBeQylcDXwvREzbkfBGZKte/jVtumFpwTi5WntyWs3tG+n3K6ci
GUK6bFlOi/82KF+B37jf8wA1UDK1JZj62y3Gv25W3BD29Eyc3Xr0kUiG7WiJwFLf09LiXCoq+TKk
l+maVSWrm3npOORBPgdjXj7KmV+dvN/vYWa1N8f9w3UsmY7NMa/bg1zjtzpLP62m+KGVdlakepiV
Btbr9iFhoq5JFSUkowxJrRPYdLlO24XBxrKod7esQMKRrH3j5+mrn92rWCDJEim7nBUXW3GnRXty
GiSrKn7N8V4ElkdYpCDndSSLG/YgeUuZGTqwXK9BzF6EEiPm8cpeekWKZ8nAA6XRczbEvxwTf2wg
XrLF2Qkm+GtXH21nV5fI7Cz/yLBkaTPyZ4iRrP3mpmWSiqtVBIKKJdRDToIs8Xq5KolarPKXZbPZ
ANWfpsFJeX3YVr7A3GdfPQ5Vd/Dq6RITt+tmpH6t9i0W2ntf6FeFWAGUZYeTORgGuCCMtsGD+5vQ
rG16hmndf4skrT+1UdKxeoDA+BzDrEAWieAxvW5+VuInAAGk2Iczrozix0MJRHLQ8Nti/Ihr2ums
QBlTa/2aolEj8oudNbSu4HqnyEn+qzO7J/6QS0Wxrp5zwrMdBq2JFmePyYWCbxQ4Hko7Lx4fGGez
F9d3nvmeqJJVMfMTd9tgMZaEuCVNhLwCEHbekvnCpptTPrRLDu6aUOZldDkl8LmHq519E7CHt9Fv
osEwmBiMpUO7RlnfrjbpCM0fEQqnuMyeipbjQWeSpAP6y3WaI4SCkAKwx0WerM5Dg/FRnue+y4kX
EexNdcu2FcVCvzbzLrlqBBkKH9Rk74a+cU/70eAIsgyCc2NyykzDhe7XYIKut0eXdRqKqMI/Uqcd
fGu9FTTd5XarHJGdYF2fknWgCVSpE7FbRTnU6dNQTs81PROLFgYhknkJ0k7C3xKEoVodRuG/uRtt
E0CYAEU4OjdtvHfpWJ4nnUxQN5SzK8Zm2Y3zyJmCQ0c70r53OpbDkmlCNfU7XcziFjJSbcMmt3Ie
WwlugsCMDY10f2h7vAvlFN+0YhruPARssZ0DfktR5w5GNBeVSVKLcZubvQUBg+sj7kGlJWvOw+Dl
FbvgCbkVRgKfTAmjJmUZYyrO5wzHMfKKwMwZM29QNcFxzBQthIqj92kwu8npn1+xq/f5XUPe/jdd
SBbkRQrJwKzPwzjusnlDA6id8mWsMp4ZRnb5aCqcN/EbMmLGGOo1c8CaWTOxinG3ImvR/zBNcRIb
AxULhhlmDOFqbfd9g5aIPL/AnjlYivmx89FmVkn+MDcsHCVbKeFR+vIEpwnNAmSrqziciavU+lki
GAgtXgWsu/BEdfcHm5VXvzUelTCZ/o2Nwe/I3zTnFxSFDhi/okYNmP2ZJWeMV2RfpK5JPxUHtii0
2E2BWZN4c6GJLjGdQ+4r+DEscVGPpjuBMLSuo6zYhqh04ks70T5y5fXbj/RM+aEd1vu+S67mdbI2
+wgpFo93IHHOpbJ23pogJm1ktHn0aKxKetchYwbWLh5f8zjiawxAOvypVVZBO7XnMiPgd9bdXrTk
01NY2qFhESYXixOWBxzcE62Kdh39SN7YPSC4F0KAvqF8eXsq0NDvUHJVk8EMZuDUNus17Ob0Knfo
Hg1D3OjrJoBtA2MCwoEw9qV7BsK/qHdIEmthdID/bTz1YnvOC6iHe4RQdDUMbByx/KALoo3yjrUv
2cmZPw0r3et/up7zcJW6jQNh+AvMEky3cmaN7q1fTel9L/n2xb6A2Ye5NzWLc+k/NZ33XYvs24jr
b8zGtK/rg7OUH0Y7/UlX/Zuy9cbkbnZX53ul2Ci79Wft343Zf/d672YwOCv/x9N5LSfOLVH4iVSl
HG6xDcY5jAO+USEwyjnr6c/Xmn/OxZTHGIS0d++Oq1d381n3q0PaaWfPTaFn6tA9zqE1lZPTDD9D
xZCErt1y4oIqGi5ZOfzUbXeVTvGLqjv7rgQKkmcBlLmB/IT57hzDKz/bn7GuHZtyPldOEbR180eJ
LgRbdt2/RlV8HpssSMUbVEGIjReDYcWRxk8zf8iwLCCtUXPLuTGSAJbmywzY1zepSso4gyRwl/Ds
k7ArxZPvonBTpymZ0C67YpL4kxX7J/mwszAB2aNrJ4WCf4RXGgsQRcMx4aTgyI1nvc4DRtYBLjP+
0BgrZfUz4MONOqof7TId5667GH37uMwOMNv8V35ffPU7BrU7m4FcIlHSL7N89jP9PDn9MWmqXzOl
hqbAcWyMZyjDjzABPGbiuhV5IK/FUIn2SfEUad4J+oygnkchrwrCVIJr96VY0i8NiHYxHfGmzj2p
NTfWqXLqdH86J/m59PSijt5WLZS9XEIrwq1q2HdaZQbO3B87OFeK2r1L8mV9b2J7Jz1ygG6WeDvp
rd5qX878DJf9Qd5iGMuxpUaId/JWWtxJPB0ZXRfYNshF66CV3inuuh95Xg7tFYMin4suhPk2v/+7
fCz4ZCxn5q5eGgbeuOlRq6jZVfrZgya77xdomcdL7FBUYx4uB+IYs6GU2i6zYkOVYGJbl3OfRGeY
X0OSVjTjhtUzE1kDiiPA9e3hqaGYLF9Ct+t9lHs72TyRhT5rvxbj8G8/ZcOXxfksKRvTJrfJkum1
zahDIwwiFLID8lG1ywGbjPul7J8tpuCtn2eJlKY/pklzV7fYCGGjYAFkEYg6A2s5JJH5rvFfL0sC
MjTBw5SZJ1nD3kcCHTnd+b7Jq8OSmkGRcpjDMf+otQuUvydgVgdAlmDEwp3XzrdKUh7aUQuatvuY
rG9gYe+OT+N0tzHovdK1Z9nbJWRhuYGWqTleIN9AHy5l/nm6qAr5Tuy82Vzj/3UDLeMMQxypXGQm
7qtBspa5UQRxdcb4NPmo/Bv9KPBlbBb3qvkn+Zka41sxgj9PUoaecpfyeGELz1rEDDs1Oo/RfMYt
3dCa8+ErTJENjXVl5ObISD5aEGwtKfOCwG95uncC3hVAjHQxdfOwKNO5Md/nsv6Iow2rwhS4Tv2K
9ekCJX+g63y/kgYAr3fzBHxyie602L9mjAmjPbNgGrJ7yAKuDQVZhrl50GxY0bQg5HzI1zN7JQj/
jKbxY8WgU5f60Y/+HioSUPe64302OiWrsAvP5dj9yJO1iiaVy53S/V0Rve0vuaJdzdDwDRG3lTML
Pa2sxx5K5HW1mU1xkYVihEw5pT+yietB4cB4fb4uWdN6J5NNHsuCvh92pLcOs57g/yQQl7t0jXDG
GRS5Mc38FRDuOW3Cs2ywgzCXzI+hPfy5GntaxGCmL9WHaBwv7ZIHSUvDit+X26akkjXPKIcycGfl
1GfPZlz8ERNQKQYmJD7UW9HchjledHISmzzLmDkG7trjq2hMwhHA3Dj572Bv5hnOF/RoS78StcZr
UWFGy/TmvD16y14UnNxhklRPSUhymEUVlSSP3k1pMBR7ZnscVTbXHjm3YYavHb+bGbQgnYl2Cjnf
iHq1nNV+PDvZTW7Xn+k8E/PyPJpmBUpm3zDG577ppgv9rQGpY4xkkaDCbmc//1JZdJqdiPnnjoRa
dG820dnEiJJyCkwwVNI0IhkoNGJj9kdZfU2pf4ryrKYx01isgwhIM/un4U7XQB3zW4zoTGp38gmU
HFhjSf9a/XIWDSnqQX4mahLI/6ebwni1tfHPal1EuQ2te1jtjaq91Jn/WaF/xCiQH4217ocOpaPI
l3wP9ZatFns7P6QnfoCDbpiO60dlZeTWfDqEAIy+oouDUs0CMCVvrfMB/fMJROGBKYZPZU8Ir4cB
PKko4uZORCwp1POQT5ci3y+mevQmn94ETncKr1xfWNt4ZyXp35eaRMElK37bauBS1I/kfXKafdFV
s9G8JKDlIi1ebYStUc5yf0SXJZ+WU3+LjFZsnyztXKufBFHeIwSJ50iH9hYq/g3T/m5DE4o4lkCs
m8NCih6VR3Tgei6OIwmN2gX9kXTGYX1yJpDRl4FRQUh8RtLO7yEDV3MkbWHr6AM/E7Z8DNqqguSM
yVqR6n12gCzU/niUh4ew8VKGZMLi/KlcpnMa82RZPeFH9BtdV14W2z+tL8qhhXoJfMeV6wM/Rnrk
JRE5AognVUu4BaBR69KsKjwrvrVoW4/9xYDlQdZvqL+qRHvXiZW0wn9lYPyZEjzDhP1TNdaUNDfz
NB9juQc5CvIdKUmUIdGu66rbys3++17d/1Vd5IaPqqq6k8v4nqZtkkR9jBZ0M7vj1hlktsk9HTQv
Nt+5Kmi5+PpQevPa9QT0rIIXYV5aZ7kY3Ych3BPYaVmtdGALyHio+lHxsjeaUzZNE36KjlBjsWbO
S0SrnzgRIq11Gp5d50NVm7d/p1Wukk3wSBo9LdOQGYGukL2Qt6tDf1vMya70tLNjIuPdQfSqDvYo
M+ubSLMfuXpgFQhIHwXQ6X2mpXYWxSXeIUApjcA3GxxuxLyJRu2edManFu1Fa/mM1WnbL1F7WZOc
FPf/jpaoKjmcRpbeWdS+RSP7+t+d6GLi6gSEXn9xq4LjB1faqDinHDKhvE8ggon3ojvk7PT6/BSD
DxCxqX28Ni39tcl3hmzSv5coeja18STruD61pn/61WufJXQH2Q8i/hlXKsb0y1deldAM8HFXQ07m
lt5umH0U/aBly1nEOlVx73Llti31baoywNS5J3N5ykU/R9P0VrTT5/DLmBuodECaDmAK4j/Ujjay
WpNZHJShujd9JhPjIi00tzRJ+GAt1S8ZwG8j3YvTKoeO4W9EDjbaJ7fW/c0o53Uz7pTTnFUt/rDr
kUwxIMyFbwZREyQ6Rn2yiCi9+yv5Ni1aKLxq51ZRzyT0iyx/b/AiQix12TjwoRu7IUH1LyDkUJ12
tzO19Snm8+K54HCaR0cqvVp0l+veYZKhrSYQ9MEqAttvrhdzfkyd9keMF53Ngd9TEc2Yg9XZAXNd
jznGVjvOibftaJgQqdGT+iChAlg/pqN5dw2xyfqdvRZ/FvYfZlMdRW7+Pqel3OWQHskLsBWcx+F7
UrqPkVqcroLzkkBBVkthkRI8SZqfaS1KXmShjEr8ziF70kELi/JXChkKOu7FiVXh/xRVP6LjDCt+
nlUboI556mhWSYJBXY7wMJ715bvXQTBDB7I6g32McZ0TRuAq+xFHXUcAVhPzn3kRaW4N/9AVO7GU
RgVtL64sV2x0CVAwAmIMeqbbGGb3Rr/ASfxA8dl87Wtsq+9V5Yh6mPv2TdPiVVUQYV0mVEmjVyf4
JlBWYluXIT1Pm7zFwjaMH1QVile8LNYgaVAjcm5syoMzs7FFORrY5zCddxGITj90Dg65vg0N9/cN
yIw4NG4SwLdJ08PbVm9awjzJZjMw8+yw33pKVAmkHSTjPeRVRa2cSgJIqvxnMO1HN7F+vOrGwPFj
GsY+AYUoitAzLYZuO79+WP4quXLyjI+4La61Eg4sfz7WnYFLGeOCoXqr7lGBY9MrtKPb0ov5twBO
TpdwuVm4VS2rg3gCSKQd5Y7GjCS8cAYikT2jUplHQQlpoJuevy3QLwCy+O296kchb8R7GPhxB04P
8AGqhJkNgcJ6jOVW3B35UrlfuUc6E66N3IbfB4xKsoM4Llg/L2s7h/7vQC00tL7CMf1TujfyqcxO
A4NHIHu2rhWdLLvBr/aZZz93rkOpN15fj4imx7GnkMakJc5lS6TuZn//lj0bSnikOeG83OZjeVyX
BGMv2w5zOnQ7MBSGSJ5SPtD6GvhM+pY7d1kd+Wn0A1AiUsjMHZSnpf0nEMuzylOIXTX8/lmcvDzy
yXRirEY9e2YawsYx6DNiee20gI5/usib2oaU8OC8i8lsagza1BwygiCkSGRz9eLy6QGSe1DcqAvR
wgYhVEeBzu+Tt1XafY9hCnIGw6I5MCTpr/lop7MaIaHWcA8CcCv/n4G39lV0Kwd8NqdtPEO20nHZ
VT26hCO5swUuuZff5bSPRJquO54Lyl+G6m/TnvkJBLgIaCDODgMEvqp8Jy6Y2IO8dN+6OnBSekPN
iZZ+nlYeo7D8Uw9k0p+drfc0KdAa1AZ30F/UGbqPRP/OuvvGY83Y2Ki6dczhS86BnAn5qentj9wB
Qp9zJMblU3ZF5G/dgqUZj6GrEBI6OxOeiLmCxVv2RiRJ5AZ84bfB7F/svuGLIltGGBypntP3I9ZI
7Jnt5cEMHk0eBQsu/gCg8r2/tDQCELGgPeSn0Rg3GcPPxE+XKEqtiOtJPGQKdTvLDtrkr5uf+v6e
6t9NB7o27I17D0s3uuPRaCOi2pHyA2bCSH+r6oah8/eqo1yLPyTysso/a7PE6Z5Gtp1InayTU5HC
4p+8B8qgR8oUV9C6xnQs4F3USUCR+VnJIIGthVs1exTrKU6h+PVlNjFIBAi32h8l9hYLK4mT4QoU
9VH049z6OzDdO1Gt4nAPyZ6ZmwfRuqVSn1JfC+hbu1EHlcFGOM62fZfT/87YDtyNv3kQuWDbMk4N
xBEcRZtWVWnK/+tYJfbyNNKCJU6wwigIC2kvqwy2PYbDcRLWQEg/VnP/UfXdndoOu6gnXseGijIQ
xeam5otMrDGH5NMpvp2+DkriN8ov6JT2OwQXjWUOlQLtNRMXzwwjj2HkW44dRpl5BkFNPk1hru7M
aJs2HR/ygin3PkimzCLKrZjuQdaDuagCyR9+5CrOxEATgMIThlRzvYOLKonN9kPTA9GFQKKPipYC
Cu2eRPvYqvOVpM9yW3Q2HXyyi6bOSvjh++h5b6LsRRFZ7fQ0xwA2UGaKSieH5d+JcoNo4BcM0hts
8eTfUZdjeBHz2Hr+pzd8DhF6CnnuAZ4MqvYdlh89EMIwSV+yFuXBJ8SRN/N8s2jeuzjFq1paMHsK
QFitcN4k2PR8m8UkTwqjLW7V+xqmS/CuwKLhUWIWNw2HI+h4jbYAlJOE+xCfngfGifkzc+1BxOEV
iqe4hjNFMm6hoaPXSQtka+e0DTSVOgzQ1BKYzGj9GoVxQyP1XnGnT3J0fUOKz61/UtW+cRZjL/rk
n16BKP9V0WDX5cSJvqk1m/XU7lVa2ETa9TkE9snyczoZSH7n6fWPuOLyk0vLN4CF2Q6Nfb2Ao5e8
VKcyRzPHgudkRV2MKZdNPIMJ26SgSYM4I3YC2dRtk+Ya2BwH73dVFkB9HuI2kn7NNdJeNYtiHOHI
OCxT/FPXGxEvMdSj4wY4fZTry0exMFDIHgZ9ONMsExQMvbXMg+x+lboPNCdSdJzPMGrSNLjck3v+
bbHQjC35sY32lF1brl3dWXa06xW327rYz4rQEY0ob4tJ/pTzbmm045KpX+q0E0O7MEJqVXqa2uxy
+tJFVUgUJtGsGLgydiA3KUFfNDsJxcTOyAmDafR9zJhd/Z8KkgOZVMrZ72/EKsmGrmsxJAtjebJH
fbZP4rrJ/ngW+rT8kUwsGJXTnCEk7VlrAS9l0VkXJzf06z0Iy10+SKa2vyQhWfPoRRFMgviv4lCP
ub5TdHcnaW8qTqdsKgIwsScttOlLyR+pwu30Zd532FoPQVec6dwlu943qYQZF/k1xaj6TvU6k8Vz
EG9gtu9wXqy1A8rA5xrwWhGqL/IVkpSXBH6qPvRz/Sl+Mr3MwWK5J8CfhEPdo9yZ+Mg0CAdQ8EVD
cShJ35P8fAGIFniYIBsTBKnfdVorzAcnBDXaH4vtUWuw3tVM322K4e1v5RuXcrhItSGPPMnnS7wA
ieavitz0yAm9Jy9Gehq7e3VQTmZ86H4b13uT+5Rsn6G1nxroQC4UO9OlxzeKaHal/1PDQELF/r0o
tyO6QTKGjpF86eZzHPFA/DpE81orUfz8YBr78dZT9JO8Vy7s4aDa5EMljdjVNOX6t5npbOXJpChR
EtLIPVhevPdjJhby+uJgfJFjKk2vno3dmy8uJRV5kjmymUyBy4rgZQyQ0OT8Rl+TFd3nVbbVy+Ec
Law8a2Sr3ZPlzqDTqdLq33ZP7oBBwWx7ybZLZtPxq+/KfciR+UqbYVfu7o3Zu2l93OtCOcmCm+P0
UCjedYrylI+oE/O6gAKI9YcFhF4o5UokJsSUyD2puKJwz9Dh7P9Zf++qgz+/zaQ84EJ8L0EEt8j+
tJCyxKvPkagBMABMUq/yunwkkXSCB+CdFitoC6cN0DjMP02z4ImPUn6iaV/z3LNsjJnWgTe6p6Q6
TtH0ISupOs4DpGrXsuDyCKnn/qmn3zT/+85mMc6tCsAkAd+L0w8i8EHPqxvZp5GdlyeVK6tF/jQC
y+xboj4V2HIaUBAmdmdfFZOsjGo/F+V0VbgkY1zSlLlHahtB+G9xO9oSbbpHXItV41ZUs91DT3wr
kiU7CHYTU9jdm6p3kGpWMwHbKAKIw4KlJe/Qk8AZ1OtmqB6gvDjqVRaQkscN3GuGcZAwEhjyEQvz
PsY5GWTUgLiga7CppepxBoVOfzA9YGdfiwBJJL+S45L8Ic3Ia7oC8MU1vFe0YsXE6BJE/vNJbenp
Gyh/N/7pn68KQdueZqOdfLVIp+mqgQGPUUJPyoLqnDniPRId+sun034MCfHEMsBgO2rnstjScvgj
KXN53R1pJy7wNKmuSeYnnsYjOONN2Q5M8cwkZUGtg2NXVHcx7RtDf9PhDJTDeJS3kxc9mLeto8Jp
Vh9EjcRx8gTRAuVw6gY9JwfNGN3rZnyhUxgrP/wk47Q3FOVGVOGA0wb0Kj6SttV4momnlOrNYkcv
FUicf9667xNa5/VDC7aNrkBJ8lMAvyQMZt/0mCWSIa/rOV4egKd/i8BlONgNBfVm0O5El8hryqCi
jdzrxiHixMMYK/iqtPFWzpNoYJh3z6qnXzFy6TnlLM45bmxJt3007yoEWqRUBNvxh4c5Uq41T/uc
Ujzk+Sz6ruqcQ0w6osKnc75NylLyqhWznPCdl+Xr8CFaQ9Rmzt1Agq7whas68ts3ep82Iu7yu8Nb
pnD+SocXkdClLY/jrXyz0iH4IsSiV1St+MlSYNHDrTFnzKLOVkUveRSptNKDRYOW+66MRmD62rH1
25+GTpKxHN5kRczZePNg45ejhi1W1TermD7lW+RKCesnyt+t8iefJgbadv/7i9yRvEMzaIKc73Xf
/paDP6bJVjfye3mG9a1R8mjMMEEiFWIKZ1s/Qy5lqeqPLNSarxn07xFgMLrBsv0PLELdY9cbgD1R
muxWnRE+aGr7KXmnBgslctq14B6t8+yGZzHBTOU9H+XAyXEIDf0cXtXGQpdvegvK4ySVDpgd+vAn
uSk0/0dq2GvVA9Dlm+8lILMCe7Y+Rezs3N0oWfQa8X+1BB2q4OCS0Je/yWttROh/WasjDT2yyvAh
x7SwzCCu3O+6v/tXU3ar5TJXUTDnxWsyQSRUH7Si+pR3S0S66ohOvTFr5cDw2LNFvspz1Z0bMiea
wyvLN/jRqfloYRov6vo9sqFv0tPAJwFJ8Rpw5wKUCYM1RtelFT325vQ2AKCuqmhTqgbsk+qDH7+a
HjV0vJfJ0s5RqLxmVtDj6IoRKEIkqVYSpl/SbV28cbQvAjEQ5Z9iWDz3M8OfYuTCkVpbLFc8aw1k
a/28l/eluN+jD08DnSI0/D9QDbvuJd2MxyJ/nzX9HtQ7GHziNrmoXMDx0u+h3NaSOiL/XeNtEX6+
eTV58KX48GBEGOFGJTN8b7ZlAJLqpvK9+xAn3Zuiz6Vwf1VGaYw2riWJ5rSuvjT7dqagUnsQldT1
gQ6GV4YLoeuWY0SUymi+YzPZN32f3MlHgM2SJnQOSRGSf+ue0Uy4Gc5hUklo9tsWTgKDGBkmWqLu
9I/LxBm58VYCfHkxNyvKHrDZoOUruznRiUQMRhRlzh+yOXIPflrezi2DaOVNKeFvN7VvtsXEU55X
3kRwdnAmZnsb6btGVVGWR9YsognAQVHD7/wVkX0kCmkWxgB67l1Xus92UgNI4ZqW2f4B6kGnHdmY
hs1Z4uSt1eSszYwkny7y9NMUvzoxjU/codyptbBgPU3XSQS+Hr0LbdZJHdq9lTMNdih+7a46lbjF
rh4+hCpgeZ5bbLEwbcNw2O3VCp6xTD1KHjmzqH5RehzoOlJD+IhIuIiG/3sI3W8U+qqd5cD2JGgA
AdD3DR0BQ49Q/ORzH0yaquT/YovkbDsuDfwqw9NoFon9FVwyps5znlNVqPDt+KbQHf9Iid7vyD0M
8S3G4E5qRiHoK7ygPJCTqjePcOPAfvfjGg+VwL8oCsjxlYKDmI3RYgmVmXlCDrQSq2e+PMclva5h
9yNmzfCoMXiM0ImaxzXFtKZbKXDV4OqY8/EmIZXKukqZs6Jk2RwlKpXgoS3mR0VrriU+k9SuFEMp
1T/aNEq72VXNeDKFBEY3lkHldcAUEmjVultJrkj/dZspr1KryWnGan39/W+KWLovWuengs2UQp7U
DSVxY9v6SxKSvSQXLCUESYzIzxrUYqgRalJikL/JzUr4IrGf5t8M0fgjxTodeIMUeW3zEwD4x1q9
lN3Vv9O4/RXvRLjMXQOmhuQgKBQD+gm3NK7WpBFJFanlSGW60GYIT9q7peK7pKe+cdeq0VoHhvg+
KS3ywSRhSLVIfRilQ00jrD7ScFesd18VODK4QvIOES6pKgvZJv4QJHHXK0QGEi3mLFW0W0jaRs3y
QNJ1nU7rWD7dTtYAoNt9kStIQUbWIoWj0tZIC7MFdZb/yvYsartv0n4n6fF1baXg4w0Auofyzxrj
sW+mv3x04488p5QSNTAapRBMRfSmZPhMhve7JvzsOr8aZ+NFYsg1aFwm92VKL2uSoa/7d0k0JNAx
OZX3LBeXK0rwP2Xh1m66fRdTCSWBL+WjKFHf07yEH6S7NatoK2kr2TFZMU84CxlFw87uaxvwoYmc
smb1rLzqQG1lO5N83FFH3etUTaXSOrZ5oLRkq4R/IWa2GITWvfKY5srXMpDZM9qndcsBsb/2CY2k
//xWAXahHnb+rOzFWC4cUTtLvpzxTQ63vERjf5CpzkGiXHFz5PSGCjNbcIOlYJW6CH20/DASGY7z
s1hFNyeNtHz1qvoRUbiHvg9qSvW4Hr9VUUTq3eLZn+Ia0CFOQRBtlUmu+0tX4reY3mdxMftpeZla
mjF75QaeyPu1yiPeoQ+la1r9xPIUUhesHSnG0ExuH+TrDe2vBTfH/g6sD+we3QUw563qNreh39Fi
212kwB9NoHLjo1RaRGuUdvcNbbTYbd3Srp3Zf5AsoUienCxJL1bKDCVEB9EOPg0pyDw8+urwITAO
32PwTvMuu9PEIL44L/IpSrtEZeWr/N+s411eTLfytxU7BpYgcuBz5l4EtiTfxvwDYMG0l/mndcfk
4E71SxhNX00W7czC3ZcwuWlCg/AhF5UkZZk4r94MwQhKRm5NXpeD0wxHcK/vxm6y55NU4+VwyR8E
iyNZjeXSe+mGKdRvcsZKjRo998JYiJN8b93rN1Hl0coCwFgAcnJdeYPELAKqymTa1ZD9VZsAfgc1
/JI7j2fvqYNRayH3Losve6SB/rqR75aLWGVGD4fPm0DeiJGT5PBYlQy3bmgF9Ch012xbEUgKykFC
1nIH1DHZwhAV4jTJQLbIbuX3T1WVXbtGArZEP2eU5nz0WpY+RH52KAi9aCG7pWYB/68OxDA50zd3
9kAfg/DOqfJN1ALS3jpHynIdWw5thi7y1J4kcxUZNCptzHza4w0ApgVGI8F47r6aNW0i5A8lzb4+
QKO3N3WvMmUZXxmBgryIMolj7PIoum165p0eY7CGIQd6EtWJKu3Gvz9hvn6lPfVv8d0Z3mVL5O8i
FvIzhQV0ccqnyJYtIOk9t1QRHVKFg0zHkdFpd4KnEbEStJ+obyHYbGvlWf7fa8Bb8JroD/o2n5uu
vqWpYsUIiroR3S8qxFuMhw5Qj1jcBu48xa3ezMI5SVVUXpOaiVRHbcV41jhgSzHAzFyvhf2qMB5h
TN+KzRUdsEbDjVoeNJCBfFbkJYnt3z4btos77QV4JWLgWinNxf2tyO2SWa+QnUGxwROj1DUAiAMr
VHXhHi6VbTKwqGL0vGWX5fk+SsuDb57Y7A+xA6XYGTlEtCtF1zCdXi+FeZUU3k4Mm4Tg8oVyWOQM
tDTG9Swb3W+ywlLxkJ/yFs/3bhoqIXK8BbAnCACqJAIW2EoWWKot8UiirrCvCgNqQRIRIr1SMNMk
URkv341pPMbjK73dFNSxCvxJSkCSyzR7+6kJYa4QJxmXVQoXg4aPZPwOvf0WK/ZJblJUAeMOkBPr
alGGRztnCuGkvMpKylP6tvtrW+pBddcNlLeXiU/dxIIV57+Pq+abAeuz2CC7GgF3PhbDCLNT8VtH
4Zuduc9zXcE0KUWucXUaHJhVlpGhYtRN5GiK2QmtDhQdjkh1ASEG/c9bAlRBFlXuU8R9FHF0d5Zi
f8jGDfNz5il/rDS9pseJoSvVF3pXdC4xC03l0ys1tQ0Jy7UUtyo5MZVuy3GdrwbiHuBywQrcINkJ
PcSucaw7Md2Ss3UFkFP2E5DZv+ANuD2v62h+EJAY/R5HgSdFU3psG3pQwYQhG33PQJTKuFJsyih4
HAI8NRlV3xXvop10R1wN61nyDxJjiuHL6Eb1uuS9N/NALM6kOx96s+Z/JJMizi8w9k2aTH/WZA0f
GbVC1DT8Uux0Sbxjek/aIxPDIV44q6H2+Z+ClFXQouZyBe3ZSXwyWV3RkNS4mCvu3/m1fu5gSAGG
Px9MsHPst037mKHDR0J9TqR0dfPIn0cxhAVUDaREJRKLuqaB1d/Iiq56SUodbdht/Dlaa1OCbFpR
UKlPSBIub5JLF5/Gc/GNnSXcjn5xL9UEmsdOY4yrXeXFe2xcRKvJOWrd8au132Rh180TkVyMSEAs
UjRbSrr4+2J1zuTO/xk3xnN8mB0DRwATqMqdnELxUlYFR0FP3loZ3p7qJwW9vWU5fwTkvZo/NJBg
g9Vhp3XqMco4OUp30bzobfYYzsq2SaQh0He9pSe1KW8k+SX7oi8RBZW/7k7k2fvSMrdySfmXtwbw
WZIjEFYgnLKqrWs+unp5vZ4+hz7bnBY7YgjZJXnMVb7QVXSKwsv0GxrtNknH9aPy8ZEDq9bO60xT
icieHJBcekq1nNEaKHyOlJK8e5XzZ3UY43ojV5QcYZy4ewiy1pKNnMi1Km4xbgHCXBiH2RrZJ6gH
AimZ1m354lgZfYHefrQVvHzqIPhQHpZS3qMM6Wm5lVJNZ5uHgYy9xsD4hGwVUSqeg3TMqJemqalT
RFYQu2Cn+ul1ZKF1o9n2IaBS4KHTUDwpsM7FYvvhkGQpx7OPCWW+MLFVyZBBmfVSQo9mngfMq43q
GVFmMk+FdrrnenKuivZVKduvtE7Ojesf1mvZSDytI3BzLrSX4EZhh92yeiosxvYU87sFjaY6VIHX
L2D6iLVU/aY0rHuaKI+L4H/96KtiDhKFzA4/UR4sZJKy0inb+EZql1JDl8dfC5Ne/92ON6Kj5Vfx
Kv4Mg7rCT5ZoQEcuGzb62JB/F22dLdlnpkP699fa17TrwjBxL7CYtUZmhmTaOutdLijugEDwKNW8
+0RxcuxEAclxFLML6To5pvyPFEDlfSUUcrkJloJUphgSQZAbXXmjxO6dxAzyOYkYQb3eplXNJGF2
XlRfPI4Hj/kDLohKwlCp/HnQwjH4E26J8lcOo/hWbrats+ZkTwlt8HCdsQ+iMXp6BERABcvXpbem
zhi9Co6v/5SJ+BOCgbVgdE3y9vEfzEieJo+M1y6y15JlXMC95CyM7JlWNWs1zVU/JE/TnPz+M+lJ
6B4mXtdMjUFZzZsx5gy7Jj6Llou4GnKXTvYe9tW7WBcSS7ck4XZyPORtjJ37BXiPzZE3iu5wM0YM
eDrAfLIA4ku02WONqRMQluibanav2xH931f0TFO2jZn7jd+ix9k11PcgpFHTvNcNo1V9yTfJjeij
dZuCDTBtD8KJ979KFacrLA85ZdGxrB8nYLrd+FVq84XU+IH1JgL/kahQ3D4vhumlT547jxSo7JMf
tc+tAUuo6GGdrgukXPVB3jc9LNg8CTHGlA7EG6tT1MTDHobDrVQYRVPIZjGT7BP6YbkZms9WP8h0
tbMF5VAfvhWAMQSw0ZTdk9kwzM7DFvoyLs+eXkQc5d8KdRIhFwF2FDhZQuW6q5nFhQcib1ghv0Uv
qCRY6EnICdqXNqqvkl6xQScpinD9Szs0/sJYjuRGtlz81sHp9303bdeq9I8S5t9S7xZrJJjH8KE0
9O/1tsxsPnZVcm/Tdp5ZPYBbVgjy0/NGg1eMWqEYeqnTFpIBJ7eczWl1U3FYNhRaYKOE4/4h6Xmr
Zi5Eg0YKzn25V0LF2eu+8gLpsX7dhT7kmKUCS+NQm1eVXv9akVW82Boc+Im6z6vSf2JsFD0AChMr
nMK96R14pKBrhMsV6I1ZHlVgPa9Ok22LpGluHJdJyKbXJNd9qua7eDSZLKHPu3YE0xYWY7JX/EaB
lLrfTEsRvkInj6SNLxFoM7IzLtTBW9MIq7sSaLwORHZWlfFPZGi/VqUp+8rM4DMEvnZTRtWdySyy
/eSnwjpsQG7U5u52AoUy6fcg976b/knnATZwHjF+hXEWN8ng7/McNKI+VtGrNrabxIF3naHDNIpB
XRpZtKn52WDCDc5NK5Bjop/tZ9OfzHutmkBx9dZzkilCHu5tM6N7y/3B2ho5IEe1ubGSSocsIrGu
CPggat04SgH0vXvTcr251hwPzkD6QujBZyCtopef2dAYmyXsDklG9/ToLLdRP2pEqfSFEPj7cAA9
t5Px3DZkeGxG6mxLcZFgcMiuGRY5Pc6AU0otux7a+pzBgpVVM0xuKmvNAMZrSLvUDU2nA6Dp4dpo
Ia/Jx3zcNNU8QBPqUkF3kjtjplhrm2VxYyuRfTUzpJaBNOiVjv5Qeww/DM277gzY5YvsA4YXqMwK
4znPhn0az+bGYw40PNDum+YZI+9rTr2dPdFKqME0T6PlqOlXFu6bOsyB4U4PTKuCIC8ykhu9+VAo
asdpfN871XQF5OgBUv8PDRbCTe+OfBiOfsWyb8c6PhdNxHSrPn+H9DaTzH9x7dTOLk3dBjeOPih4
mjS0wczz5eaHGtLlubQK7NX0tvfqF1whuHGT112PsdpvINPetnH56UvziwEdSF0zp4KjYHiwRPlu
nz0sPn2Yiop+YPKtDCyJ6JAlk9xSJ/cgVU6GlGbnhf7cZVBeSxqxR5VcT6YA30/CfWogNBncBdFM
Y6Nm7ttFn+4gjUVLZ7Rz63ShQUZwjIZOe6Jtm6TMHIb7nhMQesP1YB4ZpmxvO5oCpdv9DmftZgrC
fnlwsWOb2OzBhlUNQDB9ulUbCyKxsnpwHWDbvjWrW79HmeZ+Ao+OtTB0omjvHC3LtkoK85+PRt4k
8FneCPO+4/+PqzPbjVSJtu0XIdE3r5mQfWM73ZVfUO0qFxC0AQTd19+Bj3TP1dWWatvpPhMiVqw1
55jsUJpjQBfX641muZ/zUtyNerJPeSIjQDfYQmRDKAqAcWMww3Rwx82UWK9EEYNs5pScxZg2U0I4
RjEBqGJSVTH8pC15GDNP3w06bomkSbatQJxpgNVfZOVEpJOBk+iQ1rfjQE5wexjKsj7oRlltnCqb
8PO+6K5t7DN+M5wlNB/5LYYexJ2pz/N+otRajBGnVA26WQ1K7GNjmDeAR/5b/pnt/AmWlvQIzyYh
BXr0BEmj6Mcdhm0uNdjM5ipWs8Zx11hcLl4l9mOyJhzmKJEy3XwfsUOuRlMd2/KpXfirPavzNozb
7/lsd1u7IFOXgAqJX3aOGSv+1pYad+H8qIMK6coitZ1OxLf1XMuZ9J+UsJdyAosgBdbEdryVHnL9
eIKQFLRoGTMDG8AaNqA3VQng0zDCamqc3Yi0Mu0LpOYWeTSoNXeV8cumUX6KnSEaCvgAM5DRcHGS
V0MtM7J3s9za2cwo31v8beCYZxQi9dGPO8y32birB4PIIoATxggt1hqIMvBxoHE55EmrHiLUnWDN
lp3ExpUTxE1iIewmGDaWL4Ow8Qx6zblXo0bHc+IIVcL7/RfE2KMUcU5l8W4VTnIocoXYYAa8MCTz
KS29cEzbBJ2Y/9zgPLdayJNKQHScC7rnjbJ5kbNg644V6Zw3tkxj43pMFwt8bBujfaSBfhvXRn4K
dQcl74K/WOB5UbrJTKMKoXePYeca767EH56z79MRiNPG4wYniMKs7K9A6pAinfY+ltW7MaIeIAlG
K/IxAunycLXBBzedAnJ25T/Qx9D7m+CLnEMr7LWbx8icLTh5YwQZbPO4R/ZIajQhQHMAfh1x/NWo
/jiat2OupvXOs9Zy/Xkel5oGMAncjYPF3fxXxyQjKxcUV8cJIXaM/cKOnwmTCe9QEtwAIahGTkKN
P5+bW4MW6NX1XBZ4fzogRSRaU0BvFy4KQNsGlxeU8jgY2q5V9htdwJarduqBwp2kmB7GVXR1VFBU
UgoEYg/o9k/a8RuO0CzsilI2sLwocIyrKjSGXTTwoqx4dt3+4FuEs3rzk1mc+i7LdvzZGPlM9Uu5
DnF0lf7VxX0k5gaZGKM9d0r+Aw/URG31XibKPDVlYZ6UbeVb6egM1PLp1Cif5WaAWOaQ6a4BHpi4
6cDU1vQNgKcEhbXzHb85Vb51sKZl3GM1fq4N3JSTBgLIBWnIZmkBftWdhUwnEOwc1jdjmqgjpX+w
MSdJKnWm5Onn+wDezjcEOUNrtLoPMlI+Kxsko431WSrjl6EnS7iUgHt1A6w6Rim9UJ/1yCCBudlA
JCosuaLGTNlljK27oOV4WlmEHb1Obq3txrw9A6PAKEQSm5MZ+z7uX0cYh9u0KF4KVQD9XP9JLVOe
YPBg1cvlt7QpR6Eu3J0OJ4pZXoZO2MdaLt0p0GV36tr8TtIipEwOQEoAhFc5s/0Bx1StnaZKNEB4
26ODWmEDYpyBsolQy4SCHxUbyRmhjK3nIl+2ts95YpHS2nuuPJgedn5DB1BREpONeKdso59OR+ty
KcQpy5VHfarLMeJVprO8Pot5mdY7zdIf4zKIiHKanXAamepbymCkXmHqda265/wW16xXOSidoKZW
NHKWh6Y+gd2uT0Pt0EaiuCpmgjPycbI2ZuptTRO+41SRBVhXOSE05dkbFcQzSkRrUX8ci+uNBIqL
jWqpadkLxxw+cO1x6cT2e+FjL6AtvUstcpMC7YZABsnutFu6OBwX47X0CZeqiHCrUQasV8nQeBy7
GlqlrdPlkd6UDBSGBT6pseknM2SdoOBI602DM3ae8yHKcbNsdRus0vAvWali5JekO9yuN8sCMgkY
vSyUxODwcy+9JexBf1z4Dxt9hpyYdgUY4Y45bWLPG5sydptqhKfUa29x9EPL7y9iAHtVaWfLKuD2
Th1UPZHjh4kvrTX/EcuCiUHVny7lidf5O01YK+2MfShNTCv0uiyayZxgAXQuCIENgLLiSyugogwG
T7LWfRsuV3Zg6TxH9ldm8AqpILi1zmRHXkv7bkUx2vM21ihMCmKgGuWSFEA+ZZmeSkEwo/7eFtjc
NzO33ckcStgoUz0ANTTpj25/HtXXDzU/n+UoXm9PjFx9P28WIveA4ayf8D9f8PO1mSHxTTbPo4s0
T6PvVaSU62bqrK93hZgBfRt7RpWPhyVova27ol0sM3g1xumakD/A/c9zMBHK2VVtR3FObZArewto
YNzKnoiMQHXbDjJxytYwV2KOdL2/KpHQ05qQxjRFr8iUpNEoun1PJ9RcV9bAJWSJ4h61jjNGYqz+
DZn3LMwyPidpuifwDnqlH3/nc/C0BH/7HsdjnOvePllmFKbAGqbevrOLa5uquqRd8Nr46KVaFE3Z
0hx6Nnui2NJDnzB5pzdfROYCvKT2TmwFnVHthgGlSjX2DrlR2WehC28zJ2bUN/LTj2QAxccRY0Bd
SaVTmNY5KfxfHSlkG3yq3cmvgq2txd6+9d8SuiHbnjnjZiAm8qA0UnVSDDb2yAwYBD9x1Yt3mAf8
JhX5GNhpPhySdTkRexwkW7jbE82i1dgaGovtXBaNxauajUuFQB+F53J25V7NQXP2DEdG61o+J0a6
JXZM35bKYIUPNZCX21oyLcQJpbbxzDQ5sUEpFU+dT06FAvdTkOlnGcWL1xoFNKr222+0+wi/CrfQ
IRs7Gshgiwcneem017wjmG7QrNBaZWCmVpskfSwXGk8Xxw/CUVbAqfsWFrksSVwe/G3Z2O+6CZqr
rNqba+gvYNFJ9irZ+Be7OWH9+Sjn8U2W/Wc8ltBDy+yUk9/MEoMcP57RQNhTezclpf2ynrahIFoQ
85dvzRTzhmiSqv5nZFPopcKO9DaGgV9sdbcWoTGMFwOk9iau6aSCAnuaGpdiTRK9lqPERZGyLXTV
bmexvDVeynOhr1C0fD1cNGkQSbfdu1PWn8w8uXuc/1BaaRzTmmTeOnX8X6Yvx4A8qTDQi02tBTer
n/qIcdwfbexTMpHBsC+mc9SGLMTygYK8IaITiWWoFcrfTktGs5DO3C7RDhWV06GX/j9CSZoiXohV
1ShTEdI2XA+tKz87XQVbfzRCYRvnQNSPsfMRiBRgyM3u2lhECU7T8NSN9nNQLfcG9tcm9ojfQEhD
HyPqDJuIkA48BT0WRNPOEbXBodVlA4cJIZK/L4vpTnL2Sc79ozWdTzfIL/0AAg3eClu/PFeOxU/0
jecBrqhpCKbvw3UucHUSYaj15dnVnSuCQCiHrWzDRPhPdDc3ZN0NT5alfiX07rYNXcs6digCYDfT
sTAjpfHcxwWy0DxzqwtQ/UF/zgjsMgUvN7ObLm7/VIJIJKBt5sYo6QIMTXde9C+PvN+sqC9tXdxa
07d3Y5B0G3bJw4c5IxDNrFxxo0JOc4Nj2sxZ5PbDEJKUY9J/TEEn5QM/3PXVE4k6hHr9VdNonmqN
fNXOqz9L190aPujHbn5olc6QnHs9a4kSagnkUHnClkTjebMI9YRuP7JroJs4Yp98zT8CNC2jblRn
w0XOOLRnPcfwUxXxE8m6A392sNMyN8ppc28Mz9DCOiEXxDOlES5W81E53XNntYgRiP2oyrli/NCE
ekEtJ7m+d3yTHQYgoiVSalXvn2GIR2e3Nyncf6b9EfQU+BwxngCWHYLKl5GPAx9W9sXWnGCnWkIj
88R4ZXW9L7ML4Ixu2VqCDY64Zw6aOQYtnCfbfAPXH2TisP1oDrFNK6NvQNLHuzbrzpRUroAIDrBF
Mm5HREIkYYgcpt0IikOzZLGSpExs+hTA1kQx4LIkmjZ/ktG/TA6YytTGFJRc2t7iNJHNO/Si6PU0
aIOtZzz/vF6xqKm7GCaXzd5cD4VVID+lxl5kdnfSog5twebR920ID2ibOUDODBK1Nnq+0N2yintX
xV8eaepLU7x3LvKUvD4amH72nHa60//+o9EH+3/e/flA4+i7WgzOQY1jVe160SuSHgkJ2M6juTbe
m/95LKNHfl7aIqO/ub5JDFPMNrj2iNIOOts0B+3p5x+/GvYWEP+D5gbPUhfzwebVp6lNE1zaNTqK
U+fN9S8R6HdXL1+lPaDr892TyIBtGZhMnjCPpqwn8ymvfBxrPRFdmp0GhPEKYPdeXEY5TMfAsrDj
1h9JBjRwJFSRCiQAIsUkC5YNvWtP7UkVPSyWVgBPpaCuzS8t5fcAc/qHyzY5ta4eaV1N4o8HD3NI
qyNY0OIUv+AVqziTUD4BgMu2JAE8ib7XH5Z9Q9VCrsNYw70dm1/C0kkanZM9WX35sRapT+TKBljw
tJ/VBIgfI+LY2x0n2wJgnxfNcB1Hwqi23VAVqBHNZz3oX6uyvpMihOtBJgd9qvrtIDV9H/cK0K+d
XRdbVBG0ZAZO3LEbgQ5vcY3iCGz9m7rh6LfwT8xGaWFCm2Uje0V973zHZtlFeFbhfmWw1fT4GShe
G6ZTc6c2w7ydmCIE9+JsyAv01tLoLuIyC0VcX9fsjzVPwPPrp6aGlQZ91PTiZ9/Ung2WXPQPTyqR
+3pyjc1Uzu9M9loCspJr0HPKnOO22tS+8QfBx1frfJYGNSHiX35BdRmVwPDN8V9Ue713I62tUBsE
4555RbmFuast8MSl5fxZHKZh/pz8syznWmjkGuE/iwyk9xQD00NLviGQvlX+pRvpM5kBLTG3qo7B
1J2BRheH3InAshIPo3jaRkHPRBuxKtqg17Mq0s0336nPpYRC7ki6UI2zaPv1m5dOf0s7WM5rd5lI
tODS+f1jlkwyOsiGQ+I/fmLS0qw/a4yptz0cibpPq20TI2BYs4iKntoi6KzH5NS7AM7U0VprfZlo
0Rwnu3xsnxzRn4RR7pjNakRC0ASEisa9T8CmNg2/XJtZZNYZ3y1C683P8zu2Gv41l5Ajy+3DgVWP
dArvs3w0SXKyAn05eK7f0oYcL7rW7h01fs7MbHZWnzwnSo+3k0afdAKMuXGaJr84JpTvLDdulPXt
icgMMm/zhlSZvl8OBbbkqOE7Ry3Ixs2g4nFnLvV0YeN/JhGk3itZXCBop2FfAS/yJVHweuy8JnTp
t7rOyUUrWYc0hM5ULuCivaAitD1Y6Py6xL4gRHfg/ZffNJuLkIhMc7H925xS+4u0pCM3t+QPGSTc
xRrcYzJYybJSJnHBtuIpj8Xvqp6dCA0zqabMCGvo3jJhZSKPKN91wTJtZmfwrz7bKuv2iAxgfVea
eaP2nGzohMzXn8/4eTz3Cg7zTUk+JZ+sh9MarU1SOIGYALp1brSwm7Rs4SAhnas3/x4k8Z5mZdrX
n3+gKjr/81bZremLxHltfh4jp3LGd9Te/r/PLRdKxcHv8NZVrjaHPx9us16eZ6sAmeirDvkc335U
wZdd+79JG+VaEaDTJ2Ilr+b61s+7CIS7i0u+4897P49DvfCJ0aYJgbkGnCs3CG31xRe7/3mfXLlL
nSbOcTYc8zoHeGuWhPPmPJhXZSa0gDNPGrQIfVKy//dBcDxATfLSjH4e/PnijImJRx13Ysznki6x
IpCMXDuN63dOyridQ+p/96hXBSLI9VN+vpYbZ9zFKckQpbKDa05rdKsL2w+9WvEXCp0DTL1+ZOCi
PbVtd/z5gLVk8bV3EG6YU/v089DP1weB/UdLq+Tw897P4zImDYb8FyP8+aKmHu0d0ZFE3v/fb2ub
4xHQQn6TC9BWlvH0AuGXLIdR1edhDWbp7RkMMR/MEI2DKO7HF1ZweWwrxRk8K+KQU3J50eL5kGss
c4Sbya0anVdynvdZW3Dq0xkN1KJ+gbxCyd2ANnbapsKphwoX3cfOFrAlgG08613b7pIY+xRgUQ3M
84IEPauBKQ9QL/O0O0joI5sYNcrWN4pfC1Goo92Ry0HzipynbaMx/V8KkoPM9HktJPOCKmXIg19u
7D35goWFeUqbqTOt86MkDAnwfbdLpiUgZmQIOx9XmqxibpLswrx7XJnOk1/S0QhoPVQU7CR7XNW6
J+cE1S+mzgCHkwz31IvOZARISRKRPUFybXMafbowXuzdmkTtgji7m5pzy9WwG+UC56dIrqZL7I5m
PfqYyKxcWt4WHcpnTHgUrhCMyV1Mc8KVQL81LKsknzPiOZYJVb1KlnuX53xV68M76PoPs4RpZQDR
yXBs2Qqlfu5/DBnxpobXHEtV7K2pOgTp81wURzVqxcF34oPr6sm2cWY8K4yCe8e6eVV/UH3/aaX+
zZP+SBR3dyJIUWeZZh1k2P7mIYYtRHspC+sjkR51Pi8nhy+0B/y+yfTEGJDSuMe6XSEvZO7ABPie
T8B8loJzFEJ/et/lAQh+NdC36X6GR5NxDWAs2ZyCIl5v2yL5pgNCaE3DnSHLm+Y1EKO9dyAPXQSv
B0FLzWG961nLnGSGuS7vvSsvWfPbKqDiTeQyjFnoe706eEK7ktDUhqVMnirzt4hJqCFiPiVw3mPj
nqCMrrm/QQcEaqKxu4lNsjYzY37XRvkGK7MgF4YJkVTagG1UDzHfcxBuqj8eV2RqrQPYcnBBPGff
fumQIEkpRUgbGYL18J3OJi5cNsC25oXGJ8ipQYffbPsRm/WpTjkhBQN9OAuXTthggucXQZAUgE3N
aI0ibETD1v/1GkfbJHK1clY26oxlb8kprKtMHhXoMskctB3ZNlNnbWYHPe3neTcual8x2Lm4Gp2g
wXmfbWb0tgagYuguvZY++yo7mh52WNxI07wiek39nfCau9kXYT3OUFTKI6MvuAYftWfl6PfkPUnK
HePR8wCAZOPTl9oFihzQsmdW2HEkJjDlYyolM2myRPNXo2pfyFxbG0XvftFkO06/6Fg7jWOnT0RE
vlR06NJQn423vnUeBLruWms4xVXJKABIriAXTbbmhQlKEHLPMdfXkMeT4lkspxLaLenZFAxNe/Cl
xP/ik7zR9k+eaHAloaNmMd13zfg+ybjDejJ9Glkb+ryI6AnmnZcPTMKnrecHIDls2H+q/ypg/kKM
TW8eSeOgJLVr3FjXBKy4Z5T/nF5eRtduONtCiYWqmQ252hoWrnTDpTne+Q3RZzG2expUBNE5Zs60
Pc8vpi3BsdSeszHo751rG3S9XLybr/f3cjQ/4n7Yg9KVRwA+jAXqLxwzkMUb4xUsbnUYX0cku7gN
QIiu6Q+2tcDZdqv3nEpb92neT6KGZsMWXKsLttiCzg21p6N8mLPFc0cHV7jzUStYR9I5xUO3Eubr
Wj6WliwlxnIYqsgddrqFDdrx8Pu/j8ywfCiFJwLAGSPSFJay3wVrml8vb0JPwpzcP7jbIMal7b+4
fvAqmOwy0ZV36PmkgN0X2d3YD+nfQKvc5777kBNUnmYhi0Amf/VUPPUtk4bAYGzoE5+1Xr16SXus
JJEsY1wvOjrAENvfgtJFCeDJN9oS6D3po0AE5/87hhGEDaS0TophDjNt/vTx0dBHfyJIFP8OAYkb
MI0UZEQ3iNgP8x7upfPCRYVUgrQVIezN4uikfsM6p5NKQyWwPzKjJ4CmS+mfkUM8GsMvp+1lSOAk
KYVe1rYbz6DtWdH5Bs80v9ukXKc4vTp+lDL4x2HWSUYNw6IFBDRRZ3I/pIMIHSPbBV5wrRlLbrxE
vlEVHj2LUaz1vgqR5oRwYtf1/IgkPWat7ZOp11+By4Wt3Cck2u/Skn/nBYeZthSHDp6Gi+J1bxkv
nUIqUH75ouTC76c/9PGuKolqT3xR4J3V6B3HRESuM7JhF4m3BYX98BAGLYV4OF5eYGhmGpfP57EH
+yjtDkNkyWKZj3cYSV9FcdWb/HUy/nPbGonIUB4TpyFIxwDAIXfKoz+PTPZeJPbehf8Q8R2Afdjz
rmmyT9+ocL0n0Isx7AYcb5zkN8PSg+PN/AkmoU69UB+qby+1KBBJklHpe9XZQGHhJtqvNDDfSaf8
5QguD23FnhP9voGM/RFMQ4cKgVdjSvU/Tad/Ks4tiK5hmeSbEnoJORmXggTx0pyYV80XtBUnwpwx
8T+qfCCxpVfvNHkBSGXvNj2abSnMh3DEL4lWg4hOPOpM2FtRPNut/lKbOBJSSpamg60DlrgmNlks
X3HDmJNf7KigDI+e+UeLmbNlzHpSm6LIaR+kA82RX341LTtmBxq+ZmshpooKau/Oza7wShJU+vag
O+oTEDaDI2v+Gt2ek1VVvMRm29O5pi/LFrYdUG9wLGaYrnNZ0Uo6muq2SC8S+Tmn9WcYNOgMIOuV
JLxTzgzXyZDa9Zmpbd1piCA7O1sazsa5Um/zZNwCjV3aa3lm3V4R9cwbel6elGW8j7n7WsgYh59z
pjyJ8mW4M1Kqb0lyyegG+ow0Y+fRaoHLPqfdk0m8UiFfzUTSwgOUvR0b+2nm3jUruvTEZ5A4+o8g
0z7sdDxTIMbHNr3nuibIrZ1DbSg+JtiHm8rVd1PcXTxU4qjMqCtHTsWdct9Mh1urnBnfLsEaa1w6
70kFkqwuGExj8vmiD31sAYBbedUeraV+W2h3TU3dHMYGrLndnuxUZ7F33oUQeWiYw21wASjhoaCw
QtXUzLAIsrQPId28Nwvn9C6dP3ty2NKhPi1sF1OXsTwm0TAWYkd7+oz7utsUU6CtAewYo1Dz0nPx
R6EQXCkr5DQJ+otozDq9Y+qKiSTDbNBrhx82LbVlAbGTJKUj/X+UJZ/ChxC8EI2wWjOsaRUa1N67
x1fQxwiwisAbabv5jEx6HULsitG9QkZi66M1x3VI4yO/LgZ+dd0XXw025dhmEsfdNCcvtrmcrKb+
nWsudxiz5abCAWEGz6Xuf5fT5HPuRMwAMIradRRvjF3+pdQC647Tk1nic5rXKK4D67UEJBJ39THz
RwQSqLVbnYtdS/Zl1u/oFzyTfLxsqgXXmz3k2z4Rf5dJMlGcv8f+Q5lDqHPh4RxYvKPbHYVwnnTb
rELYsHXE+A1umgOhI0aysl16ipo6D+6io4PAf2Giy4Ol34gMK8JmXuOrqtKLLOd7MqzP1HI/Yule
RNufVdV/DXaDRBaXlTNQman6Szg8rVbi4ANEO2JbRODYVU5jYRUuuSm5HfP84pqc+vXCeIPeHw2V
uKdejXqswOFNFTzN1cNbSkQW64DZnzj96MOlsEYNxOO26y3FKsHprvIGjujliAf4m3DLd8exD0lN
IpWPKBDPx5PexWsUxtrtdeyj7RRM4AowjFb50vXGJZvB9o2xd1/a+S6lai72pP3S2anJmbylgsts
GQr2IuSYXIC/RGdddekSL0LWx6SG71gF776WRqJNj/Fc/c2smXsbiK5ia8fkv/FYLCJ9zfLSZL9X
fk6BHVzpS55n4C6CyAQKlwkGvs7AhxC9JuZWBkZyi70r06U/KG+pnZhqyr80GLeV11+msngytOnN
MocvdlbSgg+ZadKuXfCnIpbwUvSTul+cAnDRK0Uzpu2k1U659euRGUUCElg3D15XfrVuDqssp83I
uMHTYN/X+bQbKkLftP5BofpcyOU9SOQtmOODn08AUPpdMWc9i+BwRucXISi8aM1oodCjktLN8gNX
1ZcVy32c5/pGGEuUO/z56B9plrfEpjJL1xubvsfaZ2uPRsCyUGftCSoTMof8pRAGf2/yhrxQ0Hgj
qwyA65OhUo4aWIbioj+6Bt1B251oPJIbEgg/agysHg5tR9d7EAq4IfABhmt31IfiryZAPrdmwI9h
qDEuhNyXtPOI/nwj9guhGK+Ib3mYx4qoX1PMWxRJpAmdMi19jVEiAKQ8p571sMfy4DTxAPl6uSW9
RTnREgWkxTaxkszlsmLWzgP1aey5O/K12iUOy9nk8GtNDzIiHNpS9n62zL2VjUQ2w7S1wmqwAaHQ
6h1Zen+exEzzoIwjfWOPzFKBZcQ2nvXVOr4qDryZtHsmG12LX7NqNbEOlJjPOPS6NBY5x/XUjlKN
jg051IFl3IkC21livWLTzNlwN1HIMoWnlLo6uv+gb8DtVI2flqr/OFXPTNW17rB0WLKXhRFVA/uM
nB6/ZyS8mp1b9W65tCrLfEARQfgnE4AYEGP55Q1fAQFe8NQYsBH+hfwjtu+9eqJHsE8CtSO+4cUF
wciypdNmBEbJgZFjihhvujY8STQ0IYGch5H+nKX8VyftcnJ7P0rfjrLAKnb4cOuNr3HKymgK2ljn
N13QHBtHPbLJtiJz/sNhiPOeT4hMjRyACqZKkTuiUNXCwWhZK8tbZ8DKTn2CmicDQHSHCrJlfB6L
FzkzdlfTva6KaJyHP+SpUddTl3PwIdvVxtsDL36esreBTum+M/1bkieMjEYSCGfjgKoSe3XzrJk0
NGfD/65SQPod1puNnZySbHkgkTGB2zQUmLDAmuQtm7X/0gnG22B95wV5jjEKkolsSLI4nE3FnkGr
kh59atkbP6HLqomvqbb7vQeeAdYp9Ql5P/2AGkibz5lme/uqn1I6LsvnsgzfckbBUrHGCCBM9ao9
jqf8kz1vl7Txa5rSAy6lAqA7eH8CZ3iQM7TrmOnL5EVVWrlbrxO74hrJ55h8UxweamForHXx72Qx
nxaOikUqn3TYdBsAYt8A+EKC4tnHYrWJh/poL+KTKCESD9FFgIlFIIn+b1A1q0mxhOj/2JplKkNv
DJ67yv5XuvkjZcnbDPObXHGQVnFauvS4kLHr1hV9Ig/iWN9EPRE16weB3ZFumhqH9QZxUnwY5jAV
2N7/ce8Dy+UQLTP/+qsmB/uI6/LY6I6zsfvplwb6Io+/lTe7m35gS7HHfY+Hk2MwgoXGSL4YsyNN
rEsM18R2BJDazJSZdt4AkLHbg+abZIXyAMsX1/y6V6k4e3VhylHVObe+cAF8lQd9gQZdwbCbEjsa
ZP9WjGHcW9/mujckPqPqOJuf1rVz0JaHjPl9Yg19ZiM52hILd+TE/+X69cGYaxTsE7mtcX+CdMX+
xml14w0ocAa5ulKZldf/lbN/d9yTrmWkzUsjRrTBFW6o5gOMkd6ky34eaBPOA7WV6gDZJLn/224O
zJTfhtzsdgWn9gB7jFmBsWvAhhDDTtdsMgk1TcFA52W384rx1BHjx3Iw7buie/WTMcSV9IcoV3yj
r60fOXNsHHWv/OdWzG9z+bsIcnH18KSmKwV14Uh/zirtoVgWWfYpu1Th/57zbdKBs4/Hh0KkXors
SfMRDtc9IeHp0EVpfGl0DaE1Tct9E88MF2sDEYV4Bfp0EGaesiLiwi4GsqOKCgW5kQwfQ6lxmm3U
yU2wNvbqP32U/8mALJQsr//Z3mSBvw+N0Wi2DNqOARqORDb72i2bXcNweisKZzj4lU0SG9IKLyVK
AJUl/AJ1rtbTSt+cDSEPfjFdfdc7BkjKesevcFaIG/k/O4Z/jNdmnLi1NW/cprj0urjUy3ybyabk
guk/PSCceWWBG7KxdBNPZjfkEFqpuM/ii1I03jhkL6wXyiiCf5YX4123Pz3D20opnl047PpQ+wzx
K5Npb2Sn5ZoPJNk1BFG0ox+X+ymaaY4drSR4mP742nvK3IARLI6AudDGmaQGlS2SlXZCxy8c6uP2
0VXPuV6w9bFi0cXl/iTa1EAzXAyE9FJAMBK30UEPBJSM6O90ndlErU6VdKqtwxI2UhUmE8pfovCA
0XOMDYVe791yDD20NqYYSTZT3mdhBM8KJy8W7udmtTUHCbjsgltS04K7RocrmrVMROJlSV3iF2Wc
hUnQn9gf8UU4XrzVa5ID9YQXCZmwTbQXcGEla6iVvvj2u0+3iLEyaVNCrpf3TFttF2jeo3Ixk8pq
JAJqFhf4CFMoXI5EsCdXja8jdozv99rseUe9XknuERS4/gqwOir9limYNJ+mvMY+NNufNRjmkKL4
ZhYmqhjKPeHAvnDq/q+j8GhOsvM3BKBDCh/ldF9QzaM0/tvXwYwEHRiHw3l4WfM1ybkej5bTHZqa
cioplnjXIXEd6b/R0OrM7UQ/xjTj49jqVGR28Y6cfUqNyKDFT3o7P9Y4jct4rzvaexYFSV+qAxfn
f3b/2qr20xbFA1kFsjN8beGUDf1tzXJxfDfeKofV5WfKOXCSQvtILNC5Q8e6k+WABIV4Qb8mMdeQ
e6hWa0nho9Z6G7LVkWyFjpcgMiuPHX7KDbKoV6B+sG3bbY5orS0+lN9mYWtZRtT5vHjmFLwzDfQ5
l/KKjXmPRaNKX6jviCvWdJuLlxtHNS3of9I+FlXeXVtj08Fv1zPDqIb8zcJnGQ2YxhIOYQobfUrP
3yrm45Rk1J95gb7NHp5pbUdIjwLCv1Dv6UOZhAz5Qg/lQchYIt2qjC6bVZf7NMGftA6MmKtFyHo+
YJIe/g9RZ7bcphKt4SeiCmgaum8FGizJs+PYuaHi7JhmnsenP59yTtW5SSU73rEsQbPWP7a2GVhA
5zi0RhCLxMlDN1UyNOP4RoaJiqgEL/baaZKrUUVE5NdLWcQ/NnQcIT1/+iCt5XG0PPua8Gw0N+2+
zuxroWRw1RwE3GXbT5n1zvuaU+dAccJhxTJ5ErchfvG4fwGCfOwdfTDPu1LUzIiLBVbkWMfVOG96
TvezheoJDDSLXOlDQ2Up7bgK+CCQQBx6sf7iSsbTSdPWDRgYNfF5U/aWxZyqVpIMJ8uqWX/y5XlB
xVE0E+FHnvNKRQU/9QIQYyqb8u2qTTCnOC7PMCyUiiFt3wMHRLQv5iyoyY/NjSPb4/yepl8wULg5
EvwzNpplUYGYWV0Gh9/LXdY9lHbCNL7txy6wz03qfqPbHO96qUH5FDvZkmKpsLIw9zDgJbXmJueC
cAa8JfVanVmkrqqIg52kSvmAFnEvGzq016xUIfkmTkSr9LEQRX83BO51E311yOmnlio+okSlWgqL
VjL7v5s5aMKpG+8MsOGus8F3Gk8GUdbbBWiSHa06bo42bcMEzA/hWrkfCW80L4RGcdTpr1h5Qnei
HSbN8Dx16UwoEG6RWJJycJP1l77/BVp0iLfuk/KccBM0kiEiAh7KX6wkmE6OvuX+8tS+3XCWDkAw
ecNM5bJLOwBsmnDYLCPcgnFTs7RM9Q7d54Gz/qICyB1nXG/LSXtRc/w61C01CEr/Le3xlS6uaq8D
ouW95L5w8MZJgnG79DRuoPz4OyIung3MpfvgRCwZRtGychge8Dfw7sebc2KNuChBN/GUS3W3oNMM
TaCRbyoeVDntfUIRuAf1guQV6UCRNtzfgzgUw9qdBoWNr+2tk1CEYpDeuStIU901uROSqsIHPTCE
UfD2o0cXu4rl97xy4rRfQA4StxNVzcKBoSMKRDTdxWvo0EOc7ofzANrsL8Shth2ApvKK4BikyydN
yQmf8UTKnW+DBaUW+o98uon2BC8Emx0QHQMon2B2yPONhwnXxEAbaW4yH+i6pKHcY2eeXQyMhbvu
iflPniv7w43Vd927tPFuPvuFjbB2WT3vnqys6+qgWLCH5SXGM5cvtTxZDqiCtyLNCHx3PhEg/kHg
v3PAcoNJ0C93W3MVA8pKk252FNNfj9bDPJBHIHdbbBFSb/+lb5OxGpLdXiT+lXYqqFl/SUsSjos2
P+Ik7Sn+cfZu4FU7E8D1T4TDWxrB6YJRLULLHuHOvhBP9RyMoJ3KWdjxgnfS7dfQLouUSY6PdLJc
MuUex0IH7HZLspdbteycZntFNbTLBaRGXMfPxttQltVI20nKxxY0ItGlCEuw+fd2pGwSxau+PRYr
SiTG0MiBIDzGQfaCtCNCvB/5gVXsiP54C+Ssw76a0S462xNyTwp/U7Z/2qieROO+icl58eAOSQP8
i1WRujQz33nNcNmMgLvmGXMuaaCfR1M8gVd9tp2C5VtK8og9NgMCVPNbseNwxI2JdGutLp6dvhsn
Q1DlD+e0Mt8tOUIAvvDSviE8fXT+Lun6n63GMBuAe8dqo9+QUU9MLeHIFV3fU0zxrqqxK8Q44s66
nq9CJvOREOE3u/zw8AvUXi5C1yBPygeyFc2C7BV1XYrWyvyorI6SaYLiGHULRZxBT3WFG78Hs9RM
3FQqovJd/V/Gshfc+9lHP8fDJbGs/+a1uuK2ryHN3RM16XPkE9UcyTgg7r9kjAEhjMDJmRA2Q7Oz
xJPMHBxawbqELv2Wxam0V/9OApH3lJzvsVKJUCF+CrSHirohm34zxLptixUuNQM+fdFU4lYTYmPu
h3JB7+bbYAFyovpxES+EUSIMJkPnTGMMtIsdEzVTkRcctHeLIZ8BZri0+XzFZDt71Cp4KeOZ8a3S
Cw2fPrLo4khvdL06rElmvnptPh5cD8dQ79h4bbezZTvlCfoEYBQPC4hnfbfNwDi1iSkWqcB9lSbZ
J84waHaTh9kjKI/+7VpVhXkfRwYy7Vn5YVKLdc4H59UviR6fvZOVFMt5Aavc+w92PzfRAD8Tblgt
00YHzJYEz1r0czaKO1kUkeDJYPfTeI+J1DsKDmsLdX/WgE4MmP2nJyaFl34dGSdSohIM3ATYF/Bu
0zMvObYVEdTExVoYDF8Y+mmWHukISCeiC0GT+tHDT5C19ONuFk58b7n3KHOFlkNrsMyAvb2APq7/
kE5pI2te/8wdu58eUQr0lv2+pQK9muAndfHW7ny8aEykoW5mPkG4edcG0CULCvrou1jw5NG4OrHC
UoGDKH3X1qoGsWuGW3E4zbdZNVEIDLrhbOlpS0f+uWRj5upxNvamt862H/zuwPUccgiuXuXexaZq
7/2Uk12ZHl8UgF3UZCigXFwhY5PHeyV5zttxdjL12LBW2yfbtZ9jGaNoSCyJ+XhjyOhv9px/v5RY
aKDMFUYNf5ufIKtmtlEcPPL2y78v+fe72l3qMwUwiDO5uG9/pxv//74KBRgzKFjyvsI9kc6GqS1s
F12cspi0eTvdVKR6lJPeUL5ZAVVtiHommCafWLrcObfNz7WcvMh0wRI1yn5RFYSm6MhIph8V9fXy
p7I8fanXKycfK4UkyLkfhqiUKGoIagTha2W7CxZMSwggES1tTNd4OCQ/KZ1eTZrcN31AfW/RXfxb
HUNfbRGwZ3vOsuRJqWK+LDAFdcVApQLvhIiHYDv7zmDh++GUhQa4C3QkK6qzh1j89XBfKs9PQ7/H
dClnhUFgmrCCLD+GtYVBtW+Wd7RKEuvSHSdfOLfTQiOPBebnS+xbQX/V+VNtBv4Nq78rOiwCbPeC
mjnnr4XQY09kMm7ecv1r/G6+umr98Btt7jprhARdGGRTF0VEZrc3T1eL0W3EqipvyYbp02QH62uF
18qrhA1drwi3ss0UNeMATgXlOiTbX5D3iStErYe8iZ8Iij1svnwZfcoZSIx83tKJrWr2OhZW60vG
c3K0PTPgQMp4NtAiq8fMQTkEdCfAn9mFgsM0cIIvGSJzvMD3C9FVWF49VAF6udeWx4g2m0drNL/J
7KvOaJnL87/fqcFVEKtBkx4zOV986Wn8eze70f/+1vYxebKNou6+Xan//sbB4P9/X+R2AomVJIXi
36X776r994X//8d0Tp5bghoO/67d/7/CNXalYieDR4UL7n8v7PZ2qa8jjQk3C6F9VKN1/PffcKdd
nWT7tkrUiyUjBOswv5SCKl7m0R9uy2Ura6elLzzrozadKN7NK9ol6lOebbAhpKoWG5nEVLBHnEQ8
T16tfAQVqd4oJItTmEYp9zAOPT5087uxQMX5gSvGjroL3YZKgmm29imt0LW1yPNsryb0s2Vvglsd
cbF9N401gmFBPGwbcvRiDLvqMRnX9SHR+NIkJ0Fk7JqcWXC8tfq5DgjqBqJxMiszSIYexKx+cbkK
KtpzRrOhUi95NnwG82vhFOxBG0l/lWt21B5DvhpBoVxLJ7VMglej3PF009MpBXdIPQ29mWtLrSSe
uNU+lzfSZuwM7L7kVsi9MwNqsroH0oR+6DFucdghCl26g7+UFf3HL46l/nIruVxXBJPgC7v4I36i
NhYvlROUNAmNdaRmfXLpyiHInFHeYor0JSQgCgImLjCKeca6P1HGDt9UMoXBBYQQ5ftExPHzLxd+
FhVzQ8qvQ5WijWZ1nDfIlWoDdVa9OMxigFxAbxu2lol3ilSx3RJYBwLA7WO3Hqo0zR/1qtnSqHOK
qwbNTPFWDNXvtRjL5zk/gUGRMoHm+OJP9t+ybSemQ7wtgZ/hVARTmPgnrn3J/+WuJdKLfq+GtQJF
dwjAa5RzaEqIDCw26aldKgGjad/14zztA8+/z6seiCdWTHqVjuoJQs6bbEaGaTrNFFZgVUIEtq6Q
ArXsTgG9H3Of8iCI83tu/m/MSSii4+znsg3brs0+1cZRCwTra7ahUeN/UPVaYI3g4TdV7Ev4Ojlz
uqzBG2Cne7igM1Cj2E12/TxqgXTMXumx4ogizOtvTDaD6BCNJ5N6SJPGDr3u6Dj+D1/9Ge3+0c0Z
U6ixU7uhJ9N7xFXqifWuqGhqTwcCOQCxe2IpraMTYN9ZQJH8AJ/0SEHooXxdxv5T2WV95MIk8xei
D24AyT0iKKQ56fgapOI9cwYZ+X33FedsD6Xm0rUD1TyANNMH/luJxewGOx1Oic8YPbcP9Trnexeg
5uSa3xx9t2x6DE68AYi6YDESiqXzCxUGySkgudAJkyDGODAz9ggxXHmUPmKcNbfmyoiwAHXK/cKL
egc5XwdeTzrbUJ/zQlXnf3/ckEbz2sebrw0ixvLdM+lw7tkvVvc8+R6ZZbqjwYbw/Xwt133j0Uts
5fJYOGmBwWhGDdPz6mZmsbPHSHTCoUPqwvC4TIs5LmuNkApFBsZcdma+brG8E4YzRG3DxovJEaml
vj4NpLfY37UAbXbd7OCUOVw+zufsONXp/TIEGuFeylyTyA+P0I1D15CoqLWFZc/hZ1cT6B3hclNY
N4wEnIKYZUmP+PcdvC4gmR+GxlqX4Zz7WNhYNkd96gLSZ5oGtX/RWZGHf5agCn0r4Qm4KKbEeqyx
Kq2Dmu+MnS0H3QfpoeJ2OBoBUNC8SZkAM+NctfMsoY6uDqsOQ8aQSmb/blZ3Tmn/GsvpMe23+a2w
rM98TX+5eoh5EJJvUrjNo2Q4YRKEBrdM/dB1/rubBy881GA/YI6iInCYTRk72YkZrjE9mGhcyze0
i3cZKuIfSYIwI1nSI0jgT68t6lMrOcd9bfClTUGwq8hfgCrEVOWlQ5i1+AZNT4TPjEFuXtnzzfeI
FwOlH6tm1t7MfinzDBlSrEPpfYYjhaT29ReuKQgWR+Og6Drc5vUjgS/nrFWnyff9W/OViBT1urnC
gLt+yXJ8INSiuciWH1cG46uuU/q4u/lNm5oFxZuaQ1z54oinkv2LvByOsllce4JkAIaIMkuCnlTF
pXo2aIeToHm0s/5QblZDW0LyXVY87wm1PTJCvApXoh3QJNAYRmhL99+UrmkyHtPXfNrOixiXfbZl
wDbGRcWhO4qocVxZmzr4TU/e+pKf14zBRHSSSEi8XBCrb5AgGa9C/3ZJEuEQ6t7bJEOmK6Gi6RD0
e9nidiJUxFKjc8kttsoinxI8qtFaoG0jVge3UpClJymmT6fHJ2OJBc67KEn+8N5Unle3SN833dsX
p4kHkv5eKrfbkJVMz+UknV1h2egK1gHTDoP+kBMeu7K2SBL+eAw6hy72n4zXgq+TSudv2V/MfUjX
UqwMatp7Yn52G+u3yJLIxX+99ubBEKRsrz1RDg5rh+eNP7C++psP2VQjScyn763SH+k8PCRZf9dS
kq6r7tJuw0OQcWONGCVwCRHegLQdHo79gzi+Z0zcXegF+boTsv523dOo+3Ps5g+ZJIpngxSIxoSQ
+rW+L+PBjdYt0v5kovSm2CSMh1K47ahEw5BaI+qSo/tardtzTIpLVv7eICwr4XcHEaPXjUmTzh5z
HU8R2Nw1T8AVTIOTXuHYDWs32PPIJaph9KJcrV+bWz8uaXypjFvsxymgbsV+sOO1P5XW+og2laAz
0+yseboGmKGZ4qHjyMbIEA4limWKKk0fZHFxia1IMSZ6Wj6zcVqjw9uxth+inACkTH5t5+IdgPTm
T/bfM6tJ9v3YUbTEnFp7GLfWHvdrNj4XtiLsEl94lfFGGjm/VwW+JFXkP3BzXcvUWvbxuP4hvurT
cd3rnMFtWpnzkkBRRzTkfciWqBaXKJ+ltw/Gkj0xvZa9cyYqPPLcPSzEyXOsgWPk2CXhHkhqcE45
5VVhXD5Ug18SYZjcA/69p0wXKdWZ5KGNj3a9V6t3k38VodvlPwzIWwhscq2qm6Ny6qK6Ht9LQHMc
8WKHp/oh75O9xlEquuYDOTTUBQf3HoTyMOW+uZsdB765OLk1ZAUS+NGHhotz6MHJ7x7wNfxlrGwx
TM8FTCdQcSUdPCdkgY2C7y1HMcFzZY/I67uYecnlC8OEKb+hDKny3D+yw81ec/hO40CueRKL3UAa
6T8BFFCllz4sGbpF5EvEQfVI6Ew3Ow8rDLDlmMduGrERIUfcbyS0E4boHLLs5sHpqmSfLG2Jj8Ax
eyz0OPY4SpjrHCy6VBKARuXlLqflGqS/j+re9u58yPXMZifcauY4JC8cH7bzJEwnLmmbjodKUdRj
CyfgJN9sOHyovMo4eJ+rlFzqnkeOArPB3bJPZlQUFmr2Qt2pekRxKQvmc8d94PmIhCFGRWABfIHC
cDulNGottYWyJ31fbJSiVofDh2l5Nwccnxo3odu3j039aFdLuo+9Em1fplFhATk7/WnVhp+hcp4S
GyVmMMUQCgFMvscErMmcHsZVhf6C84PISy6NrQ7H1frbAAXtGzr52tYE1FDAjJccDhEpkB9OsLyO
mXeqb2kYbc8x7Cbu91wW33PS1V8Ei6e7tbYeaqteIFPOa59loS5+kenAwA5jsBtwso7lHloXhB1t
JdtRmPq2fWn6rdmP2RRBFiPM9F4HnYjzyFabzTEoUuyFsiz8sIAMSx30cSsxfOjad/1C0JE9/zs5
gn0aOI/S5Z2t1jTq3eC6BAKAvpjR5K7sZ2QJMMinqobyBemBWmZb7kywb63iQxTb3dQABuPcYMH6
pyA05udGNsFx8a2rq93sLh2+M8/3L0jFnTtTq+e4ibODGnDZmLk8qMW5wzQT7zenySM0AMT4rnWE
HAEhgFWQ/iheW13QL1znB2EnX8K4r229MM6hyX6VJVFQTmehvv2XJtTqHOI6R44sSogYboehzruH
ZcnuU7ahWgQLpX0e3X4OyQBwPeuWXn3H4rLSCsWTWkn6ceR7vdqEuqWeFeYdrtc4tcCKxoc4mbJD
uQhE9J1ConrC7ckWyTcMy0m0oe4QeMc/2lugdW9Z7xQmljsQ5fcqvkk3ULEU0IQEb0w3WvNQFRol
CYw0KqaOtS8zsHl95DOVRjWPf+bSlFd4+1YEAp1WbjSKE6+OaHg+uF18GnL5Lcu3xbWgCEhS7MAs
gfcx5bPx6aR+AxD5CCoyrJLbpkXcX5jLDzexaSBkAG9Ns8/Jpghd9rWdWzgiJP3yUwyoDWlbODh8
0P3kI6ZIxy+C58iZ7KMsI0tpiVtUhyxBdjc8bWV6V/bea2o1Px1lPLRCBul6BhJERZ+H/cElvW5r
vUPGOuPT/oLFAeEGS+wQrYhIzlnCYV5B5K4N9LKqPqucN1uTy2N314wMhC0oP22b5t5+QgjF1sbo
YX7aKJnPVnrsSC0lgEWT2VM2d1J8ixHOv6ghnGrhc59uLZbKZomIRDjNJZIPz489kE/sAbW2nzw8
CKiIy6exUyaaBnHpquzF+OszCVEvNV7NnbT6jzJlJ1gQig7eeU3d5ODY7m4UJHOlhAr5t5KKwXu9
TUvZQgtoUuHQS6xs2CuNiLqJnXNfHfvWacOubC8D9bpUj370HBRxIHGwp8Q/dcF+NCTZp6KGDANS
HNPiZzfyPLNcjwl5YpEOiNjmuUO9yu/C/IO4co1AofxFscN/rZ7uEbDh3x60PMXtO5d8VG92fWFD
U2yPCUkoyKAt2mJi86MpgM9uDkHG+fGVytz72+uhhZuNV01ndjtS66uKQFskzenA4ME1+yuZrb+I
CiPE4v7RcuWnQQh76pY4IB4KFJAZGTxgPuWt1uGyvNaoKo9jPmN3yeuPAtGc1zAdrozhmGP97DC2
6lYKQHWJKfvIW/G+OFP2LJrmF0IQ1TW/1wDj40SKiGmutYcYOBdYoHJuqwE9uRMf19Q0B8eS7q6d
0yRqSALQWpzn1HmCYiMbcANixyiPsVR1NZJ/siMWRqmhB0SXiw+qHIDKldlhcXyoJiyzrdz+elTo
nAZMdFOwHHHS//Vc690Yl+lqiplJ3IlICK/8aebX3J1x9nWmRHnT7R0qc0Ly8/4GEgq1Jfofefv7
4o7kjszdV2W8y9SWfzI8bYhuDk634JVsQ6oD6Znh9XZZ8PMWxoXbwuV4LTeXvDI9IXjd0OKyw8HM
t1EnX4qJPAbdUUBWULMCENPeMCVYW6IRwymbiztgTZ7nMYrSDkoN0s4c4hzsjEDYZwqWUNE18Wce
99jBq5VFGtsJdnOghAybA9cS1xximqX7RTeJA7+e/KwBoUNCHO8dRGZ7s2LqQA8BhbagMF2t+WAP
7YvKYBcnInbg9tJmhwT/P50luJe75Eqy2HenkoecUilM6AiaNgLLDmaCYugWGUnRQwla9YZBqozS
Sv5BINcfVqloNj5a7YYL2xuag51c/13CyzT9aMR4zSyO+WYKgN7AlUfIm7lEqXazOzWMWxho2uWp
x++kLLatdq7OlTY/usr5M4oYwW+NZW9EkIyTklUpaK1I2KjJLPzRMLHNM3PiucLFSRebiMgd+UoT
c9N7epzqX2WA52ud+MYiZw2XGZqcwa9ggPJ9WQ/5g1mh/ZMqqEOfHta0RcenOXr6oijwYOJAs8u0
Cov4xdroRGdNRt2L0xuV5DfwSx+Wzox1riTWo0FbQuUxgjogEWuWLGcalfWwrfcbpohTsXxOpfe0
xSIOkzk2BzkGFyhfJLi+/7otbFszswTLd30CR9hPA+uuB3eKhI2U4uWXNyMyMRaZfLJ9toI82HMp
eXsylLaoL+p5N2T1w1wsH3N183OhI7NEswcSbfcOicCRUWzXbiMeXJak0Q6qx0VYHUk+0Tx9z7X/
3Lrrmy3EXRoHPyRx96Vnk4mnzrlrXRJMPQc5eGKX56HKdcqo6obdTOIo4aDIskaRHMS0/FG9wgv4
bS/u2yLSN+ZzflyRnMct/90NHA6tNbzpabhLRsA2HXxtihTZuaq/JF3QpdIbEzzvad+576XDZ9vn
UMg9tskTYkXsxmBfMcjn1JFQZlt9VI4kvzMRt+6d4/Jk8zemR9ks8tBbkk8Ki6Ov5O9inuxjQ0Al
ogPqgoInDBJXh7jmfTqzDqUIROYydwhNqO95I+V1bS1QHPbIo1fiBURlOsc485qVbFYLi+ZZmvS/
QIj/CmNvR3AYN8oCwmoW62V0fIK661aEiYsWM4hx9QU0pFt5Yt/5Ng6Johi/tItEMa55RUDRwN3b
H3fB7cwDhJQ4GR/cZTUYQzHOWYt9yiZ83Liqy4hliNejrccqzmzGui1/6f0yf7PovAzWmeCMu3m2
/QtoBjddODFjX+O6+aXWcbhLZbU+OSipYqOLfWH0Hz/5NbUC1mQn8dneFTO64n4mwswJvHDz52/t
H/qqQXpqlWfkXiBtqyhDUA6MZ/FGG42O3+JN0QCyPAmnzF5FzX4Ut5jat7LgoyEiA3DArvZqIjzG
5PTLNuD4BQYatuOfiUnQpAR9ficLDypxMSVjLQsLYiZnLzUwZtJv3wnmjyFZKUwLeYahxZGSKbmH
dOliln6V/Saewdw5BaAE9vKcgKLAx25VuxfyQMno8VuK/uL21XW4yavSvdRVQ2cF4PKm2oeOJMvY
Z0zv3wnZ55FlyI11JdM1VBDJXgHOUPG5pWWMpIvMDLsGWOpddYEut0+V3V/ivqzudYzSZq1tGVUW
kN2cj82ZEtKQhGiUO4KBlsiSsC3x0wZlAXI4/fQX9aZlS5IVNW/YiNIvO55xLU0VKQBcVaorESv1
IjkuDZpMnZznJagpTamPedvezHziGxEgayBkJ0nLCelKN6N4Mn+oEsUF3dyI8puWZTXoida9SUCc
glOiPSyslFeTCee0hZ2ssmvu2u8KYd0uaMqUp4g7RH6VnaY8KKNBVGQPDvLn+s91lNT48CE4Nw9l
DnZLoplZrEDZ7b0faJDEvj0tJXaZOmAwXXF82gUS/GDeo0WW2M2zN2zbrM0d3qS2uiMq4aXRZHkk
PQFpBM79dMTMXB8DrsPHI5Ip1bD7bsHJUHEtmH9iDYtTsMgJTd0gd8Mujc3dODV+RIY1mr+2uCiy
Sk89ah9k2qYkMdK99qMpCXjtU4JzxRFWh1lyGdn938uafBIS7c9VBaqUj+Qs4tIGjbvFFmxxES4m
Uzu7iD+FNfN5Nuoz0fgshrIz+PLjDQDD/mVq14vUVN2nXXAh2s4HjwdSYXYe3nIEg68y38+pB5bZ
wabqmsUZseG3a6HY5IHN6J6VEuN6nH6uVLBl9vRcT+LqttsFpcTnVAia1EpJFDVPJlTFHEw9ys4c
XztBai/buM7HuL/zMoPSaPpcA1QqnornvYS0khZvUd429J1uwbhPkvVZeq0KZ0wAAMCnthtwmMjp
HV39n42AcTYG/LiBBYIH6cdQkIrDMAp1ppWmgG5Nryrp8VXwuKlSJ0frps+QoP6xok8sTjJ7n6kc
siAncahnWr7kS/VByM/eQZ51hwDjHHQyeJ6mt2WiuL3M9ROie8K0BzL79Nofq3SsHqEH7/u6+4hj
EJG6z8t9OWxvqsHstXVy3QEOwa4vi3/nrYwRiJBPKeKb8MYXI62WY6bIM11I/EjQ6lH+ez/1mAeE
qUOKmPMLsQtfga7X8+S5a+ha6JIZ32g5qYyM1lG5kEXtqe9Sc+2y9ZL41nLOfKIkhQVbI6V9ckfM
KE1tkX+uUYYlOruU9dpTNMGViLzTCbXX4k6p0DDYxREW5mWYtw8ureXkZM456dzqKAaWiNLLnPtB
QEkYlMy7PIDeJ4fmz9CijLUFg0NVvTiIls5Y+4oTQk3CxdwbUZkQMwikJhKX4SWdgNrWrSe7g/iM
PHDfe3JbR48sBXLZehhGJo8WQV01LZjxyPJi4xZpNBVkf0nvplBDipeCwZC4c6sAUDb2yBYaek1v
uU5jqDoo3wYVdEDJqVgtA0lTehdv/pozXP454B2spvdcdP3JlPyLXn+vPHqboC8zLgaEJ1OAVCIA
gT0N6IL3CNgPzD7NpWlx/eg4/yi9hctYUBRMEkR6SNkrgVGWc5kA1c+ImziZP9WwfTbS74/loL4t
ApzIffbqQ+YEF1PyuIY/i8h4Iwu7xJMpv5oUY4zSxMlWrbnOnk3TL6gE8Rik4o4QZ6hOA3A7bysP
S85rJZwreKgK0tSWrHvuwKAxILjA7tN22yQM6gP0vM9mJrVfDz5toLV3KTrgX3TYbJojiceYoejl
SMtzG2TiQvmPkBnRGEP+R2SreXR9EOihBOZpmaeifuXQ7mklP+qqwWjX8F6iEPMvzaxvMBh9P6Qw
kaCYe0CR67HxKzSvJJdzGCLLy3paaZL0rk8G8yfzmcRH+TDGiUeIi75siY2KOKhueXekjsc0Bmp3
NbtswNMG1YFzjPkZtM/1D//pAak0xjxy8RFy2jlPJpjOOmt/D1rltJ8jPA/Qc4rxCNsAyDGIP6I5
EKu+gWLkn4nj/lon2zA+tdC0BkdApU7WNj3nGYnsfeB+rva47duYMx0P60EyCOJNALXIF+9T43mj
GyF5b8eWSGNnfGF0Jewku4UuzRQBxdxf85QzvuTuG5+2z9ugLzxgQ2+LW7LVeaiuONdGtyZxKSVO
G0NrNGhKDDIfXUCgmbr9niyAkaeAi5d53+firTZc3HJySWOaiNNbCVhrPSI3icX7ItvqabX879Ur
rXMf5BkpN7ymgj53VkAjr9JRv/w6PXXtFO+NzNzQAkBeuUYiWZsbMtSWh6npv9LVjsRt+S1mVote
mre213QsSnRMzCsHBFADaKnlwIQ60WIZcUgx/iJrsshXgN9uiO24rmr8sohWwgbpR8FElE6fjKd4
4XRMkS/2PVSurqzvcWjuDRn5R7S1j0ktlmhcNFmLVfmkCF8jO5G+KZZlvaxulOQtdci0SMDStPro
YCpLuyFjkzX/bUhpxtWeH/NUhW2WtwfwjC8VqzpMXXbcbgCREkUmkBoe8hE3NM6u8ZyTWcNwNEBF
tdNXQHXUpfPE06r8OSQ4ao+ZhKeMxe3HxvBFW++5c0jQwG1iE4o9kkJpClzio310k7U6ZK5/IYXs
sY4JPCz1SC4duQlKDUd3lm5YxkRFkKdKzNvY8y5mxVuz+fWec/h5qK3Hm9zWT3hKejNA4eInf8Fh
y4GsDUf+mKuOURQyq5q1OUsQUOqwYRPx/zpIIIYVjGDGtO+1TynI86nizN+k+s9BE0iMW3CkBwox
niakvYxRD0MEY+YICNgMaIhI7PlSS1qEYX6Jx9uQ+ef652pkeuVnmDE6q4wbKcpSEdxlKxIoLyU2
wS/vbeKET7gNnsbYty+lq34gmsXE4c3chwBgXnbOa3HFSsl2TN9fO9WI+RNofB1ch7K5zo7nRxPx
jxjTcNr6TUWuAShOHZQrb4LzIDUcJq75JWYzyaj7buV0blEy6uy2Uiaj/dBsCchzPf9OiR14lznL
TumSIG0oDlmwqEYKFa0913hTZb/syd++2bUY8rnZww7fP7CHf4OiSHojjZtD8Cau7NC8GAZ0OF77
8ZbAegEr1bs2RhCQ8aQ7ar3sl059zP/D1XntRo5Ey/aLCNCbV5V3Knn3kpBpMWkz6c3Xn0XNxT3A
eRGmpzXT6qoiuTN2xIoxGzcc5+/jikEyEvXD6NWfHJehPtkB872+DQ0APLJRT2EU8IampG3ko1Uq
nIeGuY0AJfDmor2XNBi4PRaOgP4A1+INLrrqOuPkXjcSjR3b52NpBlyR7vgLM4cKwpmWYY+UB+b3
xX2BiS3V24peLCdlpdU40Bja7mLNPcgeoGFWEj9FVnTxrTDY9zLYR8P82INARbUPydLK5qfB+Y4Y
VFvbDBZ11o0fKUeQSxqkSMfMd4fO0wcQSVcM0sNm0CH4crgKVcJtbS6aM2LFcCOj+VppN13Xs/sb
jepJLMFldIFigfBcG9P7qvtxZU3569Bl74En/Rt5LgTvSGgkv509Ec1ZOuBd41JL48Uc5meisNl2
HJcBXSHIuxIbRmw/2BMMoMTTP8DuQzZK3aY16jumEui4S3CzaYZz5/MGYHd8DSoOuVZ/cNkWoZzw
YXwdZb+3h8xbTTmueTbPVMLzw/RhzYTgUbBMR4cZZ9cKMLqhzQfUrtpnNxsMhzG3qa2U047wOpsU
anBRP0+j/rAt2eyon3NX1H72N6IkSFI5jj71qGGCt3cD8PZLRoGz6loiTOPQc2Pn0S7rCF8QtPeN
HTYwHll+sbb9zHklm8x7rautKREI3JBoaVsCMFeaeIDKiC7Oteag0QPnLu50b/y2Rm5uJm22e+XK
59b3uxOmH5RccTICb2MkEZvQyRuIjVf3hDNpyKiJ4+zaheU4LK8F83xAtVAYe9lhDlwC8uSaLJsy
eXwkdIBiEiV1dxA8X27SHPqylXnoSHG9VUv7UT6BkEjZRsexzaEjvzpWv+VKCLDUmvRguOZV9jM3
sTpLd4u+GzYep5GvMcfcPRO2vhG3XuC0OxfJgaOzNe9bo3nA7M/DqxM4BiYaZAALr0QdQJZjbvRt
Hnxj053yJrZoq21+hmK+etUkOQW8ZVKrS2Tj/zfyu8jLbll0UM7KYwk365PVh2jN5q0r2CBk9MFv
c7pfHHVuSH3Nqb3LOMn0qcbC5uhVyeBqBGSync4/BrJ56IGtVgLAg9/p50z1r3ntzFvLxedr6Bft
YzRz8g9jBObi6tc2QIeex24PGdKMIM5pF+FO6Qg/mNrPaYvfijJvZI5xzDbheG3ymXJaUOOtFUAs
lQjgS0A0FS3h0UQ+hThEyERjK0K+4F76iVTH6XwcW47uPAPLEMhzyD7LOHed9etH3QbgYoGEpZ/S
gA88W+ENgth36JMPwqBdKPFmLEiyrJkOk93TyzLQg0KcGX+c4C8euYm7Jr10wtoyWWWL905uhrF6
LSeIFkXev+LZgUomdvhK9xnfwkTbwYOipogVKE7+zA/YpuXa30QdTwCR8pnLrWzmx2YZbPsO36bi
bd1guQ28K1SBdRvuLB2d2wQomxFa5w9852plh7TRxFVGfmbmk10uDgiSHdwn6g+FHT0hebJiCYmz
U3R3WRndh6Nt7q3yXYiRknjj0WdVpXNU/CzTX46TjhyZ8Q4Mo5WuusZj/uiHz64cmWX86aFj+ZLp
iCBLNv6zg+7BxE/UWyZp+iTRt8PAu2xx4lkFgfeLJw0OAupimVWwMaz4Yvl9uSnT4I5uBg8ZxDxm
YQxXkLQQYrDDBRqX/rRKyaHBpjxOhWKKFO7R9aNdPoMkz7ANsI77hWn13ghxRovlBIOTZebAAwGT
0CAHk1kgsLXiTC3Xq5m5xi4w6y/bzbZ0Eq396DHsRrUKivJ5WEKynldytflqNwpyw1nzk/tcpD3t
ZWAAXkv3YUzU0WDouLFn68NMEvdQOxkVEzZ6rkc4161eCAnTyVTRlVZG5bqnHAypw75JjJPn4L1A
U3mtUlD0VVtyw/pqYkRwyOhXM3voZ+4fCQHVG0NN5O97MIkS80gi3520ffFVtVZUc2clD+6Aye4m
HWnnSkKE+P5qJKegGG1GnSnfK/MC5uUqtfc+Tg0FmV5NBlQ9qdH7IgfwaViMdDlxZoBzAPWb5U1N
u/gptiKYRlupOGsAXPjMVZ4A76qJNCbFk93TGtIQW0ony7rGfbwPSozndUpOxVlIKbokluERP2rj
+EkqQmSTGyCdA9hjc/1kW5Sj2RmVESmeitkvn8n9LS/Pm8kFdxiyALFsXiIhFbp4Ky4qzH7bvrU3
nStiLm1vq16NFIOPkXRs6CCO9zbMas3MEWJ3Kmfnx0MKommTpIRVvMdQ5w1p/HTOcKTPqMedi35O
pngjdHIb+Sw25+AGHHXw9x6CQ7uTXjuc2vd+rD3uzmjpKIrYj7K7cMofmsxENMAmb1fZxmnRefKC
Nixrvs25R68m2R6s3npGRkR8cuaz9vqdFOiMQcgyEkeNVcxrmyXNTRX3ap1bCI8xHwXVEYgP/ItX
9QwIY81ppbralBHmLp4IXrvUPTaV3vpYuLuCZRD7NkzG7cjqw/yaxT+gP4xHUVuREvgBXvDkUBy0
rWt9wLC4SgYXSJi/L+YcDUBWt5RCEDO36ntH+odFdUh8OPolI2bVdbesyvigdQwbsvgXtO5lapf+
i7I7hJxPnXDlmtWlwRWuYpsCsDbYD92tNfi30+zsaoNhBWTBDaVwmGcaGkW0ulW+uhbWRJJUAMnv
xd2c+Rxs8MRiUIaV7TlHuWiEQbvvAzx6tkX1SLJYk8qKdzqw7H+TxNppBwRrs81YJO9+Pl8hf2wa
H6urFWkuE4iXFacXdkr+Td9yvvDYjVgZswpgCB6NDna99jUxsfzVDskHApM3Dr5Aop7DQw5XvHSB
si0XoTDmq2HSfYWMYoruCIQ4wjc27jsWdXlsX5mTep7pg0fkKjpXgutsXvwVCSKvW+FXwEZkxfaR
4/YVNhzwve6xjhibUON/hlq3m9lhf9kg428yv9205nQNbYx1Y8o5iQzSSjjxT2/RrzCPqwS2SIJ/
yZ7wN7EEvcJxWTUVfRn92MHhveuxhVJ7YnHiAC/hJiar7vnXmY2CfdaUrQvVUeDUlh+p69Fjbn/J
WjwLcWKOojI4AnVIc5FjIsQBTp8L69RkvACufBjNgGeygcNVmM7zJPqDpX573g92Ntz1jLn4yO1m
3+nFGO3P7haRnuVonPQYrjMqXLr24jQ27RY+qK1Mjt/8Sez66XeMWEQMae8cK5dyik7He2q7VhRW
D5ve4U/NdLOiRSTedx3vTqA4QmpxGhYrFCFMHAo0vNMmtbMQaSksvFhLcNdECbPTDMxbGN2bPSNa
FX/KjiGR/kBaHnznF5P/3tcx9jb+ACOCxNM5ANuXugGwURZ0hqQBn+ARGJpIPXkZ0pJl70AZWLkD
dLYGO5+5HukW6Z8ofXxZUlqVPKm//q4qOogkaragCFgZZ4qVLn6+PXafs1HTk+OE1jNJxnGbEoyd
BAVFuZZ34xhZq7KbmdtpyFuJofga0KrWcYFeRi3m2qoXV9cCMDbgTNw0Fj5rU+s38hzmMWSXYo6U
inWMqhu3k+UF7X92KFtpGvWhzcE+sH+RWLRACeAIn9hH+DmVu7V/LKTZXFq7aY90e+0CTLEXW8A3
KBtzCZIsv5tDMlwtH9p93yTlsTGq8vjfP70zQMtjz+kDOg3/9u8LP0mLfu/4a21oMG8vfLA5i80+
tL/ceFGlkb939NyCG1bGgyHIRvY0al+CgCqaWdcsN9BVB+1PPAB4fi4x34eB9dMqy6XxZjbNW2w4
8S9xHQTyOSbhmWX3dgMOy2wcAsOMkW7eZi8lh7J1GtXdnVm1xS7mr4XuxCccko7gr5t6OwoToTAk
FuuBFhFkrlIbW5s9nkLd/r8vaZaNp79/F/cn1pDh8e/3UhU+Kszsu//z7X+/6XVleJT1+X//LyGP
9RNxauLiU9SQ0Wu58WFvKFmOnpjmYZL9/y9W54OYCcu96+TOqe9D+78v/vLLJs9yvKKc91BkX4uB
iqy/f//3vfEQh2jtYfQme23jwurup5pko+HcRQZbFKGnQwg7YdeVwBbBhY68pTNwqybk4AbRUHIu
4tFfwMkVdCBYNsv7efaOSZX7x9a0vyKXT16CQ+UoObBi9IPTeVQ1CllOdmSt6Sz2wE9R6IKdfokQ
0HNWHv/+yfovURCtA0BNe+BTzVFaTnOcyBcc/35Z1G2+R54FMlY0x2H5jiri3h3M9H+lQTPyTJas
K1TG42LEtxIKcnY5q8fJv58EmQ4sZJI8kt2chuaX4ntxmtt2uYYoAXP4QSJ1qVQD+y5MwDzDroBO
1DTVpifQSh6pM46zKQ2Qro1jHP/7suz7Wzsxb6Dpi2Mx5MZ/X6q4QSQoOkynBJ3Q99jM/H1LtnyL
uVi2Zvp4I8eDzE0KksHoz663AlYjd0U3HWbklqNHQbsaHXUqByiMXXc2zF9tWvUxKQyWdD7mLWsM
jrjkePa2eNOFFdfnhvvsoTTKrSL2f8TlhprA8lxNn+SK++0k/6pWWvwts8U6J7ph9SLZlqAZGGPE
kyTNL5YZsjk+gMNOyJzQeyAI9PjC5pX2T+hpAyh+sJ9+X61d33LWesiIUgYopqY1PyGt4VH1mk/m
XPNCoVXUILzLUX5wpwhX6ErRKeGIFGt8q6OewKY4FEZokEI0UiSrbPCwYuNHXruuvyRE6MFt7I1r
guTQOXAJa6oRLmrzZmwpRW88RDj2+6dAVcnJpA55JfHlWOFK1YqnYwUldKFPhtj3sJMSIe/yR7p1
jXkhcPrjVlsdxwHK+ZByw2HFj0jRxj8lovLgD0CvNf4tt6ZiTbXPyEtn5hGQ3bBpBDbUtaTJEs70
PG6UeE4i7z0txF6V1VvlnCrqOUY/g1ZF/UbJwY6jurGFU3bTp/+k4AgHibHksAsbIvooh2rfau84
amIVTknAa3TFuQDaHjeJfS6MlP1RJA66KQEOkansnrjP9SZCVzfcdY79w6ayWzPJ71ggS67VsltB
EnkOLLjzRGn4CVk56JreyZjJs2bxVIXB2ipLerDbxyiOPoF2Z5ugSq5oJDGZlvciCQX9dslKG2Au
22EXZUW39JHtEt51bAjevYfdXar4qNroVjr0yWIoZFpQ66gf4AErQnW69de1zO8rp70Ne+dXcotD
rwdZZyYoV1C5qXQ399g9NSzxUPnlKo6Kh6nsvV2rpm3jJQ+NvwjSRbhJHHFJR22v7fDIg+K2q5pH
Q0X9jd2AuCvsewIOL7bvPYZL4dzSBYBGyIBIerAntcxjFF+kQWWIpO18juH4aQjCxMQ2Q/iVc5iE
ouLq4tVfWs8xSQdInLIkljW1PSRI8asiELKuzcKIqSgP33RRvUZG+gqUC0si1b4MDa3lPEJ85UmX
f6e8j6ylnDec4AhtAwO+Da34ZrRh349ueJ8O/M/KFmOT08MXgl1sbLLlqTlqAvCOh+CGF6KJi3sd
9N8M3c6N+WplDhZy6izjwcx2GVqEMMFMTCmP2J7yGzf/VuyQskz+DrOMDoVqtq0hnmYFlbdwNx0r
2AvxAgUF7pBX5T5og1fq0NgaxBwuGsGYMiEGhsNPl84UPUTIk0JdLZiQuLbJOSTino1PxUGFPLsy
WML7ZGgMoEoMcJZDU6J3qGLs9nUhboXdUneLv3HnuOwJQpZnKYyxXoIJGFOfnaLBVhonHUtGo+7f
6cXiM2Cv/NKFMZa4m2JIr5j3QZian2YLSqaN7G+ZYPuqMdmBC5lZcHruW0QFKhIN+FbKhTduqX5c
pzM2Jv3Y2ufOBJCpgNVVvttmBwnXP9adAnVZcNasnQfi2zggc/jRLvNe1k7bMCSCGM79F770M+b1
YSkTJREFfDEvYg8IIWiXBhdyVXgwiOfmu5vNbzYY8Ua2EVoPyz62zEzZE4c51qcrVuL8Q8/SwpaN
XDlF/FbDsO1GahO17WIWLKb3qfcfXFRaDifFsU9xTEaiYAAaIoyIY44PeW6/lWry4xCI25pjuSCp
ehBFC+JnjjYZ/zcWYPNHOSJdF3MxIPuF9zgOYfoN+koqdFjnUfll8/TkbeAFrS3mHs/iSZGZL344
k1YLrBdZNRuzjW/bSD/1luFvM3UenCjedTUUHYxXm8RvOFpgbKu73awUeq9mf4lInSQju0X74BKY
cePmwZ8eza49+Xn2g7sP102B2bMdntkRHMoUasZo3eXVVK+SBZHpFgENkrOzd3r1GUCB8L14Ozn7
2B4uZTvHdxDxAf7ZAeAhpCN4+OSuKKxljJOue3ViVgk63IxxeqzKpQ57FPvMCsdtFuEMKAb2swDR
aAiDFwrx9TI38LjaEmSBP1Q4aIJmldtYEud0PgYCo6FOgGyYxKAGmbxgMoXcNIn0iAtjbzb2fZNd
AUjVzwSYx0egG2Bzwpm7NaQRNUiJUZ7WUPBBjumVW+ARwF9b82LhSOVsBwG7yqv7MomKa6Q5aDpt
DU2tW1OBQ7f6FIUsP8v+0Ctu6oGOaRAnd01qK7r+fak/WHYEq5bkdBUp6zz3EmN1BfzGibR5TZ0Y
t2sokbNIxivRPYhP8sanNqeMxis8XrpZoCnxZhaxuUqdRywObGVyZkHRBueSWUIsu35aTfDsp+Ww
suhNIMjBPGgZpDEFEINx+IgTdzzXWoOerNnQ8LLtCnLb+DZwp+AbYPuVPwF1M8/gx9n4psMenRNA
gytorO/PA4M9nF6bQcyZtjUlciE/gqtMdIAS0dK1y+4ulw1uTtFxcVnppven7u7v3wcxjTHabpH9
ou6OTHazlj4mplwSKYkpjN8K4wpAO7mbylDeD8sXxOizrOhEt2s/vF2GjXIqk3sjJi3JA4xZavml
Xr5wZK/ZPtNLPPaUKttTpLZ/v9tZmVi3dFtzMOT7uLyxBomxQa3041Ov8/toxubgUUTrJxyakPF8
NLAp4RLN0bkZt3GQpL4fcaFah0LYx0r2z10cUH5CXmjNQuPB45rY29NoLL6bAC9Hug7nCp2kpW+B
+8uzUCAgSVLB2qzjl3rxi3eDT0npmoVCeFsrhfUtkcfouYb8zoTlvumeuHlULM0gXni29L8GOtRG
kFFas4kYnm0bWq1rPP39YqCTZWRPvKp1Vu1T0xqfa0imEd6Tx79f5W28DUZP7KSL6bDOghEHvSvx
sXi3aRQ6Vznr8lm7xj+vKurL36/mLrLp+NJy59jywXV79cxVwR3VRA+qZaqebWdycV714+7vd81x
Ws3mEKwDQyXQuEP1zKel3ymMmfjftH42RZgcksl3Fos1CUif8cfD5nnMLAgkEL71cxGOE58K1iFT
GsAqxGX40mRpderjhrjIEF7YTmVXjpdgxmV2a2a1R/TC2toh7vvM40E7cnKyHO7tIzPQt+/jRTt1
eak+APYcga2yBCnK7OqVs9hMeYQw4A6nqg2mc1V3DnSQkCaWuX4H2UJIMvFX1UBLQUnF5773JgOf
WvtkqNy4U1ywDt9dCSN8yRUYpYzT1UCAYM8RD6whJfU3LVVYLOSnx8KhZlUMr3DLcQuGKXMXn308
ObuJRAIrKfQ9mDJka5zvJh+6DREIjnWLYyFmpb/TceDQpYqxAoQsBt04Z4GAvaVyo+rQxuG2bZMN
VkYbaVjEm0QytwaAB6amvys16/zGCcWGGymturdKlq+2nblII+Ejm0wGwdLhaWJBzYBRoHZY5S/Z
PNZragLvZUDs06R+sVj6JO1q+MkobR5Y6PV1ymXZymXwhJxZcr6LAmKjPFMFdEOGFh5b6lfM05Ve
d3dDBcYL+D+Mt7gjS+Exb4nFIGyRRm/G9i1z2kdD8+GuoIbR8SbPfXAr3ArwLvsOtx/JX5yUIksg
OJEt7OLvjPuX53I1RQML+Mkh/1o3imWD44E1dY0NdxWeI9H06HKMacdh8bjAVeqx53LSsW+LcQgg
UiJASk9t5MAewQ8uJNw/Y23ApovY/lme/2CP/r1lKDCivvc1hHDapDDWKfwN6ArWIVeyx3LRWrvl
aUgxZr0z3sHCiv3ged9siJGhiw4OW2ztwsECJDaSDQbUxnuZuB8yhAOplYWPgliTFXNKLpNSUgFR
PWYMhYULQYFj2z5XTOeGYHMURL3J3QYftMPua86tO3wArHyimvUi6dAhCSBzkr2wlWZcy/z7pl5I
FuSTa9oLkawQ71sRbIA4AV7VY0QMiZisZxrgSjCjJYhCoZ5+c2bZ3AmvNQBT6XBADAQwy9jt2WVW
35VO+fgaLTUmLoeoPDP4vGENTDhhB8AjW7vitp8wUaJe4k+6j7M8WyMNf8nZjzY2pnEmAIjvqrhj
kH/KKjCcToT0pNVw50XRDSYrtZkqkwNmRC6kBEXVAcwxW+u7EvabiINhZ+TkvShXZh0xzKu+KMZT
mdA+5vMskgHtuZQYPLQOrnYaOdW6T1q0JvdOu92vGYmvJjN+QA3IaXFPStbWhdVfssF8Sz3mpyk2
qOC1b7sSti6KuoTRhmg/ggVOhmHv1O6wcfLveU7zFTrVOgqHXzlvUpj4q1xeBt6OAz8QWljxqZtk
r2X9FslwOIR83sFK3ob8UTdtQZsWFvG5Tt7rXjynkffcNbW1SUt9xX19O4rxh1VGva99my1l8pVw
GzqMtCQmCrebyHHq8yqhjrbV1UziZ8gTm9nuWP9GbwBIt6PXnRrF3Sa0B2pfnTUPF3fH7QW+9yYg
nbRHPH6iYa8xOeRnjjLeOmIVMbAQTOpAGfIxuAlespRudraC6Nc4I5PCSm6J4oCZnjjStu4dUDQg
Esyt5pxiCPC5zRV2vyLugEQWrnINCC5IZ556M5sCxIC162jKjwoekDEDisIWzgF2XwUFk1nh3YmF
W5NNwdWOiYY4vPdA4e1TJEeqQESCyZ3leAIPfz21s8cHN3ydB5Lf+PSv2gWiaOMwQEyfmMNAZW1A
vOBKS80tVwV2aNSyj9kamGvdK2VPry19IvGAgwdNhlAGnnt2bPXGgQwxKG2svATZygslZlpDAz7O
OKXBL64nBJosvSqyAvuQ/6qkJCDEokCEm2hxigwMI2eX2xlPOEW7aoHwT83cqWgxZuSI3VsOqJep
JKWspZ+iDeWvZqzfpO9ds2x6VEkLtVekz9NUeOtMBW8uz4SpmZ/TZl60mIEigYBdW52Y94EZPM6D
4iiTLP5w7IzdTCWMl+lTbbcvJBVJ3tIhLJOaqgC87LDnlN64JEqQKV2S+ZgCmCQptCxpBfHjXzYr
6N++j2Q4U4pumV+s1somVuDSYux41bgPpQGWwXsKEhGt/SGEdQ5KYkos6IdFeMj7GOsDk3thgc8B
Y4oPHPOPF7BjZDZY0Y6EK8IxH0UfPrF5uC2iiQaxPDog2/LjTt3OMuznopf/crMSG1JlMwv41hju
8si9ZwxFa8taxMjyn93Sd+P84PH8StL4GowNWvRckPQxqKpnTkM3/3Bq6W9D8oWY/S3ygrCv2rl8
zDD9cCs5i9K42p44pXn77mX0Wfo9R7K4+Bh9lCbt2usesDAzY7/laY21LHZx1hn+hdIT1A1NoHpO
q/MUq3G3BNg2+jbweWXyhXXjT84/SnqWepqBH9ugpRs22wpqDA7OLgKW0nZbGEKs+pbgSAGTG8DV
e5BwpaE0SMLEPAc7oBlRV37nffavtvg4xNYrIbN1QYU5TAGmFwfJMwvDceUM6gN2ANLgWD+mrjy4
3V2CNYqND14hH/ZI2/C3sZr4aSrAorJiecpCEh15RAbdwraKGBLSdllk3imssy9uvGvfZIFMdfzR
rhGJOBsdoTdfsqgd97rVj43ZPfl9tyJI/9Q7D6aeR0qoCN9HVvFMY8wxtr0vQ4anseUJYTSESKuG
Pla/u9SCg/6QB2sIsue2RfpxnUPDY3vPyvXUUyPOM9zeBT5AoQEvSl/dtAwNGkMBV3l77Tk07QaY
f6Lk4hwT8zqHXrMm2Ed7oPzIqvbsUnLGExKF1LJf284+h2VcoyAtMr/bcaORNKD8qpLHR6QpmlCu
Z+/rArPdkmNoBhRWyG3cPFEwLYcZxnbzBbQGhm/Nzvw2iWLYrftsGD4jSoo452ErUBN4z1mCOTZA
d47FrkhnFsLDh9Vwz1XYIuwIxBqhTbu5TC4/AudWg1tYRUvIrfSaAh0oeQ+6eTz5RnSPneoxw/e2
iSJJdalPNTdlXXkaYs7jXqjM38py+x0tWOTQkrvIqV9JqVCxNVJ5F0afLeoizS2mvo+qp9anZGFM
2RUhqAfed+Vx+rcd80yp6sDlajsfMTQtdjI8jfnb7ksPBpaLot5kiM5tDQevEumBuxCQFPEWxWmy
qRPuE5MB2cuTJit0pcG9htnGrPA/2f77SL09ikbOWwbuQi1UFuNHJCbDq8rWkzBwgzbdcVrORh6O
lHBg+uGj8uTZjHZNb32iHs6Nh2rqvk26/3bi+oCL4JrY1tbMko8cfSPsILSmEZpsNgAN/LRabD6i
h+MUMFDNif3dce8uUxf0a2i/KK//LCbu2EaRcgJof6jFJf+KJJ7Vr9IUF/zuL/ROM8am1iui5g9G
eMvPf/wRV+Fc1V+TwkzmKEo66hmUugNSrhqbfO2aHmY32kdmITZ55exIp+GzNfSO9fvmb8+Slyhz
3E9MZ34Ht3KKW/LGU+V/QmXdSD96CeP+yecqDmozx9H0A84GXOEMUCflFmaqlOo97/eKrHkBuLIL
S4TfBmwCtec35PnwonvpOeqBSnsi3eCuMBG8A8RrYg2865jlaHbT6VHHbXdsgnsvT6J1VRoflOQN
e6SeZJxPU9XMQEcAUttxe6+z4At1/eq44bie5/p+8vRF5Nmj5wOTNyV1hNOLOYm1FZj+mh7NlyDn
tAG5PIpRYXFMws8h1elX4YdFKdAa0VbCfOH+5GBGIVP9QZaOrHjrfDoxNgQjxCSWEnfvZLcyY842
GSq679kvddroPQVQCQ4rCrv8ihguWvJmmnGOhQA1Eg9wcaARU51g+Mi7+jAVTCehaN7dVgKrd/4l
s/0MPdPfeAWsD+k+NNH0RLZ0Z5n9M3DF7sI6gZpyrG9dI59VTbuCYeF7qO69imJXhdrYReFa2neU
dbzoYdx7yeL4bKJoHVIJNxafY6TfMDIVYDqME1aLnxb1/NiSK8LzzlmhzU0M04I9uSZsF7IsTztM
ARD+LjPx1JvG5m7jiwKnR13sU5eKHxB8SA0l5tv+PcjkV4eNYdV7uaZuD+/WFJ+DjNoSi53m4N52
HeK5nwYgb0caSyvKxyYJSk+9AXYkW0eSY7X8aX4Qf0SMJ36ZEImBzDY2rGsKD5Ehl3TUSI4SN05V
P5MDO/STLXe1leF/zCjKTqt/Y0zg3xk0XjwqcwEEUkhxqFrsXbxAhFIf2kwy/sKZ1nzoy7B61/nS
7ZmSSfCh/3E2zI9Zlv9G4B7I2wdPNrupDrY68T1va0PwZwggvajq+1nGx8qO99CqVpRbXYwU6mRd
12x2PP/DnOZDkpUP2TzoXRrIH3PGusVmjmFEv4yN9HHM5d7a7aJT7MLLpKTkMRDiiUGdkdS0NMwB
ahfK/WyFgm7dLFljF2SEjOd2Tffz0aubc2wy0EC8sHaOg7bKczGhGgCEIA1vdW5dnaQCGdQFH5BA
5SksBn7CEOuiHv6Flf6ufDWB1JdryGgs0EBZrvsu47OeNhsYUu9mPGS7urEwFyUzZsOUm0PqlBxk
53IttV0fzZjxpINeYZIl8BqaPgFi0u1Dv1izCP7XzsBrkxfEMB2nu3hY2IuBiG+LpE48z39KzE+I
XT7/ybQZOkGmocfTF0BFUIrtRjfSCNFTLxUGs3ubo8+bpKxxp6+7rEba69pHHEn3kTuehnLfNcQj
hqKN+BYZ3jGE6ozFFIi9uM7N4+Qbb9Fguvj8qPwS4t2ugaSMakT6cp7R/ZZOcpDBqds1hzDEaaSP
Y6NZIKf5uFPC7s69cykMfDbtGMqtJO9ezyYvbspIHzrHbmw4ccMfCfzXnsgzeaWYSlirkGSfOSfT
5myurS4lnkYqI+8jYuiZ+5qqGH+WPuVdqH+cwXvg7FpdXfySbA1Y6voRC7nJSA9+HB2NmNywZeHM
blMIJ9D57eUsE68t41cUGE6S+sTSTe0V78xQz9chGP11Oz65SYc9iAslnM3T4BA5NIdbl1T9UYzT
2bBnH7SQ+0i6ENW+M3CVooR4MTyUqcQL6wU7TBD0D7+YKURgIzVvhZrgtcXpqy/DnQLvgm8ZaFLv
gSBJK389MvGgGmU/fuDUO1bvup2xUpDElMF0qrOepHACYcaZne3YobO5Qfs4R3w8Mjm8GDUPben0
7PPoaed292tzbILwb0eI7t/FYqVEOBd7O+k4e1U/jVrMlT0w5mk/nAMnuoZTRH9QVIA6SqtvADir
MTA5v4Vs6QybQG09XXrfCo5Wm+mD2QIaUV222UdNLWiJXRR4kFNI5tXaLNnlCu8bORwSz7cxOtEa
m7p/4zb5Mwym7Jo75Men78bvek61cb2pamMrplSd0XM+nc4k79qApxA1ZYNDf+LYyh12oEZ3MB9V
hSbgd910wwGSXiI2nxwYp5uRKrKFaAFrhwQrKtxTGZDMNO7rCDyPmHO2Q2l013OSMUtsES34CFTx
F+A9zP11CBebC50XjWYpg9IgoYrXtC5iumdoGJqIT1INGb1jVL2bR+t/ODqP7dSRKIp+kdaqkkpp
SgYDBmMb7ImWw7Nyzvr63upph/dskKpuOGefJ72N9yoekQmhcIIuZjKXRT/tIA/eay16/8ji3Z3W
MmRHybytouLqD6OjyGyOYW4W+TpjeHaUkIdWU4TbqONwO1W9/5oJ+B1jqfbMb7KtNBtYUIEJQMkv
kPa7ZFsiqy/QPyxJzEJtO68+EM6F7SlXWMTH7i+uw0uJe33ZjTYSmTh+bRxqvzDexwprVW43+abE
RSkwZK4FxCnGevjMyCfLyqeJsJSBeYPpzTCw+k3qxk8VaU+s5la+ra4FgudN5OADID8r8D9t5tt1
En51MYtMoBNnvtEnL429fVqy1/ZZfvboPlaRViFt7JNV5rM2rTgAxcRzposMGJNZ/XJb6ML6Rfpd
riN9o2tIxXxvMya8Hz7MAY4ehXt6OAUIE2A4jcCDSFfNmyfTmr7DPjUo+1bSTW7ozmFTNdUmivU3
C/cFM534xwyw+/YlIFXD4OWzoLqtrfnbLpoHv7TDqVqRICmcq/L0z8nN3lT/M9XjVx0l7aFI8q+B
iLwhwscPtyHShxOqrnbNTfRR2c5R9ONHaOAGRLWAoQtwJ+2b+E1Z7S6RnkO11eZar23vccpuwJ13
8cN77NsZyLh8WbQA/aOeeSUWr1vWRXdSwpBTOFtWdm8aPy0wehKJJ0oofgvE7po814F2xoqypqNC
w1U5AvX7IvfHYEeA8LSIOB/sRn6w/x04YoBLTDTny5jBadDq/hLC2Es0Dga3DoKANi6/7RgNcje2
D82A16k6kxe/szdx08+5I6hJOGBJj6jKnYTAtJ6EddBTyd/JW0pZMzwJZBSM2z148xbvRZaro9f/
FBqhs4ThzTU9G2MV/SOD8iMgMnphoW3lZcAoluaKcWU3bcseaS4zLna/TfMxmCBndATgS8PUv8a+
JsiZ8enktwvh6OOKc6gh1+ckTfsiQ5L/nDk01uIpN8JgU8+EApG9DHlK2xBGYllWDlNc/zdx5W+J
KWihhpQLtjaxozUVqgZgayi08OdUs7yFLYcsbk6kvxSlfc+BNlDrxewfB54m3Z1HwnnNoiv1Hr7O
mcbvFfvVSKXeO4vqkjJiR/3ncUN2dEn4XBf+iClPN6z9UI9HlQNxVKchwmUmkZUtpIjFbmxKzrIU
WHMUU9RhXuUfTdNTw4pUBAHKR8eaG1+S9NIE5ytqDAwHiGooNZdCxVc2etNao9JZNsa5d7WOTVyB
s7EVPzvfdbO1HUGoLyx5wo9IRm3escEwrCMBgvnWLqxzmPPYQvbR94XV8bWIOa6yZPkzsM4vQkZ7
haAw01zf26HXBoghxV89WM5zjSN8ERgvY0L55DPXnvC5bbKM0F5MPI2mXnl8kBnrxa/L1oYF/URZ
PWdnhlZ0cSk3kEx+xUO8FRFuh5LYmW5YcVJ3y55UQboPNhkFbxSzulMWGnt7lPqmt+qb9LWD04k1
qKHVAHPDTF5sHOmIjqJvIyLLKTKLFz/GdTPYqb7M8K0UfcPzUZCPRGS6Mf22pKuBfkIVknTBtnPz
7ThmpCCW3Z9RcUpaSQQsgCfWLDFQRmRzGyWHWd2b+67qH1FU3EGOfaq4/PDtbTRiq81reVNJrPA4
Nqc4grYCAOAcBBjQ6pH+qvb6TRTo5sq/jcmo1mYxIpST/kVWYIW9+CPySqqtlluKyB7KfBd5cT4B
6UNG/D04bOXLybgWlU7FGjekQyTJNXcp/mt8WisMA9zlLPFXJrJXzHSM45jG/5oD1t2SdS9q/WTl
eclvZBVfhb5NLB3jgeDSsZ1x6ynSolJkJ3QhI+SIun9B8FvxFiUtpCK09cDLA1rwiFWJqPNwgQhu
2ZhMy2FTsxN+bmsFwrEwKSYqeW4b62LwZ2JdEIyiGZYlPn46PY+pN+UWDgNpZ337y9bkZSiKK2gO
cMzRTXJTbTxctkykgToasR4caLqRQOERSFBacW8vmxEVktGPM0DPOZRxxo/UZfh10b9J2veGwCRv
1hDxo4PwTmJWmn6KYtHqLQicpeSjrLpoK+vibaqLfV+jqHLJQaGmTHMe+4QyhDChLeZ0CDFDe9Th
k7Mwqyd9WvsOJmlDGGROWinvmmy1p0SLDtIJk02PZGYZw7VYC/6ulebFbz2T0X0eZe+MF6qdK/em
xcCAvTqZD0RaGoH21tSCEasymX1J9bDK8l35SrCf48RNmA8WLY6zIavjBZK6DzYbl4CepqKGZMsj
Krq94n99iY7TdmFk/rSZar1gu4oYbRz1li7eAZtVJH/NPMPJByZcQ8CBINz0Xy91hVtNv4njABB6
TapHsnIUWfYViMIMN+w6GDipJRN8ZcCsQgg87VpLcFXUxjUdbcatdTSwJADu7AHhE/xLohd2XWUF
SxkMcqFS/zT6Jvu7geesw9KSaG6IOSOdDxTE17wR/2+QaOi1ObEhXdYt0mJXL7ECISExOd5StOyJ
wS3kptVjAHlQkOc5susk8NMK3eIyQJ1ZS0d5vOObYT6d69ZqYBG1e+4IkygRLOrQKBD2OEgnu+q1
aMe7LUB9BgJfdcMpz4CIPCw9/Qi612pyYN/5777b34io+YVDOJuoDbm0fS6UUvwYbXN3TAQLntT/
hhRbvtlLb8n+AzJiTXVp+kwjrRomYOmnS44HpoS8WLdC2EhkKKWDgDDWgKkQnQDLVI9NU+59VmX9
Q/jkAdjMvs4wRZMmmGu3moMKJgeoDkz3fXpHxL0I7W6rKDWZLQmEw8ybm+kbLutbRPhXwyaaJ3IP
Jgq9iAaXkhstl9fMA4nuT+E68Yd74keAvwJRLpKf0q9uqh/fzEKeIkJiFu+13ZB4DdZFSf05t9uX
3gQlbHR7VhO7zEl3Uz0crADJ5mj/unH4Llr7LU85Nn2BPNTgRYh+GRHxbbssDMqsoT2h/YBZGXc2
twbgSSh6PnSk//8BWerQ1mT00BLKkMncDCBBhzE5ig6JqKYUGrvMRujGvHlEehwaMEBxV7Os4q4w
JxKW8uRqIK5LFCsbXz38DvdVnbyUWAhYHiw7NgytjI4M5nFJ2cMxjJuzR1JdVQQ7WMV7LaqfXV/f
6w1jfXwMU3SPWDPoIXBOIzxBWaA4mMclbORjEtXAkZT3QAvfvWm41PZmKvt9XBQXZ+g3uZnvgzBa
hTPiwvCPVQvfkaw5+iwtCD+HiaK8QzCI8gT3b/wJnuO1t/wLoHxsJjsvkJfY9q9Ru6UcR7bSNy+G
3R4c33nLO+ZeBd4OPX8L2pzs2AImGK+ENWKcsStiHt14O1ag2KaoWJolsQdBwmlQkzRTWz183GrY
Jk107roKsvHE1Ep8CqragOkPLNCDDdExGjh9wVfxpubRT27+MxJBUi9DoLSrfpUDb7Y04pasX3zO
zA+jLKecjTDCpakR7GY9Lw0orrMIKhxshWWLYqTpAFcOyTtPwDG2MeZ5r2URvwnwkEFiXALCniyZ
fpYtmExg6Jhm1L5kuduPyaM2P2SW/rCvJ9vNGy9jzIkreR1nWbfm/QBxAIcRM7UzUgEPu96a7rw0
KHmoo5eCp5RXfFxkev4AbLlTY3pMe06VUI0/jI1fY4JctbE6w30kG25E7gCqFNeeWokqS7H2Ad5T
mb3qbP9MLCwUyAy/RxXwOYzDOZkKY9siOlzE5qwPlqdeB+Y/Fv9ssoZHoW5a7L50rfGCI4ipfNL+
lri5R/Adfg6BHm7LYsrEFUjUu5xT1wuGFoRiLUObxLR4m6RSrFnYHSq3+lcp7Q9X3I7mGXR4YgPf
M7VjZtFdtDI3Fo7Xnpki0uIQ0YeAHycMAoUo6VZu3D/qObra99VfFmPod0ZEff0TykQk3zOxwOGP
a03IXaOHzq5O6fZh2ixg+cXFCEM8eGb7OS5zZ5tJWtuwIkmA6UaupW9l36542MnGzcN96w4HP7ax
QwzA4SVhlFY+Q0tGNrsFzhPGCSH1gRn86LX8FymckW0UvyPp3OiJy81dQUUUOOOaqdqz8j+pvLpR
SHyladTsLMGuH0YVgSrxw5jghmcp4ttieKBSeU60XaXTLhVxf6F5/tI0WdOFj0z37WPEyBy7mlow
FfcXXjJtzdigLlPA7QBR5ArFMnX5fs750wPOHWMMrkbibrPe/kh682q14qNgQbXChOxr6tw59V/c
EXyYIw/OzPHHjY19wUMo2r+Q+D7Ot+GcfZavsqaF9lnvmW3+mrjDvRnVtx2GL5EpbhkpgxTiBHTY
5TvR00+2gSfdhUrnkyPQmdraolPxVXaImE7bzF+ZFsJ2zqY/2rsXw1H9kqm6K6wtOwxy1rcR4MAO
QsVy/q3JmU22TiHYkgdPKp7OLHLOelquaesOaGBn7NZvVVEv4FXpiWenEzaRRy+1zDunACIS1l3G
SNzktLVVehy4skb82Hyp60EMP7SJCGAp62XGwZFAFlv2k3uZHHgAOQAmBeAkn57d2niNpPUZenHM
YTT+4sKpF0OFKk3HAUFzc6j7CbA7CJio5rkaCljEhPdlzGURZd+sQKDNw7k3tFu/b68kt3eQXPMt
o5dXhy9z0rOXngk9bmniAhX6/6jLVsh5G2Q4FsWg7cKJCWkz/X5YEYoZr602/cbUsy6TbkuHSyCq
veBaWbOEc7kp0vR5yL9QnoadVW7cwonWoeK9txz/XerJc5xr2JJMTKcTTBI8WqSpT88+W2I2ba/A
F3mJ4RtZSXUnUu6vJeaVRokEcjmt7YYmPkJPtqgb6qQv1JLwdsNWR7IREEJlvJHfMWus6KmsZi6C
vINuEJfNWGxID4UpcV8nHFjgqxdTOi1ER0BMSDQP9TB9BXUSg7TgXyaFtTSr4jrCD1oVFU+0w3eP
oHalc7uvMjCGcFn1tRXkr2Htn6LJPXXdnniye9q1Wz3vLr0/PPllukOrVhGctY3QqSWt90V/VUgV
LL2BIAjH/9S0kE0CDMMS48QiIEJrbMQamsReaR3BdhobUajAmJh51Qs0I8TFbUONhAV9lOuBHdIU
dT2gxganUhS3zBnKbYu6r7LSo3RsuexTog1cmmiswrDDmSU25T8rj06qkicjZsA49fJp4HxqbWMd
N+C7EP1p7Q7JNiJ6UouTmDVTXkI1b6xPLXYQI0CqzYvgKasbgJoSNULd3vuKb7OMMkQuJ0DOtHPU
94tYf1EOztssSg9G3WDTu3acaxP5tgvdCf7md3DM22vQMc+mmn8f4v4UVRoJ3woajf/Zu+rgWcWr
l5lPBTCBldAn5LaA+EvakmPPYnflNsUld+RXrSFpLFmltarDEpSfJpZHSuCjFYAnUsUvnxX/evWb
JcZ7Ydn1NtHsV8rwrHKtpU1nvwgHzO9RtR8Ua3aFCVOr22LRtCkPaAeabETlT31T8KFLE8NARmb8
GJD+G2LFF2N3zzjVFuBn+fcu5vw5MQsXfrbQU/WuqO60hkUy7fuipa/scnFjO70L2d6SLfJQA6Ju
nwSQyTYfIXbnlrtiTdAAYQqkZeiMzTGPLbq0garpHqehezX7CW9C4m1yrHbKjaCTA/Cz+VJU8f+W
axX6lx5jahh8M8k3Fu4IfaSlymVt94cH7NXXyFeF3Un4OWT50FmpEnKcADzom8gIihabGLTmSplX
R1CKUgpA7msR9wHJVhGpri4Sl2VwEhPXuKZ7GIYAcDDPueEMuwqM+Mwpv7vJvZoYgDiByhZVyyUJ
/yFXipei1k6jPZwDEodkuGnlsPa14Y8aqti3PtNy+U5I5r01wx9RWdtWuNuhYZWpGSuI2cNr5ZsX
/hxt7eWAkxPLP/iopYU0yHMzyfGQorl4T7UoPjTFJCrNMe11zWuRI0mWZv5VNd2uMWA9+C3lR02q
ORwmgTfgEpnVWXDdbkzD+c0ahZXcOpIawIqfkTMmr3wTNhQSurYfGwePtqtvmoHsHMYL9uD+TCkF
jfWbhbATZwVnLFkkJllxtALwawL0vi+KE4ywixN57wJkWuNON7M1x3WrRy+qLIGk2zsaQTILU/+T
xIYH2egEpzhLBzVd4SjYeCxy2D5pr1JMv3jUsK4VOyZVQGS77pqG4V6UFCGxSymT4NysWWbUANd9
+8jW4YxfMjqkkfemk666FCNDNLhSCMZ/ROv/1S7u/SbcgYVi7ULoZoGX59WE4+UFKBnYkqxp8A4J
hCHDfipb4yrytmVuSYCIo5EmVZHIljOaT2R9KoyA4o/lVgTSddGyIuFJdtac1ylEQgzejjUdCnII
Jw2ZgyX7YY/CGktRhlIr6o2zNhrvrZmNbMix6XgSuaq8mFNHdW6dO49UDcTVdj/+uswPVj6JkNac
KSbs4VSAkuvxTwinvOMVeM+n4lokNOhEiv4Dr3UZeqSqDSFnaEFSansMZsiy2Zz21dKttW3dukdk
p0sQLORGBewDEq59MR4mukmUijjSjbbeVHZ/0uvP2J+zbA15TUjVbKRgzjqtK++Gvxxybcukyhxx
PdmEIviaY6wDo5CLyiUBOKouXRhcqspgXk9FRWXyY+NZ12dTT20TVQ1og2ifV6LrLybJ9LF033V/
TdreTQ89cmCg3E3h+1i4r9i/8aLQusl6uGhefjXcZNvBigY2Fmrhmxe+V3ZyVXn9rtL2LyEhA9tZ
KIEjcpPvk9iH1XHr6+hS99G6VPTSAYkUpKpfACPG2Ly4h+cXDos1QBREekXq/cr0XyFAPOc9U9uh
ZCGdJvgdou+wCzaWFj3SguSIjsCBjVN8WG31XRTTsukhVcSVePdN68IrMRN2mPyGpUTxasNVcy+C
2MxVXfhoGvL2Ab6AebHU72XpvxpJshWi34S6+1urlPlFPJxyBjyu8p6TVH90CM6AOq0TN9zYgELR
Z7PonY2NVdT+Tlq/guQyktCAPwu9L8B/t6N7VtV7LbMvkX2mDkl0vk1HW1FoM/uaJSBrDJN/GF82
6NvQWAVyWEb1hVpt2vl0yiRXPw+O9+L4McL0gsA+UX/00tyjquCqqSj2zDo99r1xSGAGwsN23wzN
xZ/OuxqWeB5E9pNb07s5XgugCJ49HDyl7PUsnIyM8i/EcJSM7k+WiG+Qmt9YuTe4Wh4jWgMMgzyT
iBjfzKp8KznXyd3+HBrvqrSAcUnAxlARIGT1wY8mRxIdgK+0r3bRfvP9IG5qlvACMZd7MJibPGWy
hjAuEOlGOh03fU9z2Y3Wllv9KCewIOGfX1nFwjT897rbUzZuQ1nDVGcpwWc5Bz/02TrXxV9Ac6SX
EXCfeXJn3IsaLMdgVP5yMtXO8J4IJPm2dZJuCMINIu/Lcb07sVIHzBhLTkcMNqj6pBAPMjGZ1Vni
xByDSYpkltt8h6J7H6x2Xbcgi8UzPPxnS1BQFVSQ1Yms0cdEOvvcUNEIsAcLzXuXUVoN1VtJ2kMj
wmMSYwuWD70Y1wYC3xDCoUQtKxyL/je6GPr4jYrt6DFuy3vAPoa1i8CS1mnzIODuT9l7a7QZR9iQ
AJqrTYRfgTcgsI+ccns6mL0wjef5hyvFWVbOJs31fRcll1i5h5Qqt6GU1FkQksgZX7DuaBh1orWp
KJxlFzKeSLV3aE3R8nXgiACmctBb9U+F07G2qx+7cxlnudd25ujG9asc6YXNuR7Ms2U5xih65v6J
cQOzRBIToeJ/YLdgq1Sfw3oVBgmtSz7vkRMqt6oiffO3d+AGxZLn0khJLGBvd8sfObZLEXMk2R4B
YQ766jDEDu+PSFjhOtaFvbYo2vFDMqiPww6ud7flvDu3Fh2wDoXY62AkO9oMU23QVjFXqKBmV9Fo
LAxdx5LQ7/oxuhDF8FtX2CaaHgS1bz65UBvCcwLHdskG02MhnF+AC2JTblKYQ+afgwKyF+ih6vhr
TIIR6iglcufCxCxr9tsG3QdHrnTDXyPg7udcgOg2POVe/1bX8imamKpnaDjxIQ1YxlvEKGVIbE8w
/pmOgyJ24NdJz3YgPrLSujBHZqJfndg0MTz23ioej6kKHhCdgVHV3sn3KQAajaN4BLbmzCr1md5I
Rwbp+zvClfFkN+ObXzMY9yykZzKHz5HeFP7jyg/axeQ4zARxt/y4LkpXyY1Pwfavk/nJ6SNOt/n3
8ZM3t+bljS1E8zJkOzu2mGH4znZDcE/paFYF2G8GT+LQBBUeXpqZJdJxIjF1BrIMhMPZPR+WyOKH
KtxZpXaNhfqzhrtbVZ9Rg4YXFxVUaJsmfuoG8nXEV9FhZSgy3vEEINqIH81SkI7b7saO5hHWZsHA
jJQlSwwnR4+fyavnfbPnMDrsGn726dGyYCfbkHTJNCnMxy05A9jd+vfCRVLRDSzzNYTnejh85Yw2
Oz158qdz74zIjvu221ASX5o8Z2FdYn1XDLQGfrRMuTyvJJXHnGG4+d/FoFIWrfYJNf6ZFVIttEfv
9CVvFBqBwOzOWg5CbvLftBjXINrXP12yXS7GT7fkPIng9YFQcyGHEeVdBxnrTgyTujkPufIVceaX
OmsAHlaweKgwmT17dwyFN68XkrIr+uwkOxk7/K7T0VxEjfftYGTDa3WfHKzdXX0kvurNjhmskPnX
LAU6UdVY7/P7P8CBXdQhJHxh4yTxm+xbUYZPYD4YbSNQnkrnLrMzLREfdZsHG8JfUHyD+AKuSR7C
BAkGSiBJ6PHRDdEf9YhMo4EErq5m8R5XO2N2t3uBnm/rH71XLLNippO4S5egkE0+auPJnbJdYsyr
CX1lTxNiTaCQCwK7PjFFY+QejHnWL+9aEzxGDuzUctZ1TgiOG9HpYMoMLcbXOMTrpcnMvplfLOIm
fHXCXL0DvXHvXTp4UrlA1pWAsOjh+wl3G99uLSif2EXoHm9dPt2jtHjLTaqDtlL1EiMNbHMexXTI
1h2MyBXLzRfGKBsRgoZIyVJjXIfOPe7DbVto91CraA9Z7FvlX+TKv4aHlZHFeyatxwgmxtfFvJAg
LqmTb8qsX8ZoGwzhufLHJcmwbygsPl3oBvoLwVw/uMRqmulqib7uzTbytd2WGubfBmjGlPwKt8AZ
VCNPS+rnyvBeumx8EWN7tseE5bgbcFaTtjNg23Rz6x9o9E8DSbmCFSMVlFvXyfekLPwppjyWwNc3
C+Fd6z1m8NRrzk+TUwdCIYGyyJ1APQHpVXuxc+cMQuOqGy8RvijOJhM/SksbJ7OnhOQ9S5CIxX6R
Uiq7m5n3TQTuBsmY5fsfgY/TTOcjHwgQhUUcnZXt8meT14JMADB/qB+kCZugCjvAsu7wxmiIAeti
zMTbhOEv6+w/zRyDVZBMP4Z26fGt81JHGJqYac5pkQO328KOMbyMWrMsGjagcHhPMKvfitb9qUE1
rWzx4aTMmly4Ps2s4cWvQ+gyM2+JZKtSP1Go7ijLj2FPcpxdzS3m4C+snNdlrFBaMCMH6hHszd5l
fez8VGP9y8+/TWfykhDtuPWL9M8xnL+MJj9qULimHRoCq+w2JlZpKlDzzraB0fMaXfqnozFBQt1P
xLA0rplZfVYTT31PiutsCV/JyFvbGOUw82akpYKvKy1kzh6kwnI+1gvJAJb1a83/VBfVz1iLl6rH
OSL/qTw45nHznBTdr0kDsEqt+hdx0B4+1AqT/Mqry088JKT7dB7P0y3EEsz8DjuTUSEChc1Izu4V
izzaTKPFYBo/Iuc1wsZPwDn5ck1CfBI/kePY1yzRPwHYoYzovsKufRJILwpHR9PKxcot7CMjRBjh
GXyVzuh8hXV7K5R3HmV4dXRBPisJXBXBbKCAlogg0Ix0zbBOovYl0+0/5TS3wXb3oTJf+cu/Y1Z+
qMfY5ZM6ZWgkDgcGOym0TM7ANqCUP+BW91loPhssqaFRqK8xij/lMg/8c4dle4Er4haM4XOqAeIS
hndpw2HHyg6d49JggcyWtf916/pcCnvbI6eFzc4JycMZ8iOPvvfHKHucvnQ5j7NLwloUr0QwPqJE
IVnEmECy8z7zMVClpItbdOVlCUokKu9DX/LlWsaHq26tCW2V7cvC4LBeptL6LW+po315zsRj5+hg
yLxxXxJdgQiqnDA3FQUlJ9PbUG/+kna6hxO71nY8Gt2c6ijn9FtigPWcL6P17IcFKwFiNSuNV/ea
ACsBTNaDinZ5lTLwGiWiHqnd/ZSVHAQ62nUbeHWcp+RUNvM+xnN5vKAcOxkHH3UA26wiR1xdPVqZ
vjs5Xqh5a3wk0XFYuZ54xC3/YSIlZrgsIp6RcjDxikMU4aYYJMdD5sCaS03n31Scc1P91RWqaW82
S4FK41j1n+oJM6TDdrVPKqJu0NySKhIMTOktYZOoEpP2hiyEN92itIcCq2FVSrL6BPhUrE2X6b/Z
IudK4n6O0pq3lcRpoR3nNoU35LNBa6bg1c9oT8E7Spb3aJ0T3VngQJvB9iPqEWxFiHx5libyuHzt
YZfJtTKyYV14RG+527bMD7LWX6jhmAT3/Iq+TvJCeHXD9OFgPmTr3yO+oFsAX2+vdCqxOp4/eyNb
5eGLVIW3zlP912iDixaxAEK7tUFj/xRgEGRs3D1IW3+yxaOxNISZNeMxE1PpwOHfVBPaIpTxfD5V
1POZqjhdtE7+YM1zGAVVUq+MnrmoxKypbhOe0KypqDPc66BYApYDoVipJX+9eBZitRaWK/vX0VFl
WhGzOoyNj8n2X+vW+3BnFxQuHIQDHtJfi2TKXAPWmPN4BHp3Y4kz5zPhCLF2QCSrNaLFk4BMTvdL
oR0N1qedM7iIkl2pjlEkemYhEeszm90sE/Tnxsackhdw5UxSghIRbkqmqUvIzlQGHTF9dn3m48AO
NHmcf5wLHDULPiSg7j1Ly9wmatcOizUmkdNkk8IYeR171Ch7Myw8lINT/imtPDsTpl8XOqrVG1ct
Ck/En6P5w0W2toX22Vvqr0O/VCtma1M6+9FKnbU+tt1QsM5tsh6tJcSglNwoW6tpmCex1xW4FKMG
Rc9GAsuv9yQ7a6X8ied5oHoK8Xgusb6+aqJYpb5GorN1nwR4/ML4jHVySavgKjzzVcjwzWzaBohn
+ONnOkom6DQphvrUQe3aMOR1Uu02+aj6BO48p6/eBjOBwzqGG084/wbu+CpFIz9mHu8dTgn8lpIl
A9cha7gX4rxNklFDKOYLkBwVR4mEeievQmV7RA0XixthwSAGp159FYOB1s6BKmjUyamgKEY0gaqx
YB6tW265seuIbZegk+9RYK7rgbdASxkqDcx6srBiaUKtHYEbX9ZlTptT+8++H/JhATknasV8z7kd
RRM/IwD/tCoKCcV4e166EXTsFpsxtPVVzozR5Anmboi+tSH/iVn3wY6LztE56WMeoKnU3lAK9osw
HoIvWNosmvJ1Zav2XegjnLIG+rYL199WGRn1POYaxmnY/2qHtI7lfi0OmUVAQuGAR0CRUNVlejbj
ezPRPwMet18VCT8M86YZ7JteUamycBvVTdLqrruBEEol8mTtJ8wAAg0wiiD4B590GC/IcoufqC2Z
gIsKjzIjNc8FfaV60Wy7qdJAYnd8ql6zaSxYm9JgTlLNsG0PhfE6GRDrNrmfrGZ2JbarnrOqtoGB
dMHVFCErQ5fMRlD6mPpHYfGQtXd3YmGFKmpTOEa1L1BaNaWOWi8onoaM4jzwbG9T6870qqUqBf94
RsjNvlKndqotcr5Kh3OosMR2ssqtshj5xDYGkvQpkY5YxaXRrqYGdzdYOWYmU6Ttm+gdnkAMnBcg
vcev4Tb/ArNn/nVxplYeY1f7akXTrkwxv7lZyF+NE97PA5i58sXrumJtOMaj0xTzfOo41CvEhOLb
XZWJYS7CIOCaSqI3hq0/UvXw+wzvvZoEnHYaFPWQ5CCswrp6bvvwBeLoLQzA8iWh/5m6Fy8nIVcP
SZEyYsBM+EUsaBc2XREqPLWPLZ+3Ig+HJWjjGzGzaxwBh3R07njMgWkwjQ5RBlZOjAEU3cPIsn3Q
835jD2g70CuTuUeRtwJndsRjuNOZU/YlEmSzKdVK5zespgP03yr4SXX9pA8hNoJguvPIX5AjLGQ5
3ByP6bQ2p+LqZDLSjkGlxsyiIeiTmTygT30Eo6QirqH0yqFcAtksV2VJVRAOjLH6P4eE6Qg9lxIi
27L0AVIa8clVQjCgcfV/WhHqHGEtCT/deAyFOuDRZIIcaWSusAlqDPejbEhPsyE3oKfg5R5175F0
mnfL+xkfZzRo2zRO6LAHuzFra+og5MpbN7pz7C1KMlWlh0QZzGH8fNta+UugjZ8mdb6akNPAK2IG
EX/nMbpF4QCPD0x00/pb5WovPVSDMJPPYpq+cZcNXfVdlg2IU39ivTp7nr30InX36AOjoNFPPpmN
Zmw9WgbBUC7G7zLFjdrCD5yVIp23b/TFMImPxIhY6xn9D8rF3eTmOy90zqXRQwAM4LPnuVz7I7uk
tCM1C8/d52hyQWH7JDVQgKYLFZLTat/pOtWnz/qSVjlDYqaB7CPmnElzynnXa5jTwq78mnx7gk0I
ydylUMnptUePkgOVHodBhtGXKvsxJIw94VCvFWBx6PjqPPnc1oGatgwyZ9x1mLMeaI9xk66uCjUb
/gZASrnw9WVnFf9QrhKoNDBXrp34G+gibhz7jlOzIEo9u4y9f+Q7owIDt7YOJxAeFhb5RTWYH/PQ
l9tujw3oMqT8/MD14RMcptQBBz6qf27hvtS1fTay+fsu1bPo6VE8WV/G8cSTNHcGrlqKlpNKn6fR
evYI/qPuzJZbN7Ms/SoOXxdcmIeOSkcUCYAzRVISJeoGoRHzPOPp+4PszDp2Zrm6o686whfH50jE
QOAf9l7rW1b7qj5HYvM4mhEzvckAJlnBLRww2Xie9hG39F101bDvyUWCpEr6H2vP9EMGUoAblD3M
oF4C7vMYtCcjxBMF0munSGj1+JqpZhBLtczOtUSdlIr3tJkG+SJ2pkNqz7qUijez05EqCOlhkj6o
1rO60FvPjsjg6MFpj1PwaE6Wi5/rmnT1uxazosIpXUJ0XzeheE18bGhYWO6IeiGBqUZWJZP3tjCx
xjKSi3tS5RJrPYTmmYo+TSivFhdUOR9LYyLfOv6qMvk+NEk+IB7pI/FNIIjsCD0yu6krMxklK3rd
SOEIappVmsDlkiuQG+wWkGwJ/DrDQViYVrSpQTa0yOUz7DdCLb82vbyvhZtZtmQ3BCkG5mIiy6Zc
lRkG3qRYK0H/TIzuVkxoUEVLTbQ+LRO/ZV2fspqZoIsvvm/pbJbvhRSRYemre9EfVuyy8HUNeLwV
cXiaSHsD5kQRW7KoiaH+6rubV9qo/h6AELERKJw0Kt+8MTnHprwNLFzGgUwo6KgsDZmYRZxfD3Sz
HUGATxaUXevIuf/Y8/pqZvdEsWg9Ti8Srn0LKY2iUiZXdIs0EuEdxtlcoMQr3+sPVcAyf2pBIwjp
lW3zRytUE0pR+YGXgls1Qj0oBu8UJ59SlK37GJkp1XTmnUrCphG42ZR9+N9RbyK87TEbWYlYhJKo
TXkd+9Q2wLZSbgIoP0VAhDvsHx1LsxZ+8ZSIGBECxggJ4JgAZS7SDjXpo4xhb+q0r7Ru6cf1l1ri
qixzCgKCUs6KSuYjYmRx1DSUuOAQpjIvX5cqG9jQkeMX053Es6L1Wu+yjdyQTI1Wd8L4aihoTjoB
BsHQrfoBWmwkgvLBQ7HKQ3KxEL0fJgQOVjS+KcB5SRWgwxHFFiIlgOsDJW6tIu+pw+IZpNptNq+0
El4tEuU+1KBiTJYnLLf1exlA5hTiajdUo7GxlEssWK+SYl2SWn1Nyj5wUG5akpq4IG+BGbJAr7UY
+MNIeQ2i0iZAcWeTM7HV4/ijATwuIBUIQUnM+K4XU7VUODD4ulHsShan3GTBAeMPsrv2NGX4mAul
vYuG7nVIxnrvdeUp82MQ02WApCinY0S8IYXEQDRiTAmCiRZjLpoRRBh4VPRVC3KL7JaYPwF5q1dp
JmWoOGOZ7C3PfNeVbN9C1lETbHhNgdLMAvxGjWXJb6AktsyrJ9HRIQWHgLWlp8kgW0YIk0HP6N6N
T02Hk7aJzZ1PW2Kb97KbWHW46ioMKHFzj8bUcPuOsjdQmohCx7uBl4KJvJJti4UmrWjqpapYsG+h
eocLFMAoTiqQrt3B0FPVHq3jVAIRiArx0kRUECdVhbjCLlrT2Ccpz/lcOtAS7I2Jyl8UxEZNIjbn
phXufKWYbC+dKKp56AJGSiYAzV6Svod2W61hiXQQuX1hIyLxsmoNAXq2sgLxmifl5yg36xEkAv3b
QgcrLKsawiEkGhauelkH9ExOfWXM2+LRK2y2ob5IPzkC/buMM/9K5sKlaGYrNZZKe/DAhVavVZop
tH60rxY7gZj2fMETytC6ek+s5KPvTOT8RrApJd1cxN4J5xsSohEvVe83O8+/aVV10MkfrgrGU41F
7hKR2E00JmiOErVgSucsAxg3IyqRCkAAfJF3wh6PUvBcCJfIH65aQl+yGy1HLEkng4eqz+t7exmP
XmZ7aC7Qd/EiIr7aJ93A4X19V04+pDxjH7AUXWL0NZCcemxVK/+u0LSLkaE8oYzxRZrMMqBo7DN+
q9Y8A/rCu+zzRoGsooujF2+RWCNR1c1usdbK4q6Kkd/5ntQ6Gsq1IExemqg7CDJjTpnCLUsV1M9o
ESiv9eeBKgJePUhQUszeI4a+lyjekSAxBh3mWMgpEEw16Vrr0qfUFHcBdvSdqEAiGCr/1GHetYDg
I3vwagAp1WckJs+FfuNhP5nzBdE/d9mtsHMHLJDW9walXwQ3pMGFIhbWrBnpXOPaKvXHgeL9vD3D
voPWKoLUL0w+OBqrYGdicRPbyneLgclEEnexSDkYxylUUpXsN2w7YtqZS+KKLLeDoUHraVYV7GQo
BYvchBFnAV5Q0aZbZX3Ng6Gwy6dGG7N1GlQqKGRj3fhki45icYUbSXZWj18g4lvokIg48UjCjDZU
+5zi99BTchdSCjIVegXAw/1Gn3w68dKR5voIbntCxkcFp6dqIQqK0/tlZguleman8diEQDEI2cxd
GJKSXrKaTx6gjUzY3L0TlbqvNEfzko77htDUkfBKqgdIlhPKLLr1rPR4W6Nqx1m/UsXHj65RewB4
TDMwawiwNTCzF4yYiSoomDD017rT3qEn3RPqmZzGEOk0pA+tkbaNTAKPYSj4A/wZq0kBSVBP5ciM
wDqvIVQmupnoXXTCUJfIL8h9paYv50cJnp09JsVrYPA2tRXasTwnhHMY0xXpgoAACrZXgqwsG+8r
KOO1NIy5g32czREiQDRXOixiNj8y9VoR5fRC0+m+BT3xexR/BbHBRDZix6N+64ghvXmRwnUKM5eN
Al5KkubUZZHHD2HKJlBTx8+GfOplTBejF0Ge1CnhdUUSk4lgEZ5qEMFNotJqbPtlihOQXVbf7iQc
cKximeViVXFbUrZw7oGK0efWGqqXmzyQujsbbc0YBSMtS4Kx0UmiMOp7faUO3Hv8C0EOBrqshQTR
solrsz2TyJwiOTMQGSA5z4L2QUZvXzPoLr+5VWlaISkObyB4PpURvMyI/0hm/TJqqUFDdFo1Ibb7
JFVW1ZTJj0g2Z8ZuboniXhbYAJQh3xbS0gs+hDuZzuGD36KOymexKAknphN0urXVAjTPGuoNg4CA
dFLEqy4oDd1SchniANCANwrWvd6Gl0GGYRBmzHWwzegR1tMtGEhOKmmcz5u2GBDO6NvAVxx2Bx2m
Ur/mBQZ5wouvpe+V1h6sBrtInJNPHEL8M+H9YlaEW8OygJI7wGrANrhhAdhCQitJscUBi2vDp4yn
mDki/uaBzArEAOKjHMwxTD5FW3od9wmqN8NC8TyJPDrIep99qBpUKthHtOhDp3LYMARZgKimC7u+
pd8U72SF+S5TpeaIPJ0LuHwlAhPat9suxL1KW85UBmTr+EwJRKCaqO4whLR2aGb3nkXPWKjViyDM
UXcKjBaAUO+B1B46oRI3XsOKutRBwAJ0OTXIhWVJgfcRdGtfUdcIByxWYMVVFLRTY3T70kQDXFHe
92vpWLTxWTPgWw/sfNs8BjbU5p9G5z9UuXJPQ8/xjchadml9k9qbhcdeaXgZiqQ+9dBxiFYLtEUi
0FyOirRasHALCeeOP3CpM6GVb72YEeyi05nHn4toTn9NCA3H9hJ/ZoLqZAqzBMI9g6VNv6kcreCR
iQrjOob5S9xDhgvp06KG5UEq+nHXGcauB+ihRP026RSGOApxqQ6frgHTpeno5rNJvsRzHvwogELy
q+zMHmFfhZ9FV67y6FwBMVkSmLYVVDZhI9XCuUTDytx8y+Hz0kbHUB9S0tV17R1bfwLZmVDQcaSh
p6NDJQb7rdD6F0WMH4i7jFiwMinUDUKarhOwSbCVxQnvqTXP1V2XdM+D3+2gO6JD0DEP9c1jlzTX
WgxuPXgiXBqZa2At1QNJdiwC3xqYIoIG/pWywassKqApKDBqlaLh0DVPQpXZACOZb/26s8WgWGU5
40hpKhcZwLLQkTrS0DIEaSDPFCoKfQPTvCNYHasWRAVLmtiZk8rVSkQuj3OMnq5C+qReBU/Kh2qw
zQ9J7GJgA4WYzqlDEZ7ZHIelogNDURlqQ5/GBk/cpKEhKggnW8o+zb8GT/HI/hp1KVITCkuVOT0T
xgzblcpro0j1xgQ8Lcb0a0LNAx5lVsdCrBvASn3xZMVX8BGbXG/2Smr2NhtsYJqW+QV9777sKCUL
Pr29ZJbIIuOnHciz5BgWmOlIlJ98BexZE64mkVmYFdDgIPQJ123kDWu4Y7aYhvRgC5osVRpezcB4
1M+W6T0No0aKiAdqM5d2rdRsBQSPd5kmrnhsS1vHtLnEfA8+Hvl2akXvhQ+jolbXAa2fpdSwVJos
cjHbWHTlTMHvqVCNK4Rkq4iV+aT1KHIsdVailvjt8NKJkrBBetFocx9VBkqa1+xPZdNwQxbm+E2R
Vob4MOWQZlWlYqMQAmkrN4Uj15XuygTj4VuWiEYClqeqF3KjeruOelDfsrhT5aR2w5LMFRmPNm7A
EDlOgRFxpzBddUURnxn+nbmiqAzafSw17UNbD5/wQT7Y/7fMN8m9P0JQ8v3qQCxlLma4CQJlsrsC
soMpmLwSik6jtg1YK2jgMae6WmkGyk4/Us5h50Ht4MdVJX1Uojy8xeEwP8X6ymTuXZlVWT1EWutk
o79tprvAIPwuxHHgxIEcE8AVsUKuSM+rxJgqhFEpjNWUllkov/e4ng5AmLSWlpyfN9lKEKB7537+
FcvyqqPfeq/U41WqsWBLKEKWGi5yxDYG8QJmEhIe43oZJLUxyqj0IfLY6uLe6Ct16yfGnTIg56mj
AofBqO1hQtndGEsMxexh6G5Hkqxvi1x/9mOZHZmWuoKWpm4pV+8TVeqdj4l99/0noo6Y6xTaCoDk
WdtzaEqtZDlTj41AKunVxqOHIgctaeaeSfwsipo2NbatxtqNmv7a9IP9KAJZG8RKsgVqCkiDAV4h
ndWdtrFoOpbGfehTs25lzWLyC1d64LIZpq1iAoTQivJBT+rU7tN42lAxPQuizotgSs6I4EIkK45u
6zit9HbaIeTVSH9e/fzTv//6H//+Pvwv/zM/5cno51n963/w/+95QbaHHzR/+t9fV5/58TX9rL9/
6x8/9cff+fUBV1me/uWPHML3Kq/zr+bPPzWfzT8+l6P/fnb2a/P6h/9xMqB/47n9rMbLJyiG5vsc
uI75J/9P//Gnz+9PecAq97ef3/OW5iCf5od59vPv/7T5+NvP7D++b9Rv92n+/N//cb4Tf/v58Pr+
mv90/5+Xf/qdz9e64dcl5RddVPDz6IqkqOBqfv6p//z7v2iKYuiGIYqwbhWOk+VVE/ztZ1n+RZZU
0YC/qEiWSRjBzz/V4Ch++ycMNaaKIF/RQZVb8s9/v/Y/fIf/9Z3+lLXpKQ+zpuZslJ9/Kn77qudr
+z6ApkvoUHRoULIpcw7F++slzPz5p//NjwezKC0YDUZHtIF1JCn5cVAOPdCgRX8iCUjuvScEY/2u
yehwKLcf7tXv5/Pj8RUu5J+PzzVyFyie6Mafji8GKlNwnXe7biRfZZtI92KfHzP/EbjUWizl5Z3W
VK/o32zd1+0a1rlBAiQpDiru23XCD4gJlJvpU8SagwLdsQDc5Ppdj2KuV821gcHZjG/Uldnj71rK
JuPw9tfXIJn/fA0I4xVLk7gGRf7zNcyhcABqTRb9d+LW2+rXaVOugrv4oO/NO22bHMW9vpafzKPy
8P945Pnu/vDtRUOlqGJstTvKQtfyWJ2G+/wluPdXmhMdq2N6G+8zpzqYx3z3PxyZp/bP39sfrnl+
rn44MqnYiCmgtO+E++TkbcuttA7ulKN2ULbZEU/iNjtIp/R/Oqok/YvnBUUIfBbqpvNro/7xuB0s
dWmQIB8rdyX+U4omzFqssZ+sY7gdNvo2eSBKMwAgcGXvvynXujO58Vpz1W3lQp3cSm5lK5t6m+2t
d8Xt9tWpuSvccJedWEtoCVvcdeAdGgsZBy4lewKeYSMYVHsXjYcvO7BxBeYgNKMj3rBlmToBZn+q
ABSZDthP2zeAEf05pH4lk2yJhdeGwRs5kqPjM1oC+d4fc/eMmWqIXTKo2A5qzzDUV76IYGHfdGcR
SVyJq2RFYqRUb/2j1e+8Gi30AjEp9anxi54Q2er1FQLMCCSAVf4CcbL+hWkVGgoM0rN4IDlKQ2T8
Wl7Ko7V7qFeIdHCQ4ECQWTkemjVVOwAWLWrZBZZnaiNuSt9eW5L55W84wB2rbiJVHDaHgBG0FRht
QVqqKlIf2EDr1ndNeVWm27b8tFhy58WX9RzX70lxa5SrnH354qYy1iZpSu/yod8JN7DmiLJIeoso
WQKjXLdQlj/Ft+igbMIvqnlqYlfv/tt0A0HSRTYd0vRtOInnK1Fhfr4b4hfYs7SJWEMI+po/tNgR
SNlN1qI+/4FQRx6I+ots8umdfogTrv11eVVK2HVO6wzKki/JWte7cYf+un/SL+JFPAO3flCeW4el
vhvw2CaHfI0LhxeqsT+AwNpEsdj+nXXi7kv9Fpmo1Sx9Itl5VmS78BbUQJuNYicuXtK1dqgcai3L
yZXPGC76JT3yBRLKIxgqLGD7zh1c6w5R/2nn26S/LkObL2rRc/hoaWyS59Kx7torblK+YQkZzUJ1
+gMO143hUIlemNu5br0Bo74cEZcDf/hEClI8jXfS0X/Bzt1YZ5hXi/GKLmUBEowsEIgfKIBQTLxh
2NiVl+JW3XgISv6LHTWiDmBX9dqE6EcO4FJz4NWgXf0SYe844WMCl1agYb0xs1XzoGE7CO5QYC3y
R81Y8Kt8ADlSLXAY5Jn3xM8pZ/GE4tvMUA25ykXcQFJ7jY7auXyWzqRs7gUnclNH2ZPauKT0Y+Pa
safFA/KcdX5Bg+Rq+/lmEjC29LYvzcbipyO3XGZ25gZufCCVY3HDUOZCI3YboHfjunRvw/J9cEx3
3McfeCXCW/ManpKjd98+AwlElgU6Sz/FW1oZ86chbNuSN7P0bND65Li/xgqFERJXqIfaMhXC3pHe
pGaR2SL5oAtV34E+oE+gAkeaMVLqREOItt2F524YLwHiTdqFPF4Ly83cbsfbpn4AE86fMfoa2c7U
+yXT3FJCj1Yg8XLr++KgeyxJV1TTSBZZ5XvexGkFOyCA4T8s4j0p0kf/HJLY+GK4zb5DWNqyibP7
LxTYhbUhZ1iUD0K3miW7NBOBUViubDoacOwX1fHX6lZx2TIs9Y30JD0pa9VpEEYuzFVSbyS3PU6b
9lge9W16hV976s/dOx3soVqTlkRwI29kPS4CnmT2amzs3yO0PWdEGOzfyWzNglVp2n6yAS4NgiXs
7NDam/GupYLe2vVw1pR1VRP/d5IpoYPPQk7ZaAsjseXp5I1HokGm1SA5/bAl2vk+3vm7Zl/H27y4
ytKtMN6s+EUXnoxnf4pvNTT7Ejh4SOI5fef6wR+/iC7IUFw/JrjGmoc6S97mZAHU5DlkY4yDnMc6
ApC1CN+oLCKDccYROhMbzUXwITx3D93JeuqSAr9GWb7Aed9Tz9MJPBNQLHExfPEIUD/TT/NmXOST
eBrvUvqYQO5pSnnvzat/ay7d2X8uAZb3zUrUO0dGtUDxN4CvNe+J+nvYA8DPSLfw/dfqvhPsaYfq
MII6Se03OVaXTPCXzb352XxAOwKmFlbLuNu3x3ybMSuJ6Va9MsW4mkP9CL6OtlUXcEQIcdoTYet0
TriEMU2BGgDPdMQwLx+kq3nHS/uRcjpXkX4T9OXVlC6yC23Q/EMXd122ptmJJu4qdm+kbI/SRnhO
r82zeoZrLeAsI6NxMSZb3Vxab3JrIyGkwoVleZmny4IAsO46tey9XDbhEkUFPItukmzKQaPktRi2
4maYdbS3uj2YLenEGxXxK5RU38ZSY7YPHg5QcnXQS8Eoe1Jt46D19oRugJGdcVhblux/rMvMfPF2
SnOCmVUocE5XrPwq8ifRGC70PSzuu/LecwnQDq40e4AnYtiGCZaNy2KkNUmLzKEDhr8fwCiEzlmM
0O3E2KXSQBzL0D2CkJ9WVJBuTIBcJLfSts7eu/8R1BRp+NgCoUF609G/Bq2Lw1gYN6BztVnQDkGT
2jtIhCWgRoUxhGr5J76vAD6IdJntu82OcCuusier9guhfXyS98155PEs1kH1qii7hORB9Q0dNB0p
XdvU5pa1q1Q9hrB6kaPRLIbmu0xo4RY4D5ak1WrSTol2Q/ImBQAFZWZwna9WXwbUWwbghMNH6D0w
sxqscRpXuBuvDJ9nEEU1A4OwU9qj1h7js+qEl/hVuyuelfwlee5wZj2F9/kd+Ua0pKTmGlE/3dT2
cJFeTgxbDmrzRzI0od6j0id4dBkMvInrLAaFwdiK953Ntq1aa5NWDKICL+vtUXpqo2yH9Ab5NQrk
DUwmMApOfKJ5mIzr8c3Pz/K9ZkF+iZdBjsQne2jvAz4NWsiTdBAfyhP6HfyO0+jkWIuCJWXn4dy/
KyMjCWqbRRk6XbIhOZEYQZdHM37PHW1PkUt9wqvu1qdEW5Ij7UEqQ7G8iO+bF6IWCWgW5BU8WIP4
lGIXkoY8k694yeJ6Ha1pZr1RX04eDSbwXXufnZNPxJHDgWfdRxvCUo1exVv4Fe2HG85IrDz6Y7CP
n7wjVnU6I4O2lHyaQovpo3zCOAN5aCzmtQ/ZOyXJ7woxZCQULCpXvPA1m3MS0/LfwtEsYSTF3Q6z
Wk8CB2bcVlnrZnQWnvWl+higVqQQ/kkoldUuJfEY1QcBnIu3rahG1vVVHuzZ6Oz2gPuCLnMEqKpi
vyqok6vCTSpf24T8xTY90IV1MBdY0nNfVc6Qf/31/kCRrX+1QdBlUcPsrYiq+KetiWG1XUryYLeL
w83AIkV7S8IXCRXhmCyj7KYNblm8Z9IXTvbuXdLXgW9P/Unk67WwGo2nHgC/kRyFG6P3eEphyeTT
epL3krw/NMK2TO+N+DFmwCTERVa2HdBxn0Ka7wzb/KXEqT/aODGCDdX/dXbIXrjYaKG6oo1/ZTWu
PUezMXfPy0KbFJmFtgd8taDY6ZhMmOh47NjJ7oTFm7FIF7Uz15T30V4el41KvucTBibmf5fmiMmU
uzeuyifvHMec7vFotvqOuqn8Nb6OB/FRwyy+Sh69CwvrdX0ImEXjnVq4g2CzYChOESrTBagDSuP7
8tUCastKPXRI1/bdhhw+VHz1kp6WtMbJNdBnfrUm21/lhPm1O0Lp20fsiSLbTlCAUe+asV0gadH5
VO7XAowIYIaP6a1hqLpUq/Sh15q1tRZFgmdh1WK9t1bKvn0OkE9kF+XZPBvjCW0PAeUCzdRpw7W3
9VtXr/tjep4boNmioYol1TrZ625UbdVy36dHtbmW2TYe14q2lrDUB2sJ8Wl3Kts7099K5UrsNkr3
oYPDloVF263TnIxDNx7xwLKAoq9DV4chIF2LJGW9kWf2WCsAdC7BdNAOCTs4gHb0CGztUqN/A+kF
0GPZXAX1oNeQp0Zbre6sChWsCz6idiR6n+UA7e1mKUR87S4aPcxXEhYW4jvc9YayK0LAGZpXR3jM
mB1YNSdL6TKwKgQpW5RL/T337sw3Uhtu2apG6FvrG2FY9/cA3+XGLS3pae4CiP6x9lZj/VAjaZ+w
YsT4jD00ujFPmHCA9UQ0Gljb5Ri+6nwj/rJagSXnZgUOrj4BYxuQPQPXzxoqQJbZyhX2t0KaEutk
8jVJWbu2OIqU+KgTAm3hF3ZLV3Y7p97QNdliYlzLW821XM0F5GpD4QfAHb9l4fH7rf6/KgH+t6W7
Hyt3vx5fuzD7yv8/KO/pDEyUQf+b6h5jxBt1t/DH4t78G7/V9lTlFxU1MJINRZZkinX/qO2p0i+0
tlXF0P5R05PkXwwKd5SJqLfp8veI+HtNTxJ/sUTLogqmmIb+XQn8+xn9XkP7rRD7r2t6xh9HXqIn
dIvioKLqmgRUXZ3LVT+UZqS08gRoH3i+BP2oTSIk5YE/5Dq6haA/yrm2/uGW/Isi3neR8Ici4m9H
NFTNoDIDzlDnon884lyojEyNR9tSInbdNXnEXRulmCqjL4gvdMCgbkmwgGJUc6Iw0vdNy5JsHTyj
fe5fFDmXmR912tgDb4I0riZ/dEdr5EGWfBb6pbL461Oez+iPZ2yI1OqonkqaYonGXN764R6ZogB6
DPkTqlvjqKTqkabOceAM/vowlvrnA6ncHMidfK+yhLDM+lOdrI6tMCDykrVfNvjLVgp7ByaLB6FT
jdgwCvTnUr/X4DuQ3pbv0xocT29gwrKifNsK0IlIR0CIlXxAcmYsCLytZU3akqQDDKx+RkD0SEPb
EvM7YZwFFCgG1jBZ1IyeS9NX+1Qra8wCrkD3D/5XWzJrnLXK0pZjhyAAvdqqVAWYrRZI/xKpEYGP
IPUEvHNjdJODeZxU2APSyFvJ2UQ7EZuulcnNVu2BJ00ZW6I8iaODX7J0D/IQmkkvO2lAs7L2ovd+
hO4FTQW7QxHB5SpfxnSmVMUCS5I4qN3IE7FfVCw/K4W2/5S7fTLhpAarsoCqqSwgnEQTnnxR1DdT
hT25kmH/ohqBTZ9J3ruAIKL04nPacC1Wh81Cyq07LffTu0reW4STJ0RanGgGCiRNe7SkLRFxug++
SBCBO/uAm7cyHIk6gC+GZVlcZLIU4Skp+0U9eWfiHq5tk71gFUsWJTaDhWgSxRtEerAK0jewS4hQ
K3+jmtoulNV1ClwEVW4gLs0SNXwQEe3Qz/Uswc7BZi4JW8PeiC3nkPWw1AWK2/BTafCZ9NlJspzo
8tRsCbTiCIeVNTfyj7bVlAP02FMoe4SxQ3bxPe3VkjDKZmG0VNNTMydZW7GgrVtVXNZTrrLUqAlX
Dw3AkNrFlKOVQIP6FpTCOjImZUUbivpRNEqrWMB4Q+967dGxR18jnOtMMO78QGXWaWL/lgjgPRXP
Sjf1KAvPvgRzlcyMa6Il+k63ggkfAD+mCdDB0rjW9lmC1iIYA4dWk38j7bYBGgS55fvXscC9iHro
n+E6aKc4a9++/zrBfMjoUQ3r72Pq/mBX4tQeKhVlmhqT7NSIA45S8E6kxOPigR5cleXHGBJmbU1g
M4sG6pOuHfMUVZdlMsZAYXtotPJJIUVTEdDCRII8OJN+p3WsJtRJBSCq5Q/FOF0TO00Ff1XFyN9k
hTJGJ8SYf0NzV7fg4r6HtYDbK1vRlx/DLcjT+ypCH6jXRPWWQGoqg3qd17H7mXLxKs+jGnfQrTJ/
nyq8fvDJvsxBO0oDPgLC3GfpNbXOOGOD5VGV4nBExQPQT/0vmKgpwB7FNqU4s+uq4eMDTBdCUvdI
YuMvPwU2OJpcqG63VWDY9SgpWxDtpFaI+AKgiRB4X4nU/UCUohHR1iNxPDac9nBiC42chldco4Py
fbcajAtajFP5ezCGePlK2JFLS5ObAV/W1UyCblGZrVsNU9tcT+MkcTaynkmN6/e9jkP92MYKIgK8
ieEQfs3XO+OJA14ZLeSW+Q2bpMg4Kznh7POA/33ongxQUAiEenSRtJJQV7DAtO4EA0foWCHer0NI
FQr3rNWo6syfSrwCuryGU/r++6h5Kxrh8/tsf/uLAvlVVgts2KkSIfHOzParzIyj0OvHSOKmqRVf
8yCOVzX2rqpEIWz+3vNJ+54g62KQ1zzXlGO4b9Ww57YD01HmE0VvmhjSnap3j8UgbszAVFGl8mXk
5SOa7Beu5s3XWpPMDYoEupWRtUHBYxqQCTL0vQ9Dbs6v8l5WKIj4JQ8vyXxA/5DVWj2Q+ULlOTXT
Tl6qHqK2QsVXhJEbWRDzIInXbCfVgqC4iGdC0jnrMmh25ihljjk/8gj65ha/K0sGYKXqNRZyCDwC
NQIBAVOjB6SBqxV3oA9nLFh6EhGDQTHgoHJrHIIwiJYBG/Ne7FH4ryC2yLsYf4lMvtYqTih+5bwt
Q6Y/zEQn5k9Iv1fNHJ70mJp3Vrtpwacndh1EKkAMyCKGfiGkAPBLKPWoj6qzMQh7vwhJ/q0c5u19
V1mKLST73JC0NahwLCkTBjIvVW59anZIS/C4hWhsdUHaWtm473yomUFIpbNF0KFLcALUIfnCN+wT
mIQ8sJfWDQxoJ0z8DiOqhbS51Fy/0LYMAuy9Ku7C9y0OCvkDgTE0st6tuxR5h8ljl1XdDefsPgpx
C4q8hougmoikIwgh7WXb05RuheavFXjM/F5Ilt6j6qE30mrzLSARZZnk4d5vR6bTAA5YqQjsJtir
4UDYfA8kns4iSTa751zwGLyCy/enfB8uiMRLqDcXdR4Bmlg7qhKPAnLyMIQ/nukhZV0iTVwtbsqZ
0XwNKG3Hha7bRLZCaojbtyx+BCPqxsFo2mAoLXT8gN0KgFQTJr8uL629oJYbqQo+IyiByxSIaj4O
lHP9bKvG7btJSoNTk571/bdtG9pkg4tkbhlggBLTd0XjOUF6ZLMjzodStpHh83oXg60TL7Gch8nc
F0UbDey5r0qLWDTeoz7pcap0u2EgMXcQe5/0wP4lqsRbV1s+ek3uPBFP69RvKZCIbeGmmait1Yi6
UeH7cNv4RrPUSk61377HYF5cQ9NFRxRfZjzvPZ7HzYCvZStGGPzz7BvafSqrY5UNbt7Me1BZQtte
N0R5kf7u+H0fLnKZqpwvMzVkaJKB6VIEhnEftXTkemUKyKftwpVnjFRXqNq0jIQz2ZKocUILijqx
9u1L7+VPInnaTSmGK5no117hByQROwLjBIMlgber1uiB+k/RnRSjRYH9vU2DT1XPeSpKkrV1XmdS
mXBnsIAC8ERP1ZzngLq76EpTscdGGmUkPYMIepTCI2xSme/698BlzO9ZLiXvg6We5oFYjpgh43kY
nGBfL6GXldarl9MlD2JNoXdQ9Zjn+BlZkgiYn4d4ScJq1fXWug2bVV5BPZs1twz0XL4cCA9tJ9MQ
NIXQKYp6zk73N5VKVUySy0Mq1qgGW1SOacKDPX9cJGbP0qTGrtHK5M0NNxU5bcS5U5DltIBoQT/0
Nfd7Wh5ltG3EEtEyle04DRNgA/LFDwWPKlAorUroTBgI1WE/eukrQVX9vVqH9JckbwTtslX/N3tn
siS3kW7pJ0IZHIM7sOyYh4zIZM7JDSyTZGKeBwfw9PeDVHabonQlq+5NL3pDKxNVighEAP4P53zH
QSocNW8zemS2FRFg+DiLqSkZu2b2KG9iu3NA3bQvPMTZstbusQO7hQxi10GkuNhAXFajERIZ3pQX
nJkoJMu9DO9BNMDibaLPMcAp24zjUx0pdy87EPzkkK81gJ/JfcyliZuKIyEExLqpoVy5VfC9x9C+
HuvvHRSfM1ilW5pGY+2TVBK0yMdymzN/YslQhwdp8pS2e8kfojn3rftgY35Cb7qQifro0evSiaOA
GtZvqCh7A200MQ3jmvRuP1XRLpH23gyII68fsVoQET8gqpWlsTNmUAKm6alzE186T+db4OnXqAHw
6IX23lKcDHDxyd7VGctsjA5xz6/Zd4pNvtA8bB5cRzRIk+qg1JXTdB+Y6QHxF7BUNm1BGIO3LRHI
Yd/ekCi288doeOxAAq7TH7Or8zOoIkxNcbal9oJLYpu0Qyq8EPrabAp4DQ9+H7/ySXF3LOLsjsdI
gL0nVfpsBvOTFbSsZzWpAJ2s8gMBx/oacJRsvVJ69/DUZeaSA7/w8kwrmvdeMkBU5lhYAhaKpjzJ
dnnehARXNqCArvCY1GWeTQgBKMk9x8N+lMqdHP2vfSf00ZdWcfSIh17Z6xSI6L5vWmbtA5GLyprp
DqJR3+uJx+pMZtzGsCqkAoDyj/4CZRjUWJzExFY2iutxM0Q8lLLOcXdCLkgIfqOtaTOUAsIC0uUT
+4m6deYrXROhz4OJq8mhpVLox7Z2ySwKt7QBa7P7hHN4X8j0IH8jrrf2Dx0W/Z2IsLzBba0iVhii
YecwzcCo6hayVl4R1WvYqTqEha5Phnr1l7Ie31bEOkB4DzzwzimiFkyXuIGzOTnO6WRdeTzv47lH
JZfKzSADAjT6PWQ+/xzUeIDFol6syQ7hqV45q0JMB4eI7ps4bCWhxyU3YJ5dktSeHpP6G6kB7qpz
/C9D2fsXfx80C4VDI86j4Nr5KijvIHSHyCUHui2Q7PyO9oGwu4MS6XM4awOVQYZyM6VuAKq4zYPS
ZTbqG8Cu2VLUcXc0ayM6Qcl8llPqHU2gCXcaT1FWqBvTCoDPeJjoB5G8GRjuziLwsR0HHhhmrW+d
Sre7rBuJ3jb622H5wy49iD7jeNUpc2dVtxa9UiDPWUnW19wqtHzVcHL8jrJq6E+15cDP1+g2RkPJ
NfFm63G20mNrZ+hNKkrx2Q/ZpY2giTKDPiBUA5uTcTi5eirPw+jba7/vAIDAJDv7rWmedAxHJAtI
WrXd17wOL81CLNCVhxPIuGqd8bTUz/C70zXYYqzqRGmVYtwUBINFUbDjLvcOSRjeIwyc4GTP4jYb
/fhat5BI2DK17adR6o1Ia0i42XjBP4Coe0ZLMhWsKzo4FINfPP02DfmPxof/N+LAP0wY/ycp4v+D
CsJlXvY/jxhXP7Iw7vOfJ4zL/+H3CaP8l2MSycQTZ5kuWkyXftcOWv9yOdFQ/6HZM1Eo2gwB/60d
dMW/XNN1bF+5LF7QEPIf+/ec0fH/xQQKDbVtWpYjeYT/J9rBXzY8JqU9s0rHR8zsSltZv0ixTCcZ
szqXaHEzB3F5pK40/lvdZI+BXZ78hH4yc0n7HN3jT9fnL+aNizDy5+nd76+MP85yPDZLjvvLK8co
hHXioWSINWh6Z04fAeA8uixexfxZ2eYxy7sbF3Z5UjrPgbZfzGF6R/t3C2kCzuwpPyF+ZfEhhhOm
eYQ9+vYMxKEPL1577ZngOLUG9rIP7SBe22DriKctMJIXb3//QYTv/HoRcfM7lucws3Vdvmp3Geb+
NIjsgSxJMwiA6Dn+tBYigS6m8nUvobUNjdiRXfpBEpGzbhVuuIR1TCsL8Lql/RYC79RUrM7Y+Cgg
GTZQKoUSIii79wHrMWrJz6HroQsFFZv0EW8W2JWLgTx+bVfeIbI59atAvYeYPLA1iS15YOfYlj9C
3+YfjAnYYZ1umBa2G7tO4503EmQ0dsvw0NRfBz+iLyJE2QvfdQFsUzZQdwwcIYYanoLi0351C9rI
4puj4CdFIAK63jU3oYWpOHV4w12HS9XhEF0xihwM/3MyMXh1kXHumdiVEllK7yTPsd2kt07SEwn1
MWLGWk+ZwGawUFcwyuHtVgRCF94ai8nVrvxPbrdjDTp5X4RI+NLaf/GH5g1zeXIyvPhO3yNmxy6Y
458kQA5UZH1qTWwX7ZBdFK0HwGLK3sqE8OVb9PbCpSTVGeiJgl0tKJNu4QyZXbj87IPDDHpkNeNX
PsWN1leb898G3rCqAYw1FXEsvlXEuwxUYOikKMNnUmKyYGDtuGAJrebopj2BpnV807ehcfDjsr9i
BsvxGwYTlje0Ri42abor9s4UjNvU6veFNQcIEuadEbGAr6XINmWSveJCiygTXWT2zWRRWc6PVfzh
1pBGfDt88GtckypJUvx41h0RoODEVXtswgAfBW5DaB5MRqOr1dh7ozRfdFy1eMMgVDbSfIh7qjPV
DCQvEOE37Xb2qJMbkVOkz14z4xP2z3YDlc9bjLHEHzNwDXAXmpjYPBmo7eSzoYLPCAiuxsJVYXFE
aTU/FmMHpsRLvxBueIM/6CNNvbcpNL4GLpDtwUHQnrTA/t3pgBe3gki9YWLSU5uIY9mAsWzak6uq
vTEC2zFS+4oem6TEYuYNdNldP47HHscaeXcRcMrwlNvx0Q2CDSfetAlk/VAt+KHIAgrVqOmzJt9A
jagWJhO9o7rNgvJ1nCXGIBSm+aayob2SX6fX7qBA8fZEYIvxPBlVsyoqCOeQJ9ND0jYR9FR5wXnA
VcPiue1ETwKBY52Cab4ZDFxucREjSDUt/DQTDq/ApBthZzpC8mIy7bnihEXyLfUICw5bbCaUlS+w
2XDLjNm725Kg7fTGSuf5jSOWaRkgrbBrNhGpeWtTt0enHCxSYNNLbRUWTSkQWqFuRyXb9egS00BU
iImgEydeOmKQSklClXAcN6Yq3jLcSujeZmxm2GQbLIDigaCscslc0OAv6htVolaKRoPYEQwsaYlr
lkE45ud8KEmPyXYBNCoa2+YBNiDELNQjSY/YxS2dnV32HpN4kq4Kw0UNwt2RjmCYqfwGugzAM+dy
kDfslgi49vnBghYClWVO57ZU196WOEen4iHKCRUqgs85RKw1OmRWVMBb8qwG8BBBMuhjSOYklu7t
hY48yo6tA84ZPdrubg5ydBQOJvUEExyD+jU8k2rjZwCz4iB+CLGHG0utHBRNta4N9PCILxUqx9YA
e0BrubWLdssvY16TXOxtxQSe3wMUVnnxowaOAY/Nxn5AClhbVohjvA+YwA30MSFfBIDl8XuZmV8r
Q7ESzrtgn+QdQcltf9uG1Qf0n7eggZhowtFYhS4e6FEGzdo5Odn8YncAtpsEektkfHHj4cPw8MpJ
6b1HCbc1hPqYxmabKxbchtFZuwq3kZDVU2NIet4BcUMhL1BuMJLK8QtAhmSTv1rKIT7YjwjJscqd
XXOpqopWLCD5dZ3hXKJITF/13CfnJax+VuIL5uUXV4GBDRtP7P3iSElLRgAawcg510+i4scF7gXk
xnO+GATLiTzUmCFmVDG6BAWzynmdGxBy0Mdyr9kEdK1UtQAt2fUA+qX2j+R7IsQz+n6UdwlbGuhA
NCVusq9mYICpXZ0az2Ujb473RaWI24GDPqZUH003HbIyOKDze2toruH6GTfNuZiDYCeiullp2Jsq
qT8p1m/rKT/OIVY3FWCG8p38vi7hus/BW29kNu1G5e5TyOAk4yBc8IxPHfuvCU8NHNIz0aszybVV
SVsU4GCXwNPWLUz1Em7lbuQ+9OagPNVBlewo62CUYMEU6q03wfVjYCNxOHeOfdcsgAYJ0wKmMMN4
dntY6vJy+FrSjR/prb9YKeGuoEsZhVhqa85IrzzNNIE1D4bApkcoFtfxy2hGy5OgxpWr0WmEeq3S
lP40z+5NPULEXJQzXkNnbtgfMWmjZGSfQWOuObYGw3vkqCT2yFnHGXMSyDFOixRL5EBxvcqB7D8B
WSW4iNxvx6CdtO8SvkEHrtYXPB1gg3vHW3Ute8QsJYeeHEaCxEjE5eCdTk5pO6hK+AmVaspodO/c
cRjZWYhix7wBtWkNB14ZH+TNxRvJaHIdeOq1HdVDMeEkh29K38QsYXimXuOzoPdzUVxIQIUbS2c+
kWnthtHxNdBheKzL8UvZ5fEqzUk2kzxIuulbaik684bznrPt2tfDdIlhrq0anRK1HR372H0VqXon
2K0czA5Qd/s1NMVdM/JcYeJynUumO75Ft14l1rcwrtIT13yta5Trrd0HhCAlN0arj1ZgG7vIoRmH
N/RpIC7BG4zVzjBSJoWaw4J+rYE8TGBCm0TdZQj3GOD6SV9ZBzWLt/4pMMESkwlM4WLR7Omlh50Y
+O4LrG7Srahxo+mS2Hm58pj32K0C2x0+Wrb/YDT0jSQIPlclmjmeZSsz6p5V77FGDtwPjQ3XqFrs
ju5tPmDeHbtvgDqDbUhIbh8ySsMbCfU6Lb66I7b5PvbztdYIWMEMlhtzqO5rgj0lAbvbJo0DaJTv
Xp9zWyoHHtTRDLF9t05WrJOYx72n03vX1fBtpmI/EBW1vBnLC/ZRO25HxtmDa90S8fUCnxVhd6nq
uya2KWUgeuPyB+2rPJvcVk0u51SBAeeE3LeSc8y0H+LSm89tEQz7KWrRD5njqR3bg58ywsymKD2Y
gQfGBhNQhX5VM+LaJzaxRZHHk6Vq/HAHD/N11Kl8aGqSgyh8XNfQu2ps3AdHEG0ck7h74UnykADV
24yCVW9faWwchtxRbL+0GbSuBnTcdhT1Y+Qg9eyrMblIwgQJ4Zijs+V/Z75gb5DIET2jo+EUSwYI
xE7Z24Z3s2oJnsUl7tOImC3G98jb+aBS12pxgo924YC8sr5bsc6fpuCzHQikK0rwFOxPceES5gDZ
4jLVbn+ax3ZrkK6DNApvszG2R2Jrq80jFa945Lg+WkQg7i2XcPoZcvOqcOfH3rFRXUu5jZXTvjpO
jhQs8dvdJHsQLNoBJonjcYNX/kzYAK0U4x4YyutqzCF6GNlz5BdvRTXDzCCGLEow5sydvRW8GlTA
D/KFca0EzIXcxD8gLWiYwkNKsfPqR1oP3V2W+vUZU+WFAfAXzrv5tW6xdM1mzkgVwffgMy7xQnaa
DMyvOexENjFOdhY+8k7DjNotm80DIat6PUXibPbCo+5DdQa6+t3U9kSH13vHrCTjeLT1gxjVpcIi
ugvdRqzD3pvXdsj23ShZWAmfC4hvhKNJ6T3E3DnG6ZAE0joQifBAYAjitF6fEmF9LT2LzWqP6swM
1SqyPXa8tOCH2mCINGbAlB3yM4zZw1LUW98mDYO7SsIe0Zv3ajs8naq666nnk9u8jM40eZkRXvIu
eXUD1z0X2J8tu6VMNRFpO2RJX377Q054k8hqYYWnQZxqU94N8Ev2bI4g9CGbawFES6bvXTttVTjR
NccH9CJP2cSWOJedh9WegHc3Bcw2iVeTxmGXBkuYy2wgjq2tXcP0MvUnbOQFi4c+8ZD6OvkXcOWE
B4ULqI/XKZuUY45knRXYR4wqyZJYWDb11TWDpxEWwz0c7Ke2kKdyMFiCRtZRsQVk/nvWs/xmZBw7
oYHu3BxICM5AOvGUR+06lMNtnE/fDfx3K1ZJ1HRz7J8G3fincFavth9CgdRQU6VuXsj4ukXkQB1G
jTkW6Dl6Nz+n/rIsocgrlmAwzNX8496HsVvuqxpGjV7WgdrqVmXg35VNxFI7ZoFL1PTZYaO9rtrY
3Lfm/NYH0Wc5USWXOv5BH9fxGKdUAIbkb6Hv3FS4EVeWYgE4tKh6GFyC5RhrBC5OdU0yVRH3FQy7
vhvhCZD1cU49NaBqtypCn7j1CXW3z0S8opotyGwYo3qvjAH0lQ3lsovQWQz4l49xw0a8T2jYHNl3
Z0jxeEbmhlw0a2i2JKlTUAdDBSWrIkDi3ZN8pcD5Wgokn9n7YKvtQGfSdMyrxSQQvofl1R2Gl9a3
sWvMrByG6G4IY+Iicyp7rA2QfSYa2K65Gr73aNfIoVUIle/seOwEsynYDo7/Iqb4mzOzHiiFs5sn
9dyDBz/W3+qq5sA2JvPIMcgtDEdiDro7wy+jA7DyMz1xwRojpDIHKrlCfJF3Qm7r4Zhhm95MxYBq
Cm5CYMW7Iuu+pXzxVh9R8Q2PGLMVMcGHWFr9uZ8MOIG4m/yFIZZO9p30ivfOV+SKuUQSOJ6wHtLh
qM2yXXg+K63wdrtYJ8zolQXGUrKJG78uD7qLzH3eZzfAVr6j/4N2CB9j49aoNBpB5pRTmacQSt84
APMyosG8poO0WTab2a6MJ3svW/9RuGl4duMKIF4HILVI5BryfLXn/Ak3Tp6d84yNn1NQMcRxdSQc
oH/L95HkIBrAhQiOLFlHd4TBPLBJ2DqoL+aoUadKSRPsu8+FytFA9NHaUqGgyn4FRs5EBIw2SDrk
GgOgapjG1PFhjgAoC16RvRqXGYZNCR74WiXorOJI+QeB2XBWhjwH8abjQXpIyuwH6C80LBG9TVNj
zqhpVb0iifdAFLlCVXPoFaUkBXRz8LqCrrC4TeuR4wEwEqXDJSC6Kiuthxr9JAnsyacbEL01pjSj
yz3n+o3BrdoON+RutRExYjJU+3gE8FzXWFjrpr3NO5dUQkCxBEP1m14M4RORrprkF8vHdA952Awb
uR+DzrofKnyodemea2nsANg594kth6ObG4I2I6H0z/rHMh7CR+z3e/6dptb9ndcY7pGLla77vK1W
cze359/+pZKefkVMXrIOiIlGUV/l17Zo94OwjGtJvHIoUK2EQ471ANiCUp5/l4JWg8uVetuqU4+K
sNxz36mN2RbcWrnwj62T7p2weQbGni9Edv4InOeuKvHVOCvTMlhO2FiXEcycC62929nCVABeaSA3
Sewh9eASgi14BC/3Q6fOo+8oLBu+2+4Dr75PYhWtzDrFp+eNjwgvGSdNWwvz8rb2Y/xQoHw9o3yt
bG5+F0LtaiphypIoczMl/c3sk+oyOAiZW+tN6u7iRilqRGAvmxn5vkgBmS31TgkbQSygGJcmWW1q
M2uu80ieYQsvLq3vukZ+ln305I6tJjECBQEGdcpB+66fgRA1oXnfFueEIPJ1oJzvKWD7dc6C3o4v
oclMr5xwzZjGSIBaOx1IIF8i9ShigqWSeFcBfNnlDi+UeYCQjo2wxdpVsn8nk46GLCiJ+sRiv/Pa
Kt6GMVeIIL6dMIS9d3yNg1NWSPsjDFnMCbOc6Z+TxWQplZxdAzoUqui4XetBGeAGCgzABfp81zz4
PV4i7CqnPKN9daqmWLXB9FZh7F9HeUMOLYI/VsIf/A2YPN1mW1VHW2saWRLCuNjEef9hTJQJPTs5
hLCPQHvxtBQuJKI6JTSltfEKs/NcGcJ1tz7or2l8Z87PjUdtQsAmG1aruXeH+psjgEV0PWYe5DjH
Zqq/tZS+jYXGohlNkvBA+chS11sctG4bFAe7oXNTRpSf4xxftA2yqXWt70X1TtSGuCpZQfUrsCwV
CgNKOtN8MfO4I9D7xIDT3BHUsCjjwg6Ifa3bcnsWhAtCJdlmlim3I9hhRmagy4Rp7BJ0eah5zfem
99cZuZg8/IP7OSuYcpmIFjPXWfEcvPXtACCVSZI5wch30Txd3ATuTaUnd28lCNsQ6Uk3t5+90f/0
/OGjANEr3xIbBysD5K96gWXpSqC2m3gaoiRIcjxsUTFOq2a5yE2+uC8x+sXV0H8pGcB1XemcMFiR
NwDH9QI35VCNtUMEKxPJYuEeZYzfMTXTK2RJhXaxOJKdmW/jijODlIitKxPye82k5MdlnXWdUDuI
giaGECsaisrP7Q3pbevWqesbD3FONPfGaSyfpijKT2rmQjOH36D+2oQS85hwjXuvI2HdLtRajp7B
RLlL9oA59xDy+5vIJqMzwXlU1fUxiUkSKjGPITdFuovDbI6R+ybPOQFWqAPrZpGc7tnJzq7HQCY8
2HEYf+nN/H5QOPnoO08QIYazrPbdOH5oDc9YJtNlKFt6xzTHxeGIg6mdr5LZWBa5PMDC9H5hhIMp
xFkR28OwyXTMYIX3W7VipikJH4mqiA3MGyNPBT8Zb4m1D9ceKPQ0m5GzEdy5X77ImWWjTP1FAPyE
EqDcmqm61hkZKRSSSe7eoD3cRn67T6yo2DetfKnAt8wOJNDUroN9lt3YO8KzzJ1k0rvOmvSiU+I0
AuUdYcW9ZpkgU2w0uLFtHBTEDcgeeZvgoZPUt6rLHuq4dU7tjBFOetmXMh+v0LdQW7jfoGxfk6S4
a7v0ZBRqUQXv4jCnhHV6+FvzZdm0X8riu4W4ae+5+OCsOTk1Jp5tiP4IKwX9v11ZNFARWs655Ali
ZUAjGUFjgUStTcWoOnwvOZdKty2776D/1ot87wFgw4/jkxCSoqJRyG8jSTzu3GIiZo+/Tg2sv8zr
Nv7Ib6tMGA+lY7KMXUO5R6dB1FOmcr4rAGZGjsEMzsu5FO6alcjG6rxrYdvf4s6L1kagW0YxIL8B
bR2QhqEFRN2wKaUUa5WT3JeTxL5OLIpBVEkCZfmqJKd15fqyWttBLteMendD0A8rBwtOTQvYeEwG
gOOA/OHf5rZ2V9WAbUuOaG9InSXcJb5Uv1nSS3KRdVzvOOhe/BKaLIKPZltEWDeHoUhXYeHu64oI
K5Hy9fjmh9tvgkZjPp6vee0dUqChN2bMZTWi/r6x52TtczI1JNvENLKm3fIUKJzPRi60RHA6/PYZ
NoUcDV7C5mlwvKOYaVBzkNHs1qFaodVqa6bpyumLjRdOD0oRLBqgqCRl7B4sUrxmwcejEdzd1nSg
uTIOKHx4vSW/5bWvhuGSh+1L4VYniki+vhI7kSuQItWHxkAPluqQFYuLPycRIt+ZaPGqpr+dKsBZ
Fd5GlB9v0so/7dZ/boAFVpIcSaFoDiwCSuYQexGg1Rdfi+c+Iq1TZO5ex81tS2tWdN3LlLJInGZs
utXMtiYcHxkhHWSvjoIlx9oKnGadOwE3I4JCP7IeUMg8EWVirBL7O7LbdjNNxHmkrnmXLM1F2fZ6
Z5vPYs6n02jMW1R8mwJvpeu21a6LaJPDlLyZ1jZOodF8FQqdTzyRMjfm1paKhxrTGfpdpyZxgWS0
o3MCO65iLPtOeZ3J/0OcNh17zGgBSqEDkL63ACTwTc8/QJi08UA7IXUz0Lha3V05ChS5WkAtgPXf
gP/fCGX7G8ARcrIupBhMJ2ByxznxsRmrFlvFwHxTxlO8RkX/lSQV7P1YF+IAFGeXcXpEtzqhLq9S
JYFe6Q+pNPpEMHWdA/yrcMOe8iIi3kxE26DY2gLtcSX8W6dwSP/ipfMxvBrpwLplAfDnqXMQynxM
E56KDoPwHA8dZ2G7673xNoRQCC67b1DrOiBoS24wm9iwVczcbtUTcMuZynyI+5b1FiQy4bFFBEQ9
lZ537pjzcLxkDGO3qBefh3G+VnMkIX2Gr0Zd+beqGB3aHNaLYZJcesfItoysqXzMJX17fEym6j5p
wAHHqrwvkBNB91qyW42Nn8yP1tgI8iWQPVHsfQQI6gzmIryJ8qkk32Rlc9E3nKefhVR3wGe5F4uR
C0Vnr0MaEBQy6IOxZlCLxHudplj165kYBxuwEO3GiMIRAweYnhYFnmYcrNm/wQOs0t2Ewsf3IaTG
kuB4x8vFCYbpFgULesUOEXTT2B9WXT9pscwWCkIdZznyg4IkMuONHgkvn6fEPrBYuIuIw05DUtZ0
MjIEDjOAamgXD65fHknnPZthezBLUmByojowS95UuW62tmIcp21I8pO3bzAFi47EFnNkjtl0CqJ+
9sBAi8yxrWtiFUAGvinRs6EuT86qC9aidaO9VOOdr4snPyU12ghsUlzwLpiJt+uyNKLAPuTjdM8q
r1+PXo8kikVcRySKJz/MklpDjgK3jiS8zpUjoIgAlKUNwba6oIU2QPvNAdsclA1DDzLPaIt7fscf
sRd+9v3VL/kESYTps7SZKtUwlBHsGquiLs8krzqEk2XlfmpMb5O7zXeVAfroEDX0nc0X65X38+Js
gdfQD9F2LvSLOcMyaBBUcvZgOrg0uUad5+vnoXYDptfqS59x8VXUfEdE+4i2CTYas5d0kq+AtKFI
qGw7u3BbyR2B751RM+QpG36cG8/ZPETHwjcX4kR5TOfQ2gWs2gkNr0+M5pmUcLaTQN5l+zARLMAi
9tkK6aoaJQhilaqdl4hrJoxb/3WXWmx8MijH2zFmc6pS7ns6qglRaUtAaNs+e3n/w0Q/u02R1q3M
bvzaGNMCxWRt6vfBizMvoxtBSWZ49+SKxdeFoglbG+bzyN6b6WC6w6JEmGFVvH6ZQ5OKaxDs0qbx
2SSJgKxAwHkjRuagqnegSZ+GFl+9U7nD1mwU5L+wuu/G7rYvxHu9nNq/qUn+v7yKDenfA9p+Ut38
ic/2v4qwZ3n1/rO+SqCj+l1fZUjrX8zR+daY+5hCKIFA53eJlSFxd1o4Oz1foCVS5iJD+rfGSnj/
cn0Oal8Kk//B3/23xoq/Eq4pabdNzJ6ub3v/icZqUXj9JHVyufEtZOSuQ76cgz7I+8XMCerSdCJW
gZvAxBIu6l25MD+DdO8TDXFxw/fQQMJb96scpHLtPLCvBgOPL6BLt21lbB32QUp/9RFUs6OEN4S9
ae0uQH4vvx1i9ftv8Hd37N3vDsqfeW5/9J4ub3dRqznoslzblIjC/ihnIp+1rhV1Bpvq74NH6Aq+
T5gIAIdZ0P+Dh/OvX0v5Qrr0lMoxf3mt0u/GsMd8Q2Z7lfAEgy1iU3rTDhMZ/NNv5i8+1x9lWr9/
Lh+qv2nZoA4QvP3xtZA8aTZqsbNhe02fFazz8CElqg/6mJG8LKlJscr/4fP9EbH222vy03JMjxfm
Fb1fPp+ZqcKLktDBwfHdRmWH+78rnsbo7u8/2p8vIy8iBVo+aSnrT7+wqMEhmuQGWC5q9Hpj6Ghl
TxfQwjkIsX94qeXr/9+22+UjLa8FR9ZFDm+qX9VusL+zvO74ymwi8ni91CWc5qvPFlFb1Y2Mr3b6
1OH4Yqhl6Zu8P+eEQRcg0trmQzUvXkit7ezb7qPTjxEb6RwGJygk76OlZTAZozTFOZ/vbDj9MQyf
iTQ6T2BJ2WbzZnyvg486PGX5pyuh0SNx7QhPYezSh186pZCKAGSGHqacTYdArSMuwBuTXaTZqOmP
Ij8bw9OwDdRTF9JaR0zJmB50jzBfVwMik8n4Jn7oBJMcCGBJQHVv7ukjD277EQflP1xJsfiGf72S
rgCayMXkGfGrgbnu0cO7LUARkVgPXR0c2sJlS7lQbMKdY9DwI2/yx/fQn26dQR/Khs1v7/zD27D+
/Bt1Fe9AeGJRY3Ij/vG+MIgww9g8ORs8lCa1DFOlfQMiTcQIvVgMe1H5LcpS1hxru1+Sw5ryNWgX
3qnz6bTA9hNvfO4H/sYzdpCE7imPvmo/v5uF2KoEn5HXn2LvY3D+z67gT299EZn+pLysEoMlrT87
m6gs9l4ebMoABAzQ55ZNYLtzLfsSqnuR9sdiAj3R6QP2hr+/H/78VPnj1Vtul5/eAksUhs7Erm6a
sSJjgayr5t1kBuyYAD7i/ljhGG5Bkv39q/7VDe/aaDtdk4G0EL9437OBBU3TkpU6CJAYDppPdggv
teGQIhzDoM/z279/wT+fYXxMqI04KQQPGn+5DD99zMkMzdqNaz4mQ+lxejYjbFb5cPr7V/nLj/Xf
r+KZv/wUI+1gjo8bfopDtAl/OPEC78jtG5n8w8f5qxei9OQTwS1l7vrLx5GTlJPO+DiJRwRtv9Gk
w8S9vyF5pSEt5u8/1SJl/vU+5xw1TUoRy2ec+8dr1xHpnvVD6Wx0802zKZrj579/Adv8I77094fy
Ty8hf7lwNerB1k75PCRpIPhBwzMRgtFFmD4goEM4bnN87lW083riUqJp1+AKAby+LpioWAYe+Yk8
iwb5KTvAQO4KOR4q24Hl2p/sFhtCMj1oE56Dim+UpU5sXZGMo5rw115SHXuxd/rsUXU84svy64wp
HWPaY5Z+joV5JIklyc8DM4coUrs+zPdWmO7DWuBOpC3CC23g6K8idzvbP8rgwanCXcSqiQjsTfgu
u3KNrhZDtXeBhX5U5GL0sr3mgTi3S5K2brcRIXaVlR76oP1iedNGBCMxShAEna+hE56SXu1MH+FI
ktx0BfGcSb9i6Ippu9gtfV3F5teeBJotfTA0IdG0hGPWn8rJw9LC267HQ5pHdKn9KeAlmGzfdvC0
G3fc1OKLn+cHHCUb5jrQhHJWUjTS5nNpnhwmxJH9gwxZNjjsMzU8XMarOAkZaPLRiSF0anB0nbqM
9nBvzOMun74GirEgXVBRtrfJPN4oURybZoH0JTc5zfQs+e/nJh7dfUhWYsU+rwi9Pb9jZjbN1gMm
7i0rJ18dGgKKg1biBEq3uBOOiTvcW3iYC4MQYBhJvbW99HZ+W3v+gYiojWxY+6HfMpgdpqrepHO/
xjmKDrh5KmgtfevR7e5F/JgOtyq6nUpzq+EJLgtyJlgPU4l3UF99j49HGQJeTX2Dls2Rjvy5EYfC
Im1quqDn4noMSJieBvUWyMPQXkvnoXN7RAliJf3vS0gx6PObYsS5xaIbzoYav1Y5isQhZdKcnTzx
gNdw81/sncly60iapZ8IZQ7AAQe2nElREjVeSRvY1YR5dgAOPH1/rK5qy8qu7rLqdW/C0jIzgnFJ
wP0fzvlOk5EqjDV61UjsetZ9waSqxcqbXq6fqxjT9fgAPLxMjUX3FvQPrm3wGqXvLtA+byKdLux+
5iiGOTCcUxLmBG/B4OwTK//Vtf9o+uTijR/pWNGGiudh00oNPRa4Bay/Do1c5M5Mx/fz2bkiE5bw
2F4xdqW9GdMZ+qZ/6EeHDRb6S4ayPgEDrktu7CQIjUvRwZpDwRcQJt4pq7J36X/yU53TJrskNQ+r
3aFw/L4SRrSLibUsiYKh+5XzeXKrxzFo9zOj/8zEpwnBeSD0OquDE1rLgye7t4JY4Nj2CVkOt4ZM
wKDsTk7bnXo4oV2tD6jN2BSAdagCsbu6L7lT7vtkq5b52Q+IQgqf2uVtQWJSX+OaQWZ5HsnURIC2
QO6Y27LGZrDc74LW7D30JW62K9JTPXxnufVflCn29Qj7305RLh/aOw/1xb+6MP7hBhLK9SPTDlx5
IK6qxT53DTYE1kfh9bu1hkPLBcxE/rkNHv/vx+t/ViABSv73T/7nAml0M2G3eU8wFkrKutfUFo9x
bJGoGf8X1/p/dsv+4yf9Uz2jCKLD8c4nEYa1dRkRtdmIsjH5f7mQ/uEP9E81y2yl0oM3APKg/RuZ
GxLH/vtfGD8HMYmgiygq/6nhteLBZ2KScY2r+wZKH6jv6JS2/0Xl5f9nl7jyhAuTxwG49M/Vghka
1qI+zZXAx+Cz5acn2BW8J7bUHwMCz4yNsWLRQpoCUzTW2ga7KIX/TNZy6CVs/extwNunqgFNT7LS
1tfYlodg6XYovazIPmE23oicJaG7bPtMbJ02gL3sbIoq2TF4XQ/e+zx253G8ipQI+8ZAkemYCRrw
ZRAGPkCiaN6G4TObOxFeU5gMkSkQBSa9MyiyOmpVuztbzZ+ebiqG95U5mBKZNF9XXuYunoZz6N/F
jAGXALoNXtcxgbAzCtB7+f+svv7/8Om/Gj5dn5z/s7lvP6TVz3+cPV3/hn8bPql/8aUtmD1dzX2B
j/3rfw2fbO9fhBL8D1I5TJnktfP69+GT8y8+DaQdhoQABNjGeLb/zeCn/sUOXSx5lKfCQX7h/ndm
T5LBzX88N6na+RCPyCCmENIV/9qF/sO5OUwsH9CXbzPhJpvUCb9yOUm0xU0OngEr2JIuHvd+UHPh
Xuo5bw5jRfHYX4NDSfR5sBqYjDrLz0uO7WGKcPSXwdWdCufQB96BOD0BjoeivPiNDRJ0wAtonnCp
jDNg77p8VCVC8aAjEsftNoHJYRJ2L4FlPdfjX6Kfx83U9kdDTBCvgiTcWDDI90ESNiI542XCyf47
OvFjHIizXUhCIgdxA6vHQorboSQMcrEySVbvHPAdezWbm2q0+rWTwgudm5dyxiSuvf6+mQykW79D
aNzQq17lIl54XX5k8ZMftPdF11hHwIqvRdYRv2W5l1mn9gp1bbxHceku8ROcLpQBmPgtL4KPXlyS
9tny6t8Y80Kb2vG+zIm8KRbsEonrPF3Tc904ParmupRqAUoVprxN/AULw3UDMvYfsrM/PH2SpG5v
lziBHFDF/JHdXWBNyTG2Wd4M2BzQLhPsihkKJQOxJqXzOrcs9bMsKi72VJ9iSXkb4WGSuLZOjpF/
pYczuAGIoboXXNVcI963YdwSSkQmdgTCNbEuVXAgTq677Vxz66r83kK5tTJtRKOfBSdPD3Ai29lX
p5kmAEeY3rZx8V3MTUgtAqm2TK6kD+iNRuXeA0mF2yTx4Ns03nzDRuvZdpLvWJb8XFHavNnjUbZB
djuJVq6nAoAqPQFRYwjnV05WxnusifYtqnwqcSv4WATHZ4PlE2PauLF0lmwKkxebDGs5Ur2NKerX
cfI+pPK9fTD7q4raelNDmSbPzGIqZLNnEfZ5SvtjS0DHk5Xip++xie8bQTC6uYooKvstTFNURwnS
I4wOMTJKpmcGiMGlHoqXPPHlUcwNqy85/Loh9LCoH5JbFAOKP2Dnwl4iWx49jsrhXgUn4+DSJ/e1
2VR1IPYah1nOmie20U16Po9SnxOOFSRO8oy697XPlq07endiskeCoQIU/2RdngOd7J2Aur9XtFl2
E0IxTzBFLQmBAE3js+ZW9riRpm33VW6+W6F5wy9xTevkm2Y5OC25qDwcSJ2o3vIGw2w6XdIZV77v
fLX9hAUs+0J+XvL/11czg7e3+iihvxH47aJvifz7YDI7PyyEuIXI82BHC7DVIVugnN/xhPzyPbGv
bgSPLmNa7Olig6rW9oKeEqzFhgCmG5gExAHTm62MYv2d1cQPaChMYsDDOMZ3ngQAWoCqg0FfHu2c
IjJvro6M9ikpw3ZbS3fj8VqklnlFUY+eSUWbtKID4lV7zkis3eG1ataTdeOwvnLCBsIU8I0uZf4Z
Nk/jjBAYtQI02NHaqn5TL9d04yADu+RG+mgneDQEiqNYYrpUV/aSKDyxcgyDMFV+NRY1RcqUhboX
/TFSdWgTGf8ew1S8+bVBxtcH79qhzfYTKH1ZLN5Vj8oWD0F6TJNbh1chLa5vj55d6CLqCZXTjRpQ
C7gvpcgeu+IUEeMDFJ72J1fhpm7CMw7WaaNRX7AzmF6U5dwKuOMJ23Z+isgcp6XjuTOxv1XdV6/x
txVtERNc551sD0FJAQ8kVCDLxxjtB5rlbz+eLmUTWse4+8htunvZsKOLy3rrX8kecYLi1IJstxtU
gA6oVz9lEeRo/Cxr6xGbmObO3zQo443NzbDmnL44fUEco8pP+YAYIKjIy2ttxG4JGRRex+9f+YsH
MrIlo9a8R3gFickbf+fBNAdQE9gVbxJvtkE22s967H8cXTNGrCJ0V1b80Ay0WUtMomRrvmd0+EWh
xu2nUyFhzV3+ZfMG26oFQF1a92Ya2JfXPXohBB6AFczA8zq7C6ZatJW63EEOXCFd6le9He1wWdql
HNdIv26lv9xlYXJcEDtXDjHoWAwh4kQnMeN8MWO4KSnoWtTZ5CMAX/Dij87nijHFfrKxtBCk6BDA
Pt+DAMSJ7p5J/bwQQP2Crf9u0MFuEOl9FlAc5k54KQaMYKCB7i2X8MSSM866JC6iFxE9tOpqkSiq
fT5TKXpJU+xES5Z5ee9m0Ye2uX2v/yHTZIa2+MuV89qDKQJou6z6GG4ZGexq6F+siY6ZqLlj52QP
je8g95EWwYlxcWPhZ90NGX7pSiyXBhesYUPtmm+nsX5MgxWcg++QIt9b5VBKGKHgsHedn4XpA0rh
26nCVTvI/jI409UXHP4hUdLd9yJ9jLDuXv1EeeEwShIIrIll1eT26CfDu67TZRszC6ptnINjvXdH
fr1MoAW1l9emJ0yrgZGZjrBQKqZSBXIoS5I74ohnNn+sEXpgOApY++w8BOqaGVBiRprzJd2qSf1N
hfMi3WY+kM15EUuAMLPVd9Zg1xxmHCNte8kE8C/yisHQSYg4YYQgEDknEbmlnO8JucZWF2JhdnL6
SVn71P+8xnUaqVWcjgTCzv0J1gZI/BFjWuO81G71MdXOcHYI1oi6str1jkUARmHha/eGnrNfPDY2
OZNlI68HOfFF0TkL/1qL91svCGuIxyKDwy/eBPLqdaOKT1v6X8U8gLvU6qcPiGKJSxQ1FhqqgQ3A
GLKMQyKM7343Fw7GMxncmxkKk0N6H3sSmI7LBjlTvq1t+OtJUL6mnT63kKUQiVV/MopRJtXc48JQ
cCjnHtWp2Cx9TYz57B6UG7zmctyHeYHL2SbKneG5vZma7gjHhuNNtw/aL178tkBGK4KXfgn/qpj0
6dAL1sh/mgc77PbSMiBHY2Xtg+Fe2vNtnwOqrkza7xY7j07mmgkeD/kuH9qZNAYAE12wb5KzV42v
uvoOArYtQyF+0RRy8hiO1FHzN8Rgo/HP+9UdNyyYd6D6aeB/tdFHwR2yXWD5wAIa252aBo7LTp71
Zwu2TTvtGadgtI9MvJcZQB6/eos8FPsdVAhqpJLCxuSbYCmLfb0QwFyl+6pVakVu6EU2+PgDaJt8
4iyYiclTNZA60JPPelDBKUsLnCB4CjZQ1YbbfJYtFnCxT/LmQydBdkGIu1t0lvJTzbyE6fAh7duw
buRrEMt9Ejnw9Rf0fT6aG2XhK2TawBsYG47ucbQPdpCiATb8966IHgcEymFmj4escNO1wskOt7p+
d1sfITDMgU3uQUWIaxhuTopLwCGVR3a/jR/+hHPJv7++BJ5LiA16tlVnbBRzisQnwK1SYwiYiUZS
YTDzc2Rb7WA5RX+6CYL+x3JmEnDHh5H980YPcUinGt91qdoEEpoZW20k7ja/XGnsh/gHxygMWXgS
K3+BNkH+1wlfOqQr8OEIC6efIe+KdSAR9MsO559aUH0V00eC3X+tG1ySkEjDVZ/M+0FLdR9VC3UR
Rdsg80cxdEeZZidRTvMusYuf8Yr5kV5xVykIRqTzQpNyVLdPo5zRFgr5OoxcvKVAUkHy/uZ59u2U
algXbrWtMu/WW9J5nXQ2ymAvOEUAxQ7owwC+xue5eB1BhGdJsO8zZM4hJAZCRs1+rDG7mFlwFbBg
xMD5k3d9vAH8iq8yq0smtTW/hn6R/YIof/o0tv+geuspLlfT9EVS4v0g3xuzHCuB8S5d6NCCli9M
RMyM0+s8AatUKOQT1/2vsnHxRbDWIgi+UMmIfdd8NUQqkS5ozq5izoJm882ru2DVd2BUY6unPvH4
NGfqv/MSreOMDUGVKOzR6nBf11jvwWU9zNbA1zDKM4ShmzSIvBPRtxTpKOfZat9n5XBxsSTeU2uR
UXh1VyMkY+lqvXgg5Ps256z1v1vgAJhSOKxGFbMMs/9KIhnSvv/qwmnPFB31ttYHo4hk4KWe/IYt
QjZ85iMUtZLHapUk2d2QHpqKvq+dsniPjRw9nMCL3Vo5f2K474nC6DifZy96qwNoc30XHpyeR6kh
ZTrv5vtJdwtXA/SOmWDzFXfuDrJou429OzO+UYRjaeZVt577gG8qY5iCCtolH9h7TxeYX0U5PXZ2
dadV8x6C7ZeNi0KVKAxUEA4AAYpJCBYOiP82WxoSg+K/dHh/s+jZDkd4/wv+YYrhqHLIfplOduuf
vC5ojrHjf+io3JiFbXiLE5SRavWMdvDP4NaPOleXsJncTSjaYx12fE9djtwa6VYZwcJHjg1VWtxj
IsG7h4QQ2BbyN/bxVA2aLInl166xigicgbp0gPVFz0tEHFjnA/rUN4iaADp4804WrOWb8cd4r3P9
aWZe2By4uD36Oy9ZXuZMvE7ScVfoFejmO/bs7YyftiQcIRnjezid7XbWLfArdll4Y86KEhM+HSzO
5pOW1wHdsNzUEbuPiMoLk1O+mremdX90LtF448uoyzKBNEPhkvaEI3ypuDzW15M9sV670U0OTLO/
I/vZePSjcda8OHmwCZNw3lckhTUe7bTQ1wTT4cbTSboLXYbRChyBow2Gk/roS48fGsWAQlS5CvPn
tHL+WGwh+qHdJDhreNjjvzJAoJdED51dP1V6ujd99+LUA4wRWb5BYCYfSo6vYnRuJyc+juH4LpKy
+KLU+dsu6W7h3N/UPOK7CnU/n08c7az1q+Vk/p1R8dNUDelNYtCy9XIkqMGoXweV/hauGAkt+uBH
M86ZGUSF8gqyoJLoy21Hti1XfzBExnVsHCSV1v2EPYG3xrnLC69as3ynpzMFn+GXq9hMclfX3BUp
RtdGxs5aiSLfwFCQq262uaKydseAo1nTm8bbOQbuqOh5ifcWzaodi33QQMcNIiK+oylca2wgWzeI
l5uOLxAEEzyRjntjQJG7TxSrOjANDU3+6IKjG2008lBV3BQ0BbkMTXKlmnJbG8t8pIoQCUWGmgjN
Fi11g+ZxSjcjHUSV6odYgAKxceyt3fJgF4RxOw2rIWEtv3DJo2Ml84wOA+F8ywPNRJcONuXBEe1e
UukfcftsQqqwmvkbty0DV6LzdD88BJV+bEUHHkQnxyZyXwRrWZI6opKMlvAWgdOXHzYkrdauu5Ue
khQfSSUgVk3wTDb+qcAxhLK57cbqPCqfeLlg2LUhFiVlT+He7tEptq1Hm8oLVjuSLKZUPaZlifnB
JQVTCpA7pjm6OZd25If3MVxuzAFk0HRgIUIv/847aAHFRGND0jJF9Rg8xOW873sb4rl1rur5iftg
5ydzvndtFDKdEyGxdNOD63gYd1qKpJIwn66dt754Dw2dZLBAKOI18tQ4b5QLNbMcorPtkTgh0gW9
E0YmR0JmGLvyHe6tfayqByFsdddlHoOwKUdv0ub34eyTpl533t5UJG69B3FNcLazBUeGrxM8MvJ6
EtSCGCazhxFicfi5K3t4g3mxoSNI7oLkyxmOhZpAV3OcldzAcFHFsxkWvXLwuK8CFZW7mHUhBg56
f1NsjETys6RGbavW8rZJBgJ9aaEcJUVG5lT6d+pSGD4Okeybpu3qS6kE3b/uqI0wtGcR7gI+C0ox
UdsF8TrQKpxdHaW4CNsJg2Q7fZaDh+16ghrbL80miH6HEsKH4X1fd8J6bKvxYAaDWjS3N44V7bnJ
EzINQftx54KhzF6iuXpOeW4wjLBAzXvx0YbYLDFQAY/YqcL5WpL5pxxqTrliC5SrZrFa/bG7275v
LvN6WQhbZqz3Vufzy9JGv6hIyXQbk1fiQnDRbwrGs/uFbqpIIIkp/rxreoczPq8DLKRsV0v5oEb3
raT1seYxQFqv3hRWleXquZboqzYwgb+cVr+MvsVzXBfBFsqv5Vj3uhsJzqKQWIEAAe+RjE9X2gMH
KatJxp4bzwDM6rBbeW21L4IQI7iDtsTW9fPcD+FeloBboNaNG63sp7R1qLLm6idy9GffXYO8m+Sd
jmeN5nLd49nZVj5h9Rrku8Occd3FtGoG0DOhoBvTuJi1p0TuJDtj2aaHwGOlgn4PysnM+6rwn++y
PKq3SpvnxK5/gZASuTln0HyyH8elL4ixJA5MhGyqGVZA0Wa5MiMzeV9CZLyPQAhXlbyN3Qqkho0P
cYzDG+EvI5f9KMjTXA60Fp/90l+yvNzV1caUOjwk8lXNENYSufZUR9KLP5z8HFidmcBL2RHYKtUa
tAzS2zcjwP9FXhhIIxR2SEwUwzEv+wpDBlYOw8xxkHCPccZQo65MNt1ByJhWkfOUWOlBzqO4wfz0
bjmagqDH7iir+EF6T2EP3y0Xut2iyU5sHmg3gAQ8mLegGB4nVuLdKDibk/Rrkcu0GxHjWzVBdRQY
M165qHwf57qEv4y7B6ZoG2pedMkoeKkgoOiYNNTu26nCx9HTtBsZYac4mUlwo9bvuixYeXlD5k1O
LmeKvWCEr5DZPZlG+SUWKAd8V6Z45BlogTXKoiTadM64aVWwlm7ubSOy7raGHR34Kc7LuodNUeIh
mK9u6eWqe4j6/oRQE7ZnMsT7NhXtIfez71x/u6nHJi0La0o/YqG0ecwiuPOLC9zHHxm3+hXAj0n9
FnHfXqYA8JFk8LBOGJ9T8Sgs1R5phHreFgPQTTvy3vwOB2hi472yG2sHinjjG7ZvdZ7NfIexOrkl
nvKgqVEv0PpUFO495P5sCu44mOZd2uPrGlgD08zyF9dTGoa4idZOm/vzhuvE2emgBevViYsuwxsK
bABWedFB5Ha6VYbmf5VHyHYnarvYh+HL9GdYU1cfHdwJfNvc2m4md2NRkN4xpNG5zRhRkL5oWn/X
pkC+gzK/jXLiC4vx4s3hJfSfvUmta+nzATHtY7fol2LEfzvgvsiBJUUmEvvFcfeafebVibWXuPJc
uMF4gfJB4QUv3FuQO4/goYO9wa2xHv3+ebDnmxqO2RWhlDBStQ+TVVh7k35WcllWo2LCDdjywVq+
uRNPs6WKtfGqUzeQDJUwxcGZfz8WXroD7nBVvQLlwdnsuPnBjpsPbHMrZmH3UwtrTYQwpfq++lPH
L3KiXenkfLPQ+nQVqZh+06xH3uywXj5LrKpgvjZOZRH2RFm09UjMsibnGJvmt7cAaA9X56fkLKrD
GHei46YsfPDT0R1Q7DnDfM7KnWnEVk6mI51hkOdJz+9R9OQ5UcgUccw2QyR+87D+G1bMqlvg1gCy
uQMy9aejSgat/aeNUwbnRAd6KeYDhostg0kcCdBxyUJ5NHWzbwsMFzaCyFUeQtTPZ6JIfLuV94FN
R865tnbxgG4mv7rVSxavW8MWmQ6ZHLriUYruwU8xWEDbGQfNXnviWoo1cGsP6/XMQb2ym+g+Sa1z
6D2MGkZNQQRdx3jcHZvbUKT+BiXrX+W2z9HgdKegc/Z+hnyokSLZLIXDloPKDAfS2tM/wwRiLljO
LYFzpgjlzg7yP5Ez39k2eV6M53ORqpdiuNZE4zExCKywmabEa1a3bqEvoZo5RdUfFy+MeFxywNUQ
mB/MKJihQcTYDrFa68XmthwSdhy0Ylb+p2wz2H3c4m4e8qO21sYrF4Gv1L5b7P2gCOowkKVdJh6z
RDTc6Ds3xTFWmeiSBP1j3gGVG339U6qG1VkzDdseT3StqasH9czEa6+0vrfBBLs5kDTALcwmEfDU
KWQP5em/jfYPELO1qdfeQCqOcRe8JL06DjGDsnFg/9dQ58nuoNMJD/EQvjmeupVzdtey1bNn9+w5
p1QKNg5cXqbhVYhZEhW1frAqSq2sW15Dwl2i8T6QPtr+6beI+q96wCSvbe+jbmn7DFBEGSFYq63p
wOJ1a41OwWneXRdT+R2kt3nXyvTVt1/xCH6lWbscybR6N4ozpaf52I6mOEQcAj0d8TZeoEEVUMpd
j2DUAMJLmQc/opfkaF7ldDji7mEEP4YFILA+7B6FfEXdxTEkF+hnVBxFg3w1CtMS4BkohGounjtV
35pw+cOGlF2HSZ5iHw19OOHZMRnPUBKdo/ZKM8lKWsviw7HYT1XhndDzr4yZ8YVGoyUmIdn1fiDk
KURwjI04W8KF6MSKFQgGo/KEKnRc+Q2wsgjl74rhONq/oAaFcVXq01Z5G6/KTq4boNvvnXjH7VSv
ENy20/eipm0YgSHMbL56p9aMr9kqAIaHM9lWJI1opZmCg0DLo9siwKk6d8F5TEkLTha/3HvJe9RY
wBUiwCGZzH88lzntGKRPSzARG9pV+U3ZY+0ayEtghf1UN2bXojdZTfiv2pm+xiqpVKvxtlK3TjN/
oqZukH0VZBnAXtvmxv2ArPhs5elwcMsbSpWnqklS4vYsDNUJXCkvOtmp/7U0jN5YYwTUGy45p85H
ZWX9HmL/xWaUnMDjTKrE3bOBISdvuTEu2RrZCM0xq8q7tBM3iU7rtXuH3/tmbKAA2Owdet1fCsEG
jbmqEOkpYCajNTo8jjCdsiCPs5QTtgLNiJrKM6+dYsgEEJg8o4k2Mp+OUxNu2NLIDqyJndZ3XSE+
m6nGK5nGzxppHMmZxWsU6z/OM4R7sY3GcTdb89lDhrfyq0XvRx71JVe3nt8+QvN7ma5RYp4znVSG
XFv6EuA+eR2RxNNnIveTY72dzA9wrM8C7N5G3ozt8qnm4JLZgGdzLTaWQOiJqSuOcjL+5nYfRNNj
wfJ5NSisHSNwFUwS274j9KMbvpe6vs0IiO3VMBzHDGW9T6zkyOpKJyPNZKL2KiaVU0Y+wVBztkX6
ds/GnqKOkZQizDW5GJxJbNoIL2ny8dPnHIeM2a28iVq0Ce9igS8BARcz9Cn+WCBoXqfwepqau3bM
7ioT3FgEmtYqI9hCwnQIJAkAQCg5/7kc4Aic265ptoPj0Nj+phNEHGXzw3igshBJHjsgMiv6JW9X
+CzEIviwhYU7tIcZSBP01PmFYFLEOntI2AL5fgtUeb4JRD0CoNsEQ8Tt1bOFn9pD7KRm13czVPbM
qdZhGFNtktbaC4T1I/+sMoDff0WjZJJQZrs+6PZ7aMd1n3vPOi0uFDsCXKP/YfsECwVdd4pkgEXX
46ke43eJG1TU9R/oaAUtVu4xQsOLZ0X5i7sMA6pgplMdu26IBq+LE9I6d7+iisW6CppHO9S7AroC
nNbwk4bgoKbsvQz9VbQIegxVfTnAitbS1CHhStaXyEbs2m1SXoUpr8DGaCwd8V0FGA7ZtJ9Yud0t
FQWrGCx3bao424D7pJGmfJs73zmjDH4HMXgDl8Nwpgqwntf2IQsslMEC4o7vIRR3Ieqp5MxISvCb
8J5adDjG3bZUSzARwV/4lYepuC1OiwsUkRXGaJ9a37XA+i9k+XJzk4JFpFCfvYxTQuem8+8Gv+cu
KrruRgXFXwbhCAAYd0oMWH6nHy1LfEWZBBaV81ykCWKesRmQRFTX+N2fNrKeTEEgyTSEZ8gc+apw
xuPMPsbjS9soO3ngFQdhQlSBzngNQcJxn0JgYFi6g2JTr5wesWdH0I1G50PKT5hYP5mDGzyt3uuK
9Z5vUX1Yy3IiJwvimdQ7FZNl67fVxm+pvXMIl6sCn3bO2GQUwx+ZFmdvKm5ZIH/mPqnhcYg+tuH4
TSJNvK3y7voxJRsWWUfv0Jm3M9m+IIMVqQpIk244uvjHOt0no2tSrbPyxRfddyTHlwA5E9mbMKV6
b/5tICWNiXurTUynvvyK3tW7pW5QH1q3pfH/tAKqaV4HR3Js6m0nboPF67ZO6kwc46RghCI7TQCM
q1c7K1GKC5cLxoE47o0gT5YSfwmfCI2QVIfeISbB9PbOSThzIgfCtqlpcBQYxddU9+za/fzDysxb
LK3ly/NP2STCBwXcExNNcmSJvi9hFO+U4imbbJOcZFpSGw7cJ2V2M/XdjfageM8Z4sTwigwO8345
QJkV+yiHcqKvoNMYxMI2AZFH0848MsUybzfNfvGIN2XK2B+z2OzCuPgMs45FPw05ggAWzF2rd66D
uDsduTMMwodBNmfTOnKd4FNbyvJHU0itRre01+xxiM2qJJNelT0zPgZLEUzb2a1fpUfJRrX8XeXT
S4CyGcUq/Sd3nVJ3vVPQWtaUV0DTbPavQJHI7tmmZYQkX7/k1XXTAd4lpKsHFJmsRszX7GKb1Hux
c/O3Tq/KNCSPBTOtIBifbISbLJn3MSIkSIZkBjfttxHxrU06EExQb5Po8Bxc0X1igBnTcVhnPnzW
UWY3ManhQXqNR4nTclvP6QE8wFZWaYGZkhDXQnknLuE3HZGJZelhpGaF9FXVmlyIkHFMsliroBfm
9K9/Sae83DNJuF8an5zXvhYsFHW7bvFQIIRgsMWA8CaPPrz8t5p7/yZ3nY7pMgXiQLM2ijmG9zQ8
zFP9MYFY3USwszYeEMl+nsrbWRGgnC2kcg9Vv1LkFG2bGsZTN+lvRqPVgT/JQxksD4kvOM/xQW+r
DtubPWvyjIfme2AauM2TAcd3LMH6TIysJnd6rG+JH2CdOQPPzPvsDeHUUXZQ6OLlEnv+k9I9uq4B
wZFfJteU7jk+VRH3PbjeG/CMHA9xv3eYgDQcbCv8E/NeOd19NF6zmF6sIgMjOCRymyWIuRacGpnE
xG6wfbg82PVST5xcwOqdODlIp31H5ds9X90Bdp+81dlA/nWCxEhpF0y9zi5uG/x2C9UqO+/SSlNU
ttB6xil/mYPlpclEvLOd9NuYzD+UnnhOEH9tyQlptiIT41NzRTXoDP6SoZltMMisSjf+hKtm3QoV
v5sm4P13IV654W2BsGk9OxPD7ji76+mjWvQ1RFWyPuz8s2HOBjakhwZXtpc6DqIj08aHbqHlZazT
OZ13P0fEGAxdd1QRIQZjDnQvtcLDFLvfSzFybc2EiUsIIVafnRSXMi1YEQNE0f0LR+qh4KKDE5UB
o1tZ/nLqYyCN6ZDvHdtiair6czfaSIHNGe6QDQFUl9sKKnzT1DHxL8yQGE53TaG3Oq2QAfBrYYaL
n2UsEQgB39raXfHs8KtP4ZLs+j7soQgQPkfzvHa8hESprjds7Ch7GA31kHKgKX81QfNCZ2evGit7
ndCkodDC0Sxb7tlhl6kl2OSTETvBNIc6DN5gP75VGWdIOY0AyKu2W0PzaQ6QJ/ZiiV5EIS5GuTVl
WOdvdNv8rUv55heMgE39UGDchgHr7ZGEVFt6aMSqw/yawok9hCQd7Zpen6XDesUKxBu8hOU+Wvyn
BXtvO173CJI7NrUjcQLKtI78mVAcYt6IJOS6x/OUZgmTAuH666x4M8DX8XE4z82U3ZiR2oD2h5Ke
jIDlGsqSFu+Tlz/jJftKRPdiEckLwaKDmZW+zGjx9kUJfKhyGNL0Vow7Ir3NIJGv5vYxgjG2TArA
VLMpYH+t3BZhV9gBNfNgxwKnY4eQ3AcgpqnwuV4bXvmQXw++RLFZ0pKVKNgvlbIMAijC5A49K9eM
kOP/YO/MlttWti37RTiBTDQJRFTUA/tWokR19gvCtmz0faL9+hrQuVV373Or7vmBejDDJGWaIgHk
yrXmHPNUYXjonE+Dmdi61wBkp3yUq6jDktMaOFTmRB28kuD0dojQPVk7gwDJTRi0zxMCNFJV61tR
qI8QzhMMSF4U6ggbAorvyA8umU+TOTIjCJskpXcVV6GpgKZSjIuMaDzUofPa1YQzkVZu9z2z0jhH
HBbAWesE8+NmMEHemgS1qwa8S/0glwWaJhRdiCjeWwkCPKvCq1VV8FRQN61nVvu1Fro7xy4oSKrm
D7s17VVE4cJYXK+ZsM7nr5uitQn266GPn70eVEbenkb4HxCClr9+3QCjdA+13UdX030EiZWcHGG8
YbNq9mbIaFGlgmK2hX4Km/M6GP1nQ/IGAl7NSA9f22hXfyKswjsZht9Y7WPclZVkXhD98v3GxlpV
/xxyYTxHhApol9hYqPcrwGaKVmeYbhO72TkDdSoMUfk4sJBu81ZC1ZXUzxFeK0eMbC3ER+xCWo1m
Un8sqkCJInEbpel7hMDFBLC/SczgY4ZXbHrTifjbpzmdt9IEWVn2HSQw5zPo6m/dpDumMi0EDDRK
iLfeR6d7DxxQqWPuIt1osl+NaRG4gTA7AstzUKZzH7l4H0IkYV0ADa1eIhILtECbCUkNmbTxK6O2
TWw6JFvNPoq4yP4WtuaffplJGSTbUDdBLgARij7uGf3ih6u7bWjrH8FgnWPN+UBHFQ83sJMLiCfo
oGgmBliOfuhg3AnfGXux1x7Mn+Q27WLZXRNyatCER598lgRIENtlT7B+1xUUz5XTwpPVzfjWj+Mj
yIAYOlsWMSIJfw8twfaz6FGokd9WMFlYseYD1w9xeCaluuiKNKYeqUYxD+Ve5KBYFRDErkP5jGJ9
3fMpd8y5N+MYfkCoZS+RjGfLZ3jAF+F1uAwTL+JSazj0E31WEv4jCMrpQ1bBMu5hHKdoMlcDCX1m
Jc0LL2wOnG9JadD57y19AaN8GgOsXBXd6Dzy1NqMrD8FkiQ5t/e8WcroDgGjKmdMkPaAEDyzSB4Q
SPuEgfuI4I7W+d4bTv9Q9p9x3eUPs/KBHlrqIsoO2QT5MCugXF7uPEymd/DcMoUYwWmVTXFydnvm
ZSb7wS3T4HkLQ5/B9Ny+Ww22bzYdxdUIq102+/MxVJ5egfPrUCjD8uNrQTbhVndLU5OOlpFuMyM4
WbC7Dy6MxZOHgr9OcLckbQIwi41cU9n+Q8ZkkCgC7zv+9XCdhXg5M13+zKUNH2i+24h2EN7Az4PU
uc3t+BQn7kUN+bs15D8pON4NeowBjLZVPHTHbggfGIx563GgZ9Cgg2wK5zRm3jdpiJ0TqEvoI6I1
VPfIFfkQNcFLkxP5WicImMv5F0Hh2xLZ2apug+9T1n9vuw6+uLud6UU0FpauKfKhLg/dydZchxvB
yULP4pEx9mdBSk1Yf9Zc0rAK74uK+id5lXP+Ho0eynmnes6b5omEcDY/BnAOl38cjt0f6ThIE7vm
MSvFH8H2bN1R5dMwl4+NqqBqyxl17ELaaOdP9PDpwZqKe9EAJB1gYTBtaZ6hpR2iDNZ2NwBpn8yb
k8SHiamKY5jBKRjUrnWxTZtxydUnbc/jLKZbPZ5tP37KOsvb8RuSyxiEv5to/F66ibM1GXE6Yy72
VkHjkaDMmpDIhviMbj6ZjRedKA+e54awVnx3esDp5zSKNRxbgV90IIAi7HgDnxkTp732GSSm7JKH
xj1EnvhtVPkz4j2CzEsV7qvBxyQYednODlGVY0aGb1yLj8aOriLvXpQdVW+FWUbXufXQJVgmcuDZ
NUlfo5vLeZo851F1MEmTOzAGGRjSmMEtc4GMF96unh9kDe3BXECzg8p37dwNp4LQwJXuYWcaXEIs
kRvnftYHf4ofJFq4vdlx5kh9ZVSj8HoxnbVD5keuwBwNZboK2XsEOhxP8dKeHL2p2KaAmnYTQYcr
VAwnh0b/Tw9BTtp3zrdwLsl+qgrnmE+qvOtGvVbGAxHEwwsDSPmUY48lEBHkbMKQcWxL65mIz2ZD
ZJTYfd2NCfOeMuMyojMhJk5lb7GMu3M0cHQR7eCcbLstWB8z9xCbPZ8BiSBvzjh3W6nlCEgucN7o
YkVrdPDBNsrVxaIJYjn0YueAr60ucoFCCMlm6L1ZThxe/SxFedazOPjT1piR9cDK3PWS000X1U2i
3jySzJCeEIjTa44Um9C4Awrpyy3h6vlWJCiEQqfQTwyAs23uGcV9KrhyVH4dsiYl9Fsn68fidUYH
+adIDfem5/CWF5hJUcCWzwNObziYXVdF1MFC7qHHIcnK5B3oMulKieO8hAE0QtNOXxsrC15GOi1t
wPgmpEbbzaOf7EMzjhDzDc7T4Gl0x75+a2abCNTybPXNeFZ9RS54JuCTd+bvOpzK+1fy7xjQ8C9L
J92osr2l6Bwfaui9fVRGL4MIaMA31qKgL1FZmiQykwmRL3Yc/exAku4tZ1/kMVARavPG9M9ECl1z
N+uvYaFLTE3YEUzCgMyixmqOkp0g8AbLMfLXvpfukenlk98NEyrKTHN9MxSWwBZLSFWH26QdPiGO
jucwC3eVJO4yU7dqyJgKJ3a+oUf1oDgHDt0IGLIFyYsEAVqZX8XuweDfMM1ITGfd+XgWkPnaR0Gy
3NHULYWPM+8EG/Jtjkt8E8OQAPn36pdxBYDTZZA7OeG5sxeqrAzxCti/CycP9nKm/0U0xrieU9k+
NfqDHpR76t3iqOc2OXKImOQX5owvFRUoGXbI8mvUbqrjVxB6kocmwNIaaQh9WNwD5OJa7zCR+JvE
jRriRE9+0JR3upyqtopHU3vxsbOYERK9QFr8sAx9ImUyWTDREWVEXWgONmCqn0lTvCjE9Slz4iSq
7vEyJ4NnsjTF4X73Jo0T9MkfYSfJ/8ZNFQbLOgxLEYDtUF7rQGYXOL4x7NR4SYEsXqsSB0Rm1Bvm
us1mlC398zpiYznPXA380X4Y2hDf/8j6Eo7tDxY5cxfWPX0gRG+b2DI+PV4IeZq1dOX7Gdv+muIQ
Q3zlw7ITCOeKzhFHPVqbYjlxhhK7UQA8blM0nnFLtImGKW4B91HObMxomO7Si540xo3vdTE4y9h9
V5mkLMul8EBHkK8jkc70+AjDKOr2rYzL8TGnnHi0Cv9jom9TVu74bja1OtE05TCScolvIN3EHGaE
X3jrZ5ZtFEYSiKoSL2lpMwEqoRRDF7cfRDyOW6NLr10ZBlsq1ZeJ0dU+DFl6+f+L7cSxvkbsBE+y
gf5Wo/bhkhzTEbDBsAKhIWrHTdI7baP5ENMzWSeB9+lIpV/yxICQUdq/BhZGFGL+WwfQQDJkQj48
BO95Im9xaPqf5hmd3i2xhuDZCEuGrhDyTEtRnunpKQTix67S3orMA0wR12+RkpSXg/FEvGm7EcuW
kdjc+KS9tGclouRFYfocVQxb2I6kx0QsWgKmfms7UidCAeotZERFUpyYr4ZTP7r1Y1drdx/GbE/H
tn6pETQj8LPiR7h3n3XX10fljTZ7zKy9gYft2RVY+3CyNXz2scHeR5UssfPGRXCuIxAbbuXBTeX/
YqumHEIdqmGV19Ryybxos8yqZtMboiopiAA37QWs6cJlZZPH9gsNQBMDNqgn74yTbjw1s0vPsqWj
5ZjjTbviqmO8y64BlC+a7GyvJdtN7Y3TR2cYH5PLBIwdaXLL413cpNFbFEUE14D6rABbvqYDXky6
tMXskGDIuGQ3JDJ7GfzbjHfjzCUGXTAEPsY0Gr40PqVd1Q3qqobhaSS49pJjMSR6POQXzhz3kqb1
Nwu11qaNPftijXSAuk7fwoHk7m6KQIe3oXWWecPGABIRWuSLssv26uLLmOGaoC50sl1nW8Gp8FN5
QkNmOGHLtb9J9r1RdxtZWez0ij027AuBOq9h1TOS6OASxKMDHN9MgOpaRyuA5dE6NHiZbxEB5urw
mjR/LKCJXTCnv2n1QWijTJGNoJ9fuez6F+J/ioTNLMP3PmBJkfkWZhu5cwNrOy2YYhWF8ZsBKOna
iW8JzkLHnyYireWD0ao7zks862bmrnqDUEgMSVgZndc4TH6VxESjuEBe5tPedQdOTROrxamoX4O5
tF+nIkXOatjf7XLkoIjIo/F0iLVpQoU6h+rJDkcifXpri4NOHHNLfLcDVPKgzdfN3JN7PNvfUS1N
oB7QPoeB/unpOV3J2EUfZXvXZALnSYObcVJqwyEImoQ5NFfrefaOgRWT1+zYq6Hj9bSd6U0+DrvO
CX4YDen0bCvyS0D/CAFHC+kSqR6EkPJJ2v2ZWd4l6sh+j2CKoCClmd1PzYPyguA82xUIipFJrnoq
3PAegEneVMJPjvAioVbssaRcbZ+OH3tLwupTtaezuR6m2afuUc/hkLibrPxmBs13hZ10k0wNo2br
KiYG0sHoH+2OWZYTkFWlI3mZZ9T2LvOIwoa6PK0rGse9Q2FlZ4G/xtj6VFcK1wJmLm3Xa9MvoFbm
1ges7D+GWf9MEvHZ5yXBIYu6rfCTF79rvhmxO2yixSStCOE7pqag4mY40frmPZx1CrsZ3myAMY1O
i7cSCTZJsBp95Y2cMf3OVdSTab1PO+tt7Cdie/yPpB7vnctPj1V9nBESYkiiMoyMhnScIMQb4F2x
XneLrNKryJ6QH93kvkJ40I8R+S6bJHL8jUzdj3SudnbZOSs1esiSZv3g1eY6DiTa6hpsW79BjufQ
XJ1+6gq4U4XxQLcvpHM/Fhbzuaq6FI53jYPoCi8xXVmSbSWSYLWzjD5Ze/2CyQ4wR47qgLZIIov3
Hsoc+UoAcyvtiEYevV8+mRobHaffkaX8pImM7cPzHqcxv2e1vDWj9dR3csdY+xYnwUUWHo1gKDhW
i5i143VsC9W8V9nvYVivI1cddY7Zx+y3Qw15m9z5FYlx4F9MG6Wrctbsaw6+Q3KKnvpdWSmO+yE8
Eyf1XSLxTft0s7y8IcoLDvle0sUK6Q0lU0pYgLAOguHuqsNaIP1s4xB2hMKtfCTe66HGrL01Emsd
TjBBTa4WE5viXiQPyoYUTGzKZpI5wuYMx8QsimdLik9UDHrtuvPVTtALVukz08fbMCxUUeNbJrCG
L/HZTfjsNwd28SPWDDIMlP4sumDcpR26mowkH+2sGsSkIIwKjL5Gb52bcBswM5kYllyZibU2BMkE
gfHGctO7Luf84etmFgQtabK0v2h9jvFSNZb38HVDQC4lGIZc9l2YirphGw00fbm4r2KRv9hFBO5I
dMN5SFr0Wb7g8y3IhVN9jrErgbkUGMNAzIGxRdCHurmddw5kthu26X3vu7dB9fGGcdSfBYSkumg6
kLyDKNeNnA3E1maDFk7cWnd8LBOyPzCkiBtL13gIKGXIuJA/GuYbLIbVdgTiuA5SggrJoNqXBlNu
6NLzNWRqwylcxJAI+7NB+MhxRnPA8sjISADjXn3dRbZUnGo8GCuBGmUcmMFzvNanEVmWlzZkaeAP
3FhjMLC948ZvwFMnRPauKimskz2FkliHjiXGLY1dPoRPnqtfVDkxVW+t91YP5qlbbqIhg0ZYjOCq
kl/z1PWntrLIHG9/OxSix9rGgWtVtOmZhbj4EpWv13NV+4CNayDYsY9lZJnQGlF7cs26PU37sBB3
xIzxNg5amxY6H7ewAXjxTZBxVgKpj1OOsMndKHShRzfpDiFzsSWDkOZ0aZyZm6SkcQjjmLbpqS7S
X0y06qs7K/t58rLDfRr0A3bp6oXMiQVhvQCtoX4tv7ZNhwdTgE/GjaXyaMNX2rOJqj6LusNSzaAB
aW/13DVmsOLEfymmRu2SNt2VZtYiW58Gqq6u3o8kmiJlI3XVTK8pDrwNGUseAZ7Oyino9TqmZByh
lm7S6J6xCl/t+VcUAAEYah90r6jFZbxWeRRttdG8Fcrf1bqbr6QbzGuJnriwpbyjJxP1GwUBKYAF
2GEDsZ7FUv5gEDlgR3V+bRkzOdr+4K0/4pVrHZL7VLbLl9wjz6m55sfhIQ6wFxLNKKfpXnJtj2zL
2/pe8knMkuQiQXYIDikKH3M+RU3yx2OodLDC387AENcLhx91xUXMxtmO/7H8dFV6VChg6obFwgjT
P2YdFCvdIQ5b6gd1UxAO8gqJ45ihTm0pQXMT9W2swz9DF1/xlqM2KcHdRICyBlLEjHm6gnE/sVFv
Vt2oT2QfDpuuweoR5PJjHJVYL0vI3iOebc3UJBi9q8afv2Ip73Ef2KDBkMPva7Tn3lzvYDp4m6jt
/8SzfKrHrmVJR/FZiaI8AJPKxxpwhhl6B1m4bBcC2DtV+4LK+EkUBENhjOwUcmkEO4xLk2/BjPak
Mh0cDNr8IHHF3/Yp3VQGzkaSbo1yHB6K9qaKnPyfVn9rlMEeppqwmdg4rUZ6+2j6svPQpB81O/C1
4eMsglmN7HpKerT9bNJr17OvVRic06ittjipn2TtU99OgQHsntmoqRR2cn9D9B9ZiIiN3EE8W0V/
wri6hx4/bUYQX6xqwQ8RPqrO7LaBm8CQhuJRTStdneeQ/gdAMbnXQ1lsbSTDK6iIyG7zZy+GrFDp
8rUoFWGhmlVD5NNLS/rWRgdhh/FdkzOd+tU210iaogTh6jTBaayGeC9K8SGgj9IQ19usNWl7IGoC
S03tP80frlceDQNnCzu1eUWflrngyBJnzOsmJ8imK6xwr2o5HsjYJBdyrMdtWjl6M9MjDji6bK++
NDoAsSDVlfBA9CS9JCijfTc0SQI8zbJJ2Mm6RLy2yYt6ZYmB2iv0qvWM2Npz229NBZnBZDtg5lZ6
0Si154FB9Bxu8ZeRSlAjx89/Oshukhj1UwCTxaobzGykEaxz9bOZGn9f5RjL8SW9qiFEwgu/xKWi
kV0ebpt4ZJbKVMuJMf5PDYpTI/e2EZoSJCoIqoXxu9i6NGN2sZ08s+wgXGas8p19d7UK/J7w1LB6
1VF2mHz5EcfNT6fVb4DjFlobaIJxGqI9sy93VTo/7HDGpdbMN2Arr4zlHk18/qUeXuXCWxJ6L9ti
PxbJz0pVpz53xdaybPZbyUNS86HghMQpj6gFzwUKu+iPXQhEivHJsRaeRu38CfqIRLeZJkFPkAn9
NZI+rBqtVVNhy8aFvqqN/tGJXGtvOMS9DDGpQlwKtxZ6ajKACNWJ+c1p80D/K/2bYqk0MqkuCRkf
5CKhMreXkUSZP3MEAUyPHgZqsZXpEtAugwK4cWffhy56JrK72vfEWzJqMSlW05LEbsT463Ce3rt1
WjOuTgWaV/BAJzMx6P3HDmxPOrvgqq9p6Jh7WY4fsUr7tQe435zSnw4mswk7eIdpYokbQKgYiPh7
n+M0SKPvrV76wnOhiG9aOjnhhCUgKvq96/R32rznJhFq7QV5j9CuRUmcAY9BEhcJHGxmlZv70Rje
2X75dOWBsossOBcuJiO/9a5DLMxNP7r9pjfoCyHpQmrdiW0TOtc0d/gsTQgltq+CfZ+Haykxuhhj
4WysYPpTIZzNfD4wJ59w8gdvqCGw/GcR01pjeMyUqyiQmvepo3HnylmtppQrl4ky20AmubEG99fQ
070rW0LidYypQ1QHK3Kv0CIc8MXFI4fRVbbormR7w9V9YzSyUkNTH4TQZ5IRlulXcY46K1mHdTAd
kdsd247DWeUM3Hw9HEeansk0betiAi/ImbPKvOxzqkErZ8xYHTk/dhpZOd0wKmuDCbyrIXGUHvOu
bvwsYX9klLl0GC1qAwcmSz2oY4AN0xTTvDXs7DFQ48WeaTNgfqOD2dFeDvzye9kkT4lle7R1eA4+
y/eQZB1nybKooT/OQz4fpSrfyrEKVsyhmbzL8XflPgt3+FTICZj/UQq4CVnRQFQYBpyGPq02JRKI
kxdl70ok14hBNxJrJM+Kgm0V1O01wJcriUTeCNc/ATizdiPbs3XqWtl2wkGzzpOPxM22bpEgcrMw
W07+sA3ZhNKp+kPYaX7tWui/vKZr+UzhUPdGaGr6NOjWyUTNgfls3ZbyuQ8hLzkVkYLVcBvwc/12
YvEr6dvjjLANZ77I6MEvdo2iPM3z/OGhbrPaEJLBFHx6+T3HEYwDBVlpZiJTaOHU/DZpM9XUW2fP
JhHAqUTOHLs6laksmEjFZ1uHDkRWV6xqSOGrXAoTwySTR+05zwZ4OxJ7stfQ7h6TyV/NtfoZuaJY
bGkSpTG1i0cSheis+di2yM5S6Rwd1UFtwhmhTFlt2ta8GjQx136bQGoAhMRsBt0HO631iHRzk3eM
ssIpIT5idFepVz8Eit1olqe/iyR8mxVq4rBuHqOhpTmZ7oKFNpco4rbS8lfcTy2XzvINBfx7kFmw
sAihp1VeIIhb5HT6Qn7CT52nzNELEvUMTPAubcZd4xs36ffVHl1JdYib5tGeS+uQRGZ2turujtqN
5aUCb2HDH1W4TUxBH41IDXptrssRjh0b+98l6A3gFaRIKqN8Qq5L0x0jDdhLmabGsWnKNwyj0ANS
Tf86/m7N/T6c/W+CLNJ1rmm0LNZPPbKviPqnACO1Y4pfIjYvDVK6hpF+Wz5V+XhMRgMWkiIJi9Ec
XWPXVKttFaYYP0v6WiFdi7KWydrEuoTl8bGvECui3jtbiiExvSZmPOUSXLvLU9rsFO1gcOwbzWfJ
3Nu1ts7vIsba4E7zcz/vC/qJfJiapVGRlMJEYyuTgK0jTZXUOTjEjEZj8urGwTeirLDUYMc3OOuC
2Kz2KqIgGauzjtSL40efgq8edCzXbmFi/xrdTYfbdiuRNiprfo+dgIPUQHNlz29t6T30GkRszbhr
6m6Ec9IfqS3qiHI4mAaTyD6prsuftsePCEgNjEw9sFonUGL6LOVibkdQ1VsUFKJtvxWqubsAbaIB
JI+xlBXhkgzO0rvOC/GTHecZyA8pr11JOK+LJynAy6Jd+UCw80QaHvgv0RmMu1lrpLh1znUmYWRK
+IV0WCEpHskKt/kuw7wKDh7xCcbehlkqXYHzY74IVLwIX4ZbZfqAM7V7VoN7aIaJr4Gi51hZ16nK
asTYDZmAhfV7jLIndqgdAK36VMQ935A7Q6mxygMcj+DUNDeRu8k6hZy16Ur/7Mb5DYDFpc2R5ygz
2dLUZiEXOORKq/Zfo5i4HYBfO5PSYe2WOE478a41B7NTEahlpNk7nLefYxkRiiYsQt3q4ZahJDVF
Qy6YL37WLrgzP19SivSFImWx3kxvkobFpmOxgKbUzTeCSZNTpitwWfrWR9mfIsgfG6INtmY5UkaY
02Gya+jM0uZkViy1g8eBEDbU/h5Z17MhkkPpdzDuS5o4I60R185e44AvW88Kzq0+uU6XHzDZ7tOA
snih+FnKo00lNl0mwoMxvbsa92IU2ScIDm+JQydrTNoXDDG32ZO/WmvYhxIq+cCJkjXe7yZZYu2n
j6J2rtOMmEd3zrNDU3fdtgQKJmwC+TQ3g4OMjZ377qtySxL5xhohwX/R5FQERDDzfheQBZlgDWh+
kITniijUGPiHMzn6wNj3zQM+BAzAT5MfEoXSsfymgoSlKujPCA7UJp/aHYCPlol190F/pjuVRAVj
FZsR2Y1gLRxJ42sGj+UR1UOVgVUwJa82c+3tlFV7xxvPlUei2zDtx6UZDZPvsR6L3RRQf9OYZtKE
OIYB4I2Mnksaq7ue16ZdD3tbH0whPy1IOf/k4/5/eOfLv0mOcaHL/r/hnddy/kEMXd39/lt4zPKP
/gnwtM1/eJZyPF9SGQjXFEA6/xkeY5n/kELBh7c9Dxchz/4ffCdX0H/YCmiA75pgP4EHQt38D36n
Id1/EPfiKrgsrmuZHrz3//k//pa+0v7L/b+msYi/U26JtLEUpyi5DGTcLCjR5fm/8DvR7TKzKrj8
Nj754Aa0WVkmkFiS6nees6cRER6qvo8kPT4T4FsJsyt1myevJQWs6+pqR+McUTR094Ex3Gkwkoe/
fKK3fzKY//oW5YIl/k8089db9CioqSSJIBHC4SP861uspd+xUcYh704d/YfW8XdyDoYNW4r5jqs8
0e92tQQswxslZTl20byWv8qxbS84RuY7I1+xzTIb5Z0WiLRdxEC1wo8xu1NKVxIF7DzM3//Nu/57
csM/37UvwfI7BFSp//KuI7z5oTeQk6rGiMIlq/1tjFPwO5aXlUW23c/chYhOQ6V1TLyH0lYbzD/O
kynykZRJJZ7QGfoLCHVXp1zqAjO6G6EzPNCIIcp+cu4U0PiQgy37ZhJgWuHsIDz/kS5hdT1XzoNt
sehAnmj+DSv7X38zy/GkENSNtjT5xf71+2AMIsa4CqcVHAfzaCIZniZbPHAtxsOjmujkdOzvQ+yQ
axS2//3HKv6eauIJ/nPXMx0+X0eaDsfE3w+GSqssiRt6JqolBt1mVBA6wNlcwz5B0UCAGosSUqbE
aRgS2GZu68Uwm1DYm3Wt/80nIReU9V8PTd6NwgpIJA5nkASr+y/vJlRycnpSZdoQp147zD+QBSZX
rgPWLtMob2EZ6Evu4FrxGeZuzIIrM4nV7iWL7ZfEnbx3x/V/Yr7CQWR9xsFkP8Wy0uho8QmrCWkF
MX8E3reIBv7NJ/l/ee+c847Fpce23f8SUoGrJKtQb5IRh1Z+D5GfjhTZ0S7KwXBoLyXDgNUku3HD
2A3N71gUB7hL9lELjuD//r04/+W9+K5cQqEUgRme8tXy/F+uQnOXBuDWlFomR8z/YhvX9OLZtRhl
dibpfwYb4IvhI+/VqiTmWXK2mGlCwygO3FWE5oCyUJfXrxtOLNRmmXEYsFWdacd3GAcYLXBHN5k8
Kzcutjj7QEYGhhUgpnyluJAfrSfWwqgHrMJec8kxikCQEM3JyLL5cW5ziDmxzE4hTqwTb89a2YZ2
7l6d3omixl2o++ChaxLnAlqTJHD0CYTeIHeD7vTK5LiHExuhNLc1204vRKEWp8G8df0kOf/3n6dr
+3+P7PCEJ330665pojAnU8lduM1/+USBprIfcZwQKmDy24nC7qhrNOmZS2oCQeLr1KF6Ta2CFS4/
+VP0s5ejPlstDYcVWi+8GsLhr/VU6rN0XX3++tu/PhNOAwPhLAvo4vODaGWvJhutAxfa4cK29j9u
atEh/v66nzMvBbgB1eLrZ5hI8wykr7/++NczpOKOF2Te64DwUOrR//2CX49/vdR//tjX3YEAY7gh
2qYfrR5ms1mPbt5e8mXVWLV1uCe8ZD7ljr47WeIy1+y++dqtAClU01OV+vdCXkV4tAxHXow8wSMk
mUAHifUyDhOlmGrVvg2Lo+8i7JkGA1lAjPZ6onf4VlWkS01gj9Ukracils7BiOltRr0W92S5qV+w
aQLQMSb6J3UkW8I1GoEYFYkR08VfadgAjaSpXrIFCKLxDcrrhMPBU6+Blbxrd04/SVa5EZ1LdP0Y
fvMW1gjqOGtptHtHq1XyQClh0bolHkUgeNjHNCUP0Ug/KR+m8hiGNpMBqHgvaUTPpY/68nPq00Od
ofys8uwt3BoSc0qrohZDsrdjRG6dwCyuSJ1tLuh3ANcHVrvtsmKHLSl/lewR8b1tJhN/4lSZ/Uve
99Pagqf5CrCQl6p9eWvxQJF/El76llzgwcFtPuus22eBkkB8fvm0hPOKCRL9QfctYP+xM+2uwYhC
ALghiwvBQ/XRHowHxtvz1UMXuIFowxQBut5GtgpLfiUySPqt3NmLhstrw9fKLsa9yEYCeEvb+J5b
6i2e+vIe2mZ77vtF3egWch/U/EKBaQJaG+32QXuifxhIgqanPjs/kgUVULvdK8pf7+CT67szLE98
ky1yuuUH7EGDN9e2PttuqZ7Qn3umD2bfc95Uh6yx6Ux6mV7nvBWBz7bdSJrd192oZU8Gv4Ls7eVZ
OS4kAw/z7tddEtWRgsbzvY2wKPWhBOlhs+pX/vQADSC6s8hzOS5RpBU4g3i3PBt601+fZc1jMrD8
8NfNkrFlSiRDxGJe2A8b5BVn1gE+SAJVCvCjY5XBc2zMd9U58fXrocCvEb8V7Ie+7n79Kxznn1wm
rPPXQ8bQpmc/X9x1y2vwhWS7tjP0ZixGhq70qNAZCuOWLTfDiP5GSM7pEsPkLcX28AQOMcMTF3x+
/cTX4zE57A/TBJ15+amvx79ew8UjSFcwf/zPx/uoeKfHima4Ya8eUNU9YSVNnjIEeaTJmMR2RBNN
x+WxsiL0R46y3n3dZVVLnuyCnetsg4mITEUosgxo7ZiNRxvw637eFS6jTB9nRm2mO9Mbis1kG8mz
4eVqV5RY5TPAgs9fj5VdDd5R2Mv+mB/5eoIg7c1Q4F1D4FNuy47Po52kOCB7x2ySlta9wVN/n2GQ
sSrevx4pAlKhLZ9R3tdjyGX8o8yJq/969uuxKf9TYqh6/roDtOA3uP9jUBFyboZ9chsX9p2fifmH
XZe/8iBzn5kJ+SejrYhf0ZZ7drWl16COvhWg198MFzIxR6S+ehJFLeSUeWf6uXM3FlxoYZnp74Wt
L0379xyZDOgD7by4tYh3tdH9+F9Undly28i2bb8IEeibV/Z9L8nSC8JyWejbRCIBfP0ZZN3Ye9+H
QoiU5LJJInPlWnOOGQgVLmtpeFfklOiWkt77HZsgsZqxD64t/ks2E7qEUwefiQwS4Ehu/KX1uVhZ
U1ds21IED2Aw139/s0Z4MtpWekbqnBxVGOOgpJkPjSMyF1E8URUkHKY3okC9k0O1OeS4FkynDc4t
yYzn+nmpooFBYZ3XC6bBDaaHVNsVuWOu+sZHs9GGhBkXC1exCzF0sPLau8S1pZ+iJyAFfXpyZ8Hd
unUD9CJJ+RxFGah17CMbeqzmm1uMw7Vruv955MQAdEVDLFsXsknYk7kN3S5AaIwYDT393y6iuWIA
IHmOiMd1AR6CfNoCGRBLLFuOGZkbbJ8n2KLWIXheEK8Zmy4vPtvn/zMSKX/RKWUmLtG/wE4aCnFF
AI+eaCqts4c1J0i8lq7TR6ac4oKNapujrj9iioQ3pgMno7llnEzMFQtcKf68RyR3el2G51cj+9K6
MmI5+2ImHV9fl4mIyWvXaZs8Nerj8Hz0er6zwp9EHz8NNUAXN1l+p5xhC7R5rsJ3KGzEFONp94u3
si8vGI4UpGoeTR1N8kr22uH1UHZYhk0DzokcHW4lC+OAS4ZukPrNUeW6+6ijfj1GMv6EDW4sqwat
V6R0i5IuuRuW5u9fF+s/X7mOjUHZit9ez+tJzUb5n28GMXr7AWuuGhtoubTpQNOUdNrwJLLdZ4KW
bmpspUePTte7/sRRqj+9vgojoOCmazJZ56n/Pv/6poXcYx049b3IuzVH1MqZurvC1ACXASC0g+Zs
rKL3JvF/LK/NFKQYCzFg6cBwJHTJoTa8l4OXMldN83XRgECRKc5rH9ui1kumF7GbDHOOM8AmykHs
8UwdKD5qKKjaqi5wqGSV4MiDB7G13fge+DhY0HRy2G0MqBaVPyQHxMrJYaq95JCp6RS44KNSaoCZ
1ynt+LpgG0ClHRXZW6CNzSUbC4djQOxtUp9I7d6jh9mi1jswBfeZ0PKVXobTbii9hVZvzK5jxKn8
6Ai5j3/k60uvyCbKb4RTaIkx+jD7eP37jAL5mj4WK8vJwpXX9NZnJpmMW3r+TnmTPVV9QMefzxuU
Moy8qumSWa155kdqJJViYm5OeIaEQwndNCbvoJe7ABckAjzXzSF2GAeDCYdemHKiyBDe0eoYU0dk
hCxbE51eSOz1LoKsGGIY2IvWIR26ND5k1JE6Fnj1pcr2yHXhSAAo2dU6zvCwVj9+gz/HpzAoPJwA
ZVHNU0Ord68btempfAxurGBaxlYEAHq02gPHnl/+JLprUMGnbQs3Oqq+sU/SN2j6G4Caa/hrr9fF
qfP47oc1E/egOL8+GV1m/KNJCAgFaX0zRrkduzaOJ0zmgKFGO7oNMg8vr0tZPJIgfEcOMD1APXdX
Pu7L1yOtM6dHPuIVgJyqVTFyGwa4F3eYvEsVVD91gQA/onWxiXNGJlHtjPv0+dWQKL7qCFOJnvWR
F9W3Kii8bZvreDafD0uXhDDIBMscR5MNdkz5u4K1YydiBY5YNva6TNvw8roEXp4taQo/VWwYQlEH
e+vCaryrzJC5eU4pV3bfNZc2+Mqi2Dgk/7mQFFdDpcXzOYYjIRkmh2p3akeC8DybmCWkmfPXjZW4
ZrqOK+fHcDL8wxbiUDT/rr6C/d3stbg6V/7IGAde5SYdAVIpFM1NoWWHIq0k8B4VLKTH3qBiROIQ
Sypix92r5o860CTdW6Olb8Cy8ZknCIEAg1jrMdKOwaom5aysUnNmlln5hRr8PdC69m+cy0XkBsYq
qy1nawZxjA4h9Y9hTdOHFtpv4OnZF2xKNB1TMe0z4B4z0VsQn3R1CCpZfckRsqwMNNClU2m/h9hj
Xs9bSZWvGHNNm6wX8WesX1R3iyal/a1Efkl7z/hKUulCgK67R6ngUPiFrZ1GwwWWEqOmiSc/PxDX
465i0/zdN+jFnyX/2hZhsM+zp2afQ+bG9RXgIbOvVgN4h6vlpChAzdh807uDapgG+NKIHwN0tmWi
BvMkpBIblMTlrtYKeRgzpFGiysWVsxFCWC3IP3KbsUoeqXc8UuEjsZN9JqSPrSO69jpsJvaJZFGO
qftXCfPmhHHxu+hbtDlYqN/h0sk5c1Xgv+57Njn0gsjr+tMJc2noGmO/iUgavDXjPx5hskmuDx9J
GwCU5lU7plZH58zMr63O6B+AkLYxvCa/vi4dQsx51pnNWtJQiuYSNNkCgj1ZgWGAHbSl2xOAqziF
YyJOdBfUFkvjzX8+ej3130vhV9YyU1jjsDMx1IsHNlEubdjn+wHBAI7rcgtGXyK9tPvPwcJelTXJ
N8o1LDeGKQ41GpKL7ihMrYgRB2fCpwgv7PTahlIXrQBH+nfTYJoZuLVYv1ahRDBCqsxErAW1BNUD
D7Gwce4s0H/0cTSckOwzAGxp8A4dCvTK+3EHJB1QHb5qDAzAsVhXmGvw17dTDEHjcLeV/H9fvZ6z
mZPcX18NiZZw8NYEI/J+wrZlFCe/IuSlINxuB/6+PdgaYS310EMkk6JcTIaWvGcVmSNdyD/XIXYp
URZe8hq2ltu/3j550or8bhEi+NFA9vF7E5mlq13qzuB29WkDNt0zVWc0d8yIV7Io0r9sIQ/g3vkH
cX7EU9KhODgY5A+u34plYU7Jh215D/pQ1a5rh2GVtvotdwzrrZHRsKaMhZHGZv6Qhv0tUhn/qT3n
0zY79SBtptzYOMvW1Av1m21mb68fwF+OhAGwzL2vRUQOz4jqyu2yfQNGeKZBQqK1a3Vseq54S9yn
e9wckRZh86zoEPz7fN4yKHo+n9XQCP/78/95PsYA8T/PP/+ciPVq3fWFXGUlC4XyCbfQoZy+If/R
UbdzJuK4Gr7VlnDwcsI/en1XFKa2rjrTWtC8DN8mBgDrLjWb5eu7Q2ioVUAI178PAUUBGxnBmueu
ac0A20wPKtlgM1Emzy09nWgnBNpRWOb7v4/GoHmA6Xo9eP14ZfZ3yD7yJJ+/LAZfzDMvR+b5/OU2
kf0qS6NgrpGw2Lexc6vqzrlhHsw5fl6pkJzboPXFehpGMCv/+YGi8k44Xozj68e7BDrkmLA0vB4W
zz+iNpFy6M2EbBfBEeBOq7t7lTWhHkTQ/nr4uliVvmdo+YSUp/KOyK5f9fR1F69viiyO10WgIYO3
xkXPaeKU0NC9EDLhXdpKgys1tNnWoJ7+97nApUIkoINFUPqS5kkmu83rB1V5Koy0PdZT1x5HtnAQ
dtKx1qyyv1/feF0SW116zU8Owo2sIykEBxytJdyyqGKimVDMDIr8eqwTe+95QaKT7g3YpxtswNnM
VrA02wQkGITUFdk9+gYTtv5J61QrdO2Tk2K5MS2rWelJoX1GubHS+jB8i9ggQ1WPi9eH0EBV2sc6
msjWNDeDjuX19TxE//95HndKsaIPO339/z+Pr+xzKMhh4CDZvflBZK+G3u+XnV7wsC6ctWODQB6K
SL6NxuRvpkk+Ob58l2jPZId2md7R83fN3uyXWuz/Il+G4TAL43dl7ljqmt+Oz7yBxczaeWoIr5Yr
oEc/f0BK7SvkxHSHN99vHYSCK61FCjTZI06h2Pntd719yoUl3juFDMLKk1vUmPnZDsUujO0PN9Bq
flmP9/EYouySWvE7LCjmQjubdzXBt0aqyoft5Td3EIhehL/Nymy6qzCoGc9n8XLo1HQvE9y3kcFn
zWLnf45yzANytmaLoNbdNpWbHoSR1kTkkHDVldXP6/imHPvuGGVNNZFf/ZEAkhjm36ixP8p3V4fy
HSvi8Kw0PmOVFFdkXO2JpLm1eo+LPvtsq/YpXCEKg152Di8ZM7Gu0v4sE1qveWV7yAtMZLJhQgGv
DQMiVaEjjyiwSAAgmYet3/4aw+zDsmmp0gadDaat/7iR/tt26h25TeLRt3A2OXBgqLS66BfLIPA+
v3zksosujii+X0/rLw1egQ8NC2I6T2UT7RxQCPSaQEcPgXS+49q884I1b3HAPmuMw2+aYvndNwnR
dCGJ/QGrf2W3J3oWnRMW5KG9pyHvZiNrsXXgVN3rIN1MJQVaNEBiCD1F8oBG8FnF8HMJiXEpOA59
QcrDU13133bYTHMjteiuVoCGOTwAnmVtLRE8J92+LzHdEEZervuakeFQ5DXLx9RvHFtL9kFnHXA9
fIQ48j7IB6NpFyrnEnVwGzjuJrvW8N+h45H1vXu9m5aFuMJEBUUEGE3U56BjLpss25sB4z+NUdkx
B6SiZdN0iFPm+pQK4pBrHqS/prZPZopax6OQXbiEjW0ogA6k56DOpr2RaziHQ+uUxY65j2H3LFtn
48dSPxqp7SwFVkogh9l4sZJabsJBHfU22rpNR7kMQXVwA7mbRL7N/GxpxsS/aUg4wkB+xQIqXNXl
wwnF5wmmvjfjGGqfOgMlZJDTt0D9sOkZH3xyv8SYOZJLg1qRrKhnPp9PiEDpYi0NowJHkQchGWvn
RvdyB0qJtE84mv0WCU1Z1He4Y+ahbwtWB6mJfTW64brVYgpKU+w5w1mAIuB5Jk6VgR2E9KY6612R
pr5mfUgf5rgOPM/CeglXR/a8MNMzakV2Ml8mFpBaAN3b19SnHVJvywq5yOO6Or4uoSOgXRX4XFVd
35ygdFfBwFnGES3u40EHmMayabGBb4uEyLEuddWbI+u3p84yLNCaAJQWZ+eJU510rV29Hj6/2aiq
P8I8bUN6f0lmibM0AkxGfvRN8ccqXZdwoEmQXRDvRKmlcjMDcQQeeZb3yPl0FVg7GANnpyJbUgr9
ILxS7usCdbwuRboCGumcoQ7KueZp0Ubhmm29CGNdG5FprRFTlY/vozeJfYHqbl35rEJaOY6byk/s
JcJFeA7sQEzR2Pcs0W2xOb05VlbubcaWjYqnJbSEYCUyHUmxM5GdJkNI4uTEuT5HzkxWzOL82twB
EqUFpzePOC2aU0OXx2kR37TZABBahYdK86yHRhCT6LmDMHEk3W38G7Jq3iIDG5Ye6s6+Uj15z1PY
f+OxXdiq9Lb6CIUgJqSkYLz9amE7eo3X+xk9Q6TLUgFaOqgpPkbjwJnJ6Xi1g5AMypQqWItvLK0e
NijQD1Hl7DodR2zhoN60/b4kObvZ+01BgF5g9rN6vBWyDXeCeVFb+uo4jMHas1X+zk7B31lrgwiu
9Mk3o/Hk97e4qBpQ+6HLiSOuh+3ogUlwNHWs3Ho4at3E7cmqvARUDMlQ96MlU9xkH45XKO98RPu6
r061bB9TNREdpHSwIk7jr6smBaLQZn9hj3vHZ5+PLpHJfL0uV7AAkkc9tR49hR/XcMa1owUNBlRW
DybK5jojX5FiszAOnB4Azk0KRrYwYNrUtE2fY72OUCGNwfMpqIx/CnvQt4OjjSesAmQkRvYlQcs1
GqG5b7Tc3wvEgwJ/xjlQOUkqirezm/QPMVGZqKB4RMxFNmZmGbP06blFCQaFAdlTDxp4m2mmx+s0
0HtJ6qyeR5nOydhqvT2crV/01se9HjmkJZQ2KQ+IDBD6kzehSvmOlpM2osfdzxmOBcErLzVdqB1R
YcG5SB1iEKrQX2uGUTBehwTf4rvaV0U+LsyiodHYXmyUmSw8Qn1EWWHPeBHORTRZSwMx1ybxvQHY
AYxkl8LOifBja7V3Gjz1N4NLuVTw6mdCq01wdTkvyNi9JSogMDOoWzAV4XiKJtGSDMJtG/pGu3Zq
MB+DYbEDpKEzqyX5NF5hf4UNXtYk0zmLj9GH4fr1yYzAREv0wXzKmEBqBpRfId+IY4tWeE7mIg/N
+8QrPak+Yb6I2yUujlFmJwtLJzNBB3wyH3Mbsk5eebAGKfFIwSCoZ7LUplJGs6CgDJet0ePuEKVk
Zc13EFgh7WDjX9dOg9IRUYpVtHCDMD7itCZXpUhKEBxssISnNBhL8HAwMNtg/rGRiMf1zqV/31Wx
2nptcun7cDOMllzYLbHsVhudkiyn1xfWI7YH/MjA7G55V/4FJlrTa2jiuW94D5KBiiVSuk/KCgOZ
On3FNg5niATLJRkEIDgy1NsovMPGneYRbg7E5LEGoQOkge3QUIpi0hBFzqsRP/8RrptFB6yjD82v
mk0ztV+vLbdt3RSdZbpj96i2ZQDyw8YDz+4xdqvey5ujQLFPn+/L/Q79YbqWjIXzCAOyJOMlFF5z
m3TzdO0L1T56hEIz9WwN44uu1rYVxF/6ILSlO/D5U4X2xDDho9DKdOH3vP2hLtJbU5ThMojcP2Iy
G1C9NuwwY60zqVlUsubskXU2tEZYyHTQ9P3Y6u+NfEqnPbbjWtb2ukhMcz2lQXCvYoemsIAJoVdw
0QXy24XFoXpdUDIB1OHtE8ZADR0KuPdPKTdE87Xtwb8DN7M1Qu+3j2X9lpEkqj0nGI4g+j1raEWN
qOiLJFl1DInXZph3B3OywFfrnrbmUCRmbUv1F7Z5S/hOMYcD4KBT6f03TUBrRXHRM2oecTg6Yvyl
DcmZxjIfYuoR7AildoItgDmCDnufMuMlACa99P43uBem+vUEI2uK0T0avxGp/bAhWg9dPMF5aHzQ
EwBzEoZ7wqdIcjP0KDvL6SuqgNS8BsoSeWkscEXJTZC3RM+S5uXb47KVAfX1BDvXzAprVQ3U14Q5
zaiTxpXkt5cNMlPYsbg9G9tGg9E69dV1nTcmS2vvmXNMlYGUZz+YDgpjN4XpEcthNnnmOSbl6tD4
qlpUJqSHVO6HljhHuqbxDhDFVnS1+1Ya2H7NCNkWzMQF1riumqHTcGeYRQXhTE0FPhsZc5FU/cJv
s+4xaTlCu7pmNynrt6YCGdLK/vb6rElN1SsYZv5iMEzsmL1v3mIzM29dB+NxChJcS+ItBPp+ibHH
AWinSZNhsg4EAuAqOwGPVYsReM6nlmUk3GWXSmGaihs73IZZl74nZbAeWuI/gjS+sFcmtwFtzIqp
DHlvPqsjWzoQkiAgE0YohLVWdxqTNFsz3CfHJ8KI3hSKZZclJ87ETTZWfA/FigST+DQKzEKddhwS
SDlxZ2r3pksw8RIKuySDFKgx2hzKCz5Xnk/ji1khHwicWXWWbCLHhU5P5MqG0NwbL/UKUc94I+9k
uAo9urke3DPNws8ia7Na4uQNf9OTKFDlEp15okLByOQ54i22w+gI7TqdOYNsj15ofnfD2u3hIsWl
DhajLveTch4EPycb4fgfUrlLvdODHW3TYkkgB/KGp/O/GXO5DYvW//DAKOm9LhhL6vHNJKLTCRit
gW8Z7Sna8lobV1hwT0acUf2jyA1JEytjocyqWcRCeOYEYez1LMY5A9Mxa2d1U3U3D3d3Z7dq4SiX
Np01BB9oEH7XSACOow9MhgZ5uMGB7RCIPuBxpQGQZwN/cCMOpg3KvY1jptmakS69OnAXTmsTYgMV
5TECYdAnEnTZPmjmGbD5k/BmcOTa0kWvecNl9Y2PvDq4uYOqUx8OLC5vPpYBePDBlxxKKDXVXkk6
Z8MwuauQscXMiedJ1dU7TM7AHLN4XdryLxNjbe74T4cV2/8qDvI9GjjcOCVQdI2ybx1Y5O1lzXny
icvwwmleWsON3TVd9n7+BLCmtEXaYRnnrNwQHcOlcvv3UjHDxzXv3pxCrScNnEUtPfG7cdUHtNDm
j03bRpDQacbiofT2L7nFwYocSX8XF8+8eEavKPHQuXUi/extxvEBPE+tNawr2kMo1jblQgThBOoE
UvWkv6atme0nlquFlnJuwlucAmv+1HOGmHgUZgHy+DtQKwQ1QUd0X2Nq1PR/y3JYiC5NL3ijVwRR
APp0S3+u8YpR3c6DEtFCO9TRPIpvDQmcN/ITWupakB06fy+o4fmlU2LcCR3oF53HVdxjGtNGfasZ
44OOTXbMTZeEnCp7d0cGjpaReYS0oeIdhjjBlsi5CxWGsW01sk6kmPq3mnzdtoFKG0a3WKvBhXEO
xzafYaFKp3UkcZ96w62cTHttlDEwk4xGQYeifyGsSlvGI0/l1i8UmNoCG0JPznpgbUIHhAz+svik
O3+s8q+O+RLCSDddgiT/cbLoLa1rdTBUTyrLkFQr36eThyzZ/WZ/i60KOzI6e4KRcdJrtbvupwHv
oOQnM5s3zLOAOkaaKxaKLM5VGqlfQNfX7Jzexip15mRacU2nqPrKUQvM4enEnGI4Bxh9rq/l8/BM
2upJYPJeVdxFi+qJIJdVyBAe9HpNDkZRl2pb4Y3pI259yzF+kXpB44oMdwdaqJ68C82LzqMJ2AqU
0tFXRkw4JnQWtK9HjbikQ9xJyTkOvm4KqKOq7K0eltyTdrzBZnh6EUPREK6ZJ0WER6hlVxBUlw5M
rMaJALy2ojWgApuedVN3R0eZBWCXZxZFrVYq8iCd5SV/qeRmiOhDGMZHFbiIXqH05Kp713qGQ1ln
fPR6j7uVTt69FhWFd1HPBANKFkpbHT2Tri9n86eDX/6DyrZaJCJOUTzmaxdo9BZiTgXcgBzYLvBX
WtptasrEX1B/5xm1vHKHiN2smSes6AmKlA+SDcWaGRYIKiv66khy8AF0KRD/mIQChfEd7l0cBPM+
ZSza901AJ4fogySkv2PgG/GdCEdSiSpTe7NK6iyvVZsxI5pNuiVWGCf8ttugWg4hSRTl9I6gQ879
yX0MqCdXbi4I/+6gx8v6CwoDSxsHgaEnl9EdCRsyQMNisEtOuYEgpdIoJ10O8CG+p5JAT6BnFHX6
gI0o+aoGNz/Ubk9CbYfelmkzBxc715ejJoji1rV/jIZgJ1TaYiZNRtw9uY2lh4S2RNmzs8n7TTGH
sJ00q0AYdMymAcUc46ieZvmsL5376Gpg6LthZ7gE1lN67DlSEtc52Kt49OobcJSbHzQYR3UPRNAP
YudH3g0HC6XxisPuPZgMc3OAaMYOLtSjYDtJ/P5M0omJpQgib2EVh9GK2F9o5UFkAWzfaWdBskgr
q/6uGpiWZVrjBSWXgXMNuI48OigPrq+nO2eimrqll8QPDxN2h8cO+hDI6mDhEo3dt7+b0P4EDm0u
BAhLTrARDHPzKZYsMe5VPepLlqZxX+vYGaPiTzMkP1HwHRqR2OahfzeTKjmWunlrPSeZB3mDZ1lD
+i6YSi4GP/oVMxUmVI7QylFEc7+BfYKgkXT0GEtuGunRVpAvkfTwHZRVm9sspPFhkKKi60W6yRNN
3GuOvQdrN1r4hXFQi63f41ibvOq7sZkJBsEwy2M7uykXYGgApGCA3Lp2JHgau33QVnwjtAANfZCs
pCUy7M1Aqqfok2NUgwXaoKVPTTTLiFGHe9suszHrFwFGxI8xPTiiU++EioBHQ7S9sIfhN3XENJ98
N5xLQ99pemsyA2bH7H+yiBQ4O7KuqSIo3Oc/zdVO5JuaO8FKcp4iIBA0JoZDSBwHaCa3l/uG0fYT
YA1nbg3igHCayoPvj+uw0q7EMGWnQkoPyhqqNakzL8v7MljFcfGkvqUwVgkiugydOS5a4dtznBPN
wnEJEwuKSz6KfO6UPsfNU9v9GEldzgx/gm9LJID8FAJaXZYFRKUZZjZP+/iDo6vOgjeQeEv2PKkN
MNca0ugD9VZV7bSTzXTA7s4hgg5QFWnOLgDMszc4/s1dsj4MT+gLs6LA4lgCrg49q0GvANYJpIMW
jgkR6TsPQr/n6nfamL9Gm0PUUHuP0uUFQWzAWBqYqrAZX3H7U0sO9DpwHm77HDWDEdnvpZTWotWe
gCcpbhp4Tut5+nRUiFKzh8+FyQr+QjF3w2qHea2crI98Rk5euqZZKpe1Qd5XgLIfKR2BF4jfFs1U
MFDos3QhxvIjbI/gkhKYQEG8K4uCoAffwHeduhi7Jy3jAz0dWyetDzGlS6+Mc28ob+46nA0TMn0x
cYSEyixGCwFFN25pvbAR+tR3dHbyA8oAKl/pnkqZrPzSuxakOJ4rBO5DBXh3qLpp84wyjx3td4+R
uuTe3OAS4ZBHQ8DB1L/wpuRiTLbFUcI9+FO8QXASqvwcSVVxlt+mrAh7Dm54CUH9UTUPpxRx6tys
LLqBAS1e+zxNPS7FPnzohrOtK7z5miEAMejo2ZXD+0WCHbl14472YG57A2yVdt/HtCClOf5MxEui
me15f9tvg7iX2EMfHwaQCdgmrSh+a5q4IlopBw2VND86/K2VmyT4JaqZXtrBQrQ4uyFPNRlxNAjx
19iYtw5K7bUraEb6AwPFoTqzuiK8zmkBhEl9rsq7NyhqCN3Qt15AAp8XzgW3yszQul9hMu0JmigW
oOiQkCR8Bojo2HdNwPLh419v8FmGQ4fyrjB8bsXWWYBZHWbJeMEFU80rZv8QcSA3ZdrKbopVmCT2
JpJk3XsRx9VxsD+w7Wsc/sxdmnZALkPyWBkAkAXpZsshiHEVesiaYoD2ohiGhc111cO2n7W9S+Cc
/jylBKRe9hNGA+TKT0aKT43EjLX0JXBj/rdJcGw73QDYKDZm6mH2FceuSSC6csczuIUNwOEBQudF
oyG1mzSdU1cVbtkjSQZKfIyTDIe4oZn3+MWZY3z1HuXxpkAKEpPDshhiv99KBH24Z7+T8ly4TbJV
0tsH6RH5VDl3YuFyptU2BcJOQGV0HcnRftOag8l2chjWJcO+eMzHOWr9hMSyEWtHqZ8j8GpzpSNR
SoLiSBMiBpkO/NruABRGzk+rnGtQIv2U2W/bHrk/pgGwqYGnStx1vb+1DpLeLuboV9vDUqNEhOP/
Y8TmNbbADja1/tOmZbTuG2f3/CcxSFtGkbtge/inivIDLc5j0QSHPgt2tN2RfU3FoyAMJmZ3pKLy
D5R3DUiYkDA9ySbcwiBWzk/cN3xIuhZ7VrQLqhZBLOb0fsRdpgxvXyhIlOBgYKeGyQMl9a5pl2kG
9D+o5TfWkh/e3fUgO6hMOouxYpVtMpzNKk/0mfn89BVos2e2ccDkT8SD55Bx6E6ftQOEUPPz07oq
SNmxQ+/blk2zDMMdlZ6fbgL8LzOZvnPP/8pywLZuqM5l99fJw23eBd1a4XGZpTL5YrjI9NEM1kGA
LwntjLNLCJC2B22kZg2pvl7PvS7wwVfYNNrF6MefVtND5NLbHXS5uTddU8RXWKA9aPFSOKw7hbPT
ZGDvtEy1xFK2cukFCSM/FaPBCGatlJg7INMxarUQf/KJwfitgeEEc9Vo6zGwJS6+PtxRWeOVjrFp
J1GNxzAwiRFiuD6jf/2cB6lt27Xucqidv8ZQ0JKLGUqw244pjUIiHoN912GO5tzODkNQk6BT3hFP
O/MCYgQMWVm7pB6sXWqbLVO4niopbZbkqRe08GvE7PDtj/AF0s1o4bezNAOHM5ToFfG/7tV8XpA/
wr5Q5dNHU4HDk1QSQ1J0F4blc0Q/32mSixPJj8nMJJMVdxBn0FTvrn29t9jSb7qhgR1zRm9pWqK5
BxG/S633Goit7QKngyZ1esap/RG3+r2tfIvjRBocMw46LtnkVjbK++sSNUgR9cj9bAUD4Ek2/d1H
t4nOD4OKMeIVz1FjrHyZaGBb44OpZM4UYGxRZ+nOrEtzmpqgUCc/qXfMLAIEmj6REqP5qBjU817a
335bR1uZc+yBSXx+XXz7uZU7gVzQ7/kI/Bgdvjv0u9K3f+lDWuCNUhcsdHA0QztdjXmIy8Ar9v1x
cBv/BBid1KAhwPiR65yyiuieodbeIfuuL34VIgTMblo/MkO0GegoU2qL+hoOTDwLLFl0DOkUZAEE
DNem92tXdCSnsd30o/O7NNBG994Jhy73D0yzVRNUZw+RG4fO7KM1J3nqnFxfSRqVM91v14Yyp7ub
duQvu5EPBlT88iYfP3f+T8z8cFPY1X1MkuSEeR0sGLgYnQlyb8ozPHPIvahdl24foS3V+3TdgGSD
8si/a9oGNKz2oGNaGn35QJJFdgpbu53ICX1GsJS0w2xxSIryfdBMezMZ1MKRD93cpml2jv5golP7
fARZEEDiLaXGHWP5Oggm/PXDTw1t7il/IXxMa0+DXEC/2vaqrB9wed5qVHKgyOcttrFblRuHNMsA
WzvJxuztetdaKejHXGif5M1+INOC5mW3NsE8ib2jZCy24fjMriRpLWOsU8wo4eiX1JLm4AcpRmjV
Ms1f9En9A8kaZijCwNNYjPHKI5Tv8iQQ4sIPc3O6OTT3FkLL2kUSFs/6ms6aKCL/kmtMd5i7oul5
qroyJIxzC+3STrWOttM15hNjxTwugZa/A2xTopRlTndS5A+dYrIG/c4XK7fl41ElkrsV9dx1BFgy
c7E5/wkbgswGz/nlWJTQKjJZXjI2Vs6RBlxYQsdrQaZp+pwUJi45iBGo7Lwg7MwT7rw0dLkmrx5Q
sRe566wbbap0T9sXCQNxts/82vfiTwRkeMpJj1RRnW2Larr9H1HnteSosm3RLyICSOyrBPKlMir/
QnQ5vE0gga+/gx0n4j4cRVf32d1VEpDLzDkmou43HU/Uj2e7G/UVMxv+dJvpRSFdZKMRJEZqfpKR
42+82XRvHry7kPFiemVykhzJRUAEp8U70VvLXdTZIvSzBh9TRO4nj0tuzKF9sfoJ3lnETDKNf7Fp
wsmbeaNEKY6Zp+sHl5CLzSw79yIa8c3mAHDYnD/5ddOwOCwGJPGoShG4nzgwEoaItXqVSv9WvVH+
WcNVDLn/A66K9A+XeOpYGYzfalsLJ8LsL0baOmel20gw6tFjpc+jdRrS8sdCXkmYtZOjben994Id
2FuV1c4WRhk6ouVKtcQUCqbYZinAUtqslfkXPPb2suzvHIaPYVaO1is0kk+tkvYvn+Z2EZF9aiX5
dJXW3vp8LPYdxfIZ1s420yjmE+zUgW6U1Ul3RXWa6vF/L///JT1RFdojuQhDqn/h84l3U4RNwmae
AvhrMp7jAgh/NmpPBlZLQm7Lr3rAkfDfV0YJm1OpiWV4Fj3XSKOembctO1MQ+/bfl8SETidqeoBg
659WhQIbZMk7EiPu0FDHKO41Z++gMNE51+7//4VrFtqUQYGqsXn67/cnsfzv/1HHfXsdtGcvBUrY
TrjRmi+/WY/dJON3FBdzZc/VkS3Oh2ZJPImLLwgRiuuLWYrqQgZWfWk6LLSisKNNQVJWYIwMMJpJ
h0OfZ8I/i9TzNiQAo1hdv+wHuHcMbPhjFoT+GbkU585UQYnnT7v1T9PVejKOOG4sO3NrujhyUzKA
ApuZuerirtvaePie+sE/ebP/SQmZnPEBblFqIGafbOugHZtlbWR3wu9uFgqWkZUkwdr6X+RUZ19f
vgvubxKh+nBsVXdhVbZ2iGz2iTAiaWWT2/jNgP3RvxNwSnNsSGQYiEhIG5iye39WN80iuXpaY57y
+dXzOkTOMQAfsksuWkIWm6tl6AtF/iU07WpVNZzNnYVTdYsqAwaaNZ94vqstQV9JqK8DCFJcmeWv
g64ifTE0fW1ceGoDgYATWZxXv4Sht+8egBHJKLOuHhEg5IHKoYf4Gq7MiSDdKX5RccIyKtEILriT
GX9xJkgVL0m+Ip17PnkG0vEpYfobVf7F5k1P2AMiH3ruQMQcvZIlXFG1P7VJX6TPXnfIemodG8x1
rj2JyTz2HKE2W+4tlEUk23P6Yy/GFDajcU/oEXtzR2fYXdOVNv3FgGW1RoMFDF0H3bcCpq/0P528
U0qUgc5jpcPQ0jnt+OGPaTgo1nk4nudQ5nD1hFXfMdjOH1lV3yPN2HlGS0CkfRzd+sOM8WOKFpkK
C6p8W1i4b2M/YNUG6K5uUnhq5Ewg29TDpBLMQLEGNQYsG+6RJ9CAgRoa1Hf8+EiF4ftExcUBFco1
/2qrHulaYz2tz/Elp7SMALcU6XwgwJBpF0sApBj+vdnqTx3QcCBLwPgjBGVHFEghenKC0zDWhhgh
OI87RKNTD25+9O58BUrO40DvDWGEVueAYgMfhrs6IJz+nKk0D4aFJp7beYGZRCAbNIYX1UHbcQaA
iJ2H+DphYQAR8RsS2A652Rwwd7aZpSLSNXxuBj3KNu7g5Rc1dIe6cOXGKaPbxFoxMmj1NAsdXz4X
p7moAKBWBjG5dCU8Zw6ms15MefFqRpQKDs3XTMhQDxpW08HYs+sWo37q7fkKU/dK12/aoExhx8fh
Qm2W5veYqv9BYCUjJv2x0uheaDWzh2xgZNOt/riK41633qfmwnzbDfvOUpTcEVJ7PpOOWw/C4tZl
cbvJGxbhZMTsEwOqHVU3TX9CHFCUii1Bf94GLxIbpgEHIvtlvda+pAXnPwI4p8/mETULHTKrE60q
QlRIajOAthM95v/OWnPSmfJYlxFRb5AiQywXZ+IZRwmkzGTPBP44GhWdtYxlaKxHBRAGPA6TPNuO
gFrotCUyXuO/yy8sRkZ53lqrIMTYY8wLHLkm9XYkD1FO5rgwiQl2dvR6C4EXl6ohSUsXjyrGwdrg
KIEGPR+NBsnbUORmwPjDVO5j3oHuTjuQQLJo/8DHMl+UILDnm7AYBYlce8lU8cnOKT0OyKr/q50t
IhfCmeDUPE9+64bJ5ZSNb/mYUr8tER9mdj+JWp3GMcHlgpFig7T8scQevMulg4R8fZHIR4BVkVft
T05y9mL/RaqKdVTa0XGYGAyqbNfb/KxZ5vLAyR8rV8Og6f6YGBKJ8CA3rYYbRtXA/mYhz1WxESl1
E0O6QB+i5XI7ty2KrJJmwjC6neNjSfPihF7VjFVoOeO+m813UL9qY+kMWqlO+9BZGgYgufoejHQ8
YaT9q9mMW0U7nOd0eWvBxLNwDTxBhA/KtCzgNgdr2Y0oc8wvTSMYGuRpv5KwlqrnqR95BTPs4qcy
bXmGMH8xjKgKOHXYc3UPoHhJA3R71idudlBl4mytFzqRAU7rAkV5fuwx7Og1Yx8mhn3I6kLPO/OK
1e4Q845jRZRhrBW/+jj3+6xGiTDG78yYnzsf3AxvRUaPNNFCj+D28nWNjxcuYU3VHF2+pVAXMKVQ
wfcbGiSWcAlAzrg19AP08vKsvPpQ6t1bqdvZllqKYnEleGVHNK9IRAojzDr3GWV+MOIwI3OCrR4c
qC13mbV1o/SOeNzVQT3awYw0gutoWwqP4iRG7KKjNZ4IZky4+gM9WVhn4Dgj0g9vcLNJNb09QnJV
pQl1cmBLyJSmngv9QPyKu3HMcRtrZrj4YxFWvfmK35Ltg/3dpGiTSFQU4Tg/WQhEgSd0YOGjekuH
xjJrekL7cx4KhHjSJXCgd7+5yzgd9ZahrUQYr27FRDW/cAvwdOYZYZgmQMj6zM6dBNaObx6ILHg9
ZHhAELkd+SwFmHhW/3bopLzFZrbpC+r7cuiXkDCRbZeZfWilHZXtEDOY4tijDiRd0tPeol4h56go
iHNVPS0opTdsNtTekLVD7w4nwUyav5RvGQ6XYgRR3gYTrFzpHuIV4Vwb80n3h4abl6Q2L1fp0U2I
MR0ptlBUwLZP20NaIBaNOElxlwYx0O9jZi9y32rVo+u5w96fRvQ+wVIZv92AgMqsSAlg8SsTqZ1S
377ghEZfM9nleQH+wG6iOXpJh8fQEYwUjoZDCcdxuRyqhI9lCdokuXMmfk6Si2Zu53anueanQs+H
bZQQNU+P9wT9skYonyqK3QNIhICHJZ+rE/UBWj/UHptB6ZemVARdKVKf+0XJXfHNKf4Uxzn9F7qX
oCKMy4n9m9BlcZWFek89WZzcrlkrpEsPsVo4zNNNu3rp8vEpn2cwtK58AUyKe9Zmv93aHC6kxEgx
1CfO05DkyIteyBTkn71VrXxMyooCdyBea7FxkmhrE+AkisgvuNPlsnyCz11rcR42IwGgjlegSqmI
v7WrdI+FlmhhV74x65T04FEJlSZmtkETRUVQIxfbgKVkbEhXK60bIZr9traNzyjqd6ZDYGuaXyfk
nSQ7tFu8gPuokum+uDeMtkIxTn9NzOFPTPQy12y01WHQ63O3CvYewCKrvQcPI6TtegDWiMpfnOpY
tORkjwe1TNGJYSTjPxMLFzneRgDgXt6Eu58VVaKFvirsk5DcvmPlWOwerc5jAzDBUyXAt0uL4jAY
1a1JxT/R25QzlpkdcpgQjIE7VHM7s/PGA3Gr3+iqwwX48kaulbTr7G0ZZcdGxdyu6q/VsdUI1dCr
NbhNxWtm4a/CALJjR6yOee/6W2m3HLdCMSX25Q5t7LdiGkI95DKfnfMH9GYkBJJ8uYl5a3bRiGEL
Ht+RjHBw8vJfJYqb7qTDjh92W5vTIwX4j0lIyoHDejeQlrenN2Nek/4riVjJ8DtuLJfMpLaysbGX
JWB4UaL9rZkgrFxu5nywD713Fo4ftfw3Da0XYPB8bhr33IMXzgTH5LA0FlJnp93EXf/gglYMivyL
7TbB3h5a+8T6cCVWym7BjR3nQAatuHiqcrxuZSUMYgtR+s3kjvi2hlmfrg3l3S1Ns/qILiBswaGA
3oaav1pCV6U90rBK7bt2eS2n7E+fjpTy77TYqABIdGxkvjAZ5iNvFpD6LIaC3PFHbEDaXWcqlmZw
1hAmcIzZFGqnjCkmbqSjICARXxV3TWa+sJ8nidSO/4kJBXgyAWOlkcXXUcqjSTYebeDJSNcuIUZE
43+WRoNwwvefXYfxr0F6JqPLJ2M03xd+NOJMM6oEfnwNWb8zJ80Nn123NZmjwXdHUzVbTOmKxdub
2BvC2gsbpZPvkL0mhZaQWhIuXsRsyVodfwbNFDxiLgJ9W/f9Y9GV8mDZVHdMRBEwjCCr15TWLn+b
FcZc8BWcLJmuBWPrcgGQV6Us/TDMkfNQJuC7F/gX6PMcTXuoWsc5yRqEKoJfysV4dtDvU1VVKSde
tuRUyaTZlHW3TwoyTvthxDHWGA+jzj9trFpfrH0nwr8RkZIVMOpPzOGas90IUpQ9XFsz16yw2PT6
KacgM/eaR0C7SdSDObEWmV2PAhbvYGAt+r2tGb+mQihQC9KI5tLeTZmG8ibOAZo6OZUkVFlNgskx
or2WD9O2bmw3YG0mtvnC82Lkc8oW7ScV/ipfW8M+GExvbZ7AUFUzNHpSXKr80cCLeKjJ6JhT7VwV
BRxV+4eClrKY8XOoJ9O513KWqkJn/emTE4ty8U+bjXoX1VUeOMIIWqW4iLQl8FaJVGpYn4UWv3VT
jZY6b5iACefQ05nuDOV/m3p7XXoN8cYAAnPJSUZ29bjYefNyj1YL/IQ2lHe2PyEmKkw47SbqewjL
SwCGgUif5S/3Yjf0LXF0nfdGQq9VvscUwy19QKnWSD4pH7Y5eAd7QV3ZLDggNfcsFBN4P4Kw/MBv
sreLcT5mAF4MPYW2MJBTJhYqxkiIT9tX1r0PachjZM/+jKLa0LOb5QgVMlx4YuV65vwnNF0njh5j
zgwspMufCynvag12bupr2kG3eVa0WXVdmg6+63DJkFh+xVDmuTIAi6shJicVfYFbsBUbZLN39OU4
5hAhLP5BwCYwYbVAc5I2iBx/61Lpb82pQKVhO88oeMrtVEShVjXnSHTawSJmyypwcdmVArpQSbQS
zHlRuJTeThX8LaTmfbFCvPdGRWOXWS5KMY8iLPFCJRuLMCbOJz83K1Q+q6iIjbfOM4i8Ifsl0p74
BrpggZrFyoes8f43NoA9aK0PhrxqH8d5fEtG/Y58wPkg+rOBEWJXWiPHgMOux/BT4hEHh8dLU32m
5djfqXJocWCl/ha4A+VpNYkjn1JPzECoaYQbVAXh2+46YnKx/RNQSUOMlI+YgvmWa/6T1LK/BVn8
qNFGW7j7tg18XcDOM8JKxwsMiLqbvGbMWZbiZIH52bTCdbYNW+GNBQOsbnGeLgc0xCzeC0qjbmQ4
ndBuyTfbZlHhuxfQb3fKJpm20SjwCYMymHWagniBygdClaSLRtOBQWxI7+Z5VsE6FchK4AhuU3zJ
ntie1Mhf57YrDyQqYDJwyUCoiptJ389iubnzvIkxKqzCkCF+h/wtjxlhjM85Zu+thQppm+ls02vN
tzY5rICSmQvwvvnB0kkYaGfKDEcbwO+b8uSVXbQ1BvqJrjNRDhJrb/RFygwZEXIiqHR5f/OZoR1H
JRp3Fk5mbh0zRlL2avHsLO3cr6bP/75afG26K1P7goy7fnLnqgsbsZA+hUa5ZTK+K+wzmsrvzLv1
VIEPg98nT2xCsiPHGQ3xPNMp5XF/hImXPJqNjqTAql87IiDgYE/iSUmNvFCjvLckEiRnKolk1/Lo
kdDo35wwqBApy5fRGPS5ciD2xFmuou3Vo2/buHqS6mpGPR186j92GApvfYnCRXciaz8nZbvJpjSD
U8LTxvNTVjy9fx+Zev+cGv3wzMQb1z6UI2PRzxRg49UTKaKpbNFRbHQeYBNM+ePsWpg9kNXl0g0I
7Ga9NBF+JPHrtxQ15M731/9edOgNBAwiSLSXu8odvYdSQS5SLb0WqkIQAXFeHMkq7WPxnNvLI+5P
bcdM1+Aj0ZwX9V3EZXm3tKPkG+zCxIenxcAdXVyGIhEzNWF18zXJQDd1if7rK2N+qJajUUUkx+XI
pNKWT3PygZ1b9CMdyJ3Lf1/WI5ausUR6R3tKiJSTAVTskeboIDJICSbQ3Mot50oKWHW1/Jeh1g6V
TdIQlaS7YdPpX3Vl3YHTmPG5EoNnzyR49EtyRPJMnUunZvkqfgUO7tKQ8jy1c9R1g9Tui6LWXpUT
fzEFLe+roWUekxbWsdYhxZHBNWcmntQUrAK+JgQIdKLmU+RH7TERBDkysNFGO7ma7Ob3eQlp08lG
cZ28q7sGQf33Ra/nAipbBpiLhNRd5lmg8juUa9Xknfh8rZmt2OxX3v2Qze49nMYnaj9S7LKInHBj
PMUT5SDDlWot0uSjO5T3jpoZQhqZfJRmgQSEkp99V7/LHN8PFj6vCQhX2t55WIGYe0JNdnGLeQSX
6ETV3jnUufdl4cYHK8Vp8d+vkP3he7GLCrNVUZQnT0CvwKiyR8m7Xlxdcp+uL83MzBP5AlAcG3Xj
6ObZ7b+XihF5ubQfCjfWyfdaMrTWF8VKXov8u07xllcAXHZz184PmHd3TT1kBzT9a9JXMLWcwFNH
qCKLIGd5EusFkCwAPtyeJx2HvHwoDIKKyYzYDQU1vj+4Wyn66tmfrPGphG4tJka0GPWVlN2DYZXW
M7lfZDm52gGDOfM56Ze3fqSv4eBnH9IdDUuQMiN/zZpcBfraPI0BFJaMluOGZDHMsHeiNWbCE/Er
NyMqTtUxmbaEeRoiEtsmbsaymoZd5mOkHAAcsFyImTVHsIwy4zNPJzbtUO9jvATcnmGDC/BQWf2b
Rr2NMFPc9zlIPZAzrTbDxqmPPf/L0OJH3chKZA1Na1Nuhbb4qiIxHse5CDCZhHBnVJDbKP4Sw9zW
P+zg0NvZ960zqoPe5ftsGo2XiVBcCUaw9NOPKnWN7TKwl+vKGI4bz+14kICSyq8+ypu7slle3Qm0
aY7hjMEcORCqi45rl2iuQpqitB5EgnBtGNEflyOTzzn1jIMdHzE9pGd9PCkO1UNR1Wh/nfHkRDr1
BFpa120e1wRIFGHGBu+QG3iJz1B8nIIRei5/Q5Od5tQk0TAmpY9tVrCe/Bs4pGZmv1l4at9d9Sh8
7YAX6CGiNXqIUvPX5jZlA9qeUrSqO6txfrqSomEeKWjKnqLNN/pTZM+wohiouhTGJ9Nd0yc8KcMq
/9WaBhtFzehnSBPIRQM7Xk3C50Mxzy//e6HC7XZRUb26le4xb5vKAE8PcY/o4P57ydb/vmMNw8h3
Po95U2M9A4HQnxMpfqRBdGuNfbbJPB9dLV3Pull0JQYEZzVEx2l3YZFo6l2/TzpZbxrHI2DRkXFY
xOa3ijx6dh03ShvxPICQe2IoBnrORD5pRpQDamS6BSai344IWUeBE7hzpXUelvm5LYZo59clargz
8CEF9XeeH6um/PUytezyyXjPYDNjOB+CdHB+ajF9djWug7768lQ0bZV5j0yRQhi35UrcZ6jUm8Rf
0fSQGumC33Qj9VfZCTOqzt6183Exmpl9S3lFRf43KYYaXUmoHoIB2lZtYTy3snFr1Cr7kQUnaYQO
d/IK+WcpsEnrfNpPS6vj/xyAnrgTeg9hHplMvmKAz3C6IDJxyz21YlD3448HG4NAX499HmGPkpE8
IaUai+VVsxV/0dFyKQ+ovmjKSWinvU2YzfZNFfTE5pHz6+56GWM4cEV90le6XU2L1K9yNWkX7AkU
eZCZYdArlvp4V3f2HBpKGhsqcivIG3dGBAn8IbG3shTjtiin5w5HBUew+U2KXHbxXTraRJN+WPfV
Z9wCSZh6G4pCSowfgh9U3wZeVPyyKL7aDIbZuqSHyl9McXYzHPMbSu4JDNKBcK8gaaF4E3N9qX0S
U0ecS4HuPyKTe6JX6AQtKLpINqcpl6jH3cE4RvDjjFfWDA+xOROVqhfPJSOYQXopU+pZ3zpx+ceV
8tA09YO5cHzoA7JYiynt5L8WnVpHDUSqlTvsX1lYSpYSvurO2Wz92tjvVg3HN87EmxMTkZV5s3VM
io72pyVdvHGT+8h2ky3gAZyFMleQNKcFwiKCP2Q7PnM49USDzIcSIdDiLtu2Y8TErfvNBr8Is1Un
9d9LpJS1hWFSbB1C6Iji88rCPGlFryMOrW+YnJyThfEjjEz5UJUebxMAWofOdT+V4uC1jBDQwF7L
kUiQlKH7JlOdPCwf7uRX+9xQeNDYTBvNd2Nn0wmzCUsAXb/QtCEEstUu9qboiq9u2vTzcIYM6e7w
hKLVG1x0dDcymGXYTvZ35tp/bkwnuYW9cGaum913jm7uSnNKWJZJPtTprTKKi2REsKtiMdwxbCAn
upB7kN1JuHTx8kL4q40nnZEnNe+H7rbGIclYWfPYHW2sNNHIhrjoX0YPuWMauwOFznA3mhbqsdjy
Nshs22QgjiEmmcjpmIdqMmOMxt/jc1GRvmmdhcWqgEk8Gox1oRTXAZpc62hnlEiEvztsvDez6NBw
1hbJc6jlURFxUck1roUQmRGqaM0OiyQaK1zhb7nmjJfENpBxrcnNRIVGESibCQUvErv4cfHZ/uFq
Prm1/BYgvTZVNZAqmJM8iAxhP6yOLq1a8zUbSQiSiRTeNNiz26lJPFtFq9sn43xE3nTohXVLIwZd
uufQE7ivvomq3oygamYtQunUf9IBUuY+RWgxGOMzFFEC8XL3oGrzq3aMLxekmGogdGFqCIaOjsBq
Gex2WfSelfiOZh2rVDHUYTIZ99rokKLnxo/wiP+JecFEardYoR2aZX16JSgaVlU5nhiqo61jg1B4
w3s8kgWgDKd/t93m4OeePOTK9XZFLXBmUhuwAC8PWt6GvYeQcaSQPzWtHvRj/4aQqScEIyIup7AD
hswaIXTROv7iHHfqMj1w/g0bQpBwierGqa4Se+fhhwb37upnzyYcg6LslrKfRxiMXF+5hQXsM6EM
T90nf2gWUsMY+bSYInLjZRjifxni/MeJ1M2gybW9k2KRjKbZPdbLG6LLNLArdi16ZKY4s4qra+r6
DWlrMMSkymZpf3LtVmO1hn7Orc0/bA9bsGElIe/NGBQsqScr+1I5yYt066+MBPNjz9ZlO2rFEx4M
iujEOygJzcDCMUUrqAni8Bqi8oryX4KBDwoZkhOD1OWkpuEx2uQnatIB8gBqkHFKWe52aINmp3gB
dMjuRQ2IzOLhyjgoRoEMtZVs9197bB4Y7ohDnE0/JaHih67T+50uwRIIAGWum0dbLPQV3TbL/NjR
bl2KB2Xxr/7i/DqL/zm3kk5/ECTPmIr1/EJ6DVar7HVB49PPZFvRJJWkANLL4tbzbP3NhHqyFzAw
BHs7ZrCYh6WRUzdIluC1/DHL7BMHoXmx+Rv7jP7K8sRTq/ctk2AayVra+6hmWIgHE/1+WaLzRgFu
UyIZ0T0n4VHK/GPSgMkgEUcjYXsfSTe/FmlzZ9fGQ2MW0aGsecI2hO3Spd/pWL83idl/W6ihw6V9
EFM9hMIqaQwzOzpU08zyYt6YzWKFHkQb1v7pzdRZThW5Z24wsQnNirdsv8qdufI5ZeWcPKy/PJIy
n8/n6pApF2qui7mXOnaeuBrgm+3kSMKiT5LoFpLsalYymSgbHzmOOWiy8ssi6dDHV7XRkyjdg+zF
CTNsleM5IU4qwpFshmSijfaWR0ZPLoJFeAn9bZRtLS51nTyljTd6NivPGHMVffRqtXBiK95l2gDP
wrsUTtrvigjLFRfbV4FSa+m97wiITlBr1f1SI79YUHtiqQpNi1HB5EQSo5gA2MwzkUWc1d4niXNv
YmsL8WA/O5OYGOl2VbCm85YZXqPWbsJBuDnJPd3OHdluZ2T2nUsGC81iPICFGQ5uw5mOjq3Fpmu+
4y8373pUDlu/+fZ98F7ZSqLC9dhGxs1E+zr+jEvzY0NLHsnlplVx/9VMWqJW7zZEdaB6sG9pLMRF
q5frbI18NyzGAG4D1bwO7o9oy2ofdc6PnVqPyfQ42utINm+AVgwmn1n75KTJvyJ3WuTuNz2t8KFU
4ze4jBW9xma1RPtZpRfNyZ2jvfAQQmdg95p/bEcT+FWDtIAgghyv8+Lj9yuYcBfwUGwlwiTVtmlM
JkoCl2qbt1G3dUkTMIV26dDpZSY9UpaYTHs2Cp9kkrJ0rQkzZJ+ShX677ihzqjwD1ugmwj9uzTuZ
TXmATGsXdcQRRvlShCNPYQyLzBWqypkoGf2ea1We8cKwbgSPiuwqKJqaQGhbPpgpjlaggitiBs8z
fgNWmskdJtT8KYZiy8awJDL2sPTuhxX7xVUgbMdXPN9H+SiI/F3+ZX68bGEcfkz/PAknVl/pPwnw
Hw8iJd43LMBFX7xDTW/RJv4YfU6A1krTng1nF6fN3lcng55mlxTD1ZQkIlCH+WjvMPewvycx42R7
+UlGdBGLzZOjzg6O070bCxFbVA93xFvh5Ic+Id36RlkH8wYKquOu8v7J/R1nAEVzRIaT/GonZAmy
Nh9Ii2zDuVP3YiLRUZaYOPWF0be7aNu2n/rAVF4eGDkb/crIgPSMc3kYYjr6GVb9RkQe7stG47SK
+apfQ+VB37olxArdzkU4ERHORmTlG4h3KLvHzinOEGEug0Q/6swkOeVtvAX6/5BCEfrwoJ7lbvlS
o/wHSuLxaM0MJFiU56TOQkv77Yj3I2/iJjLFU4ZxtYZju9CXclf4NQeDY4Hkt9xrhsMS5gp5zMbC
k9KAUjYCLionY2uz+EvK0TglEesVHSXIkgltAw+IomUof5rBXB9V1sjuEZNAn0wRR67lozLGuEg+
7j0jCH9bpPVhNGV7yfrmynbjbwA6ifYAJQSM7ldW2zkAsmHnDmygeGgDFV9/heW32TOfvunlRIZi
o34nqFGBp3Diai2HuOnB+pxepaWZvK/epcwTvFytEkFewgeKuH7j2E12dU0SGu45SHp3w1Cwcsiq
f5lSH23HrdOYyJz9iGoBBzxxvGLaFW3y2C+j89Jx81mTuW/gf8V9+q9HL8taGOgV4z6eWSFp09Ze
jrk8zF7EYrFhC9xYZ4wNDfeMQgENYPXYaJUXxulHqhsZjiADQw71b6XmQAKff4AjgyQ/r4NKEyCy
/Bf94hMBGMQ2VDQtHer7wfTXIsE5IQZS5Jix/G3KHEkOQq0yq4JqYjhm24yFW8e/YvapD0NPopKH
CwzvEibzsjyOLLsKqfhh7EcUyMU+YsIQQe6y3eipwQ7FnVwT020eoNNbm4aPk+UcUr4I4yD7F9vZ
0MA/pilL+pI4thIxCjY4kjNNAmX1iWq7XGoLqkFFe6ZXf5i5eQNmojzbit5NEc6auw9amt+WrPvF
Q7BLR/NbxOq0QiWkxDCfq+xu6icJSHbKHvKOFDnWBPf5TB9b9WQDIXx/jmf/BBkAefR5XI6TUPme
62jeCJnuGmdcNomP4RMEy7OTd0/QETPWP8GMbHhf0yz6lvnmkpnEKJ4MR9VrFG8iajbLjEvDidN2
Lxyc8L3vXGZoSIKH/MVyW8AO+fKt0uTec2BWJJ77rGkN+hXdWB06XxwvX2JsrnM3h1mDs3T02EsB
jT85S3Z1alfAUW72WdGc4faKD2n9McJHOdQ4YmtrTAkpRgRTZAtDUJTfu42evvmdVp5z9kOEg2KK
j+fq1NnQU9uhOxH4FYPWgs2PnHnYtVb6OvNBeWX/rxd1u5szzWXb5T/gUyYwznDOuYUfAffPuB/1
5mku+U8zZN8kMtjsevzlgjRe8GzH/P3XVyz74zUMN3E8cBbiouqSSXAEKMRmQbWN3OYGb9m+JCQS
miYk2JRtpJ0gw08bnckJ44eibw9+XNEXcjQVETcPVxDKssLKKE2snOxl6BzlGL21BR/yBOQ11U/p
suC9dfPnaTZoEzFYb+XMm7JYHC4V7rlCK+vAj4xPlriPKXfrsxNBlqtL7WFIumujNPe+Wgj8GRse
1ovu4WqVibthNu8+RAalSmTviqWNNq5G8IWszB84AVy+tlu9FqTwbAmO/u3z2mYOk2OrW+fL0UBp
xfNAtPRdw1gCjrbr+lLNOnoh7AWEg3CxFvO0b6bi6Hns6waGTjhIWThhiv+cZ+y57QSrtuiaK3m0
bgDq+1R1urVPsU8VKu5DyALhgGY0MFanuCa6s1c8mujmt8ZIBSGthSCLGDffFKclG0PNuDkpkEbw
g0ZBPafjU1CafCt8VHSp9HX0LNW7YqWZE/5OIQ5X3bP9jQ7NKlfRBwmaLPpLtHpoe0KvEvUeu8eE
yI4byvGM5g0J9teYoRlQnoMxoCcFpE7Fs146yCwi7exIx7rZDF0DEeO0iVZn9SDQMneDnh1H8ofD
Wtb6ERnOr5DA0sjM4T5DW7Z3PNI6PZm+2FS3AIgseYgGr7gYU7QmlHg1+u3st0jc6dQS3ZtnXI2R
W6Z3TtLrGGiWMBpAvBhm1O3KrrZ2NnhmFiDgwH2ryZ7AMnJXGSRPGOBALX2LKmQ46gwYYN2MNDul
sSrSidg0ZzSp1jJXn62w/lTkiHPp2BOYrPyFTcdwUFrTHSwaUFYJ42nK0BYikax8nQ2krdINfAA7
zz69xf2Xi99K/cOD81Kl2fTxf+ydx5LcyJZtf6Xtjh/K4BDujkFPQquMlCQzOYGRLBJaa3z9Wwje
tmalVRet530HeUuwMhAQjuPn7L02rRW6dkv88ADjsslNmPFBimEiPQMzZjWCb0zkhLh2cb6CaMtD
ljEwzcj52LeGVR6tzvzQ9sW3mG3cc1Tnn7LOkHTWWPvq2gcqxBJDDXWxUru4DxTl2zh3xqVlgsY7
mHpNSh19iKs/Ufb09BcKcxuNmdxaKdB2/kkBnhp9RhIfTcchWiAXj2ZVpndNhB+wrqfoSaPlrhoU
dEF09DxWKgUjj5gbeDTAtwhmX2SbLgsDGqfnIBE0QX8kFQ3aUcZkrzvlJx+W6artmozuEBwOQk+r
e7+AvqHZ0dz70EO2i36a2TBT0DaPD42F3CB1EdDCgh03FZKHs9b7ZOTGyoUMr7Clu+NQ5gH6SHAk
3MU9vaid/9Wy549hBJXddbEFp57n03us67UdldE+6ZqdgjLb0g2kwwttySImF/h9QJlw7ylEzux7
Mfon+D7phgSYy1KakM6ILy9pV7yVSnJUmvFxeT0S7jt9C8fKOcF6ME7Mcb8VuS4Z82XhzrPrOwlx
5+zBkcI0IK6It+3HMCyfoC0am7wnQ4AGocE4qq8OnWd9rqixzhPIPR6dzwPRPXu7190jIh5BvHP+
J+7BA65izfyhfxLe0HEXfLWl/qZiZ95hMw4QedrHWiXEHvhLVdXIs1EzJrdJb0eaaYsHcFITDa2H
JMB8aQrH3HTwZhoXs+Ryd6P0CaeXOk/E2U3HzThKzOC12mEuQHaamz7t6zO/kS4MNHj6bcz3T6Lr
phNcMQb/fdRtrWLqt/BiKAF12O1mNb1p4KZnw822pYn7nO7bRbVxeE2QZZOxO51NB5jmEFunqcPw
6qNEXrfDqOlQ24xP6+C1NhGK99B8r8pXzQHe0IyCuHyNU2Z5TTvCdYhRCpNpgIfIcjezvlC09es+
kh/iKMpwylDjL0zz1tDOqc6/hWmVkZXBD6ES6+TNGFmBG8UR2wbCLUbmSGyVG4dNuCHwuIUFKpK6
V/dtM7GLzmBbspJmz2Fnd8dA3s8x9VTilt61Lyai55R4y0Dk70Bu6j0YimCrl6XZso4kcLPZQTVu
NhmK18I5qzfYtvJUesjki9k7eu2073r/YfDhIgDLRkKWon9tGKRBOUMeJF1WlSD4gATZ3w24GVRj
6XNmOijTYpoIlEP5xZhPSeEsAid24WPw0vgugWpA9S/kSKw7kCH3UrJljMDlEelsvs4NXcrJSjZR
6NwlNcbgjOrz2pTZJzoTBHEkJerf8gd72VML6Qnliy1ALZlMQRwiH1S1K5TvXNwwdJFQLpNZVZ9H
s9ZYWbRclTb1cdwUH7wsWCpNxhzac4/2cO/GjgP7ZBc6FfHnhH46IY02ZQnQVbaGwUTPNhmJVXHY
yMxNvNUkqtB+yl6czsZVmqdcEpJtjwZnoFpS+YIF+po4MZFU0z2ZYcEOcOmWdiyIAWi768x1jtBw
gXdMnB4mQ6sk6bODB7oK/KB/FmkVr2nekWxexNDiDHmUvthlNrJG2qpfhbSfI8Op93WHTxt/Jx4a
+iyTL45yVJSAWflkFOx0PTMnVCIagotFgkfV8u4u8D1u6AfVHQ13I5z3belQNmXYgRpIAyEaeWqE
atvb/neMIgejq+fdiDSs5BA2A7unVU8lhGauKNUrlsYLoq5F/kBDMQ+KQ+ArjiIdFh8zUWcXo0Tm
DwaROOo8/xhFZrQfkmLp/rB30Lj21kHhfTQrwEbmogsYjyMYmqMIdtCVo5MI5bqofHUg6G7nQsYF
B8nGULKLtJLwkqfm6zS5zRrl+Y9h9K4xYRonYsBf4P3wtQJ9H5vFW+xZS5IPFoUERft21K8poVCI
adciBN9UJMO+AzAdt8gWBfRTlK7BVsYmDAVdQp7HJAhmGGJGYTPOiV2+TW0pNrIogi9h+KmxA4vd
f9IdXDndzR1POcmPEEO6eh+M6XMTZ4KNYaA2I16gBD7II++tZRA07iYsDDh15BapYndyTP+HJYg3
6twLrjR/F8ScboC5O9WGn4Mp+lgyQgy9trpPOnZZhV9bRyFCtRucQWIO7chXpYmNfh4iotnWEcMW
emkhKUqM1Vd+B0JjKnmgXd1+CZBI0CMiO46AvLsaWrwCTeXh3X1clIKEyB+nREd7aZgmsSQFLn/m
JatCvSSIQ1Z53X4fc0RQCIY31kzBOQzJc7ZAiZPlR1PBhYAZQfVbimq/QCiBrVTHxg1PtBTFBX0/
GNySmhBpxKUOlLoabNu4jVC4hydcdJBdxL0IrOTIkKHEdyMpHmh83kMVIGooTY211TN4aHHn03hr
1MkUVXmwIp9REatN8q00WTLZYGyTjOvZjYwrMKU9JuIpYnBC5553/yin/tIaFMt51rLCc4KwHqFV
hCGHei0c+qOZwaRN8gjjbxLhx/Cj7pTWZneqZaz21AJH/pRPQt84kLo0+3vTi8/wWKbNTOXLyKrF
zd73KKBpGod2+d0oANtBp55OIPIhly8/6M8nW+TrTLZH50tgmCffHF71wElxJ4Y9AW+xNi5PdlEg
ao+il9GdaOr61MVAcnDyLIycIdA0N+EMafD4uvxuddAC2UXwdp3xOuTuaD4GJs2WyQo+6nbcVo0j
Tq5Msr2DU4b3XpLuRhM5oULpRh60fQx6Sx+QCm7YySyoCNqFZoDJqmuWSNJpzhG9YrcXLRlx9uh7
6MWnrj/9/MsusJFv5THNQR66XQl2BVviY+bRya9taFxxiFbWTLzxVE8dpfAIo4khXHsCOlhvIPnP
NBN9fXIrU2z/XzDht8egDSu0Sa66mw3070Ny7I1sfEWUSn+7kS8FOt8rw5521SGgf20rn/4wYVKH
29/21cyGqrgadot7wcjtg5Fb17qf5kOgUwlCITKAmf/Xj9g1apA0Mt/COfv1X9z+iEWHcTNh1pgH
sPFMqM9SdP39tID14exxxbG2HW7/0mML/zP89v/izF/+Oc7cIVj3f04zZ8zzH5cvefLl1zDz5T/5
/qVp//NfWvyhlSaQ3HL/K8RceX9AVPAYtmtXMrO1/zvE3CP4XCplIrVldopvk2Txf2eYu394luW6
niIqEyqm8tT/JsLc+msktHK0a5seBFXiB23L0Uv4+q9Rt2lWu66JwYcwJPPcDGEN0CB0WC/ptnR9
xLZAJ0CFm/BF+3BU+zHYpIpxe570couUdYfKEwRqgy3N69yzU95XRfi2/H1XsNGqQ6s+NQJFilE+
/HJ6/yba3Plr+vrt0IVtKRQX0rZNy3mX0ptIY7LqGWxN5qF2mQJxTPpugTKREV5VFgsr8o0QIcJq
RvUSV5iIKhF8BAHDytyV1X6w0pc6CTzo1MyEJDqYg1maJRof/pnvfy/DfnyIDNIMBoT+t+9vdZC4
lq1RmWcVKEQWvjpxF1kGSg0EpvGul3SJo6QooesxbG2e/UUiRRfA2gxZqTfwbj9ndA6slrSJDnqg
WM637TLwBgQrGkpUL0ZK888ny1py3v87bPvfJ0tyAwpbcBfKJSf+l0hjUmpmL7a6cdt0jc1IR9Ep
x+wy1O3LIM2RbIaBHYun921QsD/2outgTT7bDA5lKAo4M7dTGqoPgZx+eGOXof3srLWL2HQtWuNH
od8C4TgYeLpvbSLlmgasyzA3dVe/+Sp/jVD/+VU8DoX/CQ1cZ7kvfvkq9EWyxGiRtMcgks+zwlnl
tk+9mXn7OTO4UJaGSUmTajNH8QGHkdojbOof6xRGiZG5D6hzpYEHYE7RCtWVwb6+gvyJIeeReVGe
hZiA0skCxoSvlnQwM2zmjTASKAeIdXql+nPY8W7+5+8l/uYS2ZYrtCCQmnp6WSh+/V4WjGnZ1v6w
lSX+1wwRX427dnnqQgCqogFnNzjWRVQTht6Au3wCNLU3pIlK15y2C/F+3QJd2Me63/3m2Fhh3t9A
zAuUJxyWLBYsy3v3tIk4HhtpxcXWzyfq4qw7NTm0tYiUOgaGexiE6cdRzZiDSkhaTfw5TPBk6zSr
joGdiq95L5BeR9Edex2I0nnq7es6Uuvaiu8AlJ0aaG33Teyex6nQ97JDUyEi92Pd8IIHlDKTUByi
5ex5robglPkPZcAErittAqqG5jGFU+Jawb3tGmpDP6fYtMovNlZPqFxIGU6d/wnb3tec9hCc9Rgt
S+Fb8IpBLKFHNg7BwMBHAYW/2poBTF5n3zMUrswT+/nQzf1rg7hoz8Q7q1RBg5uQAJF97aOlQZt6
dCzEDzY4FC5qOrdBPfH2Hhmcy4je/KhNJOwOVZhT27uyy2388YyhMAxssxbDrNLYnmVaTgeJxHtT
GbNagZv4GnSQBGo+t8ic9VAHWN5qGuataOA/YE2fq6p86ET3JVXWAzqQ6GAg4YuZwpBJDxy4rx/j
MIWUnefZXQ5XaS3p4bHtcc99EOIGzPzXoAOKGRhs7at5OowU2ew2XRYEa8cLiI6fR3nRld697S1i
Wi6AU9ZM+hskLs0TdQpvhXS4HzTHGrtE3ksQWDTVWRq5lcITv8Rg51QSCDtaiAL4876Ul0i2TwD4
nH07Gc6ecfB9Pvr7sNM+01R6oVWt6NKW9OFIkTBRJnn4NVPm2L49RneiHJ4KvK0MpJwLbjp9ciTx
bsMY1Ouyfx3cur9mraCjt9w/QXUdgteu86JH0ed3CFfJHDjeHi3WvJyRJgO4DIHAOPviNLkDGzav
h0eHTjjKYLD0fbSTFb/ZGh+Yy3tQT2lF0peiwTKMGXqD7i2Nsi/EDhbrOZ+61e28GNXd7U+bkXnF
QBJff4aURILB/kAuS2D4j3TrYDZIxTyPoeLtmFQEk6TvAl4obXloSoyT0EkpOidjPhsYLdJsYpYB
HHFbK/XdKgG8T3patnnBnian+bXBpeemVXEByVSf1BLGAfIdD6s19mfD++bX2OHpWbYLyC1ZMysm
4m0cwVgGcUudWtfPjWv+cJK9AqRynDrgfz6iupVD/3gXzfSWxi7ZujJdUrlMdgA+eGd0ZJsSwhwN
uwqFPEKTHWCTVWRK4w4yqELgDckFYXmD728hA+FH2id9W0IqhrDD1TUuJAzbWycDSD8V8sKFHR+s
LPhcZmI+C59dyaSmLwi43fNQJC8TY8apDpyj0XHOYDETA2ehESuc7hyLKrsQR6rX8PNpNdh4dgib
5PZ3+0/sNYed5mxjaNMoOsY/HfZNrUZRGpl0EOmVfLvdr/y6F3hq7eZ2ZQhBZ/1Z7uNmua8KE85g
i7kHL3fZ895kjeCpEHCuOz2Wuw4nKJjFwuOVS9w4N+I84Pqo8UnEHHQw6G/x4C//D1QrBp3B8A74
Ty5Y980peBj0drbpGHimf+zb7FGUet4Xdfli9rY4t6N3Ksy6uxS0KeeyfsH+xQgZVf4a1mu2vR3x
HGAs6guXhg/bo25o2OOExUcH0v89A7p7gbMHVgYuj6kdP5jSDe+YGqXcSUcqo28cmQS1iUV67AYN
uBgRoLLwZPpt9rw4anYC/8raNeP+PFj40bjMdyGkP1Sc5Z4fGRig3S1vx9EDOs+sNreFKT4M8WLO
HqzPPm7OhIHKGXKAvSSBfa7TYLFTDBqVQVnumKR4+3iYsHJWBpgGTmNKFiDEQ4/bjZgBBpv0YwXS
Q4Cu8P6NyKV3L+9ul6CsEF2xk762HdOsxbO17wURQOjNVd7rjen718RONWog71NCk/4Q0DHHMeij
W2TSsh8Z4zmyI9OLMk2QbWSUNrKnwTO2BjyL20nWoQ0fq0GfaVMLpiNlHjJARQsMdUDPtmA1FAEl
qOqPbVqpB6sRTxitbC5R4ZFdK9cBpf4qGIv2Crwrx+CJ0CVwnfJuIsaLBwu0ZRnDHZmZntOCrK0D
nDaclFGAsWnA8N0FO79BAz0XJvYxe2FXk0AVjPlXbP8MMq0s/+KDrhFi2E+5yA7MAWiE1DQbmgSA
G12a5CnEpilaJ3ot7PTYSReVD7zJnTt189XCasieXmytBhPbjH7x2a+g05vqKIZ8espMGhrpSCRP
ki3WZK8jxUSVbKFxuBvhoaWARyDRE6ZC0sw+9Wh6B7M77ueg+lPb3MZqxm2qwzFgtrG5PWSIaAea
ppHxMbfAb8fJsc6SGqpCuyxANs18Gl8bAbxmNdN7v9iLk8+N5FsShXdmRGKBU9V/FhkClAQXsmEh
r23Q1pMEPrwMLYIFz6i+KMEsmetob8siegk0BnmX5Mv7pjZoh9azvvauNNep/GwRjfaNYDrmWAXm
zmFurjn+w6OBBGnf1ZwvNZb2Aht7i0Y3+4YO4S6uoNoxQH0BbyMOVu3ne9giX6w5cc91hcCtRQPx
kYCpdOTZz5IAIr1bA3sosrsyMMTZyqPgYAEB6USJEyDPk73HG2LTsMCxVXEuSHW9fVODWwDE5ZzJ
JEHhzT3cZa7/GOBCWmVkrhJGlaojQiI4f0wPzyHvX4ZmxsGf3T34i+jaVlV/DJyW51NiHsjKqzG/
BV4nzn6TY8wO+JJjXrJVtOg4yUzWO8fpH4h3BXy5Tusku9ye1dHqvrRxksGnbO1DT7RUMGAIJif8
OEY4l6MZgL2BXnQT1Pmjpaf2yASCZkanH3lx7YoE03oAHGhdOzhR24jtqMrpbuDpwlM6rHkLu+cS
M7cgs2GZ/65Zu8pdapXlhi7gx3rJNPLc7q4OkEsh2V8TYentTa2Yd0oDp2h4HRZPZFD6n1pnsI9G
MYRrI25g5VFs5RkxmnWRHyvUCTyVFUA4pMVOyHuqVY95PWRHl7PJnnKpyZNii6apex7c5qvhgQjz
3PgJvfpK2rX7nKJclWdVAPr0LPQYmVHV23GGfEsS/A5fDOKBTIhtVaU/yKOOrstqHmC2JVA1X/Jr
7nWXEl1t9mRhL+sbHjZ3PU6luuvG5A08oNhB5GYC14r8UVc1WgB+eTyVkitKS8qQfOriqJjcQn9g
bAWbzNX0DX0cXZ6aehLS5r3flmptUwvSmK3vkZXkDDeyeV0NS2xNu+AJmJCude6obRFmYDMZYdOk
OOaidrGQjJh6ouEAdRRJ6li3TykusA1RfnWJa8VW1QOEB9r6CvaTka3rpn9IaYQy4PY/duaQ3xPq
c5paSd4PHQOZLlwTpOCbycn7bTc1f1J+VHs1s7bMovo0T4V4SYr2+2B6T7U7OqeyT+jOqiDal57J
yitgJi5ea2pv7EImeFBssFtTu0evAUOK4YbbxkrEsY0645EZ/8Z3go+QtllCnO7VdMCgleYCrKiM
i524OZZRA+Mz8PNVU5T53s1AaloFpBhnYg+xvFl8gYwgmf2RZGDm70UF1hoEyp1nmOmHzMKr529D
uBJ342IOb9kmH5zZQIvTuHJjIUxZVCMzHXGgYWtl27jDSvOugY+zzh13FTvcuxDfqTDDahX14lil
NVO45XvSjkBiZS6GaKx87GZvD0EQyeBQ655ZwnJjpwa6ezvCz+zBnruXHkyWJQQyLlK43djPF+M2
5soEOmxOJJdorX7vaOMxxw2M5Pgrkv5DTyf42W79O6Cn2UNr3SEixrC+7H0cD30froaT66TBoZE2
Jgt33DJL+ApyOrqOQ7Bp9KCOOaYhks2ug4mMoW4ZdRvRS1s3eDyXl3KfuB8cbeqDz5GdLNLDpZ3u
CUorj6HInrJWfTKb5sM4VvHVR4KDjPo79YKLsrZ/iVLffMzA99Zz+EPZSXonqhhHj4H76vYrXJ/G
sVdAr0Yut0xUXPugCM5cxdL/ZvRk6ayc5r62tboM3g9dIA2sizHdFZ2tj2mevM3oTk5ZWzFMCv19
O9bjouSCrLk8nrctZAGVKLdi89C7Xr0np5mKxCK1jGcLJwO0E5m/Vmlsn+fIBqw2w40XXvm1LxiX
mJpotNiXzwMgWBIUHPQSFMu9Azm+S9CeRea3WjjjWx8Z4arOBaO4DPorzmJjy1IyYv7OFTQF0LcZ
0obdUGAnkDW+iywrP9/6OFEM+cTRzZ2XFtsmLMP7vmO9ClsqFWHZF8Eb8nJrijRkiz+IkTTBhiEz
MafLK6di1UZBP+scHbh+q7oUkejofvSjqaahAqsisRskxalLQjSj/lVLRyaZpdzhdBr3ces9mqnz
5Ga5uu/Qm48xbNue7IS+EpBTK0DVIcSWawdQYz1i1bo4i3y4Ena0dZJI5JQwPrdbaz9aU4VSpU7y
dQkVDvVE/4BMa+vkM9pJkgJWOsqAjN/29RXlRYpOoFmmzz8DFR1HCeAx/mMKawJJaGQdGQagkxtI
vrHoUQyuwjml0/JkVeEbv2yHELPfMStA4tpSQrlV8jDhFyT8kpJeMkoG0tsiw2ogQpDooRyQlLdq
tojhsQ9QEw+jX5Vv/vLn01YcoXJ122QOHtosJ5PB5A3NpOy5rusHnUF9vJVCuFdIx22DJ79yQDuY
SAhH2Zmrwo0/3ApdlbwhIkFivzSMdJFW2yF4DP283CaF72KDoXr0IbasfDlQn9HPWREDPlCbDN7K
7eIfo+Gfb7vVUopPQM+Te9aRj1kCfeNW++LUYFUR5Lh5E5YAuI5ctNh0n80cCC+GjXlrWdMXU8Fs
0zOyr4VoF7XupTS7cpeF7S5D13Ok+5PBE8FIy/cXh3aMLyLwktNsOV/L3ht2HuGbq1z3Z74O8piA
2MM+7L9X3s/6ndCiFG9t4s2HIYzRWI/et9GK833VPRsTsAgDPtdG0NVe/VxH5fLuz7SRP6M6lOem
Krsr025zz9xtR/zZp7lLxiflNMNTkilgEyFbxrIxzlYrqf3tug33mMtYmwkR3+YLJ83rhukq87pn
d4AhgitJVFEhsr0IUThbedesC6HYogxTchcsP5osBTPEwrHtUI6cB4QWvM3bfi0tg+I1iMudNkes
ibPVGOukts1LGITionjrJ9I27wB21g+miybHQbaaD0UFFK7ySdU0faz1BZgRdpCA2eaUxKMJk7+2
6kPty5eMeSlM9BKsuSHx2SCPPLcNTlQ0FAAe2DbdLlDvoLC7aSaQlS3BaPKhb+bvwOT8B0qLbh9b
AdKuKvNYK/qDUG57GVDW4zi5KsGiTbwP3Ikqi3a3Zxe0Le5/hdhsaRyPyFTW62My6nt/5GXu6+/0
En/Y5OFtGvrtyLpCrAwIsrSj/Z9fzRkefMaPP1LcOKXd56SyIhunNS13mr2w06fpevQaMr0D30Gw
TXc3h8P00NHtJRnKIfsBiXvQQhJyWMAQh5XPRUTIbynUvoglE07fMx50UQZkiEybKr/TJg0NIxjt
R3rw4Z4C5ZqAO8HXhtNoxAOxIN4emKVggF1e+PnkdgfgASc6OGR2oQU+3k6m0xACGEzp92KGOd0p
HKjOatCVQMChyI11IeSkFjPAuPF3sQMfZUoQ37rKKN9SeR1GM2eeXT8VPVZQwI9InzAOYW1pxe72
AaOIAafpinAbo3/8+eLxu1MYUfenS3ez7LxLleH4Zr0YV6GgyZICHWnKNNw5Rvnolm6+KXPOS9BE
nP5slGzx2++xSJnd+1jOyBpNTpOTriNSp2lMMdtoaEBssFUTNy/yNV/lyhLPyGB0OoSNII3Sche3
uNRFPn2iB+n2Zov20KBoHS34F2F5DnRMQl8CeLNhCLyvaM+vm9IONmUARymcwuJqqbfbPp1Ny4NV
x3+ai7M+RiO+tU04lGbXMPJdmshhRC+xVjgVO1/V93RZzmgXiMlc3h2Jj8wo1+HGjHkxoI731wEC
yf2sALvMwl/HHn2CW5v8/yajv5mMLlPF/3kyuvqSB+mXP7834a+j0eW/+Tka9aw/pEJkblqK/ppp
C4amw/fb0FT/wayBOtdVwroNT//1HznQ1PA//2XJPySTLEfzgmaDbNtMU/49IbXMP1zl4H/SLnNS
sur/NwNSYb6bewDG8GxLunyO1I5cDu7XqUwWWJMkkjw6TKRRrogF+ZDg3sqA0NnTEGw9XGEsuCRI
cw+GiwRQ/24uxIn5y+iOMbBtuo4L9VALG/XDX48A4lqCkDgPDpNPYESA3i2LaiwbyDltCYZqytGm
CUMb28ZD15vkrHi2rRzksLwvGmF8/eXq/c3gdRkJ/zpKXI6Hcy6gf2ntOWI53l/mbxYVfNcXDk0J
XRagjhTxixEpTegfjlqpryYeBuArNGT/+XPF+4EvH+yAL6AP6Jhc8Pez6ryvp7mUVnRoNyqG4wVO
6OjNjrEJIS3jPM9e7HbA2Cm7VWRnh7IfXnkBOitV6HZV9cazG8bnqev6D8//fGRquQS/nBLtOkzR
LUdY1u343h9Z2baiiPIoOySe/YkBYbZzZQYn0nc+2JFqCQZu+31lQzICbI9V0vZgUfsWGTeZ/xLO
iN/SWiZrszQoGI1pPOkIaMqAiwKFmxT7qEnLDR6mYGPA2d5UDiWcnJu7zmzzsyQx1BvJHmdsAv0a
uXkjQ8g2fiRPpAP3yMse5hZNWGROKZNPZDah35nriT7OmsBQci6BMTteEx2xwS7hJslKdRM9LtiT
fq0f8Vaa8IERZIE+08ekgR3j17b8aJfBDukw9iiQdV/MurjYqtYrQMD1VeUkF4tqcK6yNQ5lVPYP
MXAImRfp1Yj0cw2uDg/Y0K2DqfR2MSqt9ai9i4NYCDz6StVNs/7ny/RuwPrzKimkckxXhan0O62D
0WM00UaYHoKa3qCKJwDTpEXSF+LVGsnDP3/auzH18mmYq1FWCFt6DkKPvz4m2k1UN3IXMfREco04
CQNDgntG+X2y86VFZDvckjt+CTw3UAG/eVrePSw/P97VwnKXx1Va7wb+amwqbiw+Hr4KDYfq4zA5
W44VWaUDt19X3W/OrvVuXbh9omA87JjCs4RpvfvCtscKDh8kO6S0Ly6zM6zdpCY7zpxQDPewbxCP
DBeqVrmiTEZSyW2wY1JjMGAQ1ZNleId5s5e4o09lMuwyObYXqxWA4JL8IS5luIW1KGEDj+UbIB56
dB7uHcvMYLt7FDmFM/zmEop3Q+/bV6IlzusJH58U3nJH/bLUGYNUcW8mJRqulH4Nj4lsmdLFJJ2e
/IwGtgXPgiIux5TEo1vQxsesNPhbIA53DSkSu6BecNDwo7b/fHeJ5fq9W3LQYUvp4J7iLtPv5vFW
hizZCnV5sEP7EXXbRQ3GxWmw3Hq0HGaps/PqkDLL3Bkw8H/36ctvf//pUjMs1khDLU+++3RC7qqm
yqzy0FZkMnSIde3Csc9cBQ/aHXgMDRYFC11IqWhVhI+rET39gOOwhl2/ERFBE/98Qm7yiPeHhETa
ksojggRB1V+vVaWTdHYHWR5w3w0IE5td3GvjgDFOr93+VU+dvkTBfVeP6o4Hl9Y+/MK7MH4M2vSi
8gELY8VwngEwYAz/ZHVDtK8Gb7oktAwSGnHn1p6nCx6rrTN0H0gWvP/nbyD+7qQqW7j4b5UrELr8
9RvMDd0LjOnlwQlNydveXMVTG9whnyQ4trwjj3IdDOz+TUzmJycfBqDTU3Cx6mbc+HXi42s1H39z
TO8fat7z2lzWEHQp3P/vbzM3QaBJjV8fcOB8wG2MgmZgl4ZxsCB+vSmPSZp/a4ZDMA30tgMwCK39
efTo5aDPUFfIpTIkMD0v9R1OUfjp+jfSFPv9OoukjnOGd9cBFcDPpYD75RlNht71OynIsB/671J1
1Ya7g4ZalxF1VlqHwp+jswETa7QnefDc0n4ABA4RQSPI+mgZxScCoNSe+LBg5dUA6o32QFHINQ/l
cKEfuBl0BKK0jTToA8SrbUXwNKXnq0mGHED2NbdZdJjLDAkHADovS5pLatIm7pgJX7kheflj3xYV
DpREmc9xS1vhN5fpXZWql5NA8UFBbLnETJvvTkJUuG3ULgSxijkYfn8jw5e4m6ovbuX2UKkdEq/7
cevr8q1KZ+f0m4//u3XS5OawLaogqd5Ll6BTA6uBoH/o8wwzQfQ5Cr0HhbDsvqIQQoKOuYI4iX0o
sQAQphyvQ785eYzwAZ6o9sDBPc06/c0DdXvFvlsSTJuiXVGkCmRVS9n2y62Rdaqojc5PDnWL9aaY
pToGBeZmrDyMGGHBWufBqVv8nD7REx7Kmh6b9g6zkzpMcQCsAbtjbcr5qCZ6q+jH1oVnRhflN/dI
CXceYuJt674lGpoqoW52YJ4jezpFEwadIZgeEOuIlXCA+qXDXncJE7PSm+/GrHxNw/rMvN4GA4UH
zrLsiSZV86EMZUL2vPR3bJQrYiEKjDJ28RV1c7rrZ9L68NcezEqlF62ZpySV89D7cbgNoBjsbWWD
S55ZObKsdc7aHlDkmyXN3oHYkDReOn+ufU8+rsA8QBSGR8PmUE7RNkAH8haS4Ac+qPDv0hgPpECb
9JsXh71sDn69JNyoAE2Qrir2Z6bjvrskBs1+EDZdcwjLMt7hoBvvW2mB2O7iEzRKSGdxeS27cZVP
Co5+oJ0nOatz0Cz4uTBEX2gumciDJNg7Ctl/achsZjcdyZ75UA7TV+XFRMLnr7kdu3stjOY1qog7
xOXaMo95c013b6N+OIBH3MMM2IR5S+1hN2Lzm2fi71ZzT7oWjyUCW3XbM/xy82muhVk11A61wpls
2ErgUG0x7uVGcSjAePBSSaMNtpBoPZTusoVD7CTMkf0NBM3HGk6+NcPG/+fjer+gL2Wp51nK5Pwj
Mb6pEH85rFJAikiWGAWVRxSeYxPSBsqOKRJaM6s/5V366g9Ym/7Xn2ot21ihGNsgH3y3PmXYA128
niXvifIDDB46m6j/CVJiQpjImMeJSAgDbMHvFsa/KYMtkxLOQnvK935/FVIWG6M0Biq44auhtQ0V
F4yATHExigBnUdjVcHlBQ5YCaLNF+Avc8I5akpUcv8ECUG6BDLErAQpffa+N+DdPhHj//uKCsD3i
iXAUYlYsiH9dpFBiJf04tvWhMZoHv0HqmQim/SabWqbwpocMtYtenKYhySlv951BJWq1zNJ7JDdp
bl8SSZeyEABBcrbiyqrhkZPstxkM+eWfr+LfbKAsB3A3D4kQCvHtXw/1/1N2JruRI1kW/SICpHHe
ujt91jxrQ0SEFDTOM43Gr+/DXHVGJzLRm0KhKpGS3EmzN9x7rkHdaw8c5kcIMAYGBPMsGyvSdY7q
iI3Xv/+wvyYr//uoWD+Y9agwXbBjLGz/KL4nO5OsSBOm2IEctqMmk7BSBoyI8VZW/nOaG3dB/aCY
gewXZAmn0hBbaHXTf3xBf+mJ//g9bIZS7L0CWhsGUn//q2vETWkbljVuOcYMzPAxcGMJqpW+K3iW
dCcMHGGM0XkC3yel2kMTd+z/nOG91c38OtfFskm7r7kYq8MUNslt3reML4I8+Sltxt7OspD2Mvfi
aDvyHNdBep0sCxKazG5KXC/7yoGtBUXNP7hGQIE/JEg688qKcCmJxzpPGCmX4c8UHm7A1nvjTV7M
P5Bxu67lQN6n/slGtMLi5CxkRQuYh87emZGmVChyc4eOpfNZHnPsb8TVWfqDblrjVPustbBKGUm9
II8I0uO/f8X/8HLafKjoigWadP9PJfeinDYXlQEm0a6cPf8NxpAFU0ir3jtmZX3Ilir/j1rlr8b3
z68TZzfhIH5oMyj88+uUmgpIN/XRDhL9s9OweeM4bp5a4fT7llFAPiQWN+lqu2vAIUKUPS5Z4hPY
4L6NGEFPsAvdjSBhfSH18tUgRAUxzkT0qxpt5MEQRWVw/f9/UvzG6MVCDtEgXK/V/3Vqj+ZCe+cP
1bF0mBRARESTQFZEVFokYHk1JL+MwKz/ePKtf7grbI+DE1uq7a9F1N9/Kk4pb50ilMeWHBiG7Ch8
+9AgwirU75n7jSKoutUyIEi09QB8ejz+Q/NBAkb6NpsecWZjXJwrYNPkAvZnYZNsB93D/68z/h9u
WttDIMeUOPT/b5eOuqL1Z9Mvj37cuDd++Uk2OhjGAjaqGtd+iW3L5GAJg0mU79ukfka/MT9Ny/hs
Mn64Yf94+vev659aObqM0GFyYdGg/1mPL46cJUGt5bEarLei7a2zHbYPfcn+1dZgZAOzJcttom9w
lhi7jHwPbMBNDhGeTlo/Me++//ffyP+z8OI0JQ+XGChG5iJkIvT37zJxPassFq8+xoQ57LraIqJi
bqtHH8D5rkd9cDONcDFSUMJwPTz/1wCAiZb0WEjdfVVI30vzKUfZcx1sClbtk8ndhDECr5ByPks7
GB9xcixsfPRu0NcI3v0g4q9jAzRRUzDdfrEaLNrVwp0Kep85QXeSrr8Keta8i5TYuWJg3xQsCGsK
K8BC2C5gOMk+3Uo5Qg4bc4ekFAbLHoziTZnKeNvINL8Aln6zRM2YM86yLfPG6Wy0DW1Hrs6cIOoc
xl1BpLlbA0gPrMtcH/pgce/cyjX2ODHjFe/oIUoCEqXdUtxpTKzagthVefrOXlPRhpLZe17Nt27l
qNOEomg7o/o7alm+pcZ/DtP+erX+OKUc/LIB+HDLNa0/TynbM/vBqcyaV28WUdhBMHUx8ttdGgWD
qfA3wyNC/P6RJ9O9ZOC7EbM9kNE92lEiC+s/LuN/OAnWsQTHgOCBpm7/+9PjM+onXzUvjqsacTdP
y2uL95lvDgZV6N1mSfgrNPP8P6rGfyiNXB51qlT2Bswy/zh/tAkcQwu9ipNYYY/B8uBp+6fGZNZ5
4d1AgB5IG0tBY+Ie/vf3xf2/f7HDMJ/RAqMYz2bQ9fe/uEzJ6zbnuDvKVsMtgFqxbUO10xq/Z1vo
jwkgOkp4ctV7Ml5QW2GIz+zzXCigIgndoARiuTeJwdoV+8SU5WcRmiEbG7+4FdQxXC4m1PAWpJwT
e+aPxIKD7KD5eyShDjRxURNU6PXT6+KBKfrltqhYYCRtEgWd3WBRz9thx1FokbgX5JhaGifzboI2
fnMzAhvYWW0KToL7fC7vvcUo9sXqLk5JjHpwsiKC1mdQK7rtFVlf88YQFmD6pjTRA6doQ45KYIta
U4Jr8oWb0f7694/3r+f378/36nJismqyLYfG9McD1RJG72pmIkRYeG+YcDtm09iuJCRveqZ5M/XV
eG8S1wH/Jnen8mGqUJ7UqYOspxZoKXpfRV3VMWUhOuwsTaDgWR9cCv7cigHJKcctsHUGVzB2Hv29
0Ize62oiCjhurszl6caC/nO285ulwjWYImlEbUTMoQWVuQhpHmWG/80uIepRVMI0QBJtItaQbCY2
iTb7jSV1eMR7dkgS46N1HAMlvroBawtcA1v8fz2RTHd55v7+ofmuawmfZSCoe9rnvz+T4SKGOCG8
5IgzCj4W+v37YqCvXcJzqcqncHbTx9qqjDtYr5xmbXM2x5DsITZnL2H8oUOUPlnvv9qTqy6D9NCR
1sRfJaOMj46yyFlXd26J9gTJiT5oNX9kwVmivWNwxaImVO5rHqYXdJDFJUnf22Gy7+vvmoH8XdFW
YeQl5hQlXfGVIfRzypYIlsaniw26S+PHx9C3/IhNGo4pot4LobxIhfIYTPBbSomOcNaX0Sw/bRWA
wK3ZUmSsOOcp3g2wAhCIcDcUTonMMol8Qq26EKjgaOUvLeTqubaJYfAewxkMZdK0kdO04jFACZd0
aFYyVHWI8ba94W7tkYi7JkiucaN+J6SLAW8KcSyseCaHeCVpM+23cqwaORSYvF2+GwMDhQ1rlFgl
ImFqcrggjg4/F3N2NwolseG16bHHe82I0HvEyJdtp5EH5KsLY2OXzN1vXRjYboi9ceEEyOI3/Ovf
UzJ0W1L7wP6QqI7lrN4KUk3IDib4GTJXTaZoeW0b2F7tjyaH/lOUwTci/Ce4UNEww8wG5/fgxGhV
6Q0Rl9JLIyi3n0aXcOSiUMStrWjW3nuxA1wpiVowKQA6R4IHcGPEZuZ/2w5NHIPVOuK7DcBhoUfq
yegb3Cdfzvh+glsnGF/zBlbNEo4BY2Zq5sDBuF8XcYGpFriQVx8mTrDtygJmo6beE59Uuzn4ltQc
17QWL9T60QCZeorxz/cBYqXY9OydN7HV9EzvK51KuI4GGVNebuxMDd5uZui5VSZj+c4glEDTKEWN
ValdVwykf+NHMayeY3kZYcg1mwn1PEC47qAxht7kQ90hrzJ34BN/9f24nMWcXnI/AMZIQ7S1sPP7
wJbVkLXnkUA8VmmQrRIR1QVxUYtt9fequA+7vLvOyTScksG7IvME5e4tRDXq7hQUrrjXbnhdEuKy
ew2ryCh1tamQEUSlNyIakMYZ92wTgRo7Iuj6bSNmuOIuyqLZbl3YbhhnYGwOgFvCM6IeGwVs+2YY
lRcFKA4I7hwWEuYEmZ2T9dwOZoX8nthzxlY7a1a/7Lp5HxvoZxiMwWwU8bK1dFCSdWCYmwb54M5P
5VE3Gm47lENiHUj/XUFcZfvldOICJhvcRPKA5Mg4lgl8bwgxCNTlJvHT9jYMPkUZp0wMA0AntDwu
oylWOo3mMUOoZU/+AXzBASDyV2JT62XozwpVDRGABL3FwLHBwX1rN3ybiYHGVPtEPBEKqZ1ntFoV
xNdY8BhlhxB5+IYxiHsg6S1qtHRu67a/zzrWlvhdHrxk/PaD9lr082076A9Lhrekpw3o5BOi09Ur
dSpQqOzFt0lFKYqrsdrO0WwR6gj0fh8D7MMIgTZgTTMSP5iZpidV6KMQ77nU9mnSrKtENkJ5ZDJl
pfJXie8FSBc0OhI0RJ6KqAtisFkL/yuUmwQQ3upQPOke62FfBBfHb+5kUIH5cgmZa31ji4z81EER
vGDsRgWPYM2vgM1S17lOI9i+k822GO4TnF0f41V4ZaCb7jyLdycc8GE1gYt7Kb0DBI/IcSckGUZW
bz6jPG02jm8kO8xAGy5Y50CSYrJxcYotwoeGUpPP1qyP90J+Lpj/tO/e7Tk4wpPYLpPEA5OQtNyO
vyxvbjYsUS7NbFwpuXBUeDBCs/VbWqb72F7ezaBaSSTZr8BgUKGc7NRK80Gi9JPkSAN78X3IQbIC
5gKdzRXG1XJ+hjNXC2f2z05wImc9kDDweDgTGB4BwFlwchb9h7bFVZiMbD0YIJvYcTcD8U+7JJ4L
0B/EGG2sasaFaxEtynSPuqW+8UpwZlyEyS7vne5syuldI/IlRvjgOnxbqVV/o4b+NVuEjy3pPVfT
vROQlEWf9oLsr0leCGF4z4t664XiFtuUtaFHK3eG7J6XTl3MnOJnWvKvzCZV2/HTNe0q21oucO5J
lieYaTuva+FNhsGHcoqn3Pae6aQJ+LXuE8Vwe6Rw16QVdDRPG2bpRHWSSoidAKVdfWjLX4uZtlsF
0Gor6/qZ1inbmZPLG5pTg2RsXHem8l7CRExoyAn7DmZ7569PXuNX56WRu6Lsy+uE3RAzKAgtI97V
Dsk004gjwCQeFVsXfN3J/tae8wvN8BsV7LPRZnz26zmHc7U2ljlSJjeG6YJszoCsL7k4ZnZ56Yf5
FAbVe0h4lsNsjRiUB1LeQTS6qcsR67MVKfNtPcpnDfDasLxtQMzxdv2ka8BgQWm/oWgHrbxM5MO0
6rkZy1eaFzDtaXZJid51KuOlnumCUV788izC/Ajh2/gzNkaX75AIrc9U+/sOnwtTIGJas0MXsq9b
TfmNhmLPga9aMnOzmMxy+9JpJQDW9Z+x079pIzgZ0GY3fSg/wLnvvOw+oyndgOR6mlUBcqYxTyQc
37qAH/z1jjUYwIFTY8NI7qEAUdNizmjmPRlPX63v7Se7hBtE3MeQhhKtk/2cyZypssU/FXOGq9tu
QSFvO/w0guR6np9kU1oUO3ZQyENq58dqxQM5qD88C9WAzsaj04ubtp5fR0u98B7i59KQXrv5aiBo
L0fzwbWWY++YpChCALKT+reo4AgrCrnG4qb08aKYGR6yxSEcJeF4BcMnHXsE9JdvocoDcVIs/3Rs
HByRv8o6QS/GvYuvBxypYzwk3nAI8HLOk3wb0VPAOZTI3+HMs4poH8NqNre9gD0cWOrLyf0LpPud
OycvmZfA/yokE68JcG8mCYOKPZ2Rf0KbLf2MrXvIfSGnVeltZzDbZbl1VPqFXTONkGfSPemzqpiz
5dYAqLfGpxiokwENRwwwsBy1cjaCgWJg9s95VxxGQUKBKzgz20rin6+STTWM29GvsCd5zIHLIPh0
wpfGgJHuOyDVKaaHQ7xgdcfPKS15GwcIvoMR6/vM15jqN5rsx4XQ2a0TwsKdBual1jwn2xyDN8xZ
In6HsiMnvLjD3Cu2ZV7j41zOQRLc53rYq4ajt8w0NsuGkDRSZLZBA7dhAS63C7I6xPhBCY6lAQPJ
Upyyxv8eCaklpHOFZOMCV5VJsZX79hak+ameQnKRAj/DEioZWGEMnNlH7seAE7YPkf27dWrdIKM1
r9p9YUR8G3jqpoaOFZncL1KSZRt4xK1OEyvgBEaAxyo64NM5mTbFQY7OCpjdGBkWKFc554AhjXo7
e3DRYeTdK6hTW+ZH6clTZHKuhW9r9Q3nlt6REMM0eSYDAvX/fVc19dYum5URAyhhps7aUk7cNKWp
LmtxNRANE1qwqXMCvHJKHIoxNMvNQyc84lvbli+zE48M0RTk4DiJRNNTA2BU8gagvw0lda0VQQK+
eSLMOUfZXLE6w3hXN9PGbeDyNZl5S2R5ZE3EbsQ6HmmrUQA4dNsehop28TYjhzfuYVQC3aWLedV5
batk+nQZPF+wy67zdO7JsEdxZ5Ia4E3zUdmCBFIa6D7bYVvuwXX5bzlEhw2CfMGLaN/q3Phq5ziC
Fv0zqT/rqd5DbYwBSVdPPbaOjTCqRy8r90zUqKrdV5Mec1uNL5OjQLFpGbWucRqH4iOcfmQjhZLR
NS9SzGbE2UqizjnT/G5sekh+4vUwQTFn8XzyQxw7BAH1LOI3VMvfDoASu+wuAP+8KLkX8gcMh/DC
ZgaIoGc+8506koslWb7gklLXKbyjlYhcuq1wXvDut5TP2UAZoahdu0XcTCE8UKJb3nl7+EIuXSPP
9Vit8FgDnn5G6ZHo3egDLQ1NTjADYHZjPjO/prrM7M+xaPd2q96LIH7MyGUdLRd/jtHtRMfFNDvu
V2raVCJVBIXzAh4gMpc6Kv38WGftXbIGwsVV9ZEEYbsll2cmToCqIz9US/ortqoXPs5bKLSMQvod
nOvhlgyAx6mGZOq1uN+50CsgtD0mxSK7SYtAgO6dQDsPsOkLm/WRLR4whHwPg4YFGUodiZCBX5xg
eeAsYzyzbLSK2j7+ZjTLctyzXvvMeTAT4yAa6khSK5/M0sDKO/UqytM84OI2mcUF57Ck8++oRTZ9
GvPrMdCYmnNgGC+6Psyxf9eKacv2lzClxQVS1NxNoEtKZ/kKSL42NczZabB3WPYLQqPxfbnOTZ9o
Y2PVxtuSm+D78Rx2bv5TKvdpUWAGQY7+7MLmS+fTaUnga3sBV4MRfsSuKk4EKZBBLEOCllNZ8sc9
EohByiBRXGt3oeCMZj4h8Zyp1bJvoOli3CVrkQOWFzrHYLq3QvlI7ATsVkm3MAzed+Cny27289tF
OmJLLsAlnFysaa1nhESg9biVUTIzYAruFq96YuF/8sb+O7YQ/61hfXYT/B6dId3NGTLiO+geDVOU
1tk1M8zvpo+vHdHfW0wMWGu7q0GvB3AKG3SJL21NSkDWtdecyvzshOIydC4MvfEkZBmTrHKWF292
93bvvi0J70lDHDXVAoxCB/JrdUTRah1gsqJO20yq/3ZG54dduDjA3epcWOlzEPKvrnXyBgfX2amV
9sNZ1z3BFE5wyVRoGzPvzarSszG4z7kgkttgVLbBAMpOrfN+GYtL5hzxFJWGGTOA6cjg4vwV6jwu
5Ph06UgR1YcfJB+CRt24HmkypktUNVk+Q8maFz5l1xinRCeM+oqC3R8nukowjhZ+UN+QG6mPdZ+9
KZ9LsSs+uC73BIE/4etI1OwC6XPgoGcUIFY/4gfiUSLHD+Gnu2OKRvPKabKpRXoNGw4law1dAU9M
usxEwtSIW8jRP5jrpoRLkrpaEV9djrlJgA4xBsNj2YkboKIqKgi9XFnx47F13ccQWopV5fGOE344
5JQdspnhMrik6oU/WtpIYCyDteNwemjITQDyru6amSZN43JHxuxsEoMUI3NWkUUWIVzUgMAY6y0l
23XvXate+1SMtNd+Ln/hBv9mb9IhL22o7+CNAVXYD4H5rKsWwiPJ71uta71r4krs4/BDteqqGrqm
aV3lMrzp9wxdSu7B7CQ0KFyjIKshW7MF2j57mmsJMEvOcCdn/iZ3wlrfJdmjj0b1dhHVe1524Lp8
l2gM071wyRJIDiNWpWV9MrscZUVLStcovhfby3chvTNadfuOew5xTbGD/JfvB3a6a6FORRBQFshJ
AkYS3Jod6GkC9DY9DdWOxTSYB7oaHFeC3I/+Fm+UunXBpWxkQZ5RxlyYHUDxBpsRnicf34zV0kiF
QRZDZu1DZbIpVnDckQrsHWZuSbY4lzEloYMME4MfutzDqWSOvdg7jWt5SuG6DgWxnxXvmNXIL4DC
iJhHmsEs7RHVIHmHUX2lCyIT0Wnvi6VJoqSnXwsDUROGUj6Jru4f0/rXNOBJdjrg1kmV7hbXLQEa
K7xTEjq5sfRbklPuy6qoTvEEV7LqvadK0fOYoFElmrytl7rxhkO4uBQlf0RMQ5j53pNkdMQEShBk
1aOEcu2JEQx9IFl+j9InF29sGgAaeZOd4kQyITN5ZsMpCJ70AOJeYHsadLZVamaoRmZbFQfGU8oT
klk2ZT5CVqRqlI+I5stJkD2PmpS1XbKZS+sLOvXPdrEeVEHIkWXV2Z3ZIPWRFY7BoG83nwV+Uu0u
b6RcB/XZymvvJfAHjXkyzvaFHLe0Ygv4yZrKN7MedNF9BpxF+1xTeI4DiIw6IZmMg6tRBK75lj73
PVWP9D/iNn0m9wocF+ZiQ/nhDg/bzDyFOzzuAKAGre1GbIfXaIDtNMOpmkrvdjL5HlD1fwdGc7aq
CeRPqrmmuuIYG65zLeqWz1oqGfmgNh683jkyiE7OguruCvdmmkg9a+MRHxbcHca69rthikiLAvqD
36NPGbOP0LBxQC76ksmEuRrNMS/efKuK5ymcmaquWtVZhi+LbzJQDk/waFnUDd4Ds+tiz76NgFfG
MwdtxS9Sta8+C+dNPDBwNEbynjqrQjqWfYIzxXRnk/7UDsRHorePjBo0ctCpG5ETZ9eQAHbTpLdT
la/kjOwZB8QczR2lBCZAyLJ07HZobXM/zfZSM4x1+pq4uwIdsJNgLnH6pyIN0dD55JbJBI60W9EJ
h/TYdU55PmHjnLweUJUp70nvZk0497tR1tUW7YTcCpyYLBxCONNO89iQmkJyXSJ2nSR/rpgHby+y
9k2a+7yMnf1IQqcYKXFT2wMTtIoL3Cw+k13EDIOtRILmtJ+1fZUj8mWG1Ktk0MLZmPFwoHQKHzmC
o4xsO25uro75xMzIvdrxBg97/WKI6m61giO6+4iplZ+AORSbsRpu52G8JE5OU8nw1rIhCk3Ie12h
nRtZmJcwmRNSYobTRC7tTmmMGSTocCSERbBPnTsc1u+0AO1+RiVZEtewvnQ/jHngMCd5D21ZyIND
6lMagCxxklKxH2kQ/40pdnP9Cofx1go8Ss6CnF6kTHsXacaZE+PMXo20oNx6XpbliCjr2Rzuatmf
M2ZBh4S+JfcV/VgSTYn3QFWGSoFwpkvQgf5mpJumdLe83iEW/C3aSMLA+vRSIdlgRksyrNUlmsAk
2V/h259NYPENMybCVmuObtK+MuG9l3Wmn7CUp07GrKmtXknq4XR2qdOX4rUREwSWESmOVVvbqcKa
0Acbf/Dtsx8U72LFLVO9xmC7C6JJo6laDksxFsfBXwizlB2yZQcXPB2uXxOzY5rxNTAObKqsTUmj
vHEM95Cin9gKeLcQ621GZS7VjOPrzw6/cQTdiuiBGeGOYGrvpqWKKASf2pFKeNbD61QPTTSbDDo9
+761Lrh+PudiMvZ+Md3FHzlpGPsOQczeGpcM3GU+AtN2vsn6KdjRFFR3gV2dJ8ZVBg6ardlHJfOp
CKp1txUWSU26dY8JA/V2ksmRdCNUpSaYzZr5Rz813d5qh+HYBPlxGkVwE0K82g6eJtgubZMTRi3u
NvbVdGIJbYgTnzMVHtuEHxEs6sPpvfSSlcHekxAWlo6Vr06WnsjM9jaJu1c9Rr2bjg9p7b81ki8m
VvWd8OLp3BmkB87+C7RrB2eRTX5qnaanviUkaOgImJIY81t8VZ2BcQ9z6mmKyer1+zqqRtwKhHEw
7ssvY+4vsP7kwxgv5Ckb49V0WqxDpZFf6McPYWFQ85QFpCJ3+WR/DkqVUj+LxU0ifGajkmIxGJpd
q2ouPrnspyq4rScW2qLqz+jmqcPBGxxVX78lllteqhI1GetKo+saQKuCMMhqjNIu6fZu75DWaMQr
TG/cJeSe46hazPtRZVSkFlZy5AmXPAcrYGLN3gZI5zDfQqOfkeCgJ509CPjzD7Mov1luB3uzW7zT
ukP2MyO88awYiBNblKXDP7FMxY/R19aNKzA5tiY3i5NSs6ElMQ8eezAIe/1NqmR/05WegzVbRx3f
Dtusveca6aHDpnzoUkLZDFKLu7RlrkdD2QYYtF2WXaw1Hvy5va6+Ycmk07fm5DyF6y7MYyzJ6kWd
U/6Yg3Tce+119UH0Trr1eRAZloTeaagAgU0pScpkMzPDoDUbxgULt1zNZyM3KUXMa3izSDh0REFX
kasImOcEWy1woNrc6n6Mm3E/znMXgU/aVRMTxIVXOUcVCy3Ufu4hZ3X+AoRfkLWl44x2mL1pMN2p
Lrhzx8GJXKM++cKTe72QKlykd4kk69g2kneESNBLMiaPQWF3e/I85l2H1SR1q9+xJKK0GDNGzYox
sBT6upT+DTqvGIccWgED9ki0osCvS0MFhknjOls6RQApQfK0w31gc5uqFcVaQwEanIkEPU/aENwp
0Rac0TwOvkd2hZpvWN/NNxX5f2bv0zauacWeV9399R/aLPK75DAUxNAilW853pcdb5/1mAR+e9eO
yzubj/LGDZm4tbIkTsjM+h3RM0zrbfOQGkO19SxXYr1AMYcMidVgQhlPX8CacQmei3FgzVMTKzX2
IZbswWC3YOm9rtmZ0ze5pRGeM0niohgNAja5jNDb/WoXdr7LbFARxRW3KY/damZSlV9jc2Id1QmG
hnZdWidWljuD3Cz4/vaJQmrbytnbdw6p3rHZkQ/Vc3TkjOeM0X1J2QawpjKekiHZl3Vnn9kRiZfu
y+m7OnK82WK+aiQRXhEoCee6GFiD5/MNIJkLeXIEnTrw72e9iHtTS3i+pMnqEMCh348Xg4NviXt1
bvx1kQ0Wamd6bzzr3E0BfOWxZV61IAJDQ7AtdsquH2cz0BtrTWK1ai7FuMUeVQJW3pkVuaBF+Nvs
wy1l/mGqxxtknu41th8mhn+HOWX8G4ROutMGtDrHzpl4tQRvykp/Uqtdl55y2e66X/wB8W4ysqPS
TXcC+f6aMWg/Z+TwgAetdpNCS2yYFDOJMzvMXVr7jPL4nDfNbeqCNc9KaFcukUaxCLnRUFhSA7YX
EimaqK9zZhkEakpGP6khrhkrgSZdHrKy+i24CzZJL8WuJLmt1sWFmdqj00qAh/14DVIL3LrpfLIn
2CZmpndANQC3KO+V2JsaK/HOr4bkCVpPu0m6WuxVR+KCY6jNUANQdR2cPP5rWkLdV8BCafk4UReb
6IvMelZNLKLECd8RDkZtEs5RmpEI2y38MUTvEJIKweJABAxiBLEHTmnxr/fCaOghvAzsgYxipdqO
9h3phcSnDmPGIB/hkVMyIA4hFySh/ZVMVoT20d/IgBD7svbeyX3vNpqadOvLUUN0McjtKEnI9NKT
mQo2pTBgfP+50A7Fg1ERnVEbZynDB78YYeS4OeG4C5FqYQz5Du8RQmm97eDEEDvD2ZABB0Ox2wft
2RLhI4KTbQ2Q67Yfv+06/CJGSG4+QEEwkFsTdCgNqB1u/LS8NWvJAKViRVFwstAwkBDoXDtjeePL
W7b2rEgaTR/hWtNVMjIkjBDioaLyk4xkSrWczaF9rBr2+iX7PEBp7EPb/LWzyzN3SnjWIB9zu36n
3X3OUtFS/IIzbLrsBunto+kl00PRsJYVgLUx3WyghOjVvk2mbhb4EXuwcZMUdPNVbdEOAnwMZ5qO
onqbFvM7I164bwXNmZB4TQnSmOw6agxgr/3M75NOdXrtBp9Ydf+O375ZBC9AcfT9ZA1b44BmR3hl
HyWj3iG6JpPdm6ewhsHwvkq2P25P5dga6Ljgf7x0iYD2GJiXiQK9XsrbKXUvQmYTDKz0PlYPWTfr
LfNDnELN8jLlrIimVj/0XFudRPAF+gU2EfEqdXat2N1uKp+8Kumrq67QESPjZVbcR57HD7QHcMTc
hh+qEW8xUapH5QdfnY6jSQiiOoTqooGB3ATR9KxT81XZav23u/foiJKoduJLMq4QKT9+LtF5DxNJ
dFVhjXvZpYfC/v3Xr8e734CPVS738opLQVqxNEX4zBYJC58n0PF0+9AgS7dZ0icgZu5+8B90S2Dx
FPAEZ0wLyKX8sdgLTUllXEzDXvatHbB+dBpiD3P/g00ZCyYvPrYxEYXZc4LVOpKxYFdSH7xFeIDI
UZ8YuJqS4pc5Zz9gsfjvZnGm6IU4hMkQEzpvlUXXjBZhzYVY/HQ3of8bxAdXu7/t/el3TCLSxXYJ
Z26DB20yxrPbC5kghLy20wD3rnsDE0b/1bxA0RIo3KqMuBK3OnSNeMlZUbKYn5ryhpiyjzgo8ciJ
7CwX91QZIxPjlplI8cOaWhLSqm+RrtRGks0qvETnoiiajdEEP5hjLkMDidR5ryaY+H0JWnLp0kdm
R/0K2mNt66RfVTG4F/6vdSSAyMeBbFcHWN8Zdm1H5m+mq5ggjmRgU2FT7ObnLJ27feUV37ZP9g4x
QiialRnZ635xsX41QGY3ruvc8xkTjF4+qXi6c6aKsQ1OmmIpXWpM/+A11ls9py9Lkt6QhPstMyZw
oG6+WWjdg35l3weYm+uZQrnQMVt9WEmZWHba9aKytr9nI4ILUBGftndWDBOA2xPZ2w9FMQF08dY0
lu4ZBd0LdjvMbZ1L89oyapk9SLT1D8h9dWSL6pnJ5mZU/SaPxUyyL7PWkJ4djdY70UYzrylLt3dO
tE84YKjv18RGo54Obi8AffO+pon8bVmfpkW733Nub5hWdyifqKUnw0RQbZ2BBlE9wzDoo7q9IRiq
3QFbYpGl5nejmm4Ktz+0cfE7y1aZX2OSfbJye+PkLQvIqQnoTBh/gFcOBWqrFpdW0sHl9FpiBoIc
DWhVs1ByW95Zkw1t9gCi68l3wUPbP1o2GJd5xEcaIMAJySTp1fDuKEr5xssbDoAKWdjESIlFOBWs
5/toDhkYs8Kme1jyY97NE2JsPmsFXhtObsKvBmg6z8ibXj5SXwLehbm5UMkS3kN+c2jdtxlpa66w
TrIWx1nTg0+Jb8CQky301QveBahKLU5A4hFQOmfK3OmkVry58VMZxiyjnPeJ/Ol9/TSZgkcVMRrV
GQwRpCJKm4faTloSDPpHW7CezopBclABgCtlmxLh227UQGwQKLtma9LqQXtlLe3nrPCgDaz8XFzK
KS8ZSjTSBRHOmMaNO8V7x80k3ZdwdvaAvUJRImI5uJYA1ljnLo9eW/Bw8G3SWL1OKyWpCMvp2jRF
wFKdnQsRfxyXEsVcUiEIEpvRlxBJ0L1E/0PSeSw5jmNR9IsYATqQ3EqUN+lN5YaRlhb0oPv6OepZ
TMV0RXcaSQSeuffchAhWmd/oeqkBWClGyBeXObCphcw9haEHolGAsqD5xwRhx7UKdZqga8hTSxcu
i/qMIrl3bzIesqLIv/GIv9ybz3NBolzX2y4RMgmqjird48Zedl5mPZUkaDChXQ9i+qzJq9jYXf7R
TwggkolSHDMFu5PBeKoXxOuB1uQUF5/V1FJwSPXiNvoZZrK/aTKbn8VyfgtHPLltg8y7Tz9ssPAp
SJSdCbwV6ae1A5nN+9rFD8NQvLa1zEJSladVLlMkgL4Gfd3v5thgcnfLE7qRkuT8IhxJKyKX9uC4
3XeXx2BrmPDXGpVscO9GnLBBNFsna7B4QYc+rOv0uU+6rZWT71dQRagh29h4aCvPB/XbunrDEENt
bT+DJdlkeD6Guybrr1zsJ8xQDGggoXaL4KEYsxZ0WvM7O0G26ix16U3EMG5v99umqYnznSCUA1bF
Mx58NAlru9RLc0Rk00sLbiv03avh2i7QqIxnokjhfXUEumYcExYYy42ge96mSctpIKjrkyJeGy0s
tjlHtNdnoFwZ3PEEvxXuvpaIJGbdE7sB6rQricFEjpfNw5MDBNFb5pyNcf9i2/PGVh46QmYEuBgZ
Hd8Ehfb69j82XO3KcoPhWHJERIH5DfySMUiHOlCiscm4ElBQek9ukyAqldkxxkrh99GJ3GJ33018
etTZoxznvmvuBzzR8Ki5LZHfPKWFeeWuDEsYgsJjhp3QUxF/fLEX/z0ZzTcDXQilYEGJUH9ZAKLb
nqVj0y3U5p48p2Obbrn+qFYvKGCqNUiZUwvq7mhORx5YKHYZb6dhYE5LBk52MwJwDIEfeJjlOteY
7jiNHiyvRxDmMfCsSQ7OIu8Vehg7gi55KOAfrkh0otZ8rpvlWmfGCTMIoOrgqmf70cki9BtNtDWS
272lvXNCVGnRKm4H9uNFB+VFA2rkJM3RgaQRqLgSmUr7UyAnJHOm4RQtOUs08JgtqW402oHXbzwZ
raUd/+JExPdmky1d+PULIQDFCpwOTveqj3cpk2+LV4XLrOYxl8laRfmOuZBNEmjyjbxcUss3zdY3
clS9hv/jGsjnbdIjppTvzkOdHizr18tNCqxSW6tPsGL2oRl2QSzbdRp9lxTKfktgmBKEwwblpql8
a204YDjrTIX10DHlQ24sgEiQ6bKMK82MdAgY7YsyP/VGx98QdndgI6YYBPATOUXx5MQuU6bCpG1V
TjiXBNKURncSfTtuJj4PecP6Pbk29e06jbZlNLJhFt3VWQgLrdX0MdjzHZHQ+9SDWRvpizXEP1jk
icMbBVChmNVAytwIm8DH4A0fTscSh2z1gvLk9pKQOwJzFFbh89xVyJi83CbVTSGri737tvMQ2hks
f6SjORzFxcnowMtoAKFjDls7C36g4G3jhihHWqxzVTE16hzJYosIs859T2p8zU0d7eZOHIvY2TEN
i1di6EILSTfFNdEL9Yeb5PeefYuInQMY+Xz8heqmjYW2HUE1nC0138XW8oK2dl4lpSIJwPpstBG6
JM4gvWAQQdQyehFG63UROs60065VrTvGqh4xc5TL73DgBUPIkffUXCFCkVvtCujqjM637pBjait3
GLbPpmwv1eSbLPLid4GhvzbsH7Nj82dmrChFQNIFS+C6Gp9sPXFZDHpN3NNPPwwfjeC6qc2TNBwo
S8GZUQyQ/5YJ+UBqp2W9Rk69CWiLVgQRPRSJJOeyIlKtHOxupVBTzSSZEIbK37hkeIu5XfaZ5Hf2
kHV24Np1xmCk7/vnOWf46WJbuFXrvQ972apcpljomQhxe3GiTS7NfNMo99vK2DVrnTDDnO9lybXt
agwDBEpyK0JvZyEVPxgZ0iA0OHdUYAaXV/3aaMlEWU9vbWJ/20X/1uSYIAh2GldJENDGdSWpZGzg
AK8warTSS5wnFUuq5dolhGu06KWgwHZ/bdHgyohGuODERkPVkltPFGdXkZVmIQfOWDafo9vWDQ9M
LYsDCx/OC+6vw2wlb2Rtw5hu9XZCw9bYiPKdSv7kAdMvo+evjJxxQtKa1ywYMG/003u3nJPSS1HW
9Q/jYlqAuTxOJSZ3c2Pj6XHrCynsXyn+zXW7TVLXxrMQ1WuL+ETh5XmIXxzuts8Aj+sVzrLzDhNk
o9o82wpwkyH1IK9EYm5LX0xbWItTIp3duDRvQ2sB70ZzBeWfIdzgzzuYAeshYj8xv/J+eys7smQ4
eERBtXH57WSuvbMlCLUZqfiW8NRzDbHTIfObOiojXj29Tima3Mih4YRjZUe+v3VXDYq6HS4hmrZe
nEQw70sbHXM/zGc23CUfuPbJNq2bTNakZl7Uva7yFk5mMaBE6YiqK8wNSFZ+noVvzslo5noCVYsc
zFh4WR25AH/k2bZikNoYQ4fNPA9eSMLWNinfyECYdtWMqMQFrjjO6O1EXn5YZeCFFcUrPywqFXNI
N6T6MZ9BV1h5eA2iYHgx1F/mN9ZWeOKNgNhNUdXBKqqyeBvPzQGWvMG417gOnf3UiuhFLf+ZcpqJ
mnL4m7XzWjVMPYO2/cMouy493h/aapjHUFBsGtKJicJ+nps9A3lesBwpGTRbitym/tMx0gkrO+XW
4rA8YOhjzq7JzrndmCKVhwh+JOKpoCZnIJmPxVJ8yQGat7Lei0SMx/alejYGHBpGhqe6vI1t4npC
WtcCnCxJrsk9hH5pPCAPHxC8D+P0aJHhAZz0X0GQYRizuVs1i/mvt9olpLXL1+7ifw0lc3MDkxjp
GBF7nSjDgbK02bprrW07WndLwnvc9M6vIwjWZfM0bUnGoQ9WVxTlPTSHCZRAtTyh3CwwdYUM1W4b
dDJFPTJ0WCxtPcngskndv8WgoiUJ0qISIutLgYjPpQ5rHW27Qf8p9jz7HAs0QpK33qaiBSNxHDoO
ShOL9doT2dFmifNICfyNuSJeGS4GayQdsEk6AwldkTAZXLVY/Ehrk6dFBf+Imv/OeUH0ZKhDbNp8
wZSZ4aixd84EB8wxd04rYr2ddfDCzuEoxqdsHE3ORNoJo3yvesdYJWIBbJ3mILdGaOSLDVEGkXPH
3GhbYYuzXEIUUx3jC+2qXz17gHeJbKCiYc9aQrgviBWgKDmIJWCSPbYvqUqYkaY8O5IdX0OTmRof
SoSpWOC4eO28M4o+NGxWT1ZNKnnvEigZi3cvH97pfdHnEP24NhAa7JcE4srIIBAQ9yEqFnw2COFD
qvqPJCv/ySUnNbpAGm5mxZsWtQylAnocA8ejluEyGO3mYEz6zYpK1HOl5OuaO3ABVP4yKcPSfkid
/PaCOa/FNH/RNiJ87Wp/y0t+Nhh5nQQJ73RyWxmgh+tZSo3OeWhVu0t7Miy0u0n7+SyT5W+UuDYC
V70VJSNY3EcvkMym9aKBq3jKYTZnQvDLnvqB0NcS2RssH2piEGxkoTNDAa+y0XzRUIoyXhd1OXJk
WO8lu1HHpvHVon2JKv2+JMnZcwlaw8a3Q0n1HpnVPxcGN2QpY12jQ7Sxmq4XPI6bsuvGEMz5JrE/
LUvN+2SxPkbtPo7TlN8UoHx/k9py8tAlTvM+SsRj6vfuoZ4m5ngQitkLrrC4CHg8oGDr7k5UpE+Y
Dfshd+EJiysvR4eVZ8daTM9miYzUjMxXL23XXc+vP0lsU2wgnpme7uqOtbUxNBHwffeQ1GqX3uJD
/emWzhzfkpbs6kXm3T7j1tpM4MOT8jTY1gWLa7Pj4SCatZRsSiHrtmaz6UZ2GdIMLbK6ELHRCBuQ
perlpyhuTxVOkIqIOn4g3ZOfMn4U8TO4gm/A7RhnCNYght4+OoJ5WYJ46KzJubndAzFeoe5q+NcE
zeuWTVW1JTD0Bwd6jyCXM0qfWtu9iMwosMIwKTIT0A6ZSbcM/yTdNDavOjskGQZl9TtgmX4uF+hV
S8NUwHOIdTJTD2nquOwaj6dPz1TFU/sx6Q5Ha8UYUEfGeOMBEBXrmtx4Ph9REGAvpa8vQagFJewY
af/gwJk8KfZaebREJ1vj9yRUBlSTWDVOUOzNqerWTtMvJDDEYTUFzga/8I/nj/6e0PrLELOzb6vA
3WjGxDAjJ1ZJRsnqEjcZzqNlpDP2v0e7tTcyFxef3QkEbZwa7sSAoBljLlWu350bx2R4awW2rI8w
nilAq413EUlSbfpMULwlgzihHNuLHFnAHKjDbLi/ZkTJVDicz6lNJ90XK4REyYYpactuAl03CczO
OmgKSDc4hhIiKHYJEWWLV9W7yLINig1nBWI7uC9s95+b3mZ76trX6Ja92nlHRPkXs5lm28SpPSjs
T6xTdx1QRObMKMpa0NJ1jCCDuZGhl3ZfTeRHTJVLQmDx2NyKQ1QcH2NVw7nEBc86WZ3qR627+EA4
8Y20La55z4WXmxSFzmioTSEmhJQB0dvgcPD4K4j2XDfpwhSJNLubX7ea3/KY3BU9FOxkZwKDCrvc
LdOExqsRl1oMLVFiHu9a8EAFgY8WOKBuuY+9KcPbofAa3jj4RDAx3CoPVOJ0CN30WToEX2RI0Zk/
HqPOfcbx5GycQj3E3vjeE2BwG6WVK8PpuWcVaQNlANgaCVAnbKq2rmOY8ly7V4hjr9qoaeH8GPc2
a167vBYzPnH03/QqBmtqQlRY85vJe2IB9h5ZQ5bI/0Phb5c8/deNmHymic848o+IfJL2JamDhyGX
bqhthd/s0nj+pcu/hhoXiYuioe/UXW0lV1y8mKt9IcJmyIMjwgGOjuygel7wtPC+LVT+jBRmlphj
0q6r2mHSK8cVpdnAwMynVpLbdNr1lrNHAwUGDAxBSSgMecrBV2cyFgQakDKUcVZdkjyVPBBhmVnk
VqGi7MaK4GNSSalub7WEwImReo9zP78HCGHXkDCK9WiVm7FvSElijGWmAZU/MdGr1CIZrwnEpiPn
nmU5j7/wsKHWSJSL5CvSBvcLjxO2bN46BLJZOIPeplT8Le2kOKT9m7bwcU42kxZ6+tsm9p9KsV0n
UJOzXn8P6GlzwtcmNGzFNH0HdQ0/RJn7uay/RcocGjmTSwlS/E5kYmH7Zm9akdaJ0/80WcPOWqJN
72QQRpj9djyWTAWH+24vEkOt0ka/xI2C+UWfZQ93Bq2dO3l3VtwdRnrEm3CdNJPxQUUSz3SyTXqS
l0aqYlpjqeiKGzAqrhXvyhK7fL/8g+TJh4NfjmbkeXTTa1FbcO6k8SatQ1Wzl40cJC+Vrf7ydEHa
oufL0AXtybSn78HMDx3aKybN/e9UZNRENnOnpfjGGqI2OQ3kulQs8R1THQlPlCBTg2GjNa/tdDGQ
r/OtA7kOUm4i2utS+Qw8DRWFpfdE4yFZcYJFkgt+sCC+z1zTXSPMYC50MwdwZBNDtXcbNlCFKu+i
prwvJlfsve4Hl23Er5uNOEGEfocpgRBGcPtx9iPO418SXnMeu+TJENTMLUecl48pKfG4QmwGV8Mc
E86jGR0YX8Ws3g3F+CBNp+cmAAUj3I/U8R5LNPIsFNHXq/lXaVpotzjJ6KhceiKiDbB988HDiL9q
RPLPYa+4snSLx8jB+ZfccO7xhp73HxHA91pKqDvBYZbxzzLTHjOJdYmCX0d5dpIBSaJT/mhXSb+x
GknzXcQrOd5L2Rwj/D2r20eHidlI8hjSNZvPMXPTcDJ6bzPhBFl1ero1i1GDXHr+cRpLoM5CfZuk
xHnWbcjSOF7L6YsJ96rR+SuKspw1Q/qnk5J9x4LI2E0ObYywdk7v8Lay8WbsF0cgUJXm2kFjOyNE
d/ydUN5jjzJ3a1uAApubAgQBqBUv5mqE8m8N6meMyKipFQlNBnmp6Aq2uD7M8Z17Y9UTzbmf8Ckk
zkhmAop5xup/+Lf/TGNX2wIprLxJ6NxLhAByNU/lBz6jh0kyJ4+QxIzVcxMRipXYt71Ui2elMbwc
TSre4MBAKmRV3W/VjmaIuGUvKBNDC5oNnPGuDNtsfmwOOPEGMHoLIq7AfLLj+qX4HGQdr6uKCajb
cYwNLZEZmpFUMXtXMx6NzWxHD/NM8M0S3fEpGkLaV7WpaUJ10JTrwKLeHeIGlwFpY7XFPndcevJQ
0Bkw2SRLNkUaMd2kH4lZHaTwfvMJqWM9cILKEU2K9rc3Lgim2obmWSeo+ZPPtF/wM/nzsC7HhzFo
k5Bq5NpUxr+pkb9BmgMIqMwcE4UOe0s8tHLBzFvrsJFEExEdu1qw4sSNyTRp1JuxQxW+WCu/40l3
HtAEPEQVL+HAozonHKNmUx38frpOmBR5q4LyQgs4sPrwDHIl7Umzk6b/dLzxJ3IbGgrd+vzaF6M1
nqcuIlFvWrD/1YR9JOxoDIZBWfBOZlN7mlCjZx0LyL6lTxSfZLr8Jj4Lr8nZChMoz/I547DS1oWz
3tsOMAnoXN0EX3LLTcRnMGh4wgt7DEAY+6jW5AxW4DtjdLiam+QVcyvzSTbwt2/tSeu1LslAcjtv
M3MarKc4uB+hZiO9OngJLUES3FJkuuDEzZZgukq+bB/7AXiR2Eb4w4lw6nJF+kPBNtca+43blvu+
u4Wh2ljdyhcPOg/y9Q7PC0NwVoRMsTs0op7ov0ii2OMyefEEvOrWtV7he+5zq+/Dogdlyhuy4Lzc
tj2/Je3dHl8xGZbYdtx8uKCxISrkRkTp3H2rWf87fg73rHmpB5Pgbjws1JXTGwhJXgt/MZEYrFVD
rTCM/YPf1cnGuRFD1G3GZJW0L36finCUyC9yB59fjMNdBRsERSwNHflQ2ZMbVkltrzqzjylognfF
wG3lu1mMp2LH+j7doU0F14HPFGGUtfYRXs404iTC3RdWiamnhAQhq4tVp395Nf8i278qB5NPXKxR
jHfXfiBUscvu/FJSaOGaC3ieV7ZF6IeDnxu50u1xR7g8ptvaK2hL7Z4MRx/ggnYRpNkVO/v50szB
0Req3jHQgfK0ivxlE1Xx7xyxF/bi6dVJk7Bq8S8qVAPjnO04ju4LBwSqP1xR1RNint+lRvuWu2SG
VYpsLjwpq8Xm5+8oaGlf0p2wAfcM+d42aqTnXeVuOlI1101eIhJ2P9nq9OD6LJZvY9FuPKRI6Uxw
UjNXwX6wKFpgpOMDMyNw9SkOGemCylPKCAN22mBXSjLYbVj4lpttkuZnkMunz866LbNf07ZIMR7Y
cfYuXEu/4dkAh0mx1+LlmL1k3Y59soEaEni8GSZy3ZDuXUGDpA2oXefX7HMkwJl8lzNGWpR37U5g
YbxWaN3JdR+4bv1sM4MKVgb0MDsu2REXyILmbokOhExdGyywIVuzc8fRFZuGulS1hYhL+gkpg87w
mJAIhE+5ZISZBxujEd0OdsihbmAXBHUThITO3LFfM16XUTHabNRbr4blxUbYw5GhUpsyuLZGQnaM
aWt1/VuaZUcjJdI5OPnwHXa5jsjUO/pFmD+1tt1+Fpl/n2qVnaKvAdoFjmWsochlzMPosm52jLsJ
2l+tDMREZVRsMPZsUWnFZ03kSw/C4Oh0rok8JDE3pZtdK60KGAqs5BK8tuBo3hINapAX3qZMNwjj
ZtJtVuVdbMM89fWQ3FhgasdIaclbtl4pN1CxoJFISLxZ4VGFuxujDjfN+oA7/QvNfsDP5L7Qq0OU
YdWcN0LximnnkLkPpunW5xhzWKjhNEPp9LOTK4vn3qVFn9Dtqyq/A7fGP0zTY1uW4zNEO7mG/+ex
esqR6qeyO3mJvAg6nzPCq3XlxsalCKh5GJ3aRHT24VTrLxuY4hRhQfMVE/12UOLaWhSgCJ64FGOM
+XgY8jUy4+ViCVoKY5lf9PhwQ9jkmfNGyFT7xIgAi/IYnFWj+LQ7xg6HaUqEDbYoo8+nXcIGerKs
hUBL1Z8r0/mOR+XsDTs30XhGzrlCAbRSvnNvt1BT3hIZdw8sU5JNYxXDBhY3jBctiqcEyXyZu5gS
0qB8nGiLmwK0hWvK4GSRrhN6zcRL0HXJidwqTtLxOaWLuSsWz7liYjgaOnheeAxJqFuzjIr2BZts
WMJoonWEzhh3pb5v8RdjDWNxhTHpk4T4O8cdJsImRhWOConPjUsPfSgKvY6BCfJvli2OfZWF3VCG
MNtCA3RFUhExgYq+ff3hNpwORtAfK/rIVdXVwUH4ILRQT8YEmRXs3WU3XkvpPqdtGZ2VmXZrL07+
tRnrIaBu9GwLWKzZ8/mancNQrUOy2bXurnMZTCSQwdlCzu/gSe6DVBfknPdrO2KQY1xH3MFVTkCu
GSG9dIrse1DLg1bNcs4qzvk+VXJ9y4lNkVK3E5gn4qmpWA1vPsQSJCOLW+BrfwC0mqMsme1qKsWd
WU0KJf703lZRdufiV9tObtnBRagKf2P7Zb/HPYvm2fKaR/pW5q4O2N9OlF/wSUaO58C/bhdDfEHO
KU8lJKfMIUIeolBHBqe+YaQDzH3WO9yo18hCBTII5zzyXtxHKmJckZhlOFc394PPCRulsbOJmzOP
vRhp7vJ5Mu6DEkOW6NrTQDgqVVh0LaJzCk7gDCMsP6UU27y/co8FNjRF8hGNxVOsMRQBt4Zw4YJY
VIP9Jwo6kVToV1u0wykx3/uZ/Dhljvott8Er5CLC2stE3ovoSYTVX3qb4Er8xqS6Wv1BBhn9WVUf
y4r81qF3pge3TKhnQHslE+V4G9Bl4pxlV1+PEBocVpSlcIbzUHt7rkPrYo5+94gF/YB2iuzInBR1
s/oQybz2/nn+N94j504YUAkgx5n7YczyOwaM2egT45q2AVvviSe1dH8IUWn2gV1sMDWqx8gty/OI
6AaGRLNWjDZfA6MGAdcZS+hV+bxzx8W78wUfSBgwJsCZZQqHtvsdHPONhbt/cIu2IqKQKTuRWgjj
M4ReC4rsGomLP9fxHXKznz4qzZ0l8wtJ6vGdN/+0liEeDBK4S53YdL/MGZKKUN7WIOdHUQKvFsI6
OcarB4aDP7Oyi8fJiOnSgnnAWDQibra2Rh7jl+qz5zqA0tIEHYJwA2wAdyc3zrHMf9WSZ3sKvww7
oFFec+Ixb45W3+0RwlD/rko7Hq9BVp9yY3hlnTXsU9/ZiUwFR+vmYQyQiNOxZWvCI5EcQAfuKeoa
PnK7v7yfVmVrMwHMfupuHE9SEH3s9T5JbBGjvcQ2xjvVJH9Ctv1ldG3xDOEB/8liMw2Prf2Nsnlw
IR2tGF1SL8qWFaOt5oNpwO+axWJeY7qlwS0wCLIvDWWEXNZBALPOGeqHQ+bYd7IO9Twkj7NXPuKP
QTiKmpmSPN8Rc0B5/f+hJsO+myDV7GJsum20Mi123gynrpgPFaHxAKOBC4zAyY2X9LZKXfymRQfH
Xdb3jjj3/l3ngXKBNAU5N33ovSG4+++zYkIJP/zn5HS1ixLLeLE6/g9IjU9upC3EFH9dSsPesv7+
smzOKrM39cFKvfEobHSUSTIyma9Qls4J8libWyiIiwOi74IqdLntrqb5SFrCNkbrhM7Hfq2wPy3i
JkAB6/ykEVUPg/0Yz571TWlUW/VwdMhNngQsMRBxfLYXJ1g+QRzfwMGxZrevfrsAS347ABiSrdk+
FHP22izlqloEnDI282tZ63+ZPb1lOsIJWXlPo5+4x2VBmiDHb5SIX+CgxM5kx7JC4Z5vssLsDsuY
7RdTuUf8yuauH+1/U0b0tetVRyqGJYxq8TRqTH4mKe5nz2f0ao5Wv/Gd+M2aYLnaFQMkS7G2Ulil
PNAhWL1GEuUqlFs9ifc8GzLbZYnhw1mpn5OhRpFaRT3jKNWiH5uD039/YErdjBVhKVYQ2y+tZqCX
F0N6VlF1rAsLz6CBDkMtUbsZJnIChOhqvkstD7nBPi7KHLSmvYW0sQ+mI8m8FuqUfSRT1nc3HooI
8LJWkFnQEDOhtWwk6kyKX2SRocmc0nvd9SYsXYNxiFm+T8Xo7xz/p5dcLahXwOZZwX0wti6mAvKu
Guagc9lLcEiYZRr+u31epk99YdQgovN/c6uN+6bm8Iym6KyH8klGy02YOzngTFNSJMV9CjotTpb8
ZPXlt+9PgijnGIQKc9ehG/ZdAHwgG2Di2UTJb8qWhR5BIbuA6fJ17iwCiF1/OsmeFZYzxKcuQXvd
9GZxHKzmjzNbF0P+4ugq2ZYT/UnvBMcpNn+dAKU9Kyain4O63zj9xLi1uk6RP9zn6ENxZu+aIGMz
PePZhVGIqAW5f0wqwT5p3I+ojxXDaiEuCfJrUju2ZoHv1XcRnCDYTgrCsLBoBTNkv1bftEPlCXGU
zxt+l4sgnKbkoze9N4NoYGANFR7FmKK+j/3mTg3DG8A+OgR3Sw7b8OUF6HDQtBTPCqsnja8ZH6Wo
zpmmmYg7JR+c/sh2GYNdm52VHr7lOH6WBaBQJsnjPWrvaeiH55F6lqDaacRUaT7rupQEl7n2WY/D
KevQzQOcHYHMaPu5GI4NY2q0Ch0yK3Nc7iKfOxfbvrlxnRREodlaoRcRAYNBEl3+JORdibeKfEp/
nQ25zdjXMtClSv9EQ/plghoZKx0cyqmhJ9fGLUjBSD47H6UMOjWe98S7dMiyQOx8JCp6Lfu+3Tna
Hw6FyyrQ9CTaf5+cn8Lm5JEB+Fuyoid0oGipGoWHL1/19oOYF5KYXAbdfivlrpvLTT/3bjgwsLyO
uX2vxtR5IhmEdey4nKu4oyxcDqrxvDBYzOm+d/1qawFGROCAhMvLP2xqhesCrJyqztWvLvB+XBRw
iTou4RWCp7tRIN2t5ts5Pgzj0ccPRi0VHwMz2QKHuR/HBEFJNl9ZCDMVanG2GJFszyzXjq00ZEjZ
2xz9Bpqo5Sq1zgXtbTpTqOIZac46S6udbfJtndpk6to1xRmsR7wC7KR20BMQ0Ux2fQ8srbmfcty1
Xmw9mRpZh5PhfNBplJ6g33F7zrONGiEXJzSNGrimeT8MlTra5UNeztUpFjcbV6NvC/x+Jxw1rYyl
7BEuP3sJGXd9jg7LK+SHW2V4vrLuCLab0FXlHyQeiEVl6kQrzMdFFG/CgxHg5vmeBK4SOTxLgVvx
IJfySCsvDpCU7a2j1acy3eJMzK15MEZzN4xsOEEusYCUE1kcNf4znJ3TqihRyNjBWWv4cm4fXdOA
Bw+RB3F7+OMuNFR+2AaxZt1gLmFtE0ZII4VTsKG56L1PbadPjIb0dkn6dcv66YKl9cF1RPVMWYmb
1jwjjUFEUZeIrkpd76e+fik1MTxyDjjxzCg5JVX9k2KKh8YDQWOYMFTktvfAwCA+Kin+sUVgkiqS
czYXzbO0sA0gi69mMe4LQx3VAO6ajN3rHJlXv+vl95yfC5SsVr6wUI4vjuq707D09xizoUOM1huz
wH3JoCvH48n8H6BvK93D5I13RL6cqiY7LHPQ7GIq3jXeQ48O4mSzDeWDoq2jMId9Zpn6QVGk9p75
1BWDezTn/GBrmhhztDG8J/FZ5S74voEqQ02qe5BID/Cxa2QaEea9mpT2yAg2mjMCrFQwX/77w7Zy
I6Tp6/dOvpcKYNskoT0BMk6Orop5VhVjlywZn2XUgrnoDlUGslu05nyRschwL6cNvSCrg6ZBFhXZ
8xnr+M7Kkav5Mp6vhS2Gg8kL7KBbxLfk8ihbVXr574+obXdRIccDhYg6Z+WCEirDEo/Hkmi0zDso
hd9ezWpe+zqeGL0X99gbopPO9IuQnX2O0uEyw2Hfk6ae7IlM+BNO5+2KiTSrxcDS2YuseWVwy0Xo
nXRcBx9aN/Mq5r9IPXWK+puwmA3s9kanh8AMtbgmimJqqCzH27AZQMEGDSiTecc3z51LQtV8C/Ku
VctoGD6qgz0cTxZARINiE4/0uE7ZGybtfI6QWgyEdYfonG04OVWwC0oYOlEcPDuwVp9yw9zgBn9H
NgCCFOfVsfXBnHgr8unE1TSY7oy+b63mhZCjCEEohw99u7yZ4gfnOBRR/mhOdgxKcugYeAE+cIAY
zi7/OhV5zKTZJm2iMbIt3oYknHLnWVbyecaXvU5mJz6mt+ZfjNUpaEmFd0thbpWDd9pSdRz6U3sK
5FjFK4hraXLMFGmlqxKyj1dAt0u9ThwoW5vwpgR1y2WzuM7zEozzkz/TJ7NLlvdeh/k+avUhQqm8
0/40v3cifyaSw3yQ1glLT3eMGtijTP+afS45oJJ6GtZOi3qMu2lCgmZiZ5ZBcmQ4HGO1AtYd4Ht4
Fybalol7Ez0MsVAMJ+57hQsprP30qpopeepGPYKAA/Xb2TPK4wCZLtPSHzp+cx8ILD2dq8vQarIX
hv8o7lShX2vURhe+xN5yqz8cbvkWoNtNcFBN16K8Y8DchBC5eZCyYWlDLQUSXHlzgbhFt7JHGAPI
kY5zk2KKdG6eAMzjWzGznhmW6G38H2fntRw3kq7bV9nR95gDb3bsmQuWQVl6iqRuEKRIwduEf/qz
oJkzI+GoqnYooqOj1RRRBZOJNP+3VjIZX9EYb5qUJKkq+JdsWf0zE10OmK+CVq9dNerTR50tpS7g
0cplLm7csNuTFBYVnH4Ei6dRYLVOkoucJJZv1/mRMQDF7G6V19RkAFyhwL0dv7aDTmStfRwVvGMB
63uHepgQOQO1LBHFzR772CvUkpjVhjpeZoHhLxqYkzsv8bE29LARiNLuRo/gISXnKEy8iiytczcE
mvKKtF60ZvXVGbuKBIOMuETLxdcK0JZN4t5SoNNEQNsWQSQDMdb6nlyrYnwlxA4GsbXv5BEKkzqC
UeqbkGUqI1dxIJoBxWCF+UL+rIyr8hUQbrM1LLgpPTpSjSkHr1prZDJQUlpusy3RKDS/WuoZlRXe
p4pnw4LLzopAb26TAMiXnCS3Q5YWN3hi5Dvf19cso6wdwyse/a5m1j3VnZXU3UalFd0jr7Yy1Ytg
crFbWz9S8Ke+QrDfs+VuPSqp9EVv5GdHlcQtJUzQU8j8ZEK1tnVOZaniOdG+EMA7fQPBrNGXxzHR
pKepCG5R6/ZnNVjy0XHaZhllBjIQRQFO2DUPKRmTHxY5f4ik6zAM6CREdOi7iKQpxeDXtsxrUbEr
qvlG4mQ6afnxm6GqykKBmfTaVeStQ95DYZzDWUJXt6rADSwIWlBpgcX6iwphhKooISnBzY9/OYPz
xVOoCWYHVl6qMo5RXq4biYpWRjL2ErQgO1uULuxiNhBuPNDeGHG9bdehySHdhOW7phpCYht4VbRx
t0UvsrXZgbqnVbBCwuSJ7SI23HOHAkK28N1ag3coNbSPlpng1hygz6jtJxVK4qEI4PSx37Tz9VBd
6l1RvmIxYM/OtsDS1SojRHJOZdfYOxGOEiDqz8YykvcwCHFGTKgjq9G6jYljaF3kEelNIZWrUCo+
WOYQuy62ixW1e+0tIm9jZRDacqkDIfIfq/kTjz88XuNx0FJp1Zs0xr5petp5EG+VJNfvFBJEV5Gq
Oy4FR+pRBbbU6rmzl+2dpg/akX3W4jCqw8YJDcqybN6hvqQdA61+M5APPbJ/RrqlHA7DmDlLbVCc
LdNKYrW9+T5ElraW/e7e6rhsqlmyWJgSrLXa5t2cFnSqDACEHaEFMAawcRYskEVdpv2tsI6ampb7
lippqlkZOQSsslHu88RA+ltKksatUkaJEBcUdmJvwlIH5AY6aKlW8o1esizNoIFdWiw69Vv9GRod
BeVM9u6spt+abE4fW8BEV7K4zQMVlpJkUnuhwLsSIryDJDFs1CKjFog0MBPVa2XwoYKJktmIgTdO
ATSVB86noWfmfUsnTMEYu4+U9FzJlQe6iWHnepTr9jpURbdX2uA2y6OPxIe7Pug2IxRmzEQEBwoH
KnkVUQ66NLRwm+YFK/eR4CVMVYBW6uyg9rZLvWRHNWmCn29M/XUeNhs0bVTgaVEyrH9w+MlzlYca
NhH7cEQ5qVnYFTYSxsFjAkhe8j5roidD7p1Hh/JQluYrneGyaNjNV2UKKBSK1yBfUh/Ss7K2JDA2
1acR47aqQL2lEmZD7xosBX9iIbz4DvYl2teUo1yZjRo8spakkK0Hnygr8bVtGR7zriBdk3dfNezD
/Rjj2CoAAWR6bLvJo7aXqpLqp+m/gPc+N52INuvRokfvFODWksT7Sk5AYjREIncyw3YGDR67RGQX
25B6FtVgWyL2QN06sOuUKj+SKBE7R1O5nfIWakJ6r2o5Wg69vlFBhBKwI9c6auGmkcvr4ntbRO91
Dy/Z0gMKjJRqL7UD0XK+yi4z2zWrtxu/kMSL0VJKJ40a1H+D3rTwm2zXpNlKzZv2NuhCiYx/RHic
apxQg4EpjbtRhUHjBLm1UIrR2+Ue67lCB0eDuXfc+Y1FyHVk1be2I9YsK1aDI+J0KmOEt6yi1KTu
8ze2ELIDFSrlWmJh9BDSbPaRLBtrta2KeyLoWzst32vwLN/K9BjT5T/KsnkHcjW86RXvq0cl6BbR
xbOUFzXJpVpsI9D9y7aFixBWlcWaBFwEo5LFdaM45Z2lah9UsCuPsie2yEXytZaV5irMa/ux/RxG
w9xYQRJeKVL2lGfN+ETZAcmxvD6OUpyvTTH6FwQrv9HAWQYTLRPHk4abz5m5Trh4kizbdrYxVOKB
pT6x4AoW7+NKLZdlPTzbow89WvfvSeozahzFS8R4eNFMg1SHIMCBSTO74EViAQ0jDNhQddMqcFXo
23/IO/7Pt/6//c/89p/GCfGP/+HP3/KCaYUf1LM//uMYfqtykX+v/2f6tX//tV9/6R/uZ379xvLg
2b/0mKf8M/8rvxyWT//Xt1u+1W+//GGV1WE93DW8du8/RZPUP74C5zH9zf/tD//r88dRHofi8+9/
fQNlWk9Hw2Gb/fWvH20//v4XtpKfLCfT8f/1w+kc//7X8S15w0qAU++fR/v3r3y+iZrfVpy/qZai
6RQsGGzZTILi7nP6ieP8zdRl02KoaGqmpUxi8iyv6uDvf1l/0yyWa3kh2TYkMkXhsRB5M/1I/ptt
GCpOQ1NWWYKWES799f/O/Zd7+J97+l9Zk94ioq/F3/+ahCv/cYtI+BEtZkG6PfNCpVkakmskFe2U
2t2IfZBStC+ICi8YsX5Vvf3n8DPPC6Xo9ZjlQe32ULBwk7B8L+8Uh/YbrR0vvSB3+9UE9p9PmYlR
mPMHuk9FtDuGhkusmuync0Gg9asP6D+HnrVLxk4QlbqmdoX66FHLLuLPpLkFv7Rn61Ju/EuWlxO3
Qf1V7WKxUyECs6xdk2vkpaTn2VIesuqfTfeXlvvzXf7VIPOfs5hs4j/545ygxKaocXgiuqAGp723
o9PVoHMuKCJPPUYzi6UDMkzXU3YmnLEkekYGT2Ofne2Bn1rUv57a/8X3t2bmSWwQCMTqgqe0jfq1
KOCJ8yz76xBo98KyYmlz/nPUE0+SNdM+tex/q4VTUYuxCLaRugRanH1kr1CyV0RmlhglFs3B+0Yl
GsWXMvt263QZXFEttTQv3KoTV9KaWtJPtyotqLYOKyrpy0B/jiTxauFkspzePX+GJ54Ea9beAyfM
AoVdA9fQiVq0kX9Tmg2KkV55aeLmQqM59SHTuf10DkHXJEOe18KVyRn7rJ4yIIUF+MUmg/tnpzFr
8cIP/A4WpXDbgLlSGbjC9Deg1FfU41y6EdOz+5uu0Zo1fSmFrwXog0xDLanQegff3xhjNNURsX+9
b8GOfo/JS98oAhOcKMdk2ZIZQ98BI0cMLcEctlSMF1ZO7FdfaViWmgDOTpHKO2JAfs/WZGG9Dd3g
PDjEBdZSb0ZPsshrCn4ZjxtxucRhAdRZA4LvE31fV6Qj3NCXwl0obF+AIk3UbSPaklBQOq5so6di
spm4yhKJzlHOjDsC8S0FOKzB+F3ff4TY3FmasLGWsYWuWo8S9DIYkSI6il6ahh6BKb7UpTfelqme
ffmj2/XD1P3TA1HCsM2IBwiXhZmJLL6ou6eIaE4p9uc/4ES7NWftttEG+J9qIlyWVqqFImK24ob0
+vzBf/XR/bv3nIYBPz/OyKmnVe4Mv7Zmfjhh8Blk4zGvws9Yst5aIZ48Rbi6Uzyd/7hTrWf2LpDb
eKgc9n/cmih40H/29aem3yWUP//Z8WcvA6poMuAV9DCV9y4ZqZt514FcsMIbLs5/wImbYc1eBiIF
UqF5NM7Cse9NlABNdEmbfKJ3NGfdlyCE6vQtL4KRrK4pKQtH2YBxWZ7/4ieu/NxKF4wZpMWAFm9P
ijGL4jSdfXyKyQS5mPMfceLamNP//6kl9KKKxqaN6BpLr9znPmkjCajnhWagTPfwN32WOeuzkA4U
0Pd9HtVxNFc5hVJrRp3M9SwKPbsmzxetIw87sypDZuuV5uqhsO7Z6jIvvEFP3aDZwxsPZtVHXs7u
UWocA4vaJtCJY+782TjDnD277BzGFP1z/1ODbOqYE0b3vuHKPv7Z3Zk9uZEA+2olg3B9M1+1DdET
5mHnDz11Fr+5M8ZsCGNbyjjWRkdHEQULz0JzemXozhRZWiL3vdC0TzxdP6yWPz1dqegrxWCxjMgz
tZLmAeba+W9/omUYsy7QS+W4SaYDm5m6r+PXtO9dP5JYkr/w3Jy6PLOGXfSanrJ2J1xpVA6ZUWNC
8e/7UUImkR3Yob7QQE5doOmx/ekCmbLC6nXJ41nCB0NMUz0GeZdfuPonnn1j1rYVX+JtbcXCjQUV
pWP20MNkucqpe/uzmzBr3AlUjUgfuEZUtx8stdl7VQBRChZGV8UP5z/j1DnM2i/h6aQJHF6kXv5e
QlIYkUAi+Tl/8FNP0bz1akXRsSEiXCqdVpGvumGQ3Q6Mk5xYXDBmn7rBsxZctFnmCRa2XAY0Jkyw
TBkuXP0TV0afNeDBZkPfSnk5QIFb6Mqee43sKLpwaU5877nwV9flRMPbw0t5QE9l15lLpfLH+cuu
TjfvN32PPmu9ftxUjg7WixqrmFp42Rjglufksog4Vbg21eBOE0nyjpFtgpCl8qamvHIpYaxFUD22
MAQU+W2wqfOpI/jeNbjtHaoRfxmmdur6ntLuR91X2WSNxl0IWehCp3nigdFnvcIQBnFtGnT3Ats9
owro5tlbO0TEper6z7o2fbrfP3UJTdVVUMpHtoKHZ8l8C5QRK5oD3Ni+8OCcOolZtxCrvTqS0Kxd
CZZbXF2DVwSkAVCYLM35G3zq0Zx1DJCICJNonILXhfZLVufKrjYz574vM//7+Y849XzO+oW+UWXF
S/mIOphcS4ZeOm8a0M7l+cOfukazniFz7ETHTVW7nbVvcUaVbJ0WLFBkbHCc/4RTJzDrGITJyn3S
s59CbcxDWhjLSG4vHPrEl9dmPQOZOGwAVLa4JvV78DfY8kGNTeMA2XP+y5+4wdpsegNgvvNV3+cR
opRoCLwlbxZi++GFq3/i5avN+gc7y7MO4EjtltW70vXkqF41ivYS76WzHv/sDKZr91MrE4meirYo
WEfr5SWVA1Dk89tRLx/OH366EL/p4bRZIx6lEGISoQlqHLvh2UtjZeNVsfOFEg3KQib4Wy17ysF3
8vbCi+bUTZ+es59OKFLbsLWpCaI+Mng3ffLkpmdQREfVcFmSBDp/XqfuzKxlK5RtAZY2hZuBYKPM
6Mow38wC2Qd7QqK/cConmoY2a9seBCuEmA7jCrUCj15nX52qyy6cwanrNGvZRRYmaVlzncL8S6t/
aYVHePXrCAXh/BU6dfxZu+5zTdONhONTCA71Rs9ctRI3XhJuS6X7s8GpOmvgQNxB68Kad7P6ReX1
zH7vVSPfivF7hvP4/HmcuAnqrImbie/VBZVRLovwcCjD5j2wZPf8sU90H+qsfWtjx7bv9P2j/CYw
HWprh4Ujv5w/+IlHVJ217CADX6k79E0CT18hkOkoX4ANwrg3F7729GcfMmvfSdQqAJJZwDaswtWy
wrXT8Z00H0VBbfbWjdofjuF/LAz/1KxBXPfkjFRBhaZH1TDCJxTXKqTW8+dx6i7P2rNVZ/0oZLZb
IhgdutNtc8wP5w996ibPWjHLocGQk9Jza4nQAsWUpUGdGwzB84c/tbSgzhoykKu21Ch8RwhWRxBj
k5Kkb0WCWSpVqIUJWKNx6IGdRs6tklCgmkbcHk2GX3H+G0yt7Td9vDpr6VLRss+ZcWuQqehvgJzA
l46py0avJJZJd+FTTtyhHxu1Pz0AQxAWUhUxEtGt3N6pTUv9mNepF67iiZukzFq50ZkNGSLuf4+m
Jo3M78RhH0qruT9/iU59+VlDx+3imfUwsrrvq9cdk/ZlWQzmhe9+oqErs4Yepp0xOCaLI2zlk1x+
4b0BuIDJm9rAQBIXWsiJ/lyZtXSiYpQ5FXbp1kS1oPZgtUxSS9/UnVR/lH4rXTibaQv1d4+TMl3D
n2702CXw9CiCdQOj3OZ6S5CP4h/UwoSG1lFvrJwwebaqEe8dvmRgpWNTvTjl0/k7pZ26VbOeINa7
ZKTyuHRlIhQUHqpxBGizQs3tUNDcginKsWE3qW8cNb3ArJmpY7oqjaLd27psI9c04tdYluzvHsKD
RWrX6i2QTZkY1QD6RZZxVoRUI9lpwnAx9kFv6+3XVid1GYWh9H0gajPZARDtSGNF6Nuh0LU1W3lN
3av5haqTbkFWdfxSANt35SEFjXH+1Kdn/TftWJl1VFmF9CwI+omIBdQWssHTkFGymFMvOsS3I7KS
Isj/bHL3ozP76SYXiEXKIfLBnWEQXIGY+E7w+S6xlO+18L+eP59T7WLWL3k4WoHjB5XbG+AXwYei
RjHAnaaJSuG5zPagAr7p/GcpJz5Mng1FqLvvdDuUM1fy3yNVJR1q7CxcFr6s7wLm9qofXg3cuhSG
Vz9FxiCjdD0LFtSEYDdcC0oD8ZpdaEQnujN51p1p7MtmRdhlrm8TDvO1qQhVGsQVSq+L751TZzz9
/59uYRNZQdAkSuamaS2twj6BFeQAi7dsU7sVPayDvvGrlahgrEZRYuHakMdNSyHMqiK0v9a6zHCB
ggDuxgL/rKr8l9OZlnvhjpzoR+RZtxjoVUGtfcm+3EiBpIhb68Pru+oLNsh+6WVBtMllgiFhFyoT
oTiqtkmvRa5JRm2p0tQzqtu06MINOdF7yrPec9Qr2zfMqqMyEo8MSD7NklmsGq5i9e3C+U7N9DfN
V571m6h7AaWP6LhlI+kgNuphj/209D1AvZl5IzkCJ2WpyMqHxJVhPqmAK3O0Qcs2sqw3K6UV1YWJ
y6lHY9aHBnIFdLa1FTYb8hsiNZssyrZdERzMlPw7Xd75Uz71MbMOy6NOzTTxiLDyZ2msXQJziKS6
uOlsuPWcqSyT1KrV1Z992myclapFLIZIVt2o0Ppjo0kEsvuuIOtuGgcrs3Bt43vsL+xtnngNybPO
y3CGnLoNW3V7hnZAn9JXOyzsC73vj3fp//+saM6st6qS2iskOdIQFzkWhe212DS+NIGnSjypuiT7
G4SH2UNZmqHbU5+PFbTBk9zBC0q8zIOw6TnQlTKquc9f3d+/fDRn1mPVI8HMgaCdSzZh4fgHWZW+
gxoHodlNFM4XNuX+7INm3ZZGft/vnERjJy66NvMHbQQkohNMblEssbK6JKi5OP9Rv38+NWfWA4FY
zDSn9jW3i7N1aBlIOwx47mSCHeSO+R81Ns2ZdS0i9apEC0zV9bDfLDK9lwAHoxNALfqqBc17p9Te
hSbw+4dSc2ZdjKaORpUIHclBQeIbA6dP/ai6Pn+1Th181mnUIUvbAdXArlZG4X3ij9HeoT7hD6/S
rK8IbEXUUsrWhhU6/XqkVOk2AAe3NUsPeGBfWgBcRPZ8/lRO3fhZV8GCU5liuEvYr1YL+IFeAYHK
GrTwSTHI5+sZCQbKfME7nv+8E+VRmjPrLZJBQRmUFZ2r+/Wrr0KSxB5jao+s8WzBIrtVScqmAxhb
iHUGyblo9cUYNmtEiN9pDCCeCAZSDUz0YxXKMs3OYjQKhxZVjdQlLqyJC12PNn2l33Q99qzrSWw9
SCPZmOJjXAeA/gXucdCI4MZqz9+0IGn2lBIsR/AiGXGUzoHFFCBs3nSl1L7kev1RI2LFjlyElKib
erysvTSCq4zXG45ghO+0C8XGY+iztAxqoolYeStPMlMXzm50KKH4fCHV4j10+IRutCICjEy8zikv
3A3l1CnO+rJODOmINII3sQxK1IvVgSEugk0NPr5fkQkTjn00Gr17kG2MoquAKc83o9LxPJ1/Hk48
f/b0/38ammmG6SemkpNWhke5jDqR73uKm1Wkad7HmDXDk+yMUBzPf9rvxzbshv36aZ7eUWNl9Zkb
1P0OydyaYeGTFFhbvc5uzn/EyUs66+QiHYShZsg1a0yt27XiCcMpAsfKXoiUHBKwWDK92N6ht9+m
UvNx/mNPvJTsqav66TqWOHDgXsiNm2qZt3TyMAd/NKCOaGXJtfoAYpoMz1Uupf7CtZyO/LvWMesE
CaLioPAC+I2+8aZZg/Uiwu7SYt10sX538FkfKEnEs2tTqt0iNJqrorSK6iopZRlER1jen79kpx6G
WdeXdDlOdsn7sR9VHWvmzcfQyH2Zch3HORppT0Lkzz5p1uflpGK7MGCO0zB9cLVBDGs9MKJXgxWJ
e8MflAuN6cRVm9e4ZpKB4CdrWb+2iGlmI7CCAej+FQipSy3oxBqeZs0eb6H4ni9gJbsVRDbiO9Eq
YbMcp1zY7zFsSQtC2NF6clAzn93ZAL3G0rjQXZ145OaVT0yJjdLoC6gCSVA8toZqLAbih5vzd4mO
5cQjMa/dtaQOwC710y5FmeWnX5vjTQrSIsd4i2oUmlu8haEbPBIFtFYUgZRLI8rQNeSSda1By6og
xXnw+52BpxZDnaQoDz2Eq95L1l73LR6TdYEi1pQL6SoR6Xvmmcs+xxdG5KqpJRAY0UcjBmDWqatF
kLczfWEgADd8OLgk2/Fs+qAkIcS3rO8ozq0VduQhyc/WwaepMWErCm9BmAV07QQlzyacy7oosLr3
pJyU0LWIc/G+QZv3EhG0BTrVXkUKBMNc3foeDLbIeCUlf0Wqjt0i8WSiLRgL6yNt5AMOdIx8nnQl
w32YdJGSHoEvk9aADj8j80nKEQhq0g7h79JJ2k0yVWlOC5VJujLqeyL+OMmFgge0zq/qMt+r4/ho
d906HdUbKvvXwOYS7x0g+61jTOLm4luf37S882TY9Upy2yXfde8jHPMr7gTYQybGjYLlFx2FqnVL
XcD8YIYM1HhDauvgWzCFJXyzeJxH7LCGtzFhpoMgqUl6Dc6jQHLv2SUMpLs4fJFab6GkNwmIozjX
3R8aJPVRQ6fkV9TgFM1iUBCoQTyNoM0KE+VUtjWcBtsoDJC6gMfCa17KgSV3137fvlTpQ9V84CqX
DR8331gTnw76mxEYF9X/5VWV9DssJKy2w1uMCma4Bx/W6hUBupe0kNC7hvVT4LxkDpGEeFyq49dE
jW+14DPtvqaRt7CTG8CG6UIPYWf57gAhZcO7+libbGoYW02BCxzqzVU3wu+16nHRNXdVki1LIrL8
qfaMg6qwGmuoKIgwYqk+Fq5jkrwYXbTEm8AGsQPkkGQi5GK9uc/k6M6jJ2aqzucVSMGI7DrNJrX6
W1Ot78awv6mc/FDaHt6sAlF0w/qRVEdrQyZLJTAROO85P+zBbeldcOvY32tLEHlT3YAonQ3uEmgn
ter6AloGpfOss4Toikk8p3qzKJk/++Eaoa5bNKxnms6wGw3vlUpk1g8EvyDQwpCvZRzWwqxc2HLz
qFBgI0Bo+mD2MsuAwyF9jPgNGI8BlmBprbgvLQPEurzJKwMjmcoCUGFEe0UeGGXi6PECN3BQbGj6
bdA4a2PMwN48gmNAsWBkhww3kZ/n0Jm5+8PXxrJv5OIuj29rG4NBMtwUFhy3brxid27fA7Lvqe3y
QAo2wTbHOAuGAKcSOj7xWvf6IctH3KfEFutwBd7oSil6Ss2eK6266cfxVekOCtaBlvKw4dYsr6F6
LHq0glXNc5K8efDdeJ7Apzo7Cw9lBJVFau11NhrYpZRVxa32VbFINX9HmuxdKRjUwT/1Kpjj74kT
rSTAR0n7HgzpOgckFcYKXVFKI0vBiHR3akOkQWJXIA6Wncxlb5FqWcY3MGQhXEHEMKxqgB6myg+k
y1OBS0CmaTTGuxl+9OproMKqNnE8FPxy6QHx4Y7C+mLDsvfuDAlNdT+Ua8/U0BfkwGRf2xa/jB09
g7itwPh7gKwx9xE/hBrkwHx0SLuqBmghKJVyuTHyF1sJ971vu0b6ChaVbHT1iZ5oYw7hrrNZ6fTw
gtS2t4NnXpaNmwRuXcNP6W9kkvJVecwqCTDmUeq8r3jgFnLACwDyRWY5iyIHx0ugXU01FE30TsCx
PKYeGXKIJPUXMUHVQK3WqBKuII3cSIO8Gotrx2YGo7+CGLjK4QR4+mfhD1dkNtdS/tEnt6LooeRk
X/z4RfeVhZnXwNAMZuPD0ksgb/E8DCHx87qBsaetW6uAjZ5C2U5WQ/BpV1wG+w075BdQU8cenl7h
Y4ctuSWlVe+KIFskTQPdsaFJ4kis5CX9hFvSb2RaAta7eiM/vlYDnu4GUWeHaUhK6DNUe292MQob
f6P9sNjDuQ8I11pEjP0igt/rfR2gdIDERHWzCPwR9ES/CAwmYlb9qSf6lgwAoOwGyz2Qr4rBaOis
RkGuWnuWO38bEDtt1Py2ldks9cXKTvakD1aQ4CiAAYjEzYHtsCg11U3KN7XBBRqtAxQ3ZQwawebJ
ZbhRyCG93dFHuhDE4bcYokQkP4IBAPVJTozEEgzI6jl0mhCPhJyRM7Y1nRCDQUj0qooQ6llUbdkA
FXPvutBT9bpAxLQsRh/7Nzphg5lwkH7KXSs/qKJPl56aFfexnPvrpOIMqKCMxkUDiHTPym1z6CXI
F0uj8Lp7sBXRsQkGBdBXTDRLcULC9Eyn8mUn1GAXKiY2o8Hy0SjpCG/2Y2VUgndv61BkraBUamzw
RlkcbtiatUAiMP/6HoWRs01qFeCQw4IX/PAohN5Umoq5dWTji19b9qEKRnFTwN4guZpYiLT67K0J
pU1UygezT7eVLyWIPFCCLcSYlbdDntaTIkp2WwYwpK5xXetYCK6ovnhPi/5pAL3Bay9vV4VfbctE
e29ZiN6bGvcBsOhByUNSOiTnWaH6LjsT29FbWHhyRkvsc4GlOwkFNJI8f8J3c2gxDMCa4PLl5oE9
lm41ZuGLDxUGSFPc1UdZH9d12KXXgK9u1KGEkgXx5zoao4d+qpAhdHJQ42Ydq020zy043kapwrAb
1ZpgF/XdkSa/Um64ykEVwICo72LHBiWWQ+chO/iEkctcxiiB9rFtwmxFoZspdHD4AJ66IHiG5jhB
zTJpUfrNMrVN74p9XVpXGN+PRfus4EwNk/qhsfUDvLutllsSMJnxJYQF2Y+5tbE9M8Ycyf5f2fcI
9NSSbZcORUwE0JtvxwGL6L5TxTJGfAqv9dbKs2vE7ZsQNHEBZQLmEFAXxtIK1RwLxR72zjg8Z/CF
l2Fgv0xswG0QyA+WXW4JZkGh4ZkpbbEuFdzQ+MXASOxtoN+4wK9shHb7UsgJlPHha1jDNSPTt0Nk
Bro48nYii+WNhOWAJZcnb3TQ8BjGB6kfb8m6p0M/VSBezNqc2jQspQYD0ipaW2Ouf8tDuJJ2WIeb
IINExJqbH0Dp07yY1yPZbajwmBpYefZGxj5tpJH6NpomTLFvBGp234jEQk5k68xVhELtmJRrxVo2
O6QUWiCGR0zpiDdHpyr2itcOptsMferx23r0iTYHVWbi5AgLHUm5k23Iu7pdMDjTiqoCl+2PHZ4U
pdTecVfB+GnzCAWhj82bZtuaGn4VyV5HcSof7CJhlgyZ3DqanVYfbWVkQCls9R7otwNUxHBgNrSw
gCD4a2vsXF2x6aqxe1PUaSG4jaCIX6VVZy5Vu5TWZhyPT9Q5QGOUOgDyiwj/kisqQd9iywINhxMg
sFR0Ao+dFtaYxACM+Ri3YotuFubvnjhcUqxKUIEs/3LV2m963EWBa0s65QsDLtt1YiOHwoQ6Howy
kXmLGjXsTPQIKy6Iz5K/0fYRjyGLD/xdM1qEcYdAIu2DY9Qk4cYOmua+k8SkHO3MwtzpmZUyonFY
RrlSFRNKH4wbJIaOXgJndkxwN44keL3HpZdv9dQp8l0DVKretj0ZiIU2BKg7gwEI2Dr0+xFoRSQw
RAWe/Gklcv5Q0P0YS2eoI2Djqleyga5JSBdG38B+mTGRDTdDi4YeM4lh3TCdJRUaMoJhoJFqMBxK
z76qeD/Vk0dkTK9gIA0A06HgEacMSumLnxUq6sCivAMEq7zVDW5KOL0UFwtFTu8NA8j8Lk0dwO+m
rnPJk0Cvb01PgYnF8+w6zK32hm/BO9QdXd61lj4yKFYaZx+wY7sBTx092YVn3+RFK1Z+OvT3uIWR
RRQII++o4mwkHIlefpPnpnNjNAGQSlOWV4XTiI1dI9vwjEG7BltVHklsJsus79uHsJqUVDoIjg54
2oi0sTTWaY63Z8D/umM/M4T+olJEK5eJNAFFzc8uUqL7LNOsa8L46XsvpekKLQyTp0Q1cfhMw0mt
1avAdYrAdk3dIFSZqbVYW+yQuKnnG/T64XDtGXq1H4GWrE27KtaVbOHaHQxd6XkNBHuHsb9llDl+
aysuDh3qCTPJVogMt3Zk+/BgMryZCIrbXR6U2UMTt97Bzzp/HaVmskft1j36gZiw+wxTDTlmuix1
cvad8U2ybFLxPiQgjfDo3fY21CRepDhNpKbZD6a2q7KQjqK+85mCXJlBry4SfHdLZbDY4wF6rwzF
MTbG4GtkdG+j5TGnlNkoCSrvHn5+yfSzfKUIDMZRMPqIfuonOQ4w28aJuAbBVazr1vG4RXWLuV6X
V4DF4HIX1XMkSdFCybIvEmn3jfAwrumSyfhEVra5MDW3qZpug2sIyTDm0nVKvs/TjH7veQ3Ielv2
j7kF6y8qR41Ma/hZevRKkRk8q5VJXruL8qMROi31pXAc0b/BmgyV8IDrdyogK8ZV66jOEjPPADt/
gAvs4ypVKkbidTE8dI5RfThWaj9JNqvDPeSUaxrhgPpM2Is4wxJTZ1bz0IO22joZ88R8rO3F6Fv2
OheauULA5917VGPtdRGUWF24KhinEoai5nMOeYWq7cxbRAlIHs9XpYVvqOMaLiEOoYzIfMZUMKbs
aZEPtr60GWk3OrPQH1hfGfs2KDpSlVYhZY9tEHjHOhpUl7hLxiDeg62fGu0O41Y8Wb2Sqxqr+KFX
k3CnFqK7D3OJOhbfZhZdpQbTOd8ouBTj51BgSSHi81wnWsJOeSQecjY5t6maju6YJx2oGCHR2RNl
xaecHqXaBETXyS0p3xbyvF09wjrjtkTBfZSGI5DENFwVNeqkOAmbr9BO6pekly0SS+VNNPUfTd4V
mAVMOOGB1S7SpHgZJZAZqkFuvQxK/+iNlekmceZQa8NFZhqmXWtgfY5yhRAC5qax8pki3cigqA9A
27WD5jf+kh1/3GP87StIauZSDgo//7+cndlyncqadZ+ICEj629U36ltbN4Qta0MCSZNA0jx9jXXi
/yNOqY6sqLrd4W3Ja0E2c85vjhV1J9Ymnzq5HoPxtRSeWreVmdZUybGrk3dftVDUwIdy7a9S9U+p
7KfBHe7bVAagGKMn21zAYv14zyByQDwmo/zZqdS2qqz2ccLfX9lWhXbiUPHqMXsEJAY4QT2U971m
91RUJO99E1r7rqsfQPWoNTRrcJN5/EdRk7ydG3XSPSS2MbOTrTWZX6MEhuF5CW8sZjBVofq33Q7L
7eJ4tIcleIxK1C9OkVDz0i0Olr7tHEaTfshggPVTZ/p27h2bsqAaSF1OID53oqMkILNVzOptbR3S
1phn+dau/Zc+KIfrzJvqQ9U7jKBOrXcInQY6kQ26TYHrEhMQbBOIS5XTcqa4iHLQGP47/cQHM8BG
GilHvClTndLPshy9oLHOMh7LTSOYDE3qj5SK/TWt/eoKXrXG5mnbAzN+YufVTgTmKY+o0r7s15Ez
QSoFX+Gk/S3HryNvy9WUs4RAC1IrLaI/lH3rO375uzrsryunU8XBtDVnrTygyj3sKnU754MooNpM
VMREyXRP+zcNBVPQ3Lv+Mv7hDiF4LuouFGsnHcyvlGwxLa6Z7I4h8sK2nZtkocAqIrKuQnVv1+G8
dqvZ+uhaEcKZK72HBcjDZpnog2FWq9ly/RwvMdjxGMPC27gKZnbFvA9EWsbWk9bJ7iaCh+eU1+Gx
BVX0zM2wIkpuqKEEMO46f4ImTHecBADvlLK4y+qPwnfbgzLcFoteLvtptpHsKNhcz7P4MQko7U5m
c2WOOTOdVVVGABVbO36Z2BKeLM5uz15XaXqRRg9ytBWD5irH+1lM5U7kWQrbUbbdP30xV5uuSrJp
M0914a9G4G/nUXdcquJK8PfbKs9/eqm5IHdgq61ZEthEMtdeJSaz3rRXqCMj+Q7yT+I8wGRUz33X
hg99F9Y7ZxLBUdMitoHxJM4ZdcIbNx5YhEY5Uxo1hJZ+4dAFVzDSUXKhwU3zm8kMaLYlnkIc+zlA
tXEMzLGMoqdVVeTYiLLjGrdaKk9fezMV8ofaDD6LBg17zpK4a3vy7GtqXYJ7J+Wr28bVTH+k7vqD
01Mxlzl85pdL2LCnzz09NeEktmGV8xQGrCDnxnLC58Wr8UelLSEi23AGf7h27f2hBxcKc6aY5+JQ
g+pFsXuxTUC2XVm4FM/KY+7NyDr5lYsuqHbDqFQNcUoi5bVUi7FiN5F6caRsm3UTNRydeY2zAvZ6
OATrsGJWibpCzUTq0sRTe08xgYR/XdbA3bNlBB7elymguAwFkZDppWXPWPm+UIp54zFaQnUdFIkz
7YXNpwumNUxuTBuWJ6c18k+Qc71YRWmdn5Xx0ndpTL8J8qL+WVRMHcJeYY5/ZVmJgcghzYntxeH6
W1tw4VwXjLJkqmNjBDMKiAJz4GwLfFt6QEOr5rXupBveMsKbvlDSlh97JNj3Piud53QByD0ZN9xY
dp3dJGla79KsHe/4NNvHMhdsb2XscpsoVE617DyverpkLtM8S7JPKYveZFHJIHMZBDcQfMQTRO/y
RWNObHsTVFfCctxX1VfJj4CWpw8TKvCseeGWDfyBaBlWqpPBVWDVSLKJH0XvwmnDfQdd+q5a3H4N
/FpuZZFcYUksv8fYts/URA1XSxJKyOHQiI2UrOVtPNFQ1nflewW94qcP1obfIB2XYZeOKBiIxFaq
7/rco084D3uYYxXP7H5scw6cZkp/050qN61VyR1FOeJqittxaxtwFL0y/0jUCTYMGm9WZrzMwykf
NY2F+CGaWVWMvxytlnb93lftOp4mjcSXv9bJzDNDPyajPTWx/wPFxukDPZ/DtgqnjeLqvbUGAZuk
LO0V3yUI3tQQISYpENkhP8BEV0E73FVDcbaaoIFmMIJnLjQdw1JWGzOyt1CcDnmoZmPuKQs/5xew
YVS0tAQn+2iwDk4Jt3Ax4X3Ytg9YuGAUJCT7wQNFNU8xoijHrUy2bz3Mh/vLqHEtpiuuDNu+NoZD
XPPHM/NP4TmP9cwvJVrOz6AU/ai4SkbvCmjEXpeUboQzLOKc+28hP0InP0TQLmd2VWh29NZxgxrT
htoAmmXPRuV3CN4HuNPl1RyDd8nAHey4FQfI3bx2c9LiTFTGuy6tt9acTW29KPrnEGZw54r0Mpwp
93HSvIV5sk0770oOyIvTBeTS2xQDtjGccUU7q9oHZt6zJEV7MUXPqIQ7twTmWii2YffWKjtrPdGs
fDFYAt7iZT/TDK7psb4G63xOLYFRgYRqfvh+sLS7b2w5N/zC9/tcaBNNvWiHMMgOcdoW+SZ0veE1
ZaxpG446efYjVdw4tua4TkfX8NCCXIPjmEr9XufQq3XbWYc45Ax4qRRyQXIlnbsv2ooeVNlkQq58
Ts9X5ZhZYjMU0Ch3Dic6+o9j2wOD3AOto48T7hN3/O5MO0JvrXgWh3+SvJ6hgFUuFFAi+fmdT7X4
RxNq52iSPGvWCF3ciLLOw1hrFjO91VMtHgUwyhc6s4KIYZcpZhvtlvHoVcO0nQOcF67c/kOiPPue
NZMX2GqpZW8KsDD0vG57Z4JuyRnIuh3M4GiYoQmIoaFz27dJ0GvIsci2bHLZDpsP4Kmntulnb1Ut
AwUtTmSem4YmdivM3acu8pereZD6tilsQ+Yy8lB95eJa3hpR2FA3GLScpnV2zS8x3KUNOirDabY4
0lPKH62J2/xog8a9vFxq+mf2cX1XU9E24aoMZtqrS3pCOJkmyTWgHfdjmQ1zW3bWD9cBKh3le7X7
2oVeekhbLuocR2KNS2El8t1S9P1V5GB+xDptXsO5qu/d3nX3cdB04XrQk3/le7O1mnTnvAkDyMr3
XHqwVRrdeEULY3Ry3e4qcUNsK0J7/1BihV5cRicvBVZWECzEnWpMeJfNff/c++78YsPB5oyaHi3c
XLTMEMZ4I5hLlsBQHgSEiatQ1ewoLTjZI+WWGch713urMdrBCuoGxOccUKIrKu09xqWK7uJWghPk
rdZ8wOTrTrobkcVTwDD8KXsuV+lUdNflPMP9awv3NvFdLpDFDKwvo83Qp1fFsfJNZbjVrHqrKXdL
ktKRLeZwm3iMWR6i0eYOECQ9kYIsf+1jN2Y1FuQygbz1+eV6HncvsG36X9ncJflJSRrWkc8HLNnQ
6v2SKnw3rHZzY7ME5QGTSyPAmeyQp55/BfmLWZlLdTtNySgdu8SRybVwy+JeuTkbfeDPWbe25r6j
VdSbUFeTagZ4Sosrm1JdKn3qHSeYVq6J+utwWCKKDYSyV/7MfXHD8xS9RLCX+KW7hqdblnNzSGXX
AJjIp+Qsu0T+DOHmHpd2THB7p1KvdcG5aaWnOL5KZZ88UuceXCK86bnF1TqDeiiOIq/cfjN6YFXW
ltLRcBiyBDgwU83lTRhcIGDJ0PzyzYIPoHggdrKSMOjSyZ3/CG4CL8yrNBS5BJeE1qQ3WV+LP0gX
Nt1Hk1u466JV7jNmePdLEQ1LN46VNveUv+TvvuMmZx47mW+CPlyORe+F12ZmulcvTYmgyLFcFHP0
zmyQ96uREhU/VcsCICEUBx+F0YLy10W3apjKp96Rywt145riRtn9mGICN0vqdi+Cjn/aRtlrObNP
bGFIdnkFpFFzWedOIihdx1A9WIt0xHZA54rxoKrst7KHdjc7frujadYBC1M4ts/LJJZXQfH0xxAv
otn4pmihPAx6/MfKo+zIVWFhT5b1jxoZp1tXM3uIWjzzuw7b+dXnFXmVdmLdqqwZrq3Mi18pdJs+
IvT6nTYDmGYOrM5NGEUh5usMVGQcmvRjSEVPfxVuwFs31RFxzb7wtuGUxM90WXcHLW11Fw99eaYY
PXpdjFS3Yx34j7I0ebsJMYQfI8pHxSquRf9WeThulwP3sW8q+9LyhpsbTTm12EuWWsCl66Tk8/Zj
ea7twimPDPzSAiREasCA2/N0jlU8r/H3lm5F6Ts1yIz4F/uaDuFnX3Uzse2UZRTkxXM+yVBvxNzL
F0iI2DBNklSH0ZqXsz26WbsWAlgH7MiLullmGiPAtoYOwnNTdtMu8yKCCGOrbHeF1tBB/nY88FKm
VfUrHcUmPZTUU9ENVrbBs44ncViysP6I/BggJp8Vikg/IqWEc93dBYUqXkVWLu9xEqI9RRVrAX2/
48+ujuP3bHEA3VhOMj1nNJ1dd3NX/1mwNx+EHKrruETkRX8fdAuEPNc3SaPklRgDbjyI52MIfmpU
40b7scGKmxARExfIJwOtC2XqDCfyrfZ8lfWKe1VwLQKz7GSdJSfGvqrf4YAb4NiVrc9RT00uHik7
8iZBv91Xgt9ypRwKW9tk0NuosvpHFegaTmPZIdYE8bSs46V27woPY4g9wrutEKm5ZnfMyBT1hf1c
mrmhScJX94S/7V+UbnmHrijrzbIUEVa8Xm6iqGXSJVXOXSWhw3eWrY6FmisEz0xeBU5uH5catSGo
inIXkbY8T54lbvPKFDfaIFZkfdPQim21NO7Wo/WjbMmzOuMcyS1ncrN3BANQa/K09HkroH5XaIw9
15xIoIQPNU3lQVRtAQfyMHoiWo+WRyNy4AenMhbsKoFqnuNg6uddR6wiW0Uh0fJhEGl9m2Qej3ig
kxTorm2C54b7T7IhD8OKGGjsLsdhp1zhCCxvQl5upH42kZVYkC4gzccYclMMRa6RoEvKBa+uSRtu
yY3TuD+qqKlu6sQiYcNphWALyQhvXSOVoFXaVvagBs++5cuSv9w+JXQRlH134xpbgvkSVXxscywp
5ces4aDpupuoNgw0DQn1pOsy0cGD7GOAzCA+7jukhaPn0ju7wr6njd/YXvKcRnP1NBLZJyDrR5IM
Vl4968apts5saV63pnsw7SjvcisaT3NQ4sU6aTffDo5lvehZxWsr7azzpOx5C6sp/NXFLP8rakSd
fcsbuLPLBA844vMTZSTR32ko0YnHP2B20t3UUnDFDtCuraWx180FSxnGIdBVF7bTQK8/tYdl/DoU
o/eo66h7jEWVrEJhix8VSIid3YlmD/uk2EYFrno0+G/jLICbZYhBGwacPVRU6qYeAm/ObtLZa9fd
kDqHNLChH3Sx4IjSllCPNjkm7IqfH98uvmPd6UC0KfX+nT8R6pkUx9aAbwa9qhe3PDtKQZh2B7A4
gEifZQAq/WkGGzxuvcReQrQzlf+sw9R9S1oRPFnk2MQqs/sUAjxvUo2AaecIkLis44YaQCfkAkID
uBQ0vK9MPCnGjcde/6pDz2oewykEuzBo9a5wMdFW6kTWa3ZTZtcUMafL+KHDMm5mYz0Oqd3j1qfo
D89Ws0zRwXh2DOuUInzm6tph2/n9sI2cxHussww4fGZAbzXxaF8XUVztDAhHucL6o/xvWTpORtNM
2CpWc/ZqOC7vEmEs4iEWdzeCm+sZPwKYYztte5qaKcdOlbuSgev/M4QpkR5+q4NUeHUYY/4xn/pp
bYgZ/8plFFLOXamHepbjs2YF3oddJ65dtw2j7WB7xY/SldUtDmf7kuhmeaU1NjvCpSpOfqjlsawL
lPO8ci5xO7jtDnvLCe6o+dW2bnmf5uFLS3bplSUS7hG2wrqs2ZRqv67eBsDQN1U7zju27eSp7VP7
ZPeyPo9dUBzshfhVKKOFYE0XxYdkMOLoaZHCgJviZ4eNjvVidvlAdQkEehhLYCBoh0j16THlAwL0
0CIqBJSuSHR3Nd/Ts0/uq1D18uBHLLWEtbLFJW0whR/zwIqQT2n9ASyItM00D369dQew2l7gj/SR
l8W2aAVubqg08bgatANI50j3dxXRBy4bWvrbuo+b+1n3UXRxA9qTtqvsQFM1LkPChrjhNiTlabGE
OM1eBli7XeoD2USiWNwo4BLqiAj+AjHqyYDMvcU1Tc5qGBkdLlIneqinkZfAN82Gzq/lecn84ocF
DfapbJx4jwfcV2ufxuQH8Mv9KbEH96qmT/0ExgreqQr6Ncwi7xRZKKis1glRNLaGI6i0/h7PgB7d
csn/pJ1mj8tGa91L9C1juQRsE2YVpmlGhMcrVteO51t7xNdpW5qE/ZLVob9qFDw3cCtxc+NPZbmT
ibdQnTRoimp6BpWyPgLSi/8D6CvogjMtziORxhq24gXQ8BD0rnd2R2zdEovu7JeZuEXhKjcxa2it
I3OMaB56lL6sMG4zjFag9dV4ly7G3ufVQJTC46ZzVGHWfGSj5xDnnPM/lmqKV3ZsiOs8PPQx4T4f
xMgVZBRpdIpyIM79EI6HMRbZOVdj/gANgUmqiilj0vnEM4o1FBs3RMq0Qjxyp9lg7FQ/6XiPDlZZ
+ZyViQQAHAqmBoWuamy0WQM8bElF/OZOVnANXqmhCmrqDlUyNQO2U1vDae7sea9NIp8mDeZ18LX7
ogOr3HP9n7cd0cUDElL7a6bwjbNs1jDQzwOKidwrDbAvbcNbNldzhV8e/25hMBxikknWCZt90khm
efYnCzNDQKeAghOWU3GV09p7jICQvMehtH7HaT5v8bTqtQcq1Jw4X1WUgqIPXY9NIciE6PgQuo3Y
0TiUPEYiq59bDnbsLKTWCJZBPmCK12zdbsk37F/y4PG0vLHSO38mq3H/5Dl37MUU3hq5KA2pIK6T
nccg9hPOfnWb1Nmck8rDdl0z5O+sq94Kt6gKoJ8aoa8FyN8TDwOQa6ZHIMCQIo4EHiXPVH+cqJvA
iyEuF0GlI+aLFMxAbxlPz61jFXctgtNGFkF7jUtOXwh+2465Uuc0cLM8h2nAu9h58VsoJqgTZaBk
vAqg1jibIUdpWXWdU5Wbmo0+5QLtEHeT7nijR5Glu0g09ZUpFjjqKlW8Q9oxK1NN2TbjtP2QFUu/
awKV3iVdBViXc+O1HqLxqrW53o1eLH/IpZzBFbgM+bgiX/u0KO51BuC1tPwEUoBXrUkWQHPommUv
oBLtXXRk5F1A4wJCUdsfdYGrCnA6LQh02qIjKRHGJS6JNeZ7uwiso2lTcrTByB2U0fgT1NFmkzvQ
H1RMMCybyDilCZq7W43RISjkdD2Ho2fjkhRyX7UmPg9dliHnByH/46QzEPY4GF6QJPu5Tvw7ECdQ
WQXsE3pko/KmKgrAM33inFrL1ceqmOA2ur649f1c//ExQNW1ZyJxG89BT1mBq4OXYlD9T89xxO8R
PPFulHF1ZvUm5+05YwOE0WCS7igchbGsWVLf1dzZKanUNj8D5fX3LVi/Y+Gxa05uJ36WwaU/KWVG
ILyLSosvzm/E/GHmztw4IFmO6PW8QWXsx8GKDu7owYaMgo84xdWBdpxlI3NlHrh9kAPxi3TaFqA+
d9wpR9LVCwQrr7a2iZrjkxeq8SdIgvSe006/A/Fjbfqx9K6XXmc/QgIFMNSdWG9l4hfssVn0PPkJ
TQJdJT900QvYq67v3XgxWKb1YLR3ZhyyfvUgrh7cHtMvdZQg0sY4wuoCJsMOWpo7ZwSbvIXYIG4q
Z2TTDIV1ZbKw3QeBPRzBssFDznTc3zKJuNwyKAGVJh2nZ8mQVryeIxVfYVQNKxZfb1uEdUTIorFC
ZtBgp9SAE4atZGw8BgwfxRggE+EZbK2azPxk9wb6Hrb1egyXisScW7+yBsIYREE7dkMV3fmcIH7m
joZhR6T4PoqNA8EqCR97La1x47SgszgaBM9xnSOypioooMQVo97Q5+OhM/sVKqN2SSsAnSqWxb9n
h/EfuvxfcZAynV89nIRhs3Cdg+BTQ9NF7HJ2Q4GcPbrKPRTWVJ1Lbat7OUiXyBY5sZwc17mcKmft
s0heTBQWkaV0HoiRlA+4UvJPCsbu3LZyeYeKyp3Ynxb/ER08ITpt5m1SjRBL2nl55zR58QniEZSc
7QHAgtgibQuEd1BHG2U66nd4hk8mw0LFuRXrEXN9W7XEZm3dCeAlvbvcFMw6vFisg9l6Hup8L93J
7Cyth1tGBac7GpWWrc6nelxFbcO5q0APDjITbS0bi4xfZZD7Ihz7TVyo8kZbQcoiHxUPE93C+SoN
vPyljyb08qxHrsch7zdwHWfOZJF8kkqNNyVdSmhThvho5XF/xkJGCqrSZZtNhYoOeY04xxRCWTzF
qTW8CyaGrhIio7C1wCPpa+T6hFOnGsN137hIhWPhDbdtwql7rdg3eH9DuesdVPxx6jIWl8BW5zCP
h+hsuSL0Nk3tOXjiHouZ0VF55w44uD0Q9uesSAmEBmYYVpo4DVOD/biDdmkdlN2Ph260yLAN6HlX
ObKntR7reHoZ4ZeWm7IWzpWjQ/8GjTd55EjkPJSiL7cUoHEGigeeyVSmKb3ORUcksglk8YbQmPG8
6hy7bQzyeG8L9ukNpn/pIP2M7brx9bxH/DPWmfLmONxWZRD+ni5uGUGx9CgG7d4z6TLHt71l2RvH
MPz45JrAineZI20Saa5w+ysMGCi5K8cVQfpoGGT5JeUy7blBc+kWk8dw1jDZUY+415WvjhV48IZ4
PdNn6oUANJvC8lFzi8Rck6NGIfSsS4knryamIqX8ks6LPqaxZcIHODemvNzSfZ8hGkGIwtJ+tmYo
IfC3dmon5iqwk1kdUs3myRUmFmGSHr2E9IhFct8mp+FbaENjInkdC1jVjAk46XXrEz56cFxZPyct
usYGOFCMnwdVEApsnaMxxkPW/lF5N9ggm/Ss+YCQFU7thKOzglg3D1uiFi5/XI8ZUyFZMIOizhQN
6y7ANbkSuUqe0f3kuG5DTuT7wJ6q8YRHQnAkHUdlvdWqyQ5akOVnKzZ/CMZ74c8qx7Cm1qOxyOUr
6ed7N9AZvSOOaZajMaPzKDmJ2Tv6xGB7sQOAUHIEIOtFZ4O3kYsWt0vaQXRGcpUVSpgRD5NfBL+E
z8kAk2+Wt17g8MVDt6QqvqoYVJE5DEke2g4H7oX4RrFxETk34TjMJ5Ek3G0wqnYRtd/umsAJmvnk
dSC9wCcxb+SVoj4oz0q2IWcxBgKCkgsiaXZs/qUodp1e0gcc65y5Gh60E3G5dA/Fy3/UzVzuBsdf
UrKgU3/ThhncPMSUlJw6wdqt8kz7swvn/gOhtduJLvFoyEdaNCmOz7q3ColIJApymSKfV5Atl3Vj
+ctGD2lJpDlAMrsp5TT903oXb3VIR5uXtJI3S80pSNoAHFedSLM9qxvUDHr/9iZfvDdQ6UwwYVC+
VVlRzMSZY3GdJ83w1nd9cevyej5kUd4h/EXtx1KQkwB9DfyZIOcuc3PrJ4tgk63BA4xbounFKdPR
yHUMW+bNy+nuWMa++RBLim/gSAx04g+MrHNUCnJx5bXW/MGEn+evXT01z+Qws50Bnbi/BJYftIeA
G6ZVdEK9Me/sBiP6qKtZV/iSipOxgvaXiYvsXAQ9OZtRBbVYeRAaf8Rl6IG5F1SH5XU3kLnQMzIe
LLH2o+EOuAif/k9C7hrIVaDQmZzmjKwQn8jIDArIlrYfe+CthLqiBuRZIiHmZnZGQGBJmi0hnhBt
OFgeunJsr2Yqet79JEz5JRUA3NFYfbRqAYqdqn5yGRjSDVJMgnlWWcM54wb6j+DYtUXivWyFM5I4
+OZoWANNqt8to8WvIK+zU2PV1S+AO8U7fQjdoTWTOdgwVcFylZcppL87nF+NbX6aSm7qtAY7NQ/7
ydPWISSzdBi8f8UNSeL//Ud85aBe/vu/jQcnfgyUMNRqb8vJPvpL723BPy7fWLRf/QM+jQJHA2RZ
4tXlPu+gDTaWi9HVTaQs4sX9ZrRVfPUzPk0Ec2LlHl4k7tEiTnKg7ilEP7As9RCCBDz3TFxKdmlh
vZJh8A6p7bkPftMWRwCTzj0Rwfrkhr2+snI3OvLM+PlauWribO7mkEnBCP8UsyjukyUPg40bwL5y
EDMhOxJlXXkjufbjGBIy+vv34V6GjP/DgHP4afg4Vl3sex7+UxQrGMiDcEMqAgAUkihUS/rHGpkx
YEgq6RWczzQ/uHEzbRWESKzHxtabRRvOq1M2NB/o3tHLogKe/KGd0PByBloI9xKXvmY2SfwcrSi6
Af9WPoYQAFcwpsp9Jt0qWLMgql/RgqO0wWrObqtpKH4XfanuB8NMA7Ge8BvA0lff36cZ6Mmv+nYE
2Xx03cW6I0zt/GzjLvlBoUVr/d/mrD8zQhKrmfyAXChfuju9s3VWv6W2GI2YfYLLNcVP3zyNX8wJ
f2aFUGHB91N5/dFNoNOh5lsbf+7ULgvd6bZxy/T/VgUSfG5HSFVtJovuj0rY5b4l2P9gu2X94Lns
K54J0q1XC/3492fy8pf+h0fyMxgDkMwII34ejjVhIcqrL/3/8wBoIObQDuSXw+l3U+RfPAzB5b//
23KUKmFzksq7Y6ZrzXhbaoZ7XGH7JfJk+fz3f84nLt7/Z66Q7PjvP6SdY9C7WNzHNubmFJVssGaw
fs6RHe/AJjKXASQZ/Qagujt5DvHrJNvWNUc6j/qzo+945b0JEACNO3GL4DawyqSTbRnazg9zTvnP
N7/oF2tB8GlpG0mYIDLl/rEgwAb2PVr6d+FVyl5rq4qeVZLPmziquSAH3UUk87sIgbWOTxjWmO/f
/Bb/uRvT/czFqACQypxyv2NUW6XZd4zeVWst5HRq8sFVDK2P1r1l++5LoS5hOl+n9jNhc/uZo3X0
eyTzeCC+QNtO1HtxvtaNGIj229289Ty7fzVWSrybEor56e+/8VcP0acVJV8q3Rg/Y0eoesEtnbDg
o8dJgKRal3z3qXzRq+F/6oBBZs6iWWc1NnIXnArgfJcR9+oklM7BrlfFj5g49ULEtYlfGXdMbkuD
p2GlMJtbspFP9EUTDk9zn+jQVBMVWxIfYR5Sd3vIA+If3zxFX3wan7kdeVPTYxbw9gYUnJzo673u
pWZtmpkY/Pvn/cWi539ajDK7rClKM7xPI/fHPBfhNcmX/q3xLi1boviu5eGrf8mn4xB5FY6MUwk0
HMIhod5qeU3cRZY8cXP+zXnoq3/L5Wf/2wJE3pL0Qs6nZeL0EBJ73USOywCn6dAvzXcgtq8enk+n
rlEUIq6HjhXVscTM3Dezi32ji/tsJmdZ1u5lSJCQgcqYbfzmif3iNfY/rXo03rttWg3DMXcm6ylE
kOOqR5cEKC/FWHjuiDffMUioTjE6N5E1IDP//fn46l8r/vtnGiuo61OaDUdqNFCjXS/H5A97JBI9
F6yb1CV5TwxL4boVOfnr7d9/rHP5+//DvuV/PkoR5XSR/AlNUgk1x25xHtSMuY1fjmCgO688BFrq
c2JyVLSRNB/o72ZfVhVnIdP239X+ftX8439akMqC6FJHGvQYSeOegy4PUQNDx8lXgQxLPKBKbQrc
53UlSK9y2lNEwEkx2N8dS74qy/M+rVbcGpFzK2mOTNGI1yjBK9ngxJBFdyzNYDoF3udYe96fKKV5
CX1cTS9ISE65zeOaGEY+cr9xqNliULXjBP/Nk/HFyeJ/kElc244NRbDHkq3zNenGYrMwsbKWtbE3
XiI1I4qx/ubV/uIF+EwqsWuZNbJ0FgC+lnduYuGuHfLWJ1+mF0geQaw+yYpd1YJWyMhpfbM6/ot0
8B8ew8+gkXzoSFubgL9+xJ5uuq6/5pCvHoXM3HUatr5Z1+Tqtqox4cGVA50MzRK9+cwvXBF6q/ZJ
7iTQpu3qZKP1PJSMQ21tUvE/07FyoH5M5Un1tK8s6JAhpOGufJlkNr3MqAYvl5Mvl9jQr28rq17u
piWst4xRJntCbcX13KcVcWidJDS3ByNpBqauA2a+T+44+Nd5mcS7b17HL5YB79PSWlvMd3rGLMfW
JNV7kuLGKFsIuK3W4tsrj46gN5+Y67ZxFNkvOYgPzy0ko7bYmKIPiYf2rh/tY/KOaC90K0wVhTnr
uLHtn4PT999cwb7YAi4w3X/fAhIlmO1h/z3atXOfT9EzBRK7xvU2PXGhbx78L7Yy79Ni3AErn3Ap
GS2ZyvCw9J1zQ15JHcOLOPX3z/urH/Fp1U2XMAuaqHMORAn7XRTa7Y4pC6aUht5880l99SM+LbAs
1tQL1Zp+lGKY9nEnzZYy1ninU/X/oHz/KzD0038xdx7bjWNBmn4izMCbLSmREuWllKE2OKQgwXuP
p58vkF01VdU9Xad3s0gpRYIEcBHuRsT/x385zflvM6L3/4+p0P8fjnzWxQj/7z/GKv+nkc9v38X3
0n9np7/OfF4/83vms2J5/8tVDcfxGNKsWiqFtT+GPgMZYbazaahgAmlSIsOLaP/H1GfN+l+O5loO
mFB6C5118/Pn1Gfb1m0dVJ3jeZrjMTP6fzL1eR3O8H/tHZ38tgEFBH1L4ERMi/HTf9cjNU770Zzr
5SLsa/fWdG7Ykeb3eVfeQxuePvT9kj3kSQV50Jl0uQHzTUnhI/WFtNgCPlP7T2GaQFYxqxu1Myn/
zjaQeT/7pZOxIGc/GFdAmgPPy8oHY7CmZ6e/G+voX+z2332TRbHOttjS0cpmWTrViX/okQ/7MMCB
cLkwkn7ZD4oAUmgv3RCLZpuEdgGAGe38L3bhHyyYlgWCwLRUWG09EtaWt77/lzjU1brWVm11viB9
Ft9DvV9dzQt4QZ9mr01T5fpDOoPqseP81oe9BHiU8UGrTf/UJvPBSyD7opnhmyqvv81YxFdYlNKN
OyrWBaWtp9Kc3UtdGCq5jG1Cj/Azw07+xfBo60b6rxLATdgarT2O6mq2SvHp7xLArEh63YFCXdj2
BUiwO0jukvv1R12PzZVtQT4wx6Z+oDhMz5bd9Pd6WtyCiAeQ6y35HfCm5Dasvmw9L+/DnB3VZoCz
J4SAYjuDuzzAK5JfkScnbijqYmeNrn+z/khqJdqSJ64PgzNM914S+tumnMszQ09HAASBUvjORh+M
ZUdDj31ZEH3frj+63LgdVRrkYyZ9Q98TK29KEnmbcNZr3GUaLC4A54VEI7B4pzoWrn45bxS3jl9V
wLbPTmbAM/LcL+XwNaQApRPE/QGMdXSD7DyAzDNO2lSdSBtAZtXoyq94MH9qWGYe1EmvLun2ph+m
G33IPhT6EyNyEbbdHHGazofbefGFVo0K/WmpfwDVlV4u8ezehyqZPB+I/Sb0mQbsunN5FbIJZpB0
FdKhXxg3bgk7sErh5SalZPVCHu9ZKrddb6W3ZETNXQfEN29ui7lI38eoAn9LCXyJboZBmSF+M7r2
Zv2RldCH5fPQUYWu2pv1h1XN7Y2SpBwoFQsAfLVxn9ZtDiNQdjFXTnpj9AQZTt+kN+uPmLLE7/+t
fyoKeVkXagVfSfLbYrKz26otmyvStHcMkh+vw8W+HgA8ILyZ/qR1jPg1ugl+CbtYXmqzuiEu+u76
21ht019ZzyPJ9RZhAKbfJhW1c3t8qzO4891e7SjUZe1DO/vlbaR7VznR90ua1d0dRKrv0nOqDM54
G2ptck8nQHgP4e3UOke6sbZmOTXv9O1mhxCyzql+zepSec4M4HCJZRXfxZZ0Wfo9/wvX8z8SwqtF
8CDpAT+rWfBm/ZMPnzlgPoz/TQ+sn1x6ovT70S+MYzvA/G5mcFaV2TH1Yti7MmdHr0G7SyfKew5w
6KwrfYKM1IeHAHrApYJvgE4gGs1S37vNdM3YEvG0W2308wu9KaRK3o6HGtKhDQ11y5MS9XQ/umb+
7LsmkzmS5qGMUu06n8HD/8XLPf62Dn8dw/6fLZ9G0G/YpmEYrq554rv+Gn5BKwFER6ElVi8G75Ke
OAhH5EfdzzsPvvStkXbhY56yFxm6uHvOi757prOzcY/q5JpP2PHyzonhToum1gDfPMWvWUcqmb4h
A6QvlLoRnZ+NQ+2S9v2Zpl7z34oR/xihwMOimVrD9qnQRXEL1j+cRquAAI1MiHungQYP0ujQdlkw
jYEzpH1/zL6NKKFnqsk+GoZibywDRM+gOLdj0SqHsPWBkA7htFMSGNKUzGxvtXaqL//7lZY49m/W
mWvUPc22Xde0CAT+sdB2AwgZCGx6EdoxbQBOFdHYj9X878/y92j/90oYGB/TdWhzNJ1/nKVNuslE
hdKLMbE+aqePL9UIJBlGCYDSpQ6f5eKVBEF/Rkr/hQytW7m/3BoREXqiwj2jAnWAE+Efgald9mTh
9ZmSvxtnhyKMQigatlbnqPf+9BCbiFPPDJjtmEXK5WgZZx2qnK3mLONbWIMhXrI3rx3652Yw966R
j29aojR0CaLwTTn4N21TRPupgSygj4BAT5HxbE5m/ECub1/EXno11jRZFqDX7vBQH0kIMc5sMDvH
jVr1KlZD6OrauT8safaDHh1Gs2jvLTV6yXuvp9eNv2xgotDV5A8gMsz7AXaPzveap2Epf/33i/UP
wlaLxXJMDTSB7qJ4rvvP2UdIcMiUlhrwgZHrdBzE5t1I21hnw+ACvw4VJcOwKCgl8HE6ynDdWBr2
E3Ti//w6iLPQFtcg70vI+HfFhygbJFM55Bejq9KFW5Io9pqH0HSTNwX9GSbVelJ1771bzAdzcaqH
cozGf9nJrCHJ3yTHUG1CLpbE0hwirH8kSoYugR2lrPIL1YGuTp+06jBmcbzVvWK5j5aivW3dXKVf
oKE7fmyeR7wdZDW0hkApQCvcElW7oUx/WcPQ7DXNGK7+ZZXWreF/ukLHIDBd4377H8kkirVTDcAM
HqSkOWTinGYtpUmYTv1qk2q/SHpFD2kT0/M9ZOSaC3e8W38YRT7dOSQJNj1QpT19sd3d+DbOpgnx
RhztRzPpLoeMwbzgm5QDuf7lasyhbaWbmvE/3QL0sJ0PZabSeWqNJfAE/9Py6TvD4povNrfv2nX8
oefzvu/Zbjojbc3N1Jm0RdbRZTeCegaNNV+VSaduB7VyX71WA1TluNFD6NjAwNyGPKtT1s/MGIGL
Mnb6w+zT8JG3AB3IYdzP0NMww6FJtpgNmjyLAqAdbcTDODpwSqQMoBuL7C5qIxgsAEKE872hafyI
QJnFoPCr0oCotS3rA+2ToLcBVlyVpv4Nkw7kjfA+bFtmv9D+XkDmktJBOzejdpia9DA2Svkclv5n
7LrJN/jTbZks9yN5wqseslzKpvp2ldYwdwZaZIhZaGsExKIe48xxbtYfpm3vICqEwS8jrh+LdL4k
/9RvF3P+FUJCuI9ppGDSpP7ogkuDahAK/BCMR9i2l0CwME7NEO4WB7qVeaqH3WoUFshY9rrl29CJ
7FWnYZnkRw53HbTE3b1Rxv2d18RQqszjy1Do/V3BqKSDHfbPc1zC/WjO/ddMmyEYMfg4rDuuN72P
nVB7dcN52ziu9Ca3j06m6YdUiNggwXmsa9PaR0UCf5Wafoa+Z2Iq+ne4LKt/Uct/FPexUTASWLpt
shdi3gC0+n+3DeQvexNim+wiRKdO2Wz9GsgzhDbyWPTGdMEYjxHCsNGlbE7bLwA3sKeunT7QQqte
pY3yk2ivETUspymW1xCztpvJ74Ze3wCnGeq3sE0JgOviHE6d0KUUkNhQy/oX5f17okRuAzCrh+Lq
sjNS/+mX6tZIYVmLMHHWjryd/8sbiuoyEfKRZi68q0pboNiCCiUIZ6W4TuZUZxLdUt6wsbhwx3bn
FZZFq8+/XJfL1vzvwQCOkmhFo2MFlJhJFkDc+F/2m3kP8qg2dJgm2/Js+cxrBjtjz951suTfc2yd
srGCmrl/qSbvVzK+yCGjVp69uryl3++yivVA7RMoIFSawL2n0CnPCnRj6z9v/indbpfn9EEBWm6W
wBr0k1HnZ3upvpth+aFsviXbfJ9VeuDS+q9qNhBR3m9Bl1JKGuzn3LY+IEw7yz9TsUBu2teMWAvh
a4QeIT0z9yvoXD3QG7AobXHNTIZzXy8nmseCeTY2uhc9L/Py05n5uQqNE4TrsbEEsDoG8pVOtfxk
kf8LrJrR5VdZoVzLBaZcrNyno9L50y/AIyI40C7DytsuzvAqh3iZHshvKC5PVPseFTAYtZGcoWUY
0vRD462YsR1QhaunNn9py+W9ZwMaFbxehIAnqxdaKmOqQGFgWNmZjd6NDQmZS5/rhlz7ufT9L2KS
58SHqSgGKZrM88ms1cCbo5cmlD3i9NPQdb2JHeeYwEXp5coDDfOBbHj9LDljOK4r6P2Av5zkbnLd
O5u6dTkvUExxfXRK426OVcpmgr6/AMDAYamUSzevzp4ZQg1TfS9uGOwqp/tZ1PabobjvQlwKAKNv
vmMoJ+d7WnnvbWUJXCMJRnvahmr1KAsuD8atll8DHdM4jwAPFNBQ+eMUn6MOGQ2HgJeCVzh7sfoQ
8tzxB57OQJ6b5zgPhqMDh11+qpl1opCLRIiUrALmCxtB/SArK8KnYgPi4tSFfBoBA9N7to3lNoYI
KC7UICqjwLTmwIEnYwNXQWA0UQCQ8TA57d5Ji3Oj9T9DWZyhWTpDoqQ6BbTeznF9evmQBI2hB9C0
0c+9PMkqiHQyDwzmyXdldm+ziEGVafw6zg+FpwXM2nt1kyuAVEE/lmfREC2D2l0Lg0Ezn+maHKwf
WV2zGj+ZkvxT87SGAiHQoEJt+qsKYSD5fRKVnODUgWTxoWWuzDAU3w2qqLh3tgbjJ+dy6Kb0DWoD
rIzII0NZb0222/L3gKCpzVddGUd/Ub7leYtMjkv0PCvgtM2JxAx8g3Z5lsPlOmPN+0pm9zktfuC4
O0fFdIos+yxrBL3BRb2Y97GdnjMvCuR3rE8/xHPnaHyqTeMuWj5oSAk3U1ec5V/h9j+5Md4x5nYb
jVPQwwcBT8HZHOKdCSmbsUyBYtpnkVhjAlQbK5d/2A666U7yf0CMvdUe3AxOH9RQLlJeFkVaF3Xy
Cby5CegIyEdEF6tUAyZZtU7v9de8RF3qIy1+15m37O0JzUATVFfdaXZ0XRvlucimkyxmL3YtK2G3
cZ4ydQxah+JXlDMFGCVPkmBolmu/HneK7X7LSjKkNKjMLfHYMeoQrRRR6Zb8bIh/Zsai/N9U27tB
aOdaRMizHtwQeBnmRz5bYIIcWrtCj2QofcLyWuRJ86N1WyMX8gDl3PIoAFteG2ZzZT4ROnzI6uiV
ec6aMGjLiCjNBt4fBpHPw0IDtH4M6LylPHRLjX4rOmIjjsXYfXoqlUZFq+9pi9qsllzEhjvXSWsy
euJFzjjFtJrEw5O8Ts3ot8V3M0xds6+nZaN9DVAw60185aXWvuroiBOzJuIeh/pBMbrL1S6laF81
9j9GXWyW3H3CPwZ+rnxB9c6552syvKHxCnnD9zwOX2Vmn2fPutdIuloYlDGcAh890RXrOGG1nTGA
ZjawkINOT/bQFdAw4X11A4Mz7BuYiuCyWILJXQIV0+O16YWWdPfN7Bw9vzgvrXaTLtF1o8NiEy0n
u8jOIL2DQue9vIawyLsBir8dqvJRpHe9AXF3ihE+dCFMtCwMtJXB3cR1iYWko/rHwGJZub+1O+Ve
dPo/DKQmDmoqijtrmXYez3iVF1ZavsQTpk32zBsyM8xhMC7FD8XciSKPokkC4BXn3oKhkkcyxBuQ
U19e6qwnFyWQpWa2/VeCRE8vAEnlquRRLb1/FMflg/cOM+/pD23RlOitduhi2ozgg2E724fd8q5p
j+uJxUfJpUdN8+Z0B7EFokViTrSBmQ+V9RQ3NBV6yylf5isLxLNoiubXT+mibOSO5L3BbrAx02mS
ql17FkXrgZdB0C36LZfWpANJV/UgYiKfos0wkLMxIOmuN3WaypKgtndmMX6k9W9HOdLs3+n0WumB
GF2zHz/TsrsqaLjyxDdkM8CE8ZCJJqFhchu94R41fx9r4488JLvAm/pq8+nJQi4/48jfEZ0IgNZ3
lMK3+qg9wqB2FCYIQ4EIznXes+xharKzh4jUnXOEuPotVg+GhpI3DU/Wr9VToY7XWaFe5Z7+6ocf
qWOuLlOMgFE9zLP2qfbqiSED4WbW1NMISShRidVn52LIzuwlyNoV56zTArksw32mG/FdjTHGvARi
5uD2MJ0jvOJXTbkLXe+hWgMyLE/Mmfr7YaaNbY4+9Ope4hQASLfLBDtkipsMq7PYECBGR7ZU1wqF
Onk6kLluqll5yqLlBz6CzxmNBoB9nVfjztXyg9gaEXrC8cDs4l3R9VcpeAggIrhgIjDfOU6WxnMC
O1VFO7Gb4ivFZxmF8gDP17YnLJGQcdWgTv0ZJv9R96PfQc0wG4+MGNuC6uImDO/bGXGZrrc1/eZG
nI14PvlGy/8cC/11Kmgo4suToWSLC5gC392JIx81/6tO+/2sttcSFNVe+T1b6LXi7mn23VfcRZov
gQQJiuM/ZtDYu/N8NZHhFskTJRPF0dhcpaTiXONBlEvv4gunLG8tAwI150xr/+9vQAJlzURunU1a
7LOyAVPPgxBdkHMMRB8wI98MPUN2uA45coR9IFLCB5H4rOkPibPsRFFz9EVWWO6zTSgHlPWDjHph
wN4RCjLxbGL8W7v/dr7cTD2toUiSW6DS3iUoE8WVx9nM82eU7eSJySLB+rOetyho3zXpCQD82/O9
shbyW65JgYy4ts1HObcBT6M7+V+lf6O3zicTj36vbePrL1lJhd5ZftoieiY7Q6PeEqzSAJmtGBm5
JwaZn+feR123dedexMZwJ7eum0x24Ln5WnPRFPOdPJ60VZlk05+6XaHyYKpyvdjMGZ5n3dzIvcjF
rXaTzvo70lZsKpcfoJEBUzc/k5Jpbt3ysKov8JlAYxynSW9hxy5CHK2YALEaGQgzNaLX7eQCctS1
O/G2UFqekxJ2bcO1jkoVHwYMCBwEJ3G5Zrz8gktsAxtBUOSg9lLnoTOVryz2jwbYFbV+hCBkI9rL
gOdzjopawNq7LLqV/8teY1IW+Ltu+kQNEhNlFkMxg83IlA9Rbol+VUiWUgOGF84kpmti2o8IF1nS
E1jpq7SkSWchevJDNGwhalWLnaeHt7lZfMdJ+zUS/dl5e8Ws0+tm9r8K0I88XOVJdeHHDZNzbTcw
+CXnAWBTN4VPtT+elJCQC2i+1JymKH5OGvBcsK8EoGxhuG5/UQRCDWE+70v3IfPcQ7uUu1SbAr7I
LpN3ZoPCyTJunUENOvYkAzGcPYQvZT1uKuJkOQEknYFj0Ws+tc9YxKCV71zaAcqs8uqPgzxzhhYH
RiK+WK50Pch23gqzerNH5E7sQcR9exzkxukvedEkQuwy6sRQ93hzUDfWsY8JCKL2YRiVjfwd69hp
tjq5H5ESsCiIwrqemme5+3BqSKWYT3INdZZ/x8Sz1gxgI3+Xj5Qp0ZNafxm99V104Rvw5WNXuTfw
HFyWaBMM2TdhnVz6NkxvSwFuC8aC0ntuuF/YvIOmm37Gcud66YdcuCxP3qZAcYv+ctH0G1kzX58C
WbM4L5Bn9TZMl9uJ4l1WTz/yPgPtrimP7+QLyokPa8pwqsb623ffMkl68qVynAu7XF08J+TEmLF9
W4ZIymL7XwO2tqrPme8+wakahDEbPbYSSvzEN95WEAhpFAOdvsZODc9mxMgUNbxIsIvGPF3PJXOC
iv7HY+NDALIp6/ql67RT+zr60VdJZFSasbTM731X3ds4Iy0nsqrTz8m+XH2SaS+B+G14G99K86jk
7oYM2lM2EkAg5RExG9Oegtg41Ib/sXTOWZEoaVRfY58BR/wf8nZ3aj5Ff2VPLkHV6OQPS5ls+8wK
kjx5opKxkfdmz3lb3C/orDZ+Uj/34lvFW5aa/5nCZRF+thsvzQKxDxBDXXWafh1ty95aXaz4UYhS
9SaYCRHtOQmS1CUjsRGVFe0eUi3Q1faNbn34vIIYjst2oXtYtNLUbxi+/Cqvi4cdIKwlQJDgAPb2
z8aAXpfrx2BBKH2mXXxL/e1OFpAunMAw8puJwQv+6H4Zvv2x3OgU6jZOTHBJNCy/5dDkQUmh2qjy
+3mIzymbrD/esYvpTVOfM6f9zBw0evoFJPO5LWfCxem5bVF4v/0s2+VUEUPXiftiMly+KfEIVnFu
O/a+nMNkqmfYDFQ9N5pWfAK9C8D+n8Oe+5PzT1dqW57kirLhEWL5d5cjMo6Qe6ih5TGc+hk81TkB
OShId96yOWSJ7PP4Svb2afy2SZ5B4n3unfjs2t5HfQAUG8g6yatyJXN6Q3XqbYkY7wSaUk6c178v
0KuXfdTmF0s+ntrFCPKye9A8HYTaHDSJ8mWwfUi08WqqmNcQKV8t2VU9ci+A1/3IdcqCtIN2aBlt
I7ehgvcAxIV23sr9L138JJa8lxBQ/Iaj47I1Wn2XbeY2t5KckHheMhCZ20nD6qOIncZuYsKMY9H9
IjutEaBYflNR4Iqdrv1x+BQT70/Zj3Yrwjf38NJOVlCnpBnj5F6EQmJMClFf1pXeO0fxa9Uwnvqc
AG/oLxNAz0V1oDoYSNQZ5Tj0dnhu1BhaufEkh4uY2kUIEUm7k1yKOCPdaT7Nbif5L2uAPUs8kGG9
Rv7yNvAVCzKqVs4xVQQ8Xz2Q7GHnwBPjbpxC3TskG0V75Y4lXWMqOVMwFWDhv7V6zWHhpDwCovTe
GpgORMQ0EAtJeCKbcEkTSue7TaSJT7yds01l6Kd1P/xn4BoydcdMvRd9UU9y6qqwj3Z+CFOCmIoI
olxO7VDdUju7cNIoUNmpwZeGRUJiwBY2wyftTselu0k6QF3yZCEo+CwHnKHZXosMexYuqBCu3fZR
VaZgtCISuTP+3AM+Ed6D+vgpy2lrqfZDaM0nyJQDyG5JqZHGWNTN0Gon+HEg9M9pRZmDjJcn0TSc
sZFXl/rc3oqU+gkFMrV4EOkUbRZtaKZvHOcvMQ0ihPQ3X8ypvUqcPWuvaXWSI620XvVI91ziFBDt
xTklnZcrGg7DgMHMg6eFpkvf0a9TSfZBGfcl1r+0k6eRnlVI3n9g4zrPS/8jr1cQCod29CJeQJmf
Yfs5ykdi3//l4CXozznL31HPFpzfahpeeJ15b0uGRsOzpCWzBIz1TkvFow96uhX9odkmiBmK0uj+
ZVZ0N7U2nyhHBLRyuX71ISpYoYrlhGkbYG4sPti1flTlte3OW0ft7sWsxJAdGOUQFFBTCtQqiuE3
Ss5KpwajGpFMVb7EaGi18uW5znM0//g2jm2yn0Q6VcdY7ZUS1zvbi6/FRFSRFohSiB7nprOrFv8K
pyYL7sy/n1NCNkqeq6/oX/m+hAN7TI9yujGaA43rljU3zAfE8l1kRI5VlStw8B/yyNNkOsYpvT3t
Z8KTl7WAdd3U2jf5YovzFmH40n9b8VEblK+puzHTr6LsHwfLO8qd0Mf2zbyHUxj/QDwNVQ0p3Xhe
v0iL+quxTXdeNT9qdcGYGQJko/1cZaZWwKvqF3Jn/mwEYvu1Ln+s2m4bD8Wxs/cOFkHCzNWMaMKX
CdWO5X5FXX1eTzPXb3NN1pmEIN8i30ow+9i00TY1IywDixIxHMnwXlxSecvob1S3eYLU70fiDolj
/Np575O9/EmrSEBZIKBj6Doe6n2V5Xd6aF+IBYZ/6Ry1WF5WJzTc/ZTrezGFcmVIHTmwFp6T5mh6
449sczWGvJRte72a3NlhU28W746zemBJa9QVwXnafFqoKbtL2b8QYX35dnbXJww4lF3jurkj5KLb
La6UIPEj+gajoCRIotDJGdsXHWGvuQtGZgWu2uxdrdwWMRSK3E7NZWfE0JJNB/IFdrnZS35nTVVK
FhMqgTlT3+dGO9HbxQQ6/BF3iswvmE4o3zuFIoZpR3vKVNUhBS3QfqW44oanKLmr1l5uhsnadni3
0kovYIS8dZBj9tpH5tKXpkpmmQtDTnoeESnGu5oW8MFx1zNJEqrCIkzxZ2tUR984/ZlFdYj64jK+
gN3wdl2LZPC+01m56RkU0xIRD4l+ks2fXcU7RtNcyQImqrbWExIDmkcDH0IkbLjQupICaqpp1xTq
mwXZARu0WUbw8TthmpSPH/Fqf93JJwTVrdGDrAe2UHnrc1k34ZSaaaB/kl2/Xydn+U1N7bo1nMve
hW6YzABfLWeASgpuVvNyqtxvScBPxOXMuYHY9iwPVPLAEEPsnXLa5bKToQvmy2Nvn4xbjxF5dB9d
AlgJYFQgbdn/OBdS7DBajWCfa+z0fVL6e8k0rFmGRJ1fCsXeSKaaCVvfxMffauE8+wWFXBIFkVjU
ojYC+rtejJwhFMTfHrG5bEuVOH3sU7RSfe1iE7ZC/wtiHzaNypc7vPWz+2YQ7btjuH4iNGJqzfXz
CHQ9RXwGy4dEDMCTQ2gYN1uzne7l6dN1GAye9+yFLwR7Uq4iKkIERuzCZNH14bzDS/iVTcO9r5Gq
xHKUunckXovM9tVBllT399HI16U9jTfRRJiEM5xqIjhQygzEMi/yDPo/3/eOGTM8mnS8nXr/HrXZ
suk5S0ZVxAtygVNRxXSPzXcp8ZhcQyZqC0uA2X4YOW8T6Nt9Tb7swxiSN3iDaBewH/0y+55C/1tF
wxTWi23dHm6UQzn3ryWyxyZNSlWGXdJFme3XRwvxqsjmb5YNjXIy6SHZajn6r0Yj8nLNbZotd1Kk
amr9JMkESTjCKr0zbPsgG4TCNG6mxbxsZxPh674kTbjM/nFpriXXIlHI0vp7W2eWC9udHrFvLuQL
JasimQkpXShKSZ/9fAUE6lPqK5IOnRh3awwogeszWmVhGB7xB8kIejfgz7CZoOFod2Iq7Cq6roz4
mhl95wVv4ffmnn7T6xZvI1ZDjhETREn+QnHh5KkuZyNli4k8DSMMfBGtmstJ5DwxbFhFjAvFcOG0
Dw+SAGGE2AlC5TMUwox08R8lEyPXbEQwpFALWUCoisaF+u/cWm6hnaF+bfnKlyyofAfkDJZHTppN
siTard7ZwXx4zeCh19VYSL1Fb26q1PwQef7T6E2Vz0yocOt07l5xlCs6HX6bHBvn4eGC8nFhE3Qt
2XrIn1W9/dRwkGIR5bdtDu9hdSVFoNoTcPhNnOjkOdhAmP0PnLBUodJv9x5C4l2X21eiTzYu6HfG
z5xuGF27q5gtWpLz5LrlVnSVbirjPWZfKjklMWMMOrpwmJ63GABIyddJTCpbSdlxTh3Y2M7dyUYu
razf6dE5Lg7CAiYH+Et8ZZNxkRDUBlmjtNON/F/i4zXHZMPqVzS/S3x6Wx4LIa7Np+x5ciHvw/zJ
lXWSyLA9uFPy6XZhnyy3IX6GASHe1ByllriWNzAqjTQGoQk5YZqFFVJr8hm2cdUxqnbQs4fV/cDU
vx6k+/0D0smYEg4y63Stpq1WP/KsfW6yRRguReocez7RDhTQah0wWukcKeUt4H9I6O2HheGW4uBK
HJy8z/zy03wlHkZXwlP6IE9zNUSYkrXgMYU3TD1gKBn+gvfocwhal2SmZz/0EALWDoQx8joPVp6z
yIvITQGD0pD+Usz3JBk+sarff0qSKIdHJWbuj3pu33ihfyHlHfmUW2gnuYOBkSmRQSyfnmcYVlhO
Znl61mG9W/++8yqYhOrveKQkJGf39e7eZRJgx8ZIYS4IY3ueh0z5Je/B5X2Kpo2a1ed6YeUsWR2t
iPkgsWebPspJ/UK7KKvuTpaEMdlB1RnrBx2fphWwfq7xKtfoQWM5cy/0SK53GTO/GQDFKvQurE6J
9amY8ykj6JcKkYQEQ3g9ec6NZoRgJdEDrkh0Qq5KjH3hkF1oxyej1m7c2LwcOBl7uRtbZq7po3cs
4uqgJPP+j2hl8h3qXMW9Q1QfNxwkYY2s7aJEjGntnzPJJo3CMPf7YfCwIdvXqy957Fb9Wx5VLd5O
ffsssrm6uaGtPjztXfLjYj3EPtKy8OyTwxUrKBn8Vdol3zqP/Xui3ktFaer3pHo/xbSKtZUNnvyG
fGfHpJvrLIkPKqlfye2u+XevmLadrjKd5kPc4x+p52lnOPbXPEBgqKV0d5Vn6YkoclIsoRWk4XwN
T8V+/WZcPa1q93+W2alvP0p9VOqiTU8CCUdAPxaLZzU7c3IPXjG+Eq2Lgss2EqLQ3dCyu5Diq7yw
tn3kr76fvq154paEVdJ7pN2ZuI7LM5L6mOH+etO4gn9uB2/Wqbgw8X5rZJ1FjBTh6MLGCuKZCfFU
c75z/IYaNBVwxMCRZ1ngpjONAg0EY7nR3NFdSRmPXIzkFapkgC0nu06MjaPTR9IzCS6y95KiaNED
qO9fPOtT4mdmc64pANnu7BbNu4Gfb5vqKGtPhFARTJfsputlfm29FM7z31ZOtutQYG2L3Hn0OuoE
CoZLEsnrPr69hj2P8Qjt92BGt4NeQIqjB4QBu4aS12wWR9kkeBpk1V38Sx2H+waYduHcjd9lO71B
WfQMKyVQVOqs9LG4kfYBP+rOypWrAu9ZUGOGSSVgviypPrjQyuVOKvhZXR8bzT7rzfPi5O/ijSRM
azr3tsuSC2apTaH1JhG+VGSMjBqvX0KKTvoF5+VLDtm4GDoS3eIPeAm61st+QjDHae3WiCYI3fpk
m7XuGimupkTaNVLMLc35TMJ5GtjmSbiYYahN34TNOT2INEtVQBZIYgk3h9wv/5LC4MzMEN88roIU
XUOb8RaP2k2Vo7iKeYxqNi+ci9UKreVdpAYe1Pd8/F1QlC9gxtndZDWXUswJo/HTmoYjwzfFh0nX
gHQPiAeXf0Lg1VXdS+swkiIqD+LB1Yy8CjWj1uie3fJNQnE5VLRSnm+Ye49abK2JIkON3yYGWTYh
TB+5dQI6Luso0brslpY+JAvwKsUa+MopCuD36dHEjTVPM9mBtXdIzIPlFdslTx9L2CChANuLTwox
JXECCZWnaRsx3Iuqrm8srv+m+d/yOdFvNSXRXHU7+D4vEsiU5DWJ/laTA+ftKVc3Eg/Jd8rXKA6f
KfwnjXOWifbS1++yC9MrvoZ4Xo12TIn8WC2JkWHmpbdp0Zgyn0z34mL/OK/jg+yxALaEl/LSei9y
U5quPOp2vwby64siNnOc35dedeFgG2UVZHtk+9bGi5UHWXORQFnkJfmEuOFVCtPSEyGlsTCtXlv/
pXeY5+Oc/dw9/q7ukeOSolHl2uTmmVjtfNm1deO42SpTa8WeBhoptZYhIMumvlqjBhF/CYKth3re
MGfhTSpc0qAkQWhWdR8D09mRrZYRPUyQkofeZKScmd1uNI+6hQ7KSlayNEWf0xM93Mv6yW52XS8m
+XzBy1VYuyT2rlb3Idus2YTiPr+WmxddGqiWlEZ7mHONwXzJeaQPf+j6e3EC4gza8v8wdVZbjivZ
Fv0ijSGGV0lmTIYXjUIxhFj6+jvDp0/3fSiXnZmVZQsiNqy95ruu9s9mhSpGZmS2+RTh1P+IMLl1
dLn6yoAbGdqxFNrOIuhuCZ9luCoPpBSi2MX0PaFZpTsq64ViiikcPykVizJRNsPK09/HEr+4y6uT
Pmvbf7eXf7ca+bfs8EuKu9Ie5m7BcbP/JXrzp/x/hir/kZ0FLS/5Sr61rsvfKMDJuD7WUkpW1O45
tGll+qubhIZx1ekyyStUdovnJTmBNdnHOh9GRnGpaD4Mey9lYjj9IsBjy5WXXJsWJ1DTG5nrTB6e
qvKaxJbx3Wg3/96tD5mLvCaI002j9kGBvchkU94KMlBTiuwHma+MBGVcK7uhskFssPCMHqIbrjTZ
Vm7cA+vPj9URX/KTOx245yhhcIpwNR9/oBGTXd7/boClmv1Oo26j2+X50fWQ5WjZ6fAYEUsfa4Rs
1FgpMM0Cv1jll052JxcuiKNHfUWbLmSfhVVLdmVWRTuva7bpmzGYhuQ+ddoOtv1D6GQZxW+ZkeGH
+CQg00sdRze7J5GMoZjpdwupACi60HTqkzz68hKTJ2WOAcHJa4l7TH70as6/KdTJm1auyP+IAfoB
Tpd1eWRbcr3CcfGG7Wygdf8EM0VhENCbu1bRQnl9yXVVSq+qyp592H1wLPTTo2jEQbXb7qLFoCob
+7t+l2WQ/59FZYV7qGJnK4v8a1+Hy1icZMlc9iOSjILnmhzXuTrW5B6yjCgrm7LwKat9Wq9+1KZv
/czgJNTirTNfZMUQCe0Xw/IceechCJtkSFUqT17jAhXs8ITn+iTk8mLD95TqzqTo2zR0vtyZZGxX
qd4x7gEs8MnkIeszrr6Seyczpkf8JmM2ecA89QQElQKJ+lv+eawCOOD6aqI/tUQReWG+ZpXyWCIs
hUomFSLmNZImRJDjkqE+jrb8p4Bef7nfMg6Ub+4hElqN29JuhxZIsv1ppslrT3e0698eSj8plbPW
fVHgaSxTTN4l1Nnfsmgcm/VbmbO/yB0ft9mvqTzI/6KUi5Xcj3oCv0+ZfMvPl5BDMbb34iXfq/ZP
HisPTcP4VproeDB3x0dhivsIHTSplu2jk7vp7nxQzWovBQ5SjiGDxodaI+qCJl+f9Fo61ffnMfLe
pa5K/pzc3I3iu5yHj0cdgS8VXM150Zxk+6YzukDY47XEh9aXsVXuiZsRqyE2kTK2/Kf9YTrAvwrv
Ze7Xv1IfvHr6jyjLXtIBvjPR6wD4vYnLrXxDUgCWDRgB6rSeUK3yn/z3VhV1c8pmhDFmfWsLFXcF
eo0eHQwSd3kaLHtDxvrIcOWdIu8YDA59WQiRG0KiWl+Gd8Nc9cNoStZ1mNIcItlqkZuEPMzpqBzn
tcFNFcEbgj+3cZlTSLby5KoGJFQjQvBb/tQNbD1075f8O1+MA5jDTZ2vv+WaRJFupQveUHmYjNGX
947cnOSvkDpCXGquIpmCf9VmExTRSdFReP6jhh7pL5u2y5hQ98fr5x9YZP+e1htk+g/5eeUKZ7uA
6NRPuStI9ZgB9zarBiZSkGUhaOks/U1HoCGjVkubXvP57RHq/3s+HztGxA/mOMZD9N4A7dnIEy4V
G3IDkQd8zBOOMTA6KYh6bDh0mja6lZ7kQiqvBejiijn9lGdIaonlb8eC/rcJUyOhi5zm4iyFYjJI
lu01GlCpZ37KVqVcRM12esrTvxT0e9G+yr6cLK1nuvaDodT3TOACT9RPamBSazOX9OdQWxtNdw7F
nFJ9x9O3Hr9ZOP/KDkYFWRuwwFG2s2R/UAZ32PgHkZtfZBPbiJov+ft6JQ2dFrTq7HzU0btsfOA7
/qMgK9HWeQNl9IQb91csxr/mXHxmgpaCRwpIfiPfd6yzhNFT0fqWsom6hWJ3QOzxaAzb5MsI8H4C
7JINLoaUkVy4esDYwF2KDGSfSP5dO+4ex5F9XBkPoUNWkmPHLZpQZ7gZtvGq2Qgp1a7C7rVs9yXO
I3fDZPa8psXwuVTqUyfS6W9iS+cOHfFiL1bUkKP7YmBiv7WMqTrPDH2dPFiOWyQXyYvpCgeDwmj8
iaHB5vHPu3W5DCgGvuZBAfNT5tG9Tw17Z+J8j/+dEV8ZmY03DFyW7znVWbAsq/i77vthgTqpmn8y
0E3v1ai6eIYO1VUfc/uQVytIBs/Q72tZSFiXOX+xrAOZ4A27tGEsUVuUo8gfRq0QL85IzCvc3Dpp
WZKc4a5U25Is40WddLSRnV3+srnUH/+cDvhdVH351Wm5Ewyz0gH2Lcs9Y5DLIZ6n6WoXihHW86uw
sDywJ4oviBZgugAILYbqGffbPNCSeg1S4W6YG9xSyB3CghJy3+A/nBdT5VeTHhEmGcBtVm8r8mLv
iH4560gcB2UEytT36q5FRoy05W87zHnodPYUGgWDS4yPBaueT6GzpFQXqoON5WLgtK8atQwI8W9p
3Dl4Jw/YnTdwpb2fFXQO31zBRJVpGtLibbMprDvdCCuDA2Bp3VukFW+jMp06VMBZn3wB2nnHY+aP
aWGDlsb9EXDQfe5qwB3lECLwBeDAJ1ewVeANAVodVGvj1VbjA61k0qFKd3bSYBKlel2YuT/i3BoO
abMQTmbTs0YeFOHvG2DiV/mFISQrnCZsV95nt7rlQvvsR73cgGoIHZ25LwPlSskQtK+s6ogmIr91
WvZWJT2dai6NvHL3EwbQKgQ0XwNszOEa7oIbmpmGwf9j114ZRJGOpXIZP/Wqph7s6WnQGwMmBxQ/
UzOwVvbcg7ZQK50HFziY6QxykJy5DJH04eiu73r7Y11Nx9eitvKnASGKOmk+M3FHfBtupNTkPXgE
M7T80ifuGdP9feua11WjbIxAMGf0AD6Lgpd3guf+ilVQWd7jpNoDAzvRF50OenqhATcF6iQKX+1L
5uMoL2XMQtH3m6ugI7ueWpin7jjfaOi+R+kSM0y3Z0j5HZtvKIo1zgiRo71rdoHAsDTYw/4KreIq
d/O3AcVwEdtfBhY2G1e0Ow79NtZiLVyiBRKD2IuSX8gwa7ZrOKvlsP5MsKb0EcQeZiX+2UsEmihH
qgFRRqxS4vwww6nOQBQxz3c35s/S3OkmVZh+rfKNrcNoiBhMnxbsnYeEUEhML/aanijV/orjqTtq
+jWLFdiwjr0labc27KRc5AK/A4bF9Y3pYQsvVm8zR/Qd1uHSFgVe3gBMQpBjB2pM+84ytQ2mAjd9
VP4ArGKUrtU3q/UsKhX1a2rHYZsqf82k/+kKvCga6ZwtH6wiAyO2K1bWptZzulANNAvCag6tUuu5
xUqBR5FomDpX6xhFwNxwycffk9EfdX0C45PPQduvSmhWFpLPbNnmmsdxVOJgkWyLxPwFfJTVYZpX
kORdUgez1W/oJMKe8jonjB2VWjDT4qW5vjaqU7IdA0noRl3sh3G61N4ixRLLMTWG99jS7pqpfOSR
/qxaaeDF6yd8RdTjCfb6TIwo+EdBTJOEdb3FGaqDSQ22sghRC0IqzmEsYyPV+INauuFYrxUvQZrV
I8bNWp9tnLGg8VJlGNhZMfb+jnVrMh0jDVHUQUyw6ajj+2TViY/xobkXNpOcrch3ELhqLMluPf75
rjEswbCm6wYDm5NZtd2mNdN6WzPVwiRoHArcXm5c1iOcea/pvG2Lzmg7583LMiXXTDe+i3ykLpzX
20ppGVxjosbRm+igZE5QYYdbCfhKy2Cu/Eyk+rha71S3DMpqfWXq0T53SvKJYAeshWadPDea/Nm2
V98RQtDYc1GDdpPvAFwbVbOT5tDffaON+9ktIQgM4jYmPyq95w6oKzOcdW+LmQGdfXXrqiCRLRQ4
GYMEt9U28x0UlFhGi6Lz7jPiG8wumI6t9bPbaKeimPyCMrWV1mHjUGzKiwxk6ETdzo97FdeLJNv2
K8tkM2qHpLQnv+Nw4raNXglO9SiiMOHW8o3xOsfuN5ONc7AYBmfW7n3TwTjRgkwEoonuSmaQnlT7
1NOZ70toEzpdgD8lR8FkjUbB69dq9L6abh0CyL46ziwoy7s3iws2H0d761jNT+rwn9PwOq4jC2+k
a/tSU7+Ye4T6AgAp0dwXB98jahcNoC1LCzyHw5mX03NfltaeTBMgES7pa5b5S4mxjzcGClPZCLVq
wTBKbwf51IlANd0gSbhjplgKG3E+22qVrQReRmSBQ8jFAW8Ydk2+BTSbBLrdmGE73pUsncI5kv9j
4u6Nun0VEPL8joloJqGqoMlMb+NFnGtlLriGyxTAh0KQbU3mztK4Vog12Lrr7LhOcqE3OC9K9mw7
cRIoGqu6UfO5PVzUVDZCNovy2Hfd32TI18AUk73rbZLfXvGcsAG53FGMCNDjHKh6Fj6foOJiXUFG
V9YN75kp7JwEfVvyCwNTbNrUn13XqYEHJMrOwPfYbE2eVFACJ3TDolQvBrGbhbA0n+sk0OYVPZmh
brs+fVHXKA9b8nk+5CQ3GqIyZFaBNowB7oubzJ5eFQtmlZi48am6kAgB9ShwZMPn9S6FkqjhNtgW
XsZl+MbxCbsmDXVFjh+smhaFX1gE6V6R/i0d7wDpq/cz2E4RmA10iWChykVGOqbYpJBvt0TyQLMQ
znYd+6TJUMM6IgNVoqe5WPIArxNcGPE9gCv1M01Z4yhCF2X7Qc133mcYS/jNvV2Lcb+WhscU9TPv
5S7iUQQGZO/QZZcH+HkjfsYsyHEZoeyfBd3M4tghEDDasxiGPqgbKHKG9xNXYzoOWgMtTA+7VvlT
z15JCFR/jYYToVxC6zrkFv2FZFN4ThlQJzg2w2eeYjLiNORKWCj4yyo2ltU1Z0/sHaXRN0pVcY/M
1t0tzfJQMyKfDeW1G92/omv/RiQBNKyyy4RgzYf+jG41Sn+QINE07qYQ70CiLmwu/FrpWmqo/Sbe
WxVzc6h4ibqTfN7OuvruNhYV3aT/XGtW764Rnu9o50UBfhm72dGG4xwxvBIAaHnRB/VPQfa5LOBL
hpQHatzHZtY6v7FM7gImGQF3Eta4+eBrXePHWQ+LRh+AMLfdR9REPlMlT91ILCXpRKHWub+X5ylT
X0o6Dvj/jNvWbupQj/XTurWGrt1ZPXTHaGLSvB4nxhRmzgAs26bnFsLj1Lo59lxAo6rRMEzOyjAP
6561TB/NYhwL0DvewD1fGTXxJkmBPzaN6zemuJcTkhloSGUQa0z0tq52rR310LlleYkHz9u4+rEf
CcKH7laaENc12mRJvKIcHttgmLpTOTZ3MFweVLV8i6I1iPXskI1DTAFlF2kViQmUhMSr3N1gG31Q
/GaSGsOcPia9tpRttNbmLtPrG+aiBUMDxhDEsbPnfVF515QLNL0CU8Z2vmhi3haadAIYzXSXuS0F
Vs3gbh5BgVVefmDskmV2SI+Z4TT7mqkv0JAaP1mGQlPbjaXTpAKHVyZsdrG4lmv6Z0kK9lowxjun
517mVvgevcwIp0FRz3Y7TLtExsZzYnVhgqHIlzNjZdArCZjr+rUvRPGRdW2L0L2dz/iOzufHy85x
c4KE+jUpLRq7WWkAwqtI3VeVIs8y7lSlwXQrM9Sd6Qn7yWttNaiwO9gls24/Pb6mVuYfrAdo3drQ
zLQqqVB6Q8U6ud3KU2ECZGV8EPonnZAu1c3NVDq3SrPjoJ8RaEZqY99gSIZZmx0qZZpfGvlQw/eA
O0qfbMnPcEwm+s3xfx7wZspPNtJmzVA+CsYvo1b/1EwuAitWkvDxMhFgO7h2ar/L6o6G2GC8QT4J
h2aJPpk0SLdKmlVBpEQimHIGvVFZjqfZ0UegzTxzhOI2fjTEzcYbpzVclsg95EOFhN6bDuQ3+llb
eh0VJc/yYVW2LuFbqCGmWOvY2hrSSp2C5rHDvfgdqBfUw1Htdwg4jQ/40tsSJHLootUlwbHmuz4Y
AFKadWuqZYQ/apS8DzkqbDWa5j8pEjPFWfzFqWDAAuHZGeVOZLP9PHsC5bw2aHsAYjdsRTMcRqfs
AKCkv2SNmW+nAdZp01pfXkuzvdVU7wB/9dYJqPFKvGrX1TSgZUyi3FOmC7D8zgnIuNLSujfOTgYc
1nMXi3ldEDfJ7NQfXTk/EZZh1bl3xTCynVps0+NcQi+csawb1ZdZma9T7UZPbVrdJwzaXpoM3xTF
VV9NgNttZbZPqpZ1TKZV/s2Gaqr5uKT9zWbuFJzFIrAuTpHtOAn41pbZEDbF6B71EbMyEyvUCzRh
xuPqZ2wozG1urRqo8sh7611xjh1j2iOiVHddWhqhGUv6td3VH8y92Eut3vSGrMybvXvn3Yq+sAC5
/nYhkB06tVIZE4/Wfx7A711aK/5KTTx7MozU1qytL7F8BRYLWnuy0jPUaG5pumVtuCPUC5leCSKm
1d5Tl0FRsSb3Ii5a4OvPbj4tH1n5PcVUDjJdNGfTAINXW8OFwsSTWsTTpaNVTL6lVa/pGmtSTNj/
1MmxKCfI1pAybbui+7KNwjvNHOxbnS3zzbWKowptk2l3azlarUgZvwD3ha9095ThdEFopaZ7uiNj
uA7dejG71d1wcwLAnvT1IsbJPHWwOqHPNs9JyoxCEuc/hEvN2UmAjSHXzfZRK5TDIioazelkg+VZ
lWvLZXOyFlXfOKntfthZc6xdTPTt8k+U2eca0tDvUbdv6NjUX3ldvrRz4jIT4r63NjNM7LnfzlS3
P1h0/lATXr9BhEGgWg33a57+FE5PSYCK2oYkT6QBrDDcWNLsR0RlTI+c5q1pDdoYjfaVSUhHkDAK
e4mXbHiCis5qaHbGN86EeZAAnbsmuTXdZyzq/aGP9O8Mf0d/wtuSgBF3BcWck3M/9phclFO/XebI
3OgG7MdGXdUntUl6v7UpyGdehinUat2VKsvfTaQEOzSTEa1khVrtwRq0ZF/FWev6RTe5ZzKW3TIu
6d1qT4bW6qcK2dpk5fML7LLs2a2IJopp+cSrAy5ipLe7tYL2XKdut59N4kvSAecKGCs+FnDQd4y1
qc9RZjBO3HTxCzislwwIm58JSzsu0LHfLK92CJ5Hb/942U1zRGbJZIuBm9Km0504xBtGbdAUNv3J
kg+6onQnPU9cbgt155WmCjor1S5FzOBPSyG5W/v2YjnGMMMsE9N+XZpXpHF+vlojUGEKqcms6NL6
E8/ewaUw4EBxcvUpPqTe6N7iLhlJ0p8WPbXB5s7x3RXZG0WZ9yVJBUgmM3rKi3IzV1HyFnuYLEbT
Ph28C5i29JcU3moYQg5pK6fXWocKxtCFBr9jFzc2UzRpbZnwOpm+X+fV3eURY3csQd3TWCT2wYG5
yidzrA9rnawgNgb16FBi+6haUnoYsC8sPwSVecj48Fcxz+vfHL80Ucd/UwwtqSL1+TvTMRsQ39/9
jBBmivIzxyu/al2bX0WhniwhFBz4VHi3VXkuOgObcZyRTlQmTUZkNOVk4Pf8nqbGK27wb1FWkdx5
tu3rkFzuqqqOl2rOtvMAuxWM2Hif5viodAvc1wbraCe1mm3vdCxPsfaMx7V9M1nTb3SkrZuVJ2Iz
xP0loS9Q1wgS2sp4M9a7huj92erWkfjIsTf63AwbZttX5s/wVVS9UjuJsnA2nBV30yiD82wxlwBi
OAEtmx/TVdfxutLWTZTO62sRW0R2cXONXW+9aOwd5wJSG0LaCUYgzY52SUpYtXTe4GSn+PdHoVIX
ph8tENhUE6uNZq1O/3toWrc66VkbhZg5cEG3or548KcIkad819VqTVjVc4NoCIDh/HAkFS46Z4UO
V9XFWz6DkVNEcutk3GcxSIojR7uZJFc9rwAlYpbox2rcbK3Y20KzRnNFTnytc9UnTrdvS9ypT+OS
HRF01cdlXK2zN29G+R87ad3QuOQZwPD6oiMgOnRFtIvNPj4xiaQcNeSC/zx7fK2OFyvMc4VgWn5j
lQ8qvgaIIpsv3TGqba0KxIFDlV1SOBrDUe/gus4Ta9wARvLy+M6qmPDSPPVYO06nHSr8p5BxremG
vmR2jhRbQ83eUhNt1+wKLP7opi02VuLqdXH7qbZZsc9dS92oBt61nJhl740waaq4mUNQqZSjm3S5
RdQlAXxa+JmZen/KTRDd88yEk130O71Bs61oNVWNuj9Tfu7OOTD6M47SSTDGiRqOtuOeHg+OYaJc
1PMi0C3hPmFIS8gsIoV6GShuVX6tV8cXm0JEwbZ6EKbn3lq7gHEeFePBqB3rrim1Dxq7vnlq4KCn
PHutd8MRXNvOC2FZnKv5U5mI9Gwn1R2eQf7UizQsyNJvYwajMHOPdrtW58xKps2clAsXCcOQDM7O
W9ErpACVR4w8jmTuRlZsKrVuL6UeCTZbliJatwr5Xqk3QeGJH8VixF+ioijvxLF9Si3Deaft6Rek
vlySTKuute0cI9x2j7rZ/SlrSF04CgnaA4YXXeYlmCtLXC1FJ19I+9QfOjVhJIxzWOnNYVJz6zfI
WYq1Xt3fTSyqFA3XlA52JZb1wAKUipl53E3TU+qsTwNTxAw1xw1ZLg4YJiXnU+zq8QVoBeZEFFc3
49R6x8Vy112h4p0FHmbxB4N+lKVOHh5GroFHgBZhDWZthsRCDKSNy36dqTCkRr/vKKbvtLhq0VcX
+Vmz7N1aG8k1MppmDwCSGrLmHNYWR4DBXJ5dg56B3eFOhvbsXbGcmx3liIrNEZ/ZfHo2VO08eIVN
TENZc8SqdGf3xt9BByW/2MVO4772EZoUt8JyPieugGrPjOt8dIj94B4mxl5E5GsEQSfjYd/a3+Mo
wfk0d9dTnhgQrPURcCjGXimM3U/4sEZQziNcL4JIRIDWm606+8jVl7CDM7BtVWgI5LCREsbSMUzv
y+jk5XF1EzYEb7bxZVvk6Iay7tlzO+XcIhWnwlH1b16Wd9jaNfPpfw9EcYiaXSXetJJ5mmbmcC7r
djw/npkTgxWJjY2WxzvEyDhd26vC3MrU2pwV/HcdKvu32rDRKKXjPinbDoNIOiEjzMfjFFntdYKN
G6On/CDOeYkSEzWyws5Xi0jfatFasMTQFAts4oFQqxPl+njglj+5phnhlsyXRgpexznVn4d0Lu8s
N+cIvNBJ7UD5RKnW71J7/gHretrj69L4FV26nRPXxTmJ0p2igGOgcqBiPZ3DFkvB92SYD6pNMW0a
z8qerZi+gzdkLTU5h7lIm5EQUdIrHFQolahMlpd16M/WDH7QmLSbnYT2tDQbk2LMvXXAvheFdS6d
MroqpAxJFrMTMoQpJi3h+k5V/3Gb9ppJDRDbgG1d9lhZQM3eK3P2Z1DVhjqJe49j18aY4VerNB5w
dFiBKhLRiILrTa0Bf4t0+dPGw3uXOMPb7PFJY87fe0W3zh/tgvKRll8LT8mvEzky8ew4XoRzULX4
D46KmArjr840sMb5we+3vZCXNajTkmEH/is99ZGh+W7CcEZuYy9UEn2QrvPQ1UgSkmVj90L3pzyx
Pyk01kwSm9HOQtE9NNW0Txwqqq6RFkGto8Jo9Oiv4xpH06ALQKD8IZ/EqlJvh6JcyCxrEFamtHcs
F8wptblj+ygJM5P4mi4JPXwYmf8806QmoTaqyGcxwE47i61xY83aGgh54bFSUpPw2uvj1eOhSztn
hwp4oaRUxPf/faMhsvG1Me33wu3TDSx5Rh8sTX9J2jm0Z8O7P14ZNWQGtenz3eOlNzvNuVnU3/i3
Rk9qasgxeXytsBgERNd8FnascyfM0TaVL5uEoSVlEnets+sLkxHXqczeM0+bfrXT8GUNRvTa1da8
UzJh7CmkJC9s68hxRBPvlpiyBW2FxlxWcqR8uCfrpH+PDvmN7ekb17D189iM9TXRai4xJS/P3lqZ
W2wfswVaU9dYzrVEWRvEaRdfs1lVDnPO0m1iAxbWBRJz7EoYJS0JtlqbfWWBdkXmx1CMTcuSWqjl
60Yyn+Iq2Q69qZ4Vau5UOkFJBOBX3nMbjh/D+zHWUdo+2i+KsuxQ5/8p8nqlQA7H/ZHf4/adv8bI
j2pvOGrpQrTK3lbu14lJH9CXd4tWBsUnDCKnVTsl0+Jt8AhLWPYIvebZLE6mjL8ezx5fW8fmCCJ7
OWdGbm8TQXPJhgkNo7ZmTV9PKU0c3Y845d5IDKQsbXxL2Bu4ZNx5R9ctK9pl2her4V2jvDZeLNRE
a5m0d9pg+suEv3c4xZWDVboy32Ogm3GQ9fh1FmW9nhd7xgPXcdJNKWdz4R0TM8pvmIbpbUdN/4pU
Zzx6bT4dFfnwePl4VtQTgnoSv6BdLeM6s8KcOdMBAfLBKVeconsXMb20jH88ixdKbg142seX0pgK
N+1UdWstVXOmdmwcSrK8ejppsBCh194QeXS3x7MlGdX9OJh0tEQQLZl9qsxMu5RejvTWwv+Vel6R
0wCOxue6wSc0o9Tl41Q9Ps9ZebUj175BlMTxhgZazXAsbRNnU2T1ehPe0p9g6eIiPicgy+llifLE
WS93Y8J8hI547M3VKKWuQ/Ycw3zBYx6jRUNr0ntSGpnvUiHH02eZAVmLKhzbCXxxQQ9wxD2UHYCQ
xdTnwB268dLnqX51TXDHKqMTeileMvlA7IjTGHoG8rEcw23VCzXBBPxsLMwuDPotw1XsLJDq4YDA
wmj3gJJcffhu4Q2g/GsxKEtn2v/ZmFwYZVJ2uDvo4WgK941z2++0uig2uJO6qANaB/G9sm4e3801
DGIrqrqhvYhdrOntZ0YhB6qDkl6dXlveohHTYaVuP7GiL44TgMpQkvBww747rdY+ecTHhD4UfQpi
QXtIt+agMjtt1s7FrceKKtXborpzOLVrc0abn99yTRaRq9b8gqy6oaJHQalgt4VA+ZxnRnJqzPZv
W+S/KDO2zxTM56Ce5+bWaIYR1OrAaDI7/i0r0dlQxcgwC/K8XTMt6KuH0Yd+zUDVEnubgVmadzZI
7MfjLkOVJZz3on1xteJgLG35C0Az9Owhp3i05L8YUmf4a26tF6804sOwVHVQciaD0YjaDSAEpfcF
lViVTtyc4/y65jN5QDQfuzz+TwBSyFCkE/WCwxOUDOU5xgKEAe+lv0bquHwjIKHjvZzz0aRKLj2B
C5b/0NIdCPasJ9d1MpZro1v3IqUrjvrtkhpWshtXfkAtBntXM5rj202zfGpkeQhe0za0TccKRn1S
3zNI8m1ZeM/WjHtfboBIyFBnvBqkVnov5l2pjzSu41KMTOrGHrWN2g7xX2XEvxXR3tGyn3Fl4mq8
uvnXCqLbwXn+1gC4Jlp121elSj5KR1sI+0exjyd32ZLsGtd/npkjgWGkX3l/XPGdpXy0cJfDtYmn
A1wJ5cNrGOiw3eh5AcBHsqdXx35FPOmYuHTaInkWorHvrvaZT3ry/PhK5X6jnNXObcPIXlQ2d5AA
NfP5Tn0fXY9mdqoY28c3kt7EIynqCxh7WfwUHZMxzrHUV7lCulJQvG9PRaTgQdSb81O2QveCKdkd
HJqVT8wCcGONK/xqQB5Bj9zp16KfprTxEOom6aFXB5J+OwbV4KzMgbh4dKqtecPPvn0a2/Sbokbl
OwplbzGTkHTtbB7UuBJvpXKw0mE5NTZw7YoZNIrP0WBf+84TpxaF2CbnJL3P0xuqq6fUrdY/E92+
fK1xVOiQ3q5Jp19q6NaXyDR1vx7sdJvZeHhEcFkUz9qNRkOnr629cLWz5d1Mo9d6Up1bp+vze21j
a5tp9SvmDqjiFfMghvRvbSX5t1ZW8rKiBz6WdLt1KnElUyz70lYT1rQv2t0XuxPWEwIgAqdY/xMX
eb8fomLZJioObSoqHBo0BFnoER2/04Rq+iVlcmP5bN4NO8hwD2eratzzVMBijKz4SUeG2Q1a99LX
eJmLRHEOurO+zrZmXLGd6X01Y8Qd/IAeovA3MXO2qYG3bE/AJNttZPDy8bXHw4BT0VZZnY6p2zFo
9NXzwsoagTU7bbH1ZgJbpDvV6VEjLjQXHUCWia3s49DUWZ/oh+THYd2PmfU5LHTsBiQOKHa8bD/P
NkWY+qA2ZvQmUtd4yrDCgJv5Gq369Jyb8d/W1ZmSdEFS1PZG/hGm5lxwE0peuEnSrWsOSvh42c56
Fg7lFG+Js7QbYKv3rKaBMUS4mD4e3JfZaMFZZAlwjNwyX2jB9BthqUB2wI/+H1HntRwp00XZJyIC
SFzeYsqXSl4t3RDd+lp4bxJ4+lnV/0zMjaKNQqYKkmPW3pvWa0NmtLHw15n/tAU7EwwSfbtkdFFa
lEQNk3RfZMrXZ9RhHmf4bgMheVAJzj8iB49cEJkq7SoJbcHkbMOFxKvEec21l3ELYmuob7KnYCto
KHYbtwK+JmxVC0yYzHiJI4h+Xh9Xa16yYXKjQVJqzpjGvuAz5DG0lsXLbFvNg5zGj8H8o+uOIgZj
lBedfdWRHqrxnaqEjJapfdDw0Q24sawrplZnDEAHWpX/Vyy41FJXgLaypvXWyr9zMyRM99LxOBcC
vo9m7WtdrWdrvO8DhQ2W25OsM1ke82AGoremGKIJBOzRwXsck2KXgJaV7buW6hddH2EA6u7ZvH/w
cuyBEDqXex4yd23raF3qKY8PCFW1QFtoPlWaugivYnEYvMOULzCEMlNPVFpkOZPh9Lyu5qPspDy1
jHCwGGiqmAn/tGCV047Bv//5929K9X5mY4xerWn88O9DZrEM58DAgIlZ0WQ//P8PpM9zSCyUqF0f
lo7RHG21Iu/bzDCLq/ENnbNx5VSnd77/e96xr6ry1vjfp3XFEDhWl75bZlNeW5Pc6f992piMoWGb
2anU7IUkbq8L4Q6YoAhXHSdomudpJqlh6hD03/+2xKP5XOArF3atKaPh32fcPzQpTnEJRrwbSqio
0/XltHo//yt///exytHiAecmTGY+i7a0+J2dT4ho/UpALpG+OXNcHWQBCWq653zy3itnplvX+cXK
usEpEhNFMAB7L3DZ8Efr1sWO96uus/go2mELm/tfZ7eg2qf3fdDSznzRtursWigTDb2d956OPrSy
4kMCh7tvNc9+THm/grRlC1ut7Q3QZf3ZvCzUO6/8Xjzxttn1TRvVdMZlSbwtG0zh0NYT3eQs3iqP
MYi+2vy1MvGa7Oz/+7+GYVCuL83fWK/NSyKb+tKK6N9flm4xL5qqrcmH5ONRWprpTij9vuGysADM
iBDImvhYbmkfUdzzHCHR6kie1f+f28RMTYtM0s6ZbRP1EycZMaLGbdvke8tz6ZS0tnFzcZu8/fvT
Npz0eogf/v1LF7MkxFD7YuJIdW1tr9utnJW+Pc7OdTHc8kit/0jqTnHlri6u3b8PlifPqfHz75/7
GLuhRk3mVdURbDi5Rk7rRYhhvTM5ljY7ThzLEASizpyL7Va6xnRw0L9Fg2OdKZDSQM3dtG853V+0
Muu4Lsznvl7wrRMFFKKnRUl8a2fZwzXUgMRu89CjrI1iGnZflBOyqFEPdVGgOkOOD8gWE1LCh4/e
/oVtNdX2ILQgn9tup6Mwuqzmcmh0BL/LC+FSIiAlLwmomNfbkmzqPA/VxSWT49xktE4GbanQ67CM
abAs495SVRuUKnOP1Ciypy1fplPPuqzNh+mmKJHWwuTcJb5Esw0tlJNmR2XFfFUre7kni1750kuN
3TTcG6vRoWZszcs6G9UNysS46KONg3On4fQBhOO9OPckAvsqynF45Jp9sWksjuyU0WOUPzk+eZoq
H0ySeq5Z0j+sA8uTJMXaYJV/dBIXdvfEkB2keva4TWWgrayYdbv/cGm7jmOPIGwGTplZJb5Lbyyj
lBztJdf6neqx6rMIqQk2An1h77rp1Myu/czi85hZ4A7KZXvVVM+u66o3EjOn2rhXgxmMsfHYt16J
CjlOKYenZx0jVZyzLNykEvUpDGob1ZOhHFtGuZsq/OL1SjY7XJBjnARc+wm2ncaZhrcoE0SZS8US
xyZw1FuNLDTz+4CLYqc01SNb9Y/K3B6LjZ6/XRh6gOf69ZqNsM+6CPBwyYPMsrJAteRaLIS51iuf
leR0wJY1dD4mgmPY5RXuhRZOx+1rt5X9pVqMsJOaOkkMjvyS3n3X5vIOmeHRNwBDSGgcd7BQ4eTa
Qze5I14eOm1ool5tS9v31fg0jMXZU9YF4wu1WzH+0sd5AFtNftUuF8ha06wWLZzXVlPizPfWIb/V
y/PMcAnwpjUglpwNMCR5s0r1xmI+O2KQ/EVflThNuasG3uA+YYZNck2GVqpWQZGBEBIShon1hsPI
77yr1KcFkirnzGB9wrvWrzB9qWAGpZNRFfZahbMZpJE1NUXQOpbvCuT/sQVdZ2jt81AJziOnj0q7
+M3Ehx3H+NLOZhkoqslwTZM2lJXTYtBmXJFie8GA5ZHvxgqhdv+CH5MZNjqYETQ8J8GC4sEqxX4z
E0j09D7a87aMZV0OcIOfd83JFJTc60A8XuBlYx0WuMCJuvsg2MlmyAm1i939jgX5dSTbg2oFFI2c
iR3Z8SN4ev5q2NxFiI+ORiEKJi0bU5zePrfqN/M+vpeVLTebILccOIITv9qb0BYBKYUm9Jn5W8Hi
Rm7iMW/srPuL9GqyoyAIhLmwEotveGy1t5gt1jgZX8TlqIAF3FFA1gZa67o7loPRWI+HTPsdp/MF
YDk/2dZpShkPdbuFr+S7UrUH8pQJdhF/3S0ugcialJ2z308U7KMrREhmiBvMPXGdWt3SuM+UXRBK
D7M2vq3Eq0YDqwZ/bccmyK0MOWaMxjrGao8F+HtrlsPRlPaLW7ZvsKJP5ATRBKZTOHmYHsn2YN2/
hUPX26wgwyVBG7zfQw7S9zmYjjrnrHFo2vmkfjb3Wey7FYgiw0I61yBzjY9BcdPWSHFWkMHQFXSP
Rmy+Ees07DXP9ajcPil3jH374GadtR8cqq083cFJAL9o7RiRhUnUMRhqXak+MDYegnUJ10+2H2sT
zuYkS4KqqO4u3JKXG3thxYAw5KSY/Z/EmMydLPuS1Ip2b6vsTxd3R7Zep7XVDlM/oH2Mu4d2QOrg
6hxzyBKBnIcL1PFOLIm5X9buliOY9HXLTi9lPp5EI4EEs5GFGgAxtMS9BkiectOy9jA/hjO0e8vI
HH+oxvzoCi77Obf2jehZWKHFBqse23g9d9BdvqG7sK262sXWgpx8FNciE+Cunv5m9b/GqsO6rLBZ
g8zdA8AZG8WFRWS+JaHuJjfBxpyETnGquTBmMa/IJAqeZO7ssggDYe2RZtWgJru+D/T7j1s3UnIE
QdarOCOIoSXqXe6WLTOCqSt+FfOA9s6Cg8u6+ZhwFU7QzERblLj/b9Vzv2rEwjtXvVidqzdA/zUs
n3xlq1f0DuM+nf/QgQyHodoaPy3r7Klk14knOENQnjidhUnjEHc7acxn8niONcUiIAQ/uDAtHS6C
k5S+jBULiz7rv75meyxnNMArspHNdHh5zaI7zG37oEGrBnDuSQj8+9uw1sjYimfTbd4S0hNPnedc
+qG/sue7Wmy2jsZifDq9IJqBWnqsWQ6sVX0ZOO3zOMFthz3qPILjlqOD+0Oy2LsZYjmUuUpC8l1I
2vvdy+eki72QfoCQpcrRdqvUXmO7hTmUB3K+Cu7FZDiWGb7jlcKzlVI6djdmG2L6mBVsp8uSuBVl
fbYcmNdSZUHHI0rbCrbtY7N3cdkq1+FGHbsfzQZs4y5nXzt+BHAsXzXYpjhezwRho60BxdTHAXHA
OPztrLsZe3+q5XIGrWKHha9DS/fnbvI1Xd2XrnAG7EuK44ycT6u2l3TybLJP++OU5GHLybs5ftZv
j+6C3ml71rbNRJ8kr5vj/ORmDLNkIooZNbsPejhhd890AgYjX1l+p6WFD5M+UyZ1CXHCsgmNmhEZ
CO3Z/rtuTC5bt2MsZtgHoTvP5Pn9Va7bnIC5HhFIVdEUk1DIJ2faOZcqfeGNL7YJ05Rx+lwsAViG
6Uoia98W+ZvRL2yjOQkB+tsoFiyVcvt1XTD6k+4cYsnDMIB7JPd4PC9WmoUjqZmeuqBY2kNXbzCB
1IZylK9JNf+nWMP43vifNoj1pBFzkphFdmgcrJryjWAk3PPL8jOTw8nMmaGZ07sJiekva/42DBDS
U2u9F/hqB8mPZ6bRiu8Mdc0lZX441/O1MMeDkL0XElz/paqCmUdHZ4Cf5R+t73ejam9Tud0zuQ7b
oIfF4v0C1F78heqaRXow4JPKwKm2riUVcZNKE5sR5sk6gpNDKznn6qIbHxr7IPs4u/WnpNM+Zzra
wGjcyc82ckfa6avQUpcVWKs92GnZH1Ubf3RL4gbj3JdRafa0jCJhXbJolDl9CuM1HTIhxLn+X9zv
uIV5PrahlWo1qhgp/HjRLpveNMG8DeWOUF/yNHPp7kc9HkG2k4te3RnhdQnaRb+RLWF1PLbe1sn4
ETETB7d4tm35ldk4vg1l9VASkMkxRXaB7p7YljfHatT7s8wxRsi1cW9lSu5XbL8euNqJdBMMimHn
Z8VYmEQtNq1rTIbIBh/aeKn1PvOgk4V6krJExEUGSN2cltogcbYxn/o++TV7C+EHfZuFoNhofPXc
ibIJY8fEUId26f9M1t3B2Ey4DNPSd4rlz9bD5XsjScI5/ZuBtm8t+hfaUbFLMpd0NWQoWmesUcpW
emQoGbWTfNTvAWpaQTPuMU8tBtufVoTKvAJX6bAMrE2u6K1hLF0sV3jfzscced4vlpI73jqUIpqv
TKyVEL+1vpXU+14H1a5y1CS1hvcD/2WByF56vg6ACyvb/NfsOM8uiYadIHWzjRk5ZA7QyridNbfj
p2jVIxDkx2yddI/LWWzbL0944PF2dqpxwOu95ll5xcmuLRw5BJM725p29kJ+VVywq4ZZ5fnsWUcu
1GeJETh5DOSPpuWeCCTnpBPAN1ubsfPofDhRu7Om06aPeucvNgKh8QSA44QkS+WMc4oHzoeJo8zS
grnKQL5xCvB0+9CW/T5jLcjKzderrQJIcb5t6FUSK4yjXs/v2Ovv5BL/6igca4kfWsM54hlvTsyl
KBY3gDhG9p7q0do0v9bSu8JJR5XtYTORmOkpsWi2Ei9YXP2g3PxG8ufraFcLmkL7Q7TzYe2Mh1SM
HxmtC89U/bDm464s95VWvhuGNcJFboZvImNsgVxVLbbAaBOLltBr/Nxr6RCgrxhM9jtSnP7OXnVa
U4a22rJGKy6YVf/TyuToZHMRiT6/LXL81Cu9hCv+w1IcGQMFXwQvg+ZeR9GPaUTu3RnuurxNJqbU
ud+mWn/IYy1CxMc4KyHjqpTxmy5SecTMPAkaY4nEapERao7UloMMdE+oO61/b4PyT6nHvwnFuS2D
9Pb1kr4mDjrtBnHfuJWhZX6XfccCcMVVhJejjgD1fB5GC/rcstTnSMWJOuSneln1cy3qibd0Bhmi
WJGocQdP+7W6yNXABfdjbGWRsbhzsCCFxI2l/qhN621IYrzPGQqlHuody3jdXFyT3Z5okL7Ab6V6
0eKE8rWqj0mcXAx9Y761sDu02h33bM2sesO5iwxfTuY0QovRjdMHDdCHp8wlTFrr6LjG02KIx7Gw
vbuKaC81VBlN/Qp446Ghas763LDqWPdJ2TEhXWn+3Np7Xje5h7Q9ZClJQz2vXeKNj16pXTQ3vWU4
7DpJ/EE3gVJ8vHP6WDc6LQdWgXI6Mzs2QWV7mUTaRGBWfdCg1lTrXWfgDRCOyYPREbkn2r6N6IMD
uRjwCw7jp7HdlUySDmN81wkJziGikH3PzNPXLMFBZJtubol6dYjH8WgwyIwG/NJDSCd5MvUKN6a6
urnpX8PWRJQZ+nAw7WU5ks/thBhgnDpmgy+x9N7ho0/m2qkr5kfWHZBSwHLGOZ9x5knamFGFWANv
0Y8Vhz6zCRQ//7nK8nw6iu+6G49mIy7EWLdbmfpVr4+gKAdGo/DNBcNWQyHQJfo8yIa6OHOtM5h+
G/kup2VLrrqBnYlHNVutvwQjPpxqeFCY+GrxzeYvbri7PE3eaq184fHyy2zXZ/qXSGBAhq3LY8LF
NdbiSSJ0oeSoaJDYrxmGCbwh9O8ytq/4CD7o9rX0DhmZWeS+VNjgpzyKhh9jWDFQKT549HIOjcUl
gwAYJm2XzhbO79gbGGMX8hU/2+Q3CvvXNmtfSYh81UwTLyMvB3eaiBuiuOaZbhpsQ3Ua30UeZYb/
PMhWGy+IrLx69Ou3Kk3l3vQ8jhFBSram+wXNLCyHwbFlvHpSsBYZMdBEHUYx2PtID0Af7HyhE/oq
s7tspsGM1u0U+ZYx5fKqIVsROQkhibnyjYtxZw6ipWpQe02fB5RI3gC7S1fLxUVBn7Z/PeaBgdZ4
exN2ivOeZIzS7TjGBtatNQI4w3SsB715T8r8c9S97xa6EPh2jcwNxB5W5rEulIeiYUw4SPXHao1k
Fy6jPYVx7OVIYrA9s+V2xAV/YxyC2Htdv9v5zhaN26+pRAmV2aeEpcEZn4R2zmegEVP50/JlznBo
7WRmUdezTSVwPBxFnobSxMqUihXBub9K07mwX6qCjimYXzmJCEe9CHIxc6aN5KYuOjxY1S/oxcpn
o+/dA97gPjxsGnWi+IDTfuUr1/5dYgdtsjEjr8Yd2uaXbpIfaYeCzZ70mZ4AeWGhW8muUH8zl7UP
0Aj9EwXoqKwob5D2/eM2kIo3boHvAIqrGTvOkCn0eu81ijL9aLfeDvLcSoJCvFF5mb5M3Sc7rdJA
2gz6BwBcQovWA5wp1JKJuZJLhaRWsUNab4RLGb97Ja0bcqLKTZ6AGX+Rnsn8z2Vu43JMpabl+EX8
hQbtsqKO92c3W1HD61cSv99cO49U6h7uCaRw0dYpkf0cmmzge7fOgkIH9druk6sNgrbvGZdowqFX
n1/qjPUmzkqdf9gp0aJpU91OZGjg042UqpUldenYRw1Rzi7vYpQ52dhHae/NdFLtl67MOapU9WzF
Ikobc3mSm/lgUYD68UNSsDJE/MWtpH3G7uDussF8N5m+RS7IeqxRvdJVE2Ms3B5FlBMOPN6teVvD
MdXOUl/YtLJgHrJl3Ce1TZUIyQqOpoKywemkbbLIic2TNRqYv8Cwo3xCvi2a7cUc5leKHc4aUtmZ
6zACWpxAs0r65L4fSA5Gp507RP2M+U+3AZjItT20cftlmKMblgXYnul1H3qTnwtekkCfkmM7umdW
W7d6Qr/lMbwq8S/7dzpMi8Oc1W0gw+VzNZTvy2cz/rhl6QBH1++4qvS8yAR7OU7VAibxU8a8Lgmg
COtJYwkc3CykYqop77reQc3IJB4xLcATQ3Zfpd3uoSAuFrlIo1HIk5bybFdVTRtF6AkPtJ1GFbgb
asR7WfYxsfkK7w2C0yC2AYF5aLR7dkn8kTQiwpEIZ1+vxeRhEx+6Vq7+1oEzWM8TOnV/gt8JWHhf
vT5ltmTvvEopTLN7HeR78PEDOcbLypzLEPxUWcX4Ul0zOKtrYdHa9gaqJe+eaG/aT53V55HeHIxW
/ElkfmuJ4n4YzO2cbAicxn6DeJEIiUZOl0JbWAan2ROXGfkzmDVxWqwFZhyKKcRTWlVk+EGQXTkb
a9hZ7MVmuv1qe7Dg9F42b/n2mAb+NmIil53sAedEnGOm1NwpmdCFKXkALLzOxVyH+qpXT51Cdy0T
7CR4qp/iQaiwH4Z618ltO5pTmp3VwoWlT9ZrDZEeCi7BS5rR521oYhDSB+gyWINqzSskFxVEpb2n
HSmHmrlOYYp1wkXYWtTT/3xgibMvNDuOxiIyZ8/ceZ79nTeWfUu/OoGgcsiog9zZCoXLMzmvc27A
FPLYk85uq+O/ky21B0FQBDW3MTzrGgFBuNJdzDoz3iwk/CFN4pfR5mLX2zkFXZ+896UZ1LEzEOeu
qoeCwU3I8qW8FC1OaSU6pVDT0WfhQO3r95ZeJWZ/2TLvcatLFYimco+OnlMuMiWIYXVCYTjme9qv
JwCk7I/WGl1QFnA2o9s/2GUXbcj3BUiI3xi17RvA43WjXpOsfUOIUR3ZrJ0afauOmqhwBFujRcxv
pdcalM0wA3XziU0DbvBuRsur6p8GvrtMred4LZ4W7LtiEcYatgo5r9JIn0RNi/kX3rk7OTg/ds+M
YimqCISS6lh7X9DqPsB+nLdEHkZVLgfe3iDJ7ZfYTJrA0u+mJtaX2UN4czdgUFLPAZBVctBIKNrb
bruPVXdbu+pryUaDyCWG8m42Ib7LfrtZmx0SFx+LhYlqtGTbIxLUii45v5/rAz4gGu/5lNVxYJsM
g9WI51CWng2FxUCG4NIZChO009PJ0eaO410FlqpTIjgxrtVj4l+TMkP+nuDRPr0oyS/uje11zGGo
luesca6JMnbc9nRKyn3JUzwDxzsTVMbEQul5vBPaRBgIc8KtbCSV03HV23w/bbhlibre6+nyOBdT
aFBRqXZ12FggAu8R9rbLq8Sa6w5wkGyYO+/gYNySTHWB3Oq9qyGijdc1C4WzcPu3+tn4dlhtBG5P
LBv0Er0oyTaRHoudvqBdSSxeazYZj6gLQldBAhoGn9nGP1qftkcCWx8HPHEmSZecNxqgLh6hOk6b
Zr6E2ia+HCW/QdY19nbOcxvXP0Vnn1Rpq8DqW27zFQ2w1ayvni3mnajQPNW40kD3sxSJT72bxW/1
sOxnuSK6GMmlsLabTQ1yzhXjMx7ncHiLGZRzdjRXYwjw/jJ8w+14Yo3qQtDyffXQn+CrH+qsNndD
M31mBl6as2fpEeIW9pxWr/vtHURsF7xBUNSHZModALN717o53Nr/dJX3aQ+h6Y8rfInvTJiPtMRM
7DA9uyjDWC9UFBUuS+dOUdprY5hrzhPG9P8N3vzFMzTDmDpJmWdw8giDKixPGUo3jQbQTUk0uON8
RAN8bXDnQ4nCOpuHZqAnKM1w4cYqRWsY79VY+uSSZQyVle81vIJyASBymK3BCgdph0gZ4BJjdt2u
GIKX060oPioA1OsUG6ctJnIQgi2J6lyHge6iymu0L9Nez4vzTUC0gdUzWuwNy9iomll2y57GT7Vb
JFXMjnE4yDt/6tTabz3G/sQ1NDPADF0GqXczO0XYU7sov9LMn1Sl34wvpoOtV9/C7cABSryOYHLv
A4+OS2t87AYcQUbCHANXAikyDuUxhpC8R/4Y1pmgfFdIyhc2t6ELsL3UpBXJhvsMfdFBxKI4YDeb
hslsf7N8GWEG3Z0ljYMrJ6Y4ZjzvvIjqDvH5ygvNQ3QLrbz60LRlDq2mWXcrTBHOSIXG0WQ7Msiq
ihPRRUY/2c+GpZID2uh5X7Una0gO2C5hPeFWe8aIH9IsUXy4LqoEDKPKtX1wlMHxaNs720m/WP7g
hpdeQbqYdH/A7/F71/Ra+Tx+tHXy1djab2QvAitamCJbx0sFNysMw/pHrcO3ZtR6FeE8NGEslTVd
su/MqgimsQBnNPqwc7UnzuNLjqoYbuyr2mJs99MJL9dpP/YTd4YWtydxdyPIxWNVzTJolZU/uPtp
yZ9d9ibc8ea2V7wCDhaog8FQYNzURdO4fBu8WM1Vt67WmL9WNXPwouvfBePUY1eXL8qpj4B+LM8/
GL0bJ+AxDA+m3gwXpEwcCBnqeWuFBjNx0jEs9Pf+sq2fWZwntxpVaW6IivYoY0eFEH50xj1pOGw4
McHxMVViiHGflS/yKUY6GiSdPQTRaDV61HotPqjzsarwscia4mst7k5Qm3fUYpmGqiS8umJAYbT1
yppuiBzynKbB1NFvtvSnCz/nXZ+BvBTHd/swQpOMGJO6xlGzOiRHGqL2fu4hBRjIWAO1OPHuNb4G
eAZV+a1yiiLSPM/BgPt1G7STQAnmC5wCAyQIQ0QqzN5iVHdwOX2ohOROsO7sQRUeewu4blbl68pc
9ujNcEr9WAi/7tk6Vi1JTwT7dkotT4pp2zB05nFMc/q3zOXoGTGyrbST1N3X1gD54Vm0ncCePjYs
v7LKKYMYPAcpBlaPzsiZl9Gf09cKTiuUl94g+d2qv0ZbfgySMrSAVgupoD42y37OtcbcVUbNwZjL
7GB0w9OcLxIDunXFjog6dYz/cmSLI5w9BUHPl87p6QiTVZCAbqjH+AAYrcVYfJguFCnlDWoWlNzs
QgwLkG0zPF1tLsLe6vbSMNA4ZCe5MpEuivo5WfGrwmPvA5w15q6M36e4vwgudIoNst8R0PF4A/Sw
jClELG36+WwDek8nUQwaVjHKDECE8n2/NX/llL24gllvXEqGLnNyaZo0LFytv9bsSxyt/jJWxHtd
Hgeo1swLJhwUD9BkTTuTB54nNDK4Yu1mrBR9Q9knselOMKPfDMt5lDhO5C8MSe0D1VxBF7qzsjIN
tyVrOQdnaivT9gVHKxNnRimOGk8Mkr7k2HTHrEeoWqyeR4N1QimK076HEt+2ysBZpkenZUw4eNm1
nSmUqoyZVrMQWuPJx7xQ4lh09DAtMmhrcvE0ce5WFxjzmHn3qQvvwVrWaWfCKxjleph1Ekrc9ClT
7/k2/WpcRLnxyPXfDoAGg4F05x5nO1+bCXywMSj9uWTPNjuoJq2f4yXTw22YjsywZUy3OY7k0Rtq
upk4OhFYvwoLF6l1drC6cfCcH3IRbPqKA3KPhNeipR1oPEMJHEnd4pcaXwMHQsRaHsFOiXFxk/kl
j734yGTcpCoeetzB1FOqkSm1zF4AuednbfyUlO2+lwgLl4agHrHoeB9wvvc9fuIu/gvrWhYh9kyM
HdP+gWTnqBTibpJAmVl4X5Vrk6dJutnK1Zk5PZHnWQrF5LLXrLvzXDLRSEFbm9K+4j14H1sAhqfd
leMSjguj9M45QAA/eXkd3xaHIN12Gl8bWmzdXC4wfvZhSBJCqok+2LI5hA7jUN+gdwaHKtxlM2FZ
4qdNXCa1mvXd3aTUEEXEu07HTGkU3HsaqziCjaY94bQ4crUV64YMi+t0PjfDKPzFWP4w8VFk43CI
uEN6WQpzOxYJhw+CifK+QnybtPgLrGufGuicPUeLdws6ffJA3qSTnlVuvUuxOAendU6pqfXhcHds
qmuddp5VmUn2wG6QcblzHBfVCJgqPVzUxeNpm0wHQoDnJQZTWINJGyu+YnkOyppWhSaIVf32ID1b
uyKhIQC8Zn3o3at8dNkEDmX6PivEKWUhfey74ZHosEeNVzPMHfxWepGHmryXhvway9gGHG2v/aKI
+M6+dabLtN8DEpqp+J41wu6l1fEeWe2hFonmW3L4YvGswHtpXUoTNotJl/IGvPGQyWguY81lE/lt
VkQtWLUdDd2s79QYseUGONzGidrd9XHWpSCz69d84cE+tZkMHS7ovGKgXxHmJtnW1NTI0TjnL04T
00lXVNfu+4bbzYQc5Ngly99NjSNvPo/Zt8JFhebiJ580kohp2hJ/Q+BEUQetQwdaHzZmIO7Bsesf
QfQc68cKDyBHAZ9VkWbLbwqDp7nTsAJKOf9gUf4y9mJgldTmk11szMU8R1wangE8wGO/qEDhK4I2
eiJOLAfU2qQQ8B23f+4zwqHYuW1nJy7/I13ujEwB3Btn1A9S57+RCM3H0XTEXrSr79X2e+WVToDj
wdHFLtjNtIe8bo+rybiyIL1+Bb9T1ej8Ydn0YyXikSyfBjuC6t1wmirUG296LFs17A2obd82earj
g1VxW7HLGVmBc5neXBBcRnsOkR+O8nONvirBwC30+IE317kWiobE1W24f7isrDfafU6a+ArgjrXp
R6YZJycdP9MV4pVJexl5jaNRZMUMMDk2zWSnKzFwcxcI1yBK77X1bJqQiPXjilcOhEL2XNgEYBKC
GwwK+xBWpbWRM82M6QzaUb0KJFLDeixF/gOUF7hKO5sm97KXfq89wbIcroa1/En38TwxC/OcvwBX
2UFvtP9s0ksiMSJDRcAzJNOHU6RfRLrToKDX8Ek7IrKoQgOhzltdP8tq+A/smSkYWgyQzLpi3Gmy
Rtc3JPwWsQAs/7ik/do18CLsnKPGm5Kj9N9iD4Cx/rJr/Utf3ue6zYO0pqs2Z/3uALYdkq47pw49
8XSfnJHJUUAeVWpheanPx5QcnVn3UOGwbMUQgvMR18UkR1y9zFTMtLn+Rhh58yNEcSkw/EMaW+Rs
qCOHUFpXzrh8MK5w7unHho4mgwKPDC+QIEHgaTfg6h2zsMhwwqiyjn4V18u04psVyMG3CrPWuu1e
HL2hLtxijBS0OEK0fqNwmHdG/oD/zkkOZOt0DjWFU60UAwNvFgIJHNogP4aqOCYKHawm9KhfjecS
LpPX6v8wdh5Jkivpdt7KtTsm+kE5BO11DxBapqwUNYFFZmVBa8AhRtwG98EdcCdcCT/P7if6cUKz
7ryVlbIiEA73/5zznTnfth0DqRQxPikZrnMUpUIsTklEACpKBBlKWap5BxU4GC5PRYlQ4pFiYf9r
B0Ppcnyeml0yJw7cOIiocRY9w4RDA23tfu17NH8OnYYwnQHxAwg1JoJO0gYLhzDYBAxg6IRT5xhG
sHkwtscnstjvtekei3BMaV0zubvWRKBCB3cWGROVQH3ET0vGhQG/Xdov+Pk8+CL3+OtxJscVFQiZ
fxBqeXUcnXtmLECbVv0Dzk0fV1XB2m8j5MFNG2NcQlaL7zhJGTsz47+Gy7JjoYIT2eRipQPRoLF4
2VL9h9cCnzTI2U92t/ba05YWjs3PZDC/Uvgea60z31P2tUTC8cQuEaCjsApqY5bnaNxyeCMdu/BA
R6ZUjS6es0nj8X5I/PekOi5WfrS6GSOtAjsynWTiinuiZL3m1XBOxgKST8WcPmF0kcsBtG3jiJ2t
rRsuU8/oOFrm/dHAbowJP9+5OYv8QOIySEjcBR7BNMGOHV3AxfcQDy+F5SCKqYduSCOS1FZ5B5Iu
utMm69eQ96caH+nOTa18X7g/Jx391B6FdRB1dXUhUx74Sarn+32WQ/2EgdvP+njXJBakPZiolNL2
FzisbAizLNl0lv6aDp6LC7f7jFv0BNYZPHOie0knDg9FIXxuu7ywwvJu0XzmzXXxEFFumOTzamTD
eaRCnLiWPbvIozhMR5e8g9l8aDhjcDqQOk4gPyTJR1FZIGf9sFvPGkFCnuQS9iRcKMpoMFf2m7Gk
nVEv3LeMWzXGyhFn3LzTbS17TEkHzTijd4YD9Udm1apjjd4y6n9P+tpjouFeM1iCrRi5E0N0sTgC
9K6YDo2eGkCEcUmEA38ysCEsblzzhNM3HEJ0dcTjAv3oMMS8rMwi3i6my7A8FteCO9Ju7rjn2Rwv
8iwnLZffWXXVnNI8euhmAI1mTKthXbD7Gcpf7tzsOjZW8WCivoaTfcKKfheWtbuaWjRgRgWEiETn
B5qL/lq3w3ifIETo7C+NsY4faI2VdHuCJW07bdMQl+DZZJFphqtuJDD5J3Jgp6krvK2vA5oELoPr
xYmrQxnXRyDt7qay83pl14Z2iCzja9K18Tk2gavR2mTBhjgyoqm32siaNq+MZLzPrYnWqDKiqwAX
RthqgVYABWtHHB2a+qXjkZxZphc7HEfp2vGclGgHfDiHAcTiQt5npZRoqwhQai47xkeJwr2ZtCmg
YESuAdD51zjVD8LANxuL8p7xzRcOfHs1V6zWqPTDNrOw9Bmhdh9GhLDCeTm1pZUd1fmbibp8NtgB
nHXLgm2hYa3K5qzeOCYbXi37aGjoGGj8ifxnHRFmndJs6nmqekAMv0SCXVm18C3yFkNyCNgrv8Hq
MhzMbdMNiQpgf/WG7kPNTrHMSE4EBL2/F3TYzM41IBWJ675btCSoXoKFZ4+H/d7R59eeZhZW8kfg
JUEx0LyrSllUaUjq037YGPzbtLWDI0G9r1rBvsvJ1Ceo/+vOdO9HzL7Ur2W1EMCq/hqZNItiOym6
x7yajhGdSgrt31jKjFd8iPpiZtmLq5s31RejCi8WGfN8jghm5q/aXvnmdFOQe/VuXI13Rhh+s/Q5
hH+oYhesIIEZ9nff3ZoTjaDVkN55CShIWmHckZ6KaPoJnFo1N5XG/HvKjVccWHbUXQoKRw3ZvHOd
ff8y0/Rk5xH5Km03+MCWucTUh1QlQaanH6oQwbJjDjJii7Flbfv+5yJcHghg8kX35RU6DB0VMP57
oZgDbDjPyov6zYdIv421ve/GZK96UEqaYOx6/MmSA4lzdABj8ZOY/e4yc96r7gD4YU/a9KQ+Uf0i
OfUC6tOAygW62z/GpnWXY57UZPiuHkjVHdIl9ZeU6dXGy2rShaD6D6SJM4epPBA4KNUOaoD1oFGn
9G8FaTLsL4ZP4wkdNE7Cw8z3Uj0M/WzuKrv7HjRG5vdfD1QsqA+pJ2uU4ZoXDDJR/9l1W/VbqvYc
CaoK3h+kpmGtLi7VrOHl1YeXPMQjqQVKalroQEGJKyyX6V5VIKoyS9Wj0Rr+0R3qzWLQAawKHUn0
BjlRHNLYqgdJ1ZCGOZJfNAaqDUJVOajrRZVDkQjC4GM9qc8zqTdRl2PViycr4uatKj16SkniojrV
OEzUJ4QQh9nkZkv+klCDEjcWaLb5ZmKsIRL/qIrwBrhtT+oPEJK+vyFDQKaZb+pd1T2orn/VZRpv
wl7bailcEQpXOsrPVX1p5RxGRpMzPSyhZ9zsxD7ls7Gpaiq/VA8DDwr780BLxidQUGsdbH9I0QOp
2c+6YexEstTp3M9YFT7Ynnj3aIRo/foVabsxoWTH8R04tBvR+Q/HGn+1NIiEXFeLTe8fA0OD/zae
8WFSb5Znwy9ATh9WzQO6FCiRRn51y/CzkJCYZsz0tIBQwvzg4BE3e/NDqnq3fNFpc7DPDT2/6h+m
h9gUaHUmc/Rd7jvvQ0my2xMfHnURnHs/VI2sdDQm2v7BETlHlupelWWqz1EVT99rWA9BUk4a4iy/
zJ9//Mvf/vVfPqf/Hn1VBI7g3pbd3/6V9z+reqYnMO7/y7t/uySfeLyr3/33l/37p/3zF/3tuSr4
33/9FPWD/v0r+Mb/+MHrW3/7p3c2ZZ/088Pw1c6PXzTb9N/fnV9Rfeb/7wf/+Pr+Ls9z/fXXPz+r
oSQo9PgVJVX55z8+dPj11z8Nw/9+DP7+EKjv/48PXm8FX7f63/+r//rj1//5H//zIDkbfv0/X/p1
6/q//qmZf7F9m6S+73mGy4DDE3/+MX59f8j7i/B90/dtS/dsl93Gn3/QO9HH/Gz9Ly7hTO5mrsPM
23b4IkQZ9SH7L5ZwdZfvZ7rCFY5n//lvj8E/PU3/8bT9QXXXfYXC3vHVQhh//lH//flU/0rhQiWC
i2qxnXN9yzEd9fHP2yMsJD7f+G9uPoreKGYyzULHAgpyq/Xi+Tgi+XTxnD40pfaTGIWy8TTK+pD4
DymBNJqY+v3i0seOzLziGm9eHIsbM156AjhOuZNdfyiGqX/05nkrHVwbtjMl+EHSahOaxIQis9uE
Qz/f1TETLpofzn4h70snZI9ly2GtR266TfXxlbwnh4xOn08E4C9Gl4yHGWj6Ah74YhegcyKC5+sM
tsgqnVIAVpEb8oVQ2Py0w0EJS26FCbeJlp7ia58K3kGkNyd7NWHvOLRRfJQNgOLGEHcAZ+rjlKft
S6NfgAptx2mMN0tEToXR9ZjbDvMBm/D3iP0CFVEkaxl5QVa32Tl343+8qXo7Rafm7zrO/ZFO43uo
FbR1NNHWBpKw1WWBnorr8TKV8QSNoAAVWu/8ci4gaXc88p4EkWA30Be5s5mK3rIYKDSzcC62jjLC
oQaMHon/NWoHwu2YpCst1M1dlLSIohp9LDb1Ho7mDfvSE+25HIs2sLElHqYo+UGSp7n2Iy0QOVbz
LkrAfjTSunIP/vt7ltYl91nCxIKWw/6QMmbumYmfU3dQDcX6KzOXXcVleiq95tMYo+ZHS4duL8DR
0X9AsaKM9Aezsbaehdee26LJjDDWwDHK4tJHj3j27iHJans6NOjSK1Jrs6jvwhaEwBSRTi9zz0NY
YvJJR3M9J8WbKWHl1Cob+f0mFtSovY1RYillSF4z9QaTOcVeiJJsOAtG88YdVTfauTEcyImOPDTC
L8Z1U7rDRffyN8yXL+4g+3VhpO2lHXSO4rLwOvxqsfs7twZjRQjssfW8MVk35Pvw7uYhcGALzILH
HFaLF7kPtbQ4RxGAnzBXpdhtDvA3B1BHkmk+tmybMGSDyEKH0I6J7kJU+E/vl4vEfZFeTUtnrKLe
CLyyp6qwzjRKtPvvvyIE0B702NtCTpCcmD0tBhtqxmdwlP6WLM/XsOBqnCP7E4GbyDSQ6/jqVjK+
IsG7jtyJcfmZs7WAr4i7amxqTbXa+4QY/Fpuqrk3GZaCs/Jl9J/fDBBG0cqSu//4+yi3PPbU6c/W
ar8rldsLMav2osm4Y0uJW4sQA5KBN/e7zi8/M9vCXgiepT6bOSOzjlgAEt6oH8vZBRA1w7js63cf
9juN1MahIDG4iRulEYvxRz9a9saqlGqqQeCBRdHilUzpByEdtyqacdjOeY/q12Cb7eSI26Owz21W
WButohQjqeGFYAeXPkxFuoOBR87YUMZHaWXhzu6FdtIEhtXvP3mdI9ZOxcmFcwNbSsXw6wv8/HrU
5evcE2iPDf8YpxRPNJRl1+83VZwTYnWijtYOfWaMbOaXEYIshxYsC6obItmZqY+DM+qsDZnzbqXr
GejQsjGtYIaLItpYqDiFebG0nWPVzbXwXT+IwuQ0c/bNYlxltVGlhBm4tPcyE/7dbOxKRuXgKK81
OcPAAAl3KkQRsKOTwdDIASjD/OZF6d6Hp72KZ+bh4UiFNL9ag/ROyKdvlfe2F+TgIvJbVfVqoVQz
S+PlzFZh6+Frd0ilbYpZngpwGwGOrqdhWM6lbXCqpFSntdtoh4/xRZCOX+m+Qa2PH376ov2KossC
3gV9LOv2Yc68Oi19Lo6JeXWP8tmwSy9hgmC4+tCavgQ0ANiTukiDUV6UvhXDS+rEOPzMjKmz6d3g
C1ygz9HAnK/rSgcR0KWPZDzMVY2PO2x7g5WkPUkPhW1k4aw7XmoudN6eQgi4ksdRiAebPPo6Ga2L
a6aPvV8e6jx8aulxWDe2ea4sqsaHFuQfo/+UbhKEKP+x26FMY+DBiivi4cHNL3HU7XJKpGSvbYYh
P5iZeAn9CUIkQz5XnS7jyF+PLrno2b6P0mpCW9cuC9lCV9hsLDFZxcOe3osnZtRKaFV9rJN9j7Wy
WonMOjkYRNaAfhHvQJFTU1ILbGft0LAHL8qLMZXyqBnQY8kJhvrIy9nJfvgDh79EpB851cBhhRUs
hq1GbUtC8mRTxcw1cpdKjpleZDdfnE0Z/jRGuhEJf+58mV2gJwyMPiZSk+K6eKkTII9A0YWIB0P8
tz0nPh30cUazufmGBJFGVOK0rssrNp76Vdz1zW7ouo1NRADDgdduY1cOl8GBNx0V45k6j/Fo+A31
lSYZF/BQyMg1qMjpgzDfTaJx7918Yo8As4BJ9CHOtdvsNwCBoSC5Y3MUQEqDGujJmkA3tRREGzKT
gWVDgI9xbo0jaXqf9FUjexpnhlrdgshPz1k2HXV3oyFt2ux0fDz4Xo0/oYT0PM30iXritdWgehQL
zAqogC7xHSA/9LpE+8bQ39PQHzZsFTbRQIMBQKJHmyeCaNyQrIeMFTF78txRbmfN0oIeVcWbXYug
mBv0XsiKEBn5JcfOd6A3yEFk6bh8vKjBN5zsIOk0hIZq9mHpHnbmCyk21hrPfLSrriUDY9SrlokS
/8B+73rTdMq9hGRQ5WPS5Tg9aM3Jd39TZFcek0oZQFr9Z5UROM28/sZCw9pqT/mOJf43rtOrLt1q
hyMaG9vskHQnW67pidxkIwQil2Nl22sRZz24ON9MZr/j8pxpJ944RCPCaSg2bk+uZIrG5UJ5D4Zq
xupYRBL2T1V0x3zNedG4BwXjmPjbrGe8PM2g6/LefLDRywiKuYzWnHmDZ5XWUNhA6GjNEUpuiSvR
wU2KTRAUD0daoQ/dCnJVvIaaCwqVqvJeimpTWSH+LesYOXbLqB2uTTVRqdY77RoSN7pavxSg1nmj
s7GyPC9h7s97iV0Vdw20EcAwA+v1UjQ0TbkehsUZKp1wAOnaaUyaLbyjum5Zh8BGN33lPEw6zQ9W
dT9TNx4u/ZlKADSCFlpj2bJcEq9NMVWx4EakPbKXYiy9E3Q05N4isXfUwuzC7NWprbMls3LVW/5L
a8OcmOnvZbP1kuiS4MUDeG1nnUP/x8mng76rntrGOWlztUcPrA+gGjLFXuI6pKLYNcS5iw35nGfU
JdSJ9QbtctjXFvkdhnLWWxKy5eV+mJyqVNzLRi0XDV9o/65a9hNmUqK7tjFjVy/a40WE1dFaw2vD
1mY1ulSQx6lHpa0x7aZo40m4vgbOB+ZEvHZ8vT1KFOLzSFBdOqI/JpqdHN2mJAVdiCejptWEuSFS
hUgBY9Cmg0SV38ZR/xqnGp2pS+XBNnSQRKNpXadYW7ts5DZiIipiDO4Ote7q5TR/UXrbwAXumrME
LbLra6be4E3fhqT3DrAfio0v5MztnaokIO2I77rmHC1eE0Xv78LwiU4NxYtYecCZDllXfxhjgqDY
VlI7dUyGT99/slrv1prDnh4ACcXYs54nv7K3wyRgzbWtdfSQIpFJa1AZObOttF0edH2OsQLLYtto
3VFoUjwwgXlNddZeEukw0KsQG7sV3zlgexGpMmbCl66kKtQWRLClrh9rx8gui08BBrf5Z9V5mVqs
wgWR6X2dMPaLB0KuSEmbzijqczOGhDJKQYEEJaNjW9I/53QNcEOgdzFTCheD9cpgEZhyZvD0JWya
wiMEZZXtSTcljMpioupiNofHua+XfYj4Sgl0ma2rtD6NkzleORBsJHHn0tPWmnLWk/CHBGun98wg
f5vTkm3BJIVBXuk/qvmnDGWFrQHerA/vIjPu9NQldzu1/toq8MIa9q5IWF1AlQejM0f3KehxEia/
rGF21k6m9yR8tS/YOAxF50+qQhFL7GZeqReFjoAoZhyu4Kmtmto115R3HGKSDQ5BbjRXb76z0M5e
GNZYawvOGdSMmuoEInmDqa2pOCRMb6KfLMN90UfVyUq9R1eH4p4vw4OjRapvgsApwFn/GIc57YgU
Mtgsl5IEcp9rw5aKNUSeFui5S5jJzV3OClqyQjInQEJWCKFViks3EOsgH7pedOI1Zu/7l245Go3b
4/2mzs2SxI0SNJOi1U4eVR2bqnmsu/ilqjv3IrLkH28q3P4De6uNLTEpL1QkB0tSt2wxi03difjg
0Tlo0+C+TqKUll7wm2WMY98o6220uOGErpQyMm8qDQMWHcx6fCc7/yPx/GbnzDltCyombKG1pbb5
hJxNtQ/VpDHNOwvTTZx3X4NvFbtRefrYrZXlSIWc4cV4RKYf/uj5gYzkY1rADXGW7H4xsc70MW1s
E967RCOvkZb2MUd4IGGOsqSn9DXxlOF54s7qyT49YSr7OWk1KQUssIbRvdkLaxJ+/JGQEYJhyxwu
HLx3Y0qOTqP/JAyZaPIB+CiqA6MURAKcEqHnrhmvUMNKryj/vFWnyftC1hP7UhkfO+JzU6+hwHdQ
GYtRPMLEsIGOcNXRzbIVLs1afNJuEvFX0/VyT6knsPdM5cwWc2txMRWhLwMTNBZnEmB6jXlfApdh
50equyhPVPENupleZmPeG5kBFRYiz8bWtFMhS6JsM7Wc3KvXlgKYVBU5WHYDGIsKEDGzN+3cnr1e
gy00mN4oAkbrA5VGdaRFkjiut6nRvHS5sLlDojlZbseTD05h0d68LNvKjh6UZlyytS+HbJ2loCZM
X2471/jRJo2JRQPfNSnCmoRmXQN/0+XR1MKV+dvsIx4kWtQPDDh39Jwx9KfuSFtKRPaGjOCIzFk6
y8mQugYzQoS8VF4iKNkbYBdf/eRHR3D1pBOBZ3hDT9Q5pcIszYkNs77hr2sQIPW54jcpN+M0n/O5
oZ2Rdkw0UwCkDhmvQJezue11JipD6qoi11ejYHYxx5/CLWfuqs0rLP9ykxv4vmgLIudDhf1iVw+w
oA3OjgtlBwINSZtYrnA6bf0wzE8Qio8TAfYdVYm0NoVFc18yGyUw3gSo2M22n1ABLVdrSHmIMahB
GRE5MpofppKV6/YxSZJNCpdup/CPfliwYS3fwhklvBsf+3H5QUO1eZKDeB0XohNE1LRVziB9pVfj
eGp977npu8958e56i1NaPMwH25E/CMF4O0vzcOkUGf28xptdI3kWVSm2Ts1LZYr4TbohormwSIlj
Zr9cE3dXY1ufJeOQtfSVIoYHbzKIlXDlbWKw+jta6YKCoQ4xG8IEKn0eTfAxSiwKnrM8Dkz5q0TQ
FxguKEJpwMuy3suYOsfqVi5z0Dk+zOG8f4SqxPd3mUOJeNrVdJyZ7DmDLiuajTnXP2DR8bDL6mWJ
06cK1srccrhredE4tGOu5/Z9Agy6axb9udLjW1wa+M+0VdLjoO2FeGPjErJ49Ctr0kJGe7it7aW6
s0GKBF2FSBrJ/lDm9KQaBnb08MlJhbkZra9Is7AAildN/haUPXB33WMzvXd8t9+5SUWYIDrJAiZu
09DAZVkU1zTFtqfP48itLcMwFd4D8/qMpi5G8mdNmBwIbEk5xPukor6bBQd9O8mDOYMRwk1/n+VV
GyxYWkiSugiP9EYIjyiG7Gh7JBaL99Ce16gtK5lQU5XFAFEq1PzAsQrmKo1Qu9YuX6UjExYhCJtq
WDCmTlRrGAyfTDlZCw2ixSIDCkC9yc4oXBIVWI/AkYybMWV2ifjyBVw0GLToDnX8DgCjxoMe/VoK
LFOzY9mrAOKG2GWGQ6wKUEGlPEoRi23uevSuMUs+bLQar7zOXe4Q1gv2npHqE91mX6NlZ8tp4lOs
Qe3ojOGBts16lU0tAktuYiKciBeMS1etyYX8DjsXhaHO2J0DpV2VgsayzDdxrKPMwQ7rNmnqggRg
fIwNAhlIMnMLkEM4ttnRJiLBMHFJh1W6MQXpwEQ6x9Idz8vws1sWXITYnKWIDsQXL3pzRJCECz1u
0kweqsnba6yxs8E8ubQTnxNh9TIrkGTKU0HlFhl4mwtrjoyjJCsBdQ0uiKy1gVMru6KqPnCbwyDS
nBtc8ByWp5SuJK0ncDcGrXXjgV0LKeYN2GMIWy7gBuBZmI9SRpqsjHaUnCCifBkpBnr7RsW7s9Jd
QgCxMRPjpgnZLwYXOz3dfoVZHGqg91ZfvbME3yfcO06Mo3NOXgsAVmaII7fHAG/jb1P0Tx6mtzlP
Xv285/5af4w5hoysv/OMlyKMTrr9KSJ7K8Ty3Kb93pDMfNp+PtamxE1UW8Qi5baJaDDl3DqM3BNt
VVoUY8dr9nE8vlFT2+ItHF8T6MDrhLrRqbLsoBn9eSVY3yMoACvgBEFbUieORE4hYfce+85F0wba
i+tQHr3Z33Y28QefKe+xleG5BwicdWO8jgmwvusg7KeJ0ds6rwvc2Kl4GUvzQBn6b/J0HwvgXNNW
bFKOl1nxM8t5BnTnZ6oCJSOICwbEZIpZtsokY1cTzVShdv6yH0R0z+jAPPtZvGEtMdQS6JVY1AfL
fOVJHjj4NefCv/lGTRWe3oFsy8nHxQ3Nm0DGPmKJKbFW10xtj/fQZ0+erNmk8sqtSrK/TUu8NK6Z
GdOGPsBPDFITHIrkhI3rONtS6JoyJ4UkUcThJx5lncgY9cXWbzzPj9TDyzXQHjJBAMXHWD+13CWp
Wq1PoRBP5PChaNPSG9QWSd9W0k0QkcXFCemRtc6LaE+vZLMbuZyMvH+f6pcI7mfQRtlTp30lAzkZ
1wdFQp86gx1O5aBygxJuRUiCzy0aSk+NJ6MrLhqJFCJDSOghzY+skSmlc4CPT8YCoUijYsMe472c
pin4dn5DC7Jpj5cMxxkpKIzoU2E4q8XrNkUWXfsJpHHVy5HYNaiUYd67VvSSTeQvwx9pzMmXb3uK
7fFsmMYdRDV8qiplpX7XliZKSii8tnzRvHGHYzUmLdsWZ+7TzyLBzeQzLiUfRE9fSWu47keXNItv
ABYz3DCSOId1iwx5hktZ78PC2he58e6T7lkXlXjXpHajFJQEdMl0TbAnt6ZxH65xptW8sIbjWD92
SCXD1GH/nwicVLQTkgQVqbFvY3VfoiXRa2wtaI3mwPThKa2yvdO1y74lyZGMyUYzPOhlBBPS6d1U
heoqRZCm/poCX6Rtw782pJrcmQsNV+uHB6G5wvcOnLk3Rs7HddhvuqwmCGsfbCn2DtJZkRTYhTHk
ujom7QxYgE7CcFU2hJZKfGkVuJGlZBwURl+AEFZZbwPMSvjR8PoHAvCTa+WbeWoJXnKgZlL91rPP
o52H8Kqdd9xMkecnC7ZIXWPPLvKjK4bbZNdg9esfIPhiXtgw2KqRaU50JZDxUGr4dCji2VCYyXrv
17/cqDwwazf3lZFt9OY6jB31DcRN2l7A47I4PSae3JYQ0gMtWzg8avIxn9h5VJqsoajktEsvDI5N
Z50pT4+ekEC0ounJGYsV/voXW0v1bcMdNSA2ENUquFw7AYVGDxXTDmdac34e79iurcDHXWmgOybp
9COb7ac81jhG1tusKXYE0tOACdSnFTXvjtu/8zwGOdY+qZnU2reGF2i1fpkbHy1gsMFBhQovwYKc
f1YtsG9r7V7g+EzZB4cbTkRhcUqy8ANxQ1BW1Bx8HIfrgsAsnrN03WYJEll51quuXFnNcHP95k1o
Jvd7Dge6iICexGy6luVCtPCWoqxJ8KYtNqmMY8NK87UbIIMwt18ZUIJpySt7FRocNXrnjtP7xp7z
X0ZEuNfpwSlM1YWM6JtpPfbs07R5Plge8fS2GXGaTsnVKN1NxE9dNaZ5tFoMk6o/qIr0s4hPSMoQ
2NiZF8UMLXBR25f6gZQMvOmxZESelb/iFog6RWvnzjHXhTtf8pxDxwKknOLqamuStAs6GgC85i00
AAADUN4CDQEmJv1Xyxx+UF5GD8/ywXzc3aTCwDIplwAZgS5v3BMrinKYzUKxhBHG61ZUb1XOqbmk
ghxs7Xx0FBY160B5ZYT9TRUhCl033HeQWU18Ih4U/WA2SCJSfRZougnbEFhFjHLS6sujpY4qSfzW
FiV+arP6NAoffDmw0Ghg+uqHnPCjXGXyEiIiXZ7eiPFfFwbMnuR2mzq6dUCdp1jF38cztGVmUT+b
BHfFyAMks/1kYHbDsDq4PwglJEGdAkGWGz+x00tlayNDlhKhMs32OSSstFDdsnYcg80gCs32al/H
8rnO60PbN884qh5Q3vTdEkR+8mL21Rv9kS8uQZCAk+y5irpHPKII9qsBOxeta+cp1a9+473rY7vn
n7ZzIzDlnlMgFGTKJEdFRKhPnNnFsuG0ux1xbBJfuEQ03SiIpafuM600wjUj1seqt256slTbfibN
VbFpI+xRUVCBTNOwqwUTg6wEDKfw+bJKi4hZUuETGNzLXAc4PUIEcO4Fpv7IV3BBL0P4hLc04uTh
n8ulP8Yd9304EIA2WuMJHXJl00JKkw52IvemLvXYLh+bbiZ2ADWx7ypyx8uVyOh2LOgLxU2l1aAF
bBtVRV9+MVQpaf2MnqIxgcLJde7Dhlg5JEeimdRoQz9yqTy4ItqI0P1lI3CwM21eJiG5B9GhSsWy
lYrXemzjdZXkxXY2oFlZxRsNqE3gG4g8GfUGNCIDrUdS07NY4VC/RxLyZpgjI5KaClCHe78FfnuP
q5iBd8YS3icsDLUssIt62pUp0gluw309+XfpzEYYGFG4tSXt9ElLmIhiqDMIuNH9yHWHXGOHqgLN
SAe8S0fu1KOcpfdzpKtgeg+ggfphyObkzlLr2evYScc2JRCp7Son+vOAk1RzCl6SJnTNyHvtQYlC
NaXcK3Jw3DVMwrRxgQdqsr4aT1lJDqI3BfeFtjri2v5hMyg34oNldO/knZLa5/hqwtrLSZO1LpLS
5N07JURgjhTGysznL8e8153+MMC11JzF3Bu8wkPNf3aHaDM35a5MDXONRIZ2aymYEKE2wEB9UbIz
9ZY9nSTMPGckrM5xPqsG7YiwyUaXBPSAdHpV7+4NSH++YL9OliuwWTACvZ1ZNFLzNFGlthb2dGgh
b2BnRSu2ckgWmgBe3YgrlXDD3vTKW2TzAp8o4whiva22fm93aOblrl6KbLe4tpp51QdaE3g9z1Al
IrD8zYSAjDZbHj3jkDNTWGOxPKB3MjGeXnCO7gYjH7YpVlFriW7L7FFLhF14dEsUHbEGoGexpE1k
YwZnWBfZngArzy9UbBK8T0vUvmQJeNpIL0hTgt6j5G4vRLQvAFNEHGCTvMGu75EcmY2UGQSvS7/p
ttbo/WgX2nu8+cKn/4rmjgQfN7g458HoSNPVendiTpp5bDsizhuhiX4JWzpwBFJuzf2cmq1BgkyI
4/illsm9qe4KLVtcmCMdzQcx0fXOeZnz5bE3em6+5e8kao6+pd0NLk/glHKtmREyRRkVPRAIRmTs
rFLhnuFSxptyQdBy2MK7DcjlJjeMNaFOlGDckrHMAwzRVYA1+MNamkfid89Z6SfbmQE37qid61G8
SnlU4JoY+XPmfktMuRYbc9s2imDInH3tam8xhnXh5z/1TDM2wivfbWxGTeezFmPWgUAAYi8+IMuw
nhjIduMAdl5lKKy7hKtoIZ2L8Vj026hCBpUpIhnhdcposdxVnXsbjOWVuM6dVHN7CojOuZNsBoFv
ZmLURTQIwmC49rDglAZDFDYeASU97tCezSXEAz9UPwc7Ogp0COaN4qU0YZN4pHRi4xzPyR3WpisN
NhzBI+ItepZwXxzyUy3G3ZLWG8/XDjGDhsCqidHJ2HgZHX1c92ntBvhIYDHP6kYIrC0qGLBjmzlZ
Nfdqa3rpK/FKC2wCnYZ0C6v4SPt2NZxpAIMZmpH8GcFXb0tK29dLj1PZfVfRFY087tFIexoxIPWQ
6fyM6/i+SxX0SPe8nWazds2Q7UL7i4ioHxiCtATNuFfbjonsS8ZwbQcRMdO2bWh6DxkFFatOSc4N
zukdVTZBX/XLAQvMcnQG28Rskl+F6BHHLMzfA/74YPAuXV38MHq4WsJYuA37mHddbNCuGJ89ZkWB
+am5TMsQDZItfi2qe/4vc+exIz2SZtknYsEojbZ1rcLdIzw81IYISa01n74Ps9GNamBmgN7NJlGV
v0x30uwT955ro0ADjb9h6ZeszBAg52ASB1tOyHq2pp9jzkSVt1F2GO3C+YazFSyZSjxAt1h6nYhX
FD7NwnbwvszNRhf9SXN6pmTLDthrHjxsGKfOc3nqw7KGXczdLjIyrOdhm9Z2xTqfUSHNmALfmdDb
jAgJJkYzjDSiTeBXEE0YLzOxXKBe/6p6/UMxnXe06pk8xpOg7Jwn0dlCd6L3HvrFwiCbI+yAQqZO
v0+9ggCXCp1s/RGWJBeG4XDA9HAY86hDNVe/RjqqG0TiaxhIB38gkIEehs2VBAOBvABZ3KOT0f3F
KeFdzNK/cgl2Q81x68bVM6xdBWZzKium3xkSAmlzU87k+uSYakyUpu5mc/uz5XO3iQ8KIOfhyxP9
o+X3ySrxN2UpmTfgymq9PLCDowlSwT43+aRT60CQxKlmhV4J6S3BdQAaGb2T8t/iKRuYC45MaDz7
3SlieMdPpZSfrFTKtUKWgPsNMR6YioBmHW9OR0SDR//J3eduYmfGurlleqBZ/pBsp/RJVLfWUvIh
gM9JssYGbuOfksXAgAShSZ9nCUyNrnswfP87JPZvQS1hbD0Hi5jkIm26ZB26Q3QGkQ6tXUdo0kQr
k6djLfAysEuwyK/Un9A7ZAtTN8tHNpi4VO+q7Ka9iR94O9XuOz1lvFd+/GVY2ToMemPTRnPklDGt
ywIqhT0+o9xyth22WFeP5WbMHG1FsbrPXcdbZ3JiyOJ9Yg0AamMhG9QN7RCzrSSBbCsSR73z76pU
FcA5dIVmBRNK6SdLE7EA8UAppINm4L0j7GCVaGO2QXvwg+8dE+6EQtvyIERI8eT7FXAlotT5ut3q
gabfyWvv4Mns7jvpufC8ZtUPrBrlGDNAS+xVrefgy0r9D1FXAt2xf6eP45sNaoYEabGd1DuZotTN
fRCvEfB8kYM+sN9ElajpYOJNXXtTGaRWkeWPrAQXkmW9RCd3iOEqck9zzdbtGTnSZ1aKH4A1Go5g
6Mtl+dq5jGxaOe39Dh+Z4q8k/Md0gN7n5vVN+Brfw1Q+sEhsVg3ZYXiqWrli2h+ujRK4B1sahbgQ
tSVlZkW85cT8iATRI+IUrGqm3MRJtjM1BmY2WUEbw7d/k8btz//8Q7YtBS0pd1X+StaVi+9FMLUL
42eHhJal2dgdpk77p46qntTYusGbYU8bp2O1UqMZh8H4SmZTc56YFC7qTS81CN8m5u0pueva+E7T
a64NWT0Pbs453TNyHv3mO1WRXHtF89qP5c0iHQwr+WvARg3f4Pg2rqBfQLVWSKIAg6z9Evs6cWA6
7ZZVs1HQhnWV81KXjJLGSl4QZljnoGc1YmaEQaLZPVq5/xDIOftIUBtowIGGel9J7xSYBtaY6VcY
gH2sTwW7SXP8N1Qlr2R83iJr+gS0QIpJvO0MsY5RQNlVfA5LLsYhUbeM+SrLw/0UNDsSwY/K8DAr
RCRVVvq24xC0MeysaD1QxLypqNg7I5/k0Fs39ld/aTO81fHMCR1Q3Hj9NkFntxABwh80OHTjOH5m
cRMSzfKi0WKNBlPgRPvVTQoOgqUe/OjelE3DK66rE5j7P0dVT0NOYIBWQYwgvvnIiN2jydvnrOtq
RjE7UQUGgqsOelT7aQ8pZYSNe5wBD4wOvJqD1ZMdlL8FE42s6VqfIiBqp+qQeI0RE5dqxPDJt881
lQcMCHXIQAWHXmitqrxCeFTJb5Nd0N5wI3xKRjvTgS1ol+7Ow+G/xi7yJ5J6WiRjxCQjT0KswN4T
8mb7PKJEJi7PZNvMTdKnYNI6nUucVeGGwu6zDswY6EvznhfabuqQD7bNS5r205IIj7fUzaJNE7Ov
gVdQQtMEYmq6BM+lnf9JTjxznaoCJCEwyhqvLs/1/CbAo51WTmm+iSGjpID1zAkT+KGF+04GG6Nt
j1I0nAlJ+5V6yc4N1LjVY3flS25xzNh4FZ6tofpBPxDQ/Wov2ey/bLN9Xvw45E5qJLz1IQoNH603
SyXrQQ3id1zh44xxZ6abzCvAB6NxKhyIFvWUfmnYajJKDrdSaG7YI5chwLt+gKDT+Zc+bYEXjfFb
ifMZUcmEcrJ3TNxexosVTHfRORu0xud+pE0c8q+mfgHlwMS0P43TsGlwRyz6rDkGFSUw+8hi8J6J
tKNrmj3MSGRn20gx0cCOU7scWdb/g7/ujQSihxQXnUCQlpUSqSCljauIgZWqeAHSYh/IErhLbF/h
Gzx1VvSqW5BPkgHj+ARbEcgiNmTrw6rcYi9K58Dy5WBM4tgb7XVw/WWAAI2w0mdnDn8Q6qOIpmKJ
ywmOy1/L7Dw322sozuxGsFGzAoCmWcviPZPJuYjap9BkMOmxjgMSizCpAOBN8btA98vLgFvKX6jg
TbPOecMSNG5rwv3g35QRrlSki9MybvtL3jHjQMi+rCqFlvyfSTlhRV1/akv7FCvxHSLUR+W/VNPS
zmmIIn+baHPvCmQsiM5Jx9Qw6hDkkpLw5esp3OHhvZeyX47AlDjAIGWqfhvU9TfGQGTI+if6NBrK
ntkUFkkKHucHX/bZ4s5pfO3uWFTRrhPiLWbubyAIuoRpe5W2e+mQH2daa8Eg8exDPCg28NaJXIJs
PRjjo5N03qEbWG86KUHDA1cjAgZg5H3948zc5rxhVlRrYP+SpMMzrUdvkZboa0EY5qkZ4o9YNePW
kKQWtGyMNG7yTmexn9h/hePcKieA78hsezF5v5KVwqIc3GCVitTl4xj3bfnu+81l6L/p5rNM3Xrd
eTSL9gvJysntq7upMro0fIleAZogxjqNnif77RW2TjRRW8mGFV8Vn5ZfgCPqnYmROvQzvsoheek1
/2Rm1oogBms3ZhIGgK4WKiSULCrNh8JI1wacF2oFH89STpOH4TXPQDz0rBvoF6ONHES1zcaaeBg/
dTYMac9tzImNevEXB9MIXzMChVHtGyt+kk3OED+bTk1jyUsVjFtyBggG4uFZNtPATtQYP9zI7fdZ
PacH9gFpoTxKLNt+qd9BSipnXiUVBxZi9jJx5idlDCixf7xueux1XtiM7AuKBpzbZShXpvLPbMbV
AUBqhYXw0TNGuZRu/YtQeoWmtF/mQbR2lEvU7ahl/D9zRzuJ3mQ0D+ZIgnFH2adsdmVJc/XGlNPU
Ub826ZyCyb0Zag9Brumg3gOmnlpPilOkNytHJe8oYPIt0dpwRGeVSMt16yDteoLfswgykAaDyPSd
gDdBqwJHIxv5rhwHtZoG5Qj5UXasTWNrE7r3YmE3GKsPxadwzBwruERmuBmCIbrqU/pBBAeib/xh
yCSbh5G3acVSWl867qEaeK3SdgIVOFmHqOa/SErCg8yCDYpngchJseD4XbRl4YzOnGfG8bEihDJd
lwDwVsrOkFw42ZsJ8FANPnSKydvWRnkqGFfUX35lnZweGpdbGAjKBnoTODza2qk/w1F9124+MF8H
N+Rk54qTXcPN4aCDhgowvE8xzP5E/NURyTi28WOBQCfltRoqdzvnvLSMELQmhmoJYgYaOKaIIURt
GjNsA1b0INtL6ksNdcQQsQ8iD9zui8dW2e6SXh2wkfp0hXvHWCh2tZPcw6Z8zAbJwrjAHxG3NGJ6
C/UzTiCRWh1aevdFaaO5w3t9CwZWuqM0LoVgeVIOYH6ZX6GxTl4dTkw2+dWpGeMXyjJaQ87xtcki
nUTl1ORHe8Q9C5ILLkx0fCxK8GoqzKo6yYRt1+9SJtps3NNd5dbfcSN/CZczl3Zofass+tITROp5
E72VEsVpnzIbYWz/17WfbueeXE2x4yDCUo/9DbGJTyUhZ1vLdJplY2igX5lub0y32w+50ZK/ln2I
sjDuMfsXIy7fimCsD0HYvRShx1evoYy0SW0ECsWCWaH9MaYW/ZY1XnwuypYFpOftLGtAhoBwf2FW
fbkotYvXm/NRi3Eeoi5V6+QuysS8gnnDFluJu6asz4kUxXWcJtk8v4BuNhqPGXGHUGTqjeXbJ70b
n3PNinZkmDHMzzJIb9dyZBZsunhp9OmlIOV4GSXJSYfAikv/E4DM3o7h37cMruPmlquCrBaBSIfV
GAoCwiTSuCK3IUS04ptbUOavxMJqsPbLaz6yPRggS4oq2Wfa9Gs3NfHj+FvLrhsXjRh3Ch4zYCD3
tzQHzM8DcZHk7U5Xr4+ZwjcVJY2fkKemYVkpJyaTRvSoGcXeH0iDhGhzD5p01fjlveGsZYaEwbp4
KWKTJZ6S71bkfbQ6O6z5f5RGfBHaJRFhgrAWp0bPNomAAK5s75G2qVoIoV1ZRHwA4B9645K2bOsS
Q127gbk606OLkdKUUPllUXnPpvJqt/bJh7ynifFSJWBaBt0kLBUpd+0Mx7LATtyH56qNUKDCzkCx
uppGC0Syo6lDpa0jzeXb6UA1d/7e0oYz2s0HkQJasimgW7WxwwmBBKhYj8qrcqznyUSKlyiozQ25
L5hhLZZg/XwVm466BNDd3Ckg2JsOVM9Kc3mPE1w8g8svEO2PB690hZURjrzmPzZsoVd6k78UZvEL
fPe5KXP9DE8qxVA4tEOxwyANU4ZbKOuHdyHLg/QZtzcRbTAwYG1RjhaJvyjioplXZcCA02v4rqU1
XEWNkQbSCDekYX1a/ojFT4MYnrjx1qjlbyNdpNsp+wXN5y9Lh8fv4qfoxq2iPET6sNOgEzP03tt+
f41lgVUcgYQr+SxjCEvCNtitOFQR2JgPdRGxfnK+TTN1gJFTmGIlG/c6jRoCNn9N9/WgRH8HK0fL
Q22wygqFX06hRecaAH3fMHA7tEZCmrd5d9pzV+hH3ZE32Yzsp3PqMiPhKzVPcVyH+6zvwHr44t0O
SCMPzJLPAjMyru+OpUDyJuk6yerlAO5DaAkBHfIy51vHb5F+60O9nBJbsIsvYS+YqDMakYIkCoyt
ML1mDx0KZhU/haaQcDGmpDC90dgHc/eT3cyif2gIFjZ0FFkAdJ4HXGk1wrbYL6ZNqsRzOY+1+TUr
7GTEzojuxWF2hZxkpYdRhcOzvLHORWMYs40w4n0BtWYF+7VYuh03+LyKsBvga1GuL5PEW6icXEJh
93AjZTj7tVsmD6CMA3weflcCfnEJt9VHgOpWkvKkBO6BARpNkV8b+4DQYfA57KmGJt7lbYCgWZc/
HnQdyHLBoUqsbZiW3FF9msID+y7qPl8q3TG+qVkS2BVZXKiD26K7U8nVyOkusZOwsFAh2bZnulRn
XTXtD4QDuBxj362Uz1+RQ43aRCLvggbWoOixkxV+yWwvUp+Je5WcSgn70Q0Q4FbCPHOnr23beEGL
GTy7yMQWibK1jV+VYg9Fh5E+thxPiK1e28SE4Ws8OLZz6DJkpqakqwxh9rrQd8JhqdWANS0VcY9a
7Z8+FowQAsfaF21yZ4fUXDW/RyCLBw5//jyKCiETS918MwaKNr2Otq5Khu1UTTx9em/cQPfsK28i
snqA5TkR/1gICbO2pWYYkV/jVd72vf1BuvaLpgV0HAmsUYJjKvI1YJS0KyUn2Kxxz7yhdT6Ylwq+
bSkewJjjJUPeh7Kx6R5cqJNNySci2zdW7kDJwvzaUNi1HmkJZe9weH5rllrr/OS2TtkYlt2nScb3
SBmJmQQrmRk7W6nz+cQuGj03yy5ZOZBqSohIb0ZMXckkVhYg0I73Z2UM1gsJ5+6WxMR+CUMM8R3s
badIvYfR4YguKDQ7wBl71t8IMzx2Fg4FIt5Hs6Y0MdL2Q7QTfWvz3FveNqJhRmBAoI+v2K+g8LmG
+ldHyPIut4ESji3OF+JE2Mq2N9c3rkC5YP8H+q0xpnqlBrD6jrWcBuRNkeVDi4mtTWQPz/PJVCvs
cN/o0GBmPhlHT8kPRickZ/gZSHwnKBZM3sFCkC9ZtJx+LOogNWV3pymrbQ6+NjIM74F5ZMz2p/+Y
mMxh3REPBmf0khAz8HkRH4XW5AUjFUQZdTTcpG9yzap3EEWXQQRPymjf+oG5bzKfGHSR8PX65QTU
0C1RafnWH4O6Nd8igEbDF7spmnaZLx7YfvxSTOmLwlXfoCBGp0VXNwmSQMl+D9H8QdugurJYV4fD
H1/hSFZhdatDJpCh/NbSq24xFsCOcCg9nmkSxTh3B3/PoffHWgIusb11Y77iqG3th4hxbLll5Aet
hPvZUNPJz7ijtZgbJh9dYPcwj1eGY+wMhWOlLorg4MoDqOw1uaZveA/6lWvMWHGmuQx/ShK97SR9
AgZHekHp1fANx7c0VQ80w1cxdhswVxfxTgQp7l8g1D4VZsEz0rB4J38MWJs5ZAtDMA422TOlImJU
I+6V3V/9WQ1Ze/GXbxd3q3omyJsCJ6vvtdW+ZU688/zsHk/I0U13gI5sinRTD/YL6vDFlJv04TL6
yiY/wPFcXXN7ncKbKegtV3Lcoebd6j1/9EQYqwQktAnB5Em7ODRDtTX66iGZvpVT7+c/SFMmmsHp
Vc/1NymZyjqj/aJHe4Ror6iuCCWOYJN6DS2JQqaWGcwCYPOG7qx6sZ17GdxhxD/VtL5dS10TzOJy
1FNLQQCBaPN938LcHPlk22PgTb8QSdey1ndjQwMDLsWh5x8Kwn+rlMoVi7sWXOxpOubz0qyKbyOW
W1OiJfDn0hRFz9Cpd8NAmGua5c7JGpCgpA8knU1+N0Rg5rzL2MjtA2bJPa5alvnNNZAR8RHc2dJB
YcwAZ+PZAWNExmx1RDFhe/Ymr5xoHUyUiOCuIGbi6dBHfjW3kY8pzoFNMGnTiaiKuo3UA1zfLdnW
6ZJ0EfbkksvVcx+oNeWKTMNlUMlXiQ6a8eHRb1j29l3Y7sqx/miL8svobCReXIFxbZinmo2UK8lU
M4BIoqDnb9YkwbEzT1TAw2yX4FZP5MHsmXNrhASYk4pWLkECI5fO0PaEaUWAs5CGPvG0HwsRHtKq
ynY1cM96jLnWI3ubhQnx4qzNXTIADL+62/vJML2Fp2dbDEzvhO9s/bgmYjn3N6Un3h0R3OX8AssR
105rBRbBJZsqc5gXGcdoctKjyXOPk9j47T2WpuYxH+nwLL7kiJRNpQv7LAnRXFicjLFSWz2qf/ok
ecVaIqFVcbSyw4OkWqEmHg+dmwEMhfCdu+UOBiIvUkHwRi93IYoozzLLZVuRFUFiSW+Zi2gOoiAZ
mvJhbN+oFelTq/Sp5QulPmKHjJGfgTmb8KBQD5GR7bPRfCPAUq60VuwKLvFFB1WvCcXLiBitZcyo
l/URcNlrjigcB9dMKtO+B8EPTB43GJ4Kz+l5DmDJYjwVLx6bBi3oradSjRenpB0W5tUGQBlm5jPF
3tHnPmWDnO50xqizh3ow2EYohx1Mh56CuXmJf/mr0GsHzXL81DgtXrsUcw7NK76dsF+KRB1Nzgsu
9/LNAYDMoc9QhY+HqpY3ErtxSkbERjnDT87+j3kpkGuIwvmqM9BL5wgEajLz0Mhirmtgd+r4wDph
1svKJ0IjqYt42wd4BMq+umSd+8gVpePCg/g3fyWCdTkIoOwO9TScWeZoyJEq28yEaVLp5KHssP7D
Hm0ZLy2cNid20BaX3iJw/C9Kd7RJFECLyGEiwF/Ka8VPIwttKQbiTAf3pYoi/N6CTpUVgUmaLJvX
rK7EUpbNbf6GRiSGO2N8kcNIGkw2gdLXNPa4fIiI5xoyeddOOD1xOghigy1tV/l/BXoGJO8+9E63
2bn5eCW180IUz6orUsEgm/zB+Qwus7GneUVklCOTGJFDz+qWW+bYGrJPrglYYiUPajBNv3U+/oYQ
nI9lnNVr9A+XTqPR1SCHOySACMISclpaaHfbKi+eB4RYK90WQCQL/zx4w82AngBdG5eefVNUv8vR
qbpFbiQPQ92/dJ1FWMm0NY3xM+xwiVu+u+OIOQdlwnrSVzetpxmVSBNLmB9IBUg+4aDswg+zM6Gi
DxNYqhAyfhlm5zjdmAY0XE8wwDE9Elqpij+0XL86nk3Hak7Y8Xv3GV8tuZF6Nse6fziGbayiIfuJ
AB/YWbt3TRnchOw+ieADG++zsil4Q/ugwwMv2yUhD2pLFBPZaYSXBhq0VKglLDB5n2xOtjx/RFtm
UPj3H9VMXwV9daVWjjYazWuk2Yg6uJN8bRZFY2ox00OZOtD2iZGciEATFmPgdJS7IKBXzwQd/Qhj
2CKhEgzMwopn5XpiUe3nzDC4kudnjvGrpMm7EBR3LJNHy3iGUH3lF7XLkvkBW2gO66w7+znL6mbI
ZyC6aTJcZ37YqhxQiPgUBVy6UeNBd7BFD7bc5C0mxpJRsu39kU1Roc/khW/jaPfPB5pQQlS5eaUY
//B6BizocGt7+q4TwkSLYfz0SJFAg8oiXhi3Bju1icPB5oyZFw4+kZEM8BoWuOMNAsBwYCG8yzvr
mbIa93s6UY9ojrNqz/VkIQ5Kk0fTVu9u0nCw98zTm1Ni2buoMX51D++xofpr7kzYxLlGh8o4pTVL
vTi5lYQ/LGH2TUsSrG6lIU9xO24qE1Ni7ry1bBkWjWqe8nZAGRPE75WRpic22prXEeZAQQK8UWzG
jvUmwJqx5FouijlTeAJraMuLP/K8OZ7LarfvPuCjgCyP3FdkqmJtJxrUvxegCNi1LRQ/WCUNZvto
naY1TTrxq/QG65qx6Rxo41p07KNXvPdiQHwQVMxpyy2u6nyVTRHx8sjkeUi+2yzNt5yeyD/kCecS
NYsORt6yuJyd+JI1lFh1567ttLsZNVWeE+YNsWRz7gNKVAIgLj6Ow5H0KjzyR/aYWFZSmokyvOuT
/9Q5YB/n0E+pu9+Y+q6dk97mH7RNqgWlxff53oA0XrvWigmpZOzEFtafjsyISDatYFEOSXezwogn
sPCiVZ4VO4jMB1er7noa7IuxZ4Br35IGYGshjRdkb8gTkmupE53p4po7pFr7QkR6vSB5nNBuAz1m
w5ye0ceqlFmMEK6G1AA/FB3Mjsec/UcD1Rh8MPtiMg+AnFsw9ISPfbUH48FMczTWBC89B1WHAMoM
7ggP1xPyYaYKLPFChIcdIeXQNefvGP5OWzBmTMlEq0rkLXN9hWCmL10YFlP0weiGwAi8C3QmyO5D
q1UwqrVXbKb3vs5PoAX/EnTkiLTiH5Vle4V6hAaEEEYa1V+9sl/yPrx4qffJ7J6ASnjmiKNXoeY+
tBLZBwvm9rnoWDGZEP4WUF4+hu4OYbxYgafaZ0V6xmdMfMMUIUTP1ZWL4TK/LG7Pi50A4ERNSZpH
F/9mMDbWmhkj1pTHkt+7LVm75hO9BPOKuXTwH7vJ3OkBiwA1QyLmzaChqp2lW3u473aW/5LpTc6o
y5gDQL439MSQECWC1HJg3bAfk7RACf6oAC9uiBr+EMibV3MlaFkjACc2BNTJxErHUzdb/pe6I059
w4UfmMlzlfZbGJcEoiI01sgxZcWfY+Om7F/a8ujWZJ9m+htKrc80roPlfN9gfKt0FKeDoBszq5UZ
G8dCUTUh/URnhHS7rHDnRUNbcBljVJdad6vz4Sh94e3m30rrh4TqNdvoVWusc442dHjHQucznEXc
MJGHDw1FI2Bu7KoKwXFDSJnZhBdeCvLQGKeTmGqJAhsr6xffBd3QfmhpuseTsWOwchQDW1YTwyse
dSwg+dgvBzfZRk5+7EsI21WYsN5qo59mnE6MIWyyJUa4Cv1Lngv++7CgEHG7GxLcSjUPVwBABEMZ
9YpW51yshFwaU7ea5zAmZL5Gm0fcbj6nCkNmwDTd9eJmTYWNbNlmEJJXWz3T772Z3HuPBWw5L/T2
UTqyQdK/VV70e8MJcBVFyUoaJatp/ipZOjJI0kKCpWWAFN85ZV537gwKz2ZCJhI4ZxxrrJ7J7UWw
l18y21sqyrxcd3+5zB6pPXdGEzBHDjBg6NbHCE6RRSdQmFGhh9roXYFsqLCyBZcmlV88lAfkxGSH
FkeEFGugEa9jNdLgei/I0pBXmojeWN+iQv5wJ+xkAs/t0hXhtfIZ9nC/hsuuOeHB/xgNasSVBDhP
lGIkt15Rim1e9YwXu2SrvImd+jgcImndsMlgtFeQEyv/N8mLkxahyzSiqts0bAfpaaoIUnP0FDJE
W2eVM24zkwerCVFGdh8tu+olmh4GqIbergHLYMq1HbWErv0dkROz/N+zB5//j1TBf4cK/t/xhP8/
sgel+f9iD55D/7f6H8DB+ef/J3BQt/+l+DRN5QqdfaWp4Pn9J29Q/Et3GISDIhSWYxr2jA78L+Cg
Yf4LpZIwBQ2WLlx+9X8DB3X9XyxhoU3ZhiGFLaT7vwEO2qYOu/DfgIPScC3E4tJ1iAtlYWBaYBb/
HTg42Yw92yJfh1pPZEnLlMbHF81W79WaAn81Ada5OsZ7RhG4DHRZnJt/tIBD+mun+RNaHpvCzND2
ia9dUoAl09PkaXCKJ69Cv7YyomGfxTIkZwG4TJOHj+EiU71NllQrViKMACJ7006H68KsHasA+HmN
G3UMl83JwPLVtiV6JQKwmmAdVqb6drDCNWwq62KM1lMe/OEi9R97B8o3NEFOOMiJ57jG1s1eSZTb
wMbQpg9adY1q0EbUsN0qs1LUfrlAeK6RgC1yxvK9HVU0usOlSue9oDfsc8HgLvNYbfnmPfBldrQl
Y3aEDtR67qtfT/rBq/hH3CfHMoxsNCYi2vm6BtFcBLsy6Dc6a+MjgVLoDnW6jDbnDB1qErUhTYQw
WZhMCQNmBMoq20mwTHQDMtbY3RSs71HH4NzStF+rxaEPQjG+Nml1bUmJAxzrvedID70yjw5zJelz
IqzbeSqtB1AIBM5jOvAtflEbvlcbrRI5tg+Vh+SScehzp2Lzd0i0dW8H1cWbsJOVVjqsw+InHuxm
DwOvvo5Duq5B0y5i4z3RMejYSP0PJcYM0afumwRwsImYE5JMqldLG7nS4KbtBknnlnyEirFl/2xK
0JTD2LTrEH8B9QmNIl3WBolD8E4G8CUY0h0pge5aNFm2ymOEx23WflkidbhQjB/XK1nxcxSe8+JX
TOa45pcjwUoU4Iy8gujOxLaKeub/Vdc+a130bDmJM2dNIgAjLxacoGWtcjK/zxHqXQMs/BZM6+so
bHs1dkw+QD2O60yngWyrAe1qeoeSNz8cVB3/IEhkLle9Sh2Mr/UD8Z4emd5uhlDTzDcCLBQhVpiV
hFslK15rYxHjc6u5YfaFgsYdJhUQAohPB+Ytw6HoQPcQAwni3/R3VtwbWycmFtvSdx1XwT+O1Rjt
/DhLDDJCwgrIHShUz2XyKUTfPWTYMlcacXux73Y/Ikj+yk77hQchzyr2QLpb0rwEOcyLUtaHwSDZ
KXK/Sr0xHvj0fTkeGrzZbF8mA1k8zUY1MAxuQ+sLKNpysL3gz0tMYr1RtwMc56KB8rUwWd6h32B/
k03Dry8INzQK1e6mMFnZE+0CeeQ55hG0Tra7rlUqNoND7y9qNIlx6r2NuOt2fkSceDoL/Su/XiVV
S46tCDeez6iWlIqNDLpyawfRM1byVUwbMK8y0MsUqnmoyQBCOlax+B2jAvWpDR0Uaihjqh1KlQxH
gTME57R0njpizfAr5S9Mw8NNofiDQxCMakYwTqpF/hMxBpEQJ2qEhFt9RFTd8YwauE3ptxs4J1cY
SdSYRCGa0i9YEMvqSC9fqtQ6UpvprGAk2DjeqSlBcRZE5NQ2EyMRjaWBDWie/enR+AD/NZ2Y/Ym1
RY4KTx9vuBlloL4y9MyJ5qK8CwhiYHJFhW/7Dvkd31HAHrP1Z0a64b8k5reTNFQkvXfFBwXEUlon
IoALUJBEzaal+R5rpVoYcui3Y0oimdV6p5QJuCzC/AnvXLHUlH5Wehu/S1FEACeXI3lJ16JI4GAS
Pa8cw3PJ7+4QvRqGu2GvutLRSh28kX/F0gE7AmCIxyHlSSUBrN9V3TRTaPxl3vYG7MGC1bTDlkpi
LEY9MKztuumv0NrFTWnetsLVQJ8Pc0djcBsl6AynSmwyVzR732crpgWOexutxr0Fan5va4VceJJX
NyjWDa8qmu1YrZRXXadyiJ8UIWzXKnwJ40dds/Iryori8bFosvSxzw8+t90eKOtDWWWHuG3jx0Bg
c+pDU2xdtKuTVTWP//wjc/1ioY/MYLkZ0CWZF9p4n5x7lvRsXgJ21IHELbHxyQLao8mY9a4yv7h+
tvbxGtwBfoBZ8YYTIDx/6TdBsHJZkiydXn60+CeGyH7OOF37ETZaoT45vKqzb29Yzw8si8h+KSya
Hz+ublrccPeFib3XkJnAvfooGJfgivBWuWTDgouYYTuOV82Tq9GanvUpAEbWwaSaBh23YM5JbLJX
D1Egv9Q657FFK/JQ8VU/mz7UTxm8x85HWxe4iXuNBaxBUpjsI7LFk2jaEAJXbsncU+BzZb1zShCO
tVkBBI5zc99hgYfgn9ZHmAH1rkvb5KHpsQRVHqEn4VQehpixgIPcmTEtisEchCFhCk7N5karr5Pb
2+ssPidxYFy12YQsB/upHJG15zmzHzOkKaqS8Ka63F3zwH84vageRTW8oZZwSq3dV5GaiMhR8BBI
dKdb4U7VtB8rio1tENKQ4gXCFKTbTHUL4n4iU39ujHGNlPapRKH1GIaOSUP/1BjVg2lYx7I062db
Ra89xrElnrkeT+Nm6OzouQFxtLDJrfoy4HXR/qj/YOq8lhtXliz6RYgo+MIrHehFyksvCKm7Be9N
Afj6u6CZmDsvDB61jlpNAFVZmXuv/cPGdkRELM5ZsMQiAJENBnSTCVPPNe1XJl/1sB+WgGSSKKFf
RotZi+E5CZnN0TY6x08o3I+zRfuBYx7WuuJqtpZ24DR6nB0cOQoX1cbA7TNNslqzJrisE5JFWUcF
ERu4Z9v8bEuQl4yUMMW7Bi0cPfvrJOnGslPkXHbynnpDQ0FigG1UCStc03TENYkHO44eMvg1gJxQ
PLnoTrn247GzvWNig3UlnIlpCypXgZCGbXjMPpSqEJbbzj8BWPEEm6sl++psTNBVR4WWKe/tescT
Bd05bpt9ZhmHwMDu65QCsXZ8sMpc35te+jSMqbxV3bG0jYIRDDKYFOhWVDwhzmVyoVfHlJZLaA4X
Lj709ZEsSMe7xhEub8bkHNFMnpdpoDs4Gi9KVOOVz4te+QJpq6dyawa2d4cmCj4netQjpozMiw+4
vEecr/skphbqkO8hh4533jwevRL27TJbn35oN6Rbz6OFOc2XrKLvF9Z+Hy6CqBC9Q+18Vp320HpC
e1dJZO0MKmOckgilWo7LE0k+pwUMN+QRFNWGPYKwg02lYuj/xc2zUfcGPZgFaD5TYK4tl3uE0oNx
nYbAtCUNvqsv0EXQSxBSEloTrdTibDZOxX5g3gYmkqPnKN/wkGjKeLRXUaN/l4RQZ5YIQa5VH23l
w6b+24lG3+Hcbnf5gAkkLtv+knbwI8ok5f4ghFhDeezqQt82Vbunyr6iBAEWECgKXPOpIFtEDJfR
ztV+aIl3X6BvY0LplofOIgph1JzjQyPYeA1cs0R/NOBQy8sjcQV5WILGCYkn6mbrpHTSrahUyXEg
NE2i4xzBGu4Cpv1Ionh6Apo5tRP52hT6oRtLP6ZBTBuTIc6ITGpfsp6wgufAZspV30t1bNlAVw5z
QC4JPRRTmHAmc9HsvPgGPnclqjYkDo0QuQE7ExPGHs6ft8POlbwkfebHXgVsibSqsupLZgHFBSLt
azxpjM+a0qHAxlUSu1+jZLIlYtL5PFGzL3f5o/ahFR1+QlEcRn147XJBXeXgt0ZQUtOUmO6J5VH8
RM5deGa4a6lckP0GkF6Fh0zW0YncyM6e5aYP8OEYipQegaYywgEopmpNhpw/5h1BUt18mgUzKD0o
/GhqUACTnLDySKekUUrTMbSX648YaM7pbsTzgB0xdd+J37ylQsYby3DeWdP0Ta3RKq8wUwQDqcnG
tJiNSPiaq3uiVXTIuDyOO76aNfC1LEak2enGNdL1/hCYoBBrwN3N9IXCnaG/ySSi1tBFjMsNNSLn
dgy1z+T4nms6Toc03jl5GxNwRuS5vtx5TUPkswsJz4S3uQKaB4ayBxQIOqQB98tPKMNoy/SohFQ1
nl0Vo7EOGUd0CeqoqWYoYHXGqxgji75fifLH43HtKU+L+GowrydAut7lKtMAYtLFS7Wq20TL9dNS
HKI41xB6IbrO3McunRejG2V4ZZn7AKaHE0LsdOp7K9xyA9HNbxz10DrkHcEjKpc+ZTO8IN7pj1Lp
uLbd8sdy6JuhQsu03N5U3sxnURGZi2yJFKt5V3UGVmIXqz3sW5IhoF13oKZGpOHrLKF71noa6hTY
Jyik6E2boGmU0d7UZC4SVd+WERJt1sltX4sIdjIfXzh1e4RrHPyarNvSwWkvaYx+gOmA3wwVAVFZ
vQMsWDuJh50bTgfXau2iFoVTA9rNdNJt1AsESfmJIC9rLWi7rwev7rbc02Amwr6GWlVdeGaB9bEP
refSPnTTND6rJvir97Gv6yAoLfTE+wS2P6rKbM9aVjzbeo7Oj/XlqTfbZiNBc7Pvw5rrpH4GhkNK
V4iAnJigi9DGR0x/xFlK9khsc3UYECyOTRsYXMdgnSxBCBagKYRR7hg5Bvs07h+zyvwHvLR8yoh/
cTlwVNAWajWJa41dV6vahygEFGEPbrzLk+pFmNVb0tj6aw2ZFOkosnpWZyotjOqawhVEu62FmJzz
iVkSg3WgU+SQtFt1iqrchZ6JQA+gwtGODO+Sj6Ci6zk8tPVadR4YILf3vRSQUtVbiA7c/mDFQHTm
cbhZDsY92dKyYJQk14mboGoI5ocwjJ412o5HmdLGr8yJmEpUc6BgSFK2YvfJ6d21LmD0s7Vk63qA
L95OJqNKZbE9Q1vWY4wGTmPS0Z7wVtZ3WO3tRon5atXCOjg9TACbfjlzYnvTMWg4RbpFgBOB0gzs
6L+6KYhV9HoMBAfLT4b2kaMHrWPH3dQetBomGLAqpkIcsADdUgQcaHMdi8k03LnQJIIw7QSy5mYH
T+g7+f0nJIpRNDsWNfa8r8fg0YZVvBEDLB3NAUgwyLd20rWTF0TBlcnXJs4H0GYxfQjErBgUFPb+
sQbx4wT5PjIajnpIDgkmo76CU9N7mUuSr4n4sin9vivmvWVnoCKDYIEyz4LYp/wNbPhXU9bRrhXB
RWvwGSf27JfRzMg4tSwONOHeHcJpj5a9PBGdMHKXMs7voC3XYXfU677btdrdQj4zCOOW52Hki3n4
SRRQBNvWbqZonn8P478vgKNpRimdc91cnecY2ZPtFLei41LlSpKuk8Q+YJESKSv5CPUPPzt322n7
+7f9vhDhblMJEhUeETFcLv+T6CMbOwoT/Bp+BDbzdHFFIA833LLfpiEmztoEHj5FiKpbIXKMB7O1
bsxxL2RLzyBnsuBED6PxNnGEA7CdvEdK/o28xDgv5hpmvveoeRScPnZmLR8oEeUlMtnziagcTq0O
gzvNiDRM1tPAcu32wUs+L9vSgrLsR8FYFpyGhgR+lQc60R0ev3ZcausuMO+6LK6ZmGbmgizkiSOB
cZhBSBKd99ZWkMIj88fsSIpCvnhrePrXeYuZpkpeo5Qh7Ig4Tg9BUedTsK3xmgLiwRwaFt1ar+AF
/L5wsJUEC/je2ApAfV+eqx3mJoT2yD6klt1VGMa4mS33xF/wYyequuVlv6QuD39A8NBFM9GzJ81o
rsB6H2FhAbNz+x9zWMYD3IPoD1S2NfN0l4d9f+BxCsQT0KGbqwh8/g2voHLRx6jxGewTBCTk6zCJ
fa4CxueN9+Ia2pMXz+9F/xzI6DFvrbck9D57twP7XnC/NoXOlqiwZaER+0T/CX+VSQ1rI9k/Scnv
2MX21nCA5kVj+GhoJ8hdX7JVjC6qyePyM1Ufw35PZ+44ZPNn0fOvsUR2b5fDe78uLA3MUi2/Lc28
OM14LWT81cAfyTHX+4Gaj6PsF9vztUu0vclRl9wh87Vwp3+BRX6lpeBGLcjSJPzpQwchGIlttj49
0Ym+4k/cLuSuyBkgfG3wIZ1RJp8qd8IO1NX5WiHltcaQbs7MvaEz0OvvQ6O/lIFL3dDiQrdcuGZN
hzxU31eF/B7C5if14isZWzXyCSe3T4ImFYzltZ4qkOB8clERf6SBfRp1qvaITiE+F2Obt9NBlPPL
EJPd4Mb8FHZJwtY7bylPGmdLSsNZuvObo9qHhsAw6sd+H0TzDjvTB46baypsCMEmUdi2ru1yR3yy
bzNCMjBt1Vq9r7LU3tp19AfL/9vFJIph1dP1DFVwTSfwfwwcK+/bEePBjYuMQwrt5bwGW2S/6OG4
o+cM9zNtjyqkNSHUqUUeyXo3PKAfiFcyD3ZN9hVGk8V0TNGiq+zjMHjIZEAroFWkbsxAkoii27pG
/lXqNdns9bdCzTfwLHMSaud6a9qId3JYLbPDjD6xT3Uwkag5uNTFcOoyDkU6kP9VXqFbT/LoBB3A
2NWKLjn6akQCiI4oKh+NgDu/q49WaX4PA9GsMFxpKzrrvLO+prg4WwVjetTMNx0PD4NrPy6i52nk
w1OBBaPHW9pXkkk1tCjI+zHx4UkV4OMbvFOTjzvUdCT1VPAI+2PpIr1P0NdvBtqgE6PVbYvBM2z1
W287z1PzwoH3sQhBIEA4xtILh52WyJoV90JeGAxlk9ViTvtm69Krmati3s25eCBM/tMYzANOoU9Y
W9lcsYAyJEuS8cFMUjDO9Dec9E7v+6ErUTl1g/bKMJJjkXeqJhNRb8s5R7fPamwvNQr+NQvmuMYF
/W1O41vUupugzolsR2oYE8/EbJqc67J/K5F+RDl2qGn4prmyHnOiP0rRGatx1GmNTVwdI4qvg3Sh
uxTTSbcgxABfCA30hJgpdR9yy4Je4bdNG8IC2I+rRlC1O6RLO6bPZARpKTylzMpps4pTWzvn1nBR
l3HaDByC3r2noGE+MLeLLjioUfA26oGE4TcVhWeUEeCJy6tkF7BfhWaeCpFek8l80Kl72rZ6URp8
PhscjcEYSGraLeqIr03iEbtbwzGMvsCM1hVfbEGVQU/BMU5hA1kZt2irgUpVBlgoM2WiiudNeskf
sycixsKAHw8+J5BtG2FEpalEr2iHIuInpWECZ5IZb9XsC/j5K4bxMqbVQdBqkFSbaXQ+ZxbtSqMb
Oumf44xOiyJAbc1kpuDFKj1lqNq1S1xXP1ZU3rHJ3RLSMrvQO0eZRsWwtHg7QDsU/pkyPupKoluI
9lJw+awAKCbl/AWaLOrSWttPHD421IqP/dR/UeEYG8mEfAV3iCBgHcOLnrm4iubkQ+8aAH7kWWbP
cT3dQmKE1mgdiP3mLOBU62ShZnHtB+I7otrwSQjW2jv4MzhKuvmEEvBqWLQWy4qYvOEtzarHVAuO
Ssgj4a1Y45W1tZXLibp5MMzxMDFf3GSkxeFBBW/eOA+Ox/ggCzbJVDO3YxkBgZ/WwboaQMuIzDi3
wsZSIEzsHjQL1Zg/J552NiPPXsFRRyxXAusgWaBuI3iMOas+22dsHHvs/itLr+6hxeQu6h57IK+u
0/ushtYaYTwZu+4NOv9bY86c1+M/EVxbjaEitF0DlZCLeALqf+yx71nheyk5aXbcr1XMuLA2/yrO
/JJbFjSVBCOfltatqeIf2GoDj2igL4re8qqRi+VjNr0AxdHj8tqTA7tv5pBOQkFulHfKgNHhS11b
OvUpS3JXuFQXWYUIYTrV1rQ00/85rTfsl62rJsJgFdHtKUK2p0H8iubdZwwUdKd13ynHgQrAPS9r
tZtp5zT2XiDpUtFmP1qCkdi0XsoqDbccxny9FcchVY9JWxww/BEOPVHMZyYCV8ECnJFIwZ3/jD7v
Rv17V9zMw2xtY/NOLD2tlwkNh63fbFUSmdri9Zh48EzDe9ZN/Cad+EPqw5yehV5ukzA7dzEI2xiO
rZ+/2cL5MEmmpl6f9+MMRBElkEKjYhTwz9yFy5DkIRHgwz938LPxaRzBJabkyDWJeNQb0nlRYSCv
ZLZWTi9uhuytIaRFQf9YZdJduFLlic4uffrJOPd5u/Mk3tl6eh5NJL0GmTNpBGOICk629ZuHcGPF
PAVALcflCoT3BvDk2TXSpzDMrgtCFvOkokxxzkkFjSmq4QXZaXmMQ6M8ajNkKUzNgO8y7yHP5o2H
0dV4aKs59Tsq0NKb3xqtIdnRgVSkNZ/Ex/3J5oLpnv2pSEpbJ0vCTXrAl0KVUOf3pCc+OLdpowzy
0/ueRl3uAo7HKze/G+OCRgrQMdu6e/19KcqwRgKXnMAWeWvNpYesa+AcgSln/lhga4kCQljakHZF
PNHT6gfW41WK3gXrEC+Bae5Lpvy+0chbPOjTtu9Yths3tVbPBIM6O0dCy5v7As1g1wcmnr0239HE
0DuEvR4jN1IEpnRvxD/0M9xL0Nus1BljylBeh/wZPDtydreW19Cz4k1uQTJSKNWIJT4mzB56kyo6
hzG7C4rOr9rGWo+DqLdV5b53Q/6mhwUx3UjzweHia5Lx9zRIZOMV5UGuoWUiaG0AWD3tnNLUz6S9
nMsJetOSQLKabFADRGiK1VRQ31CVxJupBziMUJ1LC8B0E7UaZ5gQl0PEtogMGuclta2tjP7BSnDa
B1NWL06AbynSal+AiTAMcAkRA7tkLmjlxu3anZhLGyHnSdLIbAmCrW6wOlQlw5e2DpbJp/Yoya+K
5n+J1037GAb8ijEv2SQCd6aXHW1On4TXI7OCn77FXsBpGvs+IrgA38qYAFwOFvp/SFupHV3aQhU7
U9I+BiV1S0g/AbjrINHwTO1MENjSHVcFmHuAjY1u+9mB7fOH4OQOwpmxtO7pEyex6StKYNtAtm10
wOadbvoLIyoF+0JrMAnpCWUppz1GbjsnRqdHFI+2sAfoA6Nm7ji+h3bnZ7b7J08I6co5HxZWhIpM
ddkDI9gLtdpHU6X0eRb9V8wE9xSY1p80qh+T3j7ocJ9Wcgn4IFRp4/ZF/KjJR4+C3iviLzfV3LU0
AnfrJa22z1BUHQQ344UEhqSr8Av10a53kvgmqmtaTy+xItqjVK1vpBjqSzs+VemLBu71uUqQX8sU
jhFJCW+m1CzalQYZNBIPCEB1f0SmuyAKyHpOzzmHsWNRkxpkwkYqAGoMFaniNRkM2EUoNzeOPvl1
B84iGaliZNvKL9tjL4lzffBBRmIUcd/LxaToleDJ2sKiAUOsQ240Tx4iRnjvfHjTKE+JNn0iaRjm
Mv0ajTLbDclQHWylr0hLF49kzD3XLnMPaQnsMEMG9kC09c2JmuikuGukxm2dCa33KTBtWEefoHbv
bhR9AJOwrva0BAmp1tvboVmRXUXKvZf6dtf87SIHqIaWZs8t3TAesXHv7nsj4B6G+SpqBilFwJWb
Hwzd89bOOF+4w+89tduuKAZBvaIXdFIDQbLcnNzHAo890oI31YKSYI6wzqsbk0ntmUdZB8I/XyI6
0leXu2MzGs4TlBdKQcIJ02zGxZ7k5FXrOf2h5V1L/N8GEcNDKIPpgGPgoglq/lEfV15faYAaeA4r
Ff6pczya0HqYGrahs3XNoLhNVTNt55G9yhSdBe/JBLqPadCb4O7F0UzMZOo3XlDsA2r0NjMynqCS
RHtFXVqoQO7GPO/3U43rOUgkc88ID7+h6PJRPY/HYerSk1b05d6Sk32BGv3cagvuwJnNW2kAcPMM
U3tK2gWKPjGvDkUU77s6XBsTqpBiar5Bp9Z3Nx0QJ9HQjqK/+iyOJZI/EMvLbRwtol1OVUFpv0iP
NS1iGzYoOv/ENi65DvXei9cdawM2E2SF4pFODLxlh399UMuC1lBFJnzAuWCRd3u1MM7JNOh7h/g7
jN4pk3ERG4e8o2pgyPXZyaneNGSNX+pJSwGDKPOKTDNGRij7m9VjtWuVqB+zhWAwBOm5bt3iGfAN
sfCKTFZafujxsTxh2UnCj/j3XGcDJMf3c6s5Ex05zvu1WXc/7mzviy5x/jkQ4KHNmicaXk9IGJ21
ab5Gej2i6vTmHRAQ2kxBbtwAFN3aqJ+/5zH8a46x/AhTqp7R06u3FEs/FLOk3hCzEfjUEdGGgbx4
nAVmftXXI2ZsidGLwD5phsWpsKvihMCbN22+su2J/i/6GtIikgOH7i2Zd+rQ2OOyFKBTCogc0cxy
Pio1krwzlj+V3Xj0A6v59Pvi6Pu6zQl4s3Mwiez19VBZKBKqgjNNGSHpZdy5ot/JjY4H76TjuvdE
5AMHvCbznJ3o6vz/l/9+rXbsL1GpbPf7HR2pQL5RVhcPTQOD8kwGR5PJAR0p4txpPskwVacq79Sp
WF7K0GkOeeVsukQwATd1nImRWZ5crJonHd0GXP+cirJwMlJp2kvMfbs1J0YDDshIoKzcu7adH7nr
/8C76jdG7e5/PzxIM1ugiHJfLR/lPJKwwMgatXUa2tZeswndg5Loxya64HB5icNcP3riaTZzj4Oq
5R1/31FMeseW9XDnCAEZ18xPv1fo993vz06YaU9803//LFguYQL3et0JfDKZKIjo1YPo1M8qPgnO
VjTP8fGhbWH4a1u0uKN/rdPUO5r5tBEg1J5+3zVlAS0/aRAqdM8IpcKz0kAjsuthy/0jh4QxXIFh
C6eCt0b25J5ziypb9nbvIxZ+CYR+yqIx2Fqp+SJcD8Y2A0BO9SaKvCLBNVVjXd6CxEnOvy846w5B
MkI0MVg37ThleiHoucu0PJFzFUs7uQgTR7qtueauWA7+QunbAIA8OZK7VucQikkGQEsDUAlfYEd9
S/kLvW5YKQZovu7EP7EbOue+omb9fRej/B0GOI551CbrONTegwK9ll7IpSnljsbRYQbExBBouiAC
0BRufC24kKAMk3TnjN2dVhwTJYkviF4GaaW0+ZErqeCig2UGkr3EdGjhH5nOVzz4iV+69VZDdwmW
o+TQh2KYMAEaR1ZA9CiiTMYwmgPrZ8mrqBmqtM5wiqKmXhcpZE2i7r+J28hoejTZxcJ3DQyEWCDp
9ueOSbU/tsHbLOtjzplwG8byJywN89Au9L5O97vZ4XeKwOCIQjS+pdf2zmUf/iic+pTiNXvGtEZQ
ckTHqldgiUh1JXAJHJoWg9EyE4uMVGBO71P/7SniJly7LS+ui02CLiicaCXtk1OTGpErwo+qeQHU
drl678KB851WPyeD41xx/iN9NKzhHUjmvJ1j+L0uYOzlO9s23M32EIarkIJNOGXwL+mjN8/R+w/S
7JK1KXs0DOX4YEWgsecwy3Z0J300IMZDCsCSGZmGTsZ0zqYxajcUmDQo5/KrSRyaUFNzou9soE8b
P2KG47skC9tjgxoH04TLCH8w3qzgFR+L8R3XVOUxmYoHqWjbCoxJsMA52BoF5DYq6XNA9baHNAcZ
L2mSbZ7K8gF2frcWXd3/seZ3o3FeyQG1XgEF4drI300na1m1bAoHK93rbU8PTTYJeqsBEyni7+eq
kwPyAL8Iw++2jVKaHljRMerDq9N181Dc4kzM60hj+Y9lz7bX4UlGiLpEKo+PUcpyKhDlvo5snzp1
+STKLQG7P2EfDzcz0fRTmTly0wBPD8F8f2YPOoa377Sr6JGkWci4do5u3QguFqK/d0f0hHFRuifE
5/rTjG3OUYvmYuSTn+GKO0nDfEme3LBjZC2rvVY17Z3BAII3E3l6X6bkPekdWWONZ1yw89trD0T5
d+bFGzuZyw9V2wXIgkA/IE4qqf46jsBN9s+VSf/tjPBEwnEOtlPj9Zuh4+pNIAC3vWGQ9WBL5UN7
mnyVTzv6nPjm6ZTcCQU5sIWUL4kI45Oqym7j1n3+2ff6iwyae+xM2SHsNd9ycm64tvhS0Zucgw7N
zwx1mu4pG+Ly36YL3hk14PL6+1X2ipqTbvgOpfEzaNmAsnpUx9+XvI4vWejlPjE/Br18iXz4/979
fq1vhvcB9DChzOMLkxTvohHud+Y2BhBEjMiwvPx+/ffdYAGDTnKFHTzG7pZhVvR//8BL9OJC/GNK
PCZIfFKB5inYsC21a0/J8EKoFiQV3IBTNO5KvaRfm0XbieDk69RLbzPT/kPcl5GYUltHWOf71BDa
hkEhoivTtgiFQR98RUuWXzPVbblYj8OQ4IVbvpwtL3bZM1TtRnR43ci5lXPb79dj1/3f70iXd3hC
3uahv6V21W6tqo2vvy9zvsB2hUwn1m1KuoRzc43xxeAfUDZvJRmPV9uZhqvqCYv6fSexeW8q3YOp
Fr2ndXQXrlDUSPawb6VxHQRZ1j0l8y6KeCQ6Q/PTCi5a02WhP8e19lQYdnai3t7OHYDZ5ofxiQUI
qr9B8fERTeibMrevNEMn0jizHfSf4U6tFdxgG/k9lpyVbirzFFuIibrBQPVgi8S39WrAkUTNnqRJ
cs2XiVhg3TqagtZAemfiMZE2Jks9d9hyOmmKO6TD8anSblWpfwZMpYEa6IeeWTKq4id0t5IoqtLa
Otm4d9Q8XgNNnehmfoZGW2yxo3IrVrH+nKnGutuTsTE1siGhVISHMgokLM2ao21y0xrnERtQdSwU
2V8YtRFPNEyc9MyJljQUkrxVljxjGMmh4+ADhaU7+66mig3OmuQZFOUwtGsEUw3Wnrw6hUnww3Gh
OYSE24de9NdRFbGDqoy3GXZjmIeunMjACHqXZjizxL7P16E2cnLSrLcKvfyG2Nb5GgfCORCba3FO
h2foJehs65GWQ5FO1xgXPpr06cvudP0uohpahm6cwXtQiOsapNTxys/u770w6Yvkxp3aA0A8OjJ0
hTTxISoh99UkbvW6ee1jBw0YvlpCgFPQTPgXxpWwk+qnlgE6P/qPL2mbEpnnuuOlKOyBUQbTQEvd
M0DJT0kXf8bE664hDgNdbPEFA52VzTT8G2oaSilZ3Av4cILGHC/RtfWa2bp5HNq6uA8V7LWSuv7Y
tIkJKqBGJxF49pFwo/rdQ52aVhYYUbvu9gJfQzrDo7GrUxWhA0E40WxLrR6fbBPUDLR7r8Hlw/Tc
uGeY6w+xSSGlMwXyo6j90er+Y5IRNetEdGmYpTtrYDRpkhnqly3N+3YkFb7M06tuMsOcvP6gOrd9
yJyu3ebMF9fQTNn4NdzBoebeW1vBClRNs6rnnimknTyREw3VuseyqONxoGFEkLmsK4upe2AtSm3r
yhhsumZvIgXopYzohOKhIoRk24iKY3711Kp+AsffiKvSB2cPtPnz978SqCDIT8RX7hjztV++YbDx
w7l63jDH42uoJ4zz0sBKqrHbq6lAJbfuep1c1nFhhSI4HvpXaxFZT6RUM7HWMI8msjKviem6a8qB
D5tUx5UrmwGTPJgAmeMrrPmFrNj8a0YlM+jJw6aS70si3lnK+wEvi9FsAaKgOy7geuRjd6UG6giZ
dDseTM7ujk3iYRX8DxM+DihzOTwRlWA2MC5Jg+CO7sPDODrvOnWpQ/cbbwo2Mw2JTxmL+uqaVX3N
ZW7g+PVe0oasoIBRQFg6z207+IiQ883I8LLU2+JWtkzrKY4cWDFlQ3xR1XFqoheK7eRk5upk1BWn
c0/7wOL+T87MjKH6v3nK2mgJPelIt5MzBnWaeQr91UxHsS9tSLIZdvcKuRmPDfbmNkmC7QC6wB/R
bxIO0UCTD5at0M71K2oevPjOBNW13QbzUL99NKMTXbPewP8YFt4t6NSziGkWGCPkczh+BUR2WKCi
J9127BT9QZF6ML0UBWAq3mT1nMdV/YrRAzLlAyEI/5SWjW+AdDKw0bOOJlHbTZUa3hyJEBQpsHXk
cE20nD2rAxTHIxDO+VErcvORmwbbjD2ee4G3IVJ9fqwKBrVtzLCnaln95o4ITNZYpuMBBh8TbuFt
7t1XmzudSE4AORYMv64v/+LlGl95BvnhwneGZkkiTeVbJSV+x1ZGF5pNJftFa51MjHkgkd88OiIX
MaKp8noRPQMO3ZFInO9mBD6+FjbJu5bQ8ZaIb/Rx7DGmjsGTqGO/x3OybSdp03SmudmRrbBJVKIf
dZG7axXHcMNiMtObPsreab2v4asw81WWPJUMDq6DQs9v6zJ7J0003cmZWYEH0AI+WiNRfxKsbpnN
rWgC+0mNBrr9aVM7Yf0S1ex3fRSdpGXIDW4gjvVxC34krE5t3DEFsJLkgkkqmoT1CmD699rkdgsF
j788tzKdaq+0wXGgSUqDXm0o9vIVTEqxGWOGqfnYnBONvj5zed1vx2a413X1NI12/EzQm99I2e/d
gvxgreXSBE3eY4pXP5L82F2xXC3Qqvmj6Trn0CtSYHSobtuhdfZRlb7mBixd8J/pezgVkIKXmf0k
UT7XcfY2GM8zVqH3yFA2QsXh1BPMzRHAM9+wcqPHdcYDFQPyd2hj7/kMuUmTwUsbFoZvRslfvH7L
2beI3hmr6FuOO4E/z655tLqGFONYPJEbDgeGePet1J2CYxHJ5tbLLE2NXz2RaJSDYgu5/dWpM20z
6iJ6X04M6wGv2vn3J0fG0cglysUGxZ3nMWLhWqLddZ1ua/T04lxXVrseaocvDR63EAFV3rxqeZjd
zVY4+yxHeej1zkXveKp1phwHgwUFLxyRMlofbZMBgFGfzvaqJHJ41NAX6DNEKoSsH2lVqpth/wn1
0X6oreRdZ7p8gbWJDqWtXEzAfGOlsQ4AyAj8yZwgYabVTdSWRGvb7YaZSbbZap+qMvX3aq7UxrTt
Heakzscem73bDE9b/PIIuqY7JyIMta7K97krP8N2X+DIuM9GjwU2xGSVYmSyde9Pig0uzqSzj9P4
Z9TUjRDp6pFYNn7ZwcAz24QX+iJQd9NYkQ6SkVHCmv3O2ekla3gGO9TYbhwOd52GYDO54zswWm03
99lzkDcoqkjZfZ8M86FNauvRtYdLU1jdqTOSf7+/dTN8QbtBiwKDzG+leA5n0d/LabykLosOhDy8
72Vd3ca5++NU1fSOGnkQ4CJsq/H8OC6097gbfWsGGj0jtvNzy5vY+YjirBKzfY+qgdw2wijpDgYr
t55tPjym7+1cPpceBz8rpjTV2X8Z2/HrJ7b9T5Jtv6KxPB6Eyyoe97W6guZfG7V2H9zBeChIwLso
C+RmCVjEV04K9ZWD8Maihj2wi+o7yy5LSOtXOu3TWywj70Tzq4f/Tfx6pMIX4L3VOgqT4YxwJcez
rAmqUeS8jtLemrBQaxUhwpz/w9uZ9UaOZFn6rzTyeVjDxbgBnQ20O32XS3JtIemFUGgx7qtx/fX9
MaIwUxFVyJ5+mXwQQhkhuTsXo917z/mOznWvMXVmKlNdtQuwc1reHZYf7aaMTO+KSdstZse7ZKyM
Z4l6f8cOBT2ycPVn5LGPLPYoW6iRoZpN5eL0fII/Py6gD2+bNNEtDfUIkepkPodRdh+WY3j58QgB
h04V3JcfRo5ZkVEcviiUVGseDjytevTM9LOZ/RQW11IDXHxA7c9GQe4mpVDJ8RClLIJwuJw1e2YM
r8OKOJByxfi55u4ZRxHQMasfbZU7Z0lFSaL9pJ497s4NhhKe6CahRZlJqmsaYV6P4+nJkDI59U2d
BYWytg69lXsCbURDGWJE0Wtru0g6lg+z5EkCv+48/ZrqsznYJQUSHogfbyfVR57H01YvIvuqjmly
W+13VjHaGuK51NzkgPh6DgpkjGzZXiao8jSAyXMU8pInzS1xWfUJJsjL7N9nFX5PO6YgqmhebDDY
wjDR7Ru3KPJbx1D3Spjt1axIiy2a9IkGzfCo9fTNZa/djDY6Vc6oc/Hnngwiv3rQYpk90VMIzJIg
eisixxxPQng1bf0Un35l454wi2x+hnt3Skh83fcwTA9z6N1OgNuPet68xx35usQ+ofjTPlWK6dNO
edKNqBQAI4079eSxmacBqxODySV98EK5iN/yoDEywvG08J6eWPOFMJFREopOL8nD+xn3DdQHN3/M
fM7J5AzRtdOa0wH0yrszV1VQpzPbSMJkNjoZ7JpqtFuCAEgQyqKdioX/0Lj9/ZIC8uWlr41rLsAK
5d93WXYPUbbcpoK1yMzp8SdOhqbAgOjrZYx3GVwzqYs9REQ99LZ+qNbw++td1lXVhfp1Xis8khfP
859ADd12upd/2WDaJsAi312NTEHdN1DTxcBIiSRyNg6j0nMZef7epYzEliJ2qZrdm0H2zrqum2Pt
TsmD6TZ3prCQgdjZPXtghHJd+V5yA4E9Ns4eo8lLXGVdQADDdNMhrGD+02MEc4lOmpr0PNiUmq3S
HFDOZgWsE85hIfv0FefiLV4LmFaMBtVUop5rjJbN/YUVYHwxLA1hoDPKe9FozgaJWHeuBk5Up6Hx
pYfusA5IYEuVIDPRUv1dDAN5yboMd3XoYTIcFFIo0RYMLRDxUUVrXom3Zq4+6LT3n3ajf5penX+r
vYUIbJiPc50Px0nF4Q5dXX5UIs/P+eKCdbFK3DM7sJDOtdEx86ENziPOAWUy5+anZ9kun6Orb0Bp
R2+1wUwuLYjHbl2hH/SstINBaxWSc9ff2aNhHGubbWU0sa2r81JsG0IEeDrFSG4sHmXunL5ZtpGt
B3PM9jnLEjRjmkqbxsTV9fP7oh6I7RgNMoXZqJ71spMn+sA7lnu+m1zYYtyxBOORhgZzN4mvUyO8
rQPQ/c2hID5sD0zrg7vcP//4wnVExCzW2o2Hw51ydWYirgh3qKNJOxdugQOnj0u6EvG8MWLcEq5y
z5kY8KxOZuKydUsOw5iIY8sizD9r2NdrZX4NbUW/wv62qmsQQayZ+HaVQSpPvrzvn/8zMR5S+rZX
hikSnAcew9fMOUc+j6sgGuBOVxkrS6RF7RpWevXz8zDlj6+7PIvPffcIQAFnoBbBSDbpVPQ6XSaj
TR0cohFCLHQE2bWRJ5Q0DkrQvmksLJM8tdBIohCSY3n940/ZwIHppPoSDG03oHEbxFlaev3z1y9/
CltcTqGvn1GhGNup9HEoRzRQer38+xeyjtGZNjyAlW6+ID2Tm3nGvF2Ti9Vy1rawj+vjjJIMdp4N
yW7OGGF15MGmbYGAqrLZwjfJMSkVkhNFDu9szNuBqgikWrxw1fiC53PC/zgR20PSYFFhszOAzpPM
ISkjY3TktLEsZoMaImXaMscfX4zBehJercF04X+JCVsD1w1+W09hAoXoVFZkrptJuLPsJtyJDoof
1KNNklnkK3i9diuzkslg5AygbAtASG5+GAlbkphVQAqsbC+BEg+yv6uJ98XiHms1PvcQIdgPsbzn
AR+Mr0dBrAsJpES61g4jI3p2DCitjPS3sv7GqHg6EvdIgIWfPLROvS0YqDNkxv7SegraU0FeqDPY
j2TMfNje1AFCxSWZ5JQJkpM91Np64twdx6r6yByai6jRwdLYO+RGG7PCYY31zdwnNI9Zmuqj38qn
UEaS/UAt2W7oFglIKVKdqD4YpCCu7Aoybj4PzZEj5QYVZ8Usxq3UarWNaPHlHIzQDHHrmOBWwMoB
PmhRyehGXhx//KmccOege1zOPENmEaX+unPGrVZ481YOyQXlZX30gG1ve8+7AGjFoY7iHS+7s+f+
XbHI5weU7WpBP4gfsGFyG2fD8OBJcoswAMYoupz+NtZgCo4EvzQCuVQR09HSGC6yok/HMYoJ1GxG
uD9UpVktk63pzo8/ztPQutu2D8OdctNbyO5AEJgK71w2/5YFhDE147exxAjcXyZXS45qBHTVUXEL
YPrCklAyQyBYGhnMqLsoXGQe7lk8FqOiiwZDOaQPK7uNH0ZJzDyZIc2+VWypbM0w90z7xF62rOJc
vyAuPduhGp4BcaNxm/XkOJhi3Ay+MKE3MNBcoFqckAk3AzdS5t1NdDGI/PShPdTT0XAtCrcQhV5V
dEd76bT/+FOtGQx0e7C/rlIbzNqfdOmLQNQTNRWQfOlSWfCbsfCRVWuTnL7+8XMAOkhlHnMjGB3u
DVKLt7PRwyZ2K5qBcUjk0ojgocKRgf62lyZWcSi0hdv9PL+jRL+WxOoxM8z6aNrjcynMjLAEYKa5
n2+U1z0MYXWfpgyuRTXogS0V/et8TDdusSl89aiB1TvVevPkjC2q/KHccpXgBrMYsIMUAhSXxfqK
unFJNMKx2FnaheZsedWlFvp8k4kZ80CobnFTXRCnndKx1HGFQa/Isngk8KCkRPFJP3TQQnFzs3mh
5AOMiYIiSwOzJYMgLBxAHrX2YCX9PW5ufaOn1k0S79nEYNGZ2GZlPHq5Tsi1ClP3LDVA+N3EgyUK
5doCZoTmifyKDFPRmiIC/thgqT0QajCxbFlZ8tyTrmdgWjp5Y2fVucDDceTy3iQ+NyvkuAZ9Fqm4
UCB5VEiMing5j2DIAuoYcqNEiSBJ9YTntdl+UUhY1KTUXz06Tns8NQ3FmWWsp+xVDOPOkli2vVzc
8fAyVhH4gnXX6QWSFHCxdolJechB0TqGvxp0MTKWjsVpzE9db6i9Y4hH5MDXXUwAE1YaLDBOt0GV
0pOamw13wFUR2efEBuEW3Fuu/25ApUnTvv4c5uFh8vsucEWdHlOSlekeIYqqwWWs7AZV1mChaQp1
U+2Xl7Cp87GrO/Jgi0qu6wStCefppRneRhQHPO7QABAofAfCf/EwnAmK6Hat/djMTRCCxQot9z2R
0EscVaLI6MxkR+8OGNTC9VPzS9LNya7TZ6rWsi+O//fL7PGYmp2YiUaENSa2igtptztttEloZ7Ys
nAbeGyx+VA1YuUuYMmuLpuda9SxHmOLSYHD8H0/hCepUfo+4iPvLvjBkngK7J8s8THgmqswnUc5i
RUvsMCd0oBjXvVUOCHPgy1saGYVZtCd/9li1fFcsX2rDOySyqXdec0PSMjZLjw/nJpYKvKTquZA6
NqHw0ZvWP+RdrO3COOfkTXjZU1Ggs0aPOqGXw6ft7phlSZra5jssb6JfJRn3iLZ1hiUenwuE3Qmp
uWNP1YktuEOen9msf/w+tMGEigyQPIZkMd0VsEyofdQpm7MYFKEbYsTnusl9wq9SxeIPZs9EdC8+
fAj3sIHNR2Oa3lVHA4vu8cvMtnfL7PLS1Zax8xJ0Wu7Ispbjxvvxm0zEjKgR63iDtvxhSiIMhlHc
XmV+jiDeV3I7pLR2a9+5hA7yTTdRj34yYnHGjkGpNjpbAJNvbUsPILHVsEmq2dm36XBwPYzCdo/2
eJ7YB6woeMOTg0lqSMwYg4z2PoQlPYNmelAFSrkU58eq9KNH2lxMZZYvEsznNkndB91qk01ozw1b
sgcvj4k2Kd9DdL1bhD04LhcndmxO0+nHl5pJAieDTSiEVTNx4i2m6tchD81tW9gvpeofGXgVu55c
RBZW/VAk+PzAGUL31Rv/OKBniT3kNcjiT+Rwb+oEGICrR6i3aSAcJg3RmgVeuahGRJ1TezRbrEgi
BaOBay1aDZZ21Rb4TUNX7ltEoX2GnTiSt1l6BIj65MHkcfTa22s6dJaMUJ3tMBKxadZstRvDtREF
+gGPXmfHnmc4jtQdkYFXg0/+DVUy2iDmpesBGR0Xp34DgaI+lBPhK23ELKcYCAIiinBddNTHeUlz
23dwkerljTnkI+eWrSX9sa/cTGnOtIL2Q0lxC3vYuzLpAZxmd4oCx9fO8zxkD775kLrIudLEs9GD
WM1NVeySUF6SpDae5556KKlE9ORJL2XLyjLV631BBtQQYo23kXJAvQhQN5m0gK+qdoZYi94qcnJw
i1CdV47yXp2uSU9G5HC0UsyoDHmX5M58H9f4BarsXeeAbqdxvIfQAHco9MjtGj5M0i2CRrNXuRul
V0VZvU2D6RN+2r+8w/0gYV4STuGyycYcUPByMdExrn8i5ULbGXn6QWnKY9egxZnCKYRJcEtP5iU3
22Yv5adXK4bFWhIBRk/XNgselzyXQWL0cTB4kbfSFm6vb4z1TUoS4Wp0SCAGSTPHur0fSKnayp5G
cxaaD13uxocYFDrq1fpmzr4s6CF79KEfM7b1q8lgK16h291M/pcmJlKlJtGsDM2e1iwDLOPo1fyN
Yge1Lqn/0WUyqUgzBiqpd4MEoDzSzNJQTdPiqWKg+zn9BiQsm1RL+lNamQh0eJydmv61IC9+raYe
YTHBtisgMEBtLczUWZP6+9A3h21V3w7iaS61+boqUIyNjtjmnPnBdpNA9Pl12kjUxRlWh2R6Yyj2
XcR4vkEveocsQkSZex+hcslEThcqoZPVw6YvMJGyuuEswGCUYyjYSMpVOjiLu81JyZvVsU1oFcgN
KwQkNlaUan18zGKc1tME1MHp87PMO9wKEYzYbrLvLcsm8c/i3CoCpde25YfXCFD0VZaZD47bq4ch
R5tAOE/73YgIZrV79BctWWUEqLKVzm/TXn/PVNnti2XZhtYbrTr16dNICZjDN3s7CWALEAfp+tjF
ch4rofVRRH7HLNl4okA4d6Dhrylc1rqH81z6zSMggHbx45dAWkPz3h3iQGt6JyA+xifFfDyGMKGx
nppy29rEItqi3NHtCIi4skjyURYiUH0na5WxGzaddZ8X7zI2CW/BhLmek94OiPaO1nNRnrESpGcg
XrRreHORmq2NVyDTsWcf2EfkTbAZss9YhNkJnvC7CGfCO4z2CusuPRjL37TafOr2dis+ackDDO7o
yzMiKmca9KnELN7GPNo9DjEYNzqqeeav7cXFobcP41CZtNgMzDNTv2trdDEQmmwsIbAsxIxrNxY3
vfwcx7FaSMi8NE4ABZF9p1jQtM6442aiaSTyLabahgeaCqbcjFYQogCoVt5liLX3DPDtuk8wi4uQ
KOgoaa+1Jl4iXI3HSbXAwGnco7nQkfWzeY208l71/ZfouyMSJ2DNUbF2eggVtTSCno1uE/kIOCar
vmjkfZiRIdifQwWDm7GmLRdu58z6PiVezQZGQGV1BHUsAWwjDM2wFlYwZ/A5InBQgVzcJIqZ2VYf
ooulYQ0WxTWRwaee6eiqt8iMsv3mMnngxrME24InI+bhUhZrPyzPIiEFDScmO+pQB8kGsgELiX1p
8aDvlWN/uUILiCVF4zj4BDQB/VT9S1VYboDEZodR2tt1DF3AD4HqJcc+KjCfeAzHdlM+fIIXD89k
nD/K2tL2siieVZleVxMhnrWFrarHLJhwWQZQrenxu9aKQTlJ1EbJpF/ALTc8BCxNdUB+tR4bo15b
ZVFigR3mbUzZ1ijnK7XFVdLHqL6dL+inyU1swNWIrHQPRvp6UI4O5Ji94jy9sCkBlddc0Bth5rYQ
CxTgd2lUjmHAurR2ESmvWzGg/KK2hrqvWEtQWBILiRuH0drGq2gkjvRIV/PoGAG2iNKseEZiwUxB
UnW2lp+VjEnqhGcg3VFnbknASk+JEKWYm7EOf4vj9q2qlM3Fx7Ypn6EiNEVOCqcLWVEibB0I3NZh
zDY5orLIx7dfSPYoSRJwtT1PCURAP7ljjAxgVZJ11eVYzkZ3XJNhbq1LDyZhBavGO6VN+2Q3cp/T
fArCxX+d6k0dMEO78SgbPHc49LRqYfIzeeoHbZlWX3Lfe02j+dUlMmTlzqWJVCXh9psTrpRgkBVl
uOgAz9QO4Jn6XoPEsKVFXK7DqQuGWt3M9Uh6zYQkoObuha3Xa+hf2WZpfmysTVgPR2bwy4Ik0eLj
WCrt0NkTWFgeG81lhIBzKsjMckLCY2e7XEUE/fyf5hGmrucIQguOD7bJ0NI1bAaDfmwK+zOiA4M3
HzuG0Ds6BeZM5Bf+ND2SN8VccethraMDA+bEjXzkr7PWswus70lXCZzZr06q8SBthjqYOKJCalK+
Pt2OnB4H768QZlBko3H0ckjRVrW3SswyGc6owMW8TcBeu7EaQhuYk36hagqvUVGwgMew8StL44F3
bME3PPmZfO7s7M1R7mHo7ekSphcWU2607/pYG+dErMq8svfIXvDCLQvCFGVgk6J4CUBL2Qz5dXUn
twqg3FD5Lz6a56eKZQbPL1E23SDu8D28U7wRf+FZ0alqdYPuJs//DlPSTe5lb4ZTPlhtDQen7z3c
700UlDNQ7r7GBuFrxs1UigdGjt+rxn/2cxig+BWp6sLIz06jCpNd2ml386Bw3kQUy5NNPirOZtJM
yPqapuqQ/vC4+cx5ddq/gZPIdM/hRJDjVOyngdS4YrgxZhS5mLXPbtXIXYKNQuE1roz8xUiT2zEv
aKDoBxoC7TnxQsRYmRXtatPOn4kxumFJXKcWLppYd/CF+bdRqX0x6977qfBXlcPt3HfJrd8t1bMS
Lqxn/qE0sHTFEIXXmneYvRn8De5jmyClrYstBhoDEh8cVUsR5GN9aLoTjhu1g/PAg4kMyGoG6MQl
pUYf6dZgPSr2CCoJh5WnA0ExYrjI1TDeQUOk1TLAeZBRuM/81uQJ0dDfaLU60MeFs4Pno3QzGqfS
RnQz+Mah9cFfMe7KqeLI5aCk2rSZxVNGJ9y46DGQ9Oy9dcoO0m3lIS6tZu9X3bbr2P7MGKvrND8i
Sm/n8EaZBFlQZYzbKu0NfLzoyqxsfGGfLFY5WrQ1go3LKJndR3mya1MD1uOASWm5ksnNtv244jlP
KDP6dgpZkCg0tXifrJ9Z6osN3b59bxlIiOqZi/dUa3c5weEHwsguki35qku8/YQ4HGuc+2qG77VD
Ada7QLgsTPyRcpmtL4ujgTmJJFHk7mK+MdL5Y9SrkSh2/EH6zG2el18tLDkDMDcNrE0oJwR7dkxf
iJFViFOmoL6DSFha89aM3FujIbNm9vqjhTi8VP6X5TDItckAEnc2/Y/A68G7zcV3XeGMd6+a6BNe
tBfkSFh2TSejg/LKu066fOyiddAjpMX+B1fCB25g6AirNGIwwjjoor5fO4lbHdACfFQSGxzn8hrN
nY3STyYPXgafuuy1KKhJdLm20Fe30je/6Wi1txPZM8cu9e3bEnwnnkRub21oi1PY4QeYyztrssX3
WfeQluO+v8mqKT2hWfPBhQwVYd0Gm8QMkw6hZ/swZvM2Z2jBCl7St4qaFDISZjtd35fSDxDuiS1D
ZSg31p0Oo6hU5T2ycaaRTXbB6n010tezOMO9wDxUJnRMESqTTJdjN/B2ENnubSyCIfsIwlDvzZCG
F5Ry5LeLfWuRVSct/RTEZA6JjoUcHrGpoufUzDd9EyvzUfgj62SPZ7LHD8PYfCMj5PAiu9uWBelU
Dq0SKdDrpHPHBnnEO45rm1Zw/TQ7RI7orc1tgV2Bso3edJgSnbG8QRKFKLVyIqXi28TuXT7MTJMO
QOq2HBvGC2J+kXM7Xvm65iOGBrs+Z51z8Oz0nDKUXVcO6VDgZowrouDWWS7qvZzak26EV25FTeE6
EF/6nkT1OIZNblfRtCqrhDbXRLsBMiCdj9gTe28JJpHagAxA0OqQcJyUPI+p8dJWNdQoxp+e+4he
ltquwjsZf5dGg6/GRQGTxc33ySOCOX91yW+mi8o2156OscF2J7PT15AsVFeY29Q0eJ5bi+JmKXaH
cM4CrvediHV/Vbbfo6ojqeG+ZotJx3qc9k7rvqLNP0k/Ix0SkSbwG9Y4VPPougG5RpXoNrhd1SEW
5otZ5TeiwUGPq25Do4Jcx5oyJvOSRy+KriC3HTx3vMvd6vjaaYaO5HUYuXRZUFsDDZtft8PSShiQ
WtwRzcKccK63KdL2lbTCc8PucBOmmM1CkRWHqPGvW2U7+IWQ/tLxizb2lGOI4ZkhzZPDRQe2ngR2
dgvXTi0O3NHVPhTDzoPSgDnVvaTDR+mzW0FdRwOkbORpLKZ82zn6B0/DhO6a32yAQDU7PavM9QLw
CnK431edoX+fHYfYTqvRdvR7YV2hK2K5sWQQp/gRhkK70l2RBnrHAWEA6++qydtJopjWLtkDWz1N
YFP55BcQatVoothGMkwD1UHsSaaBefpNbrWvICYhn7E1PDXcVqTXtfctU5kGueCmjIjCMUkSbHqs
NC2WUohviFZiBRejOMX2lRleQrt9ngl8gKeT+ychX+iFMs1l21zmvjy5qn33VL9BW1wdxqnututQ
51meu7r6FvbAzqCelWpcam+AvkYN1sFNkdWxdswF2FHd1807MxJPg64osmmCCrN5zIZ2OBRDvK/L
4abpxLOX1+XeKAn3rOdwnxiGCAo/L9Y4y1wxjUECGyeTEO/SBl0oncA8D9sDIgCsHXZS7u2mF2sb
XPowMTVTxXSO1HhkAraqS5fEZOCIjbYdYlrYli+mQFkNfWxdwRgNMS3BVeCWNQ8YFOlzU0boqrIv
BuAMYZM2FwJ8S3tmHkP4YGIN3iZud2b7RXTge9Pz0K2ybN7JgcxFplQ6KJQ1EgwHHbY4zSgMkDFW
ewfvOImMWD9sE1d8XIASJH94jHyN/UOqqCXAKmK+ihEzEED8IPpduORyIsf7zvVFGEuSftV0ZEHZ
hreZ5uCTw6HKMQwTpqCvncqrG4i48cogwen/b/rALxkFu8/y+i3/bP/9l0yC//j12/bn9/KzDN7U
2y/fbAoVq+nSfTbT3WfbZeo//p3f//d/+f/6l//2+eO3PEzV559/vJddoZbfJuOy+MfIAaj+//sf
f/vff2p5+3/+8Z/zZ/P9LU7efv+RnxkFtv43xhYuWHJTONApXX7Zz4wCIf7mInBg0GaRQSB+/E1R
Nir68w9h/E13XPILTKINfDRJRB60zDb5K8v7G25zm+AC3TJN07Gd/0lEgaX/FlBg27ph6UL3bB4P
Lu/w14CCqWtGl9WB4jPFRBHGC5t6uhU14ZAoThlHlyl0lp5w7lIPQzIKh5NlJzdVU1cH+n1OAB4B
hx1aW/QHKXyWigkunroy7NeaqO7qOu83BdZMFmGyzCaPkAyN8ZuW3OppHR/DbGGokDvMAjyu/uE8
3JbZJMvi34ouvy3jQrV//mGQ8fBL+gLpsh4HyjBcYfgOk6lfPxzYe3CVtHDg7rgvbj1dR67JWuRe
K895M0V3D23tKSzRy5mN++7VxpU1ggW2uhd/9j//+s1YnOd/fDMIUnSfa8C3kQUjUTOXN/v+dhcX
cnnr/yuB+Vf5TC83Wp08l2770nrlJXZR7eHZXCdiT9tuZ05wetpxiI4RgYJl0p+dwvlCo5IgKAm/
6xYVRNQCi6WwYJgO1R1kLq0opyVl1s9XTr7WY+/DiLxvluehM6DtbIvAJnB4Q+BCFzhNQt6QrS7a
zMgmYd4zONm3v/6oy2H9eTYOH3/+4Vq2qXNB81l1Pitho7+FXuRsAHXNk0guejs8mYOkxaQ/OZOG
ZGSRMmtpaJ2Y/v/1q/7T8V1eFdyvJ6g/HRravx3fKUuQM6E9aunrJFG4aMRypFZ18zOD5efi8S8u
K/efPx53LZJj3STZw9J/u6pIBjRj21aEuPf9XuvzejPgzjz2hBLo0khOs4ft9q8/2794SZt7XefV
CPfiE/762Zwc7IrRlTRH5qQ9aTgtIIi5Fzrh46r17WE3Jvg3//o1jd+WhuU02r7r2cJgfeKgOr++
qFFBEIuHdtxYQtjAXY6l6Tz2U4Gbj0GKNd4QvsZeBVFg2dGu+utX/xfXkGM5jsdHxo+lm7+tSy5k
iWQIC6bDudetqnGk0PMJIUiBGibWY+loFyJDtv/zFxW+zpIohGGYzm8XrhaOGBmdBDVk1t5I88Fm
gzT0hJv34mXskYvPwvlvD7P5z5eTw+XqOrptcqzFb5cTdnlFNZwCVhH1K+LOa+YP1/QDlyBOP6U/
OryLLrryDBQGVLqOts8LuvZ//cn/xc2DTEX3eE7xxOH++fVcV6Ybui1ut40Vj/siWRLZMq6vMv78
69dZjuBvS4PLC3kgmfGcszz8+jrYuhN9nhiZAI1AtTZtUjei4twvVzMDP8hvJg7Et79+UVv80zEW
/McKTLOci5kL69eXlV3C3E/UCcogt9t6ZXRhopRjrL5RThiuDJvmU2+4B7JdaPsUH1yR9KNFVK/K
WH3X8gtHfMScW1mQi5J97IPxbJKFNmxt8r74UFr2aObRuUjT+eDp7b7vtKsIYhdMGpqGs6Y/Om99
Z922qHMBq/gfRmXehgko51TbjekDktj3xkhfrDj/Vhrz85DL1zGhk2rTvU4fZE0osstUMbIoMRQW
4JGhUptRprrNhJEoM97c0j0LN8KaL5+IwvsqYxJJmzK/tUkL89J3eG7rUWKF8OJnnE83SPYv8GWv
K1RGA1tRg3wh4nONQce9Yz+EOjkmtblf+F2aTDa13VyLeL6mYXLj8jvI52vvEfausBLuUQdts+iq
8+TBMCnUDXmN/L6GUd2cK5EzCV5NydKBNmEfk2lqkvO9dfJGbjDUfhdeZx/FqD3AyaDmVbTm6gjK
6tDILVFJDZSGjCaggbEqNpaEZajyLF2HLKRhVVeP8VB3V4WXXUYnB0aLaZ8hK+MeiIA7AZ+Fk9DF
cEX1eIez9gt0iJPTxsu1iohNOa4V2wOmD4t3s8/uK/EUCh6s9iCHK+VYcMrpD3Iyv5aUbc+3cmqz
skRLw7wiBDzIsojMycL3GOYG4cbTbJ0asGUuVLdeDOidLGh95TmaQxdgcu8FrRM+IiQwZ7r3SqeV
PejavaCfdlWGAPN6ZjpJUllb+mLhEW3dswsZ0lagmHSxWE/Jsw7LoToNAOi2SCOI2cMIlMom3Euf
oVRUnuYUiIEeT1fgNOa96YSw6bBD2Xbf3c4jNTYUh6BEaLCps/GkaG18I0H1Ga7vJa3NjT6OmKGi
FiGvKA9topNmnt5V/nBvmY/jqKl7zVF7M/qQnklItq+HG80cX8RMX8IuiAHRQSStLRDHp4hxo91e
Y37xqOYs6p3e+YIIt550iRJ1HJN3iN8rtJQ6Dlq/Z8SypVwM9yLurpHaP3Vaj8Bt4fQZmsWAIXR3
pmS6Cu/qsfCnD1IYn9JmMvZ5aoHfZEBIC4IzbO2yWBW0KrnlWmAteGCLlWJWcDS9MF2FFu3/RDfe
fGVLhBTUbizvN+PKZT538dDjE8qnMU9z7F1dtQWEU9NfuFkKopI+78tsnFa4y+qN4dNkmaecwCQu
O3KIJ5wQ18CMqIItfQJdYqA8jMcXWE93oVs6QZ2kc4DvGLCz33sA+8igMAGGMG3hGnXras+8qzsC
58BKOcUXwK7OqQhT0EGApnsdZJo1oLxTXlVcYVfFcTqrcxPTK/d8xrxSGi8Vow+3PZgUqHoL97cp
G3MHeuxlAgCcleIC509f6/Zs7tR5UE0MJ7X/jOw6xCLcvsKvtDejgZOxNaN+Q+AkrkHuj4DMjjs/
HSX1p/fhj+UbOqObfGI+hKeoSVSDkVG+wFkz503bo7SQDO0kYj0IurSTUv0dofIJkdGSYFLcIX5n
+mGq6y4hqSTzI+T7nbeuw/HLJA1l07f2HWzZaAe2VyqWZTqbYA4SaBelBmc9keUOWmyQU6uvW52i
2u61V7fKbr2BbhkJaWRpp1jkbbQpvkP7RzyPeXaeCvDo4XMR0cpNQtdZlQY9BW16Lhm2MjhTHsJU
f3qY4hvVCu5kzQB8t/AtpFlhBhrHfFuJH7kK34sx+erbKlmMNidzbl+jV2Ga9Kivue5QUaTVg0rs
zTRSYfknM6/xs3ogE+iS7txyQHM08q4YUZM3ODG1laxadw5juq1kzZdFBsaNjvWh1hgSNJV65Q0B
SIwLN7DJSVg7utvRdKNjQbJnDccVADGTWHj6yCBupsi2UevN47YfWjorYwY9wTGB4Bi7FOMMRpdZ
I0xM0/YoxcDoV/quVzFC54kCDZ5rD8lyOyDjCS14nq6Iq8D7VtQRTdiK9m5HcgY0ClQewKqZH1ke
sVBqO3jGt9DwIGiz3MFbh5nhNmgfUtP97Ba/e1g8Ti0sXibTS/hcRqO7KF4NC/ANLUQfYmOYDSS5
0PndsFCh+vRj60RNPATA9YgohzP13sXteTQ/rNhSCBXKrVkxm7KQxkSqR7ie30o6w0GYz3cqqb5B
DdwZWnSfZtpHlUBDLjRQisN9nU7FZgYmsm7RrgmVuFsv6h9AvkcAi91vbUZWVJnQy3GstxpYIee0
/NYUDJfbmlgCm07YoQbGZ8SJwDFVwNm5j1U0/hd157HdurJl2S/CG/Cmkw16J4qUlzoYsvBAwEUA
+Pqc0Kl699arzDIjW9nhOJAoHokEAjv2Xmsuet66gG7EHhmN27hBwALRTZcVI+8Z4Spvod/iJrbb
N7sNjoALHy3DAKvBC9tufK9SF9lTdmM2oG2MPPoSPpEe5nasNf0O3dcrID3SYLz01g68/OqE3GXr
FEY9AWoo2eYIvtifL2h1qLsM/I7c2RadZzf4oGm0nk6FVuhLIjw+3KBWB/qp+xJmn5oHGKSvcMro
43esgK6QEUJJ5EzEqmXmg2ZGzu7/XKVZ/1vJ7+hsGGnqmfN2w/vXfRUs7ISVI+64+fSQ6bPgijFe
biYZ2KsoxOmT9ZLhU0N9MWgYmTRBHVQ3LczNfDyRXfBeEdtO0LfPJcC9N81lt+tEP2LWAmBE+PfJ
18KeZugLmD6yFYr4o0BHG4Tirsvh9sc5bMhx/HYHkR16LFWR571PfWERRzdGS6/ShlXYQRj2Gu1c
v/z++XNzi57U5U8RTDvr7z2wfzn8t4f/QrLn31/33/4b9dY8Wlv/eXONsLOkEgkF/59G3Z8Gw//M
/7S9fwT+n52EwU7Rtf+Z/2mZJIPSgwBAQtPFdwwq/v/RWzPsf/iBwRluGyYTLPauf/XW/kG/glaR
r9M5cunL2f8/vTX2y/O+4u/bHZvOn+vYVkC3wKW99i/bnYE5h7IjFIYx5v6N5T/WTXxxErh72CsV
DiLgYjlpSBiK8Qi6KViNZoAn17xkPVLv1FUzOLF7qSrCBwvFDpR20qPjQJkzs0+QPjt3HkrXBClm
SAz5f+yf3kWosrAPnNbwP4bgUVcdijn2ORghMnY+ucUdz5zT+Iyi28yagweusWxvCBIa/SkzHpKh
1m7MQADk4QgukTwHaQKuR2yCvgw+esBkjDGYRhTK2Xvho3To9hcS4OXU4YIneOy1o9B9zCcCyxrH
OJbK/3bzxH9kCJHfaGRYLez5EEWDnAFcLWYd5/X3hwNgCUcdyMKfZzQZwzCWC/L56vJY/0QU+6uy
wkdbmLmHCoNQNwUfFUIT0IM4kVc9J7nA77utWRQrZWnDjZ4z1DXM7raSvTcLCG+S3DTuhqo27qDM
P2NP+CnrNtr6VaTudVvgO2mrdtkROJlI9GBBXxQItbsfk9cl07Nm9NA29zm2eLFk7vIDXUo7do7X
37skX8z0VUl5MvdIkm7XzF8vyu8a3NndnycFurEySypd6MkHLxSKaElz40gYyFDnbpFXoTAwpbXO
gunbmognm2DU7kwmC2vhaKxtE+Utsutzktsn2YRvQEjZTaohuc19pJGdMW4KN3HXhkFNSmgKtFAf
bJaldl5sDYdCRMlWWvG9MJwbQo4R13sMNb0W2GQmsbxrBfGzebKjSVQvfaF9FgzA4GiP+1TtuNPC
o03ORT7iknDUS8NWZp3CjABxMbhLhyZjGQQdJhrdWqWlhO+vf3oR8w3HiO/Dug0QvR2NYUoOwbyh
9BU4GyIqHQVU347eejazecbop/z2I89eWOmTTeL1sQkYUnHzwT9vBicTAxIILPu2CGttixn4puyY
sWTSvA5JTzq3m9w5FiZENI+LIteQcxoTKKzyKyIAFGsTEYsDrBIa3vgGFrJEn7AYsoKxbYxiIuwu
WdINyyYCnNQHtbGw0/i5sOXL3NZfW/2IYI2ewkw5ceHNblA8ItMj+R4M94Rvg2ZR6DFDNefygd47
bgwwMGKk/PN6YzkpfKKa0n6gBbm1T2jXZN6mc+zJhIqpan9ctkAsAu1D5eaP0GDuB/wCNi1gT6/J
ty/0ifSX/ot2885IvYsp5X09ARz3qQTzSoPFSn756N2nAYFnbvkzxUmxMdzmkKbjliTgmf3fHaKC
T9+ztPumvQ1KXGG+BlaaPj77XciQNQWysHwszNlD5Tvdogkc/pqQAEcSY0bRvmVF9drQwma/b/oP
80+WkPTdMmdaX+5Ic8/cB5ABwZoe53dEMGiGug7pPKN77ykTCyf89Bx/ZzifokOKp4fK2NSNxklQ
FGwE4CT4MiACZGXgMofFjuRas9jz+DnOx7LO4P7oj61ev3Qa0Osup9ccNYyV56k3qebYmGFT9KY/
RyG8RTLJVlVT3haN0y2JnAdwIwjvI/wTQ+W+yElJLSGsELJpwpqWqCD0kxHg8G40dMxAWTCaKwvY
bRCs3cgW1IXkOyEykvXIviCRL8oLEZNMGQEZ0V2vpoUK1AUF3k03pJSd1obdnpqbx32SbUXjf9eT
fW8iyR8zSDIlXo0x+Ij0G7frt5GGjDjH8mQg/Fmmyv8s6uQOk+Bj5433pobjYgg/JV5JGSMwQXQy
n3trUqzu+i4gucMZLgqYUg7Mbpg+3Ci4SLf22FQEH4lmyUUXPgrqmkrkP6j1nhRED5wwI0J2+CUa
qJjSjY5am90IOnVZjBDFV+vRloem8lwgeWjsC919iyG5T85DSi8HpIh6S4x9VdSzucCOtmWL/45Y
5aXbdNOmJaLq1pzJI+qeU21t6DrpthVAz8hRI7IpTCMYumd+5PgmesbLmikA6ajHATQAvBD5Egz5
Gin/G+kGkF/wW6/T0LdX0unWMQj3GJ7/MvTQb+XeDCphjU1DsO42PnBoT3TkwNYYSBvCbkWHpzzm
NnZCUb9MeJFAddaQPgvwqHFf7koBuSO0iLCGTysWuAS8Ndlfw8mbQyNDRgQrdPNurTtbsPbAI5r2
VKl67XSIX9WUhlzA6Rps8rQbKxMleFmANUjZXcKgWCFSYBfq1i+pjwI24R7F/KZ/tmLeMfZgz5EQ
6cKCgHTXKdoyyN/IkK4/O4ANdyK+09q5VxNiymz0bgmZlnuhDes/05P7wcV2VX3WfqVt5HDOwQCt
sDh2C641cTBzXRy0gpZDR7+Ht2IdhkStpqVq98BT9w70HgzmDrrlRG+h0gO07ru+W6atilbKQD8V
5lWJjgUaOB2T8FxWJZHkTbI2U2KTAoFlgil0w28mCRroJwptkFnriP7B3qaS8JLiKyAN9ijCYiX8
ZNzVCVb0zgweVabImcyx7hHDDPICEGZ956LmPpe926D2z7dZiODab9bOZL1kPkEL7vz8ELO8bGk8
BE1KTDQZIqy9DVM1WPnV9AO+Z50Wk3XwQ0hpY0LAgx476UFjHrhzQq9Zub2/cmY0xmC3xZ656T5r
ycc2Lat5FsJI6LvGHvhdvz2Wk4aet5q+sNrBXdKq4DEs+2czTrSzsNr2VM5ljSm9B8u33bNtT+Kx
qrkt+OPgnn4P/VBdC+GdA1cUa+Umn4ZTY/8YM4Rr7SR29ozptKR1K3SCBafeL/ZBzNI2jvU6aUXB
mKCGoEDS5SV2om/X8fMDa0p24X/vo8C7BV4fbTGyaviPLPwov1905yiFAVvZdghK/1bM0aRmSGxG
0986o3Eae8kVkVSIK70ZNa9MZ+PkWguXkiMbNttxyMZTMNRnISp3XXfGBvo58X3MDKIjYIbo+Puv
3wdRjihmKDyP3ArTVVBoIYskXLJ+bgP1aRcffw+d1ufKHW3j2hSThvx0fsr83d/n/XVYaiMEhn/9
ud/vN/PP/PXMP6/41/Hvv4zOQ+zadeJvL/HXf9PPPiYct4sIQsQtO+SBRk2YXpOQBL4pKru7riIB
vIUDet81pr1EiJc+Uoeyn5eeeiKzEXNA70YvBCh1FAXp8CoD+BgzbOi9quI3gZfqo5Skl+VR9wW5
51ipPv3BRbDJE1xVC5dcObxb2AZFdpJeE1DDo4y2ZqflwJi3t5kGLYCqrnGZGT+RSxKzV4dfxJ/c
JqZWfmIAe4Ygob/DcfhJwoBiKuPWnEy5elEac33dTKPn+TTBUhGPj1Sz01LXsEMxZePWqAr3ToxE
tBQO1AUfbv+6CrXqMggZkQWYpLel7YJW8aPwphxqtbUDUBy0pmokjMI5Qtwr9nnm0tKXXFttg/oq
H63kWGcZTV1VpnBqEP1k5ZTftPwR2yIJqjNnh9qkRtLf+jMovchc/RK2Jq6hVAYIlFhwaAoX96rP
0GQDrXnoEfnTv6y1R3QIsP4T0T+jCIRm04UBHCBCjrRokm9QAz+JdU0+uGM/5MFgUW3YNx6n+7fu
lMhbbQCnk8FORZSYb83uIy0LaK8oA3/ffld7riEXJvPsbUl6FczianC3fmuP30TR3rDT9D8rIOt+
AE6jC42PEsLFG0UfrTWtSl5T0TKmreT4jOw8RJPapk9NVmNsrhLrAepDsIx0q76PlaRBqKfxXRYF
yRqynn0BcGatIxCHt6NOhTnWGQYRWxVbzIbVzejk0U52sjjlZuvtvBGLG8Aqe5/BsTgEqTIPkwyr
fRoY5nFA/UJSr2eduLGOW0dSkZgM6Tae6rSzMdPU4aLm83igXYOVQCNQjfbKKjzzrnJDOr9aFT9w
+RtLesz9Yz2w9OP6855i1qiFofXNi2uzM7QUCHQ82AyncPK++yrmhs3qlpaki7uR89XCajBSV/60
2O6diPyquQdJjzDGOZM7SHjn0z7J9lIzvYTQWIJHTYX8zgvzjd631U8A+p4x5vDVx4JaX/gfqZa/
oqQp3x0sPqSeSuOVq6hdEJyaI+eu0GSWjvEUS+6sWmmUj1ZfshII5d07GjUpXc3hDliZtzL6srra
ZCWv52ndxRAG+ZoMLc52nwcbx07NG84YyGTWRP+s8zD5ptimpyLu9nFujAejVAThNZW+p8YURycJ
rZ3uBfVJKdT+A+TIm3TocRdDFT0HUdNsrM4zb5lFGSzrYXBJCK5by2IqoLZE3Spiwn+PE5k4Szn6
D7QpG/Ykdf2EzpUcJuHYz3qEe7tXpXiNMZAspqn03tCuvouukh9NAbcp79OvoulOVFbuN/k62wGk
60zfxoXnZyR3dMldFri0DKp3/OAj8zMCg1l8cSxNbOJifFY/c8fBG8bi24z1sxOF6jPztMdI9d77
YHhfqWrEGyf1ITILSuf72CGjRdEoVypJ70rpmZtJq3EBVTLYKRybi1ySLlyhSOkDd9vXE+TGemuV
EB7MSflXbnIUSzRr1r+HUq/Ng9+0H8RtWovMb7eNGYI0wXiSUoq10HZTv92ng+levTDrSITgg8js
144txtCVcEfGUXHqGQSGkkWEEnOiJ7h3pG7eClnNuUllteyYgVyJWd8ajPe44ocXx+4yzGl4O7Wa
HaoDuKcxnds2+9CxwV87rcdl7RnQbuo6ucZjsAQG6G3tVDEjDu0a5SQIA1NG8pKFswNvWQ1gJ+Xs
hopxzm+ULZmFsdNikexOXpUeI1F1WxWH36FDzravl9dkwqpfFMmtVkXVlXn2yL42NzYtxdccVJbw
q/sBN2RtYG6lSuasAC6+nQBISdKEp35ozqGbl6e2y7TL74PXYKpIlKl24BXGI/erp9ogLVIvMauR
Zc4JEEGtNLJkhwSLGoze9J2B04CgtfcE89He0/pJAxhDp1sm+IJc+4jD2LhG84MPSLOwdetMyIS7
z8LmUysqnCdFcJNOisXHhXUu3Vuv7usTWhQa2LMLQvjhGRCuftZbpi0SZ5HoIOb5bLYJacGJIua5
AM2DZWQH7hkuUX3Fx4u4aS/5FJglOOJq2FlNPxwnEB5EZnTzYYWp77amHPUmmeNEn7TV73PjyqYT
MPZqR521s4Om3fo9DNzK09tr7UvoLSYJn4MUzEOqem6TiPaqwdVdmnWntnjy3SW18rX3cb0Hv29J
Qy3KuHb4Gk3NPNse8RUqa2ArzhdBpytmii7jBouZg0rrAVJVn111K2n2sbAqev15ftXYaFu2599g
p8x2ZIuinQc4o8foEbTNHL+DIgWDlG3eT3EVbLqO9FIdXP7198Ft+RRT0NCbRqwNGVuXToryOlOV
AS7Rwfg9zC0GAt5gPXpBKtbT/I45PXPQKNaJE7DtDUJ4igaVn0rljXBlUJyaRkkaXxSnJCZa6bVs
mDp1YnirqV3Xzj8vXxMBC0ZigAlm5m0j25SXAMfRjYJ/DeJk3JTzamBomQ8wxXgIyY88ADb325BB
/fDcV81NW0FkxWuBwdbHBb0tIrpZJOle2QRAFYykvzc9dVflxJb3bFGRhku8WUzaA/umQdLeJX11
SWuGorUj3HNVyl0u3XcnqZqXmfVSEYeeQGQ8V7HL3Di6Vjn5I4sIikyRpGjKOzTHrEwLz1U3Dvja
jcsda98O9LIkZc1LSwdt0ZEx8xQLD+Njz0jLs6b4pPmwaXPlxQ99RhQxkXIMhF4IxBHnrmc02ZZJ
9YRWm6lRBh1gDp9Qtkemee3597wxqPCdcroMY8sqHR2dtN1Qr9AuyZp3ZSZy2xV8HnN39tAx+meu
ju6/p8HkXnDOWPdhhpUh9oS5iyWL0WjKU+hr99xSG0ZDUu0HPHKHuLdfIVt+pY2YbjFkQjcJNolp
a88G0SamxZRvdmQdNHmpcdPcQ20k3t6yDRQBHrWkmR6mrOZm0EEyzcuBJMoQm5FOnCRts3McIk7j
PZ5PDzYzMPhW6cDc0swMcxOk+dqdlbXATJniaD84kfWthYND5DjXk2zU1/Gkw/ttMeOibyQJMqc+
FpMHyTwp7RugGzbsYB5KPWE3l7HD7qOETFcfVX7lICXnVH0XBZEngvXqJjaKrW466a7oM+Op84Cj
+HkxAsqr0hsI7/nCciSAe2Vj/hIBHK+atiiu4iuJIl9tjc1LjTbZwcZjUbQ7uxvolanyOxsoEGEo
sB2PB7k1FYqAPLu39M8ANc1dFgrnLomynyE3TrXR1wt94Hf7/XI8TulOmzQc4VFo32nz84UVP9vz
7xoUvHeBwnOsxV7JMn2NUvINBt+kiTcVh4GC07dPRdqrrVt20Tk69N5A3DbuyDtmn/oShY32THoE
m40kB4lW1rtmKN+yyfrKDK/ZwGYQi4IvH/sOr8okLXFmkYLBhMxpnymLCW3kdne/D5077htgdijX
U4mwZWpuNZqbODftflOE2AxlL0ggSEzzjo7cliw1uWzs5C3uRoB/zK5vSRKkZdTPeQKTeYplCFoE
7GNbWluACzvXtvJtBfFtNbpnM8QdVZPRs6hi62xxIl77Uqz0SWOmawNFJ6aCONVxB206cXN928yG
Vk7DPTgrgqLDGJ9W5qWXlA4eMq+ieNX0JJjHic4uJxesIXJDga1fqCbMl2Nf05dh02J5kGVGogu2
jZpI5RQy3XEOwhMMBwY1DX0k4Iv49EIsdu5gjScsBTlumAVJq3sJYW9Nd0wtFErbI2uUtjY6u7+F
lvHR5yYZoUn5mqVkpZPl+mMBLzmEbdzdsPXsoDs5DCVoFrK34O0PoUeH0zLMNGfXz7SwKkY5HSYA
ZJOvOHTeCXx9SucyiKyKi+wd60bUXE4O+1TNEeeBvGSshgRFCL9jVspHu44KwT4PeVigozbI68zc
igKj06jRX0u4t4aC3Hff+6C+nJYm9stVato7kIjHtIVxH6bRJSk+ktSNt4bfghquGTn1I71W2ZVv
MPqeumkuoYCxVKZB5C3mIYTXDrnpPmh9YkEP6RzRGo1okgCO2Kxw9EyxzaBRAy51GWi+Wu0pmIwc
HG7g38aafCtKxmFJmFz5rIgTKsJPcFLTQussny1DPCyz3MFzLHxqxD02v9nwTTE8IG7a1WgD0sZi
d95Uz1kIhMPJ4pb8XMgSUxGSkkaGIqgNwFoVniPJxIhV7xOzMP6ductmEGBuV5gOVU0KlWbKgbwU
RnfILsi5mucLMOcWRTp1GD7HjRV3yEXTVzio1crX8Iq6GOzLVEC2CWHZGcynJglFwKWdvqz6q5VD
TOZWBJe22WDiYMLhilNV5+C98awgZdh5BhO+wS5u684hrtjTAOElBBCHweQsJycmj9xzVnGcfmGW
TpeFJbaCJUJVNaH3rSfAjJ8USnKscyyLGuGRghYwhvjgcdz0BlRIvegiTErlI5N2rJkYYiR4SCQ3
vcuSPNyYBKFuItjCXfvD9sI/NO1PMZA0rXuTcQsjYcSZG90FivSlJA43lS1PwmDnntU70yekycZA
ivThaVBoWpo+vlUaqBF7hjPECeYtHz4w+XPRjDsAL3jwPGR/QzBAwhrg9bkkAh5RJB4iuEc7Z2DV
QobkDcckLWLu+uailVizAyPM9qJn9qF51GMKTCHNmv4QsVM5OCzqky4kEZktqUmosbI4dI9+3Zoo
MceSSeRw5pPmbpxq/e04PwDS2zuCEBCzG28zNxFrqt1xHgyR9pQVrx4dUE6chOFS6J9sEg7IPi0v
Y9T5e9xez5lXJgfkWXu3T7nBR3m07/veWWGTaNeuLpurmyCjTmxtK7XiyWw1pobc4bNShCtgWQuu
mGjj4FS7ZKrZ5KNOa4HW8RKreWcHNwI5tGYlM/f+E47K9OCFxY0rIeWQPuluKlcOmFB1kD4kBdWI
WLZinDgfDIRTTNTCYwGKfCRoC/iRu3I7dTYCsbVgSnNjz2nXEjKXmUGwTJuQ3l4S3JtTOlOZamZ3
4lWB6DpMBh2IwgJjjl/VIi1ci1axSvpjEJlgv5S/G4rxvsLIfsly99ud6N6keUEea3pnl+rHMQue
FpvesqSXsSZKBjkT07sFinhyQcJzp8Nfzar8R0j3mXo0faV7/Or4RcIUSHO4vO1pD8RgoH7F0jH1
LiCsmDNp8rpyz1aHKAYkO9yr2mCb+j70sdoCPEKUImX8bBuFZbidWKy4sThhWO5JFlT7Oo3eywZB
EHtaej0QBCRFAKeSdyO9PDkTSgsrjVnfisFLdXAJxcFFt9Rbtc20ClFhZ8SbWqJ35nJPV2OFEdgc
p+bCxDuC2RCI175unBXkwmBvEL32aj2zw69fyQqf9tJx4ADNh/BRvmycLpeY9fPPD/9+nYA0ZwXZ
C01nXMav2ZtZIYgsi/61FqQ1e92A7YUHQKrkmHTpcNZzfDu5Bzjhr2/oDBD2pLNROSXJ0fBS60Iv
Xz66jX5tyRdgJM0Rdd9r1nbiLHMpH1MmrouQPNab30M0+aQQBkGMqMiTj7Q1aTjHRnT8/a6tewJQ
Ax7ikTb1Ipqq7tzYeNZKW9MvtZH6BCX78T1/sLOMqX0evTIAw1a53UuOVHPhpm79bqr0MR6ZeTYD
gTkTvOUFpHlE0C53k7QiAwctwELEWL39zvy2WN0Z9240d2x/PIKrHC5bGnn9ObGbkmh3UlSyefZc
KcdnLCnjPXBpxhGEHjwhnwg3SjT2Wk2iecJ1nK2tSTdQZPBdHWHKMmjZfziG2TwVFkPTlLbY6fe7
iTs847IXt/2QEptajmod07vZmi0y6z6J6odYd997AEmfUVy/aM3koQFvcEFr/v/DExz2qQ+xq73j
9/4PX0HN/0VYBH89wbQL7+Gv34HF7M/v8L++wv/1Cb+/ZDjiV//nX9ERYn9sMdvQxfExPg6NuzKJ
kr+PdT2/s4zH34PfB89Bsa0P9Hp+D8EgZDe9o/48w/La9l6VVJ7QwBD6zS+h5aW280K6L/p8+Oen
ELTFQIfYnPAlQ9LWSVpNzp9Ng/wicC9tDkdpfrXfZyQJxldGztbu9xlNqEUn3/K/fr/5+zAZwTPa
XKYyPadmQ6TksZvTeNCA0ARCgM9Ajc8uocDCwRDe+1OVgyfGzO/Oh9Y0jIfeQg5MjRzeB20c3tv9
yvEmxueRr45RRFaYVdhsr/MKBIbRG7sqJUu0z/tmHXg9kzL14GmQ8aHUyjWpNw910N2T+4PGWvvQ
ZfikkKSimUBda39nhTNuqrGr9t61k/6rMaiK7UbRLSIkpJldvGt+e1PG02sXedAXWliTNVfiYrJF
v5TEAsCsXDMVv4wePqw6qB9liNchR7Exmu1dW3WAxyJEsQIB6rFMYoiWAAEyUljplIOK8A3e0w4P
whjSicOnDf+B5KdFmz1ZQRls/AihRdcml37qV405XJMiJLXcku+1dO4Y1FhHxsUGUmF9n3CXyRIG
lnxRxoh7o36Idn7je1s/r9Ztr9OEzvEtgzoM9pMDUhd4WazTrhMVGyMiHB60yR3XQ488GIVMt+dK
Pqda9q3b/bCWBjiQathK+OSEapBvRdzpAlBujCB1svaVUMa5o+F9yHPv/HvkFX599EdqE4+BCWj9
70jL0jdpEbNEpOCBaCO9VCtMGTZZlq8DMOq1avmctY94rgwb1A1MaziFpjnuBiXLqW1ik3kwmlwC
AVeQ/VDW6EiyPCCmsYeAHEh0vRh8+R5XhX4F4bZ0SHu6m7JrX21Kvf6mkEbJkm8clfzoU/YUOtWr
SNaFW8slRmosIzGKe8wRIhl+KA53xSAfnUCXq5REZDLprg0ez4Wo6VeUNMVNhAsLeyBgtBxNa8ee
BmgTN0tQa8hGQCDgNQ7CgQz2/D1Ls0uXKRBJCDMWvbUoddgWbQMShkA93ELNuBzCqV2WQYPDXfVn
4RrUWW6wp5kZEFHqPekZ09mB82uVROT4amQqVTBvYH5y2ZBzq8VkSwJbr4jq2nfgfilsT3Ef/FCg
hOvmNc9A7GR1/zHNs+ncI32zVbPfg6f7ODthdCbo4GqBM6Dzj05A1rSaCLSE57kGpmJsUNndaMzH
FioeXnU11FeZRrc0eZnTVq23FD2zliJsljEGIEA4yGdtV25QG2Cx6clKrVN64hqiYCNSr15F9RCW
gBhmF6VBkxqUdSLnQUbtEf/MhnHN8ARiQ1UuUOfh7W6gv05Rv6GUeYhjsSamZoXNJ95Uvsu0pVBL
xFkMmRok8SWIfyQ6tD1sxdte3zIy3hJHirjDwDLRLKcg0Ff+1Dwia/HQTpCP4BwKYsNO3Vi8kI/p
XMlG0lFvJewFVU24vIv0eDHOOPw+Hx4qnX672+vbHPy+ibefrhddjDrFAQS9dqFXYAgMBGFCwX4c
aMvfi+CspgwvaRlxYRX+ISxJJjcaTpg29q429YOFlOZgaWG7mNLGJ57GwOyV3lUtQD40ic3ChzLp
NfxRSZeay0yDt934wXtPqnwJex97k+8unMTQtrVXncBlpmvLA4iOHI3QeYY7wNazLTgxcPlML9rU
E7taskUbuuLUmZxGg9ledKMmphwr7UKDKuKDYCVs95g3g4YPAWpDO45XOQJpNltnJW2hsZEgcKnk
Wl2nnAuTkwOTMw9tUY/0GKib9Sq61C6W/xa/TwFZlog0QjPTcmtLdmfkxl4azdg5VnJDTMqC0Tt7
Xq/i5MeSxZkLWL3ti/sWQMTSKFTCnMP8tgtuG/FAUk/A9SadkiiB2C+2nS/3jYoI/tQtjDgBnbys
salsWB/7/AMfLbwlfTqF1QylimdFT0dOG5DBtAHM4ALAJXKSBhtisdiduVU90w8THCJ69Em2/Lls
Q1d5614o4MxtOslnKQ6NP9AVQNxgJOdkiqHYNIQ+xXo2LshBWNojn3Z6L8XYbz1teAujnSMJ7WKJ
1Ra+VQ5MAuxZDMenrySNco3YxqXpWop451Nmh0etS8RGWeETduZhWcP5WdLQyH37y3XCH/0ke+50
BbwsNJjQy9hkx3cENWAZM42bpgtZHWBd+IMznP3Au9CfSM4BbV7Aip6bHX2FZRIGpC51bR1HdKS9
dj4fLH/HEsH6C8i2z4oluR4aubA1yv7mx8IDVkKtJeIxWhcGkW6NFeBl6YCdaumzFnYadEycibng
JqmCaaUn0bUY1GuChw3Wy7S1PP2DIhOIxt4py71hBMeaSdvOjORbiFEh9rPvsGygGNKGEV9l2GzD
QnyE+edY1HOGk0MsnTXsGkvF+APbLysHKtJfCgwF6Iv0Ec3HkOFRtJ29b66GytRomRfqjra/3DU9
ke5l2GJBc/HtLMzRN/cB9LY7iD/iwtq2HKcsLpaz/HlDnhvNtd9jPZvehEZb5/fJ5mTQUfX905+X
GkyzIlIBy8bvd3//u7FGx0EyAGNLXn2wlDwydPhU86/y+6VA2SCK3I6Ul9//wQCJxgTQuPw+xRPo
nFGJwnv5/W1brwCKP9Jb+n11KzHGK3gPbhv+zZhyEjlREW8iBCWjHyGaTt2v0oODFAb3SZ5doFMS
mLDqxfjV+oqMDwc7XkQuOG177xDMTqiurPDe6Xaw9ZJALbLCZHwXRQAWvfIuKrPnsExeiaIGMoIV
mUnnMlPZWwq0yZi9qKLQPsAyABspgGYGAlSL6tJjGoMKp52KfRQcZZm/MsN/SaLhjj0Gtt09E5B0
mep4NtIsgCA5kFQGqchDv6EzqXkSgJjtKdAebQ1pn+O6V9+aiSFfFjrpUjjdqtKLF1GhPEm7O5Ek
D0HmP/Zjoa+sKHodWrGTTU5qqLuMgGFuRNpgzhvvupiAXgfiddc+V4NBL43qy5J7OTnYRY1ZL6Uh
RYWEso+sZB8o1cG3CymYYeyEBLCwyyLIr+yK9fwPr8tSvHjMCF2NwUPdEubE8CDGqBohp6Wjx/tm
tTgSw65b4uJEe+oxL2zBIDsT0XoVgnIBed4P3szWfPaRCCwJ4Fi3A8RPuq04m5uTHzVf8DsZGJTN
2xTioiFNku4wmJWeJ28Dms8uYR+j6T65+aar9QFTX3ppJ8++95hArNreZH+f5OtqSOptX8pH4fgf
mkOZyE95ax0oHKFHzW0XZR+aFsym+eY9AeO7RXcY0rozTpll9btQZ1fhRPdhydC1KY03PGlcdZJ6
MfQFANM2JuTWJTG1x9TmWYlEV56SiDC9ikH7CtVAkavrpC+EPlSrWchVaf6/s3cey5FrW5L9l57j
GbQY9CSA0IoMMqgmMCYFgAMtDtTX10I+a7uvBm1WH1ATWt6bzEySgTjCt/tyJvMKb0ErZlhLKPQd
D2HP00EulZbENToF5yzhbBWjPtE1kuCA0K5NXoj1oo7GEU5IJ0ckYFtGyOlX9HSCvbeS9ZR5kY99
KAtkXigramyHo7Wwh2smDMSXtctsA/WIIPBuDLWKl1AdVloV/D6pNh5mCoa9SA36o4EsuE5Yg5KF
aiyGD9fj5pzG6bPUmhlbb/FsAk7FCc++DDopE8jjTQPoSA2hVLdpkCjWq60DPq8BdnVsUyQ7rKN1
trrqZrUVVWgSR5FIHhErgQek90LfthWeySoHsqdlW2JpZ7X1spPU20/iCfWDMgwbaVjFOYxmUENp
+xD2U3XjBCMsO3lw+b+KLZqHPonKE+feE9LupgdTenWsIn/C5AG4yui2GQAlX5rmr+A+9eggCKlp
di0KMGMz/0rsyB1IrR/XNgG0DmS72KXTZ5dVngSd2jScqOsnvRDzMZqJNHDR8OwE6GSEu9AQPH6A
dlZ9VKWUqZBN8KBs9TFkOazPJMaZy+ftOuNqsjeBg3ajshmnwkL49F6GCuJ8Jb5EqZdHyyX60Q4a
7dGMTfcRuZEHU+sht9plv+lF7PnUUrmbnFqeMzvqvmzTt3IuCAREyia3kCKTqX9UxhG/spVBthbp
xXLp/GYgzSZiU64zQqjz+7qmzKg9QwG/C9Lju2QmVduegb94j51RhI/CHYtjY4Sf8BKTbVQ5WqDo
DDFYCdmrcDlSTomlKSNsvyvD8UlSwr7pQot+oclYNGtoZ6lGVXBPOT3zVFy5Uc0gJnKvJYGAbYn5
iStBWF7y9LORhL7rwRC7ygr1B22y6J3NEkYfhdxVQ/6Rokm3HiacLiOyl7Qi2TiNZXLLyBt615gV
96wzjakqu4Go5HOSkVRM2Hfsqcj8kIOnj+ls5oWo7F2VwlJvVRPjUmIGg/XC/BRhQKTvlYSz/+8P
ZI02mmwfHWQjv8lGAsxNowY0KOY+/1YgMI/tB48bbVdrEFCnPvFtj5uooGyVB4RbqFVMfooyjR8Z
aGMdUZXQlLpPdDr1yyTlGmbVbGzlzUsYaGHQHhEtL3RqHHXgrFgQVknP0MAd2ToMu7zPGQJlz56x
0h3JddZ2eZwoUB2LNGNCk+67jvKQ2pOYrmI+Fa/TL8dgbiAWPrqhR/uNvccZ0B7QbcYnOIE5l4r0
aNfjOdebfG835RW7cXGrNSzOesTlZoA4Lpu6PA+zy2WrL8Rmsgljl4Pd4taZKt4eJojA0DvPiUj9
GiyMb/TzUR8Nm15PGrVSmiWlDtIW5TFmd4gBCPwYdFidZNO8Jrljrcl8vHaJQVCYEm9PY4SYAZ/L
W+YgVjhevda516xAQZEr3ttIXInGHurLqravgrzHGgTG9lUd1eNAxN+XYajvRgt/2JhznOPCxnOb
lPo2pZ2SOBRKdqS+0oHBdCg041PplR/L4AJ4QAcBsSN2paXVxQ1xX9nW6AL3NnA/ZdO17b32uQYI
EFbvPd6V1xI6K5NM3FhKMzgA/sSAdRNcidUoDVg6E6N8GAET97yezb/8Dil2QK6wrulM7Zf5bCgN
vGEzZ5wKCsEs7G4Dv3B8C4caDayZX7jM2qd5za2eCubWcO7UJGdbop7KJhmSB5omFOhykrW/5DrO
XbA9aphHyvFpUkagBHoKGDadzmHGsjJbpM2aht4bO42UpbWFmzj1PwHjpJc0duktFLSgc8R/0YYO
T5Fj/4kYd3aD4MZcoTj0yZLxmMu3RPOQ/Mb6PMa8eUdXpfl3dLDU9hh/8BZS3+muvTTaaB5oqah2
VO6XTrr2SOxsh3b4QqJ4CFNtvHFS1nCdh2JXd+1PLvD+W3UdbqHWXSGx2suqER4oRBQ9dJLWAOsz
RstDXGgTlzUn3uZGeO0N9belzyGwjbnd2m76bcdy9ONqegXwoK8OVDam3DLr0tcc+epQ2r5pc8c+
6KMLTbBgRJUWinIoZ/GsFWPCuUw7qblABKJq1E2kcjDShvwriKFtp2VMuAcW/hDvk0/muT6ZxfwI
XlN9KVKLqWILT6TNucF03S8dzAFVnNq6GMnmSORzuuG9u7kxkRxfZw6W+1aSae1ycdVJ/jfKwIAa
fuZooIkr1RS/YENEggytP3wi537sWvmoKqs4NM21ApM8dZg8t/jumgECYoLM5RpKvVUkkGOLy9aV
dSy8AhZqDk5uw0DIr7B4KUsi6LohN0YwIAypJhjU/KYydorHWT0MWbbnlHGP+wUqW8T9ClidH3rN
H3ucH70Ouci6TEX9CKYb6EmqLp2xza12l3SjohxzZa7OncWQykmmuyV7ixlfGXJW5W0Z56aDVZ7+
xFD+dDovcVng9YoRb2opMDHhv6RcZqDmVekDx21dDpLlaa4dB1zsa6xY0WNYLqyE/pZyJKNUdO3m
Xc/ESPaBofTVZjIwl830KFkONYOa5O2czRgEs+Ub6WtyWlzwI688ifCxG2W+0/KQSseWPs1x/M3h
0svGae6NOf5SvWCfDdUIwTYejVCYb17J7EbJyqADOfhAOct9msrbPLqOD+p/5Y2VuUvNWF+7s+h8
uNXPNUjglQMF7bkvtCc3Bzuy3FZya67gVUyUeWWReI0peXbtNsbO+qDwKtBgMsXndNT49rIy46FN
DkZdvmM+tx4yLb40OtALa567dw6xfpr3j+DE5ofMQG5iwGSvI00B+yhj/RRyiF+JYbjAGX8x8UFf
DRoyXvTcXbVqnOMr8vQntUp+M+laH6Vb/OLeSA55wfwKseDYROolUj37zben6ZTY3d5tvH5rTJ51
5F4XEBjKH1X6gxuJihFrLlPw5Vwqje7BiKpf067OTT5xPK3cet8zZvJMjDCVWXAgjYe3VqvP5YwF
ugsZt2qupfvs3dValAxwKkHaPyL34NaFn1nMkixnsraFXUS3bEb5JEuXbAgLXUdsCRgGx5tqZgyQ
EjAwD12nogF1DeT3ssM6YbsxJ8URZ/tAbZFVRQcjUahNbpSd0dT0QMae2GKP5Zqoi++Ehu+1oJDR
Wy4nvUp7dZqOBn0veX9MVCqKepUEZjSqB08Pb1rfTMdO7dgKNbr3kKt1yzlkbiZo6gU/pNY4MvJm
1sBmTowtWkUehY56vFRyle+SH9+Wl5Z7c0tFRDsUr6Yz4Ls23KCfZR0Y3rTBfdZfknyg66PWKv/v
wXh282ibq+yBgPPMwDHwkLN8uAFyJOacCH5PpHWnKGRnT7tY2ZLefZotoz+BmdVveYWH1rJ96urz
MwpRu07iYQ5MUi8rMJPJtru1Rp6dzC6sToQaqpOzNI91CmekonDz478/RCO3BAUmLEl85NJ1TWkN
kmNW/Pv3sWCChZ2y17DCKgkVW/i6q89HR+vmoyGIIFFE4PgxhwH8dY5JAXbkgOl2lENfowuaWM0D
1XUjXy9MN6AbBqqqaTc0BuTRqW/n1M8jmvqisW80CFOY4yiE8QD3wPr10UA5RWOsPppKVq2p8KxW
Y1/KdbOw3XkTUGQlbB3aDKa7Qcr+gMO2P/z9a4y0a4MJXCJwkLFmtuts54n4YMR7hDJtyN/LrDm3
TI93tmhvEFV2+PPfO4PWxWKe8Pi2q1LWZ2vsi/dpJtFWnzlQ58c6jt9FYTyz0XqcUDTMDngV/ZYd
za/SfN+aX24CLmSqimeRax9kLrdtQrOilqhfUHtMQIG8EM1Rj9mWtTL5GEPlUkzpIyi+zDeNOkdS
5hWm1XY90rocSXMtjemXp7Xj1E05X+S7dv7C9WUna75Cp/yKbL4RrfM+wb3SabD4oYwBkKpCX2EJ
2aYk7mImIbafMD0Nhvk7lUroJ7F+gZdU7EqCEUB5HwtL7hWNICIncp82yi/hwOo34nCNL6lFlIsJ
22D2h1K0xnwCH72Pb+gE9mbwSuSr/FHni7aaG8aA58p4rhKXdG3ckclOrMdBuH8IFD8WpY5+kaM/
egVk1KGu2TOwnU89tSjVl2d62P8gEqEsZU1AYwF7ICSLudaeaEpf21qorSZFvZpT8aeyErLSObKR
PjBPg43dkgIom+YyGkm3FQ2VNY4KecYzrm2Jc7fHbpda+Kgbwoi2ikWopyltZ+gtiJ3oQGTW4f7j
gq1+lAs1PwUrw4mAGQrtQSswKaRgug+yFqxEevnTwLBfrSLS+Ly+y/RIX/wfErhrNO6AacVrej43
Jh6uFepJGRjNiy79snfSzYBveyVa+7Y4i3wc/+kWq+2RBncUBI0iGRUcf20OLxhOt5qnv0wc9tYm
yCjqq3epTO7U1Pu4065xmjy3tUwCjvXnZqoeVclAD3rWLTH4wgoaBldIaU+RqXE7Nmfwabl5UjN+
FEUWG2sM0W8KZ2MXQ4UwsaGY2pc769s6Uh7JTW8cyERQgu+u41nr1u3p2Q7tB2xLySGuacZQaLDK
C4T5qryn5nRqhdKd0cW17ah9inl+VtR+V5bOV0SRNmCQdGtZtRnYufNVqhRK2Ga8N0IdEH7OOYfj
4S7Nhs9McNBjHeYA5l6ilNquXK44O+Bn5xldCUjytWmyOCvJU2Zx3OhBhOvm3owS9HleDA71MxMv
plVlMeyTlpeC1aiEYE5O/Ehr+opACbV/HIE4YbAQhoVR+rD4X0LScqlimP6EE66R6P2zNd4Sp3uy
CUK7enZvlOKcDdbNtWZa7Gt0wbSlJy6jKaixOH2NjQmgnTeGbuJWl/3iCNVflMzbA+bedCwbm7J1
3wYrpWc8h8dg6KoMMPs8YdE+uJr9Wg8mLvuY/IE8SpV90GtDODnKizIh1Ngw1qxa3dtUu9EO8kC9
2DsAMkrAnfbO0NLHZ/+SFQubrIMjT18nVY8NJU5m1fzR0POUEQO7x+WUaQr+SONLEZIagbqnEk4M
L6AiUqazgKPamEasPrQvVdZuQgLDirzIlLoO7t0lLRpOzsh4fhJ9pZHlqtbJwDxI4bapaPg5pRww
7XTEUpq2CDKtKJYQPMepSiXY1DLzU350bPztGB6WnzFHLtDuBYa6QQnXpKi5gDuCQtpkTSGU6dNZ
WZCh2NCRdJ9nmRyxbPupzd3VGbkoI5aXfqW954IkkoXDm3Rx92y5J2kMx0YFbdQrl77ndJ3QS5YK
htyKfWlq8dROzLddariwuj/YLvYjVeNkX0JEX0a2cT39QQMZrmleGxumAlSvmtkuoYTtnLXG1tOd
V/b7/YA06zFlppWBV1i7E2p9L6N0b4CL9sOq3InMYUkM2105c/nG52qauAgVxfnq3IkXYHwsE2ZP
VVTsXFH/emH8ravF1gqV3PfoZAe1GVSz91yr2tVrLDgg7TOcuIdBUV7AA78pODQCqibmN7ijSGqc
63mrZN/s8DjkEbL0E8SjnVF0ezgO1k5tFPJ2+C4dF5IVPUOZdyb1zBhmIqETusY59Kq9TJRzVop7
FGd/QrM94iB+kfRYlumZR8b2u5nQvsckwGfiTKVuQhlWLoiLZfKgJeNedvpKN4kr2Ro5/ojUXlIS
l3BHQvoKWf6BDCvOEI2iFZkUvGp2ejPStZz5KWMqSxTOZU1LwoiCBay4j12NpJGEZ65KHx51Iet+
7q7qlNySCcsGnbPnWZ/8WE8/gGX8yZXmrYPYUNnGGzgKklXGqembM/lFNFKZXVUF+5tV6eaqcVEs
sQitRlJUXqfeezxMReWdia5dlkZjjXKgSIgdxWCnZiz35jJUiftdQauRnWoPnt5+5N0HKbddFzd3
q45uiW7/9LX1MnlLkxXASMbT4uY4GHAHA00/dKdXi0kXFrURFntm8nWMWvStTMVvqikvVu1gYNDv
GsC6bR9Whh+uh4Lgd/lUW9y1XfOM9/3DzbojxZuwymmbgiiAYn/V5HuIAWcGjbWKYvBuVBPrUAkD
pjhcL2RKB0W2x6uOdkpNH7ns+lrb40M+f5URPVR9rb3U+lT4sGUY6qmnruBTFwWtb5JnWsmpLcPN
Yph8UVOq5xuDk7igfas383uEAO9PDXQsBf/oOCw2SJ7QiaJ5j6c467zz8jaOhHZywuFIi9smytjF
c/FNwcV+kotrt+bNEAkrQOIOLE7pamy+RrjsIcVsuhaRiH3lbMQaoodOlkMN59cOJAh5NRiL3LBW
lfou+vYoNOzr0FOKkn68RE1uYNiCGRtIWPKcziK60XtWIaLQe/oHXVysiTj99sk5VxgPN6m+HIiU
d7XRnVVDzGmlz/3e9LSdZAeGnEIWofLaMhjKh3gyGNF1t2m2XjABf/exPEAI5IeojI/QslZjW+87
HZBQVNxYz4bAsWIMcZHzTl/vlkQO1X6OWdAyT+VtPD5lnfmjefKjGAo8JGBlSRUgFaTyXDdGYKrz
jWGzCpoM2ZAUjN7FFynzX68nid80cE894WPLPCkUwSZjYuLk1j8yx/hs+dYQbKstBslVO1nhA9uJ
D6pr54ZyO2MWZ6wAwH/izdP2dk+gnrNXCkKBTY5Awuy7DphAuyTjP4WPXl/uscIUQaTgk5lh2Wwp
L7I4Hpk+Rhv0HnIslFWZq2xJ/ng7Z+jwUE04GCNtO8k56Ps223hzgdcfw6vzA+Hf1/TUPlQlizW3
Z3NzJ1FdnJXlOOql32VKcw1OcngeDxMSrKA/gSjEpczBe2A5TDZIhoFCiYvHcqFj02rYcjd2wmTe
xWfTDngCEdxOc9d/GIAMlrOS1lLVOlGt0zSyXS3vB2m5vwZ/2+JfXEqEGcuLEqMI/qK1ZYTjiVov
1a/saGvPcGLj0XsDB0ubz4p46ncHu7TETMxDu8sggIJ9UN5gQNKqOvL+t7TXMUkveDe+I08Ta10n
RVrwRpkIeioeCzgHVhRL4xOa5kBuX93NDbABU69xijGfooSRYrzRNYLoe+hMBEqr3FMkzTbw4Kbt
76yAhnFYiazWCwayH0OnIXEbhOZB8tSCMqkkJ+6mEv7KJ2AttCGEwaiUz2PPtF13OUEMYuLEx3Pm
SnHsdfejyypgGF4Qxs5PGGtPuhf9oiYyKS2uiZf/lk18b8LoQsiOaCFCeo0pbTuZM6TOauZJFash
V62DSvJbbaP5ULKc+LIlAGdNxfAIk5EyLROMNqOTFHK9QjUoAPqrh8PEHNR1tZANe8/el/WQrU3K
IEHcJEcrK0lt1821B385Sp4+dBHIwKTR2v6qwOxa9d781mEd5TaUIR66zISmt7AcNsR3rkL13qSW
HmawoRjxhbU1ql8RWldkvWYfcglBGNsMsXrPJEPs9MXVnVuMCspONj/IcToOdBd1hfe59JXLaDxG
CSduaTpXqyYMpCd4n8roPjUwhfvplMenSUEMRTs6TSwMWTs+xHN1reiGJyj3KqM+qEq8xYPOVPy3
0WCspoa1zlK0U3OJzHi/bNMbI2FlqIEpgtzWFOhh4pOZ+h+gIzyYinrMGbRXPRXYuJL2TK3P0lMY
X2AzTDv6ghjkN6a7VrtGO2YVq0hIN8oKZx2SP+2imxIWn1q4YB5HsAYOXYCjQxqy1HNv3ZDVoudR
9/U0RNhORncfFSFJbdQlIxEnads/sYlq6Grrvryh3NW/pUXmeZ7OlMEphFdUvndKHd3cOXNUxYHl
eKvOhGmRF9+a+hex/WUge029yi4Vo7dA/FYEFbzhFGXrSi/g7bjMPaJYUrIXA9TJ26ehH5j6WYAa
TKk9aV4RONp+pocdE598KwSHQDEAl5iTmMwybdxo61l96rV8Q60xLCmViSTezpTmNtZ3qCGr0lyu
jXa4jj0i7o3onyypfhgMAH00EGrjinIqghSvtdVNB7f7tDNud6U3PuBerLYZAiACYrYZ+Oe4Fnbc
o+EYuRjPuEJTsFfELyq5Z3/ORjxb+rmurbvRsCq73JB8oed+npZvkc1sYkBJYzpqnTrN3nOTqbhK
m7dhaGf+bU6ZWRZ+eTpIES+F1+3zg3H35SJJJ81pmOetZqLWEsD5pD372ab3XEsMOOaV8+iMKLs2
6Jsop8MYD9RGr+pN2ee7HtvJPmqLbmuZxR8jIb1euV8afj7DI/glVanwVsWz2BLs3xVQf/1OMZ6o
xVH9hWmiRtCrgTSpJGzsYTs4BhQmZrsNq1xMoeg2wl+nCRPiQeOdOaUuZUEfBpESu54hH9sneomX
ZZ7D06h2PyMW5dkpvpuu2ttaHHR5GV/6ig6t1j0rlGFWsvPWMqrBws+nqNECbWANY/C+1wdlR4Gv
A7HDwRr6RhHdNTY5PhovRWK/zYk2b/soare1yxWO5i17Mc/FAgdtxU27e/Ii416g70KSXjoSs72u
arQKhEn7nlI5AGg567BI2cnabYt0yw8UG5bavEeKQV8mLZGEdflcJ4r20yj0Z7dN7RO24mV4Z9hv
dUUpjML+rTLzDmfFCvKofs+SQzI40Zpvg/Ku2rxUcXlpJyk/9JFSwnyQxsE2+LOADuOjFakfAms8
yCu9OQwj9QpqaXoUqjvNnof0FrfdJm74xjqpJ49uaX97LqylwtzU+b0olFscGQXHts5PMlotGZev
QJAcRqN7nd0K1EkNTzwyoenRvqYpXryFGcC6OerMfavGOtZOAhPLXIwSff7U6Ym3iduKCvkm3TXi
oXB1O4gVLKOhawcqdtRJLy82BZULYIgFC6usNQ5gVENtneWRr8z40iIrJCkalaBi13rbTNuw4Tpc
lcbTrNp4eQun9uvOdTZStW+2l90aER+HrNvhqyg2pjD/YH9qg1goSCEDyzg2M3RQxXk0WsRyc3mE
yqtbhWCLR/JB9OGCxNKKNcmhW2/rzIhxEUCCooJOT2jz8NIPgqQ5++FSJ2c+6y0Ljx6pqe92/Vs6
34q4wbBmqUFhPQFKeVQTPoGpZeiHCv2/ZXtOKtXeDQCq7HDkSDX+QSzPg3hUr3Z0zqkfQaha6xmH
dEelS9xAbtRaitk9SZ0fTA/T7+CYA0ZnBj4/NXYJTERwMGTxy2moRJ7dz12BPU/cO634smp77wnu
IrnqDWsA1x5Q1SQtrnUe3xxOcqDbb2Hv5Du9inZ63lyNzH4Ze5wWyag5JPBYktpyp3T8HQyq+6CO
kBbV4WBR4xg1gxmMrcICPrfTkktjqg+VrXObNiBBeU8iTaclGauDremYbt/DsQo3TZF9eNlgg1KA
4FpxBVPV+kCBarJDjZH+Lo+4tuYM9aMey86Ivbbt0GxmPWfHTY19m0rsB0xp1o1pwPZHS81z41EQ
liUQT/4krgeej9S4dyAYV6lG9bspxAVXm37QcvUNC7pNr5vmTb7sSEA2CW25hZ2/5Vbh0fnUoRwX
NZWkrK+GEYKOYGU89IpdU2aPdwjvwhCwRBmHqVMKDkcV4w3h6cBfpnmtSmE8DV5Lbgdzq6J/iLE5
g9ahRLKr73Iw4l/biT65FaVvDLBNH6YPmfpjKOKvqao+wJkUGFJIEcLVzna2hgJRYFMbKc9VevzZ
NnQhorLKjxWTvCaBesOKn7FcWiushry58K68ibiM/BhOxF2F5koE8UflHPCIZA5dIoE2kE0PTe69
zY38RXAlkKo47QEDDRc4JlU0ceFiYo7s+RnFW4e/H2yucdSBZuMbtLH6WLJ+mDnux8VcwTAwrdZE
jRxUwmakgr0MQH5xBtSM9jApkg911B3+/uc/HwDGfjdENtb//C91+bS/n8sQeNe2OoW+TWFhgB2s
499f4YhNd7HOpYXeDXAgA7Rq5odfyL7zIVe7Nucw7UyHqO7mAwSl+VAMzSuvjdj8/a9kBmQDNIWj
5gikQOiP3kRCxmDGtHFrzshSWOFZ9tOeOvNwhxSLUpKYD0kIERtuCjPXpP+O9ePQjbzXbe9gZEtN
pnzMrPY2dn1EMFTjzZhOu96Ub/hyIcH8cEIMd50eppvEtPmBg9GrsoYrTml/KuWdtKnBRZaDLfm7
8JUxDIa3mgK6GO04aATGOG4klmN5+5FzEQtIf1C9mPta0ohNZAgWhciAg92f1bx37sBO1wLvw0ei
mPyKhPm+kK58VcmOsNdgOMA0QOd4YWr2Ghw9M+K+QERzqosiPOWpRbA5UYSOEpGn8YdgS0ZlHqYH
t9Bh4AtyHopFxMprpviDgt7Ud7Dh2dRyHoh2ryv+sr2JKIto6uw9Z9wpKhbhOsp+YPpBf0zrF91R
AC21qOu1SYArDVH4Ss14M+t42utF/01TMG/PiGFiVjcZXPNx7Ui1BHgNSDaMVPsymMiuMhn0jzDD
hReJSD5YvAsu6dBi2VfAesDHqLfjcmlObTd7RI3sz/nELvn3jylG/O0UBharicJgy57KNd4z7d+/
2dnVWx+X5GM8G/ZXAp/TrvTqks0SbsAn+hFGzAx0KlCorROTdaDbgBMyns8+zdRNTNEBBWQ5lErq
h81Y1htdb5+y6pR6jA1IxJvgYvur0Mf41R4oJk/T1FwVoU02MRTksp3wauVuRJZnCMSC10waWHEd
cA5qDdDbIraYcUwGRADrx4H7L3lLYDdBe3FOPU6To53AkTEH7pxqJz9jJPK4LWNgieo649SAdWqR
UQkXhkw9HVH1x7+/+ueDXso7eY9qY1WWQ/Vnf1It6xBT1i4G41i76McVP9OT0SjXRmRdoOLHIDBI
nYVjxM26oPG6M92fPIyaoJtt1hfGMrO5DHP0MME5ySqROKBeuWwE3GMJBA/0BwqDxAa5i0Zd85YZ
xwDNbAunsboOonya4v471VnoNYkcPMcID6OJH9INQij6Y8QNhsWZo3WHY2XQTvac9wfm+MCrih5T
uartWF5ZqBZUYd3LZzZOmKhgU5IoCrGz1gdX7ydeVVt9tWgz30AjB+WJkfPAUayhs7H1GJRUw8Hw
IngNMBUKP3fDc5kzyKI24kbHIngc+raT8ptdKqCxRu6M2tOehnY0D5Pl0FQaNRsV9xttslm9j5RX
Bhtby9Mf4tRuOLoC7ou4kGO2XhPwlGuqNb6ogvvIZkYjPFDgMlVwL/MS5SC7RrFKH1jiQzW8b6Wa
3Y0sDq6Mz66iOwdtIvCkTtZPEzbXNpFbOyIP13NCdiUlTrGSb+YxsfYEMnGHFf2aDvhnUTjj2R7m
6T6XqC3CCHR7eIqSMds2EkE4Q04rsqnY4f5St9RffSTUwRyRW2pqmbFkTYN1yONIBt1i8egnVvKW
2aVuV0dtAdtbMK5zuU7rad2EziaJrfcyVt+HDOOcwONXtmG4CQuhkmzhA8QbE0qHdCkfZdOZG38K
xR4hMwpMxhwHA9bBSlXmdNM79cNcszArkhwXrpvCB2Tdr4o5ZRiaE9sykmkTWyVfxFx9ORUPHdIc
8Ijz/4Lk/ycljR5dU/9/kPxWfnY/+Wf230jyyx/5+Wy7//t/8KP9S9cASaALuECjVI+KteHn7295
+r903bYcBzCq43pIVv+w5J1/MTizdc+kNdDD2M1f2OL9pqdRM/6FI4PPtyzX1FQbzPz/q5D8b2UA
/5QD/GeVoe4slY//wZK3NNtzbL4Ohy/ONHWasPn9/+gPTIc87Y2ZW59Zj8ma5o16VavdzojJsXu/
ICx4EF3NpNaoZDaLPtS6GUeK4j5UJYJkbV3Yra623VySj0Lxkn3nzdcwWzwpu3LKT8za/5iZC5IX
xDaj33cy3xE9H8QgViHNOXnavYiiuIi0YB7tdNGaYAybO5VHscrpIgZEs3ZG41DaOj6NwQ3m8Rim
L6DyfrJcO086w0aMBzlQgACjfr/q0RnjBcfVQB9excUI18a8R1G5yyL+Qi8ZkUPMkFRjb22zony2
J+th1p6EZMiVSqRkSyP5RhH6d1Gx40d30y6+MKd+pEk4BOq20wEAKgoG2S68uRDPQXbgYBzy7FWN
2mNtk8rGh7Kt9BlRTy//TCAU5jZiJujlgWtON6sCSjqr0INMVFooXglXDDq5IqNca3Q4bzDaHetR
/khb7sOqM6A1aDuu998KxA28wDMdXMK6LeEdR6vfSURw1mKfJoB7k5O6l61x8UgjXU1suQy2utWc
hMSEevWXfQ+hD+hCN6jP5kUhaEPROaqRJt1vaWx0h2TaKOJh73Yl/CMdkpE9HmWDfdPd5WqqnQqb
HwB6LkQXdwEJ9nDyq9moH+rFl0d7ekxBza+mi03mdGsbvtO2xdW2g1aD9YThUyBron+u+l7Kil7s
FpFO6iU218ytA9EW8aartMaHk9DtlQVhrCKKrKqTPRFjpGHlqAzxOkyMNhhGH32CWBxc+HuMBxSk
AyUuuT6dRwoVg7aF3/1M9A8no+a9ZWY841nvX9GLwU/PgQB9h8mgVTYW3d0LgxhgjxAgNQjWbsN6
JFaWV7dErS7guHRD2w7Ft+kycQbpDq9biYstObL4pOremhjiZhAJEMJ603JARPARH1rGBd7uhxMu
5X0c9m0AmoXQ2kQibjSepEXag7hv4gsNLwjkXCN+gCCnMaKppvbaDMah/S/azmu5cW3rzq/yl+9x
jBxctqssEoGZoii1pBtUR2Qs5PT0/sC9z+l9drlcvy98wyYJKrGJhbnmHOMbuuGKZtnQPqbIWRjy
4yfH/hQjnOuM7eLVb0YoIwOSdPKJCbFyw2np0a5vy5C6CBEvuGoupoAafQzDt7BPccKGyl4LKz/W
k8YFlPAhh6mNeBlhhshwJCbnF/wQx95okNEAmLRN7IaDPgUhu/I9zkavD+UXG5Wy2h3CpsO7k5wG
vaFxk47yvi5AsWJr7RTpkuDN3BgYqEme2IBdRlqaottUNGRTCZPaI/t/XJvlE9+qALiWJAHWo48w
piIi/+kkxbUCbbmrkY0tX4oKfBYf3q3D0EFTu8CM0Daxr7gVCntJswHIoDVt+owt1t4MOcitMTEO
dFao7EMDlLA60NaU4EikeNuQPJswcKVi5EPHeWWrzD9UCgYQIiUyDvqgFtGbxxPauK/KIl7afNpZ
hCiFVvEd6JRvGmR7AxTd29CwIPysAs7uac4Ak9taVB6chEyM3vm6rOnKJcyinbJ2e3XsEK7aQPVC
lIMDk71S3M31xSbmDOIwTrApDLdtQ08tLQYfkCL9leiN9EYAJpxsWzOF4uKEuHCQR7h1O3rRHN8A
e4gN2u1dE2r6vskGakUMr5sZHRu0ZpxFbAV8TZ93SQqgNs87+6l0sp/zZH9nHcLBzk5lW3as9Ham
4POaY3xHbX9LjYx8wBwcfCZRwjE9cQv8o/YSssiNVUl1L+8T/kQS2ZZTpMWnjqndyYiV4Qy82lVM
fXyuEmo81L3Drud6FGQzxtw5DAm/y1apsnLq9RC2cQP7pML2fq3kTEOglpSeYkcvfeosp7xAYx9N
JpiVxHhLsoVFV6p+duMEX07iU+Ho5tPY17/IKc9IdghtNrEBZXvK5MSZDyIDxYi7QZrU9oQgCNc6
6zqmNCT4o407jEnklrYKcp1F/1laynkyS/MiY1NnMj0T1A2t7wvXSRXvspwFU5Mzpe5JQ1I0IJm9
AdVwUje2bfbeUpnNkfcZB1iLHx7HwtEs8HEMCG5vWCEGX5Qki+EhCwa5mT36supTpRnzNkIj96Wd
8nubTM7PCR+Ao4rPebSrWxY3aMTbTD9KrWFBlwMIjFoC476cHAu1ODYkd+8ru7wn1S/ETSXrAtCo
abXJy9TacqoeBk51KY9Ld6ocdy7Rlifz8zJUESUtSysuSApVysiCDmqRKcCuwJVI86aWT6WJSCQk
AQ9GHyPboqYbh1yp51MjGt6juqOnWyvGJSmcF4jR2BZoekW99tbP9OQuYVruqdKfAW7f2kHVsW8B
xok1RHqLbfFBCPHLZMYLrfr2MC2GTVsKagGuZu0wQ7ANNIsArBoFMDAdsH9mZr8Rrmm7XSF/qWGN
0tWK5k+GZqJTxCdhhAtC5KndhKREY7akF44pvQymWuu3Va9+6ovm3IY4e+kQi54XBF2a3a4RKWFy
XhDVBcxtxk2u2bhHant+IR7zTSmL68B5jqgED3CesTPQUS9GTuO3tOaf4O6F+0kaE9jH0TlRo2M1
D/B5u+Y0Iw8NHChwT1WJVrx1nNnnmmVtUwlRj2jscDMk9uj3YtnWcegPMOp2tSjeEO7Xbh7zCZHM
6aMZRsq1fmFdrC6LrkVn1RmVwDTar3FmFQc7WWUrSDk9AcU2pud51xwJAiVJDOe8Uytmxs2w6yJt
eXJU7IiWkJaD1KOvAll8pRDjj4jLq2nNZ/JUfjFU+ALXooer0XjSYA8nuKkH9vEWMmU1eQeZCzxM
wZuqawaBPmGcPqvd2uyZlulriWT1SR6k8Tmss+iocFVhnaclIWUdOTqjce2Tt66dR88cyT9AL5gd
45YLTt5EyYET9M65Q4RAMYsgSutPqkb9KCJHC+xF+eHk6Q73sL0HjkZTofLr9GAMXGB5r1FL6wl+
TSn0rTk+lzoE8wqB+yr3gq54zxvTaxVEarKTXg2FAYsSxqemLmBy6MveSgbW8qLzdWMA+mkeGPr5
lRPzObGR5k5Mf6pXGQ9opdGX1eB4isxySwduVPROTdICkaKmmvi9x8lYGXqws+pvotZdywxREsNe
67NqpF+GLzlcHEoj+zKZ6oUsBgak+rdC4awhqkJz5YV9KwKzJxUf6lYggaYioQNjNS992N4V3o1s
MbbpQGYlQ3t2yWc2F3jesQhMGFmflJSzAvrMdhHig/QP8aQqNRvUTr4jMPo5GihdO61u/H7oyOuc
+yO9id53uvBtacz4aIbFEd5x5yfx3Y6whT5uHIEBEiNWjytuTrPtX5583AWDO4abv9/946uahd9R
1VT/Ly/648jfXy9C2ENPqpb0+8X+8Tj6x1PQpcbDX778L88+XtUQEbuja0CCat3u4X+0+9SJ2/3j
4ePeUi5/fe5vL0niYiLSfP2S31/3eM3jOywqzLCnv33N72/7nzo8KqL2kGVacOdhmA8t4qdsEay3
GCXLPx7/PvJ4LqazukThrlEwQAE5geD4+xWPe4/n+lx3duQdOejHMyha2DodI/3++AmPG0GQ58L1
iB+DxZfXsCQLMvoAXBSo6NfNn/qjbqrazQAx7GkLC6THfZRTq31GY1TtIJP8+SvSxf/zXoiNbQCe
8STNnHxiVKDGF1OBcoJ7UhJyL8QFkQkNnZqkKfvHjV46iQc/8svjRxUN0WKhDhSmWX+oJAbelPV3
kPKIwbnU9Vxnm2pPpslaOxDNSXHsJBUdc0ZKj3uP4+qic/zx5OOxhe4w6JkJ/H7JH9/i8fgv3+f3
cdEuE2m1eejWJjSLh5uzh46xT5txrxLg4M9mh0A7W9+AzsZksckriyjaGtTLuP6XNpHE8XJ9mx+P
H/caiT6Xs+QMyNfXPG70Gg066lxlWzz+OyAGKlvkl2yUIe0GdPgf78HjJlnfjd8PH29TVRBNQk5T
DxiEZhVv3OPmcez3w8cXYVz98ygyTa4Mj8ePI48Xpgq88VCB7a3RpUZZn0tEcBVa76HmTGgSIs5C
PED79MXp2qOZFaexDi+68pXMCKK8hmONkEMulZ1q2X7UzgF7yUAO2cpAmSbGG57OeZkJOshsuNzY
w4Rywx4bNKW4ygY40+TNQnScyUAWJAFzL9pVuviaPsuSemgIdnGgZ5lY+uOGQEaj8Tpd+JZi+o08
ekB/6owxHVuNCtKELF8aHfW++isqf7VL4pEGtpsNdWsY/HWYl6rIZoaOOMzs/DnuvTrDVE89V/ap
mzsXVZu3OX+s7uYgiQrEJWs60+SP8BqwnfXRdS6l9w6enu4Yz6vXUo68hC1vBhhd6y2vFK1Pg4Hh
PmRXoqsFAozATLvDlLbXrqcQ1Bo/o4VqFSl/BDuY8gva1b3Vo2HVjGAJ2z0tpEDo9tFspwClMvkA
yvepILEi1D/GJD4uDQKJCVRmfESKduaCdumLhR3BdBhanfPb2qUVoWfl6JaWfuznLlBmNWjERKE6
eYweGbyvWwKEx1xKYKYq2U0eJY/UOuoA6xZiVB8K8WwXCFniOujZP67RVPCIyTYrlsv6B+jTWwfJ
x8yDRXagw1s7AEQ/s1xBkq69No58KRP5qqIRaSAFpMzy0ri7ESJxwBH7Y0JjgMjqkGc9/5aXyu5P
VULEU7dGLynX3iZTOQbVVfsy6UJ5Qs4ELXaaMQJ3hR0AD/Rs6O/aHrf3MZe6XS6BoWXMTpxRMDCA
CLVub3XVGziwA8ZM15SNra4kOEnR2THbMVOwn2qgF4iFdfL/nOk5ZFqSycteIQhnoR/vYNSR9eVg
f7G7zBdUAaVp7UEVxOXspZLqErR7kgrD62TroLXaS2a2OwFmnHghwkNmhhPaadZepSELwJQdughU
YbZc+jR1pwjmO7znjhS/kknH6Kez4TYyfobeh3KwNSf+Y8hOomx0HClAZbDvDeto2OUJtxGB5So4
0OSUgV8R1n3W50sIcN/E7qRltBva5L3P4y8IU3GbCIYw+a7X1UOmq0gXm2ONQMu2PkqJibaB47PU
ge1m5oIHlF6AtOlC6zAYbWDp0U2oFki0N336ps4atgUSBpLIjyfViysWn7aHEbFZXVN13V7lMiJE
KPlONsl5KLnc2eaOkLAMi7g82pwGlJpI0oy1uzd0+1GjQ6Ef5NG6pT2NdXPYIX39nNThbPAdaB/s
+c4fxpTf2FE/adN4DOkCUrxssnh5loDIZnp6hri27dLoeQBnX+V2UDW7Ab+UOiEWU+qz3XRvcmUf
5Nq6LZW+T8HAV0Lfd1bzLEGN7KM+WMaSWiuo6KrgbT4hdvBZodiU9uhns3NWjl+t+NfSKYe0Fs+K
aPcQYnlrA4kPn7lEz3E/fJCvclCtfKvUMH86qKil/Jbo6gfxWYGcyDjhSWBG8Ada/pbL4Suzw2eR
Gl+cooTrgWdoYeoq5i+QDX3alpthQisHqK8BUpuVUZDLdOhQn1QR8pTuggEcuNRIsMl31B5vdtG9
sm8IlCr0s8Tel+iYVWMX2+LYjfNpsKJb2Bm7ll6I3hzLiD3WuDputF1mLHunYnVP9XsmdVcMJvDB
jzDZntHovlZsDjI6MET3XSXeYqHySZKUq5WmfgjCoAT7OnO+5UiscuIZEql7RjbvZsBJsI9AQc/O
7WReMOLdKF+voWK/DWF41214uRgLxNIFEfCrUApPQybdjSx7EnVxqkPH1zFALz1Nj44gC7R9lSZ7
IdA11rfsNIcb82bJcSC6eE/A7pVYaRqjyi7G2JmU9tks1WDJky1h9H4R0pA0gpiSX2YATZT1OeVz
lij2uQ+TUzpmAaNxfwTeJIwExXZ6mHXzIknlqxYD3i1y3bPUgzCybQmmNb5p9VsyknRsstFDAAmv
kiyFKAghHMqLQIHvHPPpA9ZkMBbPdbjsK9X2wwEVqSp7j4+4lr3NSYwxp9m0zOv7yOUjuWOIySoD
2pfEq1zpvIUUeIVPAerMHXjerdEioo/vyWJBQ512NNKf8qW8iWTYMXf3mVJtDanddS/wZwLSiDby
wroJHLuISjd0RdEdxval6MeDbFi3OgbbhPRNOF2QiXlThchijHav5OzL12ygMmLSm+zh1LtpF74b
jv5DRw9ixhbc8XInT9OhsABfrk5Sq7gtiXjF/XPMbMIfMCmCHHDUQ53eZcNPoKE447P9DWv0mF3A
QRNmaIyuUR2XSANzDkyBQCGfdppqnXX0HaYGWMC54dugsatcRG/eMkc8121+T6YI8ioaJyK6lfSM
WNrRqiDSY8r4teM6xK+VLb6ICm1WQdgeJmYjWfZATQ7qnJ5s1pN5Rk9NW/ikCzDapYU1j2wkKd4Q
DEcGIytCSBa4Ifgkk56CUJbf2NKrTxtNcVQnnpInfpnRQpQ81Zx2MAm80Dc6cUwMw+12pUW+WXQi
AAISYH9TLIvLEiUm+YemllwM/dao4wZZO4LaDAGt7uuT6o5gfWK0OlM77diPBabMZMHY4rzDyMKq
D6dODq9ESflztk8m9MZDddMAn0JVuur2i0MmZOpc9M64SK281+XMA4e5rasNQYhumL+T+YhbVcYX
1Ph2PG5hDRxoTM/FzAK8kNsHC7vkEqAiwphPIGz39Vh9tGH9lV1zru8nomqwOT7Zfo0gra/XNXx2
Z65oIcoBtCL7uCwPyGJ2ci19ZTfpJtZzhlurJl6nr0r64OSVTQFYCR9sFP102pX2tBFZ7Ne5g5Jz
5fpSfkW7Pmax68VWUavAWQGR5Tc7KrckfbkF3XNThYKtZScZIppajFvHhhqeL1fV06xtVxnPZisf
GJb6iDN2ZckvCqggjYQXFX5otVcjzg6TYPgwT9/hJd9MSewW5S3Nmv0ck2/fz3dyao6mTWOWPiYQ
4Y2WyodYyvaN7tAIMHYEMMOOtbyR3EA6YLSZz+Gi43P+UnaYnDWEv/w3VfhE84LEKDZGhEf6oTTt
oDaysLOmNM9Wiairpovd4D1OCJtikjN1l3FRPEUXnhTPAVMMcuxDCPaZr5rFVpdYvrMX4GikfIY7
mCag+Cm+42ZLw+m11xs8WqVfklmD5oDwOGbi3WXSq/dJjl9sIk5I5PWY7m3RXj5V/WdLrssAdKRj
w1NzXSQ4RwrnvREv7mDjBZeplFk5FEXZ2Yby2qRw8iLAfkvFDw4D8Y5ZaqfD9FN1yze1X3Tztppc
HGekjlo63+Ku8pZoOvINGaVEezniVMkgZ2RcPke/LRgJNshtmTQMrYckzJ8s7CsOuPiJmZlpoFBR
N7RwMN7BBjUI0oPRWaTOdrYrr+6vOb38IquB8eHM0aaDTMxiZkOBygycOoAbi2SbYUzQFINSvnAH
PWEKV78KLkbTAgV48KUIpGVHulUJNiWd8N9kfJLMYzolB1wsHoeGkYjjrvUGqCUgxale45dpGj0k
0R46ZN8aUz8RuGsV8yq95il7FFvZ24VM27r3e4MJFCIzud2xfNPsDbeYPGFG7DsSdzuUiosmu+Uq
eZ3qbc8f/vB+EyesCoiRAHkmzbXsg9GutnrEJmXlhobjMwsbYsNlPd7TqfRATG91NG4mv2CcV3t4
uwQkd3tkj0BZvUfuk6YgLF289c/OJ53Bg9jlcrcvfiZj4YXtJXTqDZMwv+38ChyIbjVBLA0vsRIT
KE6btZIvtU3ZQHErKlZxdo0VwJh61tyQ6OmunbxJ6VxkZvwduafM98myPEAWQJiwPCBICVPp2Bds
cPDWoOzEFdNtYZm4c71Sak5z0+3QF14V1udQJ15Gxm2WNb5GYGA4t35u3HGlfAvJzsl6At0aQjYL
kMFsj2TtJaeA7zv62k6/D+X5MoLxmkzQ7JN+EXp6iRLzasbStgTYQIYGF9b0JAbML0jNixbNN5c/
XdM+JXCfaL7onzeK5ofGQuWb+pKj+Uycn6aQBIqBIio2/Wxcl7FVNDyTQiSfJNOhpwHvDNtR2LG2
swKWqblN4QDPc+xRoxwb/aBA8QF2ecIduskVAKvw6iNkbqIe/NYBGENKRKIidG/8Ssdw32aIYyA+
OYAGZoTfUeSTCODb6sTGxbzRCwj0EkUfYPuSpVmL57tew21UZK/PcxTIhlci+CzGz9DSfOCdCE0w
BOeMBLTzyPJbSqd+0bdp/mmr2m7kgrX0utfhX0xKhHcmXRmAv3qOFKAkFgOIMFxUd/3PKzppKwjP
NQhjrIjlQ1NDbUp7Z8BwNtCjla5Rpe702OGCCnmslz1DgpFNpR8Sp+s/mj95U6ebqmWEKDqNBhQD
KbFPyoIM8sfdx028Pgm+w97ajYZZVGTYV5ei4PWPQ0gR1vFDKC2uWSBQI4a2huImBKO5KFH9ebT8
R/vjb92Q38/9n7ooxGV8bSHpuaQMU3kzrN/iPpEZymWfjapmOzxwBMv9s4FW05ffwHWaeUNQ+yhz
taOkmfy21b0BoY//R4dNb1vaMo/WjYP8CR+Xzbbpnz2fx/ODwebdtEosUQI2sEHYYKQZZ0i9nNck
abDZKMZ3aN0KGqdqOY1DigB2mkkTq4f3WDj2bhT5sG3QvD9rRvdWEMpJY4eSSKvk9ktaHSjbwuOC
3vupJ0bkIELU0YU5NO9JIfHBjEpr/3gYMzzKYhMbZj8VpzZuDU4AhzSs1LG3Rr1if9av6iIddVLo
65WoNlPc914jX9hYK5eF2AVHZ8Mm5Uq2a0NM/khjWSyYQr1bi+nPjb2L2Q1eMGEmr5IWba3KWALC
5YWLUsvatcOyc/CyPzWapN2yNqdeMZNtF43hbrDRuENkSI5VOuxmOgEvclnm1zyqvoFsZH6zOJwU
xRj7INUnLnFnwxBkVedR5it0KfIE2EvNX/is1MVLNhqa29AiUE3Fy+Cv3bW5+6mO85oFhb65MAq/
UcLwI7dQnKdN+jbmthyIXFkOE8pWJu4ZeUFsVzul2iKoPYISpE7FM23yd7PwGTQ4Y4XWaPY9m9+G
ZtpEDrOqI3piKdrjdqmj4yw/Ja0/JLuh9OkUlOx31k4pNDkAkgxPL7aNFsHtsLkACJzHI1BRWlfg
HZNyS4q0W6EqEBKXHp0Fw1GB8pX+KMh9M2dPtgDPyB3zS/7uwdjJYrlmFWnM0bybm9OAIiNv0sOC
oaxcZTnpgrCv2yWF8DrUB6XB1M8CIsJyVdX1Pk+f81AwOE63ej7uelT8OWHBpiPh12k3Zt7vFEln
QIdXs41duQnaSnUXtSUynXJFCZyJ7VpZIvhEcrLEXmZp+7GNAxiCT4llu4vceAMzFZq1tALnoCBy
3PppshtntnIW41vI+W107dXWG/RzwrWg7IYMb0Xm4LOct2UDpBLYSiwlOwKZN33VbkX0qXcTgkeB
UrFtgkxxNi3xMOgG2pgVclN+1nhSGgQLn5p2pclhfBThB+wrU0HiSrAfV1XoB7W2QcEaKXQBiWQZ
QUhI1SvpqdVqW2/4r93jGpyYx0KqkGJPL2iyge9OPfmezts0vjfmld+Ft6HNXjFtqs2dCyKetxiv
UorzY+5fupKVXXlPVx19arikkz7lpuV14KTD+QcT1k0uQTzWv3JPeaWWzhueQX38qhoQvNipRV8M
zqt9IuKgWtrDLAPtVaGKEMmm9IThQq6FO7U4FpU6ek4oblOlfyNaaU/f+hcbKlimtnJUNec1P4+a
fTSInsnQuk6p2yrdOzUS/RVajPhRYM5h2MLiQUQm/XuYSlZznZEFdThI9OKzykBBBgaBALp4F7yZ
a5kPQIQ3VfMsifBDGbdTjbQbJ2DQpWOwML1CadZY/BRBq5YIsa2dgpnBHyXouJnFe6QCfQqlq259
ytQqYjhkbcvOYHya8QiSHvakYU4sE+tuz+oOuNHBXqa9bdbPc5n4S2wFQ4rELJ57F2pJYOs7wfRd
ngsKOO0EUvMOAZANd+4axJTli/wcqcQ/tvgMHH/J5N3Cx7+vs51TOBBOFZqupAxNQEjEHDQYWOFd
RQ5o+AEVp3gy2RlXW5aZTA+wluNob+IgQSPDDL1Y2F0nT+3yMvTfKtUHg9I1bwOLafS8ntqK6uc4
ogZ7JAH0VyzfUXtE4EiqsyWdQx07ZnHOTYzST8l3IiPHl2raSKOrV4Gh7DrtIJnocImSeCV11yZx
KvuZcn60supWZeGDnrtgsoTxT/AQO445pzUzAhgdqL9nZbjP1OgpSb55/4qZep+0nLgyRrIS6Gin
MiXRYdBemmk59ap9zMmEoMIYpNBrk8RfWw2SbrzD+XIzlcFJZmJ06l3jw6ifVnRsiFfTkGCRmCcY
DadwtHcw0S9OUn8l7VB+JYHuEzUm89H2XFnLWcvko9DlA92akqvF0DcvDRYuDdIV24/TpJVbYu49
+PtIZgw+zem5R8uAq2jD3H9bJUpgQRjv7RuYl75gIW+HK0hyCY9CNatYnp17D+lxy+JITFbj3Gxt
bPeWNUwsYYb81aIFSxR5oEPPY5Onjtu8KYwj+NrqXJjkaxqk/hDqdyzsJPnmVDZK+fUFI3EHxST0
g1SY8ZZlmGZrfgJgoX4nagtIlSMR0B030YoHMBEtWPG7nTn7xyvMGjlO4+jVi5g4V+yKIItRz61D
0SPGIoyv2ueDZaFQRyMVOqFJ9R1ad7CY8hkc2Is5kkOkauaN6FLh15ppM56v6g/Rhbs5dZo7zfL8
FMlwBcphJdfnfbUpSoFJvVWjV2uRfXy81Ufc1S+2aQJ3z+3vZEREt6gzpGcat6ZblDsxYzpISyl/
adIyf0nagzzF9e3xjIGx1Z0UW3Yfx8jYtI9VHl1lriihYtX72RqcU6kCA3ncY6PmnFoT6tosGV+Z
QH3rKcs7L19SMgLKx62MZOnQzlbip3ZytyVEYOQNZePeXm8e98jlOGtG7QS9VI4TV/PhVzNDghtT
E9eiAjxHrxxEZ5r4SRL9SZlJfmuEph6x9qnHx71ZkBuWR7nwQLSa7P0hs7Y431jmGrQhiXPic0Fn
QR/mPUUuSxnO/mIDcYUqNy8mJgMMCzBb36w+Inqbwf9mKMbmXobRwIVG8intmvvjKQpAMmqn5pKm
B5B27X0iMIuGAQ6Ux0MVDhGeccdi/eZolXT3/y/qcP+nOH8tfrb//b9+n/7bd1HhfIji7iFg/v3o
lHxvIPD96v7+qn/7ovZ/Pg6jc95+7b7+2wP3oet+7n828+1n2+d//IA/X/mfPfgfP/8z6nBV/r/K
w19W0fZ//K9fTfL93xTijy/7QyKu2f9A4K1plm3KimwBC/inQlwx/6EbEDxtS1UNTVfsf+nDJVX9
h6KaLGA2HHKdf5GV/ykQl3TzH87KtwIILluaun7D/weFOOLyVQEucmB+5e7H//gvNjorFDtozTVL
URVDM/+mENeT1rCNQVUJGJrYMqfUmXkYvnRwcL3ZaV6gBnUXwRkNBQoh2nTRSQy7T2MjDkua9wxP
1Pmz53lzrKdACWE6yVKvXBfG8fsoMz8fj8Y4Ddk7stFOylwK6ir72cdm6I9tsaZlRGx/B4JiKPwo
Y3R0weRgyS+dbUZ7rj3a0/g4XEeMCQGDkXlufQxCYk6NiR8xOptPHd8l/u2SuRuRdBLh2gdbq+6J
TtsLMhJpzIMQeM2j5KWUUa3W2E0JwH3vpDEfznTAyQV14nBn2yK6E90R+soYI0eebekFVEjmqvrI
VabNIRxjDPtqg67FPLzBNfNkLrF5k8HDXHrHSLbpMpOpgOHkisa0vNp5kR5zQutSmjr7ZvhSEF55
MJt5PMC/HQ+JpLLaMXvpeiND9jTiETXm2iMVgUA6ibDnrTrnsL4Ju2TPaNybuPtSdxIqJWM27mAz
ckJgmdYBEDbvdjf9GsKhOOFJwDq9og0lGSF7UyLql8j+qA3j3DTvbd20iJHVFl6REVJatZo34M/Z
ot4yaQ+N482a2acYwmKelesAWSGl2AKlV44NzX7KlbYE0GO+mzX1Sl8LIxgS9aszzTXJ0NyMZlTB
mJKt+oDJzACYRxtJ1k9wt0LGENzYqnJRq2o6N1ak7XW9pds+5FdpbHRUzF1yGdv0R7X8iA0SSfjI
UW8v9LMByTduE+kJYuUh9oc4tD/6/AW9auHmViS7A7rPZWuzPq0JkSP5aJp16oVzkdI4u1hJBy6k
kpJAncrprRLyqz0J1IpuD/sPq7IZv2S9wtw4Pgm5Hc5LBTaPIW/63sqJR55HRs6VyhQIDYWHSW1N
9uVhofHzTYSwwIaSk9KUXfmk8vbtoc1Ze1IrrEAq9VQKKmVMiL9e1mGM6fMbz9A1QDqqkQaXQ+u/
jjl7mVjUJconbuZq4aaIywPYn5DdEXEU69qA2If5yKBIAyoxiL2bHviC+5fHUGVoHY60tY2xf1m6
qbk+bqba2CTWmJ3tumiu+eBGbW6eGsm0g04Zb3OoMiP6101sIMGqQK0dHvceB34/11cpYyv7Z0/n
aZePFLCrtypbb6qardRs2QtI7lYjCcWke5fmhEOVRoLVsNCvZN8QeBtK2Wkok6+9poSnNFdh4ugC
AFktXYv1xsin4spl9fHMoIfhNW0V6TqvQ5WilF0W5PLJSLP62LbaqxLrk1+TYnB8PPW4wfRCWPz6
Cj6FuW8tzcdipzOhMNCwPCtDcQ8iZTXkreegUWmCHbIUfyYzGepsaFM4xzTKrVYvzmEKdD210j/v
GTne3mlSZIKDSoNwp/UwG5Pi3Jt877KC1vF4Lu9CmgopQ7lU1yqVDhd1sMNoHEysRK2uocs46TXV
HOkehFs+40uP+V9bao/KS9/KcBfJT2OIDZTpz6PTv45C0oSDVogfZjUztsWsc1KT3Zg4z7m0BqSa
pRvPMBqKKozwc+TgDQqLQqpn0uvKVsPDabkviW0dulQQN53HqCWs2gWFy7rOdC4lY+ibjr5hWGLl
Q1RO/aTNY3Tn3VK81HDMfS/P0ZkJsLWplc+RghIMBWYGL1YAbUg5ugqTZkDQERlN+5oJsaLU7Az7
1C6utUhxxafm2U5i8q6skPkxll1zY4W0IfJwQc5AXAvyTGojoi/cyWqHe9IYwx0vIrbEKrs+noLB
Qo9L02OCbbMkcAre/2VxklPfl+ma5IV00mnV7ePh7wN2VpOvFw7nkAEJyd5pclAKSwiGiv+6W4hF
IWCN+aSeV+0FA7u6A9b3xQ5zByq6op2VvjuboiuvmVywNTLIrZ0zp9qSgWQdTDJIeFsNV1pE+1EO
QJCKJfwmy/gnsKB3l8Guk2OtM8jt2qr7aleoGl3FToDsJooyk8s5X4vU5OGISyloVJlg1lhetrOk
W1xxhhA9GBk1K0s0ZJuTkxb+uIsA72bB3w/g+ankkYIPxdyf7AVZVbHoinn7eM5MJvUkQn1wWTXX
dAJe97jJiH5/shwuSum4xvmRlal7EhRFuilqdcqMWBxJpn/SuWxftFR4LO/dbZDz7pZoTEw6snK2
5Mxguh2k+NdI5MLhcZTMd2p5BeNVGDeflpKbdzkdltuUpeDtDOP+eErJZD6iSebnNb2Kx5XLWK9c
2KtKT9M6WNXr1czu6S5HDXosw2qhq/WLDOXAmOlCAcRttKR41qVYegrb5ZRlo3xih5E/6wUBTXHO
oP3x8HEDgIl+gVrP/uNhQiByjAD9OBTNWzXlbF0VdrpJVfXkevIQkSB+bSV7iQghiKQo/99Encdy
47oWRb+IVWAmpxKVZdlyticsd9vNHEGA4evfku/g3YHqSnY7yCRwcM7ea18qx/m2aHy+Jw6bRI3z
jnGeLt8J/oVhZqXDfYYX7Vno7L/XzapLjl0NveT3X4W6xy9dO8Opg068KurMuEjgIlPedq9zbOdc
ZYZcJb7O3kl0Y6JXqgkpb5i9D6b+WCxfPdh1OT2RsbVHwAxpoKX36gU4S1pRWZehMMujZ6TNrgmG
4DEYDZNJADFJyoJH7aljQmskqg0ZXpQlDlg5WHtMPLbrJrGM3W9ZNQ8QzkY+OtlN+uR2HhOMxHWj
zMW6UtIqOVVJUz0wkANuY2sUWKVXnpKQTZQfWR3mZIqfvWx4iJ1cfHlCkPXazM2lnyCtZgWi3uD2
gaJVz2GCoDutBWd9yqANjOt0x0gifO5pW/qW/enWwiZmhTa56U5ya2rPesH7aEAo7OX2ty78/1Pr
Vib+fvLvRzmauY+sE1uGQlhpmC4zT6de7fwQwGLcJ48Cqt2qVFJ/O1yp0D33cNkI90QUECVE151y
ZhaPyqaQ9TOz/Zqhy0G0c5d7I+5tOAH5uUB/GGXB4r4bQGuVORT/JrvfpCDg/kibuI8MPfNjn440
lhpTHmukkpVHioHnIjSKbaSoaMiPNtbJQ7IwkfWGRmBPSUZk3C2d1g73DIkb8bZoS/dicUTcYvN+
i33jVgBZ2T1+ipTye3G/2jF/XCbwF2aXBwdpzLSc1AjXEgjldsJBcjeNidjPxC4fs8SdmDuSvNNQ
8eYiaI526uqTbsk+cwOcLlTwxUw8ZdJJeRyqwX4VlqCM7CoMeUzOpU0OhePM78JjxsUkRBywg8zv
FTGLCT7YlwZteVbBbGUpcj+C9tXN4+pLDHHNOJFEpc6+DgLEoklC5l9rqWjtjsln1yRGNBOvckZU
WVyymZhEVi0iXqxm2TcMl08Ks+B6mghwpFgsotZuNyMGhbe6muShUssfplVcmrFqaPPQ4fKNxPgx
7HWhre4ToOSnaX8vudAI8Gv91OKGXIcDQ/nfp7PZWyfyxgFv3D4Fkt+6DCy6v76HeCREpsc3KLCb
RbZb+ij2evcclOW/QmDHIP1HX7ki9Kag/XpfOFykdgjXIqxakKI+s050z+A8R2jxtRW72yyeQMr2
/r2Z9+ry+0BUorqIgtuJC5FJsDd/Yjpqf/Stc2SbBJkluEhAifTfLIM/YDvx7g8M5DKVy0dXIK7l
JDXf+VoWh0Cz9tT5LfZwSAzGxot/chVDex0r/4JyZtlMDfEmTUvmgsBv+BImFeEEvk4+LZsVEZva
tx3gNCbcL1thJoNnnsHxn8kBEOY3ofFvpafag7RZHdit06gIZ3EpCCwlSqrJt3GZt6+hKV5l4U3f
Ep8G3djmvejHakMItoYVYRZ3qUbLQa+r+qjH8YDsd/rurPyPOyn5okU8YcmR+mjBcGeV6HRULr1a
5Y5uPseRFSVHnnXXYK+5ysz9bqa0+bRKRTIoQ8JzrOEGmL0NupyAF215gqmuax1ZucWLTEZUs7ze
FcECdm38HlMWO7RR8Qs5dccmt4svN2zbCN1EyNJnQr0Bn/rf6xK6EEwV9wL1CeXXSBo4EanllyWM
H6aS6eN4w2ZKm7NfnH+SM229Dk2VUfvTNaorBm/9MmBObvpu8/vROuYU4xgsRb8flVVP1eyhnf59
mgr3OTalcf/7zANthlg1vZZmDwmsxgCO7vvUMz7kMq3IGYAPe0w98stIaA+OXBXloXMt50TymNwL
0VlntHLmrrNc865xVbzVIZuIfJXQrlelqLPTqCaKJd31wIPL2tz0Om8AOLnigDuJ/DEZD2eVgj6a
LZ/zSMwQeJrN+oXG299R+uM3eJaDa030H0PbiZq6ru5wVA/nGXXZhv5Y/W6Y+d0cYont/aA847bW
JKpLzgjJYBGjO9ziC/KSm5qpv4w/naJDkzAnNQktVfg4tfbP78edEC+B8qD0eqlJ0TpbayfEwpjm
Qp3SGv+c0Zg+AzJtXjvtEMnkuejfOE3HQSMJ5YSV2LDS90v25hXL8p7apKOl2u2vqdWkOxRT6pRp
iWaQPyjqq+StN1zcvyMzTw+32V1VSHs3wCA5I+dBbas7/9TkhH0Z0OJPtGPtQ+wDQc4aFuDUsZeD
4SCtChhl7QtsfGdnrpq9hPq3qsiuQUE1lE92nzq7CZPwf09/X5M0r9PFkQ955ZZPgZ+OWyoutumv
2g3jJ4gmy0WF4wOJZzUGMlE9mzMiLM5DD6qjzWNjHQDssWYMGt/XfdztxsQzT5Oh6fGPZbE3Fu1e
lGTt7oU1gz2bsOi2SfFhuprQ97j7gQS3Dv0GVlSru8jsY9IYq+oP9CrzPYMBuW5kVT05oaU33cLK
WDjM6OtGGztcfdUJmpp7zEBS7wW43wsssXgTysq7xiPzCrcNL1lncgL0U8Z5AcfrEbKMKjc+8Jq1
X1T2bmlZ0+ohCFn2QepOtnGfL+mIoWqgm8jLUMTdYzzZ22Ri1/aGUn+2ofhwpdM/GjljrnmkcB+c
tPiUxCo21dGRkPAtWrk3iYbec867hnCo5Gr21LNnErlrLUuK+4+39fz7kDjlw+j1xZE/bro3+6HD
L1fo+8F21b11+z/PilP0U0RA/772/w+wnpbbYE6YJd8++f8f6PqQpIzBZzm2jRVle/Jgj4Tx1DOA
/5kfDDgbT38f5na+90qW1KYB9muFdM1SlzA9t2FFv71UmFRUY3viL87+ILvpERD29JhzhMVAHBuM
eHitxpdzqYybHJxnCL5nFIhsYhq89+b3H/w+EFOOh98pLr/PDItBrEnei/CD+CxXttGH5wVN6H8P
2MhJkyYtA4XD2FcnKV18FYjXsgU0sgsQNPRshP51/sOU0tyERRwcjRHA6DQ42G6taTi6kwgjkDeA
EYtwOhYpQYSspQ7J0gKokWFwI8fPeE0q5De5E+kEEp2Yier4fbDoIN7mfDy3hgFNeQN99//OJzNJ
nPXCO7MaUmYSGrBTCnp2H4YIZYjUZA6VkkgKfXjrLjc1Pm6ZXS8d8xgOtwFR8pqK0ERBPIlrtpBm
eaN0MQHM85X0vgG+1vsRfkQae0jDPEbRs4N1vhQuqZqg8iEXMndscPHm7dFLGLzfEubC0cClJcZ3
HGrBCrKEsEnbdDvSuPWoiyPtuQx+QcPkq7Y4e8X2miVmBR9xughoTc0Sv/Z0PO6qNSDZTdz4XwFX
5WA4AHgCeU/mBBYT1hdJUpLn3zlaXQeCUQ95H6960ghPXSPpFbhXt6ndfVdo/AvVgkAsZi4bBPZZ
VprprrhMFk1gE1RO37GRG6BPnZzOTaUg01e1d1o4QhMFKeLVdGcvi32qfdLSp+xJdl16zMkOsDhQ
nErZ/gFnnTMdlhG3qr9HKYuco/TuuynMT04Og2y0fYjCvlvuOE9dzIKmHmIHfDyTuiLxuv5eLdxL
Ftkudf5GDnPK8Cil/RNkDscPDaZCBykDc8mvGdCGXQm3Rv0u++N/DyLsj7Uma5UeO7KcCak7Ts3J
Jk1vIiVgAGtOVuytb3LLosvpj4JctDuykLPSC6PlhpmbOuhFBKt0UaE8qE2h/e4KxZg98P/Qpyd0
ICBArETCWdyi380vadlI6aYMA7fxT8RJckL8ydRblwd4YWo1L6O+2mD9MVBa51ndmTTHN7MzvpBw
BJax9w8A5y3c2ws4ijK40oZMkMQjy7ypeu2WSaIpe2AdDdPXAgswlzE26vH6+wCC1N26VfiX1g7p
FUijhxmph9OhMMkXWuCpt9WINmk67RekOCsPlGGG5K+eDO5qgoSafkA2CA2FREL7qZfIa2xS77gA
cO9x2CDuHv3MIIDmug52Y5f+n0mJqGKfGN3cISxlaIizCMfqFJIf7+co6QirbLFk6D7K4lnftyql
HjS34S3BKWzR04bzPLKrZGfHpW3c3FTWjcceaigMmFW39jmxoluGWEbvGGt69keAL9nXW64ywXBr
b5kM0PntUro7dNmXmeDezmrA3mDpRUS6jeFW3IspO5eN/Be68qko2mATdNaHExRZRM4rOqCboFV0
5btbZPQaPTrAhk+Cu8g3y8SOVzfdtG0aUnFaNrX14Nk7CHXMPAZtIpgJ7nwDaVcwFvSa1JNdqfzo
17K/Q+2X5jbaDRK1Im0nhOHhJYf7G55qtCqyi49B9h4Hdkml54Lk7PSeFbZl5+ahoptf4M/aDlnB
MUMX8LBgN4wLQd+zsR2doNpMOh6Z+GJvFyMMMUTj50SamyDrnivpDwwc2CxAaXvbviWPPZneupRf
GBkt307yzkm6D2SElJEbLkSQjNa9aQ7/6qAmLwJdmtJFSowmaKBJUdxiQ4Eih/XQZO178ydCywEi
wFQEmjdN9qk1kg97oPuunMB6qoLCjxp/RlVcBW+kLcPaA6U6nXI5FQ9BBlK6ypfnlIJnTW+ZYEFs
zKrzX5jUbwfpmrsGpsN625VJ8JpRR61g4/wLfbvZ1VUpQJR5/cYeei56+zWwjSnKoDXgmeQ4gXTx
OFeSELUg+BntDMBDD4pDC5o7anipu6a7K3M8FiRvOSDMtkhkk00gcvIH4gMdxIo+Xnu3KP8B0sQW
H0WPZFvtC8HFUZb2uwNfet/YKMXHwVn5Ms6+e0DwWtfOV97XReT7ybQZhwWivhNzhAOhXDaZtR5b
yqUJtRznrf6+X7Dy1dCIlE0tlVteHHEyiJJBntAz4H0Qs41lzb6WDVSKsrKCKOuCt7GbHdgoRAUo
kR9dOgkh7tCNbw8kPCwvfT9+9y6A29FZnkJpHwsNWqFBqWpVk/7IC/YqnT8UaR6Qq0xaC4Hmz/gY
dkYS7tkX47XdcBCynSLCkIllqqTZWOKNGjSejbDe4SbuN22OsLwhwGYFruOWgoY2gESWO+W6fyX9
/oCjciTr6tENzHbT+b61XWSZ3JYuNEOj9+HE2cYpJvkKBt47Zm3wIjSEUygO3bvMyh/Poo3DxX43
1wUDsExMW38hircCqO+DGPBa9cSOtgJhmmybZYahjwYjzWDdtmP5wR694pjWYtiACVzT3dHTUycZ
SDHx/DMW6JzSNjevLRuCKH30cFZC5nsuSzTgclgpBUeb+PmtnzPsCePuibiXr6VNCMVRCyGBIWoW
SLgPdHA2JsFgqAIZLxiu3x787EY+dYi4meAvbptWWJyrAW2Yi9PdlwHpgX7xaoT5p+K/rSmmHSf2
eJvcNNTcJpTjEBHNThGSGWy8sMk3Wk6IMWnMF6VTXs3EvRMorkkuh1XdmPWTRajzbryB8lWAlS6b
cNL0ak/fyzpl6dtoK1rARLrANfWQ+9hQE8cEdFOSjuYtB9vEJ+hU69ZONy4zoKgYILrqrvywaXXC
XDDW1DycD+vVgNQkDNEKO/AMjAG2k5H1H14Y3vtIDqKuS150VwPqHwxqi/ifF8NhAFH/bhcpCYP8
9VwNodlcCk4PvDksD3srJfQ8d5Hf1dvRH5eDbcwHrv6j2bkRQtlXTHTsEKqpIwfY/rpL0Y84Y/tq
lehm/KlS0XhBptsfvHraOGRwH/q+3ecmMaoJ6l7y0uS5bf13jq1y7+6nCT6HySIDOwZpp+6XbZig
1rTjn4oTPDRfarIy3+TVMq4nhLTogcROKrzUCGchQ4FTHSQic7wOfjYm/NXqNEraZCGJrn30J3/e
LLF5iKl0OkHYj1RMenMD+wd67idU139odMitH5tbtzC8w9ygXrfAP1oE7K3zW4xVnLbbsgCmPhEj
QhyxtcGvMa1qF5cvJckalQ8C1FEiPE6SrS/FfWIZ+Z6orHO3KOvkdw0Dd9T6glAhcgdB5TMveRYd
c2qaMKBBxz+FjWI6sHHCD3YY2Yk/RkmAhFe45cX0GQjl2S7UiUt+zX0OFu9gcofGtI3Jmm5eOmbf
FxKmvdUsekLI/B6hlEbom6Zu1Pqxc25DvyMw1Xlo8Adqml5rZc4TBz/vGA/tv3gs2isU5fPQVm81
FIxL2YOpzVOHYJ6CrG7d81Ub8d4S7bPyPZ8mGjjT7CahVGZ6xjdUEqSZPCvF21M2ziYRx1zPNbNE
M9zUgvSaQFrBqZFMOpxbMhbCKJeYVeBwfsRZElcIXBwi5JJ4M8UWEBUdP8TDvKNxHR46IpvNmNUp
+DAqZGBKyFu8Elu6WX9MCEUOPKF7mGy8xg12NaGSXL7mx9gQoFDeTr8iJwkl9Zgm2OqQhG71VJJ8
clJyLogS83w0Q0RGW673ONA0WJkoKqM2mKYVTtGQbA0niWKOq35hHbOyq06/D5IYU4O73MrTFRO2
gE/O8P9n3gvhc5rjwXmusWAtqqs3Rm69DwPuiaLEBZYZLWpO/CE4jeR+LIzswszc32R98g4Ni373
AJvewGmxXhTEaG/MAas4/qFTDSzqutwERD5fWq3OJEsFVEvYSau2PRmd+WESurjNc4bKqmFG5Qxk
MA4xu5ulKJ67C+LETdshN5W+121cSEn0pSqa+2ANZ/b8PhN7j6XHMDxB7PmzxVDLKAlxrXLJoOzJ
NB1BsNXYR4vl1Q9cIO1so2Tpai9aeGntS+9kxMiCpV8oJgv2QXVhggoVQ43jBX8n4w+YHgVnUT9m
WRKQZIs8dKm/Mzcxj44O1HUCU8R9Lj6XyjyjcclOOrQ+Vag7ql/JMV6rBdt2boBd4j5XpX1FXgun
wZnZf6fwFNv9nd1V6batAywr2fy3nTyO51PnHMd8/ksROF37UE7XjGHRoYkRt8+DQ55XVW2IBkq2
okjxC3ASWMV+PW3b+z5Jt4yZgiuN3+CaS3w6CinuJiB/gqHHLQM922FW7dcVNqLIcwO1ybKmOxEx
/Wr8oeTIuQcZUxG4S8qNzR81Yj/mfcjLIgolLG+D5Ai/aH1k3jbVIAVCFvcrtDm/P1NOnUHPOCM+
6s5EGb3U4bJiZIiJJt4jhwImCE1533QZypTxuRpC4+D5bDP+RnUwnzuNy9UylseMRunD70PTMSev
aCrwdciHo8P2qTiQ4RYwEfuDs0ZwERxMGBb2jHmWJMmd7w73yYibsap3DGTCVTooDMlSnuvlcTZz
RWKIuU4nOg9lCRDOk8mDlYzXacEXZg7xqlLzl8qLW3xI/ugFCxbH0UjW2kLLSj7RcRpZMfGibhm9
fhJeX2Nt41SXt3vfG9F/F+FhmdnGaJI4HL0pO8Ak29lVWOoKGHI4M3L5k+adPmReuSV/4+wrn6+c
kgtiwfAUNWko1o1MgvqeJtsMCJM/tRUTEtDSiIU9hKnpXc0w+/vSvyQuhV2ZhAeDDSwJEGy4wzV0
b1EPWWNHTC8RETVjNI6YPyqdX+jyeFAPx43OjW/4Vx1dp8csB0U9lP39UOF3mDSqZEzP3HJtuRNJ
6q49q7ZRp0po1kFprNBRvA64q0TZZxvEkgqY9XjGPzGemE3sZW6Mx8JMwerHVGNy7PzN2B9s3Fep
FVN/ArundKDLLLwSIxz6JVdlN+ovVziR8Z3CZsBUJkosyaVK5JaB5GlTkxszmmW1rYBHrpNBBOtR
C7hfoOKg4e1qephrIT/82RrWQUct4vUWtTGDlqgP5leg2+aBaxSqIjryPUB4Cw/kKrdJY8gHFPqE
8uVRq5GzIATcEQUL/EVPZ3tpOZ7XDDsZ0Wwto7Do1ZBCYWbbAYNNXdbdZinkU2gtFyF6Ruu0x9nI
GTYEZrLD2Reh1X+n4xgf/fCkVAMwyxsxh5Oo0nbx1ceViXenYRXNxKUh5hU9TbYr9EdTzEOUiRIX
cgD1LFdkBSp9Ttp0C6H6YoTdcCoBGpaidQkKz4kJcMdTMyN89uP02cpnGq/EI1XgYw4xWu61w/c5
AypAbaeCVW0Sbt7ceiFMZ2DB2OFxbtDZT2ELyLvlsO9OVsmBYyEzO8xfE5/4LpRSepWXy4vwIYWX
FblTicMb/fsQoNHbNBljJcupbt3dh9qk/87BkqNb3BwRpaFBBDdljMW30EBD3A6q0jScGo0KK569
I0PkXWG+EhJAvIrX0lArxLjKMNC6HuBYhocOwcwMzhsIn4HkyBsYcFzc6buOMwBb/FBzinXL9v2X
KvYqTGwMlzuMO30/3dWA86o+OxhMBKhsw3pd21aASE5E1Cqc+9HT9O1THIi7FpXgStA5CD3/ozdw
6+WzXtPrdKLyLVgAcwUGxpLuJZDiX2w4OwKZZlT7NhdGn12aQYNGipsHG79yo5JdTSfe6W8YG5SK
3SheDX+wsSVDKvWFv+wdy90pjmw0rVpCI7AxGItKN/TgUiwqdxn257dBh7iCFeHqefvR5ssuzIbX
0bzlYEKx530OtsjCq5esa7xNP7vvQNrBgzeq3i8zk3CD81Dt0zbYzPQIIvQxvL9uCCEv5iYtCR9p
SoOeK6minvtTkkORxjM9QNIMdzB+Z86B28TVYmVVpheV2Epp/lKNBr3eeCI+eWQirFCaHYIJ+2jN
GPjcpuZ+9OOrQNq01ilL8zi/weMHgmqEA+i/tFxzvSUPN+1gl71MLqblAHvGyfOazx4TWgg1leNX
t27RNa2VjX0zviHNqaV2OZ0D3dj+0S2sR+uWoalIfUV29YknvVKnKgT0MDsvY0Ba34j92m1oY7dA
2hw7TbZjtzQPikhxoPzjQwB3fT0X+XRIjRKpykxbRJMzcg5C6tICbtPGEdWP9ps/o7DH3SToHtvo
PnHZGNu2Hz/TJP0kdS54WtpmXQfhN8xWJ+oQHTGsnKOQRC2SvnAl5UTs+CPNIgWdnqW+PbgdTaTe
rO5zvyTvIqsvzUK2e9iA7JNJK9cJnvR1W4XlfhReTZiyLDd58mEl+Rd4kXDLdN+DeLXirhJH24IO
VQRJhwZehBRzOjLL9ke2xJrQEln7ASNAOqws9VDtQ6EeBduw75rzg9PcSzRHa1Qe1HieMSKvB1CZ
Dv3TMBaEkFe9JOelJs1GWjXojYZcSHLd18hHzoHG5cNp3QCmRUvEikcCyYb3NINJ6vbzi1bGqcJy
dkZxEt6gsCz8oJ/JRayZ3IQIrQY6VY/IaA5h0GITKs0otUk0Rr6SrhhiP8p+AgmFCWkriE4LhFlc
lqGNluLoKOsrcBBFVAZag6pU78qEqVfPe9FWf6vxMpj2n8HAF1YK9QaHtzp0meo3E9WQJs135dJb
P6bL/LxUno+HTpELgNtEJzq81vP8jMT2VJnmmaLAWk+9ekUBvZ87jl2Z/ZxV1p/a8kMy5Ykdi7HE
T1Vy8KHzYmj8ytkZ12z2dJhAO7qum24x3x20Yuwx+sN7bXqsg+zrGKrjcGX7UBpMnMCa6CCCw1Sy
7S2ET57X/eWtd3CsA+GWQf+c5J5zmdWVrGvCtYS7d7MuWbtH0vHcuupxvIr3pr/z+Zs7cjQiX3TB
BvXh3ziZ9nS5CYOaxb697Wjl8jef9F1WwBSYFWADp3nsmxklyJCdLdoruPOzcy9oM7K6vwQNJvvJ
Fu9mZjV3Nwt9bEH1RgZE9c3GH8wnxLpsyepOSLQVnReiLCqGd3FTK1sUYeOsIHMYbbse42mPlLdd
1WVBK0bEsPSXGQdW8DRO4mNaTG+VAxvCfZUdrOKzSByf7jno8MTGHaL7jDJQ4cAoCprwrUPhlJF7
6Kor8nzOLv23nLJX2QkOHu+e0WK8te09NjeOGlDWnCW/a1HcodvwkpUNkw/Bara2cNg2CdbuLm8/
R3AxGwXQaF34Ag8hQ5AewAgShetgHphlLne1HbxNI6tzN7jsHBBvfYn0oXVRmId1dRgUMdIBTfS1
NMRbaqManzPVHYu4WfcOEBmF8Ipvj6Cy7fCtu8/21HQHkpbSFaxSWJr6I3EJAHOyr8Bj1jMFBnTQ
tCWPxXhLh9Ddkyr31zXul3Layr5mEGUYf4McWq4ZT2gnKr5SzOfWCASADVCa5B06kuIrgSqLi9vf
ZXl4V5rWvRbyqeshM6mjCcIxKvLhW2mCNea5y4ix2QoHhV7vh+mOydND2tAku03jI69fPkOLu3m8
AXibby2l3puLrpHVgcg+5Oi8tk5i/4ysZZzWzexY3uAns0Xkd/LX1vxT4Q5PEgkWlyQTE9jLfmTK
5MvJB4dJf/ol0hj6eOD8jYdNAdy7TvTn6HXPzGY0753+DofqSfnIC2pDfdX8tquuF6/KVfOt/Tas
Kk+9m061y0rrGeX214LPlpYNqWDG8GGE7t9CFw+o0m36IOJ7aNz3OlF//GF+zCxO46NDxLb2Ob3F
UKSVCSV7ue+lcUKmsXwRGwUCerTSdTq74FwwEBeAL8bKWEu3wAIw1sGqKbfMbt9bLRBe5/U5eZiU
91nZ1jvSgnvidqjTy5ZxeYdg1Vf3dUeqSOonD0FlkRfi3vZSoW/MUYVzDQGpZ36VKZ7NXEPtz1IE
76KpH+zWvil1YUW0BrB8LajzbMcBQNQlZIW0z6aM91gmm9UIGCbL0+xg59XbbdMq8sgPM+pfSXQ5
ffggsfcELSpqsPS5sscMKQFjmNl7yruyAkH1ks1IBDujolVUx1fWqrscNwnzCfvOJYOtCdPyyGHj
E+Pct5uZD6HyMLxhwrXn+YMjDCqRrH5sfe/VAeweARu85ga3zNwfauAkF3wWex288y1Pc7bVs/dM
SiDjmQwOD+fPLd4pSi5C5wlsTVGCh3YfuSL9NDLNzkfnMQjEkUHSHxLcMsZhWUOfpqYFUWOstZiv
9m5ObO94zrowJfs0+8hpHCgzZF0ZivempcIKx7Nd+b/o8AziTy/RrbAb3xpoVpnibm4x1sd2tzab
f0g6EV+k0H0Su6YABzNoOMQEjeIpDVAqIK0mrdEBXhfQrl8auhENKcVMLmkgmS3K5aQ313maPzUj
adILQmKOtIx+F59JcW9NpIaZsP3pOcWA8OzP3AWeVsn4Gb8DhUYIYKfwv+Tcd3xRza9Sip2gO3ro
lX2pLO+hqyZzI0z7dFtbCWnKV40rmxUWHxUhwo9XuuA1ow2tDTJHcmyp/RdNtlzrwf2h6URinT52
Od6VwtFXq/30E4/Ft2hRigfzPzRR6/R25ZLZZTPkfCo0g5k4nJ4Ew9Fa01xwoaHYMfGjZs61ZVQM
wielVsyzzjUhR6twqJ9yDruR037g58Fcj81otqbTnJBVlgD3cZqSA3u1NhT3ipAIjOm8GGtV6plw
F9Y2Bx+HNLMXhWCCGWy6ZfDwUkrH2kp5lUmid74P1WTufwgdp0FPEF1tFy/ke1JysNFYkrWWKdeW
gCeWCAkTOIFGsE+6Z99FnWTo8XMWdr7nkjmh6uqi2Jpomfv1jlTN/lHMQ7uvKqzrxACfBmtXuZb4
S71IY6ZQK3KOBq6Gdhp4IMu3LMJdseTgBBlIeTiuraJ/8QP7Y8rAJPaSXKs+28VxR8rwrNoTuq1I
5nZ67qoO4c1NQ7R4MBRBfGPBOYKXXxgcLxWKqL44teb8xsRvFwwppcft+8eVTTB4lQ32HjXJv3ZC
3Vbjp53qCOkyp3h0i5NXmpdM+uLiyOkOSwM1OHvk2hkoQlsSNYbcv9R+81OIAqAmKv8xLexjH040
NzN0Q3SaVhTUHOM7sDm2+a+GX26R0nxtC6Y4VsXky3RHhm05KKW83rVmxVB0yrZKeCqqw2qdeqBJ
wAFyboNk6HgROEmjzI9MAvizQ5eaWyPcVa2e9jMZInYtz90w0AVS1nOfN3oXOrceXA/QNe0awHwl
4LN4RjpO6BC6JGOfsW+sOr99oni9LhK57DCj5+kqbHQpdPoHK3fXpkCuu3bl/GLUTK9LxwSI9bun
DXW0tLm4jnrnCrJau2S5LlMQHJMQrD5y8Z+RIBLGm0hvprbML8QPoSxAY5l25UsfvLeun29tq31r
TOTmxaLNuyHlcFvUP0nl1XfEpII0vz3gWaL7196mmBjgDYswW4Y5JOsO7q7wcnk/cD5NRsAtVaMf
XHK+9oIwqUim7XuaFBBxx87bepiasXlXmKDsae2mvYoMxDkvsWVZu2mGdv37FBFDhtIIKFA9MDpA
7wkTxz2oGQjbTQe7Tun5nAYPDnVL0W6kuKAmNZ5RtpY7brwBLQFGsgytxvswfw6KWpgpS7gzbuEE
hlBe5PvNqUZknds8mQG7DkZyO3fWy7ry5b1VGuOlaGW78rvKu4Ou1gK5NuN11THE5rZEH4LCYeY4
vC5Lb9jMY/+YIRzfyT6o8V73t2waj+Qv7znvIR2n7gk0LRbBInsk/RRrZPvAcS7BvS+40FJ9lNl8
HrUlb0FpNxKi/zN4CHZsKQS5ZuoVc+/NIPewENkbeTPnY/QIGSL5fchdBdnm1S25SypCxiOD4rA3
fdQQhG6V2AHnibl7g7o/jSfomKy8q6Wu750U53EpvhLYr2tv6T5agn1pMZEaiWRus0B9LWqGiiK8
ejqBn54EtB5v+s/JJ5O4Ib7uVmCkUnzFtf/Qy8lZZZXrrf/H1nntto5lW/SLCDCHV+XkIMnh2C+E
I3PaDHuTX38HVd23CoUGCoJ1bJdtiWGFOcfUxGzH6Cxvw04O5M3wo6JJ4tvHNJAVYjio1n9yRb4q
zKGDK3BBs813qeCz546CHCdmMTlMm1QrXQiITsuiKLmH6snri4qmanqiOFJiBQNpFtzgRnatWZwR
WxDvTF61wEOhLmvIhgoTftXzxvkCKMf0SRzmGUyaezRKbHUJi+xEYhMagk0UF+FWsFjfxQEJO4yY
msk39h5BBpaNZmCYzqZeVBe7NbODYwZQNL6dQIEnIs4Y/80yHbJvaeJ44n1mqkTUqMH8g4HhShFf
UcSQQqaOaIME0zeajReY1wvL6C7Sh4PGdYEOhN+8IXq3bS6uG+OYLPYF83E7ZWZRKxp/XUvZiLLL
IYuUPThpH4+arbnvk/HZdslnXP4pdeQO8DA//SEgjUMDZOXoJwvRE+BFB11S+GcwyItocETKNLhH
KBktdG/8GZ1HvGvbLIjvIuWvcrLuFlSK36ZRMGHLXvnxF031l5yrVCPNktxs/RQzcV06VsEYP053
lqOPFAfZTsbJBd1mtCbCjNi4kGAoe4ZwdP0eM1bLmJ/USj0m15HdJismjWfjnjhvSqaxRSjGAW1m
wHZ6bkbVQwOh9iTmAIxh8hlf9ydHav6iBpnI3enUaPI5lLG3lKP1bjsEXCAD3qDDhWJRzCaSYu7L
B5qBEPNsm6EU9NooWA7dSeTNAzU1QqSLBvNyxJayrBtGslNRf/nEcqD2+ZM6GNdgf9xHfUMcKhMb
gpzdGZOmWKA7jvtHy/GzUiyKRNJsVwVrgjFZFKAWQzW+C9t5jCLjN1dki8T+d1TWvGiGgZs1f+gC
t9yYLBF8KzWXxLu84jGFz08wQBVER+UGnxWLJIVfHGesJA+K2UhK/5+28EeHUpv9EkUPXUX/5eVa
MhnDkhlYDJrZHQYjHn9B50kMHGDmDJ3Vt0zyclcY3pViQJJGfCD/EuYyS1wjJ25VwuqLqpknSDgW
9EnkqPk2in4R+VOemSbKI6WtS64T6QREIs1wZibiMW2sR0SR0Xr6Az3+tya2PIPT3BqVAv2DAgYJ
mkSTjpZ/EesszatO8doB/MSxQMfPdc9Bb2al2mfE6oqFiR8tTYgjqat9jkRT4J1mg+eX54wVyW50
yU4c87BdNa1zP5WqPJDC67c4AAIXYWf8leoNkPQYNVjI7VYUxSOROd+NH9GfO9HFRPwhzHNpMbjA
U72RITsBx8gfFblceXT1qvqR9KkWVB78hWE6dML9ruYCMWQluoJdnoEkaT5QjlJyAn1KyzuzRSde
1t5nWT+MmKdaZRzHLviDNxgqSm1ypA6XuNKDZQCNEe39pp+cZ7y6DMDKcGVpeBWTch+b0e+IGpta
F60FggU0PTEddetta3HNHBvFsrfOsGdh80EI0+Hw8j0EXLH2Y8Vk40AQ6EhDYaGrgMANXU+ouGWt
hrqm5VI9RDK7Nlg1PeXefCcr84nSkrKAQfEP0rK7rlenyTPfIQ0AoYP8jOB6aYBP0iITD2h4CGLj
hEoo2dckRIDtxsJW4KGPamPYoXRn2EkFFtlMizpKQWRphE8x1m3Q/W3R/7+MPqL/edlhGxxUlgYM
jxmmEyvnrg8wTCk80YvKGGhSvDclp7VIEJfRH7yJIH7SJMZBB48QIR7uNpifxQzfO7P/KOzgpYG1
B5y+OpotKcr1fJo0PpPl0VD6Qg0RvpHaP1VDDmKfeTcOmTnuCbmN07Cf8nz7O6z1txaxwJKapSFf
pN5pmnWi46M5cqwOFCAKE4VftgYm19ZTs5jsc2TzGzGnSpZ9MTLaNKZrLFD5h9lPRsglK7aI068u
1ixK92DIIN/NY8OoD39M8YyL+Foo/amQyWvCHMHlkqnH5QveZfb59nuakf01auS1toVkHRl+ASa4
VOgFVm0mAM8o/oruhf//uEXZd0aQ144otqnma3S9Wy31cWR32JGmBhFlwp5Wg8UKQ65AJZwUKBzM
g09g7Wpu/XYNxnK0Y/rVjXrjMPpfba29Wq7toYoi0j6xINCPoJ+YFNKeT5ze8XCNanmxMUwwik2Z
ZhfpQ8GxxoS0XaSJLldawSjSr+dsrpIdp/sCibfWhVwHOUaQIAk/uXkF2HdHgGRkq7IR3tb+BAe/
0etVXYvtECMndgds7S5dV9l0b4rW3nQipDeeCjeuFfPW1wNWrxSOUaW92g+FK35oXVGHC3Orh1C6
3ehMeEC/SUamX32cEsbHHEmmFuEsAd2OMXgEueUZoJbnoI7eLbnm9pSsvTh/Rit5b4ICWEa8GNu4
mQGjOLE6yZqyUsQap9+9wUwP3Uu2bnuLsU2wKgaKqChToKkwvqxMsy/2duk897Q1y1QgDeaKOTgB
tuq4fWowo6e4vWHVoqkb0HrA4c2WEUck0pHi14uJN+YCYz8bOqLrNtlnjfyym7bbBCiSXRuF55h3
NSe+usSdTi9GK70KbZrRzr4SbZ57DOvNJvouvfxCgQWQlXK1d1lPCGY5wGQLo0iJvvPkwkRKVMxT
scy1n3I7fVM22iDFotksk/HoYkxGczQQlCizQ9mRBDbZW8s0kNjGyMxZr8PrQnEBPR6op1XsXA4c
+iHIYOg0j/BVF9LKARmq7I/v2yiZRvJ9XI6AUHuodYRG1Ll/dEgg1BEFCE7w0hvmwiHiyy/wwzSn
Xh5ykLPzQLwoF244DCt/joqs9OhoNtkfvTWApqWnADFAnRHD5epM2sF5UAxSLI0t59rQXXvolfy5
wR9/ZQvOD8vFWxKK9WSLia3S05iWNlHr/lMtqZFsxyCTYd3VuKjMppd3I0mx6HU5W9Xw2pZ2uSks
QCIFwoUhu5h6dDFSm0IMIWI52uGdo0EFrMO3XpsYKHdfsqJuLnAbMrekSqljeG8to2ohuEb3unaX
9apd058vDMJBilyahzCqaE4pmsJMGmsQqAki/yHl/XB++rRE3kIGrUqcM0MiYm7rfF8xbyO0/XVU
xT1yT9SWKXrllPeQfPXVCJVsNVSFiUyx8zZ2DUtOeX25GcyY+E1Bb4yKBpUIAoAUFxmwaVZcLmmM
JEjk85WkGpCfAyyEj0yuG+Jcf+Iax9f0B6tLdkwqV25h3CEjaRGRGeTV9d5asYlcyTHx0PqN27Qz
dsoW5Cz3WbdurJhEF87BlOTFnpAJmEeztCz7yCLtGtvBGV9Ht0aCW9T8+Ujy81OKmZGKL3cddhJU
AEe6YdY+pvNUJmoVmxwzVdLCJ6nm6bR1CmxtWpkMnbelEAAezOjOhSrKFOc45jP/rw3ru/lH5ZO/
KlwKZ0fvEJcVLbcBn35KCXD9wBtBUo4BtaM1hateaCTUG6x5c/k1Meg7eSG0X3SqhFAODj1s8VPO
HovRU9GKvRVUyJpfeAAeq3kFWe4NifMwSwhVDzw4iA1Cr9yg6yDaMt04ZfQxFjZ4gBJRQk8pEAVJ
y1GpkHbE0SklTBrR6cK0iJgQKadsL49NwNSw1eozVxY0rpG3rlvdX5gJ6vLWFURKlFyjYkYJtPWn
rEj/lC1BEzoE4E5nGOB8eA0BUtUQcU47T3Fcv3B+01sJbrQFC8YUPRVJLOqq3NoGQ/g4sNZYc28D
b/heEpmBvn0858S4LLQgwHOQo0INrRVd0zscArYlmSJ83Jn8Y8TYf4Hg9oGM6JzoCMgJDuWc2R30
iVmbZucr37m4uEnZyxY/BJt9WiOKXmPUYFcUVy+sj0xAPqfJ/w0n6FcVB/LaWVt+aRywgWRLX5nB
FlkC/qnhy+v1/oAE8zXoyFOE74UWocznI9taTbZC6odcx09e2OM/kj75G8cC13WF+J4hSM/m48+Y
1Luwb5tFhjygVwpa55Tc+eMfL9e8x9b4TYKehAkXg4Yd+ubSkpq9aAVBq11pkoxkJ1eSscuH2EW9
axkQmO1ZQZ2LK+8MQdOYgnz70eFUPksQkWeRZv3BTrNL60j0vWmzcHuPF374qJ38aI0PjIO25dh/
KRNhu4WX7tiw2WG4nX7gO0d442tqMQ6aTnIfg8rMCF/0gnmUxbpqHZfeu4rNHc6k95TCa1OkOGCM
sNF3hjO+NgUxMD3Kdg6E7ncIrgpC2pZMxvdWaOFDwJhUR0eHnYjibeDfQGKeKhd9ami63cr0CWmr
v5NiInNAIp1uK24opT4zFGDzrl0RvOQlcvNEa740cI6l6yxlVHFMmurRoj2NwT+xy7YBhUao/mJE
SatBtjb383CnPM0mZcg71IToXLQkZTtrljcrz64EP89Yuf4yMnQuMUQ3qE3bIA/hrusdwuskhTgb
I0foQdHQHuCDjVcYKVdNItMF8tt8o5t/bNPCvKezOxqj6MNTxp2ZFoduDOVdaglCSxtcjF1nPGG5
I37S4R0WBfvLCfBaTQ9lsMPyPFonq8SzNrpM/ZjsovB1v5qmv3RdrZPq8s1Ns10nVDXo3QabiK+A
MaJrMKTu1rrt4Y82ja3eZxWeEd9b4OzatFjv2L8wyk2c39iefqVtAuovA4KUXRiRZsoWbI7tTD0K
s9JymVN62clmJ4YzVpgJIoa8//TzlpkKts0liys2cEPQnFmXo53QyNmxp+mOH2TMS9BLqGO/1eoO
qh59zbIW1pLOcmLyC0A2Y1JpwK1ZsP5mIw22cI3InZetgCTrJA9gNIBONv6d3ug/IQso4VIRRLaz
FMzT2GrCzA7qq6odcUztlxGHmFYOw4Mn/WxDL2wu5lQ+x/gYA/gImXjqw8ldxiX3/xEFbUeuRBpw
NFb4HdCYkaJITAixy5Wfk5Pusc3ycA2lY/Fr6BWeAfKu3aHhIg5UCNESjRug0idtCO7DuFiZk/fC
Qh9+qMZQnvXqZiSfKUpVvtepHvQs+ba6AclCvmcl8NqZPsNn112jJr/rU6YZnYd+CS+1v7ayRK4g
296ZKPK3eTi+R9CkljWksVznltG42IdiC8GUnDvMwmA4HQKYDLq96XO+oqtZEuG0gMQ8ka1R/aiu
OOtkfu4dbdpoM78sQTvWDMzSinp8BR4rFxH4UM8vMWzCAC36pl3JCqW1I+VdPkR3sB68BbknTyTg
GqX5nOMkvSTibIcO3hv8M9TGzhdyLcRbBH3LrePMCDYmsERNNjU7N83p79H+YsfOsrWPtW3JlQEa
bfUswJQWE5owAq2RASYDhXChzymGiYNUoH0sYnyyg4yfSyffwaNmN9RG9gJvMZaVaAK0z6E2otUG
g8c4b2Dr0hlrBpQ+zOH8LSRkapiRQDI8l50i5dToT9VkPgZ5gXxcqm/Con8dLeY0mYZ5sGLvxj6h
I7H8K0uaYdMTXckNbjmJ4L1qvDciJl0SES3zKjAzJ3S3S8z1yQl1OuFicCRXNTsiI3nrPP0VQ/jR
Z1mHd2vplfkBYVW69BmWrbKiUmvRJfMEhXCrbN4ScImXc7pDNl6o23d+mtwlbXVvsU+YsixCydQ8
DfrIRAqiG3fCEJMX737uhz9D4C17Z9DoOUn0Qe9znGCsTE6/K6NYrcu2fbV7IrsJktu1NJ4rPMDf
2r2Y2Z8jr1w1GocaJdheqrswi+/JaDR2bJDZXxaTIPyVq4r04cKODU7ycAcnf+9qSFYKgVzbJreU
8HHZLgIddnQw+ru2ch5zEb+51nAv/ZfQSNh3cPVd2GwZsOKa726lLlnyQ7WDPNVUs6wT4EZTOudE
2IwyLecnMiILSh9oXbJR/SBhjqiBFSPhshPqTxLSYcARBo6IiV29tBZNsh+tojYAtTo9gG68o3B6
1ouCHTvCx2ga7su0IYzIxMvFS5L2DALzeG255JkYHtsO0WuICJGOT7r128aCU57ZfAyqKTcYC4zK
/JHSfWLaBomPfOih1Za5RCueyfIrJ48UtSsWdyYiI7ANo/U5Fh1CGloX5V95Mge3XbZc3VemS4eG
ZI4XpcRAZdv5xgosmDxc99P2GTxzs4rLSbC4pFZjxO9uVUcfZhYNNkigrgskgPHBr8ZVp6IPAKzA
yftIAimKQC45/TEfhnErWWdzNQ7WLjq2BdPPh75BQFpk4Sa0CfZjN+BVX/N/FqFuox+85x4zpwZx
uqHULHgveqR0+mtu958oD2voPh2oCyr6MQQo42HsKo1pnQ9QY50M138647oikielI2zEJuZMD3GY
8MK49hPesVbqiBcM55LLttkrGkRVHxKEtI+j0I01izY0c3KXD5gUXABkC4+j0HfS36nn2Op54dZF
a1zMgv20nqDdiXHHTzURSqGoEhYynAW3jMVbfKKcQxNV25zsItc2nQ34v1DhS1wwRLt9Lgatie3k
/7MVg5/E7+MDjjIubLmJHsYfCbxm4F0C04nyDefCNZ7jLClDykM6f/T3U69pLqY1XdAI98u/f4vb
lzbDMQcGsQ8roicnMnbaNBo3Yv6VbNFVh2xOHbg9bcNcsvku+L2qu7xlWrS4/R8qqAZkhofVigkM
DvI2/89DBAPCMmahby1nI7nm8gndxFRscuW5fe/t1bg9/P1r/evf/vqb/9fX3P7Kv7/6f33J7d8E
yv//JFj+62tuv8O/fvI/vvqvH/2vz9/+F3//6H98+e0z//oJ/+vf2Cvw+7hG524bzSa5gmjNf3wb
HuNid3uOogJZ3d+fN1Mfj9TfX0oMkj5xGf3v998++it88/Yh3tm0BcHJEXF7/o/v/+tb//Wn3Z7q
tx9y+9CWaip2t+//688kBwXSCGhgF5DGIHfM1R50aUAn7mjfizR5jmBfbQsTQbrToX43k2wAdffo
a2O/xbXwwuY8p8/0d33ta0CY3ntMVEuBYogVNSoK4zdjAkoDj+poEmF+SOmtJtuHn84AMzYSbOUk
CVFpMFYlpgV8P55xTLZsWI4e6bGACj3kijrSGHrFnaVXVC3VKuh6f5vZnb2rSlYPSJWRCSiFhI7/
Uzv7o5rsQ6rk14IFw2jf+4k7ld2zQ3iloL43REKJJWOx6GS0EjJ7zVqqhqKT3xmE4pMniayKJmJl
mtTYRN/t2FkbpjXtyspbf23ia97agb8OSst7hTxF+6+LA3cZwhS98Fe1sjt8RDNqJg8qWAPGF21q
P8hP1H8M5sbqARZ2u4+HMt0SC8+oJa++BvbBVj/GsNyxiFTD0Nw7htwggHHWEecvpLFHHNU1PFB2
UcQGRRucW9QqXfvpCk7aDtPu0rJ6CZGluxM1wDlf7HsXLeRA4jtQE8LBC8/ZGe2sioglnmDHs9ed
h4PRcHCG8dMXwnXrTZOipx1aV83GfXyMHnVXJtBvyyl4Zao2AtowP6MsB2lasWGAeUZ2N+N3V6Vy
GeXvQc2CqjfZbLCmYTJKXb008CauhhROLxA0AY514+fWjyLIJem86jr1+X0ey1/2AclzjjxlNYJN
o/gzvkILVX8nB9wO+osYH6LA7ZZxjBU0NG6Zao8w0zHkZYxjWY+myzB57KGKLdPKG04JEYXUOTES
GVbHicc2ucf8ORh0quVpyPAM63rwjofxu7G1X8JYzBWQuWPjoQh1PMWKwJKkeIXG1sahxQsxaMjw
zU2DPFzvI5ZuDeVwB39o1buVxQyII8swdQQuKvnS2Tke6hT4bZatNA+1peMwkJcZm2QE7QR7emqR
RAzxOK7ulUbUmEXaNti4/aSHnxBvh3Vto+COk0+jcsydSLVgaSQ131739PVMXaeeEW7gX7XY91cS
heU6ZCrpeLSCSQ4Qt5lAd+Jf8UkCJrggnxpz1XS03FUqtB0sXfrLnAw8jViNRZeKlni5efPS0yZq
2U6XxQsN8GsHCmvvha+sM8EVocxYhDK6b2vyJMsQwImuWeckpnCxpxLvndJwJ+MkOzrFtohZ9Fek
9REEkwYnrS4ugSSvCoIb7h0YE5F4xzNG5qbVb6u+Nx4cN/m2W6fbYXEEluvCNCGpBzvJyEIn5sWF
FvQVuVx7Pek9RaSQsbucIIJac2pDGSyVk2PwO00u3U/DlGldVOLFU4y6lG6+4AnilRdfuGBBcSTo
RLQd2AA0hKFfLD0Skuo41g5DYB8mapVlPpJLWKOr1+CQvZp7UmZxy0AoXifowLoeIQB7pX7HxmCR
ZJyyKrJ/Db/boUroF5hpyiNvJ6+H5pFdhS4g7xijsK9IPeNPb0/tyqNrX9Fv3I1RPyG4xNqR40VL
yYJoTFvuCRNDoSaKJ/bQr9y+64WhuLohhOV7Eza/yXfAcI6AMey11nQSrd6tBMbI5cisx8n8BDtk
RIoDJ+vQ2dW+QMq0NOiQdV0do+rNrPTnHlFc18x2WYTNZkgJniVEE5CQkPXx9wAEF3qtLkhHGk/j
EPAKMFTXXecZJfma8XSDqCvuFsLvHxpTvLZtwNJ9BESgs/newgyvlikipcLUt5Ya9jSA6s5RIxfz
NdeIcBnn4IYDwDVkuzFH3U598aF1eXWiIX12XefSy5oWgSH0IlojgiFQW3HCOxESJ78lqcPInPNA
npIt1M6KM9YrOv4PtkPBEfnkWjA3pnkkeKX+IN/t4NSM52dgqVVNMGi15EnUcgMLxFnXqooQDjEZ
yvNpyej+OgT5ixl28cIFcbdtMqQrRYc6VPeeB0YcSLpQw8l++EgaUjaVIZ7LPD+5NspXh53opOSH
7T2mrkmEIRkpKGUxkhRFvhg08tOMntlRPs/HcmGsjd4iWapOg3WsC6QBcic01vitzsS7RLPgkFDY
iEIdGgQ2HOqotB0yKgwb300pfzzDfUAhHo0B+vSEJTZvxEttgFuyUz9dcpi7yLfZ6LZ7bIwF5tK6
PdJ/nMPAfuR4gIxma1eh9zun2IxRq+4Tt6kwWhPD6LPeGQnryrRi1gTTKjc+Xvm2ybht2tpa03xv
mZUvWpS8AmuQ29jrFuXKG+2X0pQOcxpaA4AnzP219KxcxyFgjcyv2B7BxOEEY5C1agwa7Ysw9fJI
cNeRAI5fdlgOIi5+jcqz3t/iHk+PS0joSvNrsnoGe1pHWIhMQpvQZzf3LHQfWTYuHFG/9SL3D14/
c6ypWDpz1nCrZ0IqtgOWdlgf5R9mFd987K18xY20QBxCzxgypMcnwvLW29dj9FAy2m4qk6VHDuEg
L8mx6dhGmG4PBZE4IFaprC+DpY/JeIj2IZT6RdggCAH1hZpcxu6ZBZnlWM/SJL5OppOzT7rG3/o1
kw43YotbY0ph9sccNtc9wk1yhKu6tkOiRZYhQSae6bj7OpEsqhTBDmV+gZH45Vpc5934W7HQ39my
eEYaqRbp1BBcnrRPo2HG624nRt8/eoOElauBg7BDRDJ28ePFzUmMBJdiEtzE4yioB08Ck+udPWI0
1tsk20QWugO4SQS91DWLkkWjHFRwk7NOkdo4EXqWGqywNbQLji1KK8s8OCUOCKkzvvgq2GpH5Xhl
28JiIXE/p2ROlJmYAtuWQaKIPp6zhKRs+yl2kc74pH27lr6UrMxFErKpgLCKccT/0Kr+gQPyChth
vsnQ5ROtVQ9Wt00UlnFNdSflkfLVO2SpJZXxinnREQn7Ibslzd5hxaoRj9k78gGpgrUIQpbASkDL
t1zQKcxTSr4q5OqeBb9Qg9qFbYQQSg1yvij1mW+S8UU1Rf8JzsNns4Aok3Ik0yFKDREZcKRKj9x/
OaBZL7V1sqtcG30I+9bI6c1dYMZ/TPtlcNMXs7siw2aUJqvH2M4A+Dks9SvDeQtFfDIjdO3RyATI
UZTqU7+Ogk/ohGKRB4k8kmeGWQqtTzI2b3EwnbTegpc9TjH8NQR8RbVyQsRJTcLAUZUkBEhtOUnv
vTPNt6Ya3vQJG5Lr5OigE23H9hv1VUOFyQG+yQgqZuiCDVefMVnmyrRGakgHoQnYbgdtC37MUnud
zbKu4i6s5yNo7CDfABDstp6pzgybHLrqHIh5nr3kEzZJroeMTVl8W30K7yWziDKYs6xzNMVm62CW
AmKfJFO5CM5DBXkk95dTaIYkPeC2Gj7LCFGMiNx9kY8EybsDYyvlNw8ZLCP2vr39NAH8xHTTOoc+
DuI1epCf2Ghd5Au+WA9BglDeVoT3hgV2wYhFsaTE23DgH7KGee8yZKbAsds5B2FE9absEeghG4q5
8EThuReBfxwqHblYkLUfudZuAz/WXgpHbuvOsVC5yOHasiZ5oAbZ16Y/XDGuJo++ldwZ3G6rMKHI
rgaJPkNvf2qYjGxnmzcCuYiIgDqzbU3SogyL8drtgRGIvgNWctBdmxl4ivKZIArz2U7wBHk2mdN1
klrPVV3952kfG8MRdB/DduyvmM5S/U4j3OW1IZ1sdP3XWqnornQVnV/Gjj7S9WmPDLg++3HASnnw
NCzGPGXYVp8BJNUYUBKgP/O/1fMDUgVzyZFh0ezy9PbQof5boVpiaP7//wbKcsSuZoxs+/77daJo
WgwA+qPBCbcZ4PNe2yzV0bgMnwYTDcxbzrhXohkfbK1zrpabeCsziT+EMRgLVHMS2ZwuH24fBap8
463S9//69752Sf0sEMw63mYCo/cCdcFej+w9NiEY4xfRGza5pVG8M+bPton0l7WjM2+MvGaF24PO
2LPi+woRzLGfHW7zM1V57K5C7dlkBsjdnE4Sr7t3rvPmvbaT8E0iQwcma/kHKsvopZQd/nktBI9h
tJtIqGx3+zKVrWUimreJFfEuiBoXw2ASbPhZIX12k53C2gbMRBk34uHYByQK3kWML8kRq+xrbxMn
hSTAeZ9jEQSjgBdg0E+Oh1lcm98UJwzIIZgfkq6wif6lgO9xdgzSa69OGUfXsP3riauX3bVG7IX/
JSNgCrTAsq08+0jUZX6UEcKXnjzaR0uL01UZt2fHSOxd4xnNc9TYLy1guft2fpZkeNOakMS12ycB
EQM8EAzPuAfZu66IEjhAioW60v1jLtSwLXU/e2gGrVl7g+1eRI4aOWnZBIILonNM2CZmifnoBS4o
R+xrdLceOWBh7dLy+6hSmulb4LRp1PSrXO9Ydzj9LDpP6LvNO5P+DkGr1eDvwUk7Ap3jDkjBMTV1
cO5ShsoYGAcGlZmHeKxEa2653Y4rYXG03AaVg+E1eyKQs9OU0StqDe1jKKV3xmrinYEjrGyHu+BQ
cso3whteqgRmTNJ7b+DQvY3nm+P29rQ0UHJzrTwUGHjQQJntpc9YQ5BqkB5uT9G9Btt+HL6rWLxG
eQZ82rJYjVQavUOujKc8zmu6DgSebch2IeN4MUqdK0jxYDK3f9KRmvILt7/4ZsPjFNnjdvSsC9jc
8JiIvoehhc2ay5W49+aHwo3F/eRLWO8eLpfbJ1zJvRHNDJ+BRHG0Y3a1clDbwanHFcl0Yh1GljoN
g0U+jFp3YFROhTFRtgzl2SSU/jDVRWOD7OHDRMYPosaVS4zCfVo19TmOh5+KKOt3MOU+paWlHUFI
zg2YXwHzNZ97a14ONw0acKqvO2Zczr4S6WMOVW9Nb18fK0Kc7gNCd1YBvkxq2qBkHZWE66ayy3XU
JxgXuE8itoOEQkYm9+/C0ONLVQyEasmg/qRT/jATo3s0rYArYT5yV2wgSPhFZj36wbkQVXa5PSgr
dfahz1K2TZF/Bkl9uD2wQagPhAXVB59lAGOPDY23O2cPxfftaBF9iQPkLtQsmhu2Y6eUBB8vi8go
Axl4avmDAOP6CxfU553p1yFiGuK44XWNuORKmjvGAysNg+VzyP6dNRj9RLwesBw/qJyAisZiU+l2
Xy4i3xcjJ1SIaoq1A2WNDtx5awSR9ewMpcHR6RgoX23aA9VNxNbmMK5SZZ5sVf/JbpkeQeu/+ApZ
fYUj8bHg2M5dIHOQQZAIJCPlPVClu0kL4h2jKfNImp3OiEWEexee3DG0rXnPgiupb6etEXEdLD3k
ybyR1aeR2ejS6/CHP/5aJuCxBdtxK5zih9sDVLo3zni6zN7VzshZnMUQFu63fK1HpXBSIs5sAMac
xwo3AoX+kkmzt7cDp7vD00d3JJR71aENLiyVGQDpuuZYzw98+7FT5qvf1NFzHfjBxtFGBHGx1J6w
fd571KaLYb4oB3GyqS09fxFBbR9iYRzFWH61g5be46ROzBUWcUWxQNkSTepe02t55gJp7rKms7C6
RvKtyJuzgl6+YsEGFCzR2qPPQHTCYn+HEV3fwFiWh2kwo/suSK96aURPbZtv2br3D1CHygXVgvMy
JgRb56TQmDFMCnPCxMV+mSbe9dAOFCxpYVNrh6JyxYlrQbUBfqJdqIJwySfIL9ohe0vHur8WCdub
PE3zo10mkhga8p07TWhPpWY4O/x5kMV0W3uqUajkbXQ1FK9zJLEZexypWhHN0y/I/E57EIELQ2fS
nSMMU1r4gpOqQ3l7DyLRJt/AkKv2Kipb3cdph95zftClNd5jsb+WZqn2Qf1e0H4Tf77PixpsKNTf
XSvdACYZpxdaFjSqHLoXXk8GBkOPl4hoJQtLyALFoX8vbL04o2n7llWiLXFsRviCC1qwyDuQyY7F
bn6oEA35up6eR1mAQmCI2moGhxkheQ/M06tjZWFxmf/p9oDBGs5+kRlItaV7uj3kE9e+xHCn9e1p
HAky6tCLo5zM9EMU1s+3ACmG4eXj7cGKkWjIKlA7AWn66OjOtL6GnOQPk2C+xwQg3Vbozrdu1AHp
SPN9JGIKciw1RLu43Z0FXgbeSarwkmBAsknJWfuEOaEUIUng9hFTHSreCC+09KM71XACu4EVbMAa
01K6OIvWVp75a8Nyp4vHOnLUaBbNqdAvRVP3+14Bs7t9csxQSbhqwJTLRudomhMj+duH03w1qvq0
g1Jvg9q2dfdeejaZx6qxdq4gYThH5NeCPw1gDsfDKvPTem3ACXjMpxwFYwRkzLFq+X/sndly5Ea2
ZX9FpucLXcAxuKPtqh5iHsngnMwXGKfEPM/4+l6gVCVlVrXU/d5mMopMThFBwN3POXuvTRs7U8Ae
TpweuXVjzzgC2feejA7hDeSHB9nFHi13QUyYX1V3ERQAQi3zfh96RXwcUdUvklKmJG4xJmfzGL4M
DQGeyHgBIZpfWMhhQ7ZPQyQ0KLxJQxBpeeWP2S7qCVTNuxi3ekmmCjgI61xP+e9v4lpPOVgRHRsG
U3bWmhSYANalfeZRDpDRuA9RyOwqpEercU5j5DBEXdxywJ+6+sF1VfShTeO6pfmPTJ1JrkUBiGo2
Pw1xKG8GAjo3oRliG++ca2gcBVhVAMkmYPFLX8J/EYVlgUMZe2MrO8x63dy04MxKS7LKN2xH8N1Y
j0akaNAL9JGi3LSYj2fx3sJSyctVuAdkstq2R1F25cdixzHptffTEhZpSRfzv8KqGX2bHCJYhvTZ
+4DDLYoZYq9T/8h1/J6aBvqiKdoxPX7hrqoWsN3Fqmo8eicYN9lNt3J0qn00YpTva/LEwP9R6GMr
a832POn13lRptend0VlkHfpUzpIGiskr2rtMNDKHYUa7VQZ3Zj7Vp2qgOjWRxzMcW9UVS67l28TO
udEK+wBoT3NI6XBxhZrO+FCLKTpRv75lDOE3VmIdhjHP90of5WkkyXqRQX/ezpzf2iHAimPq3WBo
w7LHYrlsck51dc47DJNMP3MOhl28cWF+TfPxKdYmsPJpHZ3yduXEr3FReXeWslziw1GmhmG1Uf3c
KzaFfhhoTrZRcU9m8TIJXbruFqq1ifyb0N1ndqMWQaBOfppGa+Y3qJkz9y1oOeAlo/3WZi1QB+ID
uqi0jrnorgJTPdRhwRJ2rPvzZErtyA2brDuAniaGwsaL8LXoDbF3QXmnxcEh0ZG0gExiAk4GUxt3
u1gC40fzuTFKz9yS7fIe97tgNG/LJEBJjAh42fgO+JCajtY0xdo6kjI4N1KozTCgh4oM82mSKQLE
tgFd7AD6CASn30rdiMzaNj6EoSZVTCGa6D1r+pfQPeETBYwcM9vKympd2s62EmhKscFesGzJQH6p
HEOibHNZYSxEYbSyT8r2aVhJCiCCiLeceiAIpUa8tIriykL3vcXB+s506DZ2kPpooOzyyt3Lhr8c
yKFXwDO7vi/uHb/ecxwCAhHTd/ePmtM+KFvRE63TRZs2L6Gt1rzeDmS5EEcDtkraVGiLJt3alyR+
YV287s+xDwcOSVm1pIXZXcplDZf2WpV5vqboa8wRC7NDy3hwFJePFYz7KBuGfcbjP/X5dCprnU2Y
Q2ug0TbJLWwu6EUGE7mDZMi4cKP2CDB7w9k7u6icg1GEDrCRwKIL2jO2kY73lkyKs7Cy10ArT03f
t0cEELTZtPg+7JN+mTnouupQ5gSoA1Lp3Unbmq12ciO9IHg57ddhnEznyELaTZurWEfgMqxcnDVX
HEBK5NB0/Gszgc3h6xBgZLbOA7BOqeZ+lMRyLoBvY5KZ45o1YZC5BVRVKmOLyMy6DEHy2iFanzoH
4i76P1QWm2zM/b3o/C+ufosrvU85XPhNdccqcyUztICNoGsQX4dGPYK7157zvHnDN4naOrQIZYPj
X5rz9wAucmr5gDojX4pWP1tDRGK02x5ybPdAdSY93nbD+K0bonNfpV8V4te9qppn9EMBU4rwbfhC
xc3wQ3TT1jeZSnkOr1GMxo5ONmM2g7lTqr/KEGJiaccYzivtaUA7s/BrEINp8FVY4z3mCVq7Bhxo
+HCRei00C4SIRcsqb2jvykHctdrd6MVy4boV+3WB8j4KUAtPdb1IimGLZikzxK7nyNQTn7W2m/Fi
hSLckIGBCzbyH4y0kkwbeJX6rlyUJeMnQ58uUgdtbjUzdCdjR4PsFOhls6El+MzxzeeeZ22fBzOy
wTbgMszfkKYXYU/BKtN1cJRqDO6dFyPjwkWs6ZfOM65SO/gazdzpmiCAFbOuFTNPjiLje1GPE8vt
dJOR2pZ1bNuaZ4Xrwb1NZO6vUy9HT13oAM/15EqEOKccTmWfZTCtD/mSktLmJicrrp8nxMGkpw1f
OWQcWtwx5G6sBVTIsPjI2jrGzQ7Ujg392M3Qt9Tvv3pGauycDoBGiLrMIT/tCl2NWKb5q94RRN3W
b9FIYv2gkpdgM0YFwBLFfZSP6jhUnTr2Qfsehdj1aFuHK7uxCdAISea2sm+uTsYUq8YbgrvHRiQG
RmlOx0w9JVROI4sXbGnoaOK2XjZVtU4qLDglMyXdhRme6lSwpfZEtOQ3oePIyptL1FM3NnPihpEV
X/08v+EQ/yR6HMFmBCKi9k6+XpzE3H008P6Xpf0R4F2GHN+ePe9qILK+9Yrd1FPHEY27Ije6XjMJ
Q3zPQNcuGb+P8Vuf2i9C0YnQan1JeBgOvgh1eqmVX5pQu9A2OktVUaepQyAj0hFuotZF7F2JW84j
9q4ayg0stwPCuYCjYHNfu9FJ0eThHG8E/jko7fvR8w9NAMGXFOx0QxrCIa1SJKENYGM47Dwf5i11
eBNKxXUCrlpuUnYyrv8Ir9dY90TIp0jBuitqIigbCdGZ8psWsHyUbuau1JYVah9KFMshDljk+7aD
CRgtWTbzEs6kCtwaaB1bhVRe2mxFwaCN61D4L37Vd7uiv49ho0Dot+AedTgX6ZVkpnWMyL4pIxBW
MaJkVJwPVsewNpf5LH7GsgqYcse08kpxmzECxZOo37oodImY6Q8ydb+iXyqXjgeyWDG+ZmKHf6rP
TyagMxDB0MZF/p40IiYF2Dtllk9bfWi5EwMz2VlReWPV7nPSlndlhIM6bZi5ZJgkuwy9LaDoxaQX
u3pKXtrQZN0LUzR1vnPtV8vam7faKmTcJ2GfSbdFTkxwnq8Y/lFx2lRwW7syuJxBbOjgz6rW+oZt
21hrbEpE2K47I1n7Clu92YBMJ1JwmfUk1iPDLnynQ29ucNIiD6yaAgQiMnknwngZSLEWHiy6qtnb
JpJWZrzbKkifce0i4qjKfRJ+bQvvJSl6cz363UuujdEyExoSu8TOCA0guKMt97g4QF6V7nud9x/z
WbJtxvvRSb4WdtyuqgKdYhR5R8N41GJ0K7bizKfrIJsa7tIRWDV7jDXExBn2KBcmvfqwRt1b1YLI
xNDq8GBHJ5oAR92Hmkum+TYlD5HFVMuxghFGlJvpXpjAKtHz6Wxde38iD7mnF8K2qoP7rZjwEbqT
rwtDfSCkLAAwCCDUOceURpAJo8QjAY8gKf3JRlPZrWWWmidUfrFDWJEMqrUoGTzFr51p9ZuYaTO2
ODQXQ6HvNTN6qtGKe9CzNLQDs1671rB41Fp+mQrTIjPgPu/xiwmjv8NkAasbxGAQYhgIS+1OjIIR
wph/0d07N9cKREBqaQ4tPhzYlRub35s60104lYAgGwXK00/WoCtaOCM2s8CBlqdhUCnqFgk7NM2D
5K0r4FsHRDMvyHzwr7yyBChXx3gXHlSqnQunNhjIwTnlcvAJcp+bj9V82ILsHxRXCZev9qUUcpHn
mQvp+zhlBjhI14auU7svVcnyGDj4ad1CPFf4RVZ5QKCfFr2FCGgOmtJ8WmQj0/cqex05IvQwBXhN
X92ActqOXzkhdNcoetme+zWwAETW9K+1ht5gvkdUnBJi27TbbozPae3kGyQU9UII81bXgprQEHij
U2++J2enJGXDJsZnmVnIVPs6vGKzWDgxf+SGQyNAnm6tgiTcmXR2l2DW0i85EUpl0V0brbqRXfeh
s54x05zPdw3mZ+RKVtM+OgOqJC+SW92mGitA3oQK8GkaMJFravzmUBYusogqTolKY5oz7iraVysT
B8bKb7tVTZj3pTbdCxMruN30Ftk29HfkIBuO2OQLNNOq8dSw8oMAC3dI51dF7Y3IjeGkLNAP0lev
+C1m1W+8z7H74fNKd+YU5qsqNp56NdxgOULIM9BcmhLoEFKehvng3hRWs8Udh2xKpMs6IveAXBaA
APGgb6Gc4q23AGSRV7yylfvhULOxxJWHabKORNgdObacal9786LmiC1ybZMJ5uXdO5qGYm854VcE
PPqBwAsukjhYYuAN9qTn0tbuyt2kYw9XfbK1mZAhFeagibjsTPDTEwIeJMVkeBVTsYioZQgpoAvd
wIqqXJ9bduKvTFQwCgioGZm9Gew7P04fHbwPiX5XIHjYllH6rIVUS6WldoD9Dw2Q8N1Aik2dPfkp
wnHDqwhWMMEvtoGJw7wCKWeNxRYac00cBpblinyCtHnLyBOjEEBQJDvxQDetWpK1SZIG+NI2wwgQ
Q59NqpGYAhsefS2veqMkYGS8x+F1Z5g9Ck1ObLSIE5+swUe8gTJoDjIRwUHTjK9JLPdJPTMNhUTS
ozoyKJkILMNmehxpd6b9dFsKOofxhPzYBpKVzcTOvplTTFW2aJ0JpbuYFQ6JEa3JMX8wSkbDht68
T+BiGezv9bC5HqvJWenS34GtHI840Z9ZDjc16NpYGyfWK0YGKlJn12qxiI14p/M43zjuyCCiBlUp
8m5jTuZ9HtvPTsOF1IUDdafnuqtSuQffQO0+eMBFBxoNS3PUlxBAja0YmawEZPpkEAkSQkUIu9Og
qFXcuFp9lfkQGh0Jjm+aauo2w39zS/oBgefxd4XF5QhOMBUAgKjoKZQrhjDAWCi+9W+SDGoEZN6+
6JxvZqyhMUYgoBIcAzndPTJXruAgPvVeRXQJoVl6aMW8rCMuEIchaN+h3Oi5++M5zyUUzRop/zEj
/WfpmIqJcVhjCwFcMHnmpSSuj58aUCROegPqveUhkE/VpJjUdaCVAUEFEEXUqfea40wrr71chz/o
ekCsDHrOb9LIgzMSZm70x4G0SPJMX5vCdWFOIZYcPOvFKtjw6UgjnpktT/yRjegqrWzv0KJj6OK2
OooRMKposI+FQLNx17UrAGbOyq7tdewmyOj1SGeCTlcfW9uQsx70OlNu2XqIXiFEjv0dR0sBNYcB
g7cWzqtNBu2GSFR/WQ1ka6FbyXeILBf44fpVVCoEGHb+4DDa3Nf6jOXlvt4DxFgnzSKIg2JbUZxi
96Kmc/mLr32xCvPsKTCadlcp+DZBkACRthgRjk+ercGyRK7CWHRlwhztUvfG9eL0FIMbTQ3nMlS0
hmrKPLtv45sYcy1jvj2T/duO6JyiJgfP9C6jls/woeo18Cf/4JD4LArZnuouIfsHy3RHTNfG5CmS
KpWbC8MmszbTvzKnAdMmCNNsO4SERjGfEYRZr4KioDKTIWPnaT8WHmOGrrpNSZtI4EzSbkGRawRI
OjnbliTsCa59PYDZ0bok9DK8wILlbOrMS3Y4Lu8C0yUxLjGXusZvF5l70MKQbAPooEv5zByB4I4M
faJo9r6i9cTlTGepnnAoNoCH0BvU7AgaFIWwX1iaNLlH9GxTZFJSA4zlsrStc+FDGsfWqXB6tU+G
C+mtivddNICHLuYmRM6YqHWi60rriJ43xenzF/cpB9rKsahPEYAw6Cn21C3cibhwFaKHApgckAQW
X1jit2MRaZtM59BimtaLKImlbDkVsSB4RBvuAzt6pi18AYUBhlE0RMDrYbUIpYAQMEE9ReLFl0e0
0X7+6b//8T9vw//yP/LLHA6WZz9lbXrJw6ypf/1Z2D//VPz2z/v3X39WhjJ1XQnKaN3CuySkw+ff
XqBO+Xy18V8oJvpYoqdYxkFZHl2AHFcRQFLXpvXPiHc4BwAVPWBc66CzT55G401MBk1dk1g1s6KZ
6QL8DXs0kH0FOxrprrknDe9WjruhjarrLlby0jgWT7LK8Nibs0yi867/5nnI75+HxcM3TGlYtmno
Nkx+9cPzUGMfFWkG6h14y0YvunqHrbtbiCDtLrBrI2C0Vr4STOFvyih+giCBzDitz66Q2lWpPHc3
mMVrGQ/aVaA2dpX7p8QJ7yKlxgNxBhmYCL1cY3zDeoIBVBm9diedzLsyxgwGYtDI1V8/Jdv996ck
XNcUpqD2kqZjff+UevYDrCBuuAZsFvHCMmlPqTCY4YRH30v0J923tj3HV+KAAnMF+3Oi4qpvYEgm
H2Ffbo1OsjSk8RVVgTkY1vUfb0j9pS0QRg+lTO6cpHFPn28mMBQn2vU1Lr1ksLprkIc0gVHa38+l
07LMCxsyP7CmriOBqE/xmA31UO/yol5WddpcKn30FxYn+PluSh6QqVJmSTkdGOUlj4Xk+qEBwTQ6
HPaNaAtazVF41RqcnZKArKnPD2XGoj/ZCUKQJL22U1PtU9+6//wosVt///lK//d3d0H9eVe85Tz7
0A+aHz78x32e8t//zN/zr6/5/jv+cQ7fqrzOvzV/+VXbj/zqJf2of/yi734yv/33R7d6aV6++wA6
HZvnTftRjbcfNdOQf97N81f+337yp4/Pn3I/Fh+//vwGOL2Zf5rPhvHz75+a736HK+5fi8X843//
3Pz4f/15XbYv5PyGL8lP2zbMPl5+/NaPl7phjTB+MU0EKrruCGHbar6MKT35jP2LY7C0UDUL5rq2
7nJPZiTwBb/+bP5CXoCwXXx8ujJc3RU//1RDhOdTmvGLJXUTijbgL36wbjs///Ml+H1B++1v958X
OEPNK9gfK5w0+SG6a7MqmEK5PMj5NvvTCldKv3U54yyxrpwwhsUbVyoNr0V2C1HBOnUgwq3Db5G7
XaetovgETKJ4tpsBi1Rz16ZEpHUY1vCCFAeShwqYtrMi/1LnGHZ1XcdyxVlq37pBjhUOM0fZlpAI
6VEtJjUXE9HJIy90bTNbaumq7sss+RZ07FexCdK2EqMBTHTYJTqZJIaK7FvGiowL1WWONE0SECiq
740NkwC1RZAMxa3sj8CYtnZYxZiAZ3qDI6+V6Zm3Q+qRQyDMYZMZczxyqs072ERUIarifA93qtok
jLJyR1+jrRNLrZi1D4zJ/IaUlAwx7ZpmX0kNG6wN8tqOBS5U7A3uw2TaqC99/0A2KHFlyBGR9CwE
vfy9F9CmSD9gLGVL4By33eDAAkaDQbdZ8Hq1T/ATQQbA4lvkwFMhjiNkb2PBEAnYCQVRO22JZruZ
sEoXFktLUeg50gv2bZMFdq2xtizYArLTYDUPeCOehAOGXPI9RwGLM1BRsLOLxN9ZUjv3pbUBH0WY
p+5EjFbuP39aka2cNhm3Hv4I2jO2fWxC0a54xXycLmV8iBSlDaPfx6YtCsaVHMe45I9RCgqpYPYB
sLJi8G2a8beuN68st2wenF6nf+dgcvp8nTTHe9U1GhfC4NCd+tMuwLC0SK3bKkY5alU3U+xaG7eF
NG8hmAXefFWU7sXBzHWE42guvThKl3Hnn4t0us/s+kFM7bDpAkBPmbqpAG67gdpVrf01Vu4Mm0pq
Bl+4f0umlTt2K4CJNkJyTlOg/AtoOZlT50B1rZOKDNpDeayv2UfAJBLHuFSy/BoxelunQf/RpO50
0cZiVzBwwPJt18vQwKYgi3TjAliFdv8oqkpc/rSu/IdDiGH8eIvOmzd+JWf+vyH0H3a6yeGqa01O
6/PDxeQTbBtdPYZdpG7qml+rxerQlYU+M7SaB7MsBfDVLtz+9cOwpflvj0MakkMQD4YhnTOvj39e
KtTQkoIqY6TAzSm281eiH/HDDMAWvegx8Odqv6Xrb5SUukUg1j02gcXQkc8RSEZNw/AFR1LFYU1/
G6fwNbJzHCTMOePZNVdJjMKRd0iwPNS5ODhJeE3qz9pJr0p8cQetwPbpzm8aHUVeP6TIUBX7a2B9
+E6L2RUWpEgtbx3n8lEx7SiEmRxaFDOooyloQV1Uh8roq0Mzv0HfOnetAYnJAF8TETiLRDlYkX2D
bNkEEA3VJu+BNuy3IKKOQz6+6EZ3F3AcWUJwzw8glrCxzu/98WE/yegwXH/+a9ag2qOE+ueXEnOo
c6sWX4vPT3x+uymWyhunJX17RK5JS3aKDDeE5UF+rLTy0M6P+vO9Pz4UJsMWL3S3ECInZKW6fYPk
cMZFMsAP6uFtKAFtJkajbckgIv54NrVGtUkV4lm0aJlQ5Xr7SIc23BjxbMgJ6H14alw3ScbItlf3
cQmChyKh2MVFv3OjoAQjYBUHOpLF4Y8Pk+HKinVrJ4mwWvZpVtC1483ney592V4bgn3i2/ohzAi0
CHPk765Co5GNZn2wMr85fL73xxsEXGuwQTqpZdFHxjxvrRR1/eeb3HVvolgk26KSR9GDyXNmugPi
oS8eIPCNW2TtAWI8UaOkwsh133UvmTbWRMYh6Jg+LcnxbDgeSwIzrBpWJlU7UzAnAgRhoQGP+i85
MqJ9GjfACQvPw26H9mDMPPMgaEzN/2xX8YSGiBA/lt6TRfTsQgt9EA+T1FfAgEZSgXF5iqDfl14R
QKYSoYXIrv4SpiwWThR/q6rk9PmM0PPV/EDcs7gCeJobn0Y9v9OIMb2zAteJOo4ycbYk0UI2mE3U
bt5lB0U2V7xY9F37DScRpJoRHa8dMtGoiKQ06X2YthPQmHgufO/Uzte7VD4X9+e7w3xN0aDFeDDi
13dq+m2fmdqf7xmErHBFWdDc9l3DX22ETLzXxNdIzwOuo/ly/nzT17iuP9+j4zKsUssh42i+Jf74
hE/cymJmbax6jPFrX7MeqcJ5qSb7YBm9t4omDAr+1IKB6NtoB3xp2razDfgz99v99B9/fgyEaeu2
vWR6zD4FyuTA6STZeY63NaWoj7KACJMz+2IY/vD5HSBFMH6TF5/u6kSsI9ojvjC0x9H8cLH0rQ2X
HQwtydUwrbQSsOxUPfW0/qyx26gANDAHf/dBZA3ahuY2JpcElsHXSUkGnJFzrwBPedje0R6SXg0J
tVtBZU+X3Zjs2lI3VxjdIZOCPvCHogc38AKK019ZIXVx1LxCgSCcOqYDUk4BgUwcB3bpwHC5jmly
drMDsuc0YITwPu0IsqXhp+B6Gv7NH5VHPqa6UWQ+KXAkvhqu/FC78wRxTUD+9r5er4gF4oKlR6Ns
YvhEidfDzFBf4i52JXqUmYeP92Xpx/3FDeckm5RCOgCiBNPpOo1Sb907077vNLp7d13FgqqcpL0d
IwXOyGdlBwBOynesPbeDG+MVgNGFUwFVW4Z4auBk5BBQN0zYMAjc/TzpgNqSN85RxaxCY2rCTDfi
3YRn90o2+sqXY31oXexin+eRGr0KcMwELnjXMvfFj7YhDMVYxSQErokpZ1DF5x2ge6o6mSpiPJIA
v9ORZSXM7OkQnDj5jQEYoQmJfORrYmUGqXWpvgrGjcxYBY3yCj23LTW49BVms4hZWWqVN4bFoYZ9
5q0XZblMSqFBR7KGozvthZ2E22HSHrQ66+Cd5u+fD5enZhzrEjhzFjwrEjh4JM6K+SECyMB/yDgg
MCtBG8PscVwAHIGfWmbNUflNtPebnYEhZUOgKmykFnSaNBIWsDmeg8Ic2iFN+A7d01HjDKaFVbpD
bvxMRh7y+TT+WmpeugbRP0GaszNaXp3zhaylsd5h/0TA2xZsdYFy8CLGGPqTlKeTo4GmIXQo0wRK
f+reiRANE7pJknkgjyKNm6PEzA96YMa6yet4JRqMJfCXwyfnSzE625RkrKNFuue6CXDBd9lMz3HI
lCgNZ1hFlTh+vlaf/6Qn+HzqrvlmBS+OKbiO/EbuQiTX9RBB0eT8Oqiln+bmMfIDcl61sj1USXBj
B3QUXISidg8YKqP/T3qhQUeJvZ8uGhKL4cnAwzKYTyCum53fPpVDLQ81pwxvpF5R5B7mpn2kCZut
SXpwQ/PGAzBmZm5wGOZ/VFaK6gQ+iTcV/QplGtedqu4/z32hZqJ80IXYlxp/MqdST/R++3NQocTf
ZdBVd7YL65Vc6zfbQryVB5cmOEAxMnjZq4uO0ORa+eVDYYMhDyOnXBWC0DM0vrT7wlU1PMmgb1YM
bSiK2gdaXR3H1NJdWLn5DEs82o1okhHCOmfdGvZ4yjGVFuVupH5cwORi90aqcppI9ZR1FaOMQVnX
a1LbABxNYVy5unkPDYypuLP2EydeF322UpU9p5lAQhqs4LWNdH/Tsqnse9SjSdRkl1BPIXEOxNUa
aMiSwvmWYy4CShSSO89or+YWWqrcdBbau8uyHPdxf4Waa83NWh2cWH4kRDbWZXMo/Wr91ydR8f1B
VOkS5YFl6LqwWduVlJTHfz6IxuZAfFz5XttafbaNb/agDRsrPINMt49ddwkLTBC0ga4QYDpr5u7f
dBowUMxeGFSt+pKgjUbD52OH+heozza4m3xXBpwRCMvBj5BnaAcpPz4f9f9vo/xNG8XQaWz8n/so
lNcvTfhd9+TzO35vn7i/QFIjvc51aV4SuMDP+q19Ypi/WES9CNeC4aDm9uy/2ieW8wtGJMeknaEc
+hsGPY/f2yeW+MVUEm28blkGBaBt/j91T35onggDWb7AYK1oZHPsF/r3F2Lny4EkFSBSFmT/HA81
KXp5QUw5qTSf9aNbFIwxyhk2btPqY/pYHCYPHEjUhF/cQu+WRIIVOzPrb/LANX675L5r3P25fW3M
bd0/NXeEAbHZFULq0hWWrX5s7mSTnY0ZrgsOVwJMUoPZcQjOhh5NG0S1e1qQci9dgwG/HKA6IjJW
GpV5HofzhIkpjMTJHeTx16TGm9fMWRt+9ze96fmv8W8Pko60xQN0sNO7c+/6Tx0ohEcoKgkBWnjj
urLHcTvVBfB03X+LcTQwM86o6YyRjBMyftZg618T0pEcs9x3jkvYSCp2eRTijF/+6Tr8T3W3Phe0
P7x8lmHDCbS4+Cxact8/Mk/Y+qRneBEsywf/RlUGPc6LluGEfWph6vh0MIU/1K3Pup24W83B09JY
8yxEWrftoPlkSwMbY0j/DnE7f/Jj78qJWHXYtFGCOXgtJbh1SYG60km2WqHFoPnGnn0YQgN18NDD
mraMapdjDFsBQM53NSgT/GS2fjOsPqbBF5skJDsqjVqmombm72utpSaUsj47erelSSVXE1kFl35m
4MepTWSgHM6t1C7cKM7elLHa2bR0yLsjiMzWMgiXknNjNXkb9p5gaSoScWy461xjO79rEbVrvrno
BGHDYVw7mBs0b9MOhbiGmFBqCc2TYiDhwQ/ZO42cfK+6heOZZkcTh/NSkdaWSubYsKaqq4IvPbQm
8IRJJDsEnGj0ybVAFtyOG0Aey0RjqOQQcCo9XEaQgjAWWT3Jmiied11KKRPrWIb0HAszE2NGDRHP
WlT7DBEYY3TGxnZMsYzg/YA16bVNzQT94vihqEm2STwNG99i1DqWDRukkT0SzHWKPUwrBD/bm7+5
qOZr5sdrSjhMQ2yTyRJai++vqYqpD2YVfdYrLUXWVafEbqxtCwWc1vwE6ifKeBGQsHc5mFfNG97z
njT2uOuNL3/9UMz/9FBcRwrLdKXOf3Pf6U83nlJCwvEikTCYmr3OMrxIU0zHE4S03jCgbZlw7Adz
0/YwGbnwH7Uws1a9mwcrw4mBRWPyW0Vhj9JkLIarMX9WnfRxftXgr1ukdr3w137XrAPycEGURPfl
1HfrvkdfIUkD1kdYiXmP98KOzLvQiQRK+Or418/SmLtjP7zgdLh1OsJsFrpr/fCCs0BWeoW3FZmh
m+BRScujdktpY64U6VhrEHlNsHeaYyxpZIsyIeA48TFHhyn3rVr8zaP5fhAn5xWZZrtBYiHGJoeL
4PvXHFsIZAItxDZRvjJ2fDcDad7Aw7hmHU9IS3ZqovjATmhEckIbZW6ka3QN8IWskuKhLvPgQE9h
WrVFZ7F4/M3DYwH7D6+WdBkTmhBHUCD80OPL8qBVscaY2uyfnLwykW3TeSRG+yyHhJoJDWlUTHAJ
24CuD1uEUZgMs7o0WPesGs+RgV/AS2sszoyZR00/NC2Sp2nMgmuubaS/bbVDEEfjLu/zR+6PN6jO
9QHP9XnoCGzRvNqjMoUIXHdEiYVy4cMrsob8+b3IIYjonX+c0BE8DoO6sfl0nOfJF9LJb0JBkVT1
OZPtIPk2qhhadmtuNFGMZ2fa2dXUgBwni1RxTK5wR9bw7JCu4blr4RN7JXpLCimS0KDiMZl+zpvG
XSsio7YYYhT7++DvIPW/Ej/mbpPpjl8Vo2Atk3U+2hzNQxvjRBUB7h+L4GDptASET2tTNM4JeoI4
62OFGr9wLlHXvUVG5h+43mySYIxxplVzcLDRluhmuOtLehqqLe8lKtl7SI1nX7q7okrP+PXlTjgW
jnc0SDNd6UCSzZPnN8YhrQMiGfxq4mK+WMhguZnLFlGLrT/2CKNXTmJdCg3iUzP77GOOHSvoMcvY
4cBctB0MGUuOQCtGfeHlwMFx3ZH0lgBXgiCApbT3nhOKFburtjmDjJ3r5mvTcPf4TGpgW0UDxb7f
N9odGt/uuqmm14RXfZPo7nVYZmAjRLijyHpTba89OFQlDMtZ5Hz0M1xMaOWY80xGsbO5vBCdJw9N
ZlwrvTGOaFPOMf6DbQ7/dAMkjXq+c7aFZCNOa73eianItrFCrLWuIhPNSQbCJy89Z88uuIIvhPAF
+Ww1FECRIG/Rl6VYbxoqmD54R35bPwy5eUv7hEAZT5ESo5fkU6blcKn8jngOJG7zi6ZK+8kyuiff
BgjQ8RNFRa0D8GDvFyTMeVXdwOCuLwOK3aWKCTUnJZWXlPjQRhhoO9oeJmI/EOoSa7yufoJqzYhg
c+r9h5m6+yDW9I1mkuQoJkKGLOlxIAgO3JfHBl+vyeq0gEbuQ5Hvv/m6WJP9yi9JgckRrPphlkiS
PTmxP0KPWKCDYiIFCyInVYix1jKJ9mPPZCMCLkRPV9mrvAkZhRjw4icPMTQz5XQVa7KClg7BBBI8
9NbZ2BbwhHlpjduuKt0tYFRnB4PY/t+cnelu28q2dZ+IAJti91eietlyFzvyH8Lp2JNFFvunv4P+
PlzsOEEMXBxgH2BvIJHEYtWqteYck5CdaYGKuLu6qX9lKibLKyf5oeof6J+Dq3Y9xF/deAe9hXCi
NIe1uxieiOvof9ri1g7jS1mMLVeE/71F/K16+0vty2DEABptUlgyY/19p+0b36h491GIKHDJGBCo
grmuk9gUX5sy6ZED02qyQgwAUV9i5nDljjEt/v0Cbq6cUxRnw64xSOSwYoinuvUKt6r/ZMc1/nII
2x7nE80Jhxmws/z3/xzCNDDHcjJbbRU5I+4IBNNR4ePkqJI7c/E8O/z8jesgNW/DAOmXD2+4BQkU
yyT49y9mfpgzLWcT9xjL9Tyfu8wfpYntNWQtWeRBwEj0VzPvBAgW4hMda0g3cVA61g3DavPikUV/
0EOC1Cf5xRTN/LWIzKe5rSi5mvZnlXdynZRGd8V+zlRlEU7Xtv+YDnI6fPKR//aQuckhzHGXE/Vj
J6AhOpopBv3uomi6A2x6jsrZhPHfdYqsCPBhQtTgX3Rn2/vRW6vJE5SOTSFKn/Ze9RamgvY9ZJY9
c+zL+4XMYS1uQHiblKcoIzUGCyavQ+AqrQn4Ob5kzkCb1ytvWlE3Z0rH/8tzcDB9O2j26G98FOsU
TmVjEEH2VeneEEi8CPsuN8lhzecNvRZFsBf3DNdMtRVdfsYbHhy/2vgpcaxoOTWXxp+9Kgflolyw
gAW49VvUZ2QFhYYFuHaMz8Lpvv37UfxtIVPWokwwIM0v//t9ITskDy7eWi5LcnDXpOlAA5rwtNdn
5NvT0j5lt6NdHBATFq+M2Drw5hNd7kX5JwNT9y9FDFdeXadtYFPyGR9ulCPsKqYmHVlXS1hqNjYe
mRLQsKY66OcaeP7EJZdYTYxPHjFyBBLIu6SJ7T33XWtLMC9RlXn7qCvvO8dm+5T448ucVxGjnCZ9
pP/1oGx5lgwwdlXCHmEj6zTbVB1aVI1pEs6I3hARZKSvrwgfOVVFO9Fo9/dVZ5QBcsV8X7JmJZjA
tzGONJxFkbgttcw8DN78K89wSUyEnThAY1ZdNB50x2+wp7ub0m/vVEKLO+o0uRoJ4Tt2Yx9UkqYb
GsXxMIie9MSxMLdxm4PqXgT0eXWKiF4bILccVFbZ92o8Z7XeEYYmsy9uhIvdGp8ami/n0Ue4YFjT
mzTlZ7Wv9buY7r329TzDti3BdR8lyocVUgyyskw1ayu1HKgWOtJuNNSp6Inlcmtn2rBhnyME45uG
ViZbyPBLzNWm8hXTTHPeYOInOAL21WmwTHI1lhQg2802doHClDM2FFe3Gy8dIzlEYSSYtBbTJW9o
WfkQPYgItok2lpMke+U0S3I+BmRpPWDImy5Dq2GF2ievsrUcMh8uH56PsMY0aFHh1V9+kv/u7k2e
R4lO4CywSAEZm4xIM9Lv9EjdN1zMLlBjqnXb10hUfX1JbekyDAxOdoMDe8Wkj1ixEDXNaBrhMTWp
FPvXKEv7xyxGEDOTNVtW1q1W1KQCxrAJua4zkhsrqsA+NTY9IbJr2jYACIHjHFSNhNQp9RcNjsa1
Hp5VZNY3/94G7D8vOMJyPN1DkUc544sPFwjfxXqSMvJbzQDsV21mqX1TNA9zoh+tXiZ3DREt5FUd
0h4PNS1nZ91TihyA4+XPkZmyc8/X2oj9u1grdJDAJpjDDJbLQGLDCbDFExKbeQveOjwOynEQiNrj
3dRT3LhTROJGp0PQR6ew9iX0ehtqYwVV6W6iHLgxe+pCJvQYvywi1Bz8yaZsjEsrImM1AJEk1fAL
fuPwiOlJNsljZBEFWAEcGxr85CV9p01btKfQQJnTVVG0nnXvoDHN9ZlvnLMhXDlMZvdZbC6Chl7/
7C77Z7EgLO7pgs4lJ7Xx/uP/Zzl5kNjyOhk1HO+g/hODSjGSuN+iBcSJ62SnaYPYUKZmHGokysB0
wzA0qEdrYun/+0kbv3fhl9eZD2PykOlkoAn5KMAs4I2bTc2Txlqb3NdevKVTz6gA2tfAXG5rqGFv
mOZta3PXlgRCxpSLu1z7WfhR90mn84NQ9/9/GBYd4gEGA0y3f3/RGJn1bd7F1HhLcTotqvmSN20L
XJXTnLQh1M8+7m8MVOCmHLIaBJy7Ek6kU86PurFcpYiKYR12EM65+9sx9h49JatCH+vwKOsF1Oyo
t1KFwD5TMOpamqzTjNvhv39X8y9v0NKbpinjLg/6/aD9z0OGAaR1VadrCN0DUED7tu2MMzadmmm1
cWcPsr7aIWlCwLcB72OaNNxzuvStKoezIdzKKm33vUYz12+WtWHZGgaZOAy8dLqPLGU+92xDGgk5
W4Y73De15hfWE+tKcu4nX+XP1q5YOuTIqH3BGlkmAf/d/kwxGvge+Cp50xXBpPtY1lDwnXIru3L2
Z9CVL01UP6NsMpngARHsuv5pcEo6nBSR5D1oDBjjZzKk/KM0NFLJ43TXSEcc0wKrX9ZGNjh/09/m
hAIQAzZcYB5z0wrjz/TGhvmXL0OHn3kTsyd0kx+PL0eSEzt09KmTUSDWI6loHbrhs1DYld20uDNz
Au3LislbRewWHYNpOxkpxL14BHBklMldNv5wsYsZXf1qQtGCo8JklQeCjaYgxsqpcO4+lNlTiXEa
MGYFNbxXK6qV7u6nY+G+JZvza460CoiAwC8KU/PQZzqKSIcV6zOwvB3bpscNyiB0mvodSXCwbTLT
+WJrcMGN9ELsgvMYauwNM4E2ATs4NHwQ5+eynq99pp2bsJU3szJfvb5qHt3YeEREv2kGv350Q8xu
VDiNLspbZx7789i4NnwCLrmjmBoS3bl/0ov24GQgfah2XTzrayaxV80dgPaR82G6jb6tQTgFnnaw
NEXAiM6osd6Fj3Eq73x/gLmo6cAxK4n3HDeYm9LVAa+JwoBxpdtyP3dgfm9nN5txFk0Y5mBrCUFT
F3cyAPWlaSaIGSbq3BzXWoSnT4yUyCgFi1c4VEFeopEI2yo9tMkPBh5+QGDOcKEW3zIHwCJVi1fH
xXM3ZbB6S0WXM4kbpFvCq+/KEIFgGTU2kWCy3S3H6dTZZFtmeL7rvP7S6S0qPWYqhHqmZ1XUXzxM
8avRRqn379fL+7Og4hhwdSL8LNdBH/ihunALzxmIZaW6MMYZ1xkYVg3p48kVuOc7nP+pT8dlZXj3
rUJqKc38Sc6adwxtAMxZPUE19PQnMbOA89BKtjqOVeHSjXEL0EQeNn4k7BJHa9PQOWu7wE/XLaCU
16S0drGhmw9EEdH3qJDHjrrYRXlfrDK98E8J3XYsZDS069znLB3HXxG54/dGbaCF6Tyot9q+cePw
IEZWho5fXfSQCnPEI0M21mfa1ke3FdoNSD3yykTGNXTqthno+W+O1dAnR6wpw17etV6MLxlbwzlp
sTtrvQbvc2yPDIheuspvbnBuRxsQErDGk+gJYyGIkW75veb2KGKlXcd69BkGD80Oj9REZAnQLDMh
3ClN3OzrFF/nMN40eT+9EsxGmmnoOKu4bdIgDP38RMDZPaZQEiQYG/z7Af91y7F1akfP4LjXP9pP
OLbSUpm4XCy4pHhj6NZEEWw2hE5Z0PXLwlbuFfcjDfX4lPS5dpmURCVbhc6myO16T/ywuyUn9kDm
yIi9zrXBNyyaXMsetgNYL0SHSgYWh9nWTk/Z8NMc7XCjdXr3ybn2l9aycEjJ5WSzKB1wqP5+GKC1
hpHO6GwFJyzZpG16kzjtS5lWX1sR+mz/6bw8BfirdZPQ7ONlmxVgfpWHr8QMIQVRcGpcLdtAdFQn
E9n6pfHze08zD2p5On3ucve187fIgGw6tXO2MdFe7aouDrSEJI+8Ka99a30zOUtL05j2/rzADzv3
K0HV/aH02FvQEmAYzsoHqy/WbWETxhCqijvGTDgfGUV1SUgxWUjWnub6Yh8t7h2/awIqk0ND7uCm
UnhH/r0OrD+OHnfpcVjivdhaRs6//3Qyt820bSDcUGHdtWRM7qNl9DK00VmLSPsOadic8WnuujJp
t20cUvMYFpFh6Pi3Qm/ugc48Vv2EXp7TeGtw7aUvl+071Hi3IeV3lDDzmBOLbu8c751quA4lwFk/
JAmwa4i9Et1jjdemsYby4qA/7S3AiRp6J5i3RXvRTRwx8eR9cpsw/rjJ88U9l46Czmtgo4H+/Ysj
SBSggPnilhaS0miW1Q7lR8dNarL2iU6vH47AvGWAOqFr8YF/2mH5ycLFOsDf8tstDriNqaNBEAYG
CZpjv38KE9MbEUID04sGo4IRsUmEdciJK/QvM+lgm9Aj9bw7u2Ojv7T9/NyAQRftOP50bOO58nP/
Wrjxd0A3DhzFl5nVVXPODQnJu7Y91ysSnZt9UqVAdhl4cmGsMGjDOpy17jkxqzdnVutswfS4A28s
qrBg5iDc5HLelzlHPFkH5VZT/qkRZbsKQ+Yo6dBzO+x/4dFvNog5c3zfclcKmE4jnrRN2qlbLUNY
5KRzQJQ54eQjnI9pOOCT2IIJS7CEuJIAZ/oetg+mw6j7TWrmJXZYRT7pZHzJkys0KkhvGn3eLPXy
deuLFy+mDZHxr0PyAhgrQt1HWUCEu/a2PEQiFEkUZKq+mgsu3ehtXxt84PXsMuWM5JGr7UPELIlu
dncYZv3SuZhGqHRR5vFOIkDdN8Ds1p2xFfiYAxywJkccumGJc9qZ1hNfYFPQgFx1RezRzM95G2Dz
YV9RAXylZTj+ViuRblRDrGnsD187VIsBJxzEU+lv9MR5MhycproV75NlEKgQdmZqirZtUeDRjOQ5
qpOzq5KHAsD+XkUMmjt9/mp76aNbj2Skw0Rh1pUHY6umvcftvfO40cdz06w9svXgy2+ckQoWYj2t
5+KbNPU7k60nMzuw2zIFcSTckaXQM4XUnONslndp400r5gokizlvOplHQdTLy+AiFGjKZ6HX10Rz
tuGIt623ZH2MOoLMzWVGZpoNNuROXvC19rP7KhW1n94DOrHt9FGNBvIDTLr1aNzWRTGulUZSbgaE
DaoIjRwIV0UKuCkesY7TUR+FOa96m6zrrPPVauD2+VA1QNor0D+7zkWIuaaKWgmz9S5VCixJYkPt
aMFoWLeLNpuRyPLZPL+aH/AnzQ+eaKvVBN/xKNqgneIYb4fl7iXgy7XU9PBUmzxPOOFyy2CH/Kcw
HI9uaC78kmw3R71/encqmmZ8qcVQHaTjFzdROBfAye9JfnaPLHr91IJMXGmG1UwMm1ie7dhOmxKR
bZAjnseDjNDPNoBa4lZiOQr5NTX8GWWxKIMOfw/bqB+BT0onh6faP0GsqPcCJEOA1qzEjNBetHQk
fYqAxItMbP8S9+5jBSfuEE6QFuKRVCI9c96sMFcXXxR9kOBEp98sylOCic8iOfOCK/NXT9j9Addu
cga0eGkZC6AMJCRsMm+Jq5Awx+hQt3Zc7gyjR2g7pfqBZjiOX5qO3Kt2thNS85X0IWvLuiF0t6F6
cuot1kxn41n9D27TRMWU5nik1MaG0P3si56Mo05wnAnleFuPaDQDOtweZZaDWXSc+hNo6bVRe11Q
d/5iZk/FHWf6g/LieTvGztk0VbgxYhcqV2G+Dp1t3URe9EUbCCkok4UNRiYT7AoBko/RkxwPqKyW
pUCnou0ncvuoY1eM9eB2lOXr6DRcvtWyHaA4XBUz+Tdlw8g1TEjQdUDc2nAxeya5O+ImfqnOSg5J
TjqiFwJDsoBLxAbYB+b9TzoF7QkOmMKQP/bXtNq6yKzzsJ/uZOi4uyy1AUXnbXpKhnZaZV093pMq
wlxTqx4FDeMmBbXlkweiQnWn6vlhdj0wXgy0tGqmZupVzXXD5hf0wuIm6eW1RT20Zi6cB64ePTZt
+orenZmE9QoFaQMRR9ylYyyDMnV4YCjJORMabvwLRcedXKD0hTyasDJupFT0bulkjnUFFEYBLTDq
6qWtDXUfyeg0NSxfsGtpkI7jGHADBesxQlpMKhhrNf9y5Wt2ge2UY0XvRbqbJ+YDvWPITeim8UuC
TIfsVOJ5R8vfK9nn616imccc8YL22tqgkWdFu/o2SWXH4IHQBSIvdCQbjPXL2iue6mVWJKnB/139
/NEPWU5fS+gCaRhuSeuDZGJoofRkIWSEqDRVoBj20eLIh+0EYGov6vCe9Oj6k+aW9ecszHaWYRgu
J/yb/N2/H/mto7tT79G4tRG9JfVQstC8g+8k3bb1S53uYqbQV8c18yZB+FFZ5Jcynh86sJ7WICXG
xuypnWyCnyJ0swkzo0OdEcHoA2haA/4sCHF4NWIR9F4rnpmHh9sstjlGjXgXiw5Ckj+RLmWG9Y2F
cYq+xCe3R+PP26PNpRGpgCtsx3Xeb5f/6TMlMTN9lSIOtBmUrYdB3aTKvkbaDJetz56oRo9alJoQ
NOyb0E7u202ihifRja+ZRkVcGP70Sb/oLy1FPhIyRWYEcMTdj+qTuI9xDvYg5EYrfm6m/jmWqE8a
ooI8EMTrCJgQUF947qU/cAJpMSN2HwrOmEs+2OB8tgr+qLttVoGxKEaZI9NY/DCx6EPNjiAVMokz
EBHwgdWak2B4jpjHZ1/LsBjQq9T6hm/Trec0xo+BIkClfOisLOu9Fsbfc0VfnzTEnaNNlLDJ/DAy
Rb9vDOeA2ZHBBk0VNPjpJgoLBhWNR59RsxAjzBCDEp2AMxBJMG4PqUldE3t4cO3yvjWb+/fFMcDa
+Pf79hfVKN/aQfToMe9e2vi/r30EJGVS5TWojtB91cE3rCdnuOC3oCu3iBOm2b4RS/qLXdNgaWb5
07dQK73fqLQKcmZU0yiAidhteiwkWrqxuyr5ZFf4IAJfOr4sXtdFeo+2C1vkhzuRamon8nuGfATq
fmHms4t1Oz9keD3wf1BJYlTUoYv7kmVacsFYddPIeZ0+G4tukeY96HD8xVk6YF3LKDtKKOKbzr0n
Wc3d5Z5J9elrX2khHD/5fZcN67frxGLl5KYmrOUujDjt999Xj1zCSRxW+QQYifQAIkHSBFK+gpm4
dhpuWEVs3wCEFqtFd8srITaO5aB9xXMYN9Ynq/wvAlw+j6c7i9zT5aF/uGQVCddL3aYl2PkN7FN6
Jsj5RRogYyPjYjTOWoyIFU/BUz5ikmkH8zVxkQC9N8bftZX+jDCKsLn3qdsnv9bSFvjwa/HxTH3R
7wmq0OWK+J9tysAujLNboN8bQgg4UNT83K3XKBevIZMoyFwQ2vqibui++dWh21p19GXS7ad/f453
se+Hz4FVykRzzvfm/z6sN2fSUxt+Kr2Yrr6GM6aPlYqH22lo5r1W+CWWcLLAaBgUQYIFfuuItFzF
NX3vYYYGnOiGtVE2ZlnyF1Y97fKdhL/VzTLf2BlXhlmz/V3mL5dbhEY73Xh2aTG5c3kaFwMZ6vh0
ZdU2zGpbLzbUzy9k/TDOt0dr1+TWWXoRYDrlQt8t1LwloQSybyEeezO7n5ZeqUGgXZnhHSOcWZJ3
1DEVL+WTF9o6B6rbbtJQES0R2g6XTwkZQ1mExIWzuf33L/kXRSbeaGwnjrvo972PEliEzmESF9wj
nLIsD6Qbw905gsRoFANqBttA4Jqld0EwzKALrLHVXUiPdwPHIwTOnzWfvADvUqAPj5aBms/AhWEW
K+3jC1AljjdArVr8X6i8sgDhCPg/H/6zaNB3uGaWkiWKSVbDg4Pmear2fU4ifapb9O3NLnll+PYg
E+dHVJfDgW55dG/N8AU0kZ3SJncCl044Mso8PI1lgSG/H5t9pjl3GO1vsi47Gu1k0nehInetVqFy
fijtwbufYm66ItXwt7H5w0GPvyQaFw0rr96ErxfU6VLdF6jr1xZ0250dE+On04kJ/v3MFuLEh7eQ
Z2WCW3Gpxf4c9qXJaEwpAMX1VNruQZtFeGoNIznpNsBcstDZMziIl8Zv8ThPDiqqQXCGjd0hryHF
avGI0tx2VsqVD1Gp/B1ojXxTz82IEUutffPNA/mw41x3uP95vxhtGgc9975ZpWce0UXq9zouZFCd
9KiarLt2EsAufvL0xsduRu7gMgFJRkSWuWvecGeLG9HejK46IbMv9nHWF6cwKYpTr0+0JLwxDbDR
mQ+9w9+YMiO9tOn8PDPQ27kRF/fYm34sYaIkfd4pZTnbCOuhJSaJgm4KA8donXXcttes3cgcZUbr
mMVKIsU7GWb7LHHhSZLO6ezCIVtr/ni0akfew34i7St6nk1bHEmXtRAkIjinEbTxnQw0bYzPlSwk
aaWPZivWIbPAEyM/lMlevZdu2uBD/hrN32j4cHZVcNZBmern//cP3/rksf+lAY3bCg4Jjhn2PfHR
AVEJUvrwq0XrPnrQY3Q0XvnDqrRL0hv12i79FbRnqPVVvG6alhIlKc9JNSVHj06tl84rO+nAwCE3
bGFediSbJSNp8lDz74tq3hEAJnHwMbD1iqRbeaYCzggK7N9r11jO099f70V1ArLApSVr4fz5/QRJ
4XJlIHeo4mK/2jHt6klVUjsQyeVNstdn0vNC76GbtE3YpuMtIrxyO5gUcvZNlIjxzMf0gRFj+x/n
6ooLpDiXqff9k0/5lzfMMbA+Uneh9fb1D+dcrNgNVcdyKUeiiIlr+xJN6K/rziOGDhAxMcEo7sK5
LFY5k/RdyZs0ylBbtyWiq39/mOUX+fCLOcusE2OT7dtYc37/xZxa5JMvi4iyW1vXvtra3JT//VcA
jfj4l7CV6MuRuigaLPG+5fznYK+9PKuyDhakN+vkmNLKb/dUGuO5TirCLmuj3tDOFiersqMgIX52
t4yldGIX6iSfuoDkul8w8MJzZmFybzIuXYWZHxH8kR8al9IEhm7sfIo42Me8qudo11PmnJ1p/CET
VEDtkhlBRArWFwt807Ycpu+sz+SEXwHpyADmVMkaYEg++CBfgeBrjux3eotCCdgi9ZI+d88TqD/K
KgABSzpa1p2nEa6CWyqy7wbrdUkf2hot1VSZgHnwc+yvTDT9hg+QiBbCWbYdchabgM94cAAtt7rz
PCYlyOvl8j/jBarrMIiJ7jpM9fDNqnWDru+dhZAxEHYqbkYanKQjJFs2tHBjU6aTQRAfKZOikxU/
xfQrrjky9YAc3GflvgddF26Q2K156DT9AUOzvy6a6KYlkWVhdeHmnsziLvfn+7oBATen0blsppup
RHTatRmJgTUfPAcIO3UI6YGY3fQlfEFQyNmmydBzEVvB/p1U8UPkHFF9yUOfnHrpJ7c96MGV1oeP
2qgX4EPSS4/K/EBogXbjZtweaj2kY50J45QkioEOaXDJOlKhu7VzSFy8FM5eI/ECwZVxIinROA0l
sQ8mae6xJvUTfnBzJaxoCBhh2keLoglew3iMQJnuRtOOeI5D8dnr++cus5yMlqUbPGuUh94HrcPY
j+XQuVG8pq/w9p7RIub+a+MCfOOKRaLt9xaG3xG+oLULafEDuS21cz5Bn6mzmceVLrYtHV1TnoKZ
pgNOs8AkNUnBSdzAPj0jyUv3A2rnIwsGwmzrOWvhEewjaQbROvBaglBE6hD8ByFjh9L6FrCHuoUq
eXLmr77W01SroBfor0ZbxAc3d4u9aM3bxE0I4hub2yH0mRX59ryjx1qatnGGNXJTTiB0RHjU7So6
xsVPxCbZTB62RDpPyPE2lrZxCeuD68Wgh0l/PhFeUG45lssVCg7zkqa1dRn9VCBKvE0bfSKjKq5u
DbepbmdTfotKGwqDgPiujfUhs+v73JrfdAXoPCKngtQfXm2bPlZu2AAZxbyqh5qIo4nLH2RvpaJD
alM4l6ONHwTJeZt5geIbhj0zfRNeYyBqjO85Yusg8xfcrMFAZKhuspTk0bmh4rNlt/ajiUTYFtEB
cnZ9MxM9jrSStBG6Fv3tIN0Hw6vwwlljCXzdhs6EX9wGYAjo3QkPoCQDsn8gH3B5PBVIPjG6nHJi
eRHdQoKJ66j8pIljeR/pQBxr1rJD0zax/GVS/GGvduuonYgZJFy17sIVEGCjs4OmMl6UWfTbTuHJ
n6fvsULQ7umSYY0DrTBJuKuIwn3GZTevLZVQqvjdwRpgfmpDDYM1/mYu2UQyMb67Vs9vp0VvVQhg
hm5jzEnKBElp8yarECE2sQbmv9LXaVvfGVn4SBn6owzH+ziMvsgSD+Pc3XGQ7TTGtWrox40MAVU3
8wzQLn5xINKtwyvdnOzQ5vWK/hAdD5+ljy6LcRaxUlCXbEAaDbBKQUhUbhA/OGg/wBHrG2dm03DQ
+edgVHS9RJCWMuQUSu1zN4u3XdwTiezY99S3KzIq99B8Hge3JD0u5sO3Dh3tgQS7YniqQv+nOSlz
ldHiXbwBsIEd+7tLruXU0rbGZ0r1L6J1ZjH5LGbrm0WQD6ty1ev8PIx56hqNKrIxsjvAAKaSPJei
32g500LDDQGFjAsMVNPfZMsAr1NEnGoxFIinBGH+trQxGHRz9sCdZ8J6AZ99lDGVZIh3uPFwC9Pj
ii1xVYUMlFGPB5vfsTWsMRgrlTLu1l+nfLZ3UT2TqQa6o7YfGxYHI6WJAK+GlHSSQxHM48RgflQi
ECTUtSLYN7d33eTe1uCLoF8CFWkyODBp9IqL5GzE2o1GxMhKgEZd1MqEaaIqRjl27AYkaD255Xgv
iUjD0jqUTOnIorICQ2pf2YGuU8GUSCwDohYYG9BGtcoml6IwdYPUceA8gdUUFdHuKRNdTctv0ySn
C5lYpFlo8SU2tTdkYqewNAEpL2HAPn+ELceg1apwDc8ES4wi20IrYPV0h0JResui8zZ9lF8jJjCz
zI6iTr5psXnHCNBiU01+koErVHbPIrn6Ht82NLaNT+mfkqG1al3rS6gYUhVFUdLWr38Myu9Xiu3O
ieMAUEjFt/WxU+Uvy5wwBUPE9bDPN2UlzXXn3Hlt+mak2k098FWZkwHe1/qfDnyHbOQmQxwMc8v8
xkr9ao1mKVuVFv3AJMp+wcTnBxbll5SsDDe6MVP+azeBdfUtJw2WyPLISN/8uXpMwmIK3B45i+Kx
W4rlwC9Psh8BTongb6FkIZqC9yUbw2M4Ui8atoejb7Z+mNJmxNOcOgDG+DiZWbuDCY24Sk+xIvFQ
b15JljrPLdMhNw/vMst+iIyCy493yvS6Qi/EgECDor6FP1KtZrEnS5qMEJPeeF3AfLcdbV4veAx3
sL/NqEmpXzvEVC7qKL/jinSZ2RMXGRLRcj5NwzK8zjU2a9LNsAaULXadArVvlbyOBj3XKXl6f115
gvGmZvrixim+cAf0asybVHrLq5z0v3wiEju34RdvPUxcrqA+CB/Mun3i5bllEUaMUCTzcdFttUiH
zS54GFreXKK6fZOYhQBz/MS6jPzeoFrD9P2dRHPJsk7kXdV6P2yrLGiLxi5pB/zhVtEFVaqX7Cba
qrGzq1aPPJbiwcEnQ1PXf9N4KX2+j73kWMUYklfZvT11+qoqgT/F+q9MaiXbbX4tYv7aMZm3cdZi
CYLIUQIt2fVZugnL7N7SE6IBJcJk/Emwk+afqiPIb9wjYC5Qe1aHMRN8mXB8MxW/om5WL64Dv6xo
3qBm16vEejE09dYpz1pTlVMw9j8iyY6lTAC97FY5TG7KUh403vyd14ufttyNNmQqxAZsmFH2qEsD
BHL86OfRY+1ZYp0rdnlv5P5GWseaOuwHEXAPhauey5mZs6fR2p6paXGSnU09Odcl31Z3+dXTmXsi
QP+VMrTnWlo2fhV639LT7k3p7qeB7baY3CK4kZXGwtW9mT8KNUNtMHQlksehebrqcBQQ6M24Xzic
Q1mZr2e6azlCbQMNpYbMaI3hq12HpDgRtxaIgh1+6/ojgr8qQgZF6gmnQ7UTWXTvZHdaNUBz0Erk
gnP+KJV2N9sFXK86rAPNvmidnQWNHguYDsQgkS62omdIVF3jbipv/C6zZo8fEA9sH2drAFe862l9
B1fmV+OxZHWLlDCBRGOIjqUo0kBjnLVO3eExzNonUuRx/4YS8atEFEc20Zre0PfEd09Y/Lej00Mi
sLV8l5B53BFtTCg4zUa4V9haGFVN1mNZml8hEADzweDKfG44ScFEv6vI9ERd4MSsmYZUMIaz4aqU
1hD0Pap1b/Q3sIulGREuP/D1YjdyVhPq4aznYUV1lKyVeNEaRb/OzH7ArMK6mLCZEl806D2+dVMR
5hRFA+w6/sHfZarcgrxOibJ4gEwfGyCUw0U8/UQl/d3xiAN2CDVcR+Qpj7hZV1TpJEdEcB+G/DzH
pJPjwJrQnjJjxqpPrml38FsDSKRG0mZb+b9ogx0HPXyKPRZTi7DC1tgLcp2HWrberVF052FugtFW
mA3jixvq10bXBPukQhDQ21eacHROMzqurgF8p5EvzB++GhOGdey5ISppb1Gz7Lq0e6tKAtJHtD0r
n5iZgKOLvDKo5jNtp0x3UJtBKVuh+7nYpHWsCiMq154XlA0Nk7admVyJ9EFAdAqTF+Q7gQifvQIZ
zMhiNKJ44A8xryFvtzephmBC+SboJ2lVg+8Mm2wPS64KsSygwTnmxJ7CECNboWBXlS0e5K62Xtpi
evWBBAbFFH0dmuhpmjj8RRkvqpgw0ENGqSmxVkFPC2kwSIRpyOxaaWlEZ45h9+yiUOEuQTOs2Ifl
BJOgWZfd/MshJnXVof8wicEtnFFRIaXIdxxYD7NZn8aMxISWuMuVSrqLJmtnRTgroAiOMIUWnfc9
p0KjRJgs/0cj66vuj+02DO+UhwM7nyEMuXZ0STsi7jFMkv+SPxR9E264SvzIdbSO2FSJaUEMxCFz
cntl7yj4HjOSrRvRvM2QoaFAV181QbhCq3R7ZSbeFwmlGRfYYg4f3ryBfLLetgl6QdkHQzCDxBYk
zqVLokdFKkFWTWDqhiEmOZJZJ7PQLWkQBQba9LFFc0uW7E+JRui29+Mf5gQ5l/cvNMRON9nNWAIv
Tlizt9kYbTWWcIbGErJ7E4SusUOVhC0nJ/Z2KjAcsE4Tw3+JFjy4vaiOJp4h19n/Iek8lttGtjD8
RF2FHLYEwEwqJ25QkmUDjZwa6envx7m78YxHlkWg+5w/vgO5Ujbhfysf9WtZakSwC+Yev+kOg4/v
uTWK7wlRnkCPEYwlCW85Enr4EKrpFy4Jg96Cjc/3xorexBkQJWFxfkcaLSw+/jhg6LVFHjw7eiBL
nWtKZge1dujpsuxZ74sv1+QO9RZaVkvycNuqCyVT5YYGDwJVy2XaJc1vIshodM38WR/p8abq0Grb
f2YttS354UG+OPi67YrigCnJEaSbQaVBZ6xVj9iBuvaAWdFZmtC3FjuchpT5pXGTwzyZ3ZYATXJ9
JScaB/oGIAWwuLZuJYaGFLLoaHgdVQaykwFCi6Ak4jvQFx8EQH/K2wa9EFRJ5Nj2sQdTR/VRmJum
HnejVWoHG0ZFtnsTRN3Q0l2Sm8bGdOxm28//dK0ltq9xth1G7ZClcYjK6dY0ZCvSEIVtgojAckTi
jaWXYqzxT0txykPbtEjyvGnF+oPZhRqhsCXYPRhw8LZpt4cQHmlPNI6TooRkmX/QECRbq0IohVl5
q+sGzX2zG/qxiywwTy4jW+rGWKjWmVoM047VfcZrUWywhdZBvy57fTXT/7ujYuMJ0vjDd9jm4iJD
JZckVz3T3kHVjg5ZgJzIK0COOwTIYD6XrDxqHWAE0ka6C/x0Z8j8T9ny0IPbb6iunTdK+zPFbhNR
/mxtjdp+rWb5O2QpUO/qny0yLm3ZnxsEOnfNkcXkU9Hj2fyyCT00OWFnquzw9c05I2I3fPIbkcXl
Odq/4jUuEm3TEyEQOC1PRE2UwBK3n2QNC/Z3+4kuzGRD4Gm2QYJ4GZIevT4ftUu9Z+76L4LWNoRw
HBCtc0pTooHU1DOPLOjuqWHtVKk2+YQQhWYxKLmFE4sd+q7NQThJ0SRxFjHrYi0p/zUIxTTSHKYa
BVrFy/5aWi7tK7V7m2n+pcpjk1BDAYacXmIonbpVVmiTl0d3g3OgDGikFJluTA8oW7TTsm8sklOz
/nv0HRsVQHnrtJyJ6L7CpXR9IvAkntQvg5LksiwFzSxy2YJycdyOywFQa0txkQ6A1v7rh1RyF+Qh
Nq69xvOmF/qWsGp+kGX5UU1TSMLGsHU9usmqeCFfrj0MLdk9Mc1Prt98Fh0xvK1dYCLxKPglMGvL
C1JuR8u6kWY8sE8yuKy6/qNcICp3iemRyIY8tAgugD5Hq6rPv9pMKFFBXHWnkIGO7T2ggcMIT4YO
45H8HaikD+bR25fravKxZ19tnu0dO0cBqF6WtnuebROlrh8HyqZWAlSLBBhtFrSIu5gsYEGSjuyO
NO3eWCYdOeF81iHkKT7aawbq5FayT9fDxa1IRiWR9dJNKmwU92/ek4XLjYvgsdj0c06RgRqw0m70
xf7XuSu1ME1WhvZknnKqzECQPHs3NrQfjhOSW7xq9to95Trfx0jQdSF4SvMYe3XbNRNzpph32aVY
My0Ydb86lkZivVOn8lfxaG0ctxu5QE3+XmWV7vnsJCzwBBC1IlntTHvXYIRDfYAEU+M6oAEDW6tZ
YN3zrqLRfRq/aQvsSg3k+IMMET5tM3Ovti74VP6DK+r6quaNPRNyPS/cpanmE8xHZg0t2pth0UWk
QLFD05hyVmXxlpBXecIQ9UrQ1xzE9vKT5f1j0q/vxpgVuwG3EZJpzIBx2pVQl+7VZfwC4oakI3OV
F86OL6o0uNs9hHyd63MilC9+r4WM5ZTS8R9XCo2rDo2p8ywmpluZPeAOrINa9vqpXYar/0pPj4vx
EIMlQPh+slqqslr1ltQwdYnpniSRx2MxuEHdAXOmvLRtQ6xQSnjF3iiJQ1Q5yV6yxDq9vpS488JF
X77zgnNPo+0MIicnlbP8yWiKD1N804LOFeY48+hZc8XgIp/bhq88Wpwhc77LTDXtUh/Hkpn9UxYB
k05LKLIrhpBsSepXrYZYdBZxaxHdhgEpufuo9cXD8JQkf9bUXxiHSXvtmmQ5me73iPj3mIv41rN9
HmJoG0twys51C/raKbrNtVt8hyQIypYsG4Qycn7vgC1fh4q2zup77RmWK3+9TU38xGQ/0LaUHDuE
AVslX+E5d46syXdfR8QDBdmNE6OWB04cf1dme7LsfNoUVp0HneqZc9SOYnQQSZc2UmFeWKreKm2Z
uF/oUGUH2bBUJobEHMZyiUw1dX25XQ02UtM4uVLIbWLDxbiZfukH/Qng7N1J8MXwmOC+Tt0jBySZ
PQlooCu5IcxfyyQDDOMRYlfc16t0ro0mDkRtPzSx/lOSJjMMya9fQ31Yw5NFEi75XFGTsl4NbTA5
fbthExrT6VYTghfw6wWsoLvzXJGHgUPPrUdTrE9gnmpb1rQuTt6yM6r4UFXiYS7dx0ZH+Ffq6M6F
XlNuKztgmICYifuYHa4VH/U6Rx7VsDRxZT+TpJenz5JL5yL0hF7inn4cZutUTqN1gZm7rGwXOPfy
Q+Pn+ZH0YXyryaWaXT8gJtvu4m5navG18klo7T2Mbmb8pKW1sWEeoljY22Xqfur0D51WjXtuSWhc
15sxuWQHzyLhs0g+eb4KBParzhbfkl7W9u1bpc/3pImWHhO7+PX89lfakqdX58xHdY2wpiIBpKcq
yvPcZ86wn5aC23F+RSJbcKtqAL9jx9ReUTVaTBe3RDtdtjeQKuNqWflPnI8/4Nfa3q8gZxz8Cbjg
CB/WaCTQZ3Z/u2N8bGKNRkpo0cDnR7+WX6jaWEHE1lvVHxZPcvut8YaWvCP5JmlO9WzWlAiAfsbC
OOaNveILuSfDaf+6++/WBvW3pRto27cmH2mHsERrAlhacpIGeVPUol9shSulMUn0nhA/wEvM53IU
t+ke7We6JDWJYWixNGM5yOrs3UZQ5pblGjom765gaKswh+2IWIEn7+59Eh+C3tjIvjfEFkM4z6Lf
qqb9NrSuCIfVM7atY4J4I1L2W3K2BBVvbcPdRkRyYMiz3oKDzVQz068JIEaEIl5hVyME6MqmRSPW
3FF1OPhJ6Nj9FJmSxPRYFXNUyJHY+9l4GpUrTlldUOU1c52ZsW3uy2ShozFT+7wDMc5SMvGTFG4V
f2XDCT6zRvnDhRozrtWUWVfQHGq19CGx1IH/ai/g4K242927Xj4bWRNajvtmiSTQ0iCdvDFyXJe4
4dioQ9m4aEunYZeAggm0U2d76M8St9tachigKCHuJ0P8vynm7GmpMGNpiUBwA9VEYTFBxS3fhOBO
9dqwcMUX4e4TvrPshylbO9pTN5fs9NoQTjNvmm7rV5fG+kKrhl2moVCoqevZrIRMZAU4BYshhau9
deEv7R2XRLhHw2h/ZycrtoMoSavAmx9AuQKlpDVAR6OcrWMbP3axWkG/8Rhfd76hPXNVnNcF8hGv
YOs5T8qi+5UMdwAhg1XBuuN85CZrFUgH3OrQENOu+7tM+suzbxGSrnMSm/NCUrIOUraQ2RQtuWS5
i8XVzYGrs+RhUVaxFZrdbtOOjjatqrObVdlZ0LjFW34XAw15/ymCWJTEYAsdw6HJCGj7dDLaF3yR
B3t2/ygn3tZ+WdKXmv3ghH2eB0tFd3iKS4SwatIEmJ6fdRphuzk5GdwccrDqv8M4QeNEeTHeyMIq
I6p2k3tgvnnmhIw8u5sDCs4HcTOS+le4aw9/grkR9Nq6+/i6vZdnp95kIUIMa0XpEPVGi5FHUlWB
cG4sgTrr1IIrGRDOuaVzpJnzocArsjKNwICUU+h5FA4M4/2HDEJm1/OVePe/5qK+fMmk1haWQ2Xz
sgd6f5c8PFejkx9N4dy4IJwQAvGhNLkqup5XzFmpxTXBdT3bUgHCR5Cv3sdJiz07bYWOAtJ5l8V4
QWJC+NhoURzTXmSf7uIWw1GdcxY4ACdKPLZV8la4f2JL2/g4MOHDUbq5NIcYjs0EQWYKeDFFUG3s
n7XpwcvilcO0Erss0/ZWQjJY1SHq6lzx1Ix9HYw9f4K3pH/qpbuOZit2ngaBUfU4hZFuZeQ9kSot
VPlPmJjMNZF9JxoId0XoJK/BY+FUJYJoa4qGSfvI6VnfOqX305P5xyzDpr9K/pSZzM2AAesvjO2r
YwjjhFKHm4mQ9961cBgvX+0iGfZybtmWe3z085ZMxMFg0AG8rV3w2uIUd/6LPYznwTtS/8IIzJ9t
iJLiE4v+SHQ7YaWXkYeQqlPu25okPBMWFo38rXWGFzoJEI7ENhFOOtlI0yQ9Tk5kdDB4UKG+dUuQ
VkU1Mc68p8fOVuId7TmJYyTD4C3q2oGERx1mgOwDWtMpZ6BALtAUjbt2g+i/GdmXZYG33cZ/GA2M
nJvaysCryR/oLYOmRVMUBF+Lt4WhPfErm/DFuoime9ElpafZJl9p4JyBSzi9sT2MlOkuZQuSy602
Tg6F8fG60zlklBfAhHao/4nRm7Uk1Cn7Du170pQ5ZMelcxJkeQQNzKo/0VWIMozeLHUvwE55Fbp0
ig/g4g8WufCaaXzKipatVGBXa2z3WXTtY9FblLcJl8rfhprDbFq52txyO2mNiDiDD6N+IaM8bPRk
Ia2NGxPdLs3160fZ0XHJPGML2qzlYu+0xU+2rQWbk03aTwcsuNdnLwOcxN6sUnXkiPtOkpzob2mf
dXcK5ztXEdd3ifs83zxrfFTt8h1XsiVSk2hcFGAU51jxFcMqaFRPayXlbaPyP2aNC8A0b6oXYgPR
qp1g6fdOmdj7mrQYt133LRmfx2Xw/gyyeDW8CxWle4d1VdbAJ6nLJkVXrRy1HXLQA3LoNkJscRoG
lG35QAMBj0DigDGDGm0hY9PIirVnMHasZT7G6r21MnlWs3dynCW9iGl99af2PJSu2E2mtLmlibNv
5V970GtcBxjOMsdlZF2vFDh/zV0X0gdODrDLK0uMSMJc4P1r0xIi2OK7g7wDNzO4Tjx0sns0kNqu
S52n2EkpbRLTFqALhsHRTIRDGQv48sB6QOQd0HXYLyLf9pQqREWv6H6TDVEk/rrFa0dmgK3efZzV
z24hzv68HPpOs6lY1fZKB6PBo/lheMXCROhsBpP7uV+YntFoHaWYke41xVtT51iICv1tWFv9NILO
EpzP3r3Wv1ZunmTdEKN3T27I59uqmT9+qRgbyZUjC/MrLeZxT+I5tmRSpByV2XBezTdlJdAYSUNf
pEXFG/MdnjhaFzHdJg48RjW95p44i6yL/Nl7rXxIY28QQFtgDwT73ku7GYMQ9GOiaNMz7xdHTgaJ
P3tGvsUH+kYeAm5x54ZGAhBizF/mlFWl4GHhB4NhmqFJr/96RvlO3iMmTlmbhyFXj1yekMopbHob
e1dHNUQ14Y8VzFAi8wKlbI4FTx3qMldBQdVMYOTQp07q0BBRRLL+56Hx2KUdRc7Dov5Qi9Ke49oi
cnbgZ2dkd0qHnXN9m/PB2mdJZHoQ3FZB9IZpCgwgdBdbIAzEVDwrRDb4bc0H1Qw38h8e0cCQJ6Lh
jq2WGSqMNblLvV+NKHLdvRUuiC9xBFu8YL/QY7C55GXpnfnpa1ibgB//pXZ79vHr7JmBQB4NIiVs
w8MtWxzc2bSj5p7WOkMMO2TgBjTjOFTagAVAt3IRt1uy2d7IRvC3XCB0RJbFllBR7r3ceWTgOs0G
b+7gGSR0cIDAUMAD4npUfBFwW1dne8GCzrDpUZA5UtsFdUYUaWplr6REkRwzPCCdBAX6L/jOeaqq
OyUNUxklJV1lRTu9ZQwM0iIPdJXVZ2Mh5dZrNQeNAfLV+XuNIXqzjsQZWDNgFDEVUaE31oEK9sCF
9g9A8EP0K1tvNH9lRnVGXRkBjt0XCedH8EdLv9n9qkvn0BM0mpbzglvAFM+y9/e6d5Rc/cTF5Zs8
hXNk89t7pf1l80ITP5nCj/c7D2wJsffdQR2Y3m0woVDilnhLs7gAZ33xf5Mf3Yl//VpnG5lWND+s
Qc3bvuj2zh0TBX8uQTJi7KsUIYAelJE5M1YvHVIQVfCvK+eNt26ntLkJIMBwM8351jQ/+7R/1RRA
dIZelK4FaKOycL/itseVmP6r6nb+wpZ8IAXqdWgXKvAS43vok+OQQ9IU9fzdmuR4u/lhbi8rcM1d
MJSRhwooBFOVJdWtyGac+XptBmlvHczluRT9BwK135pfB0W562Gn9k5GGp5FlUpgk1PAyQYiuOBi
5lMf93PTfBUIAQ6mbOpNyQh3/xqWpG8lScTOMcazqwtcd9aPbk27DNivp9kBCUmdhPHA70+z/Le1
yHpQccrd2r90/knnn4aOTKYaR4eGw9bvT72u7bJVPtpzqoVCAylP3UVuRtfEB7iaamPqxVMnklCB
cgaEHFeBu7K1pJ6JpGjsf7nEflCOUY2c3TE82Ab7hgxoU2YiGkjqjmxD7KTdDdtp+pidhYxbnc1M
rcWuG37Mifdab/qTNGEzSbdJIjD7Fyh8BPFeqHVjfyaztZYZCQ2aleIi9Q/SX1+XkpqP6u7A0L1A
upP27JfixFHFvCez934Vn5nX/yGOotr19YWE1I/R859yBVykIenFcG0GK/7SgIJuYmTuL1zZYdL1
VA7DDtQFEdHtiJbqQ838A/+kg7rEd1aENRlfZRZQpwK6As9J7l0Wwg8c2GJZebp7bkzs+MG04EtK
0yrC/s17NFlkGneHXCvAwmE2nV6LFOrFjTM2+U4zg9YACbH8BO5+NT+zdD2h6J82tcghMB3vyZ2Y
o/ExgFlOsIe+WbI0ATarNo34OnDcJh9xY80KnwH25DJVu1Usf5B7DHaO3i3Omy2pg37mqb3VU+pS
LOh7aUoxwmQmikMt7LqcL35Bhpy7GBzXQI/yjhHCcR9xRmIEt2vyYzqqo5Yyfy300YaSqODlYucp
mfXQVgoAzaP1eHbN3eo5Z8JqUMxOTWBOMx9guv5xynqL2hlIAAVQaOqDHbb+yu8ysQlroJyTReSP
7McdH4S27TMfNdhQfBEY7fF8EaA+kONpVjavTFtAzfZcpxqa2qEvCGL0SJ100bmxQjNFGzNPTv42
QYWDY+k39iMxSO4rhxdwUrSpIi2K5g7eSFbaO92tLZXMOe2VnNVtBxVDMGhJ1Eb+oMXmO+fvbtDJ
0M2r5daYPpUo+uqGKAAbHk/O88lGC2togL1F5T2PZk21IooRNtN+AfR1EBYouu5KBUiHGN5+VqnL
nrvyaDXeldFsgC8o/G3vz5fZaUlp7pjYJv8NGxeBdLIN14GsJPO97UeUT7LmWy3Yie5JJ6e+mbxj
O32WuIMCniveZNCRTaM5FxGvWpS4WhrNQr//YYDj/ZdZ2CJqiNeoC7tB01BSIMXNV5kICkddchx4
S9BPK+h9D3PtdPzm5gNyNdl1HczGAjtetO+6X9dbBjkMeGsFbtghp+qcfI8elYfeQE9ZOdwlgwCA
slDCdZjfdziar/5M+QBLlh7OhBkiycaaTil7kMwmSDGVw0OMxbMEJ4wdJD+OzZYUDx5vE59toqq/
pkg+JtP7W8asRPoAPdVm9WuPWCZE8fvlwC/MGoCK9MTWycxPq6idKF+6aCKaCwZei4PaQz9WkvgZ
SXhw7iwzIZmo3hSepwdpwc8vsWpiKFNM8jl2h61djagSnYo1eZ7ie5w/yhfkt6KVe2nwDsYex8y4
5Ew19UORqjKAD7PBEprnwqjBe3hrU4Lr0GdAq3ZjfB2q9tNNUGwkuQFp0KBgYw3MEHzwaB5g3pZN
i0B2a8BKbnSztSJSrfmubVdGzWTuuwkk0YD3jSGEw/+OSk9OvPcUXo0NLSVpav+dsn4/mtQ20dGD
12n9AGrRA1V9u/R30ypX3W9ZmhydJm+iMne3Y6cToUECx5o55nHmeKxNqBvydkkTkTToEM8BXTQ9
GKxfG801gRvY+Dm6mfxttz2Y6DNY0lQgYwVweY/dSbl5TzzmDHqA8xsHoRVq3qrZ2EP9WMr8PKT2
cqJVHFctFWpUood4XkSYl1yreQczht5F4JVXgLt2jRrFWHcAbkjP5FAcKjqimGdRYg87FPNp4Hdo
49g8tpD/1E4N19LPT4gZ4j0ZSy+O8g0y3RDITGQfVyNRF2MvuwdueX1zrzglV522VYwHaOvIzcgZ
qreVqeKtkQBB0bYa4nRjGTfbD4F2lZ8/6EVt9L/kD9zIhxpp6FgoOUNbZ5MGUSkOgXlDTIiGENyU
gZPUl3TO9E3ZIlQYjB6FCWKCSFfGwxJfppiccJmOGIa0TKBo6IhbRNOBUqHf45zow4qwhgIRVimw
i+qKHRa46tMwFzMq6KkKizuQ4sFJZR6Vq3rbUbgmarI8AFoH3YD1QKoWEXbExVmTgY5MOvT6uTva
Qnvq+ry7WD5x92nCEmjA+SNN/zRINa89AmZ0r+8POOF5l+3b6k7AthrItNPMr61k6XAN/maZOz9a
40ynLFIngu/vlV/mHj39s2EgZ5BcpDunz0fuBMZwskHJcJxVfj96Pkp6xzaLPrz4UxIOnf9zz5dW
eaRNCA5nzZy2KFjxHFM3N8bFVpMgFWnVgQfV41EIf2RGVgOlJj7TlQ7KOo98PZLC2CmYFl6n2T8X
nP+GEq8r3KOtJhgJYs5yUh69etxrPq4xgqQL1g92EnS4Diz2Js9RoKF0f8v7/GMg0CrAZKGFeZUg
CfKqKwV2j4ntw2iAQzPopjvhxoQseAc9Ub/20iCzugO+dnGXHun1r1OuTwldcfzbe5865uTVWn1q
upie7uNN7BOpR/b9EGRV+8rjuJIUCJRT0wrDdeUgquh+3H758uKHwWHv6krcS9X6UHWJDxIIr1sX
1BE0CdEp6Sv+Dn1XtNAABZtFmuoAKlIMBJvyYyVKm8WSXxX4OIplWHZVTRhg4Wsg3XJOt7mrmGFi
iOgybmk8VuVJiOYrSRHuO6ytgOVMgFykUFMFfwfgmmqiOE/uLSbQaJ2RO8SFNRwbJ403HTS2GDsU
Cb5ZhfKAntIizSd5WXqQILG+uU6RhT2yWqruKm50Y2sPjU0VAX1BtW4OUTFzrzg50cWIgJ56FzlH
KWyS/0rJpFvuirEtwxaLKeWqNe+OWf5FaE1SXS7/gMO9egj0FWK9iyuah3Z2P1nz/tHwgJIH4i8w
1IrJcG60SOYqAgDFHiDatzLVX4cU4aey6CUoSvvJkxk0a9ZfUIvJQCd2hWUHyNeYAZ9swFrD7Hc+
MvF7f4MK+AGOu8xRz9Ql6ns6VL4L3/51HSNIK/vU5tNPVWR9aEBRsyBgzyExJUQc/c033x1ndOgb
VnsUEYZN6qr+r6PM7lzI8ubEwI8uyjZ0Y/P6qPlF1J3APryHppCP6Qhy5klC/qmP/YwXlMRjWVIP
Jb7NmHaRwecuy4o7XZtXj2lm269OWl0xSfyTBuiMjSX0e/S4Am3CpCvEz9EkpuMqGn+X0C83Dp28
trJ8m1etPSiG28kRv2mvlwF+feJGrAxEQDa3iYSaE2g08KvmPRCwRisz6YUk6Th7yzoQkD+ieYSq
HI1xPCV9tdNWemVN4F4ys4j8I4QVW/CztHNUTPWY7VDHcIKQKLdtMueBuAPM9ncP9EidwYOphocJ
AVKIE+ltwNQA44/CSrvXeqCViDi1si1xa6//fQHDVleweT8kjnA5pR3fBuTg1o3N6YCVuInWgT6W
FNdZJBhuVy92rvcQgrroEcp5ngwNG3a2lAJ50wDKW6kROxPfWt1y2/azdc3z3njyY+MwlirfGZCQ
29lY8u3qfJD6RYI5nYvktYm7yh8thwfKRnHt1qEQQM4le+wdA3L73WLXboRaIxz7CjSloV4sYUeq
PK0/lCYnadlVDv0ywESu+ZFQIRhhSUJDx84Gi9hFaP0z/BLrGjYy3v2Xa96IMgtcvhRjNHf7TCZm
EGu5FXaSudnQZboHbwYRy1/sUrOignzaYBlN5AxDfSZ0/zyYs3itvwWi4AgVUHz8L9A7b695Wnj7
JZ1eUlCUnbG67tbpiFyRUjMOqEQvmRZrjGErmQPtkGFNR0hDVrsLu8st5Lcdk3w/I2SsZiYvqpIS
DSdb7mJOytCINVI7GPciKILtUF4NHHJxlaL9n32fIP02lAWcH/6FzV06trHx9hxifdYiVw3ciWQg
IoMkLr65t5WnayZ3cVyAlVh6uW3rjjzJbDzXGl3lvQGY1/QOTEIj9vZEezzc/RpZRla9pr4IfP2x
Gybe7d6/yVyneSNL3v2qM3EE61/jMmpbr23eFf1HV1zKoD+e+5gDzyNXvExymV8wewOekjCbMGK8
W6738l99Umt7/4hvqAIDljcBkT8rw8DUSFzMOHucCQkfq55gqBk6AKUs+c3Zf69rzVhgKB6XoaMj
MZ6Q5i96zG3OOPtJBc+h0LvrMtNCgcCUEXpl58h1C/ow7bKbLMpLJe4T+dp6VJgiF/HNZl+YuvMx
9WkAZBf/tfL5U2Rsko75ZJnISjRs1Jul040H36j+lvduFFBT5P9zqa4d9gR5t2GD+Nt7t7SfB0ld
XQuCrzMZHN279JE7TH9Az2Sj2kj9qBnWMy035TvfmXYF69sZBpnTq+d9dlC0TOob+D54LWQ4p7pm
CBxz871SrhXMuZHwkvEhMuwMV7fHu2A8UrLWP5bYUkNDxX2Ult5AAfkQb0AM61OVJFtEqg3I4GTA
51uvzmSNAU0H9NsO6izMCZPEJLaVl4L6KS+LzPoZh8L4zgRJfrHb4TZwqvNkQEy3CMKtBlBIvRFw
Yj1oY0n9G9tiMlufrYI5bcg83zSl64es3+X72tuBa8f1s0QC16eNtmsNWezabBTvaWmEPtVba4aG
INbgHPHDwPIB4Ig9nnrvZc3Z6tVwn4FcgrtQx1gnHZHCwib4h1i2cuOmJaxRr10Hv5QPaY3eZKy5
HKapTvYlQbePhSIGLYaWiZJVPJODOF4E/r1dMssi9Ktz7iICj7ljzzlJowhG2YSn2B6jOqlQuAuj
DA2zfXZX42Pt86tetcV2nFviW+9vqY/9+VHP0MFN/wpA7MRX+inR/3pknp961HyrQvfoTiYVpTYO
PI6u7iDJIwCa/DL92jw6phYV4+B9lqiyGx1GU6vKdhuX1t+mmttHdyDVanItEc0TOYnWaM/PKmOS
Hk+TD27aFFr2CAiDUzzf6F2cHUGj5r1NL12sOdkzQpCzTp36hoVEIy51fF1M65SzyezmDsaUNN7A
SIT+jtNL7QsCDiyHhCxE0nvtvxwV6gwtaBU0HeUaxcvy3SJgv+CPr/faKO0ozSDyx077khaW/zua
aNtj/kSjvbExUq08u8NKk+9IyKeXJ/nBIHGUOYjISxYw0hkzOV58VrFG+GIHBcRyakFc9dp4Gj2U
pQObj26I/cS7sDcQyXe9E3qNne0o4TIi865k59XbYm5ASJd4zfm//PTOztTWc8gV60iTpIA5Npmp
mvRMPtKBTL6vanyfxkU+JuV4VTpRV2hh0KkyPhOdMH7wMuQduRklzMwk7+HL94crkz3CqzrWX3KR
bom9OWZD25x4+/ZOp7pDb8EN2LEvHmcYQGrZluTBV5wglTV/mfn4QAHCkb2IkqmBWhwx2B4v0QWd
VL+vgSRPAPC3LM94CmRpIU24W8/yWxcLE7qb5wnfCvivX/+4mv5G/C+va1l8dktvHylHAoJzLo7e
ThdUIzMhaXf0bUARztFiPoq8+tIMbvKFqpjzyp29txeZ7LJhvIL+0ajsLfVW+sZxsVr3XNUIwF2w
RZXK7iQmYuWRb9YBWSAUSTryJc+K5dBOBPglc1U9aD/OSighGN5yTmYYIiApaDaBg6MxxvSF2moi
Z+X0ZFkiP7rkMB1LG5bL7MEbraoQCAMwTmVxC5A4jkwY6jyuyBjSeUouilQH2tRxvDJ8bwiyUZRH
Vdnkb9MY2N7Xbm1ewmi0+fyYxd6hwmb/XuXYKHEA3K89XDVjk72VJumJ/xXE9QV8j3kPsKTWCafT
Mg4XIIc0KNPmTC81cx6Ax6bCypn3EwNC7VT71VybU1Z6f2aGppDiD0wtfuaHk08lIGULTYjUnhoq
hzWOXok/w4irkSSYqNdU/j1l7wSRxtiupE73tPzpTQICVUq1+wIIi+4kZTo3sycqNrEpstvxKhFA
kvTDO67zjZrJweSJf7T9fr6qewZak9Yo8RjWXfZatS4Z5K83o0ABffUWIHr6VMdj+aaKWvythTzK
Lvvn+4ZiIBGITMth+hILj1lcHHOPrBTVf/RtMdNJCeVBdsxfDVsFLInL2LFQ1i7w7fFWMAovC9L0
+sUVwn6SzgxGYvATgiPFizTyins3Y6DqRM+JWbQ81OB+BzIns1damccHi7+B044PfHqvSQdQpA8K
2aNJ+LpuXztO9Q0hMj8o4cIFQ+bN4sLuE+cHllt/E0v/k3LX4g37SLEvfMxz/joShHq0EaDhLlDw
6K73CVkfLiWaIpqF1s/p/k9Lo7N6xLE6JkVMfZazalj9+J+QtHKcCoY2DSPHr2C/GVfcu9Xk5dek
H39ksTIYL8KPFHDnyappLyHTJBSuNG6IcA6FqI9zMS2fJKJFALgrUFCWk9nwkho+ynw77w+1D31b
N/sk/h9z57UcObZe6Vc50dcHrY0NswGF+lwwvWXSmxsEXcF7j6fXB3ZL6uqZ0Zm5mVBEBYOmikVm
IrF/s9a3ivQoJFN5XYElC30CEIrOOuUMLm8m1m9HAVrGZlDTMkj0MzaG86DR5sRtwV5V4HERiFMH
TsNHosUEQlvsTrViHhda7r7QwmCXdlhWwj2RBJySNcy5ieLuKtCJY5JN+0wzHqCKNaD/jWWxA+f9
7GVJvMfXk2/Kus7XKN6OdPn81jNDVhKfdaVUwfydJY2WPYZW4ROuyk2G/QBOsKB5ivxJP+rku4RU
NnmSp3SSJu1+UcarieRQwWii1ZxdVPbuwSBABlMJQYaBf5vXln3fImtCrAUYWGYjAAF3OvBafUs1
W+0jJNMwajUewvyUet1d43lw+T1esU3bEwRnZq+Tnjkr/LGVN0LDQHA7Vqm218gsRW2qFI9CXZyT
cWNSsNykOk+HMqFgRkT2ZIxltmHGgNWPxGmYWDrwVKqlEVdo23TrPZMtEpWRaRwhc1dCz7GThw6m
XRXfayUzc3pP9IHFs0sO5ibgsBYhmQEayPt16rDkwqGLXjDYZ7HxwXXBPpexfyTNcdnU2cqKA7Wo
2yfHxF0KuIkpAz/JFTkgZO+1wQ+HQkJUnnW2u08JZGIR6XG6BbYLHigkINetkSAbDrKXIb9vQfVt
Unt8oF3T1hamrWXPBmVB1g4+XyKG1mM/C15qQtk5SY6tHwAcRe8OzwV1uHk2RhjAUy5fSbjA/iLd
C8cLYxinajd+w+U26INCHh+XB1W/KBx3Z0eODGbTcR8iR5yr4GhRWhqSBuokMJFrIUSIugSgoArG
lxlL64yz2qIZ2JExSE1NZB2pb68MO032DYedqCbgXj0JON9HeqJYiLYCHErjbSfx3TJRFqIUeHR6
LiJfZREXGQsXYTMpC3Qu157xyGZM6/feAS/BfHPv6Pm94ZGrKzoyBJjHM0kX/pPt0E7Bc0vvHSoU
Jnkz36UepbcNU6M+tEUtb0WOeqNtcDgH6B1oqblH5WxRwrE2j6MVMSrFIDDQLSyHCA4OcIDvp61q
BZsTiKxlzsuEl25MZ0xIkB1pvKSRTx3yqF8bRBvdjoLHTgwEb4QIo/C+LYyozRYVT/yicsR0p4Uj
fsJgzRiqQzR4HsRoHqMCfQTS1OCM7o5VhSAGr58CbRXozjWZm7OMTlUPpWVcqdh7CKrqzH3INRFv
1yFNfkAXsyhsDUGr5dkMi7sUQQWopiss7y5tk2scioQYMOSr0YB6yojy1dhY2tJDyLWxpto+1km8
68hF1MrOuKlIUV0U4360I/XRoQazqle2g+Nnirt6JlWAY6LUpXZqyDjz4IcEQXrUY61bl9VTWKbN
ySO7b9uXYOE5TBnnGaiw8riyb/M58GKUDVgpjGQjJsZbFWMIJU4xPMKwcPXnrmmyiyiCeJsMejXL
MS8tsVx3vYJIOA1olkqmlKcqPDjGtCqJ9HpP5zpG2nuS4PR3p2f5pPEfovXTbpr59hEJvTyXUV8/
KcRR8CxH69IFXChaQ2CBrG/j0Ge1DJBs4QWpf9H8dK9FyXPWJ9l76Ml9lQDDEYN/o2cMTQoLKDvj
D29uVP57StE3i+4nEhJydl0JQvgkPbP+naH8J0gR2tJQKQycCzZ5DH/Y9/uZS7EUrACY5Xta0XhD
mhY3AgQOBfYNL8eUUI39ttHtbUDQ7qpzn8ZJUEWiuyyks6laOJN+OOrs3syzIozjqp/zvTi/lg2V
97FAhLFq6pqTtkz7f/IbOf87pL6wDUfCoXFdof4KuwPZrUc5Y8lRVHeDVNeai5OERacJ8GMRD4rh
Kcf3TiO1N9GyNbfqcMOvVrpWBCRLlGeX3DUvW8khMk96hCbUCxkyhC0z/Lom5SSbjAc0LMYesR2U
EW3QNn4qrWu/6+Zs7/yJpJUaEwVvNJP1u5FyFxgjMzuSzL13do1l5Dd1Cgs+NbgOiOxLD+zhXh3E
lXs6EzYwJTiVrnEZ3JL744/2dZXiHzaQnC1TZfqnQBtgpQpwMGUq3jszGdCrIhFNQDhuQ37KvRzl
4fuv2sZrnTj1rp657SxHb6p4HM5Indla5659mfCbWIj4j6mP+kon5IPkuVVDN3JIrVw/qXpyVvDO
wgVxa+LaYj+1dsyMFGBH7soRquDYoiT+vi7/5WP4V/8rv/x+Bdb/+Dc+/siLkalX0Pzlw3/c5yl/
/m3+N//5d37+F//YfOXnt/Sr/m//0in8qPI6/9H89W/99J353//46ZZvzdtPH6yyJmzGm/arGm+B
DSTN90/B7zH/zf/bL/7t6/u73I/F12+/fORt1szfzQ/z7Jc/vrT7/O0X3eBy/s8Y2Pn7//HF+df8
7Rcw1/441c3b//qPvt7q5rdfHPGr5MoXjjCkRBk8x632X/NXbPdXNv0khxEIblgWOMhf/pblVRP8
9otp8CX4yEo3ldRt5fKSqfN2/pLh/qoTl2273BANx1S2/ct//PI/PYn/9aT+LWvTSx5mTT3/NvbP
UDQN1jmhX/xof6G/Efg11JGwgm2mLGslxpj89XGoccrbs4PShMZ2P3iqXEe6X9x3TVgt3CbxdgDU
jWtncpq3yTWhM48+c+jUIIEzLhkcRXqXHsuSiRHqkAEVU2+4SMBdrdrmKtd/6I4X3ibK4oiSfYFW
oq/CZuNOif3pqbb4FoZFpzTDLoAT1SZpwE9aJmpe79uY0fppOjJXQyPk+9/DxJRFCwUWLjK3JD5F
s8IH5hHJZsJ2s85TEb2OeuHg2JPNp4dnbNcFaXpjai7bvSotegpG03nICoABCVVxOJeGXUQ6ZEw6
pJVF2zZV46OPR3mbKr+5btGIKWJtXPcZHayDbDxH5ixnuhppVy7jMYLhaOMDq3i1o66J1xmeAGLh
8ppar3CLmSmfUpItbd0MnlEAWO9V22U2YoaW8l9mfY79IsazT13ZuGdTaMZhJO7nRSPrAq5LBmR+
HYOTQnmasurlvC0+80k4F4wPA+QsIrY+xJSwiUr1bFcwkGIvlrfpW2riR0VcMA7aXe+PTLQifWTZ
bxMepVZJ1OlvNhKymGOR8MZKh1uAmLpp70bTHG+jopF3XJPEqgVDWm6IfHINzpqGCTUW7+6MORrc
wBSbeKSyMLXabWFxxkomXzvbsCLOG738CBu9v6jY6bONM0XzyjCvT0VbCbEEXqze6cXZNGhYkR2S
XkZq3yA3we1UTG/xPrCtfYQQgFTU0cz6DYu+BSfbDMptQogZDhwEQERsJCL+6LXK4uGAZfWB3Fwj
jSwPTX/J2gETeJ/aMaGosR5WV2GXxozYTLe+h8aHyTe12L9c6X0xbXLPMD8H+CT7sKuGQ5Hp7jYj
hBqbm8mCDuEFaiadenlE41NB1YuH1sIVZ84yZ7O0pm1Sd9G9qj3vHhexCQtKmcjopy4dTp3tjfPl
ithAJbO0g6aGTpwhhx+t0iJkemAmyOvI0AR3clU2JX7JNio6OgBTMZDJRR+IPeYOwiKZOnQT1uGI
H3U+iNmTZwJ8OOS8g+ZmjX5LcKNLo0CLxgZZNtYtq3G0iEZZVOvIhQ6Pydi4TF4XXUs/aMFssI+T
OxRKI9sgu9EtRoiFuywLv37wetSwV/AuxJ5tUXfrmyahwChPsnVcNiw8BbeQeW0WHvQkd14LGeYv
DqwT/6rs5IQK37a82yEVFF++SWpBwZ7uiGrGf7cb1aH2QyxnMyY0plnU2LQcgYCmXiAulOUq6nL/
LPXR37HK1OoraViVeRWNerKFpEW8xaRhoqwF+39TZCjyclb0QULLqDW4JPow7O9iJrs1q39j2vsk
MB7QqFMfan1/wgToBHDfe1hmAIqMF8bk1b6Ht5Kvpyrt7nHbWZQurAABlSJPYnYMu3BduSLDxuXm
2oYBBHIkWwDxWUsn0tGrlvBydgBkkmYxNnF4ZATe4hY2kVYQGVpEeJ98ndXNgNKSqiIM49vWHMQd
4bbGY+d2xCi5Vv8i4qBiad9h7846bKaonoHpJbm0d1XVicPkGGLb2dTUEz4M6HLkNKRlq58YKLhv
VAzqIYpIg14jr/Fb+l6Tjt3Sk+pRJ6DkLaRafCbRNc3OdF7BAUNRiMgvds94MMJ7pKAMEHUTs/KK
Vot7bubibt32njc95FaL6RLcJK+eUjdR/KVW0V+3pSo+0aRVxyTN2rdIKVTCMAe1Pd0raYBu7uNz
FcrZ1HZvXXSMMkuqYxvElEKOBxvUffQZR665BeH3bWfokhYTU73SK2k8ORhEyHJp0sJagFwudgPh
Fj/GSkOx41nefDvoY/1Y+ywL9TEbL33toleqIrc4oBcjtq8v9RsSl0RL9h7yMOgQPuQrTbffJoZh
7aLOJhvWbswGZtdwa/V2FXHLij0Rx1qTc3ESEtMaI6ACeoSrVjpBtmwynbzIklIVkDDkPwR5oLkL
2fRvul76YpnLZlwbCVAxnYv0RbOK8uI6KaL3pokZ8KcuOxIntqofRdsh8HGETpUcRRYzk6mwjS8E
IojqAx9S8xUvLM1HpV93t0aLJ/LedNoag7riUr7qe2FjjB6IeSBZRiGYm3p0FFYduFDO48m4GXCf
IzpkrYlXBEnmWctQeDIGnAUm04TeYd3Sls1oAkOGS9RHrUOqyEDLUDup5m7DsYm0tWsb4xm45uxy
r1R79loopmujlFymyOwQo1Dzj+bGHVy1Km2LG7aZhPyaUdQGDDAYeZ9EpHrGXrpQMUOBCjIUaRwJ
Mo6s4qppyra8kVWNu0t1IUav2LJwgdlIAOG+ZE0JzRntJ0HAUivotbMAzbacQRrYGsq3qSw4vl1H
QcATBLFy1+/R93id1MCUo0i44MJKCT6V+NUUutGN7umMHGvCwiqAgaH/VIyOmz4WaH3eC71AsTcp
f/hkx93DX+IqWlgtjcpKmG2+gmA8HdAdmWu9yP3qVNc1xCawHbP/CnmIshxjU1qAn/pBW1lWv7IT
8+Cg1+YRmelfogaIOmvukjRctYGeXtdEyjOgqtPuGsBMvxUIHR9ArPrH3gM2Dd8mK1ewSuafgCkV
Azb9YEQR9rJpcK5kZcijcpr2JMumP5k5nJsrvqWGaLZnMZobT+T26UilDV42aJqWTubUiBfqW5wT
7VoNuv6CVJ4x61jGt32Eo0Nvh/J6HItiLSKWATrgXIoHAKOQ1Hh4oh4JWg/2UV9GRWqs3ZT52FUF
agQ8o1ajZC/r2djgd5ZBDTV1+bPnqO6FJWwxbsK2B5YpQD8cdLARoCaCeKCdpSBNnluTpftUGMG0
kgSGfZV9Fz9QCMsrq02inR5aJvGvZX1u8JVMCKUmgzG7rRhvDL02pWtRpfJLuNg0+i5E3GFoWRkt
Kc1pQ0crDQk79d0fhet4x6Ix3HPZKm+VZllPXLndjttRtNNXHlvy6JktztCwL4xlafgot9RolyOz
9NaGfgMw+aZOBgwrWZswGKHFl6sht0D3EEFlIjfg5ceJbePtXpL7VQ9bx6sroCJTwPeyR5s546BG
o3mRlm2EN7WwOYiBA2mXvGD6wqIaXcKiKHTQiiJtk5eyaAHeVEZXqoeO3ueuqpFfYzxofbYhE+oR
2K9V620k6RD7jG5gpgMJWGMjB/sSdhrWmrAc288y9bCO4xSNz7Hd6csiGRoGd26dfsSDWd0yItSt
RQQEC8I5CK+MlaNdHXsj4rGK7Iwdj4Fopo87BRFAlHCxMcaVdyp1EZsV06h0djrxcN1Ztf1gWkh3
sWjYYL4mVwOTOboj4L1WS4BiZb0Z1oDf1XhA7jGx+RqsTUXAG5wVlrU4ZBspVxFPKWBDO9furDK3
35pE47acEwNwSYPEzk9lkbl36CWKlc9v/8E8pnwtkQifmegUr1aGLBUHREr/7hsd5mPNHLjGOFmd
AwQq+53jEHqJRLL+EqVVuOGqrWDkR2QxXAUkETwoi7RbbjyTuu27JO+5+8jgXkfaxE6qistnoXh+
t2j5UC4TMW2xjdY1Ze/DgCXVOnJmNzlZmwitOjvIN2khwG8YU9Nzi+h0bG2aExRYqGFglqtSq/Jb
GiCsqmVU0mwkJs5SP621N1Al/jYISustdHK/o6fJ41fFGc7N3QpjtXWsdPoh86S5Jgo++RB6gk+H
FNZ5WksCRL7RkFOTvJRG+OwtSFhof6E7ctlo+pefg0FAAF0cJLrDo5JZgwKgqqKdFxDaspxXkY8s
9Jr7mvvzLtdj8E0UVFD1HDyWB/glFFpEcc3WrkQt82qetVTsbVRgD0em59Vehan9OQzCXmp1Slwk
Hp8dch/vQcuNkmbKqlOoUPO1nYNNtxZWHavrcXJxNptdIX4Epol7AV6AdSFTDrbYmEkayQTwQ1w7
1Vp2jXlTEhF3qnIiEBcWaYfPkR9Nr6ORGqfQjOpVmuMAq7ArhBt2lD6SziTF7qvI99wkCZUzgZk+
iAevHu5bpsfntnQIvMIsdNRbfuylDMzp00uTgKV0YYqtZ9LT6rKSG8squ2cczf4x7hqUCg5cbwla
GcVGjiJ/1Jv+zupHb29ljXqZYgupWZisJ0FbUKp1OGTRg07GyoPXdPqL9CxtU3Ar2NoTeNsrmggW
FLFpruF4gscck3bnxG22Y3GhrWTX649EeAXXugN2vDfr6C4qR3uD0Q/UcsiK40o2tnqRbaWrM4rg
aBUGRPR1OUcI7JqiI/7Lz42La42UhYJR8qkB1/HFw1m/2ZIgc/bVSf8CKnd6toe8eOx1t+XMrNFM
Lz2j8DgeS15AqHefcwkPNpsiUKQVYtvCkuknnjosK0kLMxerspPxn/AajRFFlvZ5HP14G/Dy2gam
XV7M0WmOpbJQPeUFCKXO5tD0PTo/r1Rik7VhjOm0Hp4zBY/Rc1p7RZFCqkJlCH/TAIFfmojpPics
TYuhMtsbLSAtEVdbGn1QgBKaCFDuCT3TW6c4ivXON7iBFxZzSPou8KOkSZAUTD8mMR5yoy/w/V/r
Xmd81KGMNtiWBR1+BESvrsmIrF3682iqTpGNYoYHvKfzFbbYsJqJ12NUIkjuAMUtTA7KHd0rTm5L
Dx4SwJDPDFpovFkxb1uTw+iq0LQSW0akg4ZwnDba4wcxFn7IhjAsHcIbSiiC7irIYCcbDYg/Wrwa
NMtgFtdkh/ufZuChsrXsek7VCZYuXT9yx9pAU5EAuIWz5ItrB8njIsEMtYWjIkmUaTnATfZhjM91
r4cXiIoVRKlBORaTnoVgOUNenvgQBogrUdEacl3yw+sK/dZzJmI5/Hh4QtqBHpz8Gp0dI1Dp0ZLD
ArNlemdpvlzGvRmR02IHLzKc0vNUh8UKTEiNcBezzFUbZxVctc5Yd6MXHOb2nNXOlGR7ywgRKdYt
/GjDTz597jRrSfb2pmudpEOeMpCvW8bJRUH0v6sy6b/0Oeb21tDGHcFYQ7wYyNneJCOWAwPPIlo8
GYYbRMOlj30qC18bMo6co+2AuqJZzxighfHUmAs3i0w0ipX/PAHdv+oYuD6bhY6eV7iZeWsRCoDO
T2n3pqHEGSRV8MZCMsU07ofpcKVw954JZOvfuT9N17YWkq+nEZpD3iFzmmZSxQbDLKA3o+y2OUl9
uDBmXEMIoHWR+C7ifQH/XGZJ8oqQYjq2Vikeo4Hwd9mI8MZGNM+YiPTjvpPW0THD/GZMGn9rmDwK
tRtLlLQxoUyByu2PMJqMeQtdnmxPr9qFbycgtO0+y85wUynXlVcsMPvWjLBDbS/igvgfho/HMtbr
Wz8VwdYNSZUnXBf7NCSYM9GQ+oeR+oQeZz1bwbxyO/TSbuZB/E4ncfG8HHhxEQYEG3bmVrnCgpw8
YlOA8AT4Nhdhc57opmm+oyKjqocGdlt6lEGoYeVZw7f8IQGSkp48xt5bPIB9PBnYyKC4lbm+ws3X
MP10JdQImJS4hD0UX8Z4r9UorjBVEdceuMYzGsP8nDY6NvDKZmLFQA9Yn1U2KClwB1oJatjIMPNX
VxbdUatSoJyKYZQgzVmom8wBUxBSDi5iGKjcT/16HWVIU92iYIzpgXIr/Ajnlt7VL1Bx63WFhmg3
mgwHbLsPiJEU4zIW7ay5LKhoGQYNRxisLV5wFuWO0aplGTXBc9BA2dUSPFUsEx3CX7spe6MUs15G
PUNFC24CTg2u4ifZNPa76jqN4UyvOSO8ATuQ5EaluUMvpQ3D9VQI9ot+iAQij+vgzRpkGtJ/Sffo
sfnkt3FLtTRH8DhGEscX/I1qU9opmkklCLNWevXis8F5lE1cPpCTE3+KuJPNFZOwaA/jvl9UTTjt
mRzbqBdcuZkSpP6YCYJXGaXmSdql98zKMAdyVZTmtjCQoWGE9WhytMhbu2EUcWujyQDtFNlHGhAi
HvSUkwsoDU8Mk0WcC0U4gUrxxmE9+VpwLBsZEOqT+WKPSDzbMgIOvtjXQ2w1qgCbUTJrdqLMDTY4
yptj3vt41lK/NLa+ysWJsqI7grZ3kfKk+oeE3tKAUIWHI5WdDayGvWBrWTPvr6ik/TiXmxfU8c4+
kErs4lGg5+l05jKuUz0bdhyfwlxzb9NRgtLLfXKylNVerL7FyuEM+jbXSekydL1fcQr5u8ky9tTt
8WNZ2v02z1Fu13mMrUYgTTp6NVFNSs3QHXxJK8sngXTJJL+5RYwLc11Y4XkyQhDsaegu/WTEuBd5
43NiJ9UHYsOWHSjxYBWEe+SVRrdL8Ggiwhoi96RaTv+0E8ORB7c5aKjnxRX7b/k+OeD6bRgjGwlV
4lTyCoNCakz1GTNzdMsSt72FjWDQz1pOdS7HXttBmq/fYQ/g1Yfo/2a7YXg0K63f6EUPbW/KnC94
pcVWM31vIXKvu4J6Q8nEDRVEjOg+UauZuzwHpS6jstwrPwzvIzl0N6B6KfdG4EIhZN90UTgA1AIj
6R+hpsMGzXro+gvDDWaaccXc4crP9P4lTedQD8VOhEx4xc3OUdmqq7r0eVCa81WYlXvfZl17O4x9
dtd6VXpwJyQ0UAPacmWiNltkeZ4mS4K6O+5LmBrJd8rXnlOZd3Y0Duy4Y9cGYqnKbg+cItuYCqb7
Bp1xvgM9El7LsDEIq8c48YMUthFDsseanRsY0leWfGy1hWp49tlONqmGNkCxgx7wUxzponmaXGWq
gycBNMLUq9AJz/G5CbUQLjEvytb+1Fj3ut9jnYil9jz4OVTd1AkBSyi7QLkOwwFxc3lwWTz+MA3X
PFZ+5A+oM9H5LlWVY/cz+/qZiUR2UzODXDjKDC55m7jvpT+KRUXUbsqkJwPZEhUC2vM0RNm2njDq
XMl2qF47CKYwGiz0FXUdPFoiNVhne9HSI913aw6gLIxGgPxwmFRg/2s9vDpeKPeRIalaM8v6zEgV
uMC59MerTBjilv9u+KAgyzejI+LZnJM8ajZW+rRiAfX3qAxozKzBpWXh4YRUUWBCrSamj0E3HKJG
kP3AM/mUU729KcPF62iYw72LpGMzeRZKTU9gbAjJlVsnAqoFFgl26Xk3BfHRCmCYLj1p2s9Rrkl5
tKKwP1spsJNkKvPL361Kg7fTl/42G9ziFfSUdeDwHG5Spkl0u3Z7rbu+ue/0RHs1x57EYB6UQ9cW
E93c4OSvWTmAOvZN0q/ZosBT9bNsVUeRcStTiq2F3fZ0JNgWsydDM6kj3aTsiLRL0xwwp8ftyyCT
iPpvHILxOcxxoOHQareSTMGPrk+bBzZW/EJD1wSfYeM9ZtBs8LFNVbmiQgt/eDWJ2cvBTJ0DnYX1
lJikWnkygjzBAbQrJAaQvhCUNn+n2UVGYDjhth4xK2FGbm/YL5YL1TD7WbDmid/lgOACCzH8/DZy
Tf6PvLrA6mAvSCYe2dc2eiz8oEXo/v9dYv9PXE/rZKX+n9fTu+wzz77q8O2nlfb8b37fTqMK/FVI
ndxbArWVg13rP7bTrvWrFKYUjoHfh+vdIF3oj+209avNNtt1HddkQc3qmn/0x3Za08Wv1GEmmGwd
+Yrisv9/Wk/P//+fc8EcR0ipXFtH74AqRnf+klyadY1eMHge1rlfeujPmmQjnMg55YMGueD7vRQt
JVFO0yGSmMaYSWv7pp9uvz9Kq8nYJpwmS830nGVUuor34vFCHsJ4gY5kHyJDnF1Ly1iX6G9lJK2l
L8fxlsjzGS2gV88sXd4jvivli8SL7syQLt9dDn5dfrZu+2OmCDzpXvxeZ+IGb353YzCLh8PCurDD
DX7wUGGt69QYbiQC8YWICvvZ8oPHRDXximhAwqekJ4ZDAnduWRkgTRk86HdN3N3GUz++xuSRLpm2
6IcJn8+dCJpba5zYbTRO560pIp8yg6Vx2LDxtkRXYQZU1c3354pc/nCNQBzcMTgHpgjuRpgndz73
mitG1ymALjgRSChp8jKQYqfv9+CYh7+/91+f+/09Hw0aqq9hMUBRXMcc6q9Z9BGZ0n22piHffn+6
lv4RK61r732kpvQQsKqwdUC85j2g0X+89/25MUFX6YYtXljrAiMwvquNNr2vPB0jUlf6sOX4kLlP
BV8PM5AOxxAUWPeYhfANe2Scr9/vaRj9Xv70Xjw8qubl297jzx4fw0vq66bU+oWgNF99fw6h5/FP
L64/5BU/ySnUz/nNdHokayHcILxZty2Xl9fPOXaVq8aUYtbeaQYqPhHl2D9FA6xHK4XCHBJBT3Wt
4Gg1mcneqeI6GVjkjy6mvKSPY3aap8Ao+oufJJjkIWwbejRsaztn8uIn9VkZQARRABG7xpTzLptg
FxHp5b1PgbO0LN/8kUMkKXpcnCpZOpPRnyaSoS/fb4Toq7VZNo++AdVbDW7/kRYXSNH2Z29IdOcj
usWBEntHK+led83WqaLiujCke/39Gd8dwm3a51BUC3Up/enMYGd89glBYq6V+dfKKQyqUoqosDPp
SL0+wkcxm6zmN1qUm0cEWIdodJPnHDMp3UD3x3uFg5dUbybynIRBsd7UeyMOk2uE/nh83GsvCv1r
g4nzNXy3XUN+ctRODzClmxv8Q+WN4+ePoz3oezsvOZ0rn214rZDONbYOqqMa1Mkm3/OUV/XsOodV
9lgDXrnusEQcQbccM6sGzIysle09YsTRt+FDzdaHVprXmFQANHgHYQ+nUjjywW1YiU7d+Pj9EWPl
naf6Gh923T6iVDgwJgveB40SKCrc6Rx2bbw2J+toxV18BLYfHzU0roAc5o+tprx3R3ztTJpRKmqE
ASCDc1iruPdjSfMjRor2Mq7Kl8Ct31tTD25soeF/abTwSjLqW1L/+niR9GBNZ9odC6nFh5oiadMx
DL5l1UA9itB3EyQlGGqvXcVDx9Ou6T809PT3SvT3Xpt5oEXzbIu5p37y4mw99Q0ii1rrly4hbQel
D8UtBoAvU/OqN5NDAGt+ol8bk//BZOYkmpl47Gf9MdHLYedJn7TLvj+mEfpJJmUmb7//Tluz+zLq
lzL09iCo8gdFYbkPYy5iz+xYU3yLWP/Jq/M7Ee9P2kpOEzXLsCwTYgnRed9aqD9rK6uwapTj9/SO
JtexXmHyhQM3MX1ZVcY8SSp84+A3xUMs6vGQDml9I3KIZHY6wHtgknvoS0SEyBvqQzHJasF9ToFA
5EMnm0e6VjQuRet0EbKA9D2Nw+q5gO9u8hqhid2g9/ZgEsXaKXONdsn9S3/pK3tbJjBeWYzAZR57
oF8uzFWvlcUqN91bn7Z5N3mtsQ+oK39/7/tzw/y5aP4c/BtWH3OmuI326pw7JYlsXC5PY9o89Vbs
vWqqPO7awYs/iowgmbby+9PQpuPJSySJAuy3P27/8mXRNcQ+56DtK9p1VC9oFlE4+Wfuo+UK2mkP
hYdoPFx11XuZU9E34UUzk/GlVdZmQB6GnIgYbcc26G9p/teswKwtyrOVbmj1rRZjOEJjVK+/P/x+
U8BPraNx//vzH9u6c7SmRj6EhIANoBbgEHi7Io26/RjQwZrqvVG9GZ+QYoyrvDaLey96NdwCyUtI
8pYRfUjq8a/Q1L9aRiA4TYgrrpwgvRRxhG1opsH1shbbmlyXRTQft8AY4Fu5XXGTNRIPD+BpbIjq
2jGdH918twMx49MiGFeISJxdn3fdbpzltFlPw4woifckPkpM2M6VkzfWnU2qOxDx8F2k8D6CKXQv
g212W9KZ2XkP7gnPdH3NOIpzKinqa2QmrDX5/PdH35/PC0Su3NBVV1Cp+DEnI1Khe7LQxwtnTHOt
AeUihyHaqq63Vt8/pwi4N4S8JlYauJWtl5Q3jVcaT9Is0p2BOGj5/aGD1gELZYZMmL0sNpw+WIk2
7LZtC8Ll+0eLXMDD2JMleXsqPY9WMOwSMpLR/Us8Gh9Z4S+LMRb3leuNQFqcYNX3nk3PMlXH7zcJ
ec1HmDX2P8uNncXDP72kdV0K6RiuY+qGydH684HLrj/X9U4b1n2qa9vUc+J9mnIujjXbpcD+AQVj
w2IcdSGGLX3KxEPva+m66PtxX9dkTVAO4dvcDp0k9m2ukJK6/DFNuI2uYju7qUw7uPMKL71xMCnY
/07YeS25jWXb9osQAbPhXuk9mUyvF4QsvPf4+js2qNOqqr5R/YIAkFkqiQS2WWvOMY02eGaThVs3
si5GqDLFRgEaPzl1sNrQb7kYhxuKHv1GynF9a9QjKBbtRA0mX+cjMj/bEBOcGpmhnLTt0RvYqq+b
Vs8vvhpkN/tHISzl+jhPXON/RKHr8vP42+dlESQPQobFO2Jk5Nh//7zstnZLn8rUVqU7gwK7eI+J
RvwWt+3jRN5Re0hahNEOl//8vArrd9AawyKy4TJjx8EjBo92OE80Y3CSeXA1ImmHa5L+Z9OX6Xf2
s696pNavqAXfqp7omrs2Di9V0rGitdBNCbMW238f4d1/xAg7xL44hjFvWgybqBPj7/+6Kh+CSs+1
aIvOKKYJZwTPbuUbbNsT0JT61EdLsgm/+JkhaK3zsldu8b3tXop+rJ7mLFLElAaYDnoJRhOzgBTi
LOqgP9CPBfpuRv6q9nSTiTAH0VFX4ZNTa80eWRz5EoVYDf2Uv8duDrstI58jgPX6znr5S18VKLXp
fa0gzYgNwIHo7oIypDviN/v5cj6MDdksedrd7BSZWM4Sk+TKyT/Ph5HX/rzNnf7oIOq6JE1iPk/g
w1dl4JkbBc3DHS0cqhLsmVik4UdXTf3mgQReKLqdXstwKih1oK6n8yvedbqXi1bk9YUk8fzS4RG6
QB+6AT3S9vPVfD/CYbDMmqTd0q+yblht1uVQmc+s38Vzn2dfyBJPMfiOrrapIcPVsTbd49L6qlL6
uVDbMF4LwyA7kIc98M0P9duYBeKrS6LGmpXLcAhKe2DJqvyPvGfxX0ODxQLccXTVYogwEQz9/WFo
bCIOhQd/KCdPkNTAtj379ZhgsZrC7+A95chVZPjExUDzt0ZSdAYyijiCfWEUUahXjPM8+QQNSNUx
GHdIohJolsJmcMic7pSVAJYU3yju81k2tuVd6RlY57NMbb4+tnd21RInQvFqmVJqATMf/Qx0CZll
+HkywLyyyxUrrALpvsri6CO1iqORdd49ETYCD90AKVmEH/XouwSwCWizqh5+hH2Kyy3G9P/vb5EU
nv99jLDZuTMvCALHHDYrclP+l2VSlLokM2hS1qC3ylavMuPV7DIWZWoPLUqzCFifp6lcq0geJVJz
vlSmkm02U8M6b4ziVtQvrtyHlmk7UCKSr54YTHtTtUxz3TBtqV0xsuJaap3S24zsIV4LK1yNcopt
YuNXVMG+FYXXX3HawynGp/WWhAW7Pn8Yoahic4CpSRfO9w/6fh6Mqszpz/Mh6q0PMlGIcYhasNSt
Xa56xxovbtuPF5ugO53+kXpW0qw6jPkYn1WLiOxhMFnootDbZNNIWV+1o3HRGqQGET/SHdPpO5U8
95cW97dRN9KvuU5KepiY4RuhvSF76QJ/tIkB3ojq7mxUdEntuAn/l6FGjmJ/G8ORRbo2Wn4CWSzS
zOWD/5fvp6GgGGkaDOeH1QvCCAsNnu9XrVCPkVuOt8I021c3L555U9Nr1YaurAcw6acB6AMVlJDZ
9+fAiofzfFZh5EOBOUSHof0YVVG9kL1nvDqER/hKuQWpaS79Kafg58O0UZvkQ52mfJ9OZn5hxElO
ht6fcYKt6sfwDutjH9iDvjXMxnhlb2mxcqmfB68sPtUoOLaMqewGTYt6cztsCUEq7z5k4EVdiul7
LeikR0kCZDIDCVbkzePP7SbrWsAEe+lFg/g98/RjP5ruUw6krzHr8MWKzfCltMvviAn1JXtJmmkI
E4zNDMRRCh8yqFwBwWUFxhn1+qnLQ6nFi8mSdmv08HqI/KvSmMwTTV97FqTBTKPobpes6OZahAJL
7B7BTA1iO30JfJii//76Of9V87LRcDly9qLgpevaPyYxrdPUPgKjsg21ujylAIVPtmVjB5Jn6HB4
Yk1yB/5zq9BpXFQR+hPE1dU5D2AHz9/DJPxf6OGtq+X9COTiwmwNnzxvgj7mSwLAu30luq/4Imws
e7517hYVaqtzIw/z3YkMXwrnCGz7xq6vrKNcK74KWU6Zt/Sm9QSM18RlVTQYBl3pAJenaZHTJaWA
tjJU/ZRMg0GYM2rqZHJ/eDEL0zFJxpfADo2Nw1B3KN1MubiJoiD0UqwvoU8Mnx65P6Zg/GFLAnfW
RkSIOJpF9LU6bOssuUMjto6xPFQosemWFgIjZJBTIIkTUpdVhPi5nNk7mTIOiQ1VnbynNregUOuv
Ga0hfoF4shAMC3QywpMJqCvWWub6V+KfBIMU9IQgs8VhGmE+/fs3bf/3N43nzDZdFzuAbM7840Vm
ElZ0glLoWRS4Tsuyqq95pOX7qLW/RpPPRywP831ESMrwBgz1rjTCeG8Rie/B7YhVKx9oQt6IsXcr
cNEsr/AzEI9oKO+uz77NVwEQa7b/uD+B+oTmC8IhqLRLSfmIJApdvaQlzHg1hjE4/2C+N//UzAb9
nIz3qpvUva0WLzWYjpUQGSOqmRQXG6UGmwCcib3u3fNS/5FpTvDNsNCoJUOvPeF8f+mzMVsjIzxY
yfi7FjUXpIBigf229RcCA9wtBEBnMy8QTe3YI0db9dXgbFW5WRS2qSwdEECb+TIS5rhXR/w6LLEI
HwnDb4ik22WpsOYoa724VHHd4Mj2x//xpRl/L/HZrDGFaQtXw79gUuT+5+xIEwkpGazBrTFdEnbq
XzAtB6Btq/4SzVWlRAUx6ZKVTKQr/AiBwOYslCQ4lk1vQF4dymcQq6CerNpYG6UG5ARnKzOriu1V
MRYxXtszDiPoj6iG6LRkDJfUCf36EsoSd4ZIdVOoxQBrwQqJaIBAIKakXMUTavgGF8yqYgFzGKIC
KFYTHUP3898fXN20sa39ZQ6i0OkidrSRnFv8Yy3b/MejW3d522F09mjB1kVMKjtNRi+coqemS5tD
HobBRtQ2UVhZYmDGTOObYdk/5koI6nDMGAgit/NlmqgXBvT44ua9ikVfT2/z7qe3I+SZU1thhxq+
pVh7D/PLDNWo3+JMyJYUEB12Yl63YsMSnOhArx4rWS18kqyFc+ywgwMRvsTvbj6L1k1Rwa5rHxmG
lZbdvlMTOuNdUD1Z9X2+wI9rUEih31gbiJlqI2gOjXDYUXs5OiTHpA4CLW0V+np7UhuIp66K0gl6
Z77z4fMgNOo6iDFNke/amidY8aiWozcL9hqN7mVvBOZzoablM/zOpINt02otZfgIcgT6UdhqxEJa
cL2BitS9m77orLmPQYJBwnYCfZNrKak1wgQKHdbiq6MC3JwinSjmYfzQcntbNNl4R0m90Ixp2ut4
mHZVm/my/kssFnXfDzx0b1KifPeU4EMrcWXMB89O6scZY1INEsnha837iHF4iHrcVna/xjwNRZiX
MFqkDe+fXeWXKSbR0/Ulg6UqsnUhvF8wAHlKSw1Xe5Gm+zFRUrxpELktDXIKuzfMEHZf7ms9OU9K
k589ZazalVYq/pr0mGJJgjOr5CosO9ROHy2xolQVGmVBFCIlFGrPsbb2ytQlU6P1DnD+nuarPwfL
6KjNaUaZY1XMj1FLwi6sMPAIDRAtknp5dXvnrFmYESdzopOqKVirKbfXOtsFE1xfg5IVU0e8mwvf
cwkcbXh6RZ+JGju6Ppa0HX458oSMuxt7CUv5SXsWEeJYNxHvLiXjDVVCe6U7KAUfRX56x+WqLnjp
UXTxGGakAsCnYA/ta6Km8CJrh2zA1KvC04FG1waVkaj1tu6raa9hwFBKsamMMHjOFKb0jGSaLAMi
QEv+lhYsSczhe2sqkADnB8txqDiqddFc9Kz80qS6/pqJ6XFVhpHxOv8sEa+acYIU8NIpNAOsSD9C
unY+fGYu/M0qPkA86ZdQ8zZmUYwfmVs5O9uDyKtU7WXeIRCDSnTJ0EF5kxsGD4H/4xJc7wercPOu
OMpZt3P7la+l3iUlLk2tyYKP3iLxqrjMbQjPbH/aSHBeo77tNnQslUU2CmBvXW9cSOUh2Y4Yhy+O
ZfOONCq+CJr0JMXUT5bYKBk6GGPECt+mynCbD40BTB0VPZaZioVxOxAiDK9NvnIBSZyE46in+TBX
ZFLiNRlHFmCy7Sbw3n1DM46BLdN/zTE7Ww1Q53lwKvNDMsDBSbQ6uyUdNCEWFtXSgBwmjXuADLrc
utrZSP5MdPOzsfqmUUTP8sH7WWf1S6klzruXdLcxV/pzYVfpoelQ+tM00IDgamyi5MJFtcb69qiF
otSkI9GvNLP5zOveKL9hc7AREmxZXJVnYIMER8oz0hIGigQstoRHxVT14PRTDCjPf35Z6aJ462p/
+f0/v2Ba+TeLlVWzh5urpBguoGuW1wYq81PtOm9QHMrPilCC9ZQF9q5r4Tc1ue0eDNfcztVAwD+k
/jqOcvMNszvQlmTZTfjSSe9B1gw9TlmVijha+8Q7J34jPZrM30mY7fRJt7ZxkWIWbuoPPza9n6Md
Ihtoku/8DtxELw3WMXjc7Tz4oFL/MeZ1uhuJH/Wm5qeufmu9Kf7hBcidEiOon0fEa8ty8J4ESQuf
af2eyLqPUUGCqfw82bVjAHaoaDfgExi+VaJ5cUEEl/nzx9OEnt3DzF8I/Tvhm8b+zwRVgvTxVPbg
0aCoVz3Oo30FeGcXqaV2czGwQ7Zh/9IbIoBDU+aXqEqeWCGP+zpPme9LeqjQdoifSUvzzHy0qIa2
vg4AIP3YOg1DZTC6JjChBmHecjUvLjrRdnN3d+7zmqBsznHDKmBLoJldiPf5DxBC72FspLW+T3Xr
PdHj9eMLdcbewaehEb6pdEe3aVk46Aqd5CzsrK3Ab3MAtkwnuQ3HDy+BJ0VtXT/Fmma+If1eJC3p
gpnsSKgGJFCNfvd8liHXfBoLuChJCyqDZCVSxmRspdoVALXnazzP0Ro8LoHO8k//hfml//AqoGeP
TWzgthWwTMrx8wKw69xT3AiN3bzgNaiT/sBu6Yef9DIBpRyfeXaqn64Jnjoak+rymK7wiJOB14fs
TGEOrsjoGj/ivpSTh3ga/RRp85QquyojZYFlgfrcULjcDI6bQxEe6X5rwFhdHfADCpQn3wxw6Aqc
FaE63JOJTJ3A6l+VeTnWI0pljCRisnQNqCJmiwaUjF5Ui+K9GY1VZdnVcQiBnC0yXbj7oq++VaoI
Tnj0MuxChrNOJ+G++AmeJMhNxU7vwno9Jdh6bRSVv1lUTrtAiUmisUiLlz5J30P0y9+UPn9XIrYw
wtgZmvIr5ml9JvdWo3MH+rVxs9epokRYliOxwUWc7pEsUIxTw26lNSL8oCWN9IA4H7iK49UNg1/z
7THTlM002APVT34LW/i+lWV/hKEvOBjwTQwmpd3W2RZm2H0ELmTDMdfbQ1AXwRPE0l8g1xeOHTNQ
iSK7tgVEc2Mg6jvSnfbmhNWww4Hn7TBI+sfHN4InZpXWxK67Ef4VA8cf7DMto2hbAPlNVcBRgxp5
x8ZqiucI3pgo2uHdUr0DVp+rLuuLVQmzhZ0qBgQ5sgsF9fTatYJq2cM8Q3qrvaatPZzxtsC3DAyi
AIiOW+vypRTSDlKYXbfxe209YfdKWWHeECTmOyWwsj2q+/bqJBQGopC8Bdfu7AO6f8YiTUTnatTz
N5lKOIQmXGBDtbbGUNGTr5vuBt6l38Fl9XZK29pXeIbozyrhYcfXU9ZAKd3TXP0otarZWWrZbqom
V3a+BmLIUFsQXAXBsPO/cL6MiFJfqfIf7MATksXcWgusTSKX/diiMVelQjnDypmu9JwPfW58h9jk
PIHPC8/QyPrlXPNOiTm1ykk9FtCxQPeiXzw83h/VYxwAwzC8hogC/dQtPpskGLEAedPGAO97sykz
nIqhamAdQYVHfKjt5g3ZfA/IfwIudL6BZd7a2SGeQ2Wy3LOS1Uy5cvvCeJTdHJD1a8xC1jLMqI1i
MVPhQoHNixrwLs2sASFR/R525BTJK6VrN4+/pDXStpXreQtV3iY1Swj9shJehX10aND5shmF4q01
7VX1GziuueVuTMR7pzHnn+cQAkwx0Uq+Mgpj/SfgZwoH5VpUI6htwvxe9EolvrXss1MGZvcwOawH
0hSTkR9a5/ksiPG5zGeRZnTLKktB+eXBZ1Io44X/Wn8FivDpd4Zy9AeEwwPJ91GKwwBDl0x9mNzn
+Z4/mGQvZglLPrUjgoSAY/4kwBb+0u/z6okDQN0iGj+ikM4h6OEC7BQNXl/fGAZlEqWCVjuJgpKB
raavtRtc686ZvlomKnjh2sMaiWPJVC8XmGFaqau6DXXoqJ7yRi0bF6SYXipmrXubqQR+cdtSxw4d
caIvsFiCmqs1ZlcKS0tG/+Q2lmMsW9096xOn/zSQBM919H/8Bqqxck3FGEZoCrsXKM4Yat+wEJqY
SjX7PB8azzSX8w8s00T156ZfRJKoqI9z7dC21FINbEYovttTN69lBQAzGctXs2aPvTPUwuPcNG5G
0z83QUUAmMKrF5qBtZ2fsvl5459BIHFf7/rIinZhCcavh7hwJfUXsS7lwQ9yLPGoR1+xwgzPkK+l
l6bQXoq2hQEyTdm5ZhA8tEk10Ep8S5TLLPnoGqQzJYguTE7nMg0okijxCxUnRs0awoCbLAxyNo8B
4Gf+nmZIgSZRzgKnQql3Dl5cWO/8+XLEAjgwbFSTFHDXIENv3sgnSv+W2vZ46/iqFwicSMVpcTXR
szZumfQPhfLMl/fms/meX0391R9iwIktRnJZ+JqrX+4ECmm+Ny9sgrLnm4PjugvIcUGdNHY3F73V
IVJqY2Mqjfraol2ItSb60RbJDS+RwPPQECcpi/oNQipMCuk1xAuxqiXcYxDOnZLm9Ma6Ots0gOkO
Bm2/qzk0LSy0yv6evTStZhPz7U37uQ7UpFOz9VQbFJ2UKPnRe5C43qutMV1AQPkSq7kP6WTydp5H
bk4TkFRNCwYNidt43Um7NthPT+h++pMnD3YkqdpRAzczwHS4sePwEGWFd2ff6zzhy7iUNpxwgIGM
OBgdl3Y5AF/vW+3TjdV7TLHn7gMGgY/LgF50PswVEAvLzm6rs+4ONSxQrVsplaG8nedjpWn5zUgo
cFE6e68x1R/GZGyXRWJb294V6c5JAhCtQvzSPIW4wNz8NXGSyDvyR7HjW8uGCKJTFDJnBhYLhNLr
tRtuVMh6spKWZlIr/IxPAs2P1zr31h2PZDhFHyhTkn2l4rPETxJ+TIQFkEjl+CfAPOWhUXWiNKmG
IqLO8hdX03DiYmQ8Kl49nnS0a2tVuY0FwntH0Yynyu9fp8EnPlqT7O4yP9esOc/z2Z9D1TrZPuno
iobp/rF0Q2KQvpm6fbVpFvyshUePMai+0nqo0T5dbdvD3JKnIUbRlMiROLQJT9O0GyDNAwwce6fi
N5HWaZbfBe6JYqCiYHeB8oXe0pLSaPQDygwUvLjP7pEI8AKx0NtOqd2Rac+mCWXKh4L0flfK/g/U
EOuoB8AJRztZFGXe3OeD0ZA8OBVVvPV4Ai+KGmwmIrRPo5Voj4MzRIyaXkn2e93e00n3rnS7NDr4
A0WXJEZ8RQGah7XMLn3Pio2VDQGdo7BQoDlvIjTLz1rujFS5M+K9Np/DtNtNRrANIe6/kRoj9lHT
UoKSZVpiV/5ynyy9n31ivahWShPq0VbXC2wdUXEu8vJnNpjFNsVru211++NPUxj4B4YIt3ynvLVC
ixW/Z2kKD5S1xzodwBHYlFE2yixCAKACOdbofiKYg5BgQ7tWxFvYQX1RsvH3YaAjngbtlUa6eNz2
e7NEt4Ar1Wqbdm9KEUTtxaD3Uy+HyOcmOV6HFd338U6FKHiOTA+ckvyh0mTtyvddvLhjTtHKVzsi
W4aWL1j2nAuZ/u5ZO0hK6Y0pKD4PKcEq8spOFJQ+wfQmpMxgbu8pQx2cY3s935nbfPNtS02/a3Hu
b2G7IahLiQc7kebgbUttug2BgYFJwdNce7ZYNCZ26bYR6skKOz4MQhvYL+rHKu+8YyEP89l8MPwg
P2r0SrxnX0okx4z0PhsYyZ2FGDkt5IT+1qmxYtLXJoXIpaLW3pfKomvaB97P0CVzIHe6Lc5Za+PN
pU08w0t2b9MmlaUDlutXK3GUHdFY+c5ExrXv0ra/9uQSgDkcvadApeeLmvY6H1wWNxthG+0SvPrv
e5VVNMfHmncaibsIyrdRln55WKcdyXDBer5s0J0sdVKDsyGAc1l0OeXrdtoVCh6LPbtU/q++9hK7
qfttyIzHCRCbx4n8UWCyD0lM68v///eCsPA+tYaesBpdqARhpK3Mp6Eu2ndRttWa1nZ9UhLVPdWt
569zK80+tDa59AEvlRjC+No1yrAysXUdUlV0H0myS+Rbp7mxs0tTrDQKMcxwNd6jtIPVXFvNvmmL
4r2P08+CLEBqZipimgpvZC/e9DQ23sOenFsSjM3FfAm5llCDVmVpjSAJukN3tLTnVF6wv5EHN9n2
GZ7UJ5+H845PeAgwQi9o1C1mlc98aPXCP3iNxZwu96cj7IFjhpxz0YQ2yy0a1M+dDXC/yA0LQQ+h
npBcRO3c5qZ31nX6hgb2jYUXCSjs+I6eUqOrkwTuuu3FXQm7rWVVMJztzHsr/aE6xlKMOKBbOqB/
4TmMO+PT7WScmobOtEP657RZdnLbMt83sKAXtUqTc16cNYa2CcKuP40lcVawh8FcsY2rbOeXETfO
xiH6c6WpXnKcRqLFCbiyFy0mK5SZgb+ED0OrSXXTO9VC8lLBKsYs3v9xFjS+97gXzWeUPFe4Xesd
L9txfv5EVyv7UJ9YmsinU/OjXTNmXwiaI3d2Qpgqqz21Ja6hFdvMbdZOsjKI7TP9XRT3fMtVm8t2
nXueiPN9N+iyoPDxX7L2GbPIcDZNSmnTkJgHT20QEDuoYTSJ+e7P0ci+krzNyTuavePBU0uUYxOA
p8PseAik8i4W/lZtguIUzTq8vBlXaeaCpI2rHGixA0219vlC/lxHJiQpoQjCfafnpgvL2/wdBZpa
bB9b23rQl47XHXzL7H/KE+xxw3zS+7Z3KnUMjDrejGOVZsxZ8mw+SODOjkfsNN+P6VTQS6jP8zQW
e6a1Tog1XYWx2uAbBPrvIWxedYoagnat25+eNGsPev09RTKNDbiwn7qR9E5hMjEYReVd+6w2lgj2
/G1Pt3mTGOLXpKrGl3qwf/UYdR4nYWbwJFY3Ov8kReT0debir5X97E1sQl0EjA+4dbScb7s1GKIq
s38MTuKvBEht6Bwede/51BmuPhi8witZhiZefMJzH5/QokvjuCK6VUR7fg0vmW29R+rQrBtK/nPp
jUn3NLbeei77maMzHTNSBUEPEyuatkaGJG2q9nDOlvT6jVdN8evn+SpQ9dc4cxnhhJ8MT5idM/R8
Lrk5mTbc1MIo9wXV/bUIPXaqwsPVx2E+a0THUxNpY78n74wqm+N2vxq7fSLvIzxhUuVx0Lex4a+C
aEq/hxZx3wKS7M3OhiOgbi09hsjNMFiTy9zYkNG6uR6khK62qExP2xejMi5H3XXOriumC1YNaqNS
KaqnzbFLC9Ylfn4o5bxEAzGD8z4VS51gm8dfcP6Bmz+ZpcdCTeq3ZtkWgTga8W5RsCbnJiFm1bCO
dRWM8DQjNcdK0l1sVbe3Ihba8c9h4oMDDCeb6G43OcvY43Vhu+Ud57P5oAEW2nlucqk0vPHAUIkz
kcr+2V8xuyr0pgWnyM7z8ZFhb4EmD6UPpHoADwvt1xn/mH92jQ4soQ4fap9UxnOWxeY6JR2CRz2u
Xgi6e26dZvrKpouUvhEouae79UWxcEGHHcpa2PziUpvxN0tpo/vk284pn2SMLYSCLb07zGdyhhRF
dHQEwPdRXgVyIm1IEjykgfWkhX4JzNDN8mup+xNl7Mg60vs111pE8CZFbrfeFB+PBwfLjGCnz2gf
uV28rkryLFXZeJjv1ehx1jnU6fXcjEBmvmqUClrYEHfHVm+6Yy0P89l8b7B17oUOtWc/3ZU2ZMnK
E4e5ZzHITsXkkgFAgkm9mxsXfIKsFoVeLtuJD5NVTbua/8+aUzRnJpztvEZHZV3QDPbGxwr+z7p9
Xsu7NrTqdKiPumftDbrK58cko5PHoaJ0IjL2u1p4P6bIsRnRtPfHMNZMuMUNLUYCZLjf2x4TrdGG
xgvVh3EN6QOOIuIid/LYwQB/Wmtqth4DRESeZSU7zZ1I5wKN+mJWxsf8ptDy/SpqcD4k06mntpSr
KUWFZjMik12SN7irKIxdg7AnRUMT2dr1vGeXfs+r1xbtdnA9bRcmVIE1l9hMT2/jL2weNiOGhfnP
b1LfWdRmOdwKlWqd60XGWimM8FP+hjpOPzIEInc+JhBK2tge9CCsX41xOBhBbKytotZXgvWbtsk0
Qm1Cv3+G3qXtUokStJhVZZrKl1x1QB0a/r5FFrchKc3F9E6GpR2Z/fV3UZs29YINyG7+WwUxgcLB
0IynCkELFR+K4/2IrgPH6j40k1UUQZOrAlwReGlJjcuTg1VSJo/oJXfeMh5K5dtU9j+7OgnextCt
1jU48nMLM4YqehPu5715NOge+291XKKwcWREC+OQiNHqCazD27IkosO3/PpJb+vqWEIH3WAfI45P
H4x3VdGBK+L33TlIMt4VMscpt80q6Vkc7fDuLh3ffFMUIgMHFncvTK1fa8VtnpJW/QDZkvNWJt8U
8oB2muGQjlVQ/yhS92suF0MRtNd29If33gG0LAW6SEaG/VTYBrinxNoZLHEfK/RaLtNhSmxM3SMe
qvcDmKNVvwXykSwqSFuvZQloQzP7p/l/O8cf+r18MTR8wKXoq5ewtS6d0K+t7UKdUkCyUJkYPhAn
4bv2k0tCKsSyMBtA0rJsh5MqPs+XkA3DY4v6Z8kM4a9NTy2R5OsqgSFD8RnoebRtfANkQhp5y9RW
souVnH4vwsmeOZta7l5L4ZIuR5bx1sg8cyFErxHaTIgjQdyA9wIPMElZGiWGLooGUKw3GATNZ6ba
+skAWDbZmfnsRpF/ePzJg1C7Ve67XyCF6F/lSd02jxO1N6MPK8kPVpxv9M7SX6c2Te/yatawRhXk
nDwIbh5TNzK72t/VcjCbl7Pzvartig327/X8RffE1N1ChHXOqHjbxx6Bkrh9ybsXC2TXRZPj6bwJ
8TRJshqycjFgWL8mfTO1PwXq5q3oRidf5dBS1qDj3YWlZU/+5OcInt3f+rI/SjMtJ744ksm3jRRC
Ebxl7FKARcEK7tzMAp800jukQZJgmyS+z/fwzDULKGt4YAR5QNRd7qnREaTtqZQT7GIaN6mIl2pi
Dus4Fu21d9HrA8/uHmeVPIs9wYTZdOJtqIYLTntaCpRxdmMxRtsowyn2+PzpF3y1J/JBpazbMgtE
cy35sbPomzh6ZUulpVzrQo8P3qj4S9XMnAv9jQWJ1AaugEjc5rNoUu5BNtEfkveNSeQ7e0j18htQ
Paon9CjYk97nJn8EW6suu2ytKkiDZtmeMkkpX94oZxC9wOq0KVmy5nSXCQuQrW2Z9b2BsLIAZKMi
yGLVUGb996wTMJchtW1A7RL5nbQDTEUPgWvC5MF/3x6hkIiLRy9p4zakIQbYOozF++M7IDNAQPv5
Pyk6I7W9GsH3L131JZpsgt4Ckv56SLCsOoqJVOiKbpEsRkZxrq+DJMpu8xl+ouw2OM0u6qHfzYIE
2hrj1ihEsnTiyrCA88TaeR5zEnoWjRtCBRqx/MmywFwbaOwQjYKp7XGgTlsA4Syn5DMjhDAPWqR8
t2vd+uHAUqjM6gfLe9yueDGXnhJHa79At25oNIccq7N31CzN59E0PEhi8mGjlEJzJSMeUE2dk9JN
4OlzNIkgod2RvVfevBgk/M7DSEXw6uPJkHFLLAqEUS0MmiWPzaaXGsXGwe9DNZqxNQtkvjXI64fz
Fu6KufRMJLi+1OEahOzsfr/moEiIH8nLs+NWNgJUqoCxZYGkgHlISwpLZR/uqjqclri3TXtVIwnb
m2H57sa9urQ8NNhzJ7gWEa8/+KrFn5JJbWs+slecHA2r5iqpHUx+0sPhBs5lrAKThLMgv7QAv/eD
kq/dVP8oKfZhmFLGu197l1ytuzMjr8/eRepaeLUAMXh4e6WL1WoMb838Cm4iIkWmkCkys7NCN+kV
oWbSqBc77BWjwbjOZ71CEpWuElKfueWvTnT6qzrG+pnd0S+apeHp8XnV5QtFp24X0XN5GhGOy66d
+WPt1M2vx+em5p+T1lo/RNqxHVB7yhiUZFzbgpknXOJWZOeJ3Ui6I35DZhxxiQlt82ihqy0DmFSg
z18tMWC8Va1en4acuGxt1uX0E9Gtrt6ySKkB9ar19CsuVdR9VgbvkL3/Mm+L8Qujzrs72GSzgxch
PjoMF4zc9oHPtLnncTlc8yQhrK4BUjR3DK1MrHny1VPgBxr99lI75Z0Cm6L4FnnmPfOINMtidr+K
n7efFDlkzZPqVUtvkbq4WboHEYT0TT0sxQc0I9siqwdw0ryXj/bS4OHdqksc2kZen+YzvxhrCHvc
m+Q93x//76ex6y0fHRdtslC0yX+TG2sbwOi0SkeshiInLq7FannpaVmuk6K0maeEv/RqxfpMjOFF
ZIP6S3dfmiJRnhO66MtGoXna6sk70CfGn9l9HvjDSZsfInwoHdYRi32D5xgXkEfeNghVQiKkU9rM
U3GiZrlsXQtxSZnUDCnz3uGQRUF9CkejOhX/Ocs7Xd2TErzNinshRU5QNDHLafda6p/qoZkv5p84
nWS1TXm5U7Is3QqDyz+2uyDHLPpoKpuij58s8im2wVgOa1Gq7VvZKQQVaYGxBSPTvYVqSSro/yPs
PJbkRrIl+kUwg0Zgm1qXZJHFDYwSWmt8/TsRyRl2c551b2BAZtFYlQmEuNf9uOfTTpXvdj7Gmypc
2ivBPP1bYne3KYvEY9A1BD4J4r8dOv7rRGO5oGViwp2X/tTD2HnjjqXtgD94Z4CxPWuDzFwec/+t
qvvXIpvdi85cvrOzHZhAxHicjPqgJSv2UGONL9JNOv9gsMR6Hk3KtF5XP6irdtSBBoViD7Lj628h
iRbQuCDg+2smi0xVlaJA0c2KimX8Ebp1+zFMfeK6DOhBTVA1J+yFI3qq4IuZDOC7+wB1nW6Jr1UM
1Ilg+h9R6u8nUsrI88gfcyOl27Xk9cWyhmxnhfb3kvz0rRXCqOllHXJK2X1pVm2R9LYYR/yJ39W/
nOQ/n01IgkqQFM8lmryqFMZOy4Z4E7os/zQYs4RCchBdFF3nOoFAPYGYGprYfDTJIaUMRUNO5FDU
xsi+abX7gfUCphuptqmKjdUMwU2Nl3EOPtgBWry2cswFfc5nC4DZflFWqwy5bka417pP7fyhnCZt
449sEsLayvFOp/PJo2246vwaFWe7mbUpfXRhssNydDuy0VOcm7WB/McmSQAMLcOFGYDRVjf8/cY2
tqm+GLeZQX6VsCNKryLNqxXgZYwaHtpVKIJAY/qFLE/ETd9RSKwEKaGXUQPG5VUAAIc0p0Ej55s2
1R6hLA5PBEjiXu6iUk4XBOANYbcZw5IOxOw95HmTvqrXM/l6rs3DsQgN8gD8eGHlP0RHx+jsVwtx
fDtO8Vec9TDuIA11Rr5VndA4KOmhlsjJ5Ro6L7SXSW2q75ugkgfnYhhWjx29eBNMNQCO/3MgPPOv
l+qNubQIQMnRSRYYxjZdnObf2mFVAlTcz9WCKvKuiHNHQuWGJKHWh2zwMBd+vI5RRzIzlhRCTW5p
OcLfh/nJWQ8jYlE1uKphdnwB0jowFRIEbuFH2Q168MuAK6WTBypNxSoyI3HIkgBPNhTHD0YRQ8R0
zeGqBo/fl+pddKq/3jWBXq7MgQhAw+iocoCN7oMqvzUVSEV4kOFHOPAkLlV5u1HvDllRbbWRzFi5
jtDK3jh0NaRixLahDYh65lfxQx7dzrk4pdM+wJP+uVgIZvpEs3cUsJEQyBX57zIH5ETUkK05HkTt
OjuKQP4a2Yn+1APJV+U1dTVyZcoimbqinHfwaVwYSX/xtbS88ftEx7rJyxWMR+ts+kO2UROC7VBf
DbXpRb1Oqy3bVKXunU1nNiWiqH5i9/9g2XH1MW6n+TRG8KEceZm0NPkTr93YnYvWqTB1Dyr5xO/O
L7xYQXfjCaK3EeLcGowgBArorzxZ5kbp26JfYiQB4Nc8CtuAQJaRciQaKLXddsQ8xqjAaiq1Um1X
11CngCfRT3N6JpCqeImidjhORAuswrqJXvIZFGpJMZXHPHiNqxmEWsXrRuLoa9sqnm3bj04ChfhJ
nQHVh4s+PyCOptEshYRaVtqrgBHwRhKg99BVkovKH/Zqu/W5kI/h1In3tsySx8rMBSqqcBNyf56r
KO/WfeI1F8vIYWUmoiQ6axK7uGTRprocWomRI8xJQsHiYxwK8kv3IrL465AbYLuH1a72akiPB7po
NS1u2JX31Uwv4u7I7jbgCwGy6sqqt7pUB0w8K+8tpTbuONf0v0+JM7bZrplZaLBv/lJWms6avbJP
PohrWnkTAWRqZgpSkd0K4dTntKgdnkyUi0THWY4fX6EynlzH/pbLqcRqQfbhHa42djJ9aqUvmI3+
F0ejRne/1X8tYeDpbwO5r1HqWturi4OWkhKQ9s63f/Yu/D/OBd/G2AhYyLcctkB/IFpQWGnU7ait
tMVLrMVEQv+3RRy3chrykkdVWre1juhLtMPEjzcUYdjQqr6B6iD80Uuw/AJqs/JGNxEp2LEd0F4j
mfqQNSX8fr28KbWZev2uO5uSS0Pz5lThq/M2ywLrZmIhN1CMv40kazh5+lo23F25l2GStWKUb3Mp
tpXH4NwT5vBaxeF8ckCwr9S7XVc/apNzgp09Xknxm05ss/ZqhyEKS9B2LaIFNWLcQHtHdbhWc0Br
0zaoZMhB3xqHxGdwb8yYFa5VTh+Kudt5rWgB9ktrJGLf2xQMRFrUAbHAQ8CSEdqfu6I4iQJb+ua8
cBj/xXFj63+aTXyd12zDswzd9R1bmdr/YnjUmzJ1LddqTho1kj16Q8wRQWKfA79crjK9gVIogTnA
IeJLWIP+Bj5hHJVLWZDodWzmolzn7qlujadaFo5sUu1uadV/VVdDYafAFkd4hMErCsfyvdWPywD5
mULNMa2b+VvZex/bZKweQ1Qb55hVHU1+wqYRiEPPS4jxyEzx4iD1OS319EXDGQ6QCchkHVkQIybq
25q5QwAldtOQTsc4bOYt+L/nGfvTRbfgHkpdX2t4bFXb1jnowqgeZtiW7O+wRQrTOSrRW9c1BND4
RN4HleWdJsehwLEEUjBQPhnJWLySzh2vTTfUj+SFFq9GCrB3MK3uadDIz2uGamC1imo5xQ5xdXzi
JhBctQBOhf5qlCSv218Cy9WfacPgDkhw2Iyz8SxVRzRO0f0w1jVPzG3fcJNWL+ildZSQXvOC5N7c
NXhNz5XwE/jTtnEZCCQ8EVb3YuR18djOlnVdbHstGL+ugdIf20Wp7VDuETwtp7XGS3y4DRGaxYV2
0DgFl8QEJi/z+ZgWW+1k2pa5jg0nf1TqLsAsLHtxcFNTikhE80nlLPuovLJ+YBjz/flT7qTEEuG8
uQLpbuiEpuau1xYNvoe/g6c0QT6EwRAPntuwcae50g89DRfXCs6jC9a6kJ8CgI38Wpijvr+f6VI4
WJjo1f2EAGkf992eCKECn2Q6X5tcfCZevLmSFgIEC5Zdc71f+11xzk2QMvIldTDvPzJdtaqxL6qL
2cTTfqqH6ZTk80/Z0Dp7S6k/kcx1UF9LAct+V7pQlwipgf0TWeZLqSMkmwRRp6rSA+CTLXTbYymZ
yHyEjY5+29Z+AA1+i0RtQ71JtVWahtHRpXlxBXvy5iHx/a4Rl4XgiUxK8pOr3oU72YIEyUx3+BGY
TPpirhH3tBgDAHZ9bMBOrwvs04e0Fp/nNInPTtLG9Fs4M+OCJkfgHRYpsrHGGbmN1NyI0gsxQ8i1
Tl35wx705LsTu8shSmcSFKLesfesQSlcFw4imMGuQ+KVpnxLfwtbXGg4E5rkDrgRg+MBPxmZkHLt
qS7twR02A2SsW+zY73btU2Puxbwardk/6noOSRURLfELo36N++SqKmbqYBYBvAU99ml/5x9gwOff
ZvCTzZR99RbWRVZyZq8dvVS46k4TXvJVq4ZKs9U/e5lrEWOrO2cdrtuK2K13x9I7uhvUuOemszfG
0B96x2rQdsXfVMu0Beeyc6FD6RqoyDYk62DSCGsVTn4hA4qFboX2afDqD4EbNOS/L+LUe0l9QOdk
8KDSkaHRdZ30vNpPo7kgtyJ8XGvClnRNHEh52x/LIExexoYlFyFlEfR3szwii01Q2javyrhvuA9D
hFhXQTDUIdei9yYm4nxMBxmxjuq46xD7y7OwD6FGaJ13A6b6bLvW+GAow48YnkfArNickNPnuOn2
1OL9U5RN1oUSrNjyP0evlQdzlIr89KvcpqVTcwEJvCqqOfsaS5ov5WXnYShRTRhL+my4VAuCGYmK
WnJ3mMnvl+OYmJv73pyIvmqltn9UDBDcZwvdBCpt67DFyTRScjzYU5VdRD8eC9y4iPS4CatCWy43
kGD6xcCAub7vKkyC1Taqu+CWLF6Mbq7vwC+PVvsK3C8Sv7zYupiNJc/iRyYxBnrbantSZ+SufW7l
R5mZCFkkAo+blvRu/5YGNd0IrA8V7r395EBHaxfHOYt2/EwOeQt143uV9uE6n3qUv1luHxLGnvv6
yOrG7J1FCQnfUqHB14J1TLZa1AHVIHUZuF3os8aRhPtMf+iSLn2gxYfZQ3WtZsSx1lA8RnLkrOjL
ncKwfg/1vjtGmviK+I6anzyoVX/vk3lDVxxSdQDbxwkLf5/ktF41O8avplFqKEKUwP+8NDP0/yUb
YMAGPIGrVNjwuf6wvns0ROaxj+p9hARzO0iV92QV7sXO3c9q+kuaAF9PYSAYQkiIh6bT9RW4/fmg
lDX9PPPliWXcmRSjapFR8taFPR4cd/klEGkbyTIArIJ4PVo2SwxOsSwL+KbyjNyvhRxgSlxFN+dn
vNDebWTPV8vPzhJl81Bn/rxVKyer/kaC0icFNQAveSULHWYQmTm4rTFG2glMD7nXQdT4n7I5jwa+
xq6eQBrDzadgWr1bFsI+RFLzBvVqtWkWx7pReaCwSqH6idXMDSsc0jkHWwGwEVIcFt+/Cje1VwtS
pxX6u3lXebW4FfKATQ267xeYyDuvbqtLRiDI+V5tm+Ieo74slOc9IEJLuOFOb+lZk/5Fon0o+S/E
QN+37Rab0LUTBHhgE5CXJW2uhK7shtKCjUsdVLrAH77yc2+FOIdeSzTaxg2l1saIxEvSzvNryMy7
qQF+3IKk8U5LLj0UNvQBE0j8RsmSlRgZsXr+LwwTfLl/MyhLm7awPQLqDNPEDQhJ4e+QjMSkWEFq
dsncEvW7gAb/rpk8PsFhrp7VoemWnxqllHUBO2/Vafp3jQQo0ANFfzdoJI5nPS00bcMwOoVnD3Db
TS3lB+zcWzXWm+3Q7dqOMMw6qm4p6Ro18tCL4iPQvMtW5M3VB4qgAtxiXdBe6OZhN43YPGwPcksv
fbs9SupfdKLGKtZqraQ8tOrMLCcSdURs04aIL2U94BoZQ+tdnSVzTzpdzT5laoaLI4eEyZiREzbx
J8VniPzOvtatAJ08NveBLO+qeKUJxBjKebBMUbCjGvFJzaBp3cZIoumgyZeMERRjgUJ2R9L8eB2L
iG6F4T4KD0IvaQnFjZU02S2QsLaqWGdRRL1MgS1WAXW+9eS1w2tjdcWNJNFXdaUOOmVfrZ5ewsyF
F58bAXl5Xbkp2Ce/FCOF+HsjyMJhxiA5SJmWf43zwNsYjkg/1uUEc7IXJ0xcwRb7xoPfe+ITitt8
U85T+TALWHWDibwDHM/XWDT5FaqfDjyHM7WIk6m8VCNZToFPEJH+qi+WePQQZzNZt7syxnENg6O8
WcsYX2IrlUUiihdBAS46CSHLqEs8WAeco1csad7XlgyxpC7Tf6GKyojYv3vtPawAjmN4cmhkMfaH
155cAK/i7yhOLtEnl6oGcoIHfSWsrn00e3S2q8HPKS6Wk+Gd8a1GV1bBcrXb50Ap8fVmYb2dFdKs
J6xm5WrIC2alZsujaqao2WEMKZG95L53caW8d0otfiSC2TflgApNhqx90xlwoRoiRu+mK3nZycvI
ppmma06z1WvB6q2Z42d1Fhp5/NzGRbs2jOixqsKMzArKKwLx0CPRkNtAoCC57yhpP9vrPq7ayyhC
+1a6WAPN1PFxG2EYzZb2e2Bp/kvmVT1jfU7/fmQnEUIBw9NtRreo7KdVJx8nGmQaf948/suY4sjK
wG/uDswDurHCAp1GXK4jywd/H1Jch16YhQzrlOApZRGTv41maf+0zRPIVEq6riivkJnSL1TQ+ZQF
M77wvHxLbMZ0CxxKOLC3135cg6CqxEY9+3lICF0DleM6J34OqYU8RCl4FlP6ucjyCLMimnbb0LIj
1gfoU2bjaMeZ0aAz+vIT/jb9EPYEggKVmT7L1wPcDismKaQODYJKuYsLvMK69mn0U/U//nulBWTh
YQJsT824iDMOEfSsEu2lDkPd7RiAhn+d5P8HoCFsnchhy/JdEHS6grj9ZTdvx2FYdksDqjDvg40s
a1+Y9Fex13lXi/LL1ZAHdaZem6jBsThjF8LOXQuc94EO/03t3FtEsE1ZJ+eMHefYhu7LkoDgF80w
7QH98peg4Dn708K2jJ7MpkLJZB8iAIubpRO4gsIyXFGgQ/KC6HcVTuha2/A/ZyInOKAZyHzKIVFM
tN4GFnBbr1nk9qZ9Is3APpeOs1zHwqMoXbUPo6whqzMgkcsqFfkTrdF+W3W5s9fctvwIapNdZh+w
R5yK6mOd6Su3i/IPQ+mBlcsaNASdWM+BCG8kzEY45qkRL1k3HGzLoC8j8g/6MDhf5clIF+mwBBWS
+mp8aJd+eK6IOXxMquVb3mXaBYUodWHEeQc3c7Dny4qlr38q5zF+TzKLrZPRQ+VkSxRAfXphTUbJ
2MzRcDrOaiDOjIFGws78JD+3mlfsx2Zs1+5UWedmJFdO7m0csnFWjoEWWz3bVBtXcxmbH4PFPmKY
nD5EBDScotgET2thB/y3NeMft5NvWp4FjsXBQmXhFRJy9PzL7TSSQGI42MtOwP+iB4JM+l3mVz5f
k9etpawsvZaW9qHzNeQ+qCjXCI7mz1HFNiZpev1xTsc9pMwSJmTeP/ZW2axxv0ffguZbTqd7rXeG
OMx5jBFr8ctT0fifjaabH7GQz49olAy0G3JmpxxB+7O7JESnfgwJ7dmhMjWOGGKvKWPbKcAtjCFH
UKxym+9JWW7IkKtO8dSVT62oZVZoqB2g8oz7BP3m5LJpCCrWs+VsvSDdbZ6nUvNu3kSWprJmpjOx
aUCXx+Pgk9NTUe7eTzrZFlmefbS7qtjVS/CzMBqHJ4B7UJ8oHRnEIa4rIVx8Elp+1wDNhDdel6x/
oDp+rBZX/yBmpyDEJ4zvK135+owOq9Hsbw3rHBak3XcsW7fW6vwX4fFRoi8FDZ5aJlAB5uLVWGFH
sQzK+NLXlFIP+yoa7CyRrr2z/s9RzunjUWhDuw4zIOldg0eyhxpwjSvAJfeWvxOl1fHuUxd6QxhV
1JHZqH/r1K4bF933siXn45/vKOd/biiGJpg2jm4hF2F8+mO6DWW6hZfj/LRYVncviWYMbPCEc3Zk
WRTewYryiLOFP9FvKAlKmZG8HjRZD7DQm1l3F6e3NZNRPKRtumuMVpz9NGMZP4TtJgiKr1EZla/F
xJhtlMEPmoWID/Tpm2e6Ngl6Yn7syPbhkWYY16vhBbxpuCKFSbXC8Krnn3XiwTauU+jnSaf8M1np
s+YG2gd3aDeqHxp0KRzKEVgCtpQ626v9czPDJRhSjRuTZ3FsLP+gRvvIywQNZWZ9dZnRtn+oP/7z
J6s+ud8TKElKpivwlcFT9aAyEnz/90fVWazKt9F3nO5b5bRxzHWNZvJjGAyfSAHGPUYfC5VB//m+
ACRGah1WKClEMrvSkfHrzK6cpyiIP1ZK5VVnVroROr1lzflJXk12ciKzfeiBB65Ie9e28nkqXeIt
WDnrv86wbq7DSE83kV666bWf/HyNwSXeAozRPzvEtXSyXZFFJXLJWtQP3ZB5Z8Nu1h2j7kpzUbmu
l3LBwAi5YHIsrPe2dVEHFkT2JSBYk/xNn/S6ZIZ5P8pVt5u95sQEyf5V92xNs07MUXJVvXl8wxtc
chnlIfZVBnW+8xTiR6CtRHCOGON1M3vpE9hlcTDNIjq0hIEcShxqVPPpk6tDNWQ/HVsMR0CgpL4w
cR1SN2kfps4LKBbpb41WhpcoMwD20qra6SHG97JLqSE6nXb20upNpzC2zf3WestT7TA6RY2Pwh9X
rkcZ1Wm4axwDmCnhXsGlb5pog0Xc//LPdwqczj/WWj5dVNf18SgTM0O21x9cXyvUqVnjVDwZs9J5
WfPz3KdbQyobmyFhR+8UZN3IIRWf41vSOe2hTklicXPKGlX8Hqbt+zSX4Vd5EjL/bpvMbDZqH1N0
OajKvIw2+WQZe3r/6GQkaq0c7emi+VA8g7w9T3zTD6aBAB0fmrYdat1DyBk7K733w2c8btWhNvTl
0PXSv1jY2jozim1oW2wiTWqAxUQ1puT/IuQRrG7Vj0QwecJlT06zL3IMdvxIB5YR6TL6u8PiO/5b
qf1IZJloEc5jScg12YV2+IK0hZgwKaBtnY8sLUYaIKN1bOCZ7ozRxWOu1/GnlF0Z1uXq4pARShhe
1N9Io/yM82k6WlYtduzOaDqWNUld8gZU950/fXEM26FQuDivE471EIzXqjTPpW5ZWGy05xSjPI5t
/RNE+u6gI0X25w+JAV2DH5vh4Dqjtp0IedISNDZWhYmr16H+9S31wntVbRGttl3cYHnUtfBLqGvz
p2gCFcGi+Lk06/DNq8ST6g9O46uOFTIJFv0xdtzsRjZHtFZQkJklN0VpY+1XffxAUMF/7vq2SPpz
4rYXwd7hepdCNTqJrfSmlpWGPflRm513heogRLI8BFFXMR8uxX4iiHTtKhuKsqXkGEQvev0VN4tz
VPUZbRi3RZBrOxQT6S2OyPb4fTYuQ7aePQIHlDFlloUfj27Wv6xy3L+DjYFB8hyYVARcy3A9CjN/
LHJcBA5V6PoTtQZ7voMrKkIPVqhwi32PoGhHTRe+Qxa/zItfP5pl7bwREIblLnxz8G1jHXPPxWA5
b+WYy69GAESWl6aZzwcC96iMVOmxbP3+4yhFhDJKAh3IzaJt9O7NHoZvjGpPuOm7/aLPSEkDVNl1
JwoQgJQdKAZ1a/vrXDvug5ubj43UXf33Sm08/ns11e37EIYdgaz0HAE6NNtQslosk61/auQ/eSzG
M6HQ5L50lntBObvAUo5yWhVmDS69wQxYU5xxJl2s8em5CHRp95jox746+YAGdJ7/ZReuao+/Jy/1
FQB6M23XZFSi9/DHsiAYC7cfcvTEVHN/qF22Ooiiia7qDCTszmetGBeuR/Ha+hAGBhTKVB+ehwx8
w6jlyffcAEdLxeMzmcbDJurc7loMMSxwGM6bEIcwc0pK6qeWDN1qcuYGDpAbnkcUP74ktKWFyQ7R
jPq79MZOgzc0Ot5NydfB9JE94XqYTn2q3aPjriT5yo5mQqgFPZSRcosL4acklvG5lgfTHAAHQl7Z
hdhF8/UUv3WO0z9BmaQF2NTJAYtSs26LsVv/8xj/P0O8cITug1G0dde2XV1xUP+ycO9rOmqxi9zI
GWz3drdTNWJv5Vb0aPdmaz7Yxpzu74Xe2CLzU5uST2pqh3XNZo5U5k02Iuy/lzfrKmFuUjbjPJyS
8x2Adk/JcbAqrHqj/mYQhHFQdbLQ1DD7ofNQI38DX/E0E7fhDL6/GdWux+kNAgkhXqbJ8qwkYJOH
BhGXz3xIusx5KejypqOX72int9s0d8uP1YShn4JieSK2uPxojNmz147i0Z1q9+WfP0Aqmf9TkRDw
Q1lXWcIEwiRsCRj9y0coYXKuNRn6EbttfIqXtH0mZHzrxuO0soqm2pVWG53VwZyydnXHUQcxjgYC
BmfqZxAM1XRTUNlYd01iAuNtupVw2nGXuXnzXk7V2pKWNMJ0q40H/uZCMkX66NcdgclZ6H4SxkMe
eRP3KLuAGhbtFPBQ3I2Nys7IL04Z1gq++7EHzAkbMgz0/IGYSfbQU54eABDSKrlvNX9t0d3Zow7v
X2AnBD+mOjoy8y+fCVhe1mp1XBq2t8uC6rFb0mQ9Kt15j9dsp64J97N3Qdv2K2ssmObj2nDOfZdU
0UakaLnjkt2MRjRDC2iX7jolPnWJ0Z7MN62dWB357oZ+bA3PqjpWUzC9EmkfXpdGT9ftolfvRF2y
AARickGLS+B1J9OYREC6qG708ZcoQLcnpWs0Svo16JETnkSHcWFylr0q6uTeVO7SXgfDLys+6jVf
oZMA5EIHNebHzBLhS0Sa38oeGjJBZVpBE+ndlQj7p0S5pWrH+Nu7TRldncI1VqnWiMfSddDlaK4g
MM6oznjjzBSUhWFsczsqjgv64z1lRP9ZJZBUSJLf7n8IKLnPeJXyA/Xv/hIyKB/K1La3S4NgvEpH
WiP4F8bOo9whYcDqoF4vs/b8+6WgaC91RUD5NhMw+AsLw1OIT2p9Z9J0RQDKGOfGXizez6bKUGEZ
bDVRHC6nFDEAu6npen+S7a7eJ7Kh37EkBuzt+zt165ra/GKT/XyMp5kliVrhUVb7dbPrBj6MqnSe
hWRIlF7mfXfshznJwCRmJcioeSLQoGrLU5eR964Jo3+yR7+/ljD21srppd7QjTQ6WbU9PXqm5l38
esSzkJQjd7uJ1Fq5hgcBQyhvdToNVNGS3mVLpZFZDhyJRlYKpCq2iatPJndzvxnIQUT75kI2psgb
buMpYOtsOyNOdg/jQ/jKftkZniN6Pkg7wzSXwGI848zhyXc/7A9NdZgImX5RXNEORdYavZ44qJsZ
BcC8wZR/BpwBPzJiK0m7tH8ZCDteOQEx36HowulDmwU7AgALuAJ+8NEy5yM1qvxbpNODH5prlZF9
5luMeDyJA570lYUw6oOelvNWr+Zwhzb7k2obN7gXKXNUn9WVDkX1kNSpQ/Zyox2Wmuy2NHKSt1mr
2cppJdanfDnrfeofZ6hla0fT0qc5JgVKrqKUCyEohvCq+z8qozvcf1mrIXMlGPi/mRe7d+m3SSet
uYR04qcPpj7pEJERqKhfIdbdilFf745mKjPlWUXvnLZqn9QbVt/iCpY/DKwL7O6wZHunmucbadnz
Dfsbath4Ij+19ye8+UPubmjtX0FuNacQtNTawIZ0VWyBIB7sixLdds1bzZPH2st1b73zoyrHq+o2
q4NqNqszpYUgJgvGa3NL+PspJYTD5u7nIISCzQ1lc+hEd2GDiYnlWV41sgiqrvRZ2yizhOET+SXf
GxkL1shggj21COgG8oDrlIVE6nfinARbptvV4FJ2NKDWH4qwTGns7Fszcc6zb39Wpf9GEjyMheUU
8IMyT7rXBTf0eqIb/Fqa1NwXeTbJ19S7YVX9TFF+PwyzWb8Ao1gr+1nQ1/WLOddrBw+Ppg3iUY1e
Pfh3ABFgjV2Wn6taFWTD2bMw7iIGXulu3+zR1ZKBMAMwGvUMm8OU1ntFz6jM1qGfn16VEYrabn+1
6UmqoVMdNPzdq64OtG1t9/ERRezz77FIn7P63M7eX4YnBAyUsXrZ+sz8sN07noG6wW9Qtpvt/WO8
f4Lqw5xHeEMe39Vyj4jg1qqJRFrah5Y96fk+u3bUedaNBA01Pg8mQt+njlrTi+6ke/WyFxgVes9A
u2RWqF1QwdDRW/TpYc7AESkxhZfpP8yO/Am/Wq5JlmRXo4qGbQvSbdMrTiVdq8wOTEafvsZ6YtYf
PQ9nMqOjtbQINwKLzm0MO0/lKbgAX9Y5MpqLT3eAGY4iE8Gv3hYwSXYkKiy6tmb7FZoWs3fslq/N
CFhsbDTSsOpmusxeZG6Fky5Pd40j7s/H1o+129iF/c6B23HDrI3motAflPAzFk54DiM0YxP+zMcy
lrxQeUazcbyfqdfAoP16d+q9EO6lbm1+/7A6m+JcQIkbhg3V5vUk9OhTh+j3EKPh3KlGPJqzNZtJ
b9fRE0qvOR6Rh6baqiFADQZWPoUPA3zWoD/oZq1f1QizyGEmyr1r6TbRDnoz/ZleF+ffZ9MCUTEp
h3nv1VO3NfWzILz4/q8Ns9V297kyi3IkOZ4dXtuI8cps4hKwmGWvKXHEB4ykPxSmLPam8KnUvuMD
w7FnVfjl2nkIMVJA7hvtkfJPqu07Ldyose/37xgyhyJyrDFXD9ohrjoXUosH8RPp0HszTfdFUg2W
3XevCurbo215sDz3IfADd++4mrtTq1wIN+U+SXApqEt1mOh9bAeC1a+OvhoXK/uU0Lw5B63AkENx
C3ouMAD156UGaewdZM+jyxioXjICkgHUarlcUJGFTaVt9dYzHygxalsQtago4187RLlXjJue3Wa7
z13wlD0s2BcmnLNbVfMnlmHazpYzrJ5aLx0Ae6zkvXjTecxPFWDAX+FDd58eNaBurYYBdch9BmVz
qi73kSFAWAN04ynLRtILZqqmM6MNM090KCrti/qAY7gnO09r5abBoc7w1bSpelQTDkQXm8F6qnId
hOn8RX17lEW754YooA3A2Yp5ve+uetJ8U3/naGbsVpY43LVwr/f331Cz4uyq/ieRN9eoFskJ3x7S
MHCiBzvxPGRRpzv7WbTR3gX+sIkXsJpM0quom3zCYCxrrW7jIsiYodzmfWiMbV0ExVGvwRra3Ti/
ZWHyUKM1OmCRBh4s19gBAFi9bvGjoZe6FbrzSYnZ8rL9MmlZfKpNkDB4L8GgoZpLys54abhSm8g4
ioyXksQcqS0/ggMyWO969suctM8BQI6rciWHdSUJ5fT9Q9N+ttR2LQ40Z3fX27sdJhDDoXCShK9V
XmM9QJXJ/aS1x/udWLvXRPdRFs/x59yf1yVzwmfWpzlcYWM5a1Zb7orUR9gkD6KfdSxw8jLM9I8o
V8C0IzFg/JNyZIB3pOpUuSxtN+Z7YeQPeWFbP9ushTA4Wd+iKhlWAxkOTwZ1c8Q9hMaLLhb7pfNQ
exQ5kZCD42P8xO7eaUt2CYwGNlIVAXKAGrd25BJd8cUy9ldkbAHs9dBfldk6NL3uotQzSo3FkgrV
QGCPm1/ZXvRot2Js4lWs4+gqIbGWG9rWzXaoEKgfaq36yiLPgdrGYKAkYiUEo40gyuDU6qhMq8j4
RZJlw0d9ywquaR4g/rNs5zoUJDbJWgtAifCU2+GuhoRyji28fwrGpXBdrBxvs/qoEjZtsn9EK8IK
4HDgepZpHHh8VmkWzuvprguweg2jsIfM0tA/5lrRYOP20o26Q5zWMg9lvHzGj9GvA5O2kvJMSnRg
T1zdq8XduA67OF+LKc/2wnI8mHp2ej8b4x5wt/L/TcT5rdHZsxFji3BtrPbNwpDSrKEkX4FF3+mI
GQWExx7d7rYfS/ts41B48LXm6f5uMCT9SUQtVqhgXn7RvPHjRSsbY9bOjvv5PEAzIAN+GKRv91Fd
/X7996WYO9Rlix5uO5yP0i0tjwp8EgpLPzfFGtYkAYItqxwkWv9506n84Dzh3b6TUuahznfxwLCO
4nm+iWad0US9qUNL1Dh6/RCudGKY3f5+TTXhGBCNce3K+qXuNOes1FEK34gI5cUNZ/eszbn7mJYH
1J72cS5dKg4ygDeKg11Fhtubeh2eXrFGIvK5Fo6GzlGbX+llXRvdeUbv1B5/38eWvKOh1bGKI2ip
qEQKElNmGVJvPsAozUlMWRoWuWP3f4SdV2/cTLZFfxEBpmJ47ZzUypLlF8JyYM6Zv/6uqvaMv/EF
ZgCj0c2W5A5khXP2XvtbM6L3UpG+SxE+RDM5sVuaxNDOHwKSFx/8RUwPqD2w42hHymTLLpIm4ioz
mWHlPVUddRLSItWzPdWuo161kfMFAMduMgGVL1Y9nvOi9J5nFqlK0NIG5VnH+3QNiuCCMpj2m2Zw
6kWpU3+qpL1m1A/qqpyVhzkPc5b5dVNtpomvHDoX4ol/PJUPY0X5jYN6szBdVn6/Hly3vNPajFQ7
qZWoZpuyalMEp5jx7zlLxRFKkXe164KxriVBPpcX4Y3ks9TIOON5WrYRtsOkGoeLk7l2txf90fH9
/A7PuHuXa+JRa5LqMWZTOzVF/RqPSBPUFYALOtslUzNS2fWIgJB76T9EnT9P/DnW1u5TT97UMZIQ
BcOHUEvWyglqfk8BRv5/Qsb5mJ47rua5fgqTriNU9d/fkhfqmCTSk/rOsmCYH2I2oxcr6e7pi4Id
G+t7NWYgHDb3rt2z4leIvzly9wMg+XsmwBi2gTAPzTwbaLtpgap6oSorzvi5kQsK46SOmTYwdd1P
UK5RbqSF6p/TWXyn2N2sXXBVNJZL+JkFJd3YMPWteui5DSxfvSDjSz6LQyy5J2z2PkoNg7UpOpV8
ZK+JSuHXYJmEoPZm8KhukLyQWD49RPIIFdDwLo6nqzV6TrI2NMdB4F/ru40YdMgHt/G8Cl4bk4jM
nS/DAAJHT9aekZB0IIVQWY+KUw9EfXuYVt7wWE7J6vcntLQPt+siz+Go20v4rfP1+pZ6Z4/u16p1
XtB5SN9NkAf1GzEKeKtM/UsLvez2m0PU+VsFrfKwRWyFtwAUU5Bn+ZDpvN8L7GDnJenDQ2gP5wiW
151yKFmNWVycaX5TFiYyW8YdbLV+9Y+T34jemnlpNlE9oZGXW7tamOIuLpp7usUoswF0385ldVqr
G02rtjjqvhjAjQ/qd6i6L8Dh+l+65s17c+5HAvLIvOs3yFCTYxUgaY4Tv36rGREA41ir33MfPA7i
k4AuhWHgQpHTPhDsA0FRx0hmdNf9uJhb9vfVSkDwPWaXP1CleHGKx+yiMEfqaJUPxeN8Uoilwuq2
gZXFlyD3XtXn5Riddyrb0V1r1Hbf4il7oRLn/IDvdEnApL7aerhZME3h9HSDg7XE1ntXWzc9iGLN
kmAHl1CNLoVPVqlSp9qyYKDu1ZFWrRtcB+0UtFe7zNO1CjyI/Xjj2T2+6KHhC5TjauHl3jZeZvt2
jkU+IDGX9QnmgLbf+25Hnrns8snJvxL5vOlbNHS0/aVCgHbHyQnz92ZgL6GN72h68ksY+eVtdRA0
QLeCojoNC6qP/xxi1WAbtQhFizbbGIHbkMgyl4gzSdXr23Mzxct72kxEUJfeNXA6KPcJl++QTcPO
H30W+gMsp4AtyioatZi9P7OwPBtDkaFvUWmlRTtoJ8+bHpvAjS63P0CJjTVt6L9QM7bvqs76adOb
OIR8SPvCW8QjTkh1Kk3UXw9aWNs4asgUrjFZyQM23exVMR40wH8/o7Beq7a1uukFVqDbMkUrRHdQ
56haCRHvmG8mkDlSKajtbwVkNtzFCeVv8j96cCgu/+pJoykGp2EiTqcH5FjmX9X20BeVF4+2dVyy
xP9Mnwat/Aq4B1s/2Y6XAfrFzgJ8sXJo9+fEKRDUO2BzZ6l/F440beiSmQApKrNLKEjBno+bhoG0
cOZD6XPapm6WH/WwujOHcnhQh6gFVjtD1B/tDH1EGzPvYRh0gybO7H9aCLXUXzXKKby4oH40UfYk
e7HwUo1yR7aBC93eAi7qqXp0tHrGusGBzNlZuB2J8XUkYNa5FbhWltCNe1DpLZ2RhWu30jHCF2J5
SIPq21B7BsQ0C9rfmKGUdqJjooeuXFTnD2VhH/S+T34xqXDHmQ5Upb0tv9ydCk2b9prsH6nyUlTa
UJWd+qj2t5gMV65HZ4JOd4p/zmKAtqJm54DHXNHwm1+CpnvBJhl9aiQwrTq7cLjMsK+ZeQhtzw1l
gC0y1axaDHTVpK9in4XkNyKHDV2JoJLhYcVQPcxdjjVm1i7FmL9YEY5nEsaees2f7/EbR6Sr01FI
LIJtpXjxRIXSfu66biC2d/7pzelX9YJHrXJ3Wl0TNFe6X+cgFqSBxzQt2Rlb1LX3yKYBvIYRmwoc
9hrC7e2YAzUncXMrKEpJKBE8ERcIkeoOgELT4snde07BGFra/XbJwS0qzk1Oo2FdqDMJ7ZbzRGrC
iqSo8g7O+ReHHdi1nltfBrEUeOp46OJT2NfQl1fq2cwNrKsdFNvU1DKAhVgTBs2Y1qoGSqPQ24GK
WdatPX44PbMEO8xQ33aj727LQbdvpXRjHyXmT2WvKFkqP+oi3pdO9DGIxqaqTMGjmaLiLLLge4w8
2SpS7WoIl7+WicI6qZZ8iWNRvkyUhHpzJPxmfHeTkfyAsiyfum5s9sNCJ7dEcQk4qOuePEkwNWXb
KcOrgPccfIoJv2nFTgejOdTAr6hqdjkF7Iuhz4JtIakwG03X1gGF4ntdfu3V6CFnyqdkNw4Q8/2u
1deD7FikUJ0vQTls1XLLLhumK9Zoflov8LOgqyoN1Jyme7RZ9cFptWKn4bZ7SaMOXGVvmQ/eMhfr
dghXVSKKr6GXJrs+yYwj9YLlIQRMkNCWoJRvSb4+Qe6GBbZ/mZf6aDslV1k9B6DNjZ9iEkzhZkwq
UVEqXORz6Nd460q7/igQGpWjNhjkbrYpJCnZDaoa3OrEbIfCdF990r5CxsJrmo7poW/co6sB5wpH
t92lxA+t1RLntgymEgTw7b/3IC0ZovvPrrhHn4YmnoGcSyJ67L/c1EQG9E7hDOJYuOLDJ1BRGmfj
536JUmpMy0o41G1UgbGkMrXxE884sM88GXroXLPSCcg3tpKFiLjM3EHLXO6QA/2S6B8A6J9qlTXM
qXeSjxCW3AJING/61MzIPtgukxJyCe9SOYW2yuoi/l9NVl9KK/56h75gsLdsU5fS77/eoUe+WjoT
BHi8DemV6Tx7pOTgNjbGD78FAo2IPbg6ifH7u6LeQMPOgCwEuOEy6Ub1WJkkDOPjuCQEju7bjuy7
oBqBwyLmvA5N7axw3i+PWm08x3EXv+uFrJeCZKxQ0+zpmY3Gepmz+Dy2FivR3ErvQ6/CESKfxpZi
QQbSjBNElfkLG+N+YpBvMi15JD6TBkbWUt6aWgdQxvARx0JslEipExZ1hTR+7VGwzSnyDnLJo+XS
zOdGOOhwsvcS3+a9x26M4gAkZtOv+w067f4kalPb9qlVbZXaecqap1CgUStHQJzJhFJK3Yv+fa9k
/Q8w1HpSBTpVzW8TDBppldTr2jCvylQwuk17mBlhhNf/aNDGYebTJ20LHRVQi0bBJh0aYEn+r1lt
8PyGSBTcNS0JvRhUorKZ7rQkuKAfcfd6KqqVakawIF4uuv8NGupPXUrICjezdrq23Ou95mzDCCau
uqcFRnA/FSB2LanYiof8NMhHESThe7sf07URezsgptOd+g8pvIcbKp/QrsYJXwiOUTMHE17H21qa
/hUZMGnM821EFHmVnbJIK0AUs5xLU3djLQUFfOm889Lw0+fFPWjEjG1qJyvIo+bSQ5EVcuL3vv+a
0F9fR43UfJqu92kgUKCw4oZHzL4oF9HNb2/TRWLnFhJ61pScvvH3OfluktqxGuvlF61VcSSUwV0P
pt/eUwpK0HzP2ePtJaYCMdMtt6iGPIy5nZWGNtIEgEStjUmOJNwE3Ui8+XqmfH/QknK+p3wkvbm/
DYkiIgCDIfycNjt1NCnMb9XUpmfwUxE9EfuA+NxeecuyV37DTAYJs+la2WG/V/WYPzeqUFOaCAzQ
wBknsiqZWqahlAWRUfsf45mw/zP8mqHCN33fcBjLDBtl+d8yH0CboYaWilCw2R38tXDS31UoPSv6
rYfLfRvOxfDQeouzTvp2rZbcvhVWqzwaqj0N7Wq36GT7JXJNcPskm8hJ15lIu42Vl1TMHbsvzurx
wMUMU1rGX4Qk5rkWzn5qDpR2xTKtDTuMn2vkgmvSDrx13lfvg8ysVDfC+ayyMX4Ubd8Cfh6NMzLy
iVVWah8nEwMxlTiqVXj0pLJW1HfA+K2LMWQ2BaIoPjVZiDFHru0ttyvpSPneazoAK9SiNFqJYetI
ip4bWd9dhPCvzmx+xY29nBTPWSO89lrFdnMQWGD8wF/PXOB3nuuwGy9ge8JaRDhbdtO3pCCmRwbf
+eTdFY5WuAf0vrRsA18gbI/rVYRMhnTtkXkYywNg7tTatwu6DfUjiwHrDexTv6pl8zOZ80PAVm/t
DAkix9a0QA5hcPCto0eA0XvZ6T+BrA1fAnktVS6eFvlrc9eYFydNKtTbk703UjfewnKZ7myhjXdV
/jaziX1Q1XNPh9e0CCDWAxk5N8cScbJ3XT3cETzLFg1xPJXQa5HHOPClcm007A91pTBNirUzO7hq
jZahaGgf66Z7rex+Ov/78E3rlOravs1WdWjYb5EQzk7352krRiKn5DAWyhvwKrIDIJcAtiiDf5Sh
LdHuNVRvpI7DgNUSy9qPn7+nHvp/oCuf1VI+FaBwi2Y84LpxHhJMwlOTztfETlNoAax2PW1OrkHd
MmdNA7CTejDlZY8Ti65kvBmdniFVYgrL8bMMHBfgauKdPJUlAd/T2NyuyCjgglbWisSfQa3j1Yro
Ft+hn0XwEQNKrMVAewf7/NKiAQnKVywqL2qf4tVmdZ8VCUThbgAaxu5qKCXUdtRKNqpoDw2of8NG
n2xioJIMOw+Ayk+rKSSixCt3EB7jU54Y/V61v+q+TXD21uLgA88AVLOeoOc95WmvsW/Qrc+RXY9v
zjpxN4NM8ACGMvdadQRc4PyOlxB6fUd71/80/N2ytOSpyOqg/Hu2EbafZTgckQ3Z29vknKfkTzrO
glSIprXn0gOKbHh3GL4uwSz8T8/Py6NiAXRldN9H0JSRuB/VCl2t1eGW7LyWUY36ESBzaC+qoa2k
QQU5wysScepdXaTXfhGEe8l1bAJV5FyyIMkahwIbIsMD1gUQxFofsdz1sb0vWFBKzdu68tGfHwPd
QNvLLIeT5iTWw+CHF0TA62Qcop9lW6wgso0xGiRMkG2frtVs45eFd1fLeoPjNg9jlXaXAnmtSWnh
QW2z0kUjzIU9BMIpkAmgE+wmd7acL8nRDwmNo57LosFuCbnAPrQxiuR7RZvjpaEGiyJm3io5qerG
98SZa1RXzm6/SOIDrtk8Csv1zbYIKRlNCMMvJZSQ6xc2fxBfUYy/opFBnGc49a6sp/w4JsGhQZKS
b8gKtvbVTORUC6/j0mq8ahd3P6BNPfqEvL6/bYEGiJUH9ToyerI0zad8VzhBfZU7LaUWcQgTcbHx
EmWLVnFjtJn7dvvdJAm+Lc44kk5uN5TPXdjtff2RVn5312br1IDhfcMWFvLFFXoZr7VEdG+F3X7i
tz6GRd6/Abz712H1A6NFVYQsituPj1P9XLX+xUnyq1oeqxu9ALPZQHb2Wqvce00niJyLMB0Tj+r2
lMqyofnRJ4TeZdCdgAYOT3r4obY5WslGl/HJWHFVWJuhYzukypEoPsx16ZbFfoglZ1J1YMaMcK6k
QTowLWb1hPFx15Q+WQ9VaOwUCyGkwLpP3fyoNldl1Dootd1+21r3iyF7CYn4aszd8GJqNRO+40u1
IW7WoQNEZNsEV2A8243p2GxvJQKt4FRoY2Mro7FuIM45my+Wmc1rI1rEVjUUo7cpqbXXJM73cYZd
jVSiiO8rx18E6eKhLuYeleQEEzJquo0y7YfRD5Wm17GfX5FFMV9gHZ8dJxTtrtZJ+7INFMizTiBz
WFgTIaN0q0QFMqEUsH+UyEoJr7Jda0ceLzJqLqKzyzOukeeQaMkapN5ZtYAzgBEbPRnsn75ZWjg+
iGEZ7l00YkeotHRJ3HY6u/Xy1usF6YGyseNCp2KlEM6HPwABB0n95fYZ3IT1DnqZlY9GPljhAzyH
Nu7zNDUpgbhleHAoyfQGOGK1uBZ4jBmcCEicGaBUX1nd2BbZneqYUku4fXzNqiY/q8/VrTMuLwkq
aMJgPqJ2RW459fVRgRGdWWuOODBj9sICq4kZf9hJdDCapvkl71gGa5fJG61zQrTb3io9jzMMiaq+
ABDuh5oqPMupaF8mrxmqTYrKmPOMXKaJa8sh91P9De7K3otD50flVt9mqjvnG15QIwcdNo+Tb7Qk
qp7VvaIOv5S5/sS4vpxtfGZbyFflVy0a18J8qZaaoNjGr1bZ5Oz1qBgOXul0JwMhPOBkie+g+3Nx
ReSj5IxY+1tee48RDynHEBhnzTDEpqInX3aueKXd2d8NNstqd2lzGtwSZzPYHsgbssbS/yGXNhwp
MP/nRlTouuXicHQNkxhJw/vLA9BXrDjzsAbgXN4XbEvfAYivXeXUUxyiuS21Pat17MWkXxzbvqre
LT/4iNhl3pdQSt9ybzN7ec6ilk257et0EKUjNCcHJOiy9m0Qjn38czzqtN3cN8eocfRn5Flsckwr
PcVDMW5G9MTHFnJy71TPvaSRkX0MK78Q4yUy3eElHbEu1nle750MSoUT1sVdTJERy4Ib0CNYPIrk
WCZD+vcH37KNTWQn2b4RJNmUyFaf6X11D2bR7FDL0/frGjpeEoI21I5035r36n8lfiVdw6Y2j7eH
DlpMA27QpPfTk7vQcFSSz8Y+RpDKzqPPVPAn6lwlnwMzaC95TfYFnTL/ISKcb10Cy3maqgmdZ31q
VVm+s13aXGO5HEaQBJsoEIAT5V4SmjHaJFDhK3LKMQd2qdgURJywEidyaTWZaXyxBCSjtnlECxCt
tKlC36u+s5RycGwSgxwH35WYb8j8h6Cf2mPeut+VOkM9/+9HSWZ7wGe4JFonNO/JBwH4UsXz16CB
XDsac3zfjuSiisankOmjI6BQIMsLRbofZzy7WhTv/KgyPhwyFHd2o7d7xET6xxSB5OjDLxKNcT9y
WpydkHhODS/thx9gT41ak0lwxmuUslNbu1X7YMnEMzFkqAixZx7Uz8YsI2Ixh09N4hwJd59PQU5s
qrIeIwY4T3WVvwI4emqXbEC5n6cf7fim/D2lT5UumChkaYuuDud2ER998GhILiqLXhSFatU3MQZm
KR274pWFb/0SeCy4zGr4H4ZF92/bjYASaMMWMUzX99j/WlyS/9DX91WnYSWnF0g+j7dpGmPNLmX+
2trIXu0xDA6OAWapnqSJgONFQuK7Ol6kYbJFdSxjnEyD9KjQOqoSao435pJY0fuNHKWe7e242YPZ
PQnLWb4wWlLxafLvXGLWqiTqZ1U2LfNSn+irxprj722pb/Icf85EaioV4/pr3bOVI4fSgpU5FZtY
4CmUPQR1AlGvv7P+49EUhMXpppwpZvQs6Imw/2hFCWqae6G9lE/xFONPYwH+BHLLAGbXQ2EgUXSj
1gvLwuIiMWdxo+zFfeEf7JT22NRah2ihC9ixSqWSYpwmyQBRN3kzEZjt64+DPETc1rBqoUOAyWQg
/+91Sb6gv0dLg+8Oi4mjYy2xDf2vst2geUM/d06yz4dkCnZMYMMllLEXaTXvgygbvxS2STbPTGGn
zBpgnT7EUKVUR2u7kvb5ZztEVFIOqf9DVKe+rYKfXNZsjWnc3rMR/D5pIxsHEfjfKvoEysg7xtMT
lf+SZpvfwQCmX4nc6z5M5k/1pVaFeI+IAH7pBWG0whNke9ge6crDIHdXy1pAmTgEEoBqQB7c+yHF
7UHSUbW4pXGajwJPIT7b/ZxP+Bejqrgrs+CaelwGOOHJ8EotQp7dcP6aROF9GYvt3HrF3Sw/c4A8
0K6j2Dyph1E7QYcGtbxVDyc96sAXhs4qLABC3thaWsQMPY71BfTTz0IOzIMVoV5YykMWYW9mQNC3
tU9E0a6LjORa5eAiTUq6q04rtJ1jBulNodH0mWDu7Vz0a954xxBwBHDQPGuJ/63QM6CJ/7pT1PGn
hmd2h5GOPYnacTdxNgHSSJ9TcHm0UmkILfn4wHhcvxrpYh4wq8BWjLvlC5LzjZGHKSTUmT4nO6jt
0sfxiYQn/9UMSB6Q1+powpzwhf/URkBGAhE6IFlJqgeZ374OIyEdlql3RPgtdPGs8PvQVWSLi2Z6
pNRMbHxTxsc2R8z6309cnDt/DzpQFiw6XbpjWtjF/p8vqu2muet7LTy2Dkk/BlDQlyLwvV3f1OmW
Mc9/id0WcaAh6CPJZ6F0zHdhHnxTT4JCch5r6ZVVz8kb9gSrBc/4ThgQN9TxpawIDHcs+Gf8Qdcv
LJaarX9STxKcjmdfeOZePfvnf1fPdpXhH+2B/NTeYw5cxt5fR1g/njL3ME9G8axuGkI5NoOWuzv1
kFQa9qthdch01sbqkNl7Kc1Q9/dvVea8XNIm+PLnb4z45laxyVIUp2/57IYkPDf4DlbqRybYfUTC
4T/snefYpPqkFDs4Lmgx6QRYFABlMexX9rPhLM5GbdeHXDMOkNnc8xgV5gGlmovRkGNln3tnvbGM
gz0kR6czAudkWH72AOLH2UMkNNZq+46wRIN86lUscnVq/7Vuon/Q6aFDJWJjSO7FUUmga8N/HNCm
HXtZQfF5bSsnTuhFyYfoatcD67Uv9vhNuMH4zUtaaxMiqcXv3synsnbf6iBsz3/UEAi0iUW8V5V7
k7F+pUsmAWutQ+0waOdc/O/sal/VMKRbCavrcv7ErwoQgjL5qgwia63R5kApSeIxUkea03CTIedV
PnJ82Z7OuxZsHzXwy+ybWzXHLJl/6jVdfNWHvli7DIBPeLP9HWZ0cmyBfW8HqkFunHh7gi/iTRtE
zsZ227fCGWnh6j3MsiL45z0Mtf/v2D9+jupD35bdy9wVxWvM4j4ci459uBzFHSc+t06bbkoMP1+y
ELQpBcwRbZHwr61Sf4c6ICNE0YebbxAkKqdyyRU7ERG60lE7P2K4Hu6yZcQsI3NYzYqLnf3Zl9L1
8o0CM3aZd9R0iiHrYq6PN9UDISDrwBL5uqIffymtun63QghWVP+kpzkB59CgD6ANaDJdymw+pcop
veALny9JavKQvaxnuP7H1uu7tapLjuGs0TOrO84H6hcFa8NjgQlunczNj5IAZhNXOrZQ8NzBlhqx
uP9zD5+7lKfqw0k1NUSvpatcn61TjQgwkGomTSoiy7bOdnCFq9WfYy5WmDbXv7VDix9Ad/2PetkO
AmmBNFYdlYj1VroP3Q6iKtRqr6QvFM/zWd37c6MDbz5qXnf7iT/HnTUXiHYxm8jcdK1o18olq26Y
BfQN8pVw41Fmv3Z+tVE9abUdjYZI34RofzDmY1Vh9tGKdzh91X1Xlt+Vy9Lvkwj9mz5t6pnwWdqh
Hic1uYuipvQ8JXP9AZUEUrk9Bael9br31KSoJY9XJcKECRGnqjzqwTuwivZWhsym91AQCtWH1YOq
3CYa0ThlzI7pz2VoDeFyO5Z27nDQIM4ju6A8OiIIxW5Ys56WVzgtuI+bijGBWL4Cpp3uqS5mb64f
Py5GlX3AwpCzvdiJhstxkaFvKv6tj5AbNsu0uj2i4/BQzaVYaz6zkEIBagFwlz5EXXQ751NhD3tm
fOMJZQVY+Dn+TOcuW81Boj1mAJfOeUTiiElb+nYuJ+yt66HuzyoQmzL3ZoBg9kL6SftgBME7VY3+
Kji2IURqr1p/CPAbDG8ovAf1MZr6aSyS4mVqCUBJNQAllNaJY84bVBYvUYlfSUsIs6KQwzuBes5l
ox8Vw6mMSK5Rl4G6AtiLv6eQD0uRsXlT/l4SSK4uG72TohUKW9t1ZeXeFTnK+wIc+ya1499vZS7I
gOiak3LqabRvNovo/I0w/OIwZg7cirQSOyXWDu2qx/9Zu+xxSZyDbfVL3oli53ZHi37fUU8hf9qY
Rk3S2Hd7IB9WVWIVmyvtU5cM7MpcBU3ebPn4krWUKM6rtvcZXRFi7wTyGji26XgUmWa9JzlFX8jg
QPHNAF81Evxk2na1412VKXYm5uE0T1GI0dMFfFB2u8YKs9UiPSqqgOTXAQIzJYu14/JByVMKn14K
a1cGc+kwpPcQgmE+NLWGB9maxmNPJAGQhtDxjtNA0VjP13UjHgwX0+1tfBwMAsKNWiM0lut7ZdBQ
PiZNIo1LdnsJlu7DN0yZ7yyfZbukba3csetPzTbK2yjnNJl3GGzie/6A1DElYTZHTLOZ3OlbZZn+
vcmO9J4+uHl24PffHv37uD8Kf0Pgc7NG0rhTn5iOAmTHmqXZq4fEOSSrIMjElYgCZ+tHRbbvl60q
cqQhuUNlRiBRL2seaVkynReps1HP5t5CWcdgsV3iwFLvbTKL7GGS/LkpXGgedPZxMGmiAT0of7rt
Fq1k8HNc0DjWhtO+FoX1JUsa6xhTmFVnpGMv2XHo4GJWvkienKsl5abqftGVNmxgcHC6iOgXE77R
bMtGY+tYLSdEUj/sIouOlqRdOz5zykS8xDkpVqU+wwwJ5b/G3cVgYHl5k+B88lZws6iL1hMG6wBx
sYjjrSkVTGRGdnu8H2RuDQB7ksHDifavQ6q1R5/79y84cb9cEBI4w1PRmdmWapWGDbRurqi9FuIz
FizIlK27ebI3/Uicwq17levRqSnZxIaaubzkpc6iK63uGrXkN1kkH9TSoTat5i4MHgZ64JubWi81
HfdI7buiBUIwQVYCjs4o8NpeRZ3Pzdb43UrG4XpwWJmK147ixnWJ6O5UOOPuIR75zynu6xzx6s70
GnHRCraMRqV9FWmKM3Ka+9Nty3Zz3NB7fW/L5mgbY/2oSp7ykTVB38ysWhwbUSZ3YP6wc3SioZKX
hdvfVCbfaHZgH+A2J852kEoeL5qcZ7u1v7TjFH+idhpWk6O5yNyL8Who8Tbt6gzsie6/1zGRTtJZ
7Jb5g6H7/tUNml+4BOqdsTTNsS/z6mXyQtAKcfyJwnyhZtP0DxPyjw2Ehmrf4bLhg4iuuUwFVxKJ
rmjCXbVQsq1Ee1R/HobdKnQT/bMuI6kjrNOHwfXfIxLP9zGNhfUoZZ5pQqhsgagLPj72lbEtmepj
O105pT780MNs3SInClf4AU/o/NtvQT+jyF1q8xluMeIKkh5Wolq0my/dUMp6PanSzTiZGf1C2gJR
bDvf3J50edkjVsfRckWnIopdJmb6p3baekck8A6Gf/xMNcNM304v6q2pGxVjF0f+3YDs5RzZgbNq
6CBd4sykiKYnhHx5dcDqOUj5lOcH2x9pIqDygszURf5JTPVrQeIh7nd0cqdUw8BUplH6NLSTtRGd
kTx5bYNdkjT7jb1s1aI8SpPyHsUliQVM2Qh+OvgSXYgHWy7K7diAk0Oo7B2psM/paMtsx7hzVzd4
phf7d42UUDtSGT53dEjL2e1O2mTIDmR/VB0B2cPEqpgme9UbiOZKO0eVeUDIeK8IPvh6tk6maV9b
w9DWLW1dptr4Yal7TM2FH9LRM7pjiMjtdm8RSM3qxin3xEJ/qtO68LPsWgfTqtFwbJKmmN43LmoW
sNI5hmf5jit2FXdJ2IXPDY9EXGlXLFZYf9K22JXeVBHj/R/36A+vcwcUq2z+nJ1AJggWLTNyHvpk
mlSmQY0KxCGgtuSOHJt76vJv6oTTTdLtewT5u9Qc/NcyDDalCfEqjMdf8k5pR9OvMJ05EobHsfea
bS0wDhgWGmX1fnorvHomwgQj6vuj3bfdE6lmFX2HoH24cS/JfvPZV5QTWmU4aZ2xrioj+RHPOFsD
PykfAGNmjAbeTJPU9F4Rcr21SBxWuBC84clFxLUZdGN5dIr+RaUyMLVGUOaxthihjS+QsG0wuV69
sghwWox4vsZJ9/tmGTHyJHV3hTZRnNRx2kq/n6RhR1a68Q3I+62rYldWd7HbAaVtWF9V3cfqJvbg
pjU+9WnsrUAAhqdURqT0rWSclLjQ1EKgoy4eJrwm1f7HOcBKUt4gKEnXfdKj+E7bb1DfrFfM5OV1
NvtvbJJSCiGrEv/SSYmsix6eZ+Sa3we/KPBBlR7gCnc5mgheNqR3zV9ETXHRaFwy75bW2GGDtl/Z
TdwU5uwK9WNdWU+m1X9XiSzqJmqwNrgZOjs5SI0G0RE3O7DdaFRAXTbbQVaO99D8zbMWCa5bCF7r
PgyydYUgcOfanjgMgRVdmoyMPt/EDajH2VXpHdTbzCuyUMYCAoSja6iYzX65T/RGP6cayaSgit5u
uDYMLA9G89xJRJvoTQPykTtc6bHPO71K+m1vPnfkLVzHvDIeevRZjzNeN3W25nVNJzqBRzXZTQgK
PKZ1Pls/wpSPvpkNH1rIqiKB68tkjOa5FukIGzuAt5E5/8jQsLhKXgM90Da3zyAIh1PPGm2jBgd1
UxUGi/Y2QC7rEfkh7URelr7l6F5wOSDNlpiStSVZdQOZxmRUBiRTVNbFzG13TbIpDoJSx0Gg+Yep
6Jm1WNAiknfu7fTT7+ldk8RrbmP/ibzu8skbSd1gKdAV5XNs+Bdq74+TW5nrxpQ92HZ5mvDcOEPp
b5ocI3xJfAR6q+NoyDb04Mxba2RO6qdlZYxk2frapoqxho2E1EzYVbIu6FdNb/nQou2NsFIaJmDc
AN36OyPgFad0oddmx+VtB/0zMBmYhhZ5l3N3v5g++WRJk+70qH1MUvMAsVPsTD81110/E9U1IF+d
vImkgaC/YBJwVl6e7nxvedZnA6Y4FtJpwb8R6IjHxl6s0057J2T3MSXrdDNMqbt1RjodRE/9KIUu
dj3ulDryD2y8klXeEBQdxhY1mJk02KJj6xTNCM47b+/n3QVIpblji3EabWs6isahFEx6JQbcbK37
1mOUjvmqK9GJRLQQ1xOqtRUX8wuun5FLFT1Ij+I8/dqbX+GHFlXyf3ydWW+kShptfxES8/BKQs5p
p+fhBblcZWYIxgB+/V2kW926utJ9aR1XdZ1TTkPEN+y9dr7Vq2kjTOcMlTUNGM1nfuyirtJMKHRg
fhVmtJ8TNFrEVW/r56Xy1iN591I/UfGDEJO6gcvOvWVRJHXMMQ4OVssAsf6D1cKdUAdU79b8PDuq
CL2aQWrbfzdQSgJjWOWw36si1lzcgrJ58jFuVbj62mOip59ua991nelnPAGaLM+WoZRAjRXSjxb5
xdgMVTNj5650yH62sEIXsz5xU8XgSmfnyjTgW/bVW506V3RDi+9yVRlaoaMzb5FMOKNksqpevVY5
olxRLmKcDzDfYopnjQRlgqUxmaD6XJyjKsp/luBVlwZSCtv8Q6DuU5pUjHAHbUuyzbOylMRHuetf
yrC3rN10OL1Mlk1YZxUikJmDXtGwAiOtbfigm4Dt8TWzdBKALl3DXZYtbH2nDMkNhWY1eTjno7n3
AUOwmTG1aKO4LUa/CUM6R1qX0jcRwx2MrtuCv4uwa6aXqJvphkiJRen1Uo2tsXFb3EvgCHJoQvjc
HboLcjGTD0sxzTPiJZJkHJ/cWqIEElwflpZ+gxfat3k5nSKRlmGhJSSPd0+u3pEzQUAZJoHmDRTz
R1nKwjda5gMwr0MzBarPVLpljcRVnqrDp1F4wCsZEYypFe+NdrzXLAqBvk8fIexUF7fL3iNE6+rs
zhs7bbBXN2tQ/Xc0YkBYUqLXMSSDatXep9Q8Yxj+RyUz7lonfjDtkW/EYfaFE+O7E03hD66h+FFd
LoEUePH7ipATdxYgdvvjMDN81IlTZetDSoyjeIQPnXtJUUUi8j+tWcSGGuhq9aQspvZw53pM+CBt
Em3gIDcZs8Yv5PKXgJG/PeATPnYki263HOJG/1IwhsaT7K+zraRBGSXqth5A9aj5KwfzPeHt88ZJ
GXVgaHFxB2+QV356ZdcdsgJRSRG3C89yEQd9XpEPp2IXgxe8kZRaoJHfMqYXQdwTKZJYu0y0945T
PGAx/VDsJaIdTF+hZjtBjfjWJ2Edf0gJ+W6ccVuT6HbK02xnDy4lV6dgsVNsprDVC/zEfA/ip2aJ
7LuaZ+2WVrxWgt4EY9oGeenfMpEZjew2BWYjS5PZkXkZWgjNkV69gxFBaqxkG5t3YzRIfUxymMa6
aHZYkXei7/KzEb/3kRMubLk2oFqw148Uah6DJmeguyJu54Qnh8twIqrDItDGdSbw7FV6jwvivdCa
LmiVHNINT3/+LE1teXFd4uSaf8awjDstRYGcJx1pT/X0z0W/F+B0TBLri08WIFb9uizRGdTfxjFl
GapEmG7s/gni7BM/y+FoJ2Cd2hgFqz2WX72m8zlhTOmZrRfJg+Q/MEzaAwHm2kOUFgcI1XPY9clH
JVTpT6rxYVpr0m4UvfexI3aCIOmNQlJT0OVFYGDevDQtKaemytnD8gdS/0CEnkB5ptPuoPhjiqA4
bhwoqSE3MwvCHbL3/YK1M6/Rb2uLiuAI+REbN0TKA+x2Tz7l5qWVGT64SHs1BPGlJZVSQKY5zMxZ
2ap2mm+bZBjJPoE/mVfJiewYX2IdDUy2UiCOrgImSzjHkBcKpWNbZ0w8fu0PFoIHUp4e2nFEJIPT
nsCdwLLti90ND4TroVibmY/W9ntkOSMj2C9NqapQyKGGEZiyqTGTdRn7DJbmXRUJMHQYnR16Mt9r
kZpkkQOerIExiDWBgkAeh5FqfEZANDbzeHb43HxjkB9QycLZUmPqMQs7IaiSYx2Jpwj1kDtjwGB2
CHCB+HLPRGImi3+THj/iIJMhGwkMQeqIgqgzUHbYC4k5RvOYyxEfgH116Vc4gPhpQUZXek0N3L4u
LoAfD/SvhNt1Qg9AkuLhIqDbtpbHctGvUkV6xI7sdUDldbxjpPpdV8aVtIj5gpkkgEP7VRkaz44p
wg4PP1bl1xSclT6TaGNBWQjthaDvmCHiJbM+YhgtbTMUoW3RK086vKyxOSN5YjvibLKKXk5aKpfg
JLYqsRSq1myxN82A0C3OV14ir8uIp+J9F1He+VYTJ4FjuR9VljlBCfefU9F9tvPowVGZXGs1yyCD
RhC/frnp4ms+sAfLESbnLQMy8g2icKRZ89dSk/tkT/mE/DmFOaWtsXXDFOFcyH+cDs8Mpk5Ai1UH
hUUB95ji1EpqfPXNBwHumPvSXDvaExFLAqS3UySEw8WQ3NpY8J7CUgnjrAiKtORmLTzFhyeBCF1f
LqUoP8oBhL7FlKns3AerP7faRxyVLToeisQG8WDaS3gCF9aiVDwunXxG0oyB/GGf4TLwYzWn/pDv
hswIZ81T55JP3bWZBjfw9OGV4dUYLBNb36GKwaV3RFRjSSju4jF2/bklFoKZO0S3cWYtF6e+YUsv
ZByYkwudFlt9HTdJtLguyK+N6gC7RqlDIPzCwrKp6q2M+iRAx2n6OHO5CbTiT89Iji3HlAc2RsyY
D1hTxLOZ4l5We2vw7bXEiaJyp5r4QGYjMcI8QVe2eC6bZOM9RWFjljz6xtKoz5AuutkOHcTvnFzx
OddR8nbC+MGxjoK6tbjhmEhObBQCiY+/YFJJLc5c3sJY2NV8hI2B91oa0YMKjrbmDubx6eSB8DRI
dlekLN1hxM4pWtxDNrHl95NJDtz6gQvTek9AygSOoFbTq5TV1DyTm768Tk13jp1iDTflbR91+3N0
46PC1P2ceek/2hp4zosQiH345LzBfEIy8uwla2jMnwkh/AbJfRaYnnd1y55oxI7APPZ5oCYqbua+
CFLXliBeDHLeRiLf2lhBP94NbyPVeKGrAIYBDm8c91/FfVhUaea3ulUFk4koqOlLyqMEWI6CYVPm
ZK/E5oHoDDLR2TfltF5oid2MYX0T9AMXrYb9lWO3ajZqSUlcOM+tiYCXeObRb1HH8mJ2mZESZUYA
MODHa1o05Rs6/CpzMCoRRgAZ39rX42V9W0a+vX6E4oe1TyjxS1zW79mcb2t+rBl4jUSPSApJXLJg
pdh4RDLvtD65EvPxhtOXcgGF2EYdrRmPf3NH+4DenrzttKZfmgmtJuAhJ43azdhQ6UX3lwGGexqM
v5ZS174TJ4TZp+aJgkpupFndxVkAy8kAzEvlYW0FuZKy0vC5SQIo1E7bSVZe0rCRuw75svFY/OC5
5YiPfbRZp860O37RU+7iKflrw49YHT2jlaoP4Ib8vlXERSkH7CWzJNGQHwIb+D+Do6abcuYpjea/
YCoOHa9C4RGxZpHMatj6hb3eU1U8chWwDKAs9Az4pCPLdHXNZqnL4slYuVcjRtbWAaA2e/K1YHZR
19vB3g9C+3NjnSgM1bcEETmXxXvWu0UPGp2Xlb0b8wz1OthaMHUUDn1opc4LFl6I/ja9i7N4O50c
SmTFVsD5xdO4vsiqK//Ostyj5fD2skfgbaf62RnYWpKvuSH8stoUDzPKTEAjn52RHJ1sIW2Kmic0
vbj1ZXzX1I16HVv25FZFjGM+h63t0enVvX3I6dAf7ToO53HAi0hjtVTcNpjXNV+fSdugDfzuIyMQ
hImeJD3fjA2MiGX+2wvrjLyp3ohkePIaaDamwtpwlm25scHPrMF4C01JfxoS5W1mu+nnBmM/Q20l
tXMCn6KsjXWY5BwBGZXYKZIPWzKCsj396sW4V5D4iLDXjrjZax/eHymzcfTimYQFV/270g0bXYga
lFT6EhWNshkhyfuVFX/awn1ESIBNSMApBVIltoTlnXuVeRmJdhcBjoOihMI3qZwMqAWbzz7i/JeR
u8Vadkpy0j5FzDOq7vMZKmBv4LxRE0P6gkwhNhaJF7YVidh5RBteVkDTyCinW2yi0KPkqpiy8nMk
qmrMrWGjRWCZ8smgLeXw8iyykYq+ee8SVF0p9JgAGm6/H6sJDFxE7ug8Tu9O85eDlEu25MDq6Mwc
d8IODIz7LO0Evf/YMLZK2OWOeXGQwMU5MeVzP/RXuCNE4y3Oh8ayuxjdsC/Ua54oJfXQ33YZ2at7
uEgUHKW+WvJSZCUh1f3wOFcZCbI21+eQBrXmNJtUS5msJa/uBOGccAIWw+4QmGWPv5HUSj8acyDM
C+kU+dy99gKUgUp/mJdwQRs1NE09HFzaWm4qekvHe2pw4h+IbySStHS/pxyJkTEl/YMLQ96MlI8p
Rspgmis1tI8PpVBD7ZKn87hhbj75C24JtjzVW0Gv4eeYvYf1Hi/n6AMtOA+taqmBmg5QcuAxMRj3
Pc6LhWswICA62xHxwgayxzxe2yYFaP7g1dy0Vo5jlLQDgo2JD1KpLGxl9A2cpDhDcVWN8eAdmMH0
R8vUfrTSOoph+JqGmLUpbe+mKoBBKNjr1bbC8hYnfCZqlRxWbpPvJpmzyhJQdrU/1Rx9w5ygVNXM
K4rQ4sjaAHQdGMJ8bJzQA29Lrphi7ogWAKazzEcRO6yyve4HQC8NpntIov4NAf9jqyRdmJkk7vL3
tJNJv6ZNo/tabVWbtIS7VtB9gD5GTku6udH02ZbL9k/HMm1sa3h1WRLCYYYrWfxUQEECyviYbMnm
29O10EmIkxi4idY2GCN7HNqD9lamzOMsTGcBWrUzGIeXRTp+ZrgPduzklIYRJXCpPLfF8DKltbMh
euBdbzpeCau7c5S6OHllYzOnXR6qOT2NFmWdsPIfwZD1ZDuR73pWSS2odschStH6JPEUerPXckwX
NRIG5U7XwOS69vw567LERCt9RyfCC3nPdhKZD5tCDZUmRsOoI4SfxEOhJCYaCfV5hKXouzzpvqVM
BetX1oVxLjYwCv4RH3YshtfUy7zAnfJo0xNjgF802iD3q4LMoIVGt8LnIZF6d42xdQSUGz0LelUe
1387RvUGU9yR4z5nCAW7Px8n4uc9bmCFtX3HZWv123gajbBp+k9X/ZkyCtNSQvUcZjdnkU7Fmict
2F4q62aY/tUjCGUCKeCcJSRfGonTHuyVXrBOu4POoIhEb2QS5gXbvqvXxF0sacCh5sc8sygUlpEQ
xAwMOGrvF0XPv1OGpvmYwWbt0QtzW3QEikUlE0joOUfaICcsW2zK3hR/gRXTN/rQ8jiPyw4auR95
8p43BV6XJwA4WNpzn9LvVMrO1roXnRhA+FO8RKZiviQzrusyUx+rbPmTjAuxSCVJUVnPUa1P8QYI
LANDYpTUUeHnDxNJwVfgz4mShLPCGMyj63RU+8vswfQKpzk6kvATkmW5eTwbVbc9PUvGuLQh394o
LH/yiP60WhdOH6N0z/sWudnTgD8w32GLHWs7guSnfWuD04gMIjKl3RAsnvBA8v9geoXcVePKKyUz
AbYTHsv5xYP5cKZ9j0GuaeyntfrEKnuhHOHFiKRxJlZlOpVaExKeTLAh5AUflE/tz4zfyYwKRIZ7
UCc/M1uw+5s4H8veevfKheh4YBLCM+4bi9HY1GLJ01Wd2RuB5fqUPKIBAE3u3hultJkcel+2Mzx1
TnMtvChQIpZ08JXVjSkhZE+UEAmxI+FYq9+DjqyeYa3AjMOnTD7E56Q4IZMApsJLjfJtJUThwQka
hVSNuq38wkmUUBvHJ4edHoDYwQgKammUTzaMky7buX32Lu25pB2x5pWq+pV1Q/tgDjuzJaOIIJEN
doV1aqJjjHXZCdgl+oQCVo7K729sj6mZQpUoG3FvrG4sl6Humfn7NnJb9GsrGFfJvYfFWDCuySj1
vZw+Hm1xAv55mrhaDeCQzFW+R1eM2NLwMi2hAkkIbVSC/qpKX8pZJOQQW37TUnRZVVOFkTctgbOJ
EJxvWpufDjSiZ00jiDJdkT7q9MAenQrDpapPquFlFAaLijiWaAwtfBl5TnQjXvBMMFKELx2s8qSF
u9Mr9WVHHyzTqn8hUHeniaY5x6PuMIIkKmVq/1hKKvwJEKVPwJTYOFzhmpOYYZ0Vn2OnfKmTB12a
3BtdNiTapyJCAtVi94iyv7NipSfS2ffNCvXPixkyYvGBqWhnLXZyFxMRGGjiLsWN4RPshVZ3bBlz
yeNYD8W2zrJqY+j0rCN7+o1GZeq7VRboTV9hyfSorTXzoXcKbgwLF3op08+ijT4ap4eSS+OQ1nro
ZK9zrkk/zSmW5iXZCneI70f8+BOfiMKLGzJTqTYe1Y6OcbZRIZwid92oXfritTzUrkUvWRLFsmGc
sktNc9vGQxNorvKvXMprIqR+SA3OPt3KD26EcZ3kmITXvjO3YtVvE9dFwVXb/zDLiX2bSvIN0LEY
sbpqaqt9knLmNG33U7oORinm6p4aSK1XjlkE/mRuAYgMtJ9Rex8BIDxpOcGuUnFzBmE7JSv6LSpA
PCiuMxPu43eWV4Qyx600JdAYo5laQocHhTKbdCg7YLm3IeBQ7I0GzWsbh/psUz0MfKu9yjcG/bkt
jNfOqw5W7r6mFp1MpyXlxqnY8ecWUiIveq8W46Phw/LHwV3n1C95gQVXxd9DFK5m7dteu8pluqsm
mwtttLRd0fxT0/RQyWZvDb3yGBH2u8MUGS55xLgNCgR5nKFR9NORKuAjnidrgxWqCN2edIKWn2GF
A9gXCox09PFVZ3/x1z3Z9bTyjMh48pQT1wSahxm7oUgPvR5/9stA9+W5P6qw9y2azmrQ//aTu9fz
GEiDsTHnSR4XBJg2BJfAzcxsq2vnBLwjz5rR8SGhqZDFd6t7PPwDr0Fbcs6bxRw4OfuqPIUE0esV
ib/DvyEQVjHuRseKdm6trQWTfa5Bkw2u/FKRdAXeXJyGKvqIRAQUWCJgXyrzampIQxOzXvzImULR
sZBisPEnsXWxQdlIpyfMbe5OcFnzkRPRxE5JwDgb3WvUYwpfRExEKtBtADmMrhNkHYsaXSw3fuM6
TqbmZ6wKJ6hSRgiiWjZFTWZ0ZtRMOaLlscmZYgzdYG8nmypdt9BM2V6OaZ27rG1H89ra0Te+ewVJ
yMj4hE5W6ybhd3bSEJuQO6gH2Y5IQ202JnUThWby7cpyDOIsVjjlOmRa5vyVJ6Lf9XxbUhC2jIDD
ycULE3mdGdouVeWwQ+hpofREcDyxxfZTNGvU4mewcy/OWOpoX9iatQouRN1mEyup/GRUbcWpKpho
D4gSAR1HzyXLKMjmPLP0vjuSUQ5Dx1M8DFGNXrX/o7okvzIi+lgNHJSb8R4oZrypOw7LJcqvDnqt
M6MFuqOR6tsJDVu0vHKOEUaNhlM+rbZZNtBLLsBHjOSltylSgNbueGjXd9LzwjQdH9ChjrhPMBDb
c/YuqCxT9BDHUdN2S11DrK/yU55NpxlBjLpra9pyYzBRfdf5k51tS3BZLckqG4Vr0F4IahJxf7ab
yTwsktwfPPo7xv0MV4FLQEBotmSyvVoifgE6n+GA2JkZjLaSG0/M+7GHXWbLhA1ApKOL0vTARJJm
6npDSCbWY4HwAGDlPak1M9dYuhdMz0ne0QmtAUxhdVXBwwGDPrJsB4SqxljBaE5GqWdE0BBMrvHT
MXr6jpE57NTJbh+5I0uVCZGjLsfmCAfFT2dOdb1296bbvM7a/E+8NckY7Ucjo8nKdTAQjVchVa+q
S+y0x6VVnbBfS0K1OmsdE9wlLkBk6YimyFYHztSgQqXtFXMUDp6FKqGYhm3vHDUxvZdM4VccAG+f
++30d1abEujnNl/mpH8jC9nWOBL8SYgdFFvoyjo8N3eyQtspiRmO7Z1uR89aN++jXjW3+BuB5DQX
yEflllRh09fG6NCq+qfi0fq77hlM+cKgCpSP2lgvedkuQLP67wmFpkgLuAKz7A+dWQZZzl+dvpFP
piDtKbF/9NT7zgZOOFOnvM9L5Y40LyOoQE81fUxbgfZ4m4rhsAx3ELWiHGmwGm9Xkmkf30+E0kIx
m1zf6603JZ5/hoalFQGGZPza49n0KGcsIYlTz5BgluKl9SKiqhv1s6lZlKKHZkhq5QsWii/F0p/s
NWY9U/uJnySyFq8jlGS2qRx0KiWjgMk3/LPcbbG4yQvelE1f5zEohvnNbFBZ9iNPpDExrtCYf44J
eTsx2VMgz8yXHEFK0urv7Bi+6rYBBJcqIUIHk+zRxfdmTGg0LJe2qF7sDl22J80QDTXy1PSzrtLv
1TJFSdNvkKsuiFmY/09TPQe6DXkEd3tSPkg89sxHjGSrkfBu1IuJGA99GLTJE7wdOpaMJU3r7pC0
l3DK1R0UEMgkLUtzRlXs7jmGTBZ2PYT3pmL46HlFHlJu+mnCS2FCrSfvhW/PKxGkG/pp7Bke6wWH
cc/eOmWEz2CzFavCf6so6XLvGYtP05KcUoLUSqkv27RO/nZsiUleXY/4lA95YZS68vFDFXGOkWoJ
DCD1FOtsdiAJX7RCDJuSGJ2+XgPLWNUpuf1VSlxLTLOgQvE4aS4PDcpDh9ucgievgljXv4GLuOtV
/VKvOwy0dTBJdIKfaHcP2PniHXnyLO4EI3zpfZAuXm1LKKpXl+TSoF7vHJD0kGuUL92pvwgr+qnM
LyNnvqlL0Iw0F0/kUgZKxQ9PRANLcbU9tSxy/J71z26w26fIU5tDo6gA2cpx38anQRT5AY0QY06l
tZjguzV/LPq75ggososvrXpHftBA+qKzSmdHfj58EJY9dNu57J97lQCgVBl4tSLQhvZXxBsZzrn5
uGSi8SloDq5OMkzSuc/O8qdu3D9sq23gY19Rb5IoJYdHwBjlVqDKBzLAgr70G9WGuDXeFxGgffDa
PJ9+Vro67aJRb2gwyTd19XkHsG/n6Gp054oOuiLFYL70UH6t+sjg+aEhvwZFhfoKceqfWDelTQ6v
nVYE2AyGaVxmcKEURTm3KN3buSd7hTH1QZ/aT90wxnPtmFCi7xLMIKfWgdFhaZ0d2j1zFauPrWtm
RsZGBcr34UbpQ4Xo8KfOcKkntnX3m1HRcSCR/TggICrlH6dxAzOptUMyGYec0epFkkV7uVEHPJeX
yWgyliKOHWsMhbnhXULOg3x23/V4atBa0qmtnMohQ5ndrrCdus2nbdWAm0DsXDxqHeCjFXiJbJRM
3tlowtJRqrsVjDV0xbB3bKt7HGL0eJ5Cyfj75Qo6EiWaaFnlAyeAou5rEcHMEWQL/u+f3Kj4sNUO
LcSaRlyNS3zH7OhOZaK8Sk9RTMRe1Z60Tp8vBZZdXPMrhNEBOw2YNBz79XXBavs2TxW2ZrKxfpNc
XMzptuWmyI9XKwqR3vsGxwrVkK5fFAUlY3oLf510Y2/OmXopUR0OYkwulYvbkIUZQa4GVsmbaTK3
7xmKGeiLHFYYed9Xu0ZIYiq8ib4TbSR8yGo7GiZMGE65wNG9iSeeWBX6dgLtTYRgt7CL22/oNt6/
HM/AdSpndPBR++zk1nKXExhHd1uo4e9/R8HScCFjVwml1hr384K895e8zuZNB6iFwp1HFs9Ymj43
Kypp/YoxF9/g+iczFjZK5qb7IcLpGLlKsYVRITaxt3T3Rffyn883VcZD1Wu8PnX678YOwcT2+9VN
hH7TpEdj8Zo2EMUTNoHfVUaeQVdanyJRXn//NZJAgq/SWEJd05Y/cBVB/HNFPQ1ILXC7uN15Grrq
hJAwnIliBR4IS2OACa4LSi0bh93OGLpLYRJ3YKAbydfQ4dzR8KQl0jm3emnco4qm51XcKGyyGGG2
Fv8FB+E8VJOZcaAT91wPYv5cfx243bUjdQCjpkfaJvAfa5T9VimrKGSrje+/pQaWRv5RDZp2r5jF
egXjyefNzbjnl3lv5WO+at/z8yLGiW3y+nUZCTrNG/x7tMZzz9jubuzm9upEKwTZS48Q7ZMwdUUd
/hKc2EDtUkU+NBlJXJP+qa7m3sWctE2USGszNBlZShMGkNgry1CMLbTKFeqymGpJv6q/CVt+dDfO
vzoRQpV7yUKui7JKaZGCGjr/Jqczj5WqZWdlRC5e5ZYS/ir8W89brguVBKmg7GsMtnq64RQvLQJd
5NipejGyEpp4QRh1HrkYi3GslLQw4BAdl4++2fbuRJ4pZNyQNaq9Z69IhleW7ZKyDjtCAJmKtjVL
V1bfQWavWpGF0kKpLSzFimEcGZ6qZM0lSbjMwnp1dWqqkoBHIzU9FtNJdSXAfYyyK4lorovmSlln
/VyFuHrnQxabwQ3fzLDmpKpef9Jz6e3yql7f4Em51mSiwW5B/clSLg6gBlIF9xWrblXdtzPysCle
K51Ywklu0GJRBIswc/BQGKNTBdKbQLNVBLZbCYHtKF66wGoW12fzApxQCLnP6+TrxvhzdHva0XCg
TVjTSy0c89JJyjs82P9J8C1n4x8M5tKfmTcFbkqax9Cnr4pu4LzCy3QUbWFvNW8Zn2uV5DIrsodn
78Zl7mXS7ho0hWy7dOMNz1eCJztqd+n6JWr6zNcmJ9/lclkb9RXqbGT3eqpm18WtYcE1yOmS1SOv
zcW4JRPN2/yeccZ/v0Y1w3esqgPWhDy8HV+ardcHG8AUi7S2Of9+9LL1ppNes25bJbqZIuhSWOFf
hrzgJifM3L2lYedkwuxj2f3cThQnR+TseLxleKBJYoB4tP1Nc3URtlx6OQ5H2Y3bhCwA1IKDube0
jE98GfrnaHwdcWbc/34UBBT8sM9k3xNzFmMT4J8yInNaN+73PefIPaG/3b0wmRQZEs3O76/BuAz4
W3q7emLnUXZee49mywidumGOPlHA9DBYvtE/bDjj509DfXfo+PuMZN/a6slkM//ezEN2snxLQ29e
c2+uQgn8hmUTS5mbcNuYrA89bce72+sNpunD0uEU9Z5NJ3XLr7SjNDsoFufI7Q1V3Oph6kTxWFJE
X52mhjL/2sWGdr1leqPGDpAmKoffQ1/KdH5gri7BhPoA3Grdxr/YozJotfJuThJ7w8ix/J6LI2yC
VUTSz4ebramvXPso7OXKWY7+L1Fc5dDbdIU4bRYQXg7iHZiYTzx3+9sj5gpsgJA9TeauPGKFihbr
N2ZEcYFZFtryZbTiCep194y+wcImalnh7dfTu0yI/ivDmBAqhT4f6pllDRyQ9mCtrb1nxis8eO7Y
AWpqwZxIkq0wV9cbLPH2P0jibH8w4G3lhQZczERro2Uwb9ezkO5ueFTdD8MyrCeCTcRhjOeCEva5
Gifjy2UiEVR9NJ1l7DIRphDa3/yuNzNTi2gX/dvkZ4mWbDPQa58KIgkH6WL4a69we81A3p61dwqT
5cSEeiKL8ZusIe/QzELdIeiyH6q2WclKVvGnTjwW4ePwINPB8DO4jhvBLXLuo8h+xfjnZ+Mwvf1e
C1bKNRYVWcasRXS7tsRsMSUWuRB5dWV8W127cfw2ExtH2u2XZjoOFFWDfu8hdQk7E1T3iE1dcyrr
6RbXE3UG+oGmco7dyO55Yt5PKGH/eOMkD1527mGmXW5fgTtpzxmzoqp5XkztDBU5/TOD99sMiLzv
jGLULkM0MshffyNfsp0wIOmTK9YAbTTLfUqO3+v6J2//h9ufrDykYEkvfTlN6ePoKJeb8VTpTPWQ
lSwzb9HMLRqdYMR3oeC6C3p6Wri2K2dSH5BepimxVUQPmHeanqK3pWbbL4l+GVZPlQFGltpt1TfO
7XjB724Rl+7ZrxVMvFYrzjVnxyOey/ZRFMv5diA6beEcyDgrA5dxALxW/u5Ji3yQHVp0x/muPEFo
2FtCzPSjEBRttYEGnhjzu6dwilltG19c0/Vlk1TPTc9+vhjK9twaffVczN0QVjy4W8NTy+eKT+CU
sgLITPfzRrVkwmk9CfLx6iWfHsb1K7IeEdIwEzUXr0NpPdTvc3xRpxQSdN7l/F1lEyawOD40Vf2o
mqIIAPXIO6XyjjdnUWNGL/rYqq/TYBnwg4dtZEVfSSMQ/61+w24982rQAwS7tVuUReLeqosh0Kta
vHmm81Uy/ftpwNFZ449lVM86u+63kr4+UA1PXkhHtU+WWhqhhpD4P0z+3+JtTuxrrKjpXcusdJWj
L89R5s7+4ETjn9Jqd0uX4DmbCwA+etJ+O66+JVaDPXtuvmF1M7dLLxZSyjhGxskmAMtW1As7lpr9
PuQDQyfy2EAksL15hq31y0ZpFObbzL5QOsRHjwkGPhGgfZ6ZL+9lYemb3LRYoHuZY+5tof0nH5yh
d5e3v1/cLhawxJr/+33oDs3BLXbAjMcsjAE4Bv+LIlAtKMujp0lS4eLphFe2wHt3rmNJiedmMzrA
wUu3v8EehiqpSDPuLXad7/oM+mxJRHFphSjODP4+osz+nP5r+3bgje+NKlHRAdB0/u83cCXmHXtu
MUzfDUZiVCPr6SwnE9xYHyfh1IFhidYcLKNoUJrXS3YXd7YZ2LRVb02fvOVrdmeLd8qa0NxDQ7CY
LTdQyaPaO5htWbwOnra7QZhuvw4N6VAQOBKy5bGeyDZkqxczfvsfMNA24cyz013S+mvmtNyYepRe
8wrjpEaQx66OChem5qrAW6wh3hkCoBQd5bPnsMmWaq0evMIcH7ze/hkMmyrexlaAgqmSpxtGsB0V
6+guEbu7ZsI4I0y8CvMteISZFpPDcU1wuYUYeWCigv8/hsX7f7IeTMcybNWxVQOrODbw/5v81Gqi
VgbRlIffmB5pmR3j8TS9j3Hrb6v//pPL6PX313peJDDV/4ew82hyG8m69n/59oiAz8Ti29D78lWS
NghZeO/x698HyZlRjyaie9EMkCy1VCSAvHnvOc+p30IqAi+I/Tc9DPMHBjhoGUMne5qCzG12RYYu
a5D+eWYntbXnEdqim4j6/iJqSYOY34CWtxwftb561JlKnu8+xw4x7lYnIW9D/6lb6WWQz+/G8Dgu
eKBePaTJTMGLXmsBCKnXk2myrm7ofZH8zS+iMJKd3es4sOEQn2vXkrvYyLNnTN7PRRK9247nv8lJ
ZPBmOWIKka8HEPzXFsklRJ1DUFnZq3qIGlSaQS0g+S6vmb7ubhw724LMbzGSWAEpnTyoIzM03its
n9de7z4SfXBuvd2bbwyVPgYU2eiWAWtkwIVKYxbNWupYKG2nfaoHL3ttB4ZgbvNRYCrZGUaDSXh5
8NPIvrlS5zcWyWvXmZ/yogHBJ/Ako1XBgR3pCaOjek79w9+fHtL9gy7l2bZlSRtBjGUbpnQXivRf
wGBpVre0AXyPOVEqtyWyIBGPxc/aoSKv/AY1dlpDrrO15AxY0b0WumEAOJDjJ9RjN2/5WbdtrtnI
XjVkIrGJojy8CYErLgBpdLIsxnhLP8Nid/YYM4BQ3AyXNOTVFNSQQJaPNkicbP8vu2fUF7i5ht48
xk7MbiVJeRvHbCEr4zFAZtyXi6+iro5mJzCva/9OiFVHhlHb2CPluLYBPj4UpAHih0Cm0RPH9hA0
wGH5qoPwTDr4Rb3G9iQ7SotszFpM9QOShp90vdlmGLggZ6MztwYX+IdXoZAuYtT6U5l6K5pr1odc
fGS6tN7++0/mVWbvfRgD25mVfE/jOKHPZi3Bh4SCeuTkksbH8JQgz5Wy2pvVMB4zA4axO6fJs3ot
HAjTyR26u4472P/wtRvyj8B1QTK2A+PX0jkBBGvUH997gzMpqjrNpHPfZ0g9dbJe3Y6N7gp6ZXuz
YWflNEyKbQbmd2MPtDTbaMwerZxsvCQjkqwPchS1XUQcYOWBp2qr5CKQuzB9XHH7BEHZjd10o6Ye
jq6ctL0pmuKpRTK+sB51dN9jR7UdNA8tc+GHln0xeocS0OVk4sulblWQWqzZhP/MWycVwTUvukcF
qKt9bO8yG5qzg4JgO3Umgch9CnMZ8MlR1AbU2mhJ6HQysFdh8US2hPm9CJLfB0WDKawpiFwJYy8+
QXKhEuwN5z0u23EnUKZhnSucdzdLxDoIsNROZuS+V9g7V9rEKAgVISCR1nBOtAvaHTjt7G3y5Q/M
q84KVA12EuTOeIVFT8GBpcNeINAUeVu5sAzuxNYFedAupANz2cZWlvUV2G5xaLPqpzHG9q7PPEJU
QqHhChm4Bs3avfx+gBURsQdqNXwb//VGa0wPTcJUwjIFUY2StgcFxHA1Nc/fDxOlcy7RvLiz3n5U
lnxX66ofTmsrogdC6gZsKXtYWSbJPDHKm2UMqr+kWfO51ARJNwxPPmHD2NQLUqDLmSYMDUaLgnsz
eXG9ew6GbCBFFosieXFUy3ODM4Hh17z8mujZIaIsT++b98Y2N1k+uw+N3/1UhPU0eTOcvv3RhQyV
qrb9TA4SmP1l86we/OUotxGziMnQdkAXQApOY3I0dBk/F3WRPBNuh7O6jh/VS51DTEHlNJDH/NL4
mjIAe+/d7pebGumv1F0TGmT/Grroy0zddKhDQlaVj1c5esn5WOFenI5skQ45Cb6QqFjBGcZI5lFh
eXSCJtzW4O036hfCdGTsTRixG/Xrouep/oGuZtjyv2/cXMAWHVLddfjdhO1Yf6zr1ei0LXHH4txl
BKAXpM5gT0DwvXFYSCCBx4fc7aKQQHdscI+hIxhcLSLsnA0yPil8Jk+eNf6MmdgfzMAAsetiHogq
6xVoP8xaojSbsVn34Hx3v1kOUWWQfZJEXwjlIMphaVmpNwV2xtvyh8JFi9BUIZIk1D/lkWSI7LUq
EPm42NrOrdVlr/EAEGIKm3lbZ/r3og/EMSCVa5OgKdnKXGDVd1P8PdboITkgnmiZzYtHpKQlDeZH
9YpL/fdoTNWHCQrq9PulONI/JtRj6yDHE5rFk1ve7tcG1HyrhIEKlj73kmLzm0WsjnAS7GxNFMk2
ngDeYL96CMa0eKjPAdpf1G/C/HaPZa6c8HNWAtIJKZLuDyjNit08ErHQwYdFSMOJr+K62dXw21BA
v9APJFJGbyHLNiUSwZq9SOuEHaIY98mMuuRTmPo/p7rWvk5jtBpsul35OP8iw2EfLAcTr2COb2/Z
JCYmiCZdNzbfWYO4KF187EmRVhuznYE+62738LugT3GV0hMlgeQ/NT7kx6fIcq2nvoBzlPmiu9Wm
Ed5yXBxrtRH1b/ZcPeeGhwd3QcNUdkRxjpHuToNh6O4fpIA3bRpf78lp3cw43c10b/EQ1U/Cq1hh
FXA7MExQZjEVBLfXce6HG3EsDJmXPZLbUnP/fVEj/rg2XMd1loJXd1yE+Ka0FqTmX4qatq4bS9P1
Yj8S4HIoq6J9ptFOB0kPBYMwnjap6RxcoYGErcwOxDCdHwQu3UNdFOmJEszbkUP0w6qrcKtwBlFZ
INw1DpmnF6e8SRjHamPz1EyMubyJYomFO7+62iI+6wRMR6/fVk1afRKzGzAaDK+htBz8BtjyQ78x
n4JReJt4OSqi5smtC7wfut58jcefOKDcL3c2tjnn7quYspVqUHZ2jWW0ay9Bmg2vxmg3m9GidMDP
Z3+E6XjTXbqIWkHT1Zr8r+aSojNwJu1iupr7sIiI5TXC/N43ZBCKiTzX96XerNFVu/dhgKbp4049
JW6gOk8YxzeDMB8i3ZNPTZs9RZNVX9SD7LQOrznSbPW0i3TtH25zcrmLFekUFPnxx///f3L5Jk3T
FKYhKKMoWP64y9UM8nQfk/n+DqUuZDCvFGcg0WftVNClwPUhm2tQjv2eMrG9FjL691ExsH17+/3+
7yP1k8HoPFsyNd/7kRmLRvfS6PC8l13qXyEX9wiaSFdoFrJe6hufDKwMG4SC9aUJorOxRHqVNm1v
ze/HmxH32rUoiBk28Uzgw9GfyR0LdpYZhBejjIvLGHeSU0mjh55Z2eZ38o4RSLkHxa+1R1AEE/x2
gaQjjVHowlho+w6QTWt8HXPa9Dnd+GvKYnHUEa4fZO7Xj9zMfDzaQFJojH+KFjhDksT9upur9ICL
BqipmtGEM1h69XaRZcfUNIMHLTaAVJiFe9BKpv6zUxpPTBbz80BswrZZ+lE2vbBaDivNzqc3yKnH
vGCi8PfXq/M/iFthI/c22Z3qoIkwDv739Zplqe9qGDL2eM0QDdcZ68jS2A2i7rkhX/WU9zZF6jyK
a6u3eKDamNg9wnafXY+7vAuF2stj7UioC502FAsEyA0B9KaoRf8TIDjEP/mMR9h8KbTDsABkp+Wh
HtM3URbxTT3LglPc90ynal08hBbhXWEtnvPJfc3dxjnlQQ9bZVENQTE85RIKyR9HzCf1Y54tvGpZ
469cwBoLKGBluLmFUyC7qbaDE/sRl01ebVVL18WpdcBixEgeip2bP/hO35z+/hO27D/Dv4CbeZ5n
St1yXR0W3x8fcVfVVgY4yDpphWFvhyHPgee/iaaMd3cUn+H+Sp142ih0lg2Vh5ZhSkSrlX+ZDFzo
UTjtnAUXVM5N/FRQWNjTsyOehRFCWGg77TA3k7Htc8J6jMS4Ehn6SzQVcQtY/xF8uJCJHctrtkA8
/E+eTSiPcUjzsCDepgMmWuTVKamT97xh06FaY9JKMKRXjLZpheKww1J37slZUzEDJCBUVL5ue52r
7DFIOv/7yEFMgI86CJJ9hyQBbw2AnchhVUP5hZhdDdaSAXKWlyCxoItpr6eBfUSM2GAzxUy14KHX
25DZLdjGpsDU2xjnbtkRasSjItmQr3yY5ALpZN1XkeesAqPrX/uwurW626wmV2oPjUyrPaHgD4qf
ktjmLtMK/aENENQxR5NrM57zhwZ1mUI5jxaRaqQ44cFEpvlm4upcDf3cnclvJvHHB2qrWR2Mgs7j
NlGYYbaNZYZUsTXFS2HX2jo41QYFwmj03EJkVsxod+3y8+wL/RAkXrsrdFCE6ihIUm9TYMZYZZaH
jZ8x1dHVEvnYVvLmOhk0AUdcopHhNqPVVTEZb0VSJF9Ghmzsa0oabQ4aR/rwaitmieBCFCDYLwKK
SR3W9FMSdGDMk7l+9KMK/4PWNB+m1fxoZ/COgVE0hyFgt+1i1OcAukb5Mpi2t+aJLCsBjwPX619/
JAUyvfQNQ3Svy2RUIbeGuYQo3vDV3qFp3KXaZUZXjWRzMPF6FaHzUaJyfMESDK8kmvTbgBPqEao3
+uXJzrey8KzdsoM8jCnXqdpwZhEbAIHRHQUYGV+1n+gEOA4uieNRs85sJKTxUh2aDbZK4kQY30k2
u5gK+m0q/ZuKXDFq0DgS6KKxTJEV93CJ+ZwD8NqNH/ycovqxFr31YfZ+eTQiiABuzfAh03TQRUts
R6XHO0XaVw99pNG204D1VQvarojIq4nanEK9rMOXHpbIGncBXYflaVbY2QPB2gclJEF6sW1itE6q
3JrT6eQZmvPs6GnwrOn1rTNQ4oLWWrLXEEMIRghrhjmgpYR2xlGtoZKXEF5yZGv9sc/j7lndB/I+
JKK8nt0VvbIfRswKvTEqQeCbWm640SMqAJe+czzChFX/1TeH7CFOuc+R9bSbaEzcc8I9v+gOsbXo
L4uQEDl/qg589tUFp0S4FZGzI2rBugUulgdRufWuZUiIjNTr8FuSCgIYAal0V2NcQDOdaRlmwRkH
ZUimZ2Uu2Xt4bi7eJJG/6YHWPyOEMg5jR7AlV/wP1brvQxNjdNdPV/U5hT99yzUOMeMqPg3K2YH+
AEAuMjM82uAgBcYvKcPxU1gB6nJRnBHF6v6KTOEcm4Z7ezxOwaaawMlnwNnO0J6YQwaehVjONffE
5vC1GTPBAV6DayYvfiophuZG7nV5VpoBK9XUW/AeaKksTL6wS15xu2jv1EwPA7ZAJIeGef9aDUKM
VjFwyKtelMFrw/lAii+NCiMz6WUA0PX+85CO4wfGKPuSEMZDEG2cX/W+ZDcb2IJICM7QudeC+1y0
n5pvVWPaD+i1f2SjbI/6ckKXtGRWODPRdDryu4QKfKBgSv6hdw3J5o/yD28DbWtH6LpwwBHYS3P7
r4W8VZUNzJH5FEQYLbpwOJO3Ma/V6MqqQ52EOesTmQn+1uhd862wgGVDZSM1Q4u1C/JW7pYmDcmT
Spcei7k89ylORc9IvtZZgT1hyr4bVkislv1wXwdtt5o3bhOH4H/s4Pr7oe3yd8vQDqEhiOVAKkmZ
vCRkq849aKVi61pTtsUy4dPTj7trEUXhK7aIcz+J8vNUd3wTBgkQjG13CHIXhG3YnGXcO+9LBqsa
j/m1UTCSIdqb23IP06ib924DKWdFo80gk5bpa8HQ0HTMap11478S9PoMLXiAIexIjmf3QI7HqTBw
4euorZ9/HwWpR6QSDi2n9PwzDBb/zGzSpWW/PM9drrfld4OTNC5Bfmo2XRGURBCC3a3UUzW57lh8
HqfIfC6ZcJ/m2PS2OrvkPXtrrCQDYCYkJpg0yls8c3apCWEgo5Y5cxjsgDhnL3TH1P8vkfZXWlHe
Uf2NfmHHp17a72p4HQzBqQetcnK9NNq4ckks8ScPArQP5dXTnYta4+DgzPs5yLFJdrU8+9y7b+qN
BClpjuw+My6FCQVFvVh4E1Yd0nffIpxt+0BrDOyVjn8j+gby3ILjZp4C/sGAtA3VfhMPMb3LBVKK
s4Nwl+UpWVA30gxR5jcm3V+8N2tbz51jNVflU9EkZCCSUQfdSd9Y4jqWhGKqqqVfjsbKjMm+1Oxt
htnm/sYyN/djsVO7DVeDNJYnpHOEwAetMt2rGCVenicS6ZseoEMvEvdgl0P+lGYT52qt9d+9dNVj
vHWBBz9U/kJyh4jA4DJ+tvCfHtX0Lwu0mqlEp+GIYQLtO9OHO+g5OW2Mp9VD42AvmZecpIBW/FGt
KJWAqdKaBmdU/KznGiCWRegI8bM5F8L9DkymebbqxASYNjnrNB69bdpX/t5WW9Ckv0RsRle5Ae/D
t73y1C4waIGJZWVl2rDvQn18nJZpIfvsBr7OVqnXQEeMJ91zxk2duKt47N0fhPzB8LBc+0Wn1UJx
D1KbiJt6D35SW+vt3O7J/0huyHSXary1h2KvdVW4gC2si1Oa9jtBDii6hm9l7idXGy/F6b6CWzY2
NTYA2aqE7nJU6y5doe54Ly/C4aeqiSLbgh4/pV8cL3wCO4F0diydp8KMLPqi1rto8cpLYvReHaDh
6gutBshvzNcwwU/p0k2XTHdKbs33UFdV5KnCrzbBzPemmaPQBIcZZ/65hYY3wDvvm+P9n2mYxUD5
uCy3DV553KgZfexlqRv73tlYNgY28PsMVXrB2sswXylZqxLitefUZNMt0sg5ztydWJ5yAz7Qhfeu
CHbCsw96YKP0mbkZ3jRET9uC9MM1FXZJsSXLz8VEMy9I/J9FN05L5c3rJnprvCvVae5sd6v5k4WR
LqXPgIG5rNppqyqgqanbrdlK/xidFEvSx0mwYekK10wLq03K3P3H3Cbmvlfkzz4KWePG+aw+RLI/
3qKG3hxaxhajRtk8Kcq6CQR4ndTtvEJv/kX9RSrbD3TCDtZW+ZRVgKFmUTyoFnueRK9aBZps1Jud
+mlVouX4ZO/tP7bjhA9yY1exhUb4gOTEvERY5O+BapSt+XMH8Uw2OjY/9PVxXno7kUoINo7GJgKv
AfNfq3tQhWYcR0uME186TkZuO1MVMyyIEMClKT5CwxlATrkGN92I2ExII6RO3v8lru3QfBv9Zs9Y
JDvJfipunQOcwq2Rrhgl6utGdE9+WEUXdbZOreFdB0hAgx6/dl4O7W2pB00gm/sMZJS646l/hMit
GEmzd6h0L8ZYSTNbzoG+S9DHnVPBCMduO33X1yUyGHq7OLpRF5v1gIqh8YZLY3b2JWeV3ZajgaUT
OT8P5msBOPxbwZa5SIidwbwTnOYg8I+F1E+Bu5BqLfzR7CEQxRt9eEnjOVqni2jZGOdxOw7cMxpj
/HofgNYpJ86/u033HpMfd4esqm447MtjPsVvUPn7b2PABH2ZVYhYYNnSmCfAQQ4wabJoSrV+9mzy
tgBiKNUDL0Xqo4MrGSd2S6VLyPGoy2pTZLp+Bsf2S7VJ3KhmN1fK6TEZfnp2qX0zQ8nNs0aA3Lak
vwmCQOpguXqYD+Rlfb43X3M2aStpuRe1wN0783zf3HTUVFcKncZfTSZRjH/bt6KUqcwnVaCo8N0C
QeqZIJ+tjJL6tZIwYoTDdd75+BVt+QsGbfZQogZKDGEu1I3gKi6D18sLNcV48gb9NLENWnkSd2nq
GFdEVS6SCK1Yh5BpSh02B6oSC0r3OjeGD43t5F66I2E04ClgfjmHwcOrXtut2FRAsdQ01A2L4mzW
i+SmKtx14hTmuovwx01+xb+Cq2pN/wF1DDlyG3u5OPUZgf0cNvmphVuLX9yM/6E7aDh/Nno9gyA3
x3WFbTioM70lgeYv9WGYGgUrri1PfYN2X8IQwl8ZZ98zt39hVQZOkEO6rEtriZj1aLPYRf+CY2UX
BvrxoOSWshycsxfRlh5b5k/xi01rw8n0Z8ZE5mvqj8h78GecTDuMH0rYKb4shq8kxOWYHX6QmwzH
Z66sQ9dZCoH+moK5uQe4QPrVV0nUfSNvNLjo+dzuehss2z1PkuTGrfAIeEQsqbpdVcJw2/UaBv2k
NJIFSOhAXUzN1s/NYKeeOpWRr2ugNerUuhdptbYpXJjnlRoBOezfdvDcJ9gNFGmiQ4nlliPsVMms
H7FugimySb3XoDSBKdq2vB+Fy2uzNU6MOpntjgEZJaMIdqob2XjTr4hgEbjJy7CYqrTFeAxxJwGx
eQ1Cnb5A57m7wDEqegxQ32fgHfe/0SQBUWlSSWKqEKiF5Cb2EjVsHX+1dXI+4wYi5nI0RJX7ucMc
d5jB0V0mRnP3B4sEUMY1VCkytYd9Oznivje3khetR9a+t03rnCcZk9Uub59shszb1G9amiaix5Iu
ucpDokL3LHNkhP9HA+xUYDwa1Jv3dVgGsAHC5M3S2uyNiC9oa50rORxwgoQeCNzw1hfQFkcfOIJI
gTDmS3uBbPo3bGAz0GAa5WVQ3sgllZ8JtR3WuSOgyBlzzdbcN04YL64oZbZG20OTmOnNX9QDxGMd
N635RZ0b9RR11wnGZ1BLl5w44T9A4QBPslQbf98ZdP63MYgKAJaNJ9l8MCRcBCJ/uYQY/ZBgPGba
yZMhbgskfA1Dge/LgeWb9wMnrrMPuyu/ShstYGj0N9rH8xGfkL22jTC9ODkt6MUXU3EbPMZhO64t
R79I2yRjd2kaTmXZHTAW/7xXQNyzt47e1091gPpjWugueIzXjtPVL+ayk9PKBeoX1S+1oKpYoqwQ
7E7vgxmP3+p/H4BSfgdfA4UAy9lKfXLB0plpknmXiqG5qJfUg7pZV7xul3lzkV4c/MO9iCnq/+xV
Uc8I8GOWYL/6P0oaYHAoXRORnuN6/FdYfNAYlzrWVyq04y6IDoCArbzOKQtK9DnajZi+L3blmYSF
v6k93hQCkqlxpGOszrWnUDTyWkdoogngebLmwX/K5844oDKAaLy8ph4Cu45WkOtPNUk519lwrTPz
a2dbMU7n3lYTszty1rXlg+qtiil+nZdnjPNRbtrCY3e0yP4ck0xs38yApSMFlK0VXeK1rsj5aqPr
Z+Xn+y4xKR39KZt0bCi5cJ4QE3YHvNfVnpBn4JRTfM6CrLrN+E6xRHjJF2KDeA/Wr2lOJ4WtVw9u
iMczjmIbCA7a0SQg9I0Z47+UpIEXbwTBTkZ+VKzzcS63DNiSt1l6p6qFqZTOlQ4V1pwgtZRfEfjk
z22Lc6HQ2jclFs3bJIH2jS7d1cC2MDhZ1Ry1VsxRYgabWh0t71qZ+CaLsP60vHz/geVHbdITNnFs
VXDvTYRbWfe1FkTd5GlePNHO1/aiHY5MSLrHqq/X6hPu/Qw/H3vsx7DKbnGfdT+WgzkkG1TTMWLN
fcH33ENsUcJcrSseJLpa34/kVViFwOk9dVs3/2WetJpPB5Bxv47s/hpHDdVA2bcHYpqOCPq6tS8Z
Jo6JdXZmgFDYtGvAw7QkMYf73caIrTOE0Z+z7zSbrEh+AcE+ikH7npuMPdMADLQjvswdEA4r7+TK
NTwIjNY2LbOvc5TEXKobzSwpYGrz3WzcY1wZFh5RzNnBBVLA9wAt2y4fyFXN3HBJZ8avnPgro5+8
E5euxoKGTMiKdsgL9nYz8n8sPaoUM9rXJJ4iObNBbdcL4kcPtr3f7YVN3jbssw6eN/k8RBOyJmXJ
RgBhbHcl3hq+8vRtaL2XiMHBIYFzGPWkgjUxNDTyOGn0094FWkKOgGVU+xaqehkgO8jgBWkzf18y
4CBPdFQHdX7pQM1tairvGDbKvkpB43AHgqs8XVIvoNnfNMEze2tfAKjDYTudpqx89vMs2OFBuTRk
ga7GoDCPjnM0ZO1dRG3Bql3cikA8TqHsx1OX5OMJ19Wr65rGCtNjz04Qhi+U9jDogLHE+Qg0GGh5
xiINA/hYNs2nitqPe+t8KckmLhNakpX9Y7Zp6s76F9t4xNMHlSNasUHML5loVjF0jf3Uih9EWXKm
x117kL63xqKIN1fML6kXw4BYhCy9YR+LYDKBIODYhDrdvc6Fc5ryisoE2p6Raz9qw3iExb4CPScf
dL+74kE9ixi0HPnolwrJFdUGmDCirfj8gmkZT589LYKPWMfsmKxujxgLGmktD6y7GDVHMK9yRCmj
cd3KqrkyMHlxBsRyXvbU5L90JLQ+OX9Rb36ep8QlMwNHJMJ0j4TidUctd2COmL1a7dIP6sKL1OuP
YYkWSHOLIehytAiwrFo7GGUndmrG2yTTjf7Y9wgx/WMikbOXctaR/ur9S5wPpyGiL2J1SbslrbK4
0ZWLcZpTMoq+xVXotU+hX5RP7dC+e/mA4GIMTr8VJDMpkueGrLNET8tbuNzjB7mAgjeaVmS3vM/y
TTtne95ZseIytf+SWWAEU4Bb7GgFWT9Gs/FTrrPWXvfEqvh8ZSMfV4awPobTt/w39S9sYVcheHUC
Y54L4d3gxq7xXcQd3h08/hlRYTn3CknyUvSlRPRvWKSFt5dGlPuw/GlbUOlitrcPunto5CFAMdcD
ZMz03Tgee2zaafBp7nD9Inf1XqA0pNGnoZN41dkRgi8yvSvgFZk0W+IkOwhPZnQi3zKrTwZmbAKE
14auoWJ8J18KJYT+UdXht5wbz4NMnmWRTOcOtdgaff9AWa49ezIPzn5HJ8/XH2PpBLg03fRs5HIn
OutiAV4bZb2Zi5F01ZF6arCznwFiro3n2+GDMXfsYb5YQ1s9wq7FnnSEJjZA5e6Z04Y5Kg076T/q
oF3PIB6ee99fhzJz9oHp9aek/ywdWCSd9F8Jps22dHuQferroCkqwpv6tx7/8DXtgNhWUpy5+vRj
FOrVvl6GG9NcsEjoBFGAyDz4phOfOwMmwsxtZCqb9Di62rnNK2Co8KNlRV5xENbF1Z3sB/hR/lOV
QyRPvhd7b9KqrceQX9hTS/J2PK5SJjK7Ln0cpvpIoIN9TK3sa+J9tD7+WWm338l2heSzpCyrfg54
iX0rWYcJYkbG5qEUbMoDLGNIR9WIuCsJL7ovPqk2E/1UXB8S1ojFCPXkOn1+mBOP8s0u7G08mPlz
VpQYT+ZGp6VoeEhDA5LELTtZF85g3SBUMA0uhHWzyOXaNTZ5R+o19W7QacWGeR/xM4MVvxIue9E8
CiPPzYndUFtwImgptpvIXqF+GT4aHTi9qIy9irO//1GIyd3BMCpwoIHDylCUeL4g+XiNh/JhIf0q
cZ1d4hRmmukfbFyablkKBKh4p0xdx3vquPq1LED6qOla22jTzsskjnostRu+MrSsiwJ1wie7Zr81
77DCNw8aIX0H3wcQnA8+4nx3DPC0pBCdxugAi6+9qs+c4SHbwOVpkQDKBvYCoAa17tUeSv9cF/DN
TIzk917G35fthvGnZgKhEKmx6P88VzoW7db/rttNqmBX5yw7t3hD71pFKVsXPmE/rItAhOf7HE7V
7mi1Dw23+/e61T+X9CD57ECtDZNG3B9Jb1iN+5deb1/yWWgHx3ErFtAck6NqPoJT+ew0zqaL+/x9
LI3rfbtqFT+M8FkVL3h5mIs1dXH2Rt07VwaOiiiDFetrk/8COyXZl6VJk7/x6GYk3YnpGHsyIi6n
Q2Brr+3IRYQa4msI2AUdyiRfrVifd0IjgysjQYL7kgwxmtGxUvsJTuUJYIv3fZjdaGlOzS+jjkEa
Ue/8MmQby6mqD00sM91MJNewQ609F8ewqsQtjfrmcTJJfVs0JmkVw1LvJZ9Pnz8lo9AZCHcubCqK
0cG35M2aSV8Y96KycdQEMUFPDL7Q5OV7M/Cqq2qr12n1VRsAWKmZccmqsvOEPzOACau1i0Ht2gUt
XtleNk9+BflyitgI54YMv3X1tSTSwkt1CimYNsDkvzA1Dy/9soEH5JU8iO5NjFZzu7dFrTRor0lT
5w8jaMa0TZ0XyQDyOXP6o3J1TlUD+Scb7ec0LbZ3K97fn36m/j+dF0ugKEGSYCMgtqT7Ryp1bQ4W
VTg72rIsYwiH01mV4EZUEsFYlvrJcjvxyB3uFck+4ocSiNUSzFpbRk6gwGJvsNJUXPuy2QxLtTK6
yJPiPElfC2oLpI/A1/ThUR0lzGvXM9XY2sBvSA5Uam7MGiaYH+JOppLyrigYKeb1vHkRE24lmbAU
NahejV3HYrAixdG7JNa00/W4OjBlAq3dz2RtzoU1bKZ5/vDNduHXWEu/xRQRLdkVDbju5rS5fZsY
pt6PIAcgiqyhDvn9Ywvfb7Jt/dlaxkPLs5am8LPqMy/PbNvZy9jZk4RundW+Vm+xRQHsWzPQPsuC
XtnvhjUw2lU2z+KWaPhdY60zL/dJgYRhsFdz18kZPmmEPB2I+LiPuGqyWUYU8CAHzDc+Jpu2TXIw
UZtcarv8of5hvT1wzvIMhSeAFNVbJyAz3BMoI/cefeJjgLHmUfQ9k78QFylD0A6yukkPRHfig/q/
qKcJKiBa99H8XlTVtBuMjJwb0ZwHOdIL1GtzKldhQvFN1EiRHRrduKnTmNFOu2ugEcLn46yeLVPu
7v0hp+VeYZkdIoUE8yxnrfHOor1TMwgHUGg9O875PvoYYxg3FSbTjzTICVzSw2/wg5mhz0N6i9lc
HAYUbbvZGuTjmMXLPB8pJozCT00zYcmxM7Fm699rL7OHSrVrDTjCKIVU9m3VGi9QW+TOd3HUeiWe
eS0ekcZhTHgMPJIoXe4GxK4yqRXHlhXsZ0zUfUnZ+gVHtQXbbCgfOe0/GcTvnvwhuPu/sE02N0y3
73lmf0olIv6ijmCq+bk8OOj8tvnQB0dljy7mfAf5ahVmrfWolORtpm9stkfPdxhFaiDoXzIsLNop
yFWHCxH3C8qun76UhfdpcrzpedaT4QJiy14rvoJOd5nga/exM75OTBceoiarDqSdVyt9eUrLYolj
73DS2rnRbfGu3g10uqn/KDFN/8NU/380nTRI6J6Qc2lJj1uI8YemU6dBUVlaL06gqbh6E1qFbeC2
G9UliXO8OQhbblY9BZc2YsanbixJGLxFkZ+9UHmw6fzP6+hW3siIjo4lACzg78IGc50v2pA+OynH
MAOO8WBnjGj9Jn2xy+Rrw8G6B422uzfnEwZiFy5qwj890NHpnD1DSmMqPk3xZ7LzFhK6X71aY4sx
nWeNmfzr9VSU0KIpZldtlKMjNdiPtw6c/OVp7mnZ3vTHW9R71qOWT9ZjVVRgL0OAq+q1ZHmj0tgy
GJBSSr1FOtBjRFyVeg+ZzIf3NCUAQIKY4Sw0Q8SNXA0W1lQInQgz0/r/CDuT5baRbYt+ESKQ6DFl
31OUaMnSBGGXbfR9j69/C0m/kq8H9w4KAYAomW0i85y917a/g2U/G9R/fzhi+GtnaqfHGcGOrSOt
HJ1QWfUtLzXzm/ykGE21U3zKt//99oDG+u9imGmaIIBMRjiNjpQ7P/5HVbGsmqCh4VmS1ysGcKl9
c1RSoaVHtQdzZLMkvLleSLRoXqGiiJZNa2UUR4X4Ynntuq/+cfSy+TXrFYAcrx7OMGBAT41fW8+9
cFjuzFIvPiYZyTucsGGRIpp34xfnIOsvuBVfYQgSLE6fhFKGBqAQVeuJNWpA+JJbX9Q2h/e5rrUq
v4WqRejvo5Ysu7M5hP29bNwbGEkJUSCUgvQzlh2EQ1r4994QREILiqx3rc6ZDjTRq+5XkIqd2L42
pKFYeczCKOiN57omoKaIxG50VBDQcz20zDdDgJE7McAC2IpW7hJSydbc1btj2EzOuYjDftXV+HYK
g2WcRkrJURuGcSV7oULxzpGF1+YxhoYEeUrZmV321c7P++9wGPKLPW/k+YQ84McQShVZNodjEcL3
mZtHnpfFu4dhS8fCyCKu8Vc0D5mF5PXaronFxKH/K9hkXuEcZctV6uT4Dd5qA40RZDXrhMeqW2PQ
Vp/kXjTvEcjyFe58sI/Uev/pFXFtE3Up6E76EoQf9qFYD3j3grWhmb+MCth62sMoVGbdhtskUwtm
VETrh/liKsT48DHTBay3bhiby9AHcj/NYWNANiFHx6bxgjVT2QyjR/LDPEEimsFct3qIcCK3Atjf
NIkKC86ii8iyUFqv2cNERE8wB0P2Qs12iuLhXw9iuMkAaoql03v5s+3zgShRMJxKnec5qhblOM3b
QEug6QTubpEkwQewKgxkcroYpb9s1KvbRxO4yuYA105Ym36gqW+nBUREp72HxAadHksNr7DI8LF8
JIDMGi3QIdQ0yhDYRO4GFkGmSXOwtW73+QGHvlmtK48Ag2QWyUn186CoJZ/ujAvmlLCo07vz4kD+
tVnkvCxLl2Syqgy35FjUMLA8ooP7kUSZVPu9VxPtydIOLNZcqS9oHe0HWHlMi2zkcEVwVfAr7+WC
p7NIHcXL/e6N+akP7Pap6lFhEVj89fE+yMMh6LckmO3lrT00yUExQZYccaUUL2XX3+2uevFp5e4C
ZawD8i3V947u+I7A+XWiO/4LQsviuUreMs95kZP3rsCTrIENeqnrZVkLj8Bir37q1N5dTCFK1Ye7
kVXID5EzPkpLF2te5WRCSMp+yOBKg8zCdeOUhLGUNj8YEfIUg/jVGbRX6n6bWLGbL+1Lwtf1PPiW
M5M60AzNh2bafXWSfrg4NtIgGrvqvvCjnDsBA9TMKKjmjVwhRHmgbd1yroBJxbRrWiwZe1GvJTEm
Zrm7CaP6aEv/kwfCdigzbHWWCE/SgSI3yMT3aQvrnsmiuPJy4k1SRd7KnFL91LpGtLJYosoBkIy2
9vCYQHqYwDGwkdcku4homC0Et1gKy1y7mQj6ofNV5c7m676JMAeiCiuakxraM2TLVJ77OZiDCNXq
rkQhILy+7jeOBmGxgayzCiwd6vg8/nbzYVOagj4aHnIlRt2UJmt0jsbRHc1g41W9wNY038jGIlwF
ohpPUnRkFuYlUGo6BRppdeicYnWZ6nW6Sdp2IupDY50VhMMqLIPgxLJbexJJiw+xEMH3zutm2NNC
UcChZJC45I5CflqmdvpNpFgEpPrRElSSymg49Gg4eAuTSMHcxTRRigfDbExOmapQ6Oq4ySfoGb9M
kFkTG3IbwUFRRLsB3/EikTv/PkTCnZnUd5oC7b3sDbEOgIJiaIv8txzaeMRLQYwQJQev1JQtvF3n
gd7IOmpMhUuPAgWSFBykQ2MdQSlWxlOjOOfRRmkZjEGOS1zA4zaGCAIcEl3W2SnYL+fkKYg+6YCx
EibVT0eGxhIxoB/WlFfiq4Nt3yIRXfTiUtS9Xn6PnMy5SDVrEfXmU0IUU58B2EytdCsVtomGtBKu
JWMbnTbIxan5/CgjtKOvbaRfoU0c+MBeLfbSzTBApMZyQTioObn0HITJin2+r8iNQSFK3k/NRNuW
eecto/kVyGGWClZ9bWO9WDvV8KXSKIMDu7rKDW06hxYX0NXPc5FdJ2c107AWKnMhwqd23hGOh82W
N0q+Ww9c1+cjUlXBekc7+jkZNPDMthll8d97ofoEB886SGcsPEH/nHuU/XjHahrDLz49aphCeIMf
U/GGhAB5SPkxWyUEWm/EkLbXsnt1J3N48gzMiXJPRycCULlEHZPXX4Kug9bIvfgZa3oscqzDk1n1
oKGGDjmhH3LsVQdP6bqLvDZOkn5TWSS/DX65kpN7ywluhaBQXltTd/w8H6De+TxfNnax4te51OlB
AtelIeMpZbyRz9+YD13YHBu5lvBUMayb/uaxctvCvMs/op/yn9JSPdsScjNs8zSbzyaFoFvWKfop
CV11HQ8VHVkU9P99zqhbf1e0TBsaB4Y9EENoYFQpBv5jzliValEA8rO3hH37F+pI5IaEvvMqG8td
UpirsoudZdWqKOr1ba6S7t2q1OWWiDvFAs8/SnpdqZ+bJI2w+mvh8CXuVWVX24pDZ0NZM0Ebv1YG
KMSsZxLokqRUz719A1jwduyhR1MqNMcFiaFzGVALVXOnGb5P0AWBQTqO0mWJosJe+UW509SiPcrB
y6/n/C6yPki9LvRN4TKj0Wfzz4CzjblBIdatOubrbhzyVTKrbqN5I/c+N7UDTK0ziAborR4wpw/+
TJM92Wxuxf6xy0izwk2GarnqihtS03jtm+raa5zO29ijsZSTtrqNL06c51+HwvbXdo8923VzRrA8
jFD4kb5at10KBxMjm5F5P5VAmM8RdL9DCGh2HVNvXRRTQ7DrWEf5rhu8CV4Z4Z5SQCYPqc5RLhZI
YDDmlbtyJjq1yYg8CKPKOpqRTp5ZxKfOhTWIMF8kWy9JpqtnJc/yHpXU1ngt3OwZj/y4BAjAEiV1
gapaGg26PHHfvRBvXgW13B+M9izKFK4a2VlnxAHuE0M2kn/o7x/JAGnYj5rtXw+mUz9+fP5fPbBL
Cz7uLRmq1yJD9UvQaYRZXa2Qr0XaDhyAffxzj2iqaeohXT5eQ8L8E1sZqjKeDgKHEJMOKWI5ICHF
N42daBOujTrLPCkZlQWNgPu90dT+y1RFr+6DbqeWL3CrWbH30TdUAfkzi0HjNA3k3leZW14fHyTp
ALQvgnGgm5/U2zx0hnNu1fWWCfbvvVxN9gF5UXDA6i3EDoq5GmpBfd4b5nO13p9GoGWM3HwdMwf2
9jSUw7EeWM48xDpg+P1AL57zcmSP8O3HvKNWffeoGDZtp7YxVDhaZr8LKZUbvnkfu0l9Tj0cKvrQ
Z0d6xcSDxfRpUAfY25SSyPYUxG7/UTqltsbqvPgkD0W29VG0TTNzLrHCsNKv8+lV6qsjHWCw65jX
tNDa26xLfZTZ/+MoojR1q2J7Z9IlQaTgf6HuXx9Dz1GXD7ESs7+l8kFMRLZLpVcfQzfFvPl4nJNY
+zR9oVS/oeNu/AL4vglmsXriRDlxtsglEQjoqLv6aU99s1k/PrTK8FUEb3zwUlNYDWG5ySoCYOW5
nBFnTiEQi7SZvnSmEb0EJDucguBXS5PhIoeTyqRi5smvgBp0Kxd32ZoO9PThcacuSTJ91WNm4fJ8
o5EN1qpKv5HER9UlkbXytYs88luHurZLAlPGTwOiphOdsx4FriSnmSSonlHnyalCNHruxkqHdoEO
yxEbsFjDIWqHZYvFjBRjbnPaNK0nn7bzgxvFN2g4jA0E8VFJ/EPYhuPXuWceFn23640Z+qqlEPsL
xX9RCeBZTakTbeQbN7j2fZD4JqZj5JyyHCZnqi7PCqsmVgbZNW9w7dHzVTeS9yY3g1CIx27STW1Z
46nuYuYeczn1cdNFk32JnfYqrRZl5rAYUn1n3VWagV2rLehU9vVCvi3SdY4l+Qqio4bt4vro1coK
ezZW+UhtDTIpAQ9Ir7yEbcKZIy+7wGrGIvdLl5sfUkPaJAo3g957b733Qb7ggDd8L++aZoIQXSet
e+/QrIT6r1M6mzqrx0Y7faHTphA5wGIudV4+c+9V4jZWKDfMVR0V4grNTD4l+RzkBqPC/7ibCm3u
//yHc9pBu2cYhk39GTP837ouD0GQ0YSVsk3S0FuOovjW1n374ieeu2/wcq97FIAf0/Ay+bmxEU2U
7GJrtDYa2Mdt0fnifcBfY7MuefWqxjhMZl+vLGpH79Hs7BzDhPffq47o/dszIABSMgFFD/EwuCta
sPzk0ynfjYN3UdBr7xRL946kPivH3mynkLJ5ss3oty8qwwpecrtMnkZHeRRHZIUk7CCpD7kab3ul
egp7lcbNOKvhpoEUd+6x24dIWi+Aa1ixD223GOBo9kX5Hvs/MycRb06BbzfNbGuhJPVjDBRmTte/
M52VrNJbvnrzTTgXfuhxAytL8fRo10UROcgUAUkka4LgENfKWa5nWj0gWypWzAtaOqiWRBO8ANjD
q2WGCYZRM34VXnbTEizfQY7LpTXht9RZnV9NUA772myjXT444W1M048HHkFLCPahlf1VOs9yASvF
CbN0LQ/pYJbLImz5CJPgreX2o8Zh8yVJLONcncG5QrPFrp6tm7mwLqvrfZm3h0dF5/FiJjSus6gU
LG1rNXvUuh9pF6XbUqIQVAbbobyI3qmfq0ipDxMCOgJb4sXoK/aTZCkiVLT2BPMRshb01u6/T/2E
MdOG/vyyOrZtqLZqOsLRCHwy/u4mRUKtIBFmNAibKSLlHjnvP58r9mKAj9nFMbbcKUocMCzxfZR3
5dwgRSbv7RcznDDBTpD0RSMyhuZOXPWO/qz0irH4cdZD3EDbmPzXFIk8el3zex4KPmC5xJLn3ND5
bhfKLzHNtO2yKJUKGlHK5C7K+1OabhMDprjcyPYoYznOQmE/Yw/+agy2uOgdCRDUPikZ59VwVgLz
rivKuJOFh6QhMsuEA7FuM8fbiICbZaOlDkViIIRtrN7y2eenhjkkRCX9ClAoWPtkLa2UmlGx0kO8
nTGEf0HcwlozRPHs2ptMIoopMxDc1NBw915dpSDDOQWErBEPJTnoUqoyFm22e8xTWmsH8Ii30vOU
75bdV5TOKEFZQEJKZlXrzknQp34CTojcY5CXE8zAgwo/EupVL5Kiwpv47ybALMJbG66tAn7LYiqV
b/oggLTOokzfspVTMviPGlQo+7/kcxGHZmoqoY2q2T3DiXGfsu67bzvkac/3Yty3rEcbBN65kl7i
snY3AXW7RWi66jHz6301m2j5ddcHtcY/WsyHFUiGFeGPKLr8ILzVTo9Ter4dm1P05XELeyxq4b69
dnlXEepJ0eFzPJa3iNqtj35dv4Aon1BocA+RFwzz9VSxEEzStznTg/rjwWBoj1EXRCd5qdm6zv9A
m+h/F9YdGymfqoMqMMAlmOpf3C4SDGJLH9Rm7ypGt7Tsggx4dEpi0yE3hqmUNRe6G1s5uA00PW/k
D2yp305fpp3eTMHWJ1j77gcRk/tct354xHX3dTLdWn6w0LYTY99q872AyvIT5RV/5fll/ZX13pc0
M/RfavSl9aZrmHt7+buRa2+5Z/XTenQ17oSxRpND4Hn0YjQu5f94C+y/FcuOI7BTQgTBHerS5fxL
+eDrUWAguhz2hejPbgdSJrfFcKhYfiwfxK7CsJFOV8HGnh9NzBEqktp2e/kogiIqNlVlsYYA04M0
Otmbo/YhF02WHuzoLLvv3QBgrCOMGnU/+pdPApJTkh2ZDIq7lhXtpLR+/y78kLxmItre4kno7+AJ
l/MBqoL6+7yjFybvMXc+sotnLJ6TXstgIu+ML+83E2FmIGBIYaCkSjZXvgHSObDENfrQpDDu1H6v
CxHcjJzU47IdZ5rpDAOFihhskR2n96kiJq3zyZIK5sPYDdHnwVeqZ+RSgdVl0WJPYkpUU+suPRJK
KA3LjWpNxmPPxPv038d2fbZg/MfQDgjZhj0Bg1LnVf0NmrOtVEMlSxCV3s+qIBdRiacYH2oaBssW
JsWLGhT+BnaMCwZdKQ5qQK6UmuGQnlBIEZO4UQwCyCW1R26Stv6ZIrl9VO1xLtnbXtUp/JLV+PAn
4P09Zmni/AgnsU+qpdoSI0a6Msk/6oCcp2ooIcf0d8OU5n+WguD+7y8arMZfXEUqGa6hQuZyXJX/
+L3ytvxRzNBB6fo93aEzXVpE51G0Up0Q32NfFYdu3sjDz40854RWTlwwhjDoywoaANyQB5EBMOla
3frzpEHGxAFTLqFDcveP6+Wx3JS5eW3NftzIv/N5frL1DNcudujl5yNTVf//v/j4Y1lrRWCZ04Wm
gc0CKlw8Ng3hMAe/0RGvyZO49LjlzRt5CBIB0SQCInodGezfibzOf/eYUiJmLck6+zwnL6Gvyr/+
efVf//Nfh/I6ee7zz/hW22xr6Ni9YpUHpRx/bwYyBwHYGyE4pjA7DCbp7VNXkSEnd+EeQe1KlDI7
PHb/uKBRImOretG2pWTPezVfZCIZntbx/LIm8eYW8T61tJMLOZIMA+cnXwcGl84wV3QSUJPDpE2u
ZljNXSPyViL4IA06zNEx0G2YI2tle2WGd9MpVqT+XFMNjl0dtXQG/PCkxt1PxMy7MHMNIIXOKS3b
tWF5x7px0s2YKyTzmGWNxreHU1o36JjGu8eUncZ/TUgV6OTBzk4V0UJdCdRVnfJtmU1r36bWGo85
walT+D4ipolzc0OaKDf0ibbHjNWA0rksUkEGe/PmzpnEIUi3tVZqKx2i0aAQyOnkXbDJq+hUixHP
4Hd0OOEG68AaHO73rMk+KhTdiygBudiVgAXcA96CW+12QCB9OqaoSdWOGdngfxTcp9ezS8xVSZ/0
uk4sVC+5pxnTAOtoMIdeEWldLaq9+2aZVQlCqzzXebf3XJyN1ARD8zVu8p+2qx1CGwwlvwvYP/ee
XBBCUu5kjTY40IDedD1AwFycCjzKi4FMo0gslVD5afjpUncDc9WlwZcsuWmU2ALS2c3+1KYvsZFX
BxiJL3UwepBJmCZN5k+rHJ/zxME+7D8ZyORtNYDdLXDr+va2tKIC4wB+SVVbuF51qXlbFfp9Ecr8
KLBoGdX9vk90hPOz1r/0F7XRPRvBVC7yCSMrpfTivQ1J86Py4FZQDT0EkZENjs+rPhoqlSs1xTzQ
0nGrRAnQ36O+QVC61WChMES9q0rFpvZmXuLKfeJ3qfLNtGEwZ/2GOGN1Vfcd0SyNoMceXbRvgMgv
rAie2gHXmj8AQEyS7wZs55WJMz0FWZtb9iF1gF+0AVJntNALtS//mWbmcRc/e1H44gT+mn71DfQN
kd7l3XPzHwZrXqP6psXuLo6PasVc3musV8emW5OV+9bo7WXiQkWeNPFq5+oqDbp6k+rFK+bt751M
Y9UHUsVh4Vv3cMYiKCU+xC7f6F0b0vdD9xfWCHB0ZNBVnQ7LKA73YUc/xg5/Qkoz+Vrb3vBugbpd
l6P/UpnDc5QBriu1d8BRTwo55lmvvhvEFSx0ii9AxvBBe934CkunXBCCEhNhkVNB0BDK28hwXOM9
z+bkcILvRoxhiW4dUjISWDaElwBjr5Y27zmR2NSo+1PEU8TVtcA8+zNTqh/G4Lbw1saaiHaXXI2M
yapd+AQD92lWHAigyw+wznbKoIxb5mflgbJ1cRiLIWfd/e+x27GOzLt2I8cmuZFjoxyf5N7nA3K8
lIeAKcXcQwd3MA+Jclz0hcOQKMdBeVJu5FgorIbcT3n8xy6kYjKeVH0XWu6IgYdnkR3khrI64d9G
YmMSJZBtgV0mO4j5liP35DV/H/57yePR+VDupY+/0OCLdoh+X8mn//lCshSnKko5xmW5edwXPk/C
YcTrLx9Ch8CrkO/L56XysDE6Uu4H31/nocp7oM//uoPU6HGvkHuf5+ShzVOgkP7vNfLhx//9eXmb
md8NupREXbZafURBnR96VvO/d+VNGIMdOD6QyUv4R9rOrJr8cbckqAsw0BJvnsfwD4SJnKYETR3z
gaAjF4wxkT8nj/0mfgtmXMCAu39h1Pp+Vm0aN6HO4bspXXbNM8aV1IHQDoCvhj9mjthVnIUh9q1T
TtB26am0vt0Q9RYy0o0+w1/VEOQ6MaYzExg2EyQWtLpEvPuFYrx4ZS+eEZsZJqkU8kwWpDqjSRLT
T+OcVX6oTl5dzNBdUKxHieQl9VUuBYnC9Uimydt1OgMpR5sWMau3PehWHGiO6dDgC0D9xKxLVp3v
T6u4T5KDblAgkOWiEMQCspOx3MtSUdqhNKfv+WKZo32YSEbBpwBmtjmGYTN8SZBwfiH4JsDoUQ58
lb/kvoBWKlh3Wk7iHb3JmOXa3e+NPOeKnG7z/HaVsL6EMhEDJPU05iyq8a3aOPn9G8o5HcBRtisL
P92nqdW9kF3vHdxWR05UhMSpOqE4zhP9yxDpyZl8rV+GouHSidLuxu0BgxTRoWvepfgbd0e78rvv
ih3VK2caRlrwbnstJhToKDVgxMfuPW1r9ULcy4s8UpU0fOnRA8ijxwbtQN8p7k0lh/vuxNG3HM/W
KTKuqjma98R1sFbWFDRRw5v3xk8p/3pKsSFcyyRvuUBEGRM6IQ/JayEnts3IawRhRnspxYGoNzd6
DcDXmxRDGjYWZAfGs/xrllO9C2T1Z/lPTYH1owoC2t9jcMOTz4dbzK0s2c/KlbClB0HWVB52H/5Q
m9/mnSmxzW/DUH/kFBG+TezQAx3ecfqTUKe3NN9D61qCebugTtAXEoxiGDRh5AP1/IDR6rsmVw6N
ZSO2yDwLNR51e9nGkF0bpErHUVebpzx66kMqdmERpE/ahPC0n/K3DublflSVaAUGYtFOQ3clqFV/
sp1hokpDS1bDrfgkz3VaYR9Cy3uVRy02H+S5+T0vu4sQoXJjumE/Ixw8oCbKnsOy3ol5sUVbXjt0
Q3n6rc/hlA1acNcHzCAGKMRI8Ie3kNv6qgOydsVSCcbNDvI9mTnBIcraU5nEEf19FfuMZkxADiby
Aa3MfUnnr6pRmvaV13Z33amhYxUIazHZfGoekzYgbywMGU2SgGdiYUtxDOtx6HZmcOlb/WAiBj4T
MKesS5Eaq6Bt6LNSfXwz6rZe1J6rbPsmcZ7yLAUtHXfVt0kPmY/mhn9rbVM9lZPwlvKBQoTHtEXp
YBtZtquwdtGPAaQTmeZdU1r/OEa6Sj4Kh8Ar+b6n8GH72rxnjS3u40Y+UqdENQPAaJew56+CKeml
ia32XrhasyS0Nt5bU9rd3aj1UNZhLxsHpJaplvkrzcSNQdvx98Zz3RDeOzfo+bweT8Eyz6yb2ZET
RwcDFtqspoX9T17woCJDmigVWDqQtMHmp/dYYg4OavwZa99OoCwohLsLBslh48Y0igfG5rPctH3y
Dm/J3dZQEx6n5Pk6yhC5+F26rioH/xUqCHvNfK8irh5LeGd1H+okmh0SKDhnjtKIc9i/SRmo0ZT7
unbal84NyM5wMbh0Qzc916Z7V2rdek+s0V1V5uizlA7GtxaPDcOn/d6odbPl+xgxuWuec9fF7Ds0
xYvmKBjV8qzbg4YyDg/tmV+HyQ5cOiUIGn6g2CGFoRMatlSYyvPnnq62f54zk56ydVMLa2vW0IL0
AntX2hALIHk+IvfOjRVPVzVEu9/EIGxir+8XedWmC0NLSL1Ww/aq0hfY/LWXGwCi9XTWg7sl+sQZ
GPSgBplFc3b0aSORQp0PFqkPLZ0ZJXgdR2uze+jF3bpqyAJE6jzuuRGru8nRlQshMeZqZK2R93Mq
JT+NO9xOot7iWNnIQ3Ss5GvGDp22VvDtomiweJTUXW8cH++rGRGx7CTWrait8lJCr3qcD/DCLlPV
G8+pDirLC2rmrnwONDDFEskJYceBecL5BdQspD0R1FhlDAXQlkkb9aiT9bieBuc4NqrzksPaOMdg
ienfkqJj+Vq7pDXXUZNPXrQxTDf0MMOvGcE6i76gmm91o//asMYp1CH8qmMZPvYBpjuVLJBnRZm+
DRNxlqK1friedu6zqfw6dRoNGLKNprhmFh/V9As7N/vHsOp+K2E4jIezxpjD0Mx/yVNyMyEi2T3U
s1GNVIwn6t0CC9ZoktzC+UAfm/5kohiVD7khQ2PgOiOFHqKnY0v7p3CAR+Y5wRl9jBI6LV/6OXKy
/xkZcB1tL3FPUdwXb8KtVlrvl3cjbixWlvkZ70v+rKeWUX53nLbY++RSWBalShfqBWqy4R+Fldas
K6hZB+bfG6Wf+zaw38L+J+gZZEf0S+6jORAQnxn2cZz44vo6CeK9XRLsk8bQ9qJiX6avUPys+Nz2
Qbl6JJlAjWwR/rM2iswMepWWx1eR4+Gruns/UgJFcE3QLaHRO1t2ptwKrV1Rvg1Dv6vNiDVuoP3A
Bx8/OUSzPVXOk+TbP8LiJk2xCIaldvkz9mLvTkA0rSyk+reJs0e/1b+3uE6pqiXGm1qGyrJiknSQ
sNJqCg425vIYmNWhVz0697O2ddCn8BqJhZkOydo2zRjSqQ0O15m0VQ0wbxvoYXcnnRb51dSM1O55
tK9qY62FPnMnyAdLxRkIbqumlaGB3LFQ+OKCG9R7NOg6cherRkQ6xlc/I+IZ6c3GMsLirUvaZsX3
Ldsb8yHgk29eqw7XOG7VS2C575EWHAw9qM6SiGrPEvH5lC2qCv+W6e9gLenWVldcUgqoEJw+KSFB
TXlHlM439F+boX+ygtR4mjAfPxnzntZn7zQ4p8Pn+RJ25ApIvrskYr5XXrzMvAWxZ/0gZm/vG9r0
bpcd6iz6Eqzm6ZkRy1gtx0T1vo/5r2Yy7a+zRUkCDPSB3xVCeHMlD8lP3mtGkP2BOEi5SyyoPI7r
kU4LJBPQbNQztO3QULyQ3+uxp/KTWuhGuF/nbyn33FGtkrtG8MSmKGkQJmkLbnEK9dMo0pFfc1Bt
fFxP98gOae/TwzQ1kqEyt8ju4IEAQOcBrrY5d6YSeIIUXcPHOTSbSijpG80kWDm5pT5jNeiJvlM7
lA5Z8qpUCmHfiDnNafJPYtDpCM0aqVTTT/YEqMOuTfqI4EXx984k2UFMPnMzRDhEeuJOnvem+dzn
Hi366ePzOkoclB+j3V8X5FaP4GXIQBgZ4ljbCHI1Na1Wkd3Y52DeyD1EgfY5Vz6g3avHsKNOVaq6
y+p8luLwKfM2Fnm3o8P0bW7/nGUCASGa/rrsBghXc3F8INubjIG23JtRb1zlhvGGAHVd/eOUoHB3
hQulzxfZA/dbHw381kvBnXWiTndSboYMsnmebbSR4u8DV3GXJBpWBxsl+25UKu1iVRlwSK+wX0pC
lJah11vvpRjupeurv1xsC656Rfcd37rIrZ5yRZzl8uXfIyneIYeBpoZBIUHTSCMYsPASjGKjb4/E
uJG9QbCW4W1+VK6K5EoJ8s/vK+Q5eUVWsz5XqIsDm473cs1QqP5JYw38JNcMmo4ZYigaH94kKw6i
UZ3lpNg0IeYVRVIN0aYE97hmSVpvs75WXYqfU/PhWyOGpEoVTPCE8loXlbUtDKNYy8M0IR7Pmn3R
atE4Z7MIcJDjs0WPmb2XKLnXfAztKffgl6guYgPcMe6HUTnL3AodlkLcrEmpGfDkNvmzm6aUmRWi
L5jgiJe211iQ1174w63DnTGG+cb0mApAEibk1xr1Z35pyjqGwXDWelvbj52n7SIqRhfO5euWltFa
CSMXd0SmnAn8u1Z+O+1H0Wnd1oUdtMKwqQDW49Em+YXeNecljOOldLLxYnqmi1Q/JwQiCUvqfa07
XLLJrTb8NlmENGW4Z/jfTB3pYcQ//N7ouk+GNwnCw7EpiUVUU8RUbuDABOpPv/2m82EWN6dJH1dd
6YslCDxriQcaXbQB/vn82FWSCwkotHjC5lQ1JYmPesjNUW6Y7OTnekr6FeJFdRkSwjQGhnKV7X9K
W2JtTnGwlgIAvVExulVMYqqpMm5dJtD1gqT2U924jRrWCfENbu+qyWP7KL2L0s/QAKLbdFrwrMz6
PhmJpRrRczrr+ybKhhcj9l7RYt7k41LWNXC1O18dwREu+9a8W8q5NhT11VCm6cLCNGFiNiFQRzmD
J9N4Q6+VEyzHHGSyUrNfCa0Th0TONrUmuyZJvZZiBQyRTHAHy4QhUNF4mTWhGOAQpBPEDd3/BxBn
+1xZSbEgNzdcDVIlrZb668MuECo+fCrkFRLXh8iFhWK0TnBGl+S734RQkpc2iveSGxyC9Trg9H/3
J7BFgnpFPn7Qt+QLqMbErs/PRT4D8pgWaVI0T1Ym9KOdNz8110OTasEzllqntBh/HwbVR6wW2U3N
jPHm10f5/8tNWfblsjLnGBsnRWgjRV1+PujbxoEtYQYa8vBZuwqoWN0Hdf41N/3m2vOT4iY1RSVM
mmQQd6ew+5tC8DEqZkEN3gY3N58iv0ncayAlC2qbLfV+QGdFrirbqq8pD8L8QfxKZxbSdf2MSDtd
Q+1MTyaO7XOb5/mKeKfyW5mR2uqn0Q+HFJZFC5pz56ehtslyVuTmiLvmEfc560WtanwiGeYP0K4U
jquu360zp6QuWzZXRpr4x3/sUBBIHmf62bKp+t2OUCaF5pIO9kNGAncA0kWJNCdKuvAEX/6XNf9g
5abFn3i0rGajyt+rPNfozngpKuA6IleuwjaidTtjSq1ewLmk7HH0zPr2ONXF2V4wDag3D+ZfAgJy
Xt92MGM04xg4U/zV4M40Z2w2NNuPLPgNoK9OvumAgGyHMKB7P4XZcYgK/S2lp9T2Zn7PghJUmaeY
O4ANZHQOobXMlATC/mSSx6i5abuOqDvjXyE007ENtLuANnKn9991bfSJyZoJbW6Z7goTt60M5lVp
5u/lITzq/FJrrAxmpDXKvWptN5X1iJX+POcI/dzq8c1w8qMkzT0wDG1VurB6NFpPaGZpwS9k479y
RiTzUgigwsveuEL75//4Oq/lxpEti34RIuDNK70RKW9fEGXhEh4J9/WzkKzp6rlxY17QACl1SRRM
nnP2Xjsx9UgeMzlOR5UeE7iBe/W0cfc34GwudB6g8ZiuUwcXWUagy1mS2PA0VtN3X3OG21FWdiVY
IZyvShBiAws+qZz0wiUeAE1Qf1KiJyy40Tkeq6dpQRf/aXKideWvmcLhIPzhQoAjKv1loy1SfXoD
D6XvgxdN+sONS2aMBrkGRJxu6laTx2SpOLIo+lzAXvcQTca3PsNzlloHUqcAHC13lljWv0iJKs7q
qF+055qW7LSn3u/mb41JBIWY4v5sN2n6BGc7Xqk3yjbrVlbV2w+pDXLbTrtm+xdg85dnE8xEepZU
5TvLw0QvneYwAH74LOBPxYu9edL0Za4OkzfpG3FtkSzwoTBIcJmW2LBkbnt/XxuqzoAW4+Is8OIn
D9jxrpmr6C7Uu+yMr7/ct12kPeSt4a0l+WmnCnHWxva0dSmJlDe9NNymMouPRhMkj7GwD1g8EPJN
qffglrN2MUv6y8VC5MpLEjf0qVihVBQb1YFz1TpNz0ke6J2C1Ai7vrN18lWSLPFYG+flhdIioXuq
aVsMZtmO2Nbuxe+RGBZO0v/SvBVPYowajtWizQ6dc1IbfzZ/D2tP9ieeHNpEihlmC7jO9TcjS3+o
Hb+P/rVTB+Ilo1tkdDK5D4mGXkxbiOVGrjrSHm4dH0sGMQJ6PJ1Dn+lH13Ty4+3ad5IiutKgGyAV
lcMWVkd17RaATkmfnDESZom8QZTaUM5So20cf3gTJhFVSuZaDVGwbTRT3h4CxXIYYz3ZueLiOfSP
DKu5jnROfk1ddJjyOfzyXW1ezXS2HER1hNW6xSEzkYGbUdnfS81PNkkrEgpyguojzSrQ8dFCVXta
ZI+flKTFSu0h+CpQErv6Gp9jcsD1qZ8nB3qfcsS7sjJJ9R1qIMTj9AEntomGp6Cf3K0DUvY1iatq
lfWmgZFYzy5NSPmoB/mTNGoWp30Q4QuAXn1UuadxmzgMOOZnqZNFTv0q1qBvmWeXCcuv1NceI3Ot
vjKTywlpGvd5UlnHG77idnnmUOBi2c83XCOxIvZ5RGgWzKl/1pc1k94F/V2eCmhF6jjvtG4rNEqr
MSr+vF1F3otj2f3RWuphpZLGjNvP1T1GbNheWugdMzC+DAvdn1GNyjeeZzqVIH9dl4urDXvrda6H
YCcGiiaF7fdJ0tgNuK22DaqsPOFpBCARl5u3ZNGIENiIaVMwB6x+h27+CTrZvgfMHRMhAzYPPt/0
0LVcqnMdTFtHk+NWPQXTxaWrYgwMx6E9smAzpGOvZtY136yQDms0dtG9DhbzFGjWF6soc93qsbgO
EwrD/7ZXCvPf75bfYltqqxv9YqyH5BQzk6VMgZkOM7LcjHN3MXPhXVVRyAzzVQdZey+Shqs1gQec
GMwuZynM+y7BWUMjvMVTLoyHMpLf/cbE25Fkr34FvEntFXif1hUj7svcdxeM/O3j4CV8fPk0r1XZ
rxoA6jVTYwSV/KgXjXCNC+KcLOAlK++5+aS4BefAbfdz3MxH24zEA30AiaidVUk3a9m29kLaSNoa
GahDZ61znkcxBn8aeAf1uFOa8YZC8OB3FdAwcEuPlV33l5sLAlRhCBwv+c2/OO6HxeXqm0Z10CvL
AMhIWq2duCTMNijafWJkPYiMvKije5jC4ZR3enFR/3rTTLiTrYiY56XHJSSumIrEYPVTqU1MVCR3
P3mstU6762rfPfQeKe2czfWHexOdYisAbZrdKfEpvY724ESQMQWO26MOI3pPOpX7XOuYIfsBppM/
5c1B9jqBBCIN71j19m84ale6pHUW5q9BSeYiyVfeEf9qvh9j231mDAHAxXrxk8j9OZMHSiFYfHcM
e1rnZMSSGzmbK0KEHD5Hq4YezB7xtCDYkMyhcrEWGHcPpml5zgZ877XHV+07Gg4go22dy03zzNnk
w3nNu40AxfSdgFoA+IHxOQDL2YU4BXfGBE1e+a/rLnZhAlhPVsGkY6zRyWmm5n0QCHEica0BQ2T9
8JM6esVo6u38OtOO0k3wInlmtZaSSCBvWEXVZO8syyCr2J6HVWyI7kPtDWazy7qpuKqljpMl/q6j
U7Se5iy/61wEYx7/S/RbAhWZi+u3tIf4jHHjSZeetktsId9q3b2vrIAIqjkudraD13jygSwqE7i7
HMZ1ihYNwYXmgy+n+9Z8SmzSy6yhGXNnp81kbqiXDee/vjzIB5+m0WOhly+9aJIn4MKdsr/hlkBB
4NJUcnP7bpy1+DHo05TWme6sa0dqb2QDaducJeVeHVYFq65e1v3ZiYqFehE/yJBEWuZ77k+BAiND
HPbNFg6BLCHtz96vO0LvBmuXer7+8vdrzdzYqOTsQJCeotOrPY9LaA7OqnZHX8ncAAgumDcy9Any
uN7PovJXQcIzDl1av+47r71XgNZ4SgFlOOd5mX+4cdLe1bfJyDwlx6bor2rhGNsmSYZGHK/mFjMg
d7+62Y45Wc00PheraTBRNQ5eUOFd0mjSyhz/x+D352jimVmjwzmpB3FjNS2nH3qLkew+3dPcr8yp
n0rND14By1V70QzeQeDdY57G+HN0xnCTY9EiPNWQD7Q2VmpdqzYzRtajTAG3qEMHQSQ9dGjqiC6h
XCHjIq4ppQeUEYj9GcfVHQ2J8bkaUAX1HlQ9rxPxpyhwuUkKvFMQl+6H9xCkjjgVBGCt9dwcnjCd
rjVXo8QIKHSNbNIfAWUxMzPhbAdwg+7aZYLbp5mJVgYejVemv9Vnqzbqo3bABwaTHl9vNQWAlq/a
MjWWD+ZpyoAA/+uplaXEY7kxGJR21g/MvvoXmssgXPUcac9ymCzT4cT0f6sjDHrrZrTHa5tbKK8N
19vervraquuTmbdf6ZjPmylHE4UQ13uol1DPcE3cp/2wxLnfNp3rvFaem5z/voSn6pw5WJQtPfvZ
cF9fhMvF3MJXA2yx7caIcimJ402QO8CvjeVKqITPlMha5tpLqaMhQz3LVgLs54E+inm4qCKx9cMI
4ovWX5S9h+Xen3f/fp36klZUw+1L1BuRG5SrzAIm5lv0Zfxejju1dhnSMXssEEKoo7IC6HOj5TJA
G/ep8z6WXcc0vazX85Q2v5OGIJWKkXdaEQBZeo3+3gnEXLMxus/TSLx9XFTtg1+kCl1cXkSS2Ac/
zvM/j7Gx07NtubRYNpU3XVrH7U+jR6i6hU/ujjGggULHFBu11sy1qdrRFue+4eRo66e1Wr0IZyye
zQxiYuuwuFwQ+V3RwU2PPXNbLU0Q+szW+rYOHpDl2nVGtu7yBnFH7olobJj+OQAqTxv+HIaG1j2T
yLQO/nlJfYP6ir/fH8UFt9cATFdQgHliwo8rxapf0zIvKWOX10xXyj0sQYiFDrw51tyvddbUnzUj
/O3QNeZBE0FFiYZyaxw2jtPJb5AHYM8FuNuiEDdNZw/RoWw86xkODGIfN3N/VH1zbu0o/hinxt6O
cAzPGpFjvesPe9eEXjITd74ypyb/QVwKwSyB9hFHzEESbKo7V0UL8XiSKyWsUdKQKASe2/WIv4eR
aFB3OKmfrG5TsYnaLDyVptG9JxqL7+UnDtCAMKFM+4PQPIDFYnXrKKQnBFr9c2TpzWPf2Y8qahzB
HuHGg7sUPwVgEhK1/7Q5JBk3gqfRQf2Jo+Uw6e19SU9m6yysma5kbJ3FwUkdqY0VsVCyKq38074g
CbZf4Ziq3j1n2sCftDbCnHlAA/q9FJbzS0WUWFlsMYf2f+lDPJ0da/quWpn/tamp3nFi7woXdM2H
vgybucStZYPrkIVfZ4NTXI7+uRdQ3GxcaVTAcrg96F2YYdfJUP4NYMqSCPhm4KHvqDm1oQW2w0eS
Fsd8/G0jLX+z6rE/2WU2r9VhreXVTtq+uVOHLNiqNdIN/Ny+3q40cI2EN2Z3Ss0TuzErJCNdQqgl
ncOseoGeQJbdbLZPhtkYF48g0S5AAYQ39NQslZwmavOQDUG3Dqc4vIu84Y11RvOY2cm0Ih7WPcQO
TpB1shzbVkUQtg+nsZimM/6M5qywk2pjLz074jv/9bptahfLSWIEXkg0SjBAB6CVb+pIKTSYKoj/
FXCQxFeh1VDCDvUVSe3bG+kxOalJhdhBEmrXKN1DCiXNMO7cVj/9JVJ1Etp4Ztm/hUcce2nI8hWJ
qSTMIf6zp17r0vaIPrRCHFnTFxpRAsz8fifXpqEetQLHEOauF9cPSAXUKv+Hif/Bgyb6W3rWvVdp
4ycqQTyhmTdsfbMgBs3WxisqL5R9uVl9ulUfrJPBac6GPjhv7RSs7F1gSrSldpYLxJFucku3s3y9
eIhMZxP0c7wRNctE7hXTFQtBZSIhJ9gqKeeTek1tILs215A8a40kXKugAy4Ml9VoxiLvGnbpZoqt
8SGOimntR/F4sib7xwRW8rnLOnFi6mltI2DG36B6pPxJVwkp4HsenQ73D4tmWz4zi1XHshvyXaTV
1r6icLjmWRsCYUKa15fRTCAih3/fSAiMX/GH+EEQ9rRWuVpqAao2lUSJbLIiE1WEHA8UZxnO0aUZ
ZXWuDAuyLsnbgxXJuwEQhzoKOh6DIpVABJYTMarDo50EjFPVeag52hGFQbfRCIdYjwnhI6u/Jaba
82VB38uEFaQOY4TmnZaHpwZxRTgbC+WaxvKtu0wu2SaBwoFpSsuJ0qyT74w/GFR4xRstPfxD6YAl
3SkqiL1L1ngX94cGISLPHoNunxV09SHvcIcKHMW3TZtnYgnmKFe3vgoO5V0bJ/3TwKBl89/2yjoU
CIdG48Awtco3AXyKfVcXrzQqlj53EqOdgd3no+VhJ7U6ckQN/aEdIwa/ONKOk62lT2Ic3mNTIrVY
jrwCaUky0zVZjkbP/BXIftolSW3fwfbSga0z4Zw876v1murJaiIb1KKmo+en33Kr0evcw9+nMh6C
SvNOjYHxflnZki9xhGk1wqeKcc+DKz14Rua/YzZbl6pjtrxOQiZJfPrFEA5c3eVT7y233VRycjaq
nx+7dIT/TD5qtz6qDxGo8vdm1Nw/n7P6dLs+tLaF3nTrqBx/R75p3g+pkx7hcGCWW57gFn+u22Gd
Eq6KccXcG3ThoF+HYq8WSepQjFmyAi9oras07D/soaeR1bBwKZbkJjSzd5GLW7RdcNI1s5dvvbR+
Op1tPTmtZZ3I5Cq26hscY6nik9ccXrloGrEbgro+ZvQMX3Ep3TcQ0L95gWTaXgXptWLsChd/1nj6
M+JOSJm6FgNg4dy1fi47eMtvO9PyymAnl0Kv7J8TOxAZyBMIss9YGt3agMhzdpT2IIsvKEW9x9mV
5Us6AQBdZu51GMIOdshrIAmsejfznE5oxaxDfVMSjx3rW4gZPdu95M96dIUdHztyVi+10ZG61IPj
cPOOwGz6e69EZU5UyiL8KsEsTQRO/e6oTioURlivtPegAtrf2MF8TqNxepA6+IAi7/vvWdPcB6np
v46aIEKtrp29QPXu6HP76jj6vWla5aPZ6/krznhuEaZ4j5okurp+VtwO+/T6/zuayPnDsPRvH5cT
WHgqDRPfHX0f3fmPqJ2K+pKxdxYfIrc2d1VIfPTYBK9G75qv/xyptqDOyXwCvrLF1NNtBw9LYR3Y
08tUPvRJDpKeRftFfWWdpzGSeHgNN7qG1ps/PdKjLoVT3sc2+Jm1gdM+QzjPE9u+JjD/XsSYHxTI
hdPQIqZPYtW1CMgE0pLg2eYsfFJ7GRjq2x52uscI1NqBHIE9VsFHN0t+qMaT6jTpRbUpNM27kh1V
HYKAdZNXFV+AArurGsTXbvWF7q27Kg7qcuQsw/gC/dVG86Z52wDLeIPmQy2GIGYcgrOwHVjQhWC5
bS3q1HBJ3wRV8yjjvjoMQ59vjNxNqVBCBH7u0iXsJnRJTW3EByUKLWYsqQgPNKqFqDe36uft/QHc
XfrqL6jlMOMxqpAXjgbRDQO6eTbrOqNgM1BBljF9PbVpx9l8wxK0y2HzN/qUrWyR2xDq8vjiD350
22SkIqwKnxWuanKIUQVsuFukasMlJTthRY7Gj4zwRmxWtDAsiZHQkmZr3mNYRX6eiPdsquNX0dv2
vkJRRtI2U31TIVFYRIa357dtR7QmBDozmrDpoU9smox1wuy6t/UrOPHmhb72Pgva9LntbX7/tNeu
CiCiGvNyDM9Av9EcyY5UJMQrRVsFx9teiIhrQjQHEGveWXKa9vEw1J9mRGx0WsyvTEWLuwqvMbkS
vN5kGtLrON8hZc1WfTQSV7Pou62Sdczt1OrUj0D43PAcC/0Yzr388ovMwFGc9A+5JNAdAVp46MTw
AKe3PE5dFu5gieVXbQgCJDrD/uY5/v+vSG7I/5k44xq6rhP17RgmOX66/R/RPTNcIwRTGUpWICTL
2hiNNMy4XUBo5lltyFlg9fH32LaHTeJ138ZMfFcYH2KfxTUfk+9J7Hr3mG2rTxI5M/qK7veCeeJT
QV/qzrEYCditDRxPpUj5tXGeS/JeOymds026BV39+hml8kQ/wefGwF8NgXd4J4vIuKck82+cISsJ
HxR6KEerpoB2kV6H2zLfJzRuqAQdGzttRv8SacyrVrhvLJ3LW2VTJJPcmMvhbbzrtnKD4oP+ZW4e
UaxwpiKFeCUgVhBP6DAv+Z5n/Iy60ZqPDVhgwzKbbw4E0bWdBuLRwcV0IJuY+JoJ8NPS+VULJ9u0
fS4mq7+hV+DASATGts0agxp7xPYwL+Plf47UT7McuXpmPKk2wj/vqZKsIBiyyFLufKNjriLNCO/L
CfnM7MektfgtE89hGsglsEP4X210mc0oxsHQxDSDVZZyR6Icpt0lk9OuTPfDRHKgenUyJirVKvqT
pBDfmIVApbs0R2qZb4TT9N/4zo8B7PKKcTmJXksPvCh6cRdp4+/SCf1HF5oukKFs/bedlevQY2aj
J6JGNdl0moou6esrOv3exXFS51i6He7Psm0fPYq5P50BM5D2xhVDe5oWn6MqNHMEkatbx1eGxjbC
/Ly69QEig3Et2IOEIddFKcw8K6Wd4hPvaeKMK828foHmwkRbs96dqS3PsQXAIasbFh8+gxCNuJA6
J1vAt6/pUFFsja79ifTFeJi0sNhKa2TNm+fJmydieA8EFdy+MSIJfO+ru9+saUdUawd6hARmVt9v
1zyPIFCJQdfvx96bXg0PRV0HDHNk+b8B1hFQB3luf27MAtZEhJ6HK2H5E/n7Eq8Y+OpViZINawH/
Lfzid+silMtxbK6mNhpikDRBuAe1pd1QuKb7fvuHHYS4yLbJcIjyiufVAmp0iyo9CaSVq6aUm7Yx
hhPmqmHnxcVvrSigpEy5b6xv/wOTydJqmsT4kFUaFWltvcPzHg9m0idbcB7NnqA3hJ99iAGTK3Hj
LKfEFMr0UUvrTUqVu9IFQ+7MXsoTez6xPI+uqU/pv+rq8A2fYn0shJ3djUm0Vz+g7xn9urHHRR9W
OM8zCaRHHT+BqTeMauriwfhnw+PtpQDFB+GnbI69r0/M7bJmNwdx8lIE3HQ12quPt+HL0H+WkA4f
wWmTWExhvRsqWv9zWLpAIDSXWIgxfy8lbRpmKgH1s/mpNK5a3EU7xxrMlaNAqkaqxWtcU5AQF477
X5i7YrtXJtb6fD1I4Jso3gkBXMa/auM7/bmvCjrbfVOfgzrWd3rnG9cCpky26jy8eHEQ/VIiCwEH
ZGN4+QL5JJNWs/CdOGGBgUNHdaQ2upgJsa7rM4/OZj2GSbd3bVy3vN7iMu37lxomzwawVr5Xhx5y
mwOimWndOZW3bqRd7NWSpf66fUT+yFqg1vO7TAzJnVs6SNyc0nqpvQKQ11z6h5tLvpRR89q8KyFh
PnvPgRyiLV6c6t2OeKxl04dBV3it7v8NyzF1ORitM6+aZHS36rDCDEFdOw8p9fNiexorEn7STlbc
uqT1WsJ+X7xhqzAbcNw2abt1mdvt1XMGiALmMK+RZ+GX/rrLR2vrF01M9IFv3cE4iHSC4GRXnW+/
2DRZ9+2SdL8AnGIyvW5HwMI3NOyhz8t6nxE/d2prfMl7C13kWq2x1MZfVltdbuin/rY8hOevlmbp
cyjG6afNsGDlWh2Tdogr7ScOVIEaIm7uytRZWATh3vOQSpHPipcmy1xSApcJvQXdU60BY49JAAXk
L5Fx2juckkdEksYVRq/NdS6Ht74Lf9f+kFymKHeZhRAdoT5nQsF3jjl7L9EUZeeKnMaxTeWOuPru
ENWF/iGCgrY2UyG36X7dzBjktBMGF3FzV3YniH3PDRHwIortezcN+rMns2orMtaGvdBBMkXWUZFk
tEp/18u6AYR9j4C2RblN6RpqxZvR1K9kSLXrAj3ER1a0731AY4cbN643HpjrIOZ428ucJISZsCDd
Les97mHvNaGYNosQuXfbONfG7VGet58DjZW7ckm1z5LpR5YtYRumvVexBF5F1TxrJAwN/IhQB4sH
BlfuOamir35R/KhNbcwWmmUM7QRPT8idjXKtPABmnVTPVL7qVqVjmGF6LCXCpTi+WF6TkZeZOZeW
WICjOlG15V4utai9G/PHzmzzS1yyNGqXard2k/wScZmvpoYegRCWs44Q9EHDQrZH7OlaE67xPmSc
B5bpwh5cJvCKk602QZd9t2XRnjqThPgq6MabBlhpf/xqVY3M2ESDoEJ1A53Cq+7hbkK5ZnnhLLGo
ZuLPm9tp1zPyJq6+3kximD6wBfbH0tDtjS2WlQ4wjANTbBjXFiudYCiKFxwcybVLjGclYsZxC9XX
t6dTwOMgLmT13rhlRQhY4q1sL6re9dB3ifRlKJJa3h2gx+AhcmhjlhF+AbUXDYSlBBU32LAtjI2o
qGuQLDpQOUiQgNL/q4C6lI0yfzPslqCYPHPvslyS3iTqYKc+bzft65UXM0VVz1QgnpvIkKQKIqt8
1DE+bf/u6Y1lHG6Pqple/4oU8xclclAtJ7WJguZDT0VzoSA+yDgufvgGom7pym+Y9s1zOQEoS9I8
OXlcwtc07+dNmNTMnQoS0mKe0AZGl4cEL9mzLYmLd5Et/ZlDUiZvSFkeHlSOCJ1/cpsnAJGDYTwQ
Whkc9aKuturyC3Nrr82s0DzN6ve4Ou2rydpnJWbTeh+x+uwpsmJsNww+lxrhFEd5eZowj/CMl9Zj
FP8MoqZ+ceWnKiLVQdJ8ObP+s6RovlN4zCGQ7p1r+HuXfvLlttqbjd9c/5ATFk2SUnTW1DG3O289
LxFbOH9urf2g0+pLbBk/aqMdf9TzvYpSGSyTDImRIPZbN8ow2uq8uLL92k4e8+UizT1aWp5hjTCv
OZT96B1ud6rBXv3NzVELCHc4dlCq6LCXkpQneFs+w6BR1Hea27hPjl2/q09skhbPqNiv7noL12Pe
lbfXg8L3+JnHD/Ljp536/GqNuFfTLV7LMnbucTd8n9CCrUKvbB9khPmtTQEE6Ea0DVvduDS6zE7J
cBxH5u0eqvenBmH3CoXw+IMII7RiGHjcxM1Xk5MM9ywFy7WTT/6XS84VYUXbARf/C2kX+oNVZm/N
AokK6TSipLNfQ1Zx0HZZ/TSLzyFBYnlg6s/wGGQHP7eWHFSoT0N5onXmUzWZG8ccxUV17wtGgaxo
pX0LkkowIK7DbmpYo8GEI4z4PdYTY28TirEfRWS9yao5jT0+Nn2kGlex3dRNMKHLsdk4Si/QeOG6
mbrwKMesP4/EpqxYdrWbEZH1GYgc95nO7JZ3OLYn7RLl8j0gZObMHSZaqXNbnf6RSZbEVA3OSU3l
TUuMZ2v5EvVuFQn5wF2UhXTziqe7fehSVKzV+N6ORfXudoa4TiUiSxHH+T32zF8y98QeWeG8U8JW
z48+w7gI6J0HOLvy4lmFQfEM+s+vsiedwII5acCmuv6W8sy7n//ZKwf9z2t/96I45ulcyD9fV4ZZ
dSFPYoOuudh7FZTaPmtjyNjUPRVRAO+O0eN1zDOQFBZtjbqTJ81tGbx1bfFx86YVWvVo0HW0iRh8
131ORtp55nGcfvCqvKhBHhPT9wg+OB6CkgWw4JdZU6IS87g01RPBGqfFs7ZXh+quDiQQ9Wv1mpJU
dvazqnkep/xFXRF12JEyFrrwx6vKPmMeYPi4FMmRI4t1RiQWl3wdoWAwZ5ZOHTIBPRePY4+CSe2p
1+LltXl5Te2lfkSOXGisiAqkMCLTAjYugTPqsDNr5LCZBQY+wjmzELYVZpt5JWwWEQM6zMb2TAv+
FI4jGno99zf+RGgp/Eok63XAzUBwd7rdoyc0BwhD+mdlbWfE9tXoQDpjRHjPuk1OIJ1ed63enKyc
PqpGf7geWF0RPZr+dIkZJ5Lhe2VP3nouTfPa0R8+97I3tk0ZkD1aGcZe2jO0mkZvH3JRQwguJpsT
ebJPeGnhVYWjuO+9DGmzb7YvQMEgsAuyNXUzebS8wSSSIrU2hG4n3zXxYYsg+XQLMhyI7+pkNu3Q
5fMrZmRCkBATnF2hv+l2vx20ePpXgqMZ9wZGAJJRYHPTitcJpR7ZS5PMQihv3tyOU8NMgts5iFLa
zncz8SNxYrvf6nJcD4t4BuEtmX61DjeoDSlT0hbjQN0NG3W3VxvpVPeDCGklEYl0q1uravD/FHD4
sOgCe8mXz8PuJEwQyrcHRT7mG2I/N2pdEfcddwxvbjZSqR3S5RheDVMPn2eUSkYyk4l/3/HfAUpx
yWS4kWxEUqcoM+ZVFIHfmdOy+YgH/JWR43uvGawSUctoY4E1J9FpitF02Ss7cepPh8LoMKeJv9VK
PSL3e0FIWIgNjo3WPqiIjVTlbMzhk67Z5LEY31IT7B+tjHqVBFF0UOgH9ZqwG9JSLbO4t1C/rzO7
7Zbbi4s2bhE4zkjk1vwz2SYVwjmTWdU/d7SXBuB+byIa4SMnT4pL6xhltUcIOOyczIe+DTH65PRi
44yow5CcW7sBQ+dBR4r1SvoSk3T+OrMiyHeWfS1T7QV4Cksb7tqQi8r2FM6+ds/KnMeTxglcX1iU
VTwyu5JTqN622EW+zzYWr05LxcWc/Pa+8httZTUOpMXIYS02a81K11FNcWUmTzy6Xr2hqj/pehjb
tqcXpDGRXQ/Lkk/G096Ig+alcjttQ9SZvoHj+6LWC8PslffLUeeY0altIa8708gfremib2HSPqb+
YP6W8Gq4Dt14VWf2RjOn8GcANqgTpvzkIwwxuLjlw6BzAi73AhG7Pr12C9FUaCLXMyA19UxEd8yY
qMFyVAlaQrk5eXVM5k3qvTJG39IjSo6S2cDO6Kn28qbXHhukTKi5rPSs4d6408gU3AkrLrc+QqM9
hc9dXyXTl2e79kZkLVgmUJAnzjOxSg0e2SUe8g/85SxUrF6+M/VoQ/oG2eDpdy5q0ju4aXRZFvlF
bTsXo2QB0jCZhQaAML+NXeqvmjYZszvrrs3HA4kpG6LzjpHTmb/+704ce3fhkCUbTVuqSSPvLkFB
74WMhuQknOTL5Z84q9l/2IXdtSqKo+XX/d60WA2Cu2xPlcnvh2Ci/ZhdcWBpIX7kASvpWOOmFkfx
lkwIiYBSyks06BJNKnvx8praU68BvSIQEL3iRhKWvQlRz3+6AEsUeNBxLrUW8itiEJIIBJ4yUaJn
NciXKYkwVo8bw9KvepCC9Lb8+SF33kH49NvIBIzk14TCOjCevpgU3vuB8KJVXQO1xhWxovB8tmQb
bnxELMeAaFFokcSdKiEDkT/+lc4pLQQHcgE3dsIwxblpoClOizfFZETBLQFyctpbT4GVJ3eq5cBf
PNgSrue/oErJURAn1bGwwH1iDZppZA7/qozaEqmJa1f92mLgB0a2/WF3QIMWWbsj7c+OaPi3uPJ+
ScdgCl+Qc6T8ikaBm6I26NYJcfvqpC++j+hwiVzosi3XjbzYixVJ86DgT0GwyXJvPiYlyj51GXX+
NB8b15iRu/Qv8AmmZyTf6Upz2vyJ4hdokw+aH65T9GU675b1OkRm9ol8Kzt4U0wGw1Iy8zLDSPFZ
Ex92KKlAMHGGydH9eXPAMYG7s7z5pMXYm5sBFb6FaYFOoSY+A626DlUmL22FU3vQ9d99YgyPmCoZ
CUf0p7nZoAB3M5qyy96s9rBR7W+9i2VwQo7dgt9gNvO7GLvkzAyYLKLe1Y6qcYrECZkrKoGTl4ET
ckRF4zIqg50dFPOt9PQ7s0KAAC1LrVqNqfaPt0d8bPjW4SZUpLuG3r+WrDfIOEspsbmtPQfJQDOa
jncZoN41suqXMgS2XRMexgbtt7mMAMP0q/UbouzDBmpa7T+pHObYZGwUe6Jal8kQHyPiMoAdsFea
bnfonHmLs9J61WPCzuzwhaQHf0Lv4dE9LZosXnIYVHtHpN0pamH41OZEOpHeRrt2CJNdrhP0k7p5
9DB0sX/OEywkWViJ76C6QqEZ3wlu6HlkgsEP2rG8DwZiY29v6B4npF2f41YCw7Km6JKBJkPu1qGT
WToIacFMT8TzCURAgopCfkRje4BfU/4u3eo/dpDzHtJAWzTWebBSKAq7gX2f+262CXQduUnOY+XS
N+7eLaK1YRbzpVsm+82yMUKrOjcpln7bL9Y+1Mu9qjlmLx52Zk+quzpUIUiRj8DIQUKksnKL3kaC
MrneSNucLBf1l7JSG3btckitbJyMASaDei2VDYHk6IVfzSLuzrWNknYgp2B81CfdI9z0S50elUOe
wsrv7eLcslynAF4pjxW5pgwlvYQ/OmGjT8h96UvN8O3VJkxIqWsrdBQU/fA70nFjtaQTeqhObsuU
npPmdLtUrayz8MXiE/LIivnbZXHCsVmFtvE/hJ3HktzIlm3/5c3dDFoM3iS0TC2YOYGxKKC1xtf3
cg/eZhdvd91BhQERUWQyI+Dwc87ea/dHN2Gy6owIl1Xvo4mt8Rw7HY4T6eCmj/YXFHD3IraTCHyg
/Xr4kvI9RoHf0febo+gFe3u5X2T3RL3KADu+z1JxcU1vuA+j9rELdFJs2qU4lHjxHqaUTCINF+OX
uUjeorAUdwSxonsvsi9Gq/nPhAdhCY7g1efUkZ+2nhKOUFVo7SxvH1LVn2r6sDdbmOoI1cy7N06K
08sLXAKnvHR8x8Z1brlTvt0C2Wo9RbBXlWe1GGImPhlZmn3SdsIvSFLUkbLgXn1TKj23t6aRzbdr
WOnGQPoQwm4bxHqjW2SrvByCiJD4Wy5cJcw7Q7BTC2Iiu2Jj2sVD3u/U9TugClwlhu2uPdHPm6nr
6KU0UyEdnNVnR6hZboTe5vZpuUoU6uOFlpj3nBtuPr6joY1LJLC3DVWFzvXmnGpIhN1qCMhWVUP4
uBsdVNqFVxjFdgL+emSbEr3J54elXRulcN8rpMRbe+hY0Axxe61nJLxmUxjvbRYLfrH5LrDT6Yrt
jyyEdqQUjK0Hxxytn0EPUTAyku9z1rVMlYUr47yNze2nple9Bn2k3yvnBa4COomZFJxWxFMlmUDG
zLaiNOjGK1mmNTm7eIyrV7yj/aVi5kD2tP0uktB/EuH0KrAr/oXr/c+DujxjdVuRLuL+QLcKgilh
SN2wLUvY/3wXU/FXOZbmF3LCS8Zrc/cMZqLeAhLsz0UgDkWOfSpMW7jEmQCOz7/6CoD011Eon4vl
q3++D9zdgZvla8LOaxdgznuo4gA1aT1Gr07BmMSMWu2jxDIYYXH+nrs6lOIpjldBe7YDZNIrFFqX
JBfDziYp4jD5BkVfTc3pxk13YHdhHyLmUg9jwCTUGX3rKxHz1JxJ/4Nd+GfdzIRNVMib2SsH92NT
fDFV89EYp+My98VGnZLTCrKmqtd0J6en1mQkHNRT8i22s3Unw1SFqL7IE9PLqmsnsRV1wFi0tSvn
YCAdf2nLPscWS6kE+gKhh258NQRNkKhFwh2lj6hB7Y+6RFqNdKF5Ag9V7TKqmip8qfX+tZd2zMUx
BdiLIrpX6iKlM1KKozaY74e+jNeuUvZS9998Cb+E8tE3ETiEnCBzuonT6hL2ATu96GybeMwHyXoR
k0W+IMQxENxe/Xhzrg0hiGPpE2Uq4F8raHDqTPnC2QZes1qc+xIlE9nG7esweOlFB4T3VIIqeAhz
UA+WwVwijH4GDMfvzTRO10qVjFJpY3it+DBNfNzMb7qzGZQvmRUzWPVrbeXKcLRC11+1Pmte3D6p
j0MxBxtaOnf1OFQU79zem7gwzp4c06pTc2iJD7KttXLHYR3CnyF9cklrUNYUpb+dU5JPOvJ0V79f
SOlLMivNvkzLMN6JdnQOrVN6G2VuJqdpXof0Oc76cKwCEBL2SBng9p64qOE5cb3gWpcnOhXVGadt
/oJ2jDxgy4x36jTz+vbs2ngRFqe4NuwPMM0GyxnSVbkOZba3Cbht6xTUU3YGlsBsLgl8kHwzeFFy
tOf+SOHmnPVOQw2XI1tUynL1kLmNc1ZHfPyEyBW5thVBQDruMpig+4b2X4cal83KQc4xDQG04NzA
JcYdbRvFgXiZo5afLgvIRC/xJ/bD95HMgze3D59mN1o+0JyTUJh0+ZMOhHqXDXpyIWVgQC5SD9tJ
dityM9fPbgXIYpCnUry8musexpP8+tDJXndpJu7VNwfZPATsgPmbcIxbXkqcc4M0SpNTu6OP6Wbj
ecI+sgqZPbGP6Z6dOAmO7dh72zTuzU+zfBpjfnedKT5SPz+qgb16cIguXw9G4e/VqW/n4X0zZMdG
Gk/ConyC16s9tX64VQIHMCvaU+WLjfo0hRbkuyaHGYInGfpTPH8xp6jZ1+PInMthx1G0rXYtYp1J
NYFz6BMoawtwuV9EyPRajLF50DPf3oIA+DRFNPxM5j2GWi7zXs+fYqSyH8bENAt+m340hkVsvfJm
MrVk/yr1nfsunI5K0qEeNFGO67wK433XmIdfM8wFmQtRQeaxaUO5gk7+NR00YwuSMniyHcLe7L6z
v0Rx/TlDnPoB0mTFJGH+nOgRbPWmv2chM29NY9t0QJQbJhjmiZbToNvoFRewGeD1qTir8rHgQ7nM
CV0BJQD471MKqOCQ9ca8bnxiVKOhGNHgTuK1DMarN0UrMUXJi/KcyjME58mLlxXH272tgCc20Kk8
lnHjEz6OS7eBG0mj39FXFb0w0hZQtHtEbJ5xSf5Q/no7BUs+gBDSoGpuARiH21jJJ1zi73B/ZevM
nOOdeq964MM4jk1S3dkNTUWoTnRmNW96aG39aNFsRNjGWSoBWG3rNPB7wX+naX3XyFWcdMH5LqrH
h0pfXMIGimRXeo554H767Ya5Uhq0pqfB1YW9u5nS20+t/u7ZXTpZiCUUOM14va2pYWbqD76u47x0
/ZaKi78mNBCN+dxbN2gi4ucQhWPO/c3/HKzo/re6B90x7MQJ8CKiIUkkjWWXCvaYMEK6VbTp71KU
OhiSCVPpNMANrkNUZMPO0AjN4oMBH01MbleIJA4YNOurWbG/5WNL4Go3I6xLkiJUgEQcgYI2gGlu
WkrYlbo4aC3QsDQgLKtTppHGsSJ0S0f/uk3Yk9G5Jh4gTPnHZNyTHwByGOu+RQvne+0ep0yyBdhX
kdSAuTzWtJhMMP0L7WD3l1N6XAj2VEI5RnjRiQIa10FpDQ8iGaft76O5TcaHEP7Zdsac4AcVRE3Z
bSSA4A51knZOsnKmW1ovmDptD9WmnElD91g5Vl8+UJkPd7TkBjRhNcG0bqyVuxpv875wg3Sb5lAn
a63PP0PgBr5kgYDxJ7baG9ynJSdrp/HAP7RL+zzguD577DrX1jADEbKhYuYhu7oQ1EjniS/ZaH6z
SzbDdg5gjR+xktyQbPQXvirJqojH4DAWfnguDL07zvJIWNxRwhRhpzpVL6i3zEPXHdlBRedRHv1+
VbY1b3/A7X398gYB1qdPELaPgTkBREoi6laaems75qNIMNgGK+rV/mDjvSAAvGQWXFb+SjmhLKKU
tHgJn9Czj8+/GpsTI2df+dz6u/9xC+UpUT0ZTdr9iMOafQzWFmvA5DK12F2iHMGQCGprB6/wWS3I
eHDtRw1CXRvVO3XVx2MZHnWfCMJhKMeDmRJ2oHJ6s0F79mlXYVPo6H2MYftTwQSs/sHOhuW77luE
l3fdr95rN5fv6Ti396Xspw0MT97tjpQ6mw8EVJE1h+6VNFnYziZ0+TH3erQXiKUhdo2rmH7tVYml
6QRQVkCWJc5x2Tu9BoxctuwGc8heDa9/6xYn/xYt3rdxdGYs0i0+Qtnqzodm1zMPW99yYNWTWlFs
9VYfr2SfFA8+/Wgu+zy+klR7JkQ8/xHm05krPP/RBt055UO7OdXQuG4aN7JuGI+6qd8G0RcPCK6T
txqQrfy5p2p6I3Y4RygSPv2y8ocavJzgkSmusXGYDp6SihRAw+cG0c10JqPYzre2n7pf9A4Rk+wT
Z1xqbNTyM9nQ1bMA/wMRjxl7kWaYpUNUWMU1jcMCxN4AeED+zVpCi9pjDib8eHozZ3bPafJElxV3
lQZQXfaMg4wCmb1Zcg29QqbL6kedAMJHLveXCZIIrOOSCkrW81UdxSdvZJOhFpYYHiUQYCZ9amWH
lJRzBY/G0ZFcPfSo9T4Bv7F5DnrfeI+M2LmSf9etOqkYyzH4bhqI/L6Vgp1FzfBc2tNPteuUW8y8
c6dXNDTDfmZCA67SQHwt77yR6JPz0iIwZtyib+x4KvZknjePERkr6h6mzhzuX72xGFc3GARY2hmS
hU2nMfXSv2RW2k8vIyQEbRmGJfOBeGPvDoQGri2YpRvbZ9vodVp8Z47Mm6PJzr85uJwao/2LCM7u
9oYpr2OKdwbP//4GWGkMtCfr+MebhL4jebX7v/+Uf71B/RytmYfXzotkvnxyGekUr2o4KR+TZQA6
0CMp99aWZ6tH7SmfTxw92+YmaGGcfNZ7n+q397sJ05kWYMaeoXC3nvAIbmdXB6G/ZHv1jYzjpf11
4ysZuIzI3igdZZ04lQ59f7yQiyZomyKWuKRugw92dvSzFcdsuwMvu9CYVR+7sIdhBUicDEz5LVg0
JmY2MQJOPeX3aYYArJHzjclo7qLCNUnEA0NimgPAwTC4be4IZpr3RZX/Os0zf943Xfd1jgN3RZha
jEbFC9fQTYYPzfPf4z6aflhmua4DWqWrnKFOWrOZiufp0+yFeW6lRX+2uUnWeknmMfx0qmF0oYWd
+++DZl+r2sbh37vvWpb4r36ntztkhrRJuBjv05jJaQpVfT3hjD3VkDTWde8VT7Zvj7tictNLhFDx
HAUtwZmBZz/0aXppCkJ01Ne5bvjdu8unjj0p8LuL2hLcaj7X4Xp2SRLU8FfbldW9mf1EBkoC5Yoq
uL3rFoosNVIyaxPeqb+EZ/SG6baXs0jPXYU1iaCLpVfbgVBviEr8QanfU+7HRLAitc/R8mfRmzqi
1A9/HVFxs/vHNd9QvYsFGW+ExHdRhe5CZm1nWO13Y0CCi/O2eFuIflzm6lMbS9zmKK6HqwZWSpRb
bM44lRhGQjO6ALnwHtRD63sbtX/wzLG8z/XlFE5Ft2onunPq/oJJV1ATeX9hScGAp151KBYEURJO
t1xrPzVv35WFNiq8Cus9Bj89C74mFEgkyHp5dm9Ng7dOk776ihXphlPBWh+vAGtpL6GZWjtwKuvc
C0s44NIraU38SzKyI9c+5ewurzFzKrFw5/jaUZ3iAIY/2hM4nk/Vcxen+TeyMQliZMOxmSX5fQBR
cgpst7kthI5TxaelN3+d2m6NvEoismJNfBVJmj5qNj+wmEmLykq2zgT8AbiaIgdBbHmNJQFqKUVw
wsCPZVau3GXLjDS149tfEPnGN4/x3c0dHtTLR4mLlTnXIzG1OsD3uUArxd6pIrdvhYqVvNhisY8V
RdYxXrRmp010a28/VIDYJJ3ojKpFXCMI4xz//TQraTCKktT4Koo/ixDBg0iW6NdR6V+5Cw2PhsHu
IQ+D4d72E/2Aga44doVBo1b2xSwUBEktoofUqAS9guWLL52uar9dklm05kpDLIxXwBzc7T/bFuw/
fUQ+wWWm6fo6UTiepjl/BJjBjvN0FsT2ZBrmOY1ygkucyHhVRx4ilLsFLg57F91+6WqbHzZDtGzq
kfOSdZT3EEjnjS5PKaaLM54ZAAtl75DvHCGJ7PKr+l/dBLdWmeqdcU+wd9BAUguTvYYoZCwG80vd
zw83l4vkeVjS4UIfPtuPPvOBauyozz1GPqE+nRe7D9YjzLuPXHrQSfCy75Ox0R8a7OIrP6r0jyym
LIo1vje38iRgdvg+0hxWWnzhVjQl67h9Nsti/g9JU+afodm+gRnGIiLP1BhXGH/Ga40RXZGomstT
FZkPSTTDvMYugh+sx2pQm8l9uSB+daHIwGO128NvcbNZ2i1CBGIlzHBIto3b3yl+rXoYJeqGaFTM
xT3Jj81o2StyxsUuwQt5AjPyVIpp4esUb2+Mkwi/8bGvTFa82luWB7I9x32EvH6jKIq/T9UtjX1/
+R9i4XTnTzuMbxmO6WuGbrmWxX//FrkVWe2UB9ZJePN4BHttnTNSfVT0IuHJ5TqvkWkpJfYiGMt4
uOBvp1oci1M4VxjzIRYnXfuqJN2cYCRtX/M3oxXtNVE0j35e20PyxbVQIDedFeg7L/J2dP7qJzMt
Hzw31x4Ns8mfwe8eRTqlL3pdnoThWwcT7/ad5ngewTLR+Krh7GQtCMZv/ugjwsRxTIeTdoHhLbBJ
kuBckkdD8EY/YaGJ4s1YtPqzKY8mgbEW6a2H2MZ5q6Tlo9PqU5tVxUdb0DRsa4TFMqEa8bx/9Auc
tB0pzr18CLTgfQ5Eh58AAwcZKOEDhUBGr53EAKgLQqfj1RgODuGb5rXXd5VdJygWKZVF4J0yBpdn
lecxSoCLOsKWdTJMfG3k5ZTtB/M9QKuMgIowQNY70Axn0hSBxZEPCnSXBk21skf8zU6ebdU4Q02f
1EMYy39w5D7qRTbe/s/fdLxsDPjjSI9km404bYeW50Q7v7lO0rKbEkK0C3QcyqkR9OkaIESPGzhf
2Ktn+8kMx2fXT8H5t3N2sXUv++IQIR8CaVwm+rtziGxiyDv7mhed9tRY5YvjV9ZHOImY8SANozKs
tL0bT9M6lTnu6mHRgnLX2xZ3+P9+jkKmX2tKbtKk9OtUF2L2Z31nybmY1UMobQwkYupmPI32dZx0
4071YVtnsPGoeatRx+Qa5+ikAGlIu+umxMGxq6cqfWWI8EOtMUXjYhAknfWfF+t/X10sA9uY52oa
oZM23QVMof8jxW4mgYJnNetUD/lFWT2xVYidpYOhVJdI71RiR+vk12mYpuQYZuvR7Nxz6XuHURcD
qYb/Oq1rE/8ouStFbvzvYGdaJdN1sBkad+51sYefvYfb5hf8JzAvKP0ff1uVrMkwd3bEkE09J6pE
XP/5V2D9mTbJXcplVdEdS4NgoBt/mOxA4BFs6AT1CebB+zyHMurZtKxNwUAKeVJKemaISScxxCNz
dzwOBXCIRLOfx1r7GruPjC7cnZZO2hrjl3VH7u4U7DDnJ8gB/zb5xKRubxesq/vRQabcpjFYZI1g
LlTfPxw7ObR95H8i5XlZsDJfVWMCOLB/Sv3pU51F/ectrNxGBeDiH9urjQcoWndkyPjPvxjH/zO0
1zdckwBS4no9HMGkkf79y+EggvVzLxtJXDPj0wSyC3jpHVT9x3BO4m+AYZQIcDCZPjsdAyRavP4R
X5ONhK4PHkrUfeHUF2ThxAuXF0dlrM23o+i/n1OvTi0E9N/vo7XzbcHmenb9cr5Mhg0UV9ZB/Uiv
pLGL8joKzQMEEbQrEBJbtkJC5oBOV1OkNbHxnA6lvxwc0mrkRgmvlMkizI3gO4wAOu2SZtNRThNT
YjQH5WEZ1OlA6ayzXCItDlaVoEDX6qTYx7IFqh7SFkcck3py4kwpIpRAOMZp/v0gj+qWHmiaxs1O
veC79NcK3yCn0kDIyQQrPJhy2OWBrDkmTYnPVp6iVPnQG1pMj0UNk6T2mkuAc+Wijjx51HD9bmsF
s4/K6WRIRSuEDeVpHTsmBT4cnbWiJ+sCg8dSQVuh35KieWe7uDdIAMN04QzPdYQazmgwRYZS5zmE
bfdYIi9K2MxV68Acnx0fusfShkgAJY1ZxbLnNLrWt9mY7qE8KGor282Wk56jxSzvArzAG9fP+v1Q
RAbUxDbY9nVW34yXlnRGRH726zn4AO4KgRmVHg3GK8CU//nQRdCOA5Ky1PNJA1OimMgzijDE7nss
httQeiEyA/oZ7brqNDIceq8RDWo5JKE4o0kvUfgR6eUCec2bz9RRad8y8jcBqQEe7QWcsrweNRIU
if7BwpOck9F7gexqdVuU+bKdlt1rXkyQeFO3GyHzzfuhD87qSCWdY9NczmglQru0VjdfE0JY1B5l
9tZR2qI2hJGnWLR64Y9bz9GJgVzwIhlGqW/Vq0tfuRcPBhoAD9lvHFLjwlcYKPE6WZbpa4QWmlAi
r8Mi2JpPbtD8JDaLXPsOMeHUBo+1M7ZfSkZ4G/Zl7l1OoMzRECNR2nP7pc3abKeMMfDQcmp97ixu
m057PzLbfVtixrQ7v7gTvpa+Q1mr3cF8J5VvWrU+3I+5jM1rRoTOxjKT+gPFH7bUXtvRYLU2v0lu
6kg9aPoEX8shlDFucXJ0Y8NlmGyUR3ty2hCGs5vvorbVTwjltE0WuRT7YffepFPABGlp9pk+0x0l
8s+jjPza99qygaqqEZNiUsGa6cZivdRhc7og2pRbbR7z/GLAeFkBj1j4XegBhnNwM2ZWvKV+pQEL
hS98meVDGRSboBX6czy2zkZjUTgoE4RRLs9z5nlsD6Sf66bdQB8XnrykLWgx9qffO6y8yGnLJb6H
rsxqHjGl6xg322kLTi06ZoXer36/MNU5qASsL/eEKKzIjU3viZttVlDXqo94TvKN21feCd/A+K7j
G1ApMEMDRiPw/OTRSrOTJhVYs904OzqAhCAQprbSdbJdtpU92N+HUegsgzBmcNJ6TdGuo4AYOiNP
zfeKgTCQkJqUUEwTxTQSlexl5if3PGT6gfOdIc9FouB6wzoYVticFdK0U9yCbICsq9HMv1WvLdlW
Z8904ca4o5VeS7FgHph65+yahkF+lemcR3pNB19sB2swXolN3U9Gaj8q50UwQ0hLkWqWNqIrBlfR
mgZaza9hY7IroJfr4MbLof9kvWshE26GraFn2kfLUoU2c8I+0fa7W2pR0fnutp+RMjSYEJ+7KK/u
o5ovWMUylYVj98JI5rZxRqKxIt9Zu/qts735XqMRwxgM1HJlRTSBvGG+hWCAlvbOpl3O+K6M4D5s
G498uPKq9kKhr4tzoBlvLTZlI1Fte3ZK99CyVzk1oJWV1bOiqJoNQsjYK5/ht9MOsPtkbSu7AYQe
6Dd99Dm0hvlqWt2X0eESK8WzaEzxRkrCTjPG5jmsvOWZ3fW219Lw3ccBfq17n1271vvPzpitHS3z
rkFVTpAQDK4vl8gMouWWVVm00blRqjqvTAmwq3UoLKZ2ScuQC2EW3jqkFwtKx8XJKL1BNGm7yzRP
5N2ldwyb+u9Jnd8O0FftOj9A4GtkD0pWFrfOnZY02UNRIHJmUogpug8GBCISVW06KfJ+ytMhDeo9
e+D8IArqcte3pnW2OAHNQT/CMjmXl6yNyAekpYXi15ACSfznljl/tlx0Oy2zl0Nd8DbWzW6V+cZE
VHF2VWXr3Dvd2RFEminRmnooHdc9695yIeiQFIdlBr1UtfVa2TQiKJbEQWg/Svymlcs15oqHLHRo
bWN+fl7y+Ul+2T5KdODrugjiJ1F3y65qvfDia3NyHud3w4gZthqT+V43uYDNY1UXdSovdsSmsC4H
s7m3dFECvOqaD3Wkoz64HannRgNvTqJ9ck8bHodFp4Ry3Jp8If7dmmv9dBFQruosbI74kzw08zL0
QtKzUE7h5DKb8sSkegKFVeLSLXIXsn8WPRMmD4859Nz7fmR6hnbtGFRN9FwxRrmaY7YyTPh6Vwu9
3P3CdbfthlF/GNOu346TTRSAJ+aNjQf6cTAC48FmjtPMwcmyw+9hyk431PQRKr1wt+3iWs80oBLk
S1LKXyfCXMV9BnozkKE33dDGEFg8gtpl7akn87cwy431qAXLRtCVYVSKHPJmessH7eI5ro61FpoU
8sZOO1fNQnbTv0QpIewywzNO0F/c7zUhA4BFv3mVHJrgLoSA4GnAvWj6gvj7GKTifiECgdlKu58X
sztUoQ0CUf7MqK27pzbkG+q6xySolg2CvRwBbVTfTxI/devsTEv+GQXumyEd7VMm8ttDi6GIhYmM
H+dBw2Z6mQinvGSBW2xFy0BFFO1DDZJhqs38GmQxAYAZ/gM9ZLtANviubBz/4o/jdohni0ue4BUJ
kmF0/GLXQ33QUYpEgFahIRbu8lcwY7+3YVvcHsA7phf1nGdOaND9AqFrvXwLAhC7ap11fIu5UMeO
eVf25sOY+9v/889oYlgCs02wCf7eW5M8HKxL45ZPwirm16JNvs5pbnyVByHdmPXEN/uo0BltuXGN
0Ifsabekw1QYfsUZKAp665mD0oAXoZSEKVjZreOwFM/NGHxU/H5uOq6uxxdWRD+72fvLELBQjYYm
AXEGQJXDSOw8+AlrdZrlns8/kxdGZLzAONlwQ2Or7gj6xZiQ+1dVbmsT7gwWHwxHlvlVbQyHiazO
0EMWqoRpqWPqGzJg3IOV2JjxyXK5Qzb8pQ3GmqhoetU94QNKyQQMWlMfBf3v+hxWBpOUaNmh2ZoZ
t/TzWR39fijqwtiQP/3zn0sv3fD+gDH5hkcnzdRMz7KRd2l/lF4dCn1agv5wQnSJzGHEgrvWykTf
MezID8EwQlRSawDdYowShYdywspO7AOwklhWszFnDNVW0705uokLcTTPN+4nG7eLIJDn3BXuu/pM
1W8RA3VBTKr/HtjhDP6BXMywEBgUB/+bCsSYmnp+WOQDk+hta2QOlOQB5XEc35etmLZiaGKQvkZ5
dRLHIViLunahUSAvyqQA8miJQTsPreeQu91oWxIPwPtCTHr7dfTjJmmV9dszEu9PO2onGjNc4QEq
0zap7bc4S6XXgT8QkNixL3HV69qVxKyfmtSvV/Js4kxppNMsjNdaFAIYjXT8ZhQg2AjtTaLhh6Lg
9XdNVyMropP9NATiKWndkFZ1GMlU0OnaFkQx76egLAhIxBA6s1kVNONVe0s1uixGXqdmcJ4YMpAV
40zuNplNe+eFTb31Mk1b2yMFmqmP0wXp4mPcwcp2ino5LpFLdygyQF/V7XCihCFawDQvFVOaM5aZ
r2x6640e8jnWbXXAfdmcBtmw9Z2ZuB5XkBvu2TliK5rbXh5UFBBMgmnBcc2N9b2b2jsWiOV+cQao
J/30iajYoEmsVWe1SrofjFvr/X/61v57g9amk+L5Bhphk3aK+feGwYihdEw9OhYoD5jATEh8L6Jz
v7ue5ZLf2/kbkeok3c8zwS1+0+yVTTWCWdnYLTQCZwk3A32+PXef6hZBUPvxr1O1BZsJrVndzGla
6C2ryXLpE8oPP9Mc/WCJYD24U/xIxW5IYzCj4yHGZH4lUaP8CtbEXWWBY9y3QnhIf6VbvAznp3zq
YMNnYXqENqC9tFH4oix27FiMldmX0/0SvLB1Sraqb1C6Y7Mv/PgaOHn9IchgIsqExmuTQ+mNqyC+
tWZ90aCYVjtlw86w5CA56uMpfwhJT9/NAU7iZbSzg5+gKFRGYXhG9SlPu59haNT35HWse9vtnxuv
ctapXlL9ytNhjufLkDuft7OgGJ7NaH7rmfdKVHy5txaSUq28Qh0DQGivglOTRC8PDfudtXoVdkuw
VjyhamS0rDud1NSZ7rGupmwfNWFwaLUUnZTpDJfCRZmpJla9T8wj4EBCV9QV15kHxBXzSRn7qxEK
bGVPxLlEtcEQQQBpgU/r0ZZn5zbfx7Gz0FuR9zpdR5yoo7amO4nskPEZu0/khtiyTi4V7D9/NS37
z/XUZillL2W78BUs0/6jz2k6Obdt1xwhEtGwKajko9mjVNopQ7PmDu0hnRmUKNoElmlwnNhTLdou
rk8hqSyVJWNu7vBe+rxoc0mXtsyeSWf4dURcFt7MAvWqbfQrmFL+Tneb8q4gk2Q1osW6afS72ohO
bt+CWpT7rQbj+jZeErFR+yXKJCzubfps1JY4aH4QPg5wllcGaIe/poTL1p11dKSOdQxbPDLV6z//
ngxDXqJlNocka3/////Powlo6BqQNM0zmLRwd//7JZxUelF2jQgvs5UzqyWwbTO4SAygkY/4J9jo
sWuAJsa0XHh8wTB2EAUg3QfwQbpTbWk/1Fk65e1jmFVI/CvtrK5dS3OOlCTFY+N4zinBYLUaB6Dr
GRDZwicuwajR81nl10pcwdphcOtn8yJQI30dA5jW1uD2LwMWiy2XlLjEHsZtvTK3VW3EH52f7cxw
zr8tPvkxCOjou4jePYUm3WoWO7GZddZIW87E1IhMTcckum4bx93JMQhCSLqaNwdTLFZNN+qHyKyL
O6/SjgrNxzSQ3ICk0tauElfAhcnNOnoswv6AnBjooN0aK633sGPc1j8iBvhtZgwNe+vVLduvKoAy
WWDMF3BN2diKXW0ntYXNzcjOAbOVLLb9J3S0w1Z36WNF5AtLFpfYKJmtILkFooYFG1LGecsK0jT2
zJOtx1qiDXIu9iyv0BWQFzma1ZOr4bJmeeF+JLXiR52c2I+bH2hOXO+gvEk3M5AYWVjdiDYimc4E
gdFZbJmbZ23b3XLRqcbMfVg7TKcLYqKUPUxRo8H4Hyd8BjgSJsKTZjJc3Lk39omhB08OLIZVh+0c
LL0UqQmjSPZIcb29V3jhsUaW+DC7FvTkkebIsvjGgzedR8T436eRAEH1htR7SnTu+yvKyol9UAn+
OPaf4L+KG2dZzZb8qEiJDfDZ9usaiSWuTSJUPuwUpdh2zKNVlOlXv23TddS57VNDrE48LdUWCYN1
yCK7e67QAK565VyULDaJ/IMXUK0nTTSPfRH5e4wsy1EPF3FnFk296YeYuDd2MkxxVpUfz3eBlIdG
kt5bzJgSaWtr1/8t79jzmicfIU5bID0cXK19SsegPw4YuHYo4FbMCGhvFN5edXFCM8Rsn86gNPTh
1YOnZJvZi91YJ7UOixb9tT4WKTYBGDV5sSu0IDu1XOWvuMsqAgYKJHCyJVPY9HihYSCRj+zd787r
IDRn2ziNgW3kb91Yq+nrMyDHoy5EeU08UCVdkTlwveQ6/s/rj/lv+142vhrzJoRxbHo9/48dROU5
7YIAxT9PGtEo4JmxJzqheTJzjYVbqubVcy4BV757bLM+vV3N6pLuUL0dUs1iHZeXeWXbjGY93zm5
MPjOKvJGdUImm7Qaz7g9U3Xulz5o+5Mjb1U1PtlwYZ9G81ds5wkrhIdR+1jFWrdS+YkqU3GuWsL2
REihnFvFATmXbjv/YTbn/9s9i32UrfueYzqOUk38fSkG62Mzb6fZxljhcS4GupWUvsfSAuiku+CZ
YdK+BrmwWC2JrVbPT0blbKpk7o55Wbhrv/MGgrTwgqqGimqt+FFOVivdlkZY1Re3YR1zwwCRhQNU
xovt6T6Z3Xiny6l0GwArVs+FuR7vUo8eo+u2rwXLztwW+bNHVOqTJK+2fVW9M2p1zosmQySLFJDK
0jnWIc3L7qw0B9FiQL3oxKloclI6pWJh8n4qbICaMDcJ7n3ctTQXGJPAknWSO3uOYZunEf0mnlIP
VldWW6CCUgj+r+fUW7JYB+C90DOSz2sVnF/wO1dESCP6a3f6TFOPYLSkS+/7MiOSNZDCopGnpMwo
wIWTlnnxrrX/xdiZLEeOZFn2V0pijywoFGNJZS5snmmc6dxA6B4MzPOMr+8DmHd4ukdLZC8CAcCM
dNoAhep7955rDJva805qaTDtMsPqbt7o05cq1BJUnb26xz4b7zl6j6RuqUA3P9uKtRVrKPJE+0i1
F3kn3bVRlMpZgcrw9xeKZv9FF8J3QxWGJFWS5iVim5+/HW3Qt1GJVefkuam+nHEtlJf/MIzMxpyM
xD7FMLlOnfLVIhLmFGJYXiAa0l91vkg6WKyFF2TVo62pIFSmvY6AhWWmkw1jtuUjeNvv538848ce
FtmcpQX1+AYlMdS0UxYBZIOmRn216e7LP/f0Uf9+jqrjRy4Jae4nTflYd/L7MkGtsy+jPhLJMrbi
bJOutg2nPaN4momYZkxPLHC/aHF9nJX5YYxff3SS93HQBxC6KkoB7LW976JpszC2zjWmUpJlfLNA
g6Oxb8y11nVXRtdEr0k95HvXbBlkZtRFBneEPk6VbQFSyfNojdk2c23tnGkkwtFUgT7oPihMnii/
T3P9SBLWV7rjpiNsZ11Rq/3SDNGajMfsMqgD+c/ABLZ64wTr+d48QsHYxlSxvxdNiXbx12UZPTZa
gARvSCxSBYZXpcv7u8KwRzhixdvctEKS3qw9avwY0zOxus2fvTEhMyChD6KmwcM8F4gJpHFDLyZQ
XCFwFYaZ8B3rQRt19z4bWlDHCJZNgivXt1YVhUWmRtO8wdAoxYJsUjZktcmHTFORMrjmlTegXHte
9n0vo2tjxMj65oq7GSJI9lSFwLROO/XTiKhxc1rlBZW2eRP0xkfE+HKMcfGvHbCjW/7iYuFKVNrM
44jVNXEJlg0vucpgLdZBIE410tRs5WrLUEno2cwge0GNZOdUSrjTnYzOJOEM69ksOvLqVzagmw33
jfTg9w0JoXPbg1hWnOJqt3fy2FpEQV/ufRpTB8i+/m3urXGFoLLL7aWIClIzDbRONBHVZZeIL/A7
1Y2lhVgtZJM8jW073rMswJDX0N8VIXTHgvD3XORnVYn53AuPNpdqfMSVeJ4F2yaL+aWsGyTZ04I9
gEmzmXWhxPYNj7/spTjyobKoJ97/a1tIID18AIdKSz+UEXBiqFOstkWQru1pcRIRFLUabaoIrjCY
FylVOexGS3uR0n2I6sx4tvKYJWoSG7vC583sPXQ245fUx884A2ZSTELU7JRsNyJgPYSZu2+HrjoH
SDMcq/42D4m5Zr0gF2wfvtebEZzvCCiZSwhOnybHKC8wMafZ0QvSs3CRUjVG8qxN83CnJP8PMM/8
5zOFBUI9/eUFy8aNNtB9AaohTvMm/HPP7DZZZCqn26saDbNDIsIG8+64lVb+aSZOCVKdCONh1CDc
qEqdnW+7Xu4eUpNbgA9zbuXP+aQxXgxHLVdtVGNQmGn4mXbWiLacXUGeht7JDO+VAs/lLET1E0IM
ISuETKII7kxy++E/DNziL0USmu0amhrH1qmU6L+usEB1dzRqtOCAK5fchCBr84U7qBlwTG2JNrW6
uw1iln3XJH27YMgIfs+Ntdc01u+tzx2sLwpzkRhlT0glLGsDH/PO6MNdVso1SLPqvpyakqqQCch+
9VrEFWQt74k3yLpocZhhyiQStg1R2t76+UZRJBg4R/ca1MHSm8B6uY2T97aMUUzsGkNMmEqSl2ir
pTpprgm8rl13p0c+3m2dyx8061T0GWQATKBw8pWHnfI8i/M0m2hkMo1g/c7Z8mABbfV8Y9fVxb6s
YYFvTJfqd52FJm5ZbOPz0G+4Vg0UnlxA0YqXm4hYjnhFa7e8In0WurKsQF88W+j9zwiIge8A0Tj2
egt9fHovvRLGU0/Yx2a+Kcwb+/321vM7x/WohhsmGcFbnyXxNqqVage+x3wGg3rhLmStnLjf1L7R
kio0EH2AAag8WbrlLJq5+SVhQlCtLZdxQwL9XDosp3Is2UQoiZo6BZ2oMgvy/Hz1C8BUIFXDStgw
jdbbbBV1JREXWFjK06SJWtM2PsjGfqztju5IFxXeuXALmw7KhMyIe9emBT8pwnUthpo3/SOIMWY0
qtUJxlAt2BacvmpK+YnOSxzDARKQKrkZOhKQydz9i3v1fGMAqI58z6MkWHeuUZJjMoFg9cgEKip9
KlVN0W6SIYcPgTFlypafYqSCovTX8SSImzfDULhHM3e+H+IPQUdRknEQSbgOVS8amoVg1mbazXwO
dlazr2vrvaarvyeeV79zLYFMfRifAArpd4jzDTBS7I0aTYfIgP84H7ouradbbKjmd/Bfp6rt/NaP
RVtvcaJvbxVlLrhrExrmFnB7NmyILGFQD7xuNfd3JDLItZmTQDNO7R7II+2itGqwU9NNgbTDhHwC
QiSAXEYyPcluUE/oBNQTnCABZpvuZFgWJrMP/NN970VXRZMCGRjSfuHAq/reOq+ndhyyAFWj16SM
/6HAJWbx60+FGwKWVToqhqWRYGD8Oh8MU6kPzFDjo1c1xbNqoN7AaeO9zHuZXii3c/Oe54Brtf2P
WfDXFD7e65JA+PkQfUJ1TEZdX1Ah++6FZ8AH+OBRIQgp7G1/2Cqbvo4OiQwetaHRL8rEB9GnPYfp
A5UIkPsSXto2tseMMW5EnwoqZYGpu19bE8LXmTZoN4XdXJiq2Qd/sIBFU258Lgf7mwd2yM68ReoH
4ksfDMR1GZaP+d4fHkReEabNedVTUpyVAWnUdAueKdJxt3dYnvT9I1Pk4r6r/IdZ14LVNNw3gUA9
75K2kefDW6CXciGrgDJ6Ku31bVy4TRpl8MSkdOeNtLjC6UbRdx1zy1CZYg/SS2mJ7ISNonlJS4zX
OH5KVTO5f0NUo/a1uXFbbt/PzjbKrRkJ51AU4eWHEHaIs2oriipaJbTZZOlzMauJ229E5J5+xI61
aWutCsawhVPh0XMLR75mKimWQ9q0GwosSHY82S0QRK3SwkfNNo3/swCltYdXg4bb8laGjlXr3bJw
d2Z2T9zPlOwyE88C6MrJkAaPSlBfpUIyDaoMUEGy8r+qCBYzGaAkMSZCcGm+d4GTwwVG5EiPuQnV
5nybH/QBKwh1aMUykW19HcEJ7jTXcnZamtt3gMLE8taI/vtbqvyL48B0LF1aKtgEk+rur3dUG0kl
nnS++nVi999GIFSg+fBSC/Z0v+PzNjuIF558sYUdPad+LKmJd8wIyoAE7HkA7jJhnHJWP/Yw2U1S
9vKKbtC8dzs3PZrO535+Hk1pe9EqxN8kadXe3KFhTv5rVLV3f/9S9b9MHiysACwyWPNB4hG/6nV9
tdXNDLrNEVGrtU+sYWNrU4RWUqnInRhtW1bCu7kUkCDyyyNbPhmh2p3UrFcujWHDZnEAE0SNc8fM
2rmLMEcdmq55LKg83k4FXnZlXsDFGLbpedCpbGheSc2hVTqUzJSuU1x7rkAtTUHBPMFu7E5FB6Ea
5LJKU9G62oV96XR3eFN4l5npp38Mdo3wLg2e/v4NmVNpfhr2LEOjR2pgOjGo7/867FF2wRAw6P0x
JxuCThAQ17kM7Fr9HkGv8lo69nvVd+/zQqe2wx0FpIcBpuB9aJTiYOXOH3M9V5I9vu9xp0a6453z
KYzrxyZJw5ThtAaxb1pmAclGIuMc6D2VXUU/9k+Zn01qz5b6lbWYzwGDH49UAI19X+TaM9/LVj7P
uzsvLbNF6GT+CZ4eDI7Jqu41wz6oAnmcZ6duDq9R94Lx0BkWqW6kVRMQ9KglaviaWH23DvD6/v3b
aeu/lv8t5N6ORlPYMin//9rBc92Sm70UyuHWXdZr1aWVLJJ1GmWkPk8jjwjlGwCb7MptNgaaWEqI
VzptrAEu96oa7XyDJzF/pK2n3PlRRuLXkD+G0wZUAQO6+aqgMz3lMjpkZamTHAK/nxjMBrbb1DVw
iUiIBcHKntIgurO0eqFPYzXPd8defY3SwEOt1h9m/3PZGsYq+JIrCn3C3OnfAr96IP7MvTeq8Pe2
QF/E7cCg5N67J3ih5m2vnPYwWeY7I4Kg1zEU3lrLpaHw+eqW2KWuPkKDTsu1K5wXx+ljxEWg/nVQ
FReajKBDXA9FPzI2S5KQEIV29mqltbmGAFJuk+mw0JGSmYLMD6y+6cJy7QFdPRCqMiV004u9x+lo
bo/wkXgXSBXmGi8NbLlJmpU2wj7eBte//6CFnOpDP184ptBUYbN01qRlmVP18d+U/+i97A7kvX/k
SdmegXB8aEEFq1ZEUrdsqo09GYrpy5UOTpZwTF/1wEV42w6vVVd/y5FlJ5K8u7koW3lRsnZisjIU
m/v90FH5nhdXhab68PK1KbZk0gvpxD0pVHhXcxaaaYg7xufkiUlVdrTa8CFX3cd4ugDnDcQ7/+yW
tBa+rxVqLds62BRBpoWUAVDr0ZNiQ4GHbOApM4QlCMK+eKiWcgAtmTvQDRywxKWva4v5Qm9sjaSj
seI+OkZ4e/IPsI3xocxaFwWEjmDH0/ZDTCRj0etif5tDqmkX3M+INjr5V+l23Tbtja9ARt11YNfu
8qbeDaTZnzG0EKeH8LfR5bUxYaX2gft7rOY+6xLsKzmpRfeggG/mlUyYh9stCFcQ/ZZUsubNaGyM
EvOpITHpIazyNpECxD6ND/GUeuWjVFuSJnDJ6qx9snwHSpGmQvbPpfua5dzsJqhhqRIr4Gk4ZrVh
DOjipunBdTLaDX8mVrhk1ywdwzyiZGHuIPOtksmtqD2ErWoOxHC4EJ2mvIyJAyvCp7KLldx7FYoa
br0G/atbN/5D6OQf2dhvZh0bK6hyVVN7G8i5eKGaA2yrM5l3TZI1xXH5Ek2zqbS0cUNMXRYvzSll
ufrrOLWUx9A1/oNz7K8WDwfTlSMdC1OwsJgo/Pxd15LABrZTGseyd+InkoiQrOW4z0NRnIEIaO99
zSsTTRE9ZvhU8d4w4NpVgPGot63vklGkbe2GgOMvSEnTK2hGmUOZ+9HuqSIFKYIa+6tOzw7zMpFl
IxwyvK2g/NqO0Ci8vWnkPSm0c7/NO1n91OINf/Doh5DgJ8Kr1HyDVXWp7eZapzSbN1bq5famoB/Q
wv/9SGD+Zch3hKZLx2QQ4P/mr0M+cwIsCqWlHDPh7NK8fks7fBGsmVV/IzoUe7fjtErwljcqOkzP
7k5mU7/Uid9gwQiAEs7DGU3hIxEy8nZYTo/Oh8LeCtQZ7zJQQf/Rgr6qUFBPfTPdPyaRt0GzPAr1
8tXtUmWrhGhHva4LdoKAP32n2KlJzcPOVo4I3Vvx0Ta89qpfoTyDujUNz/2ErUuwa5K+JVncIDGy
5IVMHQOLhQFfBYJ+Cz/mXmnpasOTVj5irVgT9uR+Rvygn7sEag0i2qTK46zqtMvcPBU2DNNZVC1r
vhajn5RbJ6tun8B/f+v/x/tkKj1316t//S/H37J8IKjPr385/NdTBtEw+d/pZ/58zs8/8a9z8A2/
XvZH/bfP2n5mlw9AGL8+6affzL/+/a9bfdQfPx2sU/I4hvvmsxwePqsmrue/gtcxPfP/98H/+px/
y9OQf/7zt29Zk9bTb6OLkP72/aFJbCB0un///e+///uD0wv452+n4Ovw8Zfnf35U9T9/04x/CDof
uqpRRTOFI/hSd5/TI84/pG0xcxGC1YDkUR5Js7L2//mblP8QXGt0TUwNeIkhcHqBlJseEs4/DMzK
oPgsXccOphq//d+/66fP78fn+V8ky1+zAIgLv5hVx093V273hhC4yhzkJkKFTvDL3dXWoyh0TYLA
IwcnbEe+7Dj46uOYa5CbcVeY0WdEUPhBcUQNOdk5a7mF0NHbV4XR7gh0CpceVK5HZi7JY2u3+7oP
upXobWDNjRO9hrGxGHRhXPo+exxMr783guKS0O9iatHLDa5f42BTYKL3fjcgbbkTgUkJKze6U2fY
X1XZyUdK6Se9Ysrbqfkn8eDxk4nLfmmr0UtvtOmulMl4eHPbyIZREl98pOhLG+PH0NdT/aAQT0Zb
Et5gNuQ4ueTFaFjLE9clZJvOV1aDqeQGjpAt8W3oRLBjzRS8XtR8OKh+QV67VNN8jQSHcYyPlS52
+I7QDeGgRDMRh8vc0cF9dEDJm2Zs70fHpa+pWAXcSdOAQZFB73Xc9l6tiw6bP7iogAniVh0Ju4j0
QayUUkOBFcIgGwV1AUOa47unx3dWqiWXsBXEGFB/WwkzwltA+XqPF7reRwktMnLZWOAqIBucVl35
TiKWFBHChQFfbRWhZdiwFDavMNm0pVHau5iJ6EWx8YXoYal+raHMoXF6x95RwPpBiWjRUBtyKz6m
lRPt+zr9oOGPBBi7QwTjbFFXZED2wv2W9dC+PWgiTGEUQVZ4WNyRx4VsXy/uo5I+m6nYGyhMu1Tv
mfsWUb40nZCIm4RQYVeG26FIwA05XnqosWovEuwQK5DbgMeEBcMokijhtGhn68rnhDZ66lCl27Hi
PNR6dhdmQbOmCBkuHGwj9yCAygmcoCzDsPzMgnw4+CC1N3pCJRCJDVL41pdrfSBXMjSmoleXnsLO
bD9M5B2Z9253xnhCMJXiqNKSXWg3YJmCCNoHNF7VFwPJGKZ8qFSskMihLuldbWjDqz1sm3T0EWcb
jw1kqMekShbCtkB7N3qLwE4LVrUOQipnyUKUijRAo3jmiQl3sAtb92p3qCNCprJrKyHnqulwQmUu
KYJab299iGwrnTLrKtdze1cN3lNf+93ez8kMkQm9ftMVO6EBU9Vp+u0wxaevioZCwk6sd+8Byaa/
UsA6Xkf+y0SqbjJsCTejU6UlHnYwwje4DYmrm+SfSpoVqzFFC9MbhIx1nvOY9R+WQqPepGJ1rpRL
q/Y6rTu0pkxFF1KzH+pAr3aZ0N2t0yirPFEfmKH4D3aFfcTO/UPXZO3FMmntCb+ZQuXFpfH0303q
WQ9jLkHCo3G/9FZV7aMclblqJcUVwuDWabuPOZJJ04WKTfNzdrPhl3zSZY8qMysqRKnqfWuV4SGk
IvqU0rLfEN3WrwPK6+QFWztb1hVmIDbS0qpjWjPtbJIRXnnQ13eN/eLTmbr+WBrjkC6B2QzZRu2w
HhGee5w3bsMe+noq+T0+mbJ1gyMOrGTVNQYxNFMRfzaMB34JIyXjhdHv9aNgY8a1c8pj6gwbLfNq
cgQEN2vO0bq+ZtLpT7OkI3UJ3FIHx7gpPEqDDN0sEcaiDFnk9Wjer6gT/Mmaes1UX39iaaJCIHWC
pSMTZWdP2a2VlzrLQU2fG7Cki67PhLsQRhqRtpI8NfOhq7fyTHty1RhOsgka+/emlxkVmc7xN5h1
xbhrg+4oIc3TCqtiuHLsiWkz71VKvQzt+pSNkB0vvjWQaB5WZMgds6zdaW2c4kVpYb6jwgs34N2D
j2yQv89EAdmY4Xb2JTLvcY/VMD6GuY4R0RPdEiRwcpICYUhPwXHRSyje2FvifasD+5/53F6BgdEM
X6BAOU8ASEF99ar5taJlWcrm2fJkuQuAwpxyETh7aRUXnWrICvu78QDUHJpVXsuTanUkeukF7iTT
aC9l07YXz+uS/Th6L/ORbmXNjsoVzPDpy6EAb9/pRlEviBSOVlZQ9xu7zcrHeCy9ZdbyowKAyqOD
EuxYSou070ZdjILfWw2Jf22mjRyc165G/B73qX3WWItR5jfuWzUDo2CS8qn2tn4/b7oWQl1c91RZ
HLyWLHHcbeLjBUrKlE8VgxXRVbRK53NGgMOk7+thLSTYmZF8wUOnWsNj2YeL3um8h/lINQJaNyP0
dV3DcHuL4xs1Dew8TZaFxRU6yQUtKLesHviVyOLREbp1tLTdKID4GMi3wrYJperyB4cv6qpoumHd
26G5G3L9jxkNfeMmpD2cUz+CD2n5J73PZLexQzKUeW6MudRNl4OGxTYqJMHJbjNYkFrpqgxN9jAk
+GJu/6A+ZoS0tUq+SNIWz44ds7LMVLmCyp1uWj+yEChj+TQB1j05AZ+uHofyNUiJTI96ffiQw0KA
OXeoxl3nTYZV+upnV7VV3Lv5jJafh3akXeKV9qno22YLRvuD+jkNzaRz21NBpEV17cbQYbIAkzGA
5LIbff1bA3zs4miygR7eia8SwOsKqxkhmNM61DMjPg+C7WjmcNg4nrUIKic4zYexNjCLp1Uqbedk
JQyyA8S6FRTWcTsfZnyTJ/VtByslE+WywUdr6qRIc7Ok22n2B7yJT0FT93cxFd0XR3NoAMTm/XxU
Ds3CKMyUQLOkfSZAbj4bJyHWl2B4ULvwAdmQAZs+KRaVlSn3VZwkByp6U1qlRegAGZ1N2Otf9bgo
6L1K705o+XhieG9AY/KjxUk1veFr2+J6DUnsOyl0HMrcO3kh8aR13WO8y7lF+JHSP6n4NxaZpXZf
Ys14G5lrfZp2j0Q54EoJPFa5Qdjv0DZ3e2wYDzpMq6fadp19Vjbq2i/G9kPESDjG9j3r8m7jlbWJ
GXbsTgF1SoJs+xV+UAq/k+wM/aW5mgtsFTEVC9v2dPIvUKDlDg0tRCXIssYDMW3JKdM7q8KOwO68
SRD9khejMHPwRnAtoxaszazUl4YgIOB2PIqCuWoPT24SbdyxkgvNBfCaT1oZNch3JKymm3hvJGnd
10Yz3Cd62+PaM0+0lKnytn28TxxY3H6vem8hdoKlZvXacbRxmFj+H5NWUVEd5eryHXzUqozGLvja
TVjV/aPsmXuMQ3SVfNgUVvr4E0suo100koYSOO02yzu+o06FHtVprvOmDPL2SgmUrJ1ehrv5nEwM
fRvih1oqqv5NevF4Z7hN88xVvZhlKabmBifPJnRxPqRxPFDuq5ztvOgc8/Gbarb/zx+yYI5xf3iz
wtz9gk/2yUpV5Zueu0eMofEfCH3hFOu1vxiscNH6jUB1vgrB1SPzMCtiTInzWAgy/AiQdj8B254U
z5crJW6tc2krx9aNWNH7CHNrS4FFUrTGC1mzB0Hgwdcor9JlUBnmxRmi7mzWsQnNmgecFumLXpSv
uXc2akvSwEPqi0exeA4d0Z5CPIe3w6yKSiAB2dv8oMO6/ZpH4Wk+CrqoQ7YC0SrqonU5qvWKzt5Y
k700bU0XuPEiJ02Qbw5WC81Flh+J75vbc/7tWKT9wXRGLm6ep8T1M23vYa0KwugQfcXrSM29tTIE
9cpLNAO4TWnezXtkH/6e4IqjGuqbd/m0EYNBPugI7pHPK2WMpiDqaPGuRO/zog6NdzAowyHW9oZ3
GyhH1zvKMxlAnK9wwM1xnlEV7WQAuNAvTG1nwNLYj2WcbnKrKD76ndmU8YdSp+Wmxl2zs+ncv0RR
v58fZiUYQ7kZgbPkQtynIbnb5fRz5UC0pDum/tXSAbYJx7hO8TJhA43ZmMw+de7kRy57wj+fqTG3
jxgcT/gHs12fx0DIEDI/9jmBUnVci2/CU85YmQn0U4A7K+j4RlQqG65jVgemGLZDkNUrACVchiJM
1xRbfZqIOrGUkxhgPoRzGFznPbXNHij02Yf5aN7QGVL2RhS8/ziFSHpr4ko/lAK2otUK48XUuOWX
PgC+Is/wewlhrikbYiCeHsX7zFVd+NaBxfKVHm52drQ83xux3i9iWUakuMrKAk8sxHoMMv8BFFF1
VyTpashA+SEW8nf43my0GyrZkzjSqkVIO7Rcq4WxNLkbAAYoD0kNsXZROjGt4U74u9sx9dd8E4hG
X+JrixZCpow4sx5CROchSAhim1Tf80ZEAmGhMlSrKi0RQ6TunuZI0y2QuoXnNrLCcxqLZYlr4Tif
+nF+3iPSYdF5eB2dkCQyVckvUieJgeZzIveDqb8Hum/dwS4171rLWyczkanjT8I9no9TNPx4nPdq
ZxiP1NP0hYMxbvXLA/NT5o2BTXyhhxaw4B5h3iKISnQw/vgyCyp+SCvMSWQxH8bEKe8Q/N2eMT+/
LAISV8mBevQqeHyVEtBEmQ61zEiOrKXSBZN1Ktf90B2SxkK7bRf9oxpkFPAh86mal+9yQpdf1UwF
mVyV5hkUV4KbnDTfgKmpQl7GfaB7l/lZsqriYzFMExuIsWllv4KepELtBtoTYXd8X0srureGMtoE
aeeeBQsjwm6Z3Vtx6sO5b9K33mkslNCViwVN1K+dvwOwkL6RXIOkA+7+cj40UYivqOKbe5Q/6VtB
xi8DZLTKmbJuMVvpT1X9XoVt8hIQd/1AE2w7H4nI1+5M8gnmoxaM4Lkc0njRe8JBXxFoG5ZBrLGg
xS/BrRHgPq8TqrZba547vtakDqy6wLUvBLssyiKC4DBzaSzfDe9KxvhwgnIbrH+wITy0TSNXuabH
X0t3Neax+RVSfrYyWI+eSQPrL4OpwC5NmdoXNKyUKVdvrEOKHW5hAc7PyJibavM/JNlSVsMuckWw
mBXafk7fJG0zua49F+CZFbfuQY295WiM4ZVgBeNBMUNSaZSx2sPrMh9Sr2svo64d5qMc3tSi9UKL
VXUUnTsNiEQu2w+LBJwtVyIe9T/P+7jK6UKAnSTM18A4HSxyL2SiOrSfjeI/dradf0hd5kxUivFJ
J7XO1Qa5Ln0Vn5wcvLdk1F7LIVOv2F/7x0Kou2SUCv1DDZtb6xWrPI69N7pZ2hIbsHtomkyw8AvG
TekM8BQq4BfCDqjW6Zl15lLiTjlt5r353FBahy7Pk4OwzE+C6fMDnxF2Uj0Kl7VfDzttUMNTYo73
8+uaX6HBmmKHG+hxfvU/zs974Jb45BM/PnWgVHZ9AGRBOF60S7lf4XpHGEo0c3OIEvIIk354GOo8
uCRmj0PD6B/mTU40NBquclx7BWodvfEm842XAOXKLRO7lKUsmkr1L/Mm1sjqc32gXwlf9/O8oQds
wAfuG4LAw/IMqr+h26T3a4EGCf0nJFDhMbBi47hDBuMgp2+UbRXX7WKcn2E5FcS1IdURxPXN2ThH
/pCfI+KUz3UGt8geC6NfzLvEj5Aq1nuH+Zk5vYp+UdRbz6KwYEW5fSxMxbpt5kM1Ac7IlCD96EZf
bn55yvxk8J0IPzruBECr/btA74ODxhpoPuoTKyHzcHqgwXlTjvrAnY8jSggdniVotRS1TAQzfn0w
7HZ89U1Cyxute9C0TjyYmaDwEoyvLuElB9CsxnI+1ELdWjUA21Z65LzNomGrhwQWtIq+mg8zX2mB
V3pvwZSAMYcc1VCXxqYJH7RK7vTEUu4UdfTgGEI7miONFAVdZw/ZYWm3+VR5NZ1VyxwDjGlJuaEd
vjL+jae6+2Y4yJR7vzL3eQmLTHPd8KWlyYHIxR+4wMvoZahwZJK0q667SvH2KfjZjYZqzagz8DGj
zDdwsofKVS9INpgn9s6bZb2RSpAs8rwBbpyaX3i/io01VDGzIvx6nmn0S5lo5qKxJ9sYgcl2Cwy2
KCtzYwTUdpVisFf4jabiM8ISwtvwjvahtg8J+NpHGvq50VwMI6NiPShyVauQ//Aolfc28NNFFHfd
AWvGQhky8xzu6qjSz0XIVLBTiYUPtZdEx9SfWLm1I8guXRSpTGlF+8ugV5zTOCj8w6MB8kAf3lTd
/cMsVRdPYvyeqCtK0dWSdpbYFW1KHQuAJih9uc1N6gRamwMpZlK3kG5DfCqpUNBEyEMkhbJd8/HB
qGIlH5nxcxDm8R5f3krAsj45tfySa0byJgx8vaPrjOfO+ZqO0n828k84oclbH1TFkdX/sLQq1tew
M6pDrduwdmpdwM9IrGWeAD1PqPuF0Wstmf+WWlRuSy8inhmNrG9fIsJzL0xE/6j0kbsQ+sz16LOE
rTrJDzWvptCfLaSt+5gaqNFU9cXPfg/A2lx8p66XbaW2Gwqo8ZUPGE9yjX1gLKKKtb07JSuhfyoL
LLtqSH9X15ZYhl46oTnruixXVq60F4ckn0NNKRLl2YEctolIOZTrqgH0G9SXLI37heMxdwHtLYqi
OOWZ/mggLN0mAevLILaitVYHMZ9Z/qhUNZwuPbgStKngXrcYnnSct24S7qjkRts6cs9pNFKF7c3T
mFdUAVFHbNWi/wCXZ9wbOuozZO/3AZckeIjXIqb41UXtqbQLtNyK87ULuhc1ylSKY+5wiGqspKXa
4xoZoj/yAn1HHODgrLRs2YRgWdxE2gvE4GQy6uHa7qKeL7157Zycno37KTst2KsRfIKazCHFAhxq
j6zsAJ/c+ZbqbUCgHRFy7UUr632nxoyweBx1VR6zse2XeCSQPhZfdMv8PZF5fsjicEfGWr9FUwIX
kkpQ4modHr0xJyfmqez4OgWmmly6WN4nVZBsR9UKl3FZv0T4+UwtLDaaqQQrs7KIQWW2QfhMvsB3
L++U7LPoK3tn6dkLVcRFBxsG+y1tBYL4qkXrWF+SulavrRcYqzFz4TlnRXxhrSJzkhV9sU1kSI9l
2TijuKv0OLpr1UNA7PCiFmO3Asp8DJl/LJTOjzc0uVIqZjJhBpOmOxNhCavFagU2wj16NrGe9rCp
KoaCNgrvaojWFGlorDp5kD13evfV7fxh4YTjkTaDR0fILSFp4zIjFPI0+nj7h8D84mFBWwrfA/2c
dlvRVGIN1hnNaWJly6qDTCvR/SF1vMAfT89UX3ZRiqY5Jd63MQP/KgBq1KlxxP606jQScpAN8c8C
9EnjGF06H1Jhed2u9XnH/g97Z7LkOJJl2V+pH0AIAFVMW84zjWY0mrtvID5inicFWvrf+4Be1RGR
XZXVuetFp6SYhA1upJGA6tP37j3Xq5Ibsz5tgxRqWXkW7mvaEktXVgfDR/Q5xNW3pqcohL813Yth
eqcbnlwSKae7FtX6AlX+ytSjZJdAhACiZL5IPFmsMrCQ1I3m6ZYku7X0m+hmADsGvccATSb5nurw
IPy2OrtWpb9YmWVdlYcLn7GYRcbFwFiTfgPZag5A61g1n7UJeLVTZt5G0cSOXOcls3DLGaW27ZCm
RbatHSg0X1u118t4l3VtsanriWpKThtD2b+AV/RXXaekcqRe713GcH09I9VtbrYIK3tSGduejEbd
oJgdgoCyaSYGBlpzyCiKud0bl4AcsWE+Jtax7I9hZ/evVtyyGYIt2ruwKLZFk7prZco3BZLuOnly
XIYJPIDCy1aVjXrY7wyTxm9wk857GgY2fLXmXof0LRgSEpEyc+DKMfjcBtrSNulJUC9+DZVGkSqq
8S0zq6UHp3nTFsrZwtXuLdHfUO8Yi5jyoozTDy/SB4h+gVhV/bC3I6c/xwxBNxxo/GtXfdajQUAn
rcSbknfUXNbByg191faB8VHIeDclu0agjHDIrljByjR25GARMRpqW3OyjdVgAOq181I/JI03rjt3
2nSa6X+mLFr4fvVjjMHD2mN0g4OjHYfWYXA61jvd7m7FhJ3Cn7G2GgEKUxVYlMF6thcu7P9BXHWp
q60LM3TlakiO2FL8s996mzivv6TTvGN0jXdAOmdsIWFNy4Hgjdy+Ds50NS0G9uRPnwjU9LHHG+a2
0+HpVsSUrgxLv9mqTvedZxfr5K7n2TeDfXfR9qzMMbkLsHM/TzQ0stpmbomvZDvvOUGqr9OkzHZD
ACAryQ1n6Uxo7bkyCCJkiZUepx5/MH8OQ8+zw/m6DAgcWjR+8NnzUQ2hCNnltYr2UWx8Q99vo/4e
3vtRBsto/NXbbbkRHm6uIBW7WQl7MvGbRVZADpCb7kO99db4xeWuYRh+Zno4bHqlxhdEM6AScyO/
SyYbdaM9GKq4wVhdVUL6I2Grp0gjlSJWbG4OaX1AyuxVk4ZqY2ss4ykxG6aZf6qVDD7aTnzD0fDq
hT+byYJ/X6q3psQDA7riJddIajN96MFw7szHSOTH0lQ/BwLNICXF5n3szXDRkOXCgBGGSBAH0UNo
HFU1on130fwpRGOD5d5eV2zrXAj5NSUDBZO8jvq0SUyseU5/74GHRGN1CGGkVqEHIXPCGyg0mIhh
mDzqEj1jND4Qy7nHJtTjh0XvjPFbrOOJr61tUQUUH0lXXmwcc8QIbwLaZIxoO+NSJoFghZ1SbLah
0JfPLw4pki4DHMuumH/G8GPjYpVir/d6dOxYLTVp3fKm7jZhy4w4KYwTDVb3wqmoOmFGXvuD0sUi
1axzFCg85AltusDt1eH5X6RnqkPEIH6tpCAOuVFkdjoh5oLC3KdZt/TS6M0ds+5QOZmLXZI5j9nF
N7ctwVTWDHidyV3oSWOx01gPyC8LydiPZXqfwsZKvPhIuA5jFHM3gL3clr14MHpHxOmW6cYMiozw
O8O5Fm77q3aTaV0VpGdbZnm0q4pQ9oLQgg6l96kqeu2oB127Ucb0fTRXWMk/ya56MRM33wrdJ0Vv
1MBCS5bGoDC74/OD1WjdMRZxsSjwSu28UFv6RLtdx5MpzGk9BClvOnzUQx543qFoeHsFsPMVsRvj
2a0lHrEkuVIl0PtHoH99dsmf/9XSOOUim/KNX6IOsRtxlSVQuLKaLlXH7l2XU7dqHL/FqftNSwBq
JWM0raZkHr2bOCZIgj8FKbQ5WgkFrSsGLyLcYS8jotu88ZVmBa0/3u4czP8Q24o3OrIfUvZAbHDX
191Iom6vj3RlSonp0C2WhAENBy/wzUVRkxvnKkoYyrVuM1oxWkbh/AwabZ0EmKwqB0Tk9LOg58ms
tXGWpmbIdZ2a0YZwtW3bG1+axtri4CyX3FWKMLUTeXXxztLlCjMTyQ1EsNkmMmEbwNNbliZHZyzw
O+rpfvhUOggbVdVT8Yh4AVoWNKmW0Ytlz1flrau97BgbwSW2xMukJeQUmuHeDRx/pakIQKX/LU6s
butqTka8n9+sc0fTIXbaUFns73GUZWekadqyD2u1bLX2uxh0AkWD6pwEDnJC+jZ+SWFqKLqOweQu
ffaLY5v2qwHt4MsYOVT+GrHmZv0I0ZWSvl6Uq1xM+kYpjS/JT5neBbvI0W5Y3xAyhPFHY7RnLBmn
gmSAZeUO5Zp8sXOVdW8i0wlsTbTHGBGAnoeGu7bsdC9qkR5LJ3nta1YW36NnXZC9aSj0iYphNEtq
lM2mpR0AgHhVBhpyxLCsXxLCUnug88Wop7hscBNYdXYRqb3tOyT2TEVXoTbm7CgOkvaS0RvRQSjB
rVMczZhkv/C2hGqS6Fq1x8GyOM+YMt5kg/NTmYN/NVSGHqBf9VYBIiyppiuWGhxtBO/6LEKywFbb
mNH7mOjZC4PNFzQ89r4pKE4WQxgSQVvQuSQtqljg/sEJO4mdrbvNpjHZoApsABvd3g+k2Xpa96an
Ywz0mGGfCjDLFEnn7Cw1Poas719ZRH5wgDtx/YqjPVAfO0aEzMeKv3mpeYTxa7x63StPYEZ9gAJv
esm5qijPHH0FfWqRsYyPx5Bq4oz+bGNnYfGaOpgZHVez1u2YYtvAVW6N75PpqzUm/J8OFBiM3xwb
LAbPBV1zcAe28SJi+d0YczggLNcrI07FxZ+3VjrfuyBIaNujG9dSd+NkEF2hQjuchBznzTHNh+o5
YuEP/974kjj4Fn8RmAha/sUhsHTUjozItq5nnFC8erSRmo/E0Ix1brOCumObb/G9HMwC7pHMtY+C
Cy8CtLhpOnSsrRGswLANu3icO0Gic2B1avS9QjRTiU1t6PmQaJnQYpWcmQOqnS5jkKcX1maN8RlK
ixgQ9CLOq9mXWwz7ipgNCht343oQ3yxn/Op1dfe9q9qzCn/qZCVeiRp9j/qLJpkzVjIfFlCUijXc
gfjkuNbW7/p6laISfIft9LmJopZKXbk0DxIGQGb9aXQYxtDGrE+GoddnJ244Jbjxh9Fa1TEjVcnk
DLew63aZhTrhh2Xe7zWINOCNguhCh9RD6WI3hJmTHU0RdczSOLxnjvmlAsNMgwElm1virtWG8eCP
tb7RsOncx9hFyZWPzcOrzHMbYdVMu5uONvvVpKG5tuBfWSpxloNr/CTjfbiljaUDNQv076aY1lip
xN2uxMrsWwIMTGRx+chSiCPjjfeJjkmYpD/6qd/qUWmcGodyI4xIr+6TpN4ngQItmgVib8AeNl1D
P9k+4hdHb3+qOHqbvNhdEYRWbqOeNnbE4r1Hs03rWfndQmmk9co8WoTMOsh7/1x1DU0VTv01OTm6
CE96pA6lcrx1HwWP3hnXtkjJe4pgf2qqojXWDovWrLuV5zSreuCExNKjJ4O15TxXHKj8OPqT4V4c
8vlDG96rNF9gz7zgmMlWHnY02q6kSAvbaff+mD8j54IlyQnlAbUYlvm6k//xn/Q2I4pYeKk6NqjK
CNrXgWEPxLuSbk1tI1Ie9B9xP8bnCa+cJ0NvU1lbs7fVRjjDeNfGvt7qFiIzLXRWaWmMu9CgovRH
/8oWOy3AOA3bQvarZiTS988P2EHqVWE6+rKRkOU7e8vCXaytOYfLiCrIE0TS3OYG3mc779VLaQBJ
b+qE1l9WMcSrBoYYafsWVIO2LOqCuqxgfD2Njnq0hbNWZVd9MSzLWzd27u2KqHqUXVy8DJp2mcOC
LMZ1e8nhqDYoitw8YgDbwf+om/REImdPswbDhaSzeeJ4QTvTnPYxTpTF0+9J+nnS4yyoIe4h6TNv
Ll4KkFzYfoO1PdgtS5xX7GXBgcKxe3VzNTHOtCYTTgAjWYAn24EQog1Ajx/eqO+c2nJuXjzKU8hb
ntL02vu14b6MrsjYa8pkRdLSsOOoyQsAMeoVx0jyykoDa4UJ0LbzZbXslettwtmgFtZ5SLtWuojL
AjguQ2a/PD8UMO4Qg6J0sLwXqY2vTag1UDHVKzFl097L7BNo63wdJefMiXa9Xh0RL1HccNYkVxE1
qo6hVadliMg3W3o5UpKqrTf+zMBuaBNIOuYUHcM5NQg8S6p3q9OGW96nyPQ4UAEv5C9PVHV18Q0g
xOTPjdFt7OjyI1NglBDRAF0ZuaYfYjf54ud6fZElKrD5/QwFAcixrm9pu6bbHiTSe2YwFWvKkNSq
fs6Naa/hSJhoZOgmUkDrS1HMki8p4CqEJU2t9hh42oAM51scmyPHLG/ajmW96qCqUUbSrncL55dI
vEvv1yG9mlCuoF3UK5ejVhiV0zpsq2M/EnqcB2SYAbsOl3THY6ay8bfcaZ2tofnamz4ZXye/cE+F
MWpvE02CNepVsY6Eq1OMBWppEW9+CgDsAFl262X/EyAscbzqE4Z0cUypOZeDar5ESBNWsz/ATjjm
SsnLX9PO9Ixsxd07IhOzH6ZbiV2uMjpjJQFL8TBiNGlauIJZ8MWcom6pSd9aZll1c5o2/2gr8b0B
nCb1ajgHY34qHbhn9RlXKjcrCcfrqkTJN3T4BNIvwMR5zLT16fUSg6sIG9mEEz8pNeGvdMMGZyjl
zwiT+TGIDZB0ZvKupZIN1gW2X2gLZfacRwISciMTWUU7YqbXOaijm2F/0HXS4eysTGBfds4yl0l3
1jtWU1lV35hrM/FstO/lZKsLx7SFoW5+wPmFhv5nZuDdzsyGoweeguGtu7GnssUFVNQXrWRRyRud
S3X2ngxYkLOOJbJu+q2W23drHgTHNY7AWntP4bpsbFFWlzzSq4sBK2VTHHtaVwu9Dlr8b8r+FIqO
AcAUGJdEMP9xrB6yqo/kJjTz8cpawMDasvaeZlCXwGBQdtaSm6vai5bV54bD4CGIzJoKvuuXuRFL
TpU7OpZU+WGhwz5nLYD2fHayceVhEV7abt2DHWI/MZT2OcKMsozcUlwiW/NMJI0kTAorsDdd91Bs
n42aumXTGd4yh3Q75t+ikqmZKuWiHoV5SlnDLraRkSWKrh/oWzFw0vDJY0lK3kKz1pGQTV96Vrjf
n9UYWc56+VbppVwWKdbVeQo8mOFxSjD4fIwmTifTnuRlqghxeSLwVccRAQbmsEq58ReDi7I6s+I3
jlN0uIeae9QayoPmO7dWsynnssFb0DekJ2C3zfpp64xGryPeW34YRZZcnEaVJ4w0HLgLfUvIrbFg
3AlVQRTo/UJSE6rucxA2v/Ss7LehMBuCieEjIL9jXa6Nbo0iZ1hLsc81BuclNqE1R4CAbYtc9YnF
JGneU/SUO9Sf7cMNygX1QvWJlGTrUI88s6ph5EtvrD10JfGCXVPlN81MxaEpqqXMogTJCkylmKrk
SHpHjWWOcStFqWwyY+sGBPaFGmBCOCFfkpnUK1gRsetvs9zqD73jqDO11UypKd330vXDxWTF5S9i
ktEb8ksYxXsmk9c2srHdVvWjazV3pafeImmJ8ooNAU5C5u66yMxbqwviydy4YxSkLo2hfR2tLvuS
GiY9YORiskUSw9L3NRSUkEEOUKiq1JxCEnfnIo43otblligEe48XdLoUqAdWranJD81Xu5YyVZdu
zNCqc462i9l2IpEi0ZbJUERr3lp50NzwhzbSCRN1vR+8IFhMdV8eQ/aJWQAyNEtgwX58F5GZrzyC
Z7coiZsFt2B+1BwV35XlYYtzNf6q0qTZ69HSm5Bgr7LOKA9T774mVYpTvqbvyxw1jmpCYfwWcTHJ
4yhQ5a10OuMuCfJeAGrOcaa2X3wOGZHvqYutxl1QdnKdjTHVQSfaty4/lnph7H2LiZIlvhjVTe/K
8Y2QX2JldQMoSKruCGHGZdDQQ8UhvshBPZl0d0TdxpdWRs6bQUW9gqIabzkJRgcyZiXDd1scYZWw
tvF3Opnmv5REM9+CACmT6Y5ItZ1LQWN4VQXZttKHF1YbyZRx0Y8w5ssBSoOIsqPWmNobxQlXLfK3
pRWgyZlqlwNiGmwdurlr1YOfdinIR9gDiwm+V5zGeOQK3HIoGeyw6N9QqSS7rhy+jDlGvtRmIiaj
5OTM0R19d0lcv3hh5HAq9RRyhHMb5hdPRNK5t65IsBYQ0ob1xbl7jgaEXDprME6fRgMHJiX41dJ0
dN1o84bGuo+eJu9WF55UqpPy4xChUstx43tDvSzUNC3rJqy2KVbnEmnpmwAXsOUeGHyT+m1gYeWa
e8tknR0bVFXQKcbPVWwKgrQ4H9EAHt+R5eluPyxpgOq754/Ttq0WZBKUx8zlqJmynRw8C+frZJI1
Iq1PzAcRb+h2s6JIXdm1LS5Z5Lw7w7EcaIW4ZezvqAzBcfsj+mjOrJPfBaSomPW9bRjjZX5Im0Ur
6zv0k/Ioawq8YqK/zNrL0YmJ/AC5b1/LOFgU8d5Bf90u4X1xxupNWnX5zspcgRuwOVupdZrMkTNK
4dwTkzNcgVZ0lBsHDetGk2O/xCI63ccuzi9TGaMN5DOkkMy2Bf1vf03Ms35/fpho4XBMGS4jQu7G
MxgYusGKlGt/axKzgEG5QoYMtIRmn0z22NKnlWl5b7k3DmczH8zjmCZbFqFzYoXjuuqo7x0KobdW
+4HMvXk1ipphgSPi/QhsWXMfUz16F4yo6Z2OQ7pi5/mVFq5gqPS1oWd/NwFCrGVFylc4P+0okfZO
cZpaNkmxGp3C2pnzc/L7R8AZbTORplYzw8sdiNs5xd2gR+nKa1X7NkXfzSHn1XCqdjNYZXNrXFO/
RGQPyvAK81cxRWorIO+IrKsou3OWs6g9eBEr30jvbjDL3xOJV7VKUEd6NFvZNaLADs4Gjlbu5NDa
Z/qkoQBVNlWPJXatl5vnMe1/BHYV3Sw92lv4uqDjZrvWKABup2pAfDxdEDdm997RdkY6QbcZugv7
22f2DuccRv1BCOG92MM0vtfttaz5I9HjXoeW3OqkogpA78x5x526e66MmEUYw5b0zFU0+0eslMMz
7+bKkJy5NKmt7NiYXnOzIU5QgK8aaf/gwOpfcP/vSAVpyKg33rA0qLuB0mIZFuUvQGPREof1samy
+kpv9yC7kOn7SOawhvvEdGAxlGnHl9LsBWVCd7UdxvOgofGfJ67ELcI360YuuhagU+OO/l5ZI5hQ
IVp0N9gd3Cyz7rZ0xx25Eg4xKyEgkDxiNzYqdULwGLOj8S/8YHpNh/xbodWMSicEjGwx2t1SjX1t
2HcRhG5i09Vmr6/2FuIgQWIDWJwPCPvXxDsaN3CDOFXR1GwdSU0UFSS6VGXwnrJ5MqDibQkKpRYo
4qd3k7ngknlMS4k/bZ9fmkRDXaUYW5H88Emag3tq7Ah8AMxg2TIERxGevROO06/0gdXUyrEDPr+W
gGo+qyL6GdohyTkhzdHcZC8gZ4wTfhexm7uEa6OcCiO6wE2gv0n3M0aY4P35BO2c6EXMOq/Pv1Da
6Y1QkUVYkX87ZeASY5N857ozoi0c5WiZTFgnKCWDd1ViynMnNQc4BHKhB1O00OfsaWK2qB8VtZbV
cRSqmyHYgVIWxNkMxzx09Tts17kXzxGwHpWxnMLA2XEErI6jXp6DWRaYcee0paL7ERXeLSbjkqYw
LrZSmif07Pa1Ms2rqU5jl4z3Iqf3Ugix8CK0sRWVJnnNU7eNfLF2+jp6jfupeW/C7iQ0VXNVBu07
frj3NDHExQna9j0sEVuHnp6dnz/aZcQK9CADjuhW2ncb4dgylk57eH43sQIgnWmBTGT+t8H8lxJW
rZGWww9Xnl+tac95m+d3aagXGzFy4H/+234oym1XZeH6+Zvj3Gl2zPVzDAI8xXQkUCBLS4ay86+K
jNY9NCp1F89PXTyIJ80G3/784Ypt4uy45vffT8pwyqttVL//Vq8ksi/1zf3vp5Rx6lQe7MD5t+K8
HO4MaLQ01tWyjpF0lM39+a2WW9inr/r6/CyksQNA0355PkDmx29SOen1+ZmoxA+yMvTfrxfWCALf
uzY9Pf+hrElXMbPYOjxfAsy7CCTKfNg//6lvZPTE6TPuni9BTw48Uet2tn1+F+1QsMFQkG2e3x1i
R9v45Guvn7+58qdop5dRt3r+ZrMt6WbIYg7Iax7IS9rr4EFzqSsyz1kZB9wCpTHLFZKtGpr+oRiX
LXN3tPboP3M6B1p9QCsAKBy4FHKpqXt3e85JZIft6X6bmxb596NWlPl2NE2H56eKE/YCPY17BLES
H0JdMSPg7cP1GWQnXWv6d4NddNFVPk3i+VNRedSnVpwfSjWuRzSHr8WgfW0ddQybOD78XsoMD+WC
UwQ7Nd/rLWUNBpN7HjcMsMr+XsA1u5YaOkZf6A4t/1y+w3ntCM7g6qqDXHvFF7qaBH2PrJDBRsqg
uKnU3nkuYDejrY9Dwck4pHmwCqcEsUGLuDDM4KTqZAMT72HqB5fW1jpvtXibVLbxjtC3YbAUbic6
7XRqvQ8x7wphyJuG5KNcUOqYdK3G9GHZtNqCoNa2z0/5eblky537U/ENQM54jVPuZ5fOqTchDf99
MQzcPAZisW043wBFHbG36Omp1WhikCMm10Y//tRsXk7EuhxrasVETQrnKJ3+p67YMNE8L6FqZIcn
qdOgebBMKRsOUzrQqG7xbXfJ8DPXc8Z1s+TVMjKaJCXEy2AgWQr9dricWlk9ebMPWjJfNbfCQ+sl
zXZwiBiOGvLM8xg7XMXP99UXl+SaowOAbEH/xDuOGt3LVuKzoyGNmlEWG7ov1nvVmovSlUAWBo1R
DxfwIupH/9IdDTNecU2WVHbuPbeEXCe9ZKkdakTfEO/ZvZnntsbenJxd5sJ36iraiWxqD8ir1mWc
rO+uq+A2B1DMVDoeYJ1E56jh8TNTHxdtKavTmHvt3ku54tuq9N+JS9S3Y8qxprbOCJzOySiCz1GY
r5UDvpm+nk45i1w/LMDplpNpLkeJaK+jWCqDKlg78w1F5ajWfUHUsZYyZm2GXaMcVJ+GIvTJQm1G
jgn8zTH+5eadWKqW82inGm+Raaz5iSaihyFtJqA+W1zYx7+8nst+6m00DZoHjzcWHYdo8zDaOOsK
a/jk1gGyjNo/jfp0L3msEa3GjSy/gYd654byLo05gg6nL2qAF9Li/NVBIruPUVEgHkO2F4XtMU6I
GMk7KZdUujPVud8JBnPvNrqVm+FF2zJ31pqy+7c0qqNzalcDs9NhZ3hj9KIValxNtsdMAUlV6Fm/
cJokD9AExR4TiM+gRCYP167idZgYR2iIhEBoafqwSzLjxwSHiJjvkXoEvtcVJGeQYeXOhtFgIRSK
EJcO5T4M2+zBJBrgf/0BoOLQYqDdOa0W3jKr3ZVdjnYMQtg5s/RhW5OVs1Cu+oHl1ol0d6kZ7le/
VgwR50fmlHuu6tF+eT4wIIFVFmMlCdGjbpsgyB5Fu/BjeDIYgGGhORYU13xwdoPt81Yw73YvdW2U
jyJzY8xh0SnmMov7vnpUjRwv6HW/AYFbQzf7CLG3nls41UeLaHIKmIXuTMNjUBJCyqDP4pl4Zc5f
aqU5bdqOfb1BqHgAi0MqSjpO67pV1Gs52o5oXsARvtlrz3Xh0jHYf2iR1yJ5SqYdCdLFQ3j1Z0ju
x7ihfesO2Ws2ZcO7UPDiGsM+1xFJrnU8apeEYSSAwYPtQ3fx4DveR64QJgY2UtyHLRxm5K1/7eet
IUOTcY4rgARRq3UPf47Em/Cjz4JOQevG6u9ANOULGqrtaDX/HxzyfwcOcUwwHgDKgOeQVSId/vfP
QCL/43X9tn59rFf/898+YIT8rPN/e4PC8je2yH/6K3+zRoT1hyd4HJC9pitMXUAPGvg9cD+sP6DP
CdBCDHd0LFakFfzJGpHkc7mEJ+smJgQHAMi/s0aE+YdDBI3heURrOwwu5L/CGjH1f0CN/GevxV9B
XvQHRZ1mtbEMMh9TuwW/2LDDdRIh46Jn+QGNFRGgmb1bqXZDiYfAyF51gbFvUMweGOQljNHyLWv+
paML7JCw2nnNJama9AsbBoFKmiTfcrR9RFBz4oGyPwIzYhcsyhK9tAGvkiznX6MSCIyivn6bGsIa
tNQnXp6VRU+zV8bWuI2T0L917Zgsnb6Q+8SooZe0F2GDjkuLxzjkzAK8cHZeRV246Iu6eq3NkJ60
MnqITZECLJaBuURLweGcVD0StxhGnpvMlRuvzz+SOCxfZMR8ynLZw7WuXzfQUBZhHdEZJOWotLd6
CITB0uulqNwQZlt4KbAfQ9x6tF50izXjRDgOB15zW8OgXWdJg9ykn6caFkQFNy6npWXG3ap2vC0B
AihJGtRcosx+6X7sL2vGBsifzVPWTadxgsklJI+c9S6hQLr+swnTr42r1avA1TS+h6jcVbW1yTLs
/pxWw0VaWh2GwjE45aWF5QJZddgkR4SEHsEuw5tW2t86M0BEjarxZ91Uv8aOqVaNRBb4EJSSID+q
YXxlHv09yRAOCenRi3KueZT+6kbyFUPf3kW1Hy9wcwFfMQb/qKpoZ0/FJuhSnTFWnBK4GjLkWzZB
2+wzKMCL2NbVwor0bpvXDHQKFcYvnXInVJyG84ZV27YD/z75Kf1jN894XMqRtZ4qah4c0LyCne2v
SwHVB/HCMLw0hWWubMAq24CYnHNW8lc46ffWDByW8GzaJI4Tfq4rlR/FNEw4UZldT1aIIsMK5RKk
96YVN/L7iAEmRMvJrmBWX8nshI0y4GMD2KTrNFHtJSX8NteYz+mh95rFyVFHnWqavzS0nbHIV5QL
QBunS2ralJjNmYkRE5T4XIPC7ZRJw31cDGZ1Kd3sqtx0m3fpkSC3bYJMO6UwweTDpY99ZoGe8K1z
6KViRd+g6p8FLMfn4vUv4aL+SxbU/4OYp5kx+V9Tnjb11/z7z79inuaf/73yAmWShM970CM9bEPY
Cf5j5dVm/hPnVFgCAI9dcJV/Lr2W8QcoJx2uO/ZxA22A+b+XXmn8IcCZ2a4k8pGNw7b/laXXmCFO
fyIUrd+sKHKSTZusO+m4c5jNXxCKScXczS/RfzD5GXe9UCiraKktakSepyFqw1Nq1YJETqd/w1qn
hvyLiAccvG5LQ9yZpvGixpI8tQn+zl9exH9HUv0VQfV/PjdLCtMQwGIBefIq/kPgmZ5pZdsU4Gi5
E7Hyd10O4Kh9qcJRvxVU4UU0mhXjVWZaOSeGk1eh/crRIC/JaSLzS2/dVdtZCeAB0jP/+ZOzeAf+
/sLZpuT1NySNWd1znki6v7xwUWdzgKoJyh17S+OMFHXelpiJc1DKCdY/CUil464q3W1X0RgWlyw1
0nVvseynVjJsOLwYpOSa4LmnKltNjWgBdZDOyQTIegsjbOnMQzEFv0AGrvdPz56lpS8iSVFwiRC4
XIZMCxkCfg58bANMACCI6YriEPKLmQcnxkXJ5ZkIgG/8MM3b19S15j6QExoiFUDLT41vVTjRIsr7
axuRsKULFIuIOVelZ8WvXuKFOwj/CHJjc9UI3FmiI5Lxn7+U/xCYxFVnSculacqdMv/f+YfApKIC
P+LrZILTmlYL2QiLBNMep30OXnH8PLT4/GLhoX7i1LMKSo0oXM1a5dZ7XxLD0tVfy1TJDeCqOYTx
4Fu2eOekRs4rjp29qBgX+k0T7FXJ1tIM5IRwRnZ5W3TSTNBlMz2xD0IxAdRcbQ/yw13bfVbowJc9
oDP46p4fPC/wNpGgKmZoaP0315Px9yyc+UXwDMPTddOisHLQv//9RhQFOwvhhdgCnw+tB/p+juob
puIjdIrZJMWCnEo6+YF4d2PjaHCi2etDShTn/NdkDXV8O4PpobaFGys0Xv/522T9PdeKZ2hzqXPB
0zk2PVar+Y74yxUvlSyywS7YbcP6Rz/jN9Got2v2RWYuo3EYS4seo5G/4NZjsElW97VMmANX/nDt
7GaXJi0oocyL861fe6+M+OpzZnsk4Bj2Fp5ofSa77Vsx5c3ZUI1YT31VL0lUtNGlSeL06PP/edcM
givZi9N8/YTMKlpiG7vuTlJqaM2Hkwgj6yVALzFZpEsoSVqDf897UX2enFEsuwaQ06T8hOgbs924
bkUyVM6UW2teHbu+9b3Kr3UGvG6ip2erqLyETf6DHAW0CcpAg9gFp//m9fXcv68pjqnb1Oam7kCO
cy2h2zM5+y+vcOZGtqcs3D/GEE+zUVIQ4udRYZr/i6fzampcS6PoL1KV0lF4VbBxAmxo0osKaNBR
zvHXz1LP1Lww3XP79jXYOucLe699JRbC9BSNOU6xCPTzDhNLXbqhst5HGWLzuAfbbqo0w5ZxXmqN
YY3LMmIsLrX4bm2TnE9JhjUmYNtbpjVME1YieaezRtAUPRhr7auNAYiiJDUDIKm/cvv0IfF8n6c8
ZOgznFZNwwghMvaCbABtFTJAuQVJWA35onJdEIOz7+NPnSuj1dHTMy9TNmCtqvjgem5O6vwZqXT0
TPlo1NW6q1FuB3ObsoxR93HdHPH4ZQV1P6hszACiuB9IUJ0W7NApVjvZ3mw1uyTSqVnBMAnrkArC
TVvN7iaL6QonNydSpTkjaskDkyG4kTlfJELxluVPmYy3lXmADVwqOSMoV8M5G2t/YHo82drTWucl
CDo7wi+sQfNDH0GNfC2AwFXosop+PxADxb5Mmx8K+TtOiclEJ/fsQmP8b4oTgI1H6uH04KqJ69dj
aRymrSMfKxYVKKHYoedG5qdVV16J2NRVJ72JjFpM6dfHaHRgPmh4Rr1itJBCl7wIDmvwfwp8d9Im
o9UTix5q8VQ9kguzrx3lcyLOm5nb8kDJpj+kdfm/L3B0W35+OAFqvQKeU6xvulsf7WaQwWzq5tFc
Y9Z5sRkjOCM6YnBl/UC1nu6NBoS8VnVQVJvyUQjMiSzgkr0YyDh0HIPMWzvvXjW5/kqGxX8nN/W1
fCcKS7/vIBsQSssXt4/MPaAubO1R7MOVjs4jIfWIpkrTCvkLCpRVEdNkud2MlUSLPGfmj5m91lWM
pkgv6gMwhfhvHeXvqTtUHwnIQtqxynyBGTZjWBPTE7FwgV4m1nmAm3CvblqoEg5z1yqaF9eufraj
o0Za7jPE+XcwYfP9P7FggdopX42T7c7jI2L34TkBAKNbjQl6ATpG3K+7JjGaPeDE7o9iuy/dMtl7
dsttWDdSPq5cUq7bi2sr+vVh7F3sQ3OFT4EMsx78CYvsLOT4dA7uiFa+cMhvzxN2gyvW992w1PpT
2xOuJfkM/TGj+HO29eojarApwHR/JCaq82NlZN4LOjs0+/b33++61KkRtG//oEGyWE7mEbytAgiu
MxTcFtsXXblvgD5Kzg4BRmh7xpukTo65XV6HKsHfUZQPsT40Z0JORzyr0n11IyCzmRuqdQ+mwF2P
lXD7h76zLL+KqolGsFx2RqePfLDnmGDOEckAljrn/N8vwnJ8aeAr8Iexspm5Dhjk//+l06PsbqwQ
lLgNb87YRftYz6a3qFOtu5SX4iel1I/K2ERnlsLGjoCv8WTr2jmTUr2mKt+gjj7koOdDdLBd84Xs
CxIefmBhtVgDs2s5Le0DVEDrJDJTQbuFJrzR9E9rpLmW4xfqVbr+f7nyJg/Avt2yf+raZPOadt6/
3xEpFQW1uYC7RvKOdLG7OgYxXuko/hvQ3jcmomB8ikmmEgyYLfg/BPHW7VDpTErT367Q9e1WxkvZ
iNcqwbqysGUqTRzb9apqeNkXHL0Rs2hPVYduX7SQU0ct64+aMy53aoF+UOnwhIt1unXp7AQIT9T9
PCCQd+t3tZ9+tLb7+gfVlwZFJeQ+Sh5YzcfG4YOHsF6/xt22aWn7G+E/zd4C9Dvr3S1TArXriRqN
61tJJx8mbtVjklX7x3bBGq5HenSXEmNyBM+AIzR2QttMtaMGC5f9a/FdcQmf55S1Gm6HUK2OKjT9
yncHNB1jkrwJNjy+YiH9MG3MwTbOwbd/1CDAe335LMZeDdEAKmG//TYrMkp3gr9uTJh/Rrr5h2Il
UrmY44MjzSd1rJfTvy8DtOe9hoX3xejdNSgLXKZ4+nq/HdouiG232ZvuUgbjbFBYTCYC8zQh39R0
ok/VgUi5bslasZWgfVTgOFhTqd7xLseYrczxpuOwObYm7uItTfqmpGyxYjd/HYU13Cq4/TcbOkVA
vnfmKaMCkcqUzWGNVHFaMpYaOPhzjn7DPE24bPeL5Lp2NxBkopgd0IDtl/9+/+9XxCoPpJ/hDauG
+DEncz74961FXZafW5JXjAaUGSiv0MFD3/GWAs/Rz6I2i6DGUL0rKF7Yt2o67kzaAp4Od8/QvfRb
1Ii7mvHCbuYy2hUYfLBcLtOZaEXseRaWuH8tAutqCKmobHmOw1Ff9QuVTovpvnhpotK+Am9B9Jzj
ReCm+/vv+1Tj+jCkTvFoc5Hg829VrLh2e13HDLlqI/ea3pdhs+XvIW6giSyH8F8KhDsddU00uyTP
MTrYTnkekdYU9ToelaaozrrK6KFhFOaR1VM+Rw3eTi0hjCnuZbSL7dj1FRlX5FUZDQHVwaIb2k0R
pRMsYcHZDlVyS3Bu5PPaVmeutPGWYhfdAyxkTZw613pGt0doSHmQDRLFZjWG/eSu922t1tfeiU+d
NQxnbCrhmsb1ezFmRzGGhj7+WcraOZozxNjeIZ8eahs3sWPk9zZpvF6NSAN34PJETq68AJqpbnH5
09ea9ZqZaxnoM3i7VidVei3U7kkRMsG6Ff9VxdTu/v3xoiU3Lba26qObvgYNqj2Ik+YpybQPuK8j
7IWkfUIovoMAKAK60Go3ONVVpSRFF53+OKuKj898ICZ0fmh6Cy80LTK3Sr0U3fea6n+NqZLPhpjG
ULL3iZtBHDsIq+3YNviBaudiI/Q6txlXF31iHstmF0/2e5L2IMp01F59OT6WTDNOqAk1DzzsHjTV
zeQiPVKiTPew5yRW2uysuky8BNIUWYMdmDPD15On1PRTaX6YcxofJsTQrBIpEeu1T1iDPhjT4PqV
TUc8l26QFkVyUV1K07y9TDLN/iz9eOnG6opWkodl6lYOC2M3Ryoh5U32gs9NnDtaQo94P0w3nf5k
pcaLwaf+xM+OqKadNaOuTknabMwlOdboKtOdPWJojZblYqR9FTosQ715Hb9c/p44Hgl2dHC2SdbI
hVKEJDDu+mb0WfFOdaRcFksJgXLPPmaB8Wy1dhqC+VzCtV4eEF2agbkqQakCuzQHczfYfYl9N/Oy
qYl2cyeOhqtIjgbUjkN8SwYN2KurUMSWWF1LXTnVhjPvq+pBzYESAvW/5nYx+aJBKqbRwxjD0xwT
rqbPv0qqGrsxP0aqPEMX7wCMAuzEWBa4KzGGUTYqWDeXD5AO6c0o9gq2OBOQWezaR9YCOuo2Xsog
p2uzdru5JnK0z+pdrwM6s5KtZlP3rgQnJafygVaE27DV56A9NYk6huwAW3rQoNRHUHpz9GSVinun
rNourvH/Wu7wIUrX9kWR/wxLfE/OT3I/U5i181DudBNmgVsS8MBqNulxGcz535WQPSB+6hm34LOM
RXXXVM4YzCNnGCjFu2QhsYRxe1fwsbQXPu0OqjA2eNMzsAQcKu67zd3iQTJkyWebzl2kVaDFJZJr
V0G3IyljshZORPvRGi7ychGl3IfvDEA4JSdUZklX7NZ8+YGgAZBowiusai+isCdo0Ul7kkp9GVTn
ivVGCcCz1Hd5WlzizCXVQ/tjA8CEZiKiPbLkh1SzxSaq/2Vl6YRSH5m5tlRri/ZO3HBPxmX6liwK
7J5K4COt16PhKNHO3Ah5pbkeG6uftt50JJ5teuyy78lqQTbmBfzzL/IqnD113fxUlOqH+gdernHn
TjMR62vpl25n7FRJDAym2fMlGvWAeE8nGGzCjkw884OYq7Oz1CWMtPXLQR3WWU0UbpSDwEpicZwx
msAWXBgz0EJlvc8UH+GCbGZMFsZNw6ltZLL3ltzY6vdScFwiptigCWXdYpTPS/WedfOl0+pn4Y7N
DtsX/uqhOSJW94aRj7OBpoTeaAnzUmPSWC6nOO7ns81Rr1pg4hAJAw1ZftIk20NVmhGBmZGv1gWX
iIulBf2N11BMphjOD0z5/iREXC5zve7GgSVqWbk/6QKibmnETu2KeF8+20jDffSoH3Gl1l7TSCuI
Uo7TeGEcxj6zWzTnWC+rn42jfaeuCOB1K7aCmBYzX+tnxvgA4eGD1UbnnF2cRvS4Kb4/kXaU+sei
gAxbIAgtlch9ckdWIKna3RSMwf5iYb5yiq9pLU2vixFkWpJZ07xknupmw2HriVKlqVir2Lz5KQ8J
2m2GwsoOOCFJ8CsfYZfjyDO0qAZ9uXgsKNA6JSs6sibyRD3ftSPnvxxIprVd5bPEp+iX9uq5oilO
eWfEjFwmSJJD+ZswWwhqVVSnHha6nWGHUfKV28A4RTEJu2VtXSmqVF2pPh3TQUSDFwKU3VrZ17Qj
SMyYRRwIuy33OKGawGHvsKZmeemANHlFB3e0nGimIKnt1wb+k9FriB2a78plMabTUPGZBLw7DDDg
ohaF4VyRv7gx0zC+TiFlkFGx8nYKoM55lM/oiOfvRjXBPo/NATY6kom6MIPOuRcpCCzg238JmL7F
C073cqXEtozYDBwisENmqyizIQJSfgczKA0SNHA19y4/Vkk0r1ZVZ4S3HBFllrIUKw7jNo+IEJoF
5Gt5sBf5myx78uayuZDaoQLKyE7ZmGExnHjP4E9AylDZmDCv8EyUSEejF+8MBcCFrh+dNmf7XMmH
HWSPQ65v3muBRxqmJoDpFS7TitJTRNmtrCCaDa+ZBYNkk43unFVc4Rwz1aGO82e9FAHII/pbkdAq
NxpnoyaQ+MeDt8gOR+Y2iNBnjWQWlZ8BlHkG31qShojRvLziLC0lvPncTsISdydWTQj6CND2khVX
TPsctITx+oOK/aZdkjdAL3Ic66+eaB0P1MfOGrWGXFfEfTUV+jyvxUExuoPjTu+jEmSx+AEeSdbq
4Fep9CxAFqBxKz+ynuxV0sKQLO2TVHoAiwBoF4VLIyf9MIjXXEduICqEnpnT7VOV+nWAPDuxg/WQ
oAMTTE20tpq8oaq/xmlPCZtpZA2i9/b0MoXzE3GWTUkoh/QSo3CGvhIhHZ+YC4uGq8hRqzBO59Xv
UUriF+DuthTyETp6FlhO3GMmKy5jxm2oAdZXyfTx8XZKUv/EQWMKCOSZCSTrhsRp8OmTGF4LFLuT
Zu/aDh2JQyA2G9kGF5ishgAFuqZO9aXt9rqmdbsJ4144F25AU9CdGA1ZF6b37chBmuh6tRMZQ3tT
rY+9I5OQtfDr4nLB1yU/u6GVnrHRuxI44Avm0MBR122NBzzKTAlVMoY+RL8EvHvQseJS1k4aTwXy
qh1xroLzdEtKSsYxyLdP5Ua+DB1z/NCL8UTi6keZdP2uKhVegQCNkzfwkM0qKEYG5Y711C+auTMd
FfSC47drJH0dUZ4U24HGbsNENjkZzui3Rd/56aslSFpU7CHAvPxcLPZTPzQvZKJFXjliq6dJCsTC
OyxWoPVx5SuKHnM1RBeT+2EHJvbO6VHimOXIjSnKiiwG9Utn9BU0LTnwHem6fkrkgheb2VM/RjuK
U4udrqtcsp7eAfoxfMDcMZCfQcWaetbciUNcQbJgceEH1zQxvdY8MzpFFNXZ+MD7uWxhiDdnJ9X/
KDKy2V0jPc+Ix7wUquEvQ4n/kZQELiCbSDnJGeeYGs/QMpwQ82S+Fec636ANDMPgTi2SOHSQ7vt8
TtVdpvLvKCgh3bSHHM1zJVYtnDTs7F1BqwvTgXrWQk2AZr1LqOWzCcKono7HKsIUslJWnzsCkjsV
pS7qjZENBP/1tVLWUMzs9tX4nkqfcaDJ0T7ZEVNDFOYFBx8yd8zL4q42GODUNaYiS3b8F3prgysH
Zo2Fw5keVbh4h5iZLpMYce2W+UE62RHlxUCzQ8AQ9eYSKftcl7ZXZyZeDIR8piU40lAKOgmSfZBn
ACZZp+y0zX7GGD+knX12UdIzT+Mu4aPUNAgkhdkGDbRFn36vOyqkPWBGSmuOn9g6lrlVwb1HZNy1
TnnS6rU8CTtCPB5zALbThjE327tpwLhkol7QIptWbIMQpBVOmExtXTJjyNNuUxJr++a94f25zAah
qkIeIuIr9oki9QtceOx4RXpsOwKetea9n9vlqPVK5tVWwUOvEn1BaAlt5IKczBSYjzXDF7SX0cAB
3I2x8kh7CYlLVHJnIqTzRju0FZyIeplBfsKGBVVo8Fj5Pc7WY7aiVhy6/je2ICb1lrwXehwMYvpS
CCmmOQhURJ+Vc48WB8LyWH3CpEJ87hj3FBrejJLa7S9yMN+6pv604VB6UH1IOMY0GBLP8T0v/F9G
Xtw51nIA0XsYNleUVT0PjfimGrtl9J5c7GNu/UTdnWQz8A5T5NKhwHTi8aUTkeqJ2D43EC6oFPgm
USw8s+LRPLuzPWtaAN7ioeVStt/BIIGb1TbWc/ozFOltafQzafLwLO/rSITjkjNWdrFPIHkZa8aS
1nc9mV/diAfZjsHHaFHFvLa8Ld8kjDR+kc+vGuIcKCAqvh7aFrEc9AW4MF38EugIVFLqMg8WxeJl
rvZXmjPzRKJ7CI/hUKOgLJownsgOmBRZhNLiRaaLDKaOS6hvrGBBXuKPdo0/1t03mfoH2QnzfXV7
MJIH83GsyvoYRdDbxpxYXSPNn3u7f1CKaxrVVLYTRsnehZafOiNW8EZ9yrPyJbcVRskzXv8MY0Pr
JCulH23FoLSGp5qdGcRR/501/YudwDplyLRdfibnyviEzq69CF3Bnz9YmPeJCXEAc/sRgF/oWrmO
Vqc6Evu7ZUhov24Ch4uByyYxDOypA9nY3XVAMll/ZSw1TXtg+h1zdIxx2LuWwPVtflHrzLtWfrFO
Co3JMR/s705skxYLU5tkLB8QYhOSPKUCsaIuVeztfk3vB6rYQzqxgys3dezsEtMNhR3SgTtH90lR
/fRrdLDm7qKoCKcm8dIzP+f11ERTGJOFhCRyOKqR80jRI12p4vuIkKRQ5QC71k2ElvSRuMThggtZ
7Bv+3X7Rd3y3xbkEAaUmzccUKcEyOd0DLMMYnET+M6mME9TsE6sjN4A9v9X0p4iGLaYYLJfDqDPx
XzAgD9wEG2ZPIHLLLNyPLZryyljZJevLCaCh8hoZ2c42INVh+k6OwppezWk8ufZSe0olk53MGAE3
Rn/DU1vvFLIE/VQMCUp3WZ4RtnOXI86tUOqSjmX3X32X/LFmM7upCKwZKGSIRadpv+ovpZOqD6pc
oNOMLZdkx88EKBeRGcucEHjuMDTThhfZ0L5G4/LANDvZr/LTbJmnDhsOfMH4gLDvBRk4PVEEKYW9
Ph8yvWvOhmUEhShCZwytpJ++APL5W1q1l5PBCT1BPkVEoHtdDbqUn7fzZNv5385hAd7k61uaE3Se
YZTDcOdUx3/eLbW3z7Oevs2LwTi4fepzAWMU/BzIBuXRhEjugabtAnOJbp0+jKe2Km8I5Ulg7JzS
zzAU85T6y1hMRznPe6TJtP+dwYgA7/9OIXOTQn2iE8yGI+oRzPSCD5Zhm4XPj/7oWsi5oAjcj7Z6
tIhtqSoAxtmKDt5CftbHLpMFh2Jp7IO+BXfAiZXuGkYqzoBUgJVx0HD8mlH9ue0ZIQ8ZcZ3c6aaI
vCXudqupvDb2HHm4tbcyUQ/Q7fySGVDdFYvyRy/t+3wY4xPaCKR/JS1CmRsPrXIxyHFtBnUXj47X
1LMadK0d1hEhVgXGUHZ+KN9oPQo7fo6G6I10k61ijn5jxjLorjgJQYm0CieLoFJVtWsxirfKxHlJ
QwHMoW8DZRA1BUBKpc74DL/zbtEwjzpXbLV6mGocQry5N2KoYoqX9N2yqf15xa4/QoAoGrIDDUCk
InozO+aW1kVLTIBS5C150D0v8Gm3IKApmJaJ5DVt2uk9uHG1/84xMWdOjeqj6/YdoyPSWHRcAEn9
WOYp0PB+g3ildBYj1ck8ZadxTJ+tqLtRk/rRrPReo4oI51IEawgfxdY/GZklQfOOVHEGm75p0kMS
iEvKEVJZ3RaVim4A9tBT1N2FOZBN727olN4UbO8QEw2ZMT3ENV5gI115u5aKBRozmZJDFz1edja6
FD5rQyzZYvuzPaIKn+smYNmLbJl1YTTXlV95JlEtfmyP+S5Xm2BBti3tqx252l3FSIKxxJAymK0o
MlMMpi5CwlbTnxBAxMdCYVNp5jGuTubdQlhoBoDDukRRBlovdT/BVJrkxkh8hmx5fk1/VEE2823m
gcoxf9EY7Cno5oMMWDX2+wp0Stnt4zm6rXBePaMpdmmN5wzqMDcaSGYY1lgDA2Z+WifBL7TOrVPs
D0vvfzkawOygvvRHRloeqsO3nLmyL/oyC9P0pBGOepk1Dyc3oyT1ebG1vVQYBViLSUpsPrzn63gW
eRM9TIuHLN49MwiFMGeuUVBxXZmZl0QRCShfep1DXBTVrzViPxuIJg+bOb7izr514G7ApuSm1/db
62KpB1yGyh0bUWBzLIytLOHchCeurHekrP3GcP99NWEEF20wWzwX8PWxSEiSWvAvzXSuPPxNMRIW
t9YDXQe7lOhx0qMvgJ2qZ1eM0UoLSUAerwskjekjVctwmNj2QRPtj/magbLJCwJZyuY4E/hRrdDa
ye2I9mmUedWCO9GOKVKWmd5f/ySqhgeNUJWIhDSfid8UV4E1doem5JUs/TcKuJG5hCsY+w645NZA
aFR5tr7oF93IzxLslvjI2Uy/YCx4bDpYH5OGUT9lcBk26ewGgzGiXoHvnM0JK0Kbgwac4n1caVtt
/C4MpTzgFO0zou6YccGYap+p+E0uamvk3bDgwcFQOsC4NVgwzfxlpXIfY97OxNztjfVs00uGcUGW
VSV/IdyFOKIZGRgKJq3efCqx9tjkqPz733ltqGI6GbRt+6o0OZ2YWfdez/pIGQsg4csWhlTmT0Km
1ywrbEomtqNsWcLJwUqmuT227RNwOcZZDkuxKkVrkbJKH5DltHiG6IMqiOOwf49d8UoFVZ6GaTwW
AD7B8DJ0WJ10t07KoWrWT0EulherFO3QgLFBx4VZvGUde+BMv6ejb0b3ktM8alb8LeuOO1CZw8hC
fpBw7wVDqyU7ttgg+6SDYK02+URCupnNH1ruYGPoDoxCCC9qrLcUKTm6QVQe/bCKhzkmMNHkh64m
0c6FImm71pMEUoyfuq7CTXzm9mWHc5ObHOaWj9L5uY8iwqlcmNmLQzoDHWoZ1Hn7U+cNo7RmwL7M
VhHobscff8O+WAGzU/C44qoL6woRREr0pcO+99A+15msycp0D1kOhToHIICxl4DX5JN8tEdnNie/
HCearZZePrN42hhhhq7gSckw34ZDOVt7IZsL8j3lPDlvTdfEZz2D3SejOPdxMj8AcRVnFyZzV9pH
u+0+Y/dJQmT0kJU6x7y11ItQC2zjfC4Bo03oM+R4T2j1VbZMODp1UN9SvXhRhH6X1zWJ1T0bX4Tp
1F3+BBgYI1P1NysD8mBeO4LUdQIIDNMRR53sDjUT6RloYCyHr1jEFHIROsVE8ivC4P4WC1b6LeLa
smoa8/HE/XPOSwBPasZZnYBCFIv520pHHmS+EnQDfKVxgdoL2F0l7oC5qfIwHsAzIFgH6YTQ2p4V
7c4lqKQepvZgljOrTBQAhngosdl9LhkjMtgfmZ8VIr7O7j5xOO5ZEEO1JVrmKNs4Co15DofePum2
S7iH5kEJQBhhdq8WEC72YL2vrP09IrhdjeV7Vw7kkThxozKTLi2fHAxIBg5Nr2qSSZY5annVkOjA
SSX917CmnomTsmsV2o4shxICv+vS2xzlhhKvARhGr+tsuM6lkhxKaGWsGE/9Yh8MQXtV63IOqrQK
rVX5zdPkUVvkfuKDvVOb7i5d2bNVU8OzseYh47MtiUoDXaKL5sC+3kd9DgmatOt8reIdpsg6mz84
rhwfwv61hKYIjACQS14JI8gaR790HeTnvOel9rtBQDAXsM6g4AvfUBn3WhFXe0pN2/WQ6pc5O6eF
DoI1K6Og+7OkFsyJ/GsLWfCsQVwMJnkBMifUUsyI/XGbyipZtzLc92bb6Q9SLH/Uaof8H/NdTG6g
4kDaJVOuRHKYp8oXiB7p19JiE0tLJxti0ckw7ZhHHecsQRGREzQiovkqlf6RvbG+15v0M1mdB5ex
EyOamGmtzu6ZGIXKxHIxZElgqPATxpzJqaV+zXP6uFSgMSc6PoTFtIOqAXw8XeA7qMNlNalDY7e9
VxX1pKbD0ZYm6yuMKWScRfcopW6GjPcV7BzPsta3gTe6klAeCSHYetk2xM8ISEkx7EtpjUmAaGMD
I9Kq9l320oMZbPKGoHhmUvrU/lHWI3FFLxwTHeYIPexZIR7LLiFLpIeYMkMO5UB0/Km9mKa7hQeO
j13aco0tl16r3xPFOIMRqEMWfs/riA/XbNrTAGjlAL7qb2Om6OE0Ct2CWbk3YgXzEYh0KMOGV0tf
6FQb7t80wWRSbR4UuiXEOMZ4KCF9U6lCFJKWu0daiSZWMW9CnHM7isHuRgx/YUFVwAzUrOZMQrZ1
R//rR2jNMMMYXThZSHvUBZgMW5LGI2TrUaj5ndO6nxRnqzdZtcuWpEBsRNHlxQ33AEmKNThum7We
ApNDhdBRLnhMTf0ntxLAny36wtZ9n5pNe7ZNTlF+k/RE9zQgyivRwXAZlWyki4F7ylYeW0vbWzMy
SLm61I3cY0gIjgZjJMaNEPII9I5jlw8tIQBeYTuHBTukL9DBJGLJkQJF0EOmoIzZsi0x9Vnh9hKt
pbgDP+vkSBWLRvmupD17lV7v51ScGO7gDyIVA7AHPp5pqh40xp5RQjznUImaXExCORMneeHNL5l+
qTLUR/M2CYJpS3IxmJKTO4f0gfYjiCJO3hTsPridXO5ZjkYBy3A/nRuX9XnCQ2oWp2K6CJxE0lp/
ikS7cB4vGDWhdg7ZR9bZr2QF+ZEDZlEOG5dTSyGpEdMpp4IKUD45ZlwHTl1+O4V4TGrTDEYIhh6x
GARoGveNkl7Hfq13oJpZO5pMIXNlzfaMeApV+Y06zPRMZDUwuQXr0lyhkO6ZCGsjtqPCX7tI3Dsq
wRUFGcZtwc1B8EzhEaKO57DsKBDRQ5GVxQNv6+dUTGkA3nNHB/esFc4n9u8fVjCQcRWwjnGfB4jt
j/RRYLImw/bVuPzbtNazPQM1I/EaaFnT7aX8dE2kCMmgssnPnZ5jKB7uUssIHWxdxlrUpBMxKRTN
HnMa2h4DFLCRzX34Mxj6zi47c99bGtsKh0CtwUkzT2eKyO6HYYSrtlw1Lryg7XE1m4a3jZGaBaEQ
lwB36AgaxuY1m0n3x4qnFkw1p3ezcdqmCCKUhtpqK05N56s15rPc2lUXBXVoD+tdpbanbM1/k8aw
d4T/7NYeQjahGDWSaSQuf8uh2rPPfKcwQ6I0TcFoliUVJPEFVnOd0/Qr3mYFXEe5t6BoCqK2YfPi
3usJfSuyn809vhYhiVvE2a71a8aYUY3McidaxuNxPISD4S5+2ZtoFPSquDPH16hNohC9doWtbuIO
csu73KhOc0JZWrBA6m0VX2rc9F5BTFlmTbdKtYew7tvFq4bmfXFZR9WLMnuG258VBP/kyV6kYlD4
jNZLw5KcFdlbJn/1fo7vpokrfZRf4AsqP7NxBBh29M2DCEx1iznEAq54NUoXcley36a2FSze1p7Q
RQjZSoDs9qTkKjxHMdy4MjjoAB6lnakFVm18LzZUmg2fgjTIorKcUXsclHHbPQ/rn6KXGyxkkp6Q
8m0xzdqv256qDGcw6qNelz+DVE6giMiczu3f0vZEywdh6AcExhu5Qeq08zOXAxSZ0gWqyhBZLb/N
8tq+FOYPYqY/7QTtdGLGMZcCobETf7LSI4kXHW06fIBToFSdCXgzgZYgfsdPPk4ZG400gumBBTI1
LDS12YkRVBhHDg9NKz5dSamJHQn4rUVuqpJcMDCzHSvJkZh6QmJ6e/7NRokqLsrenDy27nb2ygsW
c+vSKDle5TZfjqm+d22s7Ik9oryowXzMSNYqy/rKWB7t8LW/EjgAFpApl1KggCVxtqJC0j4HkpUh
Bt601m4PokZ1xRiI+BVN4upsdxrKp0Dh+STDB53+Mr8MI2s0/BBdeEPi/IZZ0/VyYZPuA4mTFTJj
1wVeEbP45D5JlZs+J4HggSbHaYhe/+3DO2V50vr5Ix8K29NS8A/q0P6w/X/hp5YHPfob36KA5p+l
xKOrVYStgbR0f36pDffBhRMv7czelS7jOyyNh8rQgPWxVPOMSs33q0VDy4q3Djh2j0rMkou6VaeY
qVgHQC0kU1oe9Cx9KTM+ETCYYP47JuhOKpM9SSdoE3sJv8F6c0FNgg9AIjmqz2Vb/R25wOFLONdW
p00f3OllO2q95QIDbFtGCG5FdjuQrV51swZ44fSPKnZFp7rpPfO1oSjflWqjnI7D37Wl6VpB9+0b
jpoLmXundbUVb1LMOaiNgYt11b0IRJ8HgSx14l8rbr+YFt6mQSUldNMWtwbUU6WAeNT8h6vzWo5U
ibbtFxFBQpLAa3krlbzUL0SrDd4kHr7+DKrjnH3jvhAqtfaWKchcudacY15NG/6uzgKibR1oJ4FK
tu6ILCltTbaRUn474nUoFTu32zwx0erWeTc8x97ekYooR4zuAWdypNgc71IgqcFQvAHgu1mNE+09
ULB1HZ+HDsV1kUIxUma2AUZNLOFHXhQvXilcus7w/FDXLgFwAAQnNDL2Vrr8BjpnWSWypwjDRWxJ
dmjatAfih85+TVFc2dbBqvSArIwzZeNrf+VbxA+Xzs2ckNYwfj4BMUQSpk6mGsMdNF+67IKer631
W1Pb36jAWFqJ2V5NNVw7DEinRDGLgDfVbeMEAPDU0zo1rHE1Qt6EoqAvPWq5to+7o+EDD83gxHu1
eCLFIVr7eZTsTc4hIom7fUj5D69fPUcFBKU54AxRKvdWoL2XEpKG9E1OFb5+owFPz3Tmse7Vt241
54mRjDpHi1ecAlQZSbKp0+QZH9FzzF1E/V7TRZxfA8ve9hX5mdZI9wQz2XVghkw2GvXFXNJq0Gn4
qQlk2g3j/BBXhGsDV6xmYIKq2c9M3c61Z51MQcsNdIFLrcLmqjx41G2yIUAvXyVwtBafW7xuurmC
hpDV57JAHtsZPfGkTrNDNM7yZ5waIn8ZycAq430x3REx76jFugwLwPbs/6WL8rXW/uPsGRQx7IM9
J6gpeuM81x0aaXcrQbqRsjhQ+kX3LewZTqiXFusRJILuqULZ2jPIKKcpNNdSej902AE4Mgpmhmnp
rA0XOUAiCHahz3RSjnmV4YaGNbN7QDabIYm+lY28pVoOVrXV3lrBoctjPAlBGHhi3jC1aquLa49f
ljsOhw5zVh+207Fw9KcO8geV+aSSdsC/ox3FnjuJayX7bucZCe63RGwTCC4wwCC1gOj5US2ifjS+
axLb5Uo5TbUDxr+OvA5S+LS15hwCSgG7pSAlJOEPjdXgpmrV71O3bzZ28bvB3YN9CeO8N780g0YA
6PGNZ7zjFYc4BI3usZ+GAyfo11ZaL/MSWj6nFDpl2360QADHuH6M4Ynu2RLIvxDvkdN/9JrsZ0o7
QiCN6qgV86W+Dzdu5L67Vv43kvMXPXJQ22n7kJXDoxcka1aKfIeFCLwzN+TKGHkTNMp3RwiiBpgS
mAOFrK5PQd19ONBcr6gifBA19D08tyertwSWNdtby5eAAGfIPVETP/doh/n3aetlJnUqHlGPEmI1
yW5DyitdFKoDSrLxg0oKwxgbWRWymxJCA78df+Mefz8ySfGXwRvLFGS8VSM/RkFaG/ZpRFLDMwR9
bNdxUFxy2z8M/gMwIsWhFpOk+R1lxZNKZUifmS5jryERTPVELmVdbyGtG6B6jQ+Fu2lHcPy3H1Fe
g3K7Rp4+6tKWF59mCvx+Rv+zjFYjmzEtJLBJroYj5MjrAMYSr3mHSDBXa+UrKg3FDVRRxboJXJ6G
o2rn8IABJIjpkypBJwsHZ4uUiHJ1rg4LXRIICNMnNCZrZDC/7HZJ4+SWVnLpMp5pLRLpsvwHA9LT
jasplMsmVPts2bUxf8Jk74jpqjxAssaABMKG+D7O8G1i1d+Y3sSrgN7dGpjEzjcsa9ULwFZB92vE
eLkrjOrbzns2+b/KJa7LbES0rmE34viMjW3iRh19fUqnpXyGhz1ydzDJ6JL45FU+c7Bsou8rf2Fj
Ma55M15B4VCph9CiIKCH8MXbNkWcmN2ioXmIWocq0CR9bnzAnJI9pXP8NBWJPNlV8tIbD6M/PgMC
IqDXiM9ROuWbqQj2nBncY1XGnwPiluMIljavCcVNZ27TOiJXbuu4Z5OMzf0kG2NVLpIew/5IrajY
U27uq6LdYjC8TMyUM6Ij08p5yBA2bsGpvvWK+Nc+oCfjvDu4wvZZxnrtx+HaCwdCP5PxMUbayWJU
ffcoNNuQx1HNG4gILIoqOcQhMUESm+JKEu+88mLoL5HDLDjByha5PwhXOMg0n2gEIfeavPk6Dna/
7sbx2632gfL6c5jBDqKZvtz7zzIO4yc6QTx/3rEYiZDv9pmbgA73adh0yfs4g6TyhhVRF9467LyL
PSKuyrzy2PfIbBhabqOo7y5e3uyNBOC2i5MNoSkpj03MByILX8DEcbifNmYQQcxDKDJH0G+m8i2e
O9K7lNp4RQSwCRGg6AjEMuq7YfuxCkSxl0QiytY8o+8piIRJFnR7uo0boO8lhIbtWEEOksWBr+EQ
mYAbL4ml3gSLuliPWu4ywWafeN5VU60vshh5qpaxQNV3T2mEYpZh6jIthXzDGrDqDYwSNlmKE14c
xBWkBY7CXnVd8KNA/7OWhvrC9OIjGh/9v66T22B9oOok7kYPJBpkoJZX8TxdjS6+5aaku1PHYCLy
4XHsoFXZebLuvdbc+W74QsCLOtoV9U1p/0xjj3aDMI2dkHDjpy4+QrNS24QcprEtN/sam8F2KIBn
eHanVwZnDAiF5MecjDa+ZbMfszsmy7ySN8xT/KGxg4mHsvppDs7vDDAkOvuZSGyZnfmZ0FY6Fol2
dPA55GNIWeI7RpLprKo/ozzZF37xS2OxPo61vQ2luHcwf+GceG6p8HYNWytIFMLRjO5n5UKxWmbr
tbuQIkax7X0D7fBIgSzokaymHMR9g09/mWXqqf6uSVLaWD7aEhu6FoeEbNuSPrkW07dnceiK8Uat
NKoEpgnTl1PVIMOzGpIsHo2gI4eGnfkACJItCmdHSRN82zh+vU5m5oxJSXnmZHFwzqk08ZEjAY6M
TSlaTmA+HVjEhPa+GMQO4EC48psK6SDwtJ1Rzru5YWeoWo1dCRQZYzOVrkuXb2ZTUlnoTS2z/Ml3
k2FCXTITSRKOB9NvcOgAuFpFfLeVsOMr3pasQtNopdZvA2DrugFmz6LDvTbvTRv4EtkdGFDiDRqK
AeJu9NbV6m+U6hsCDOhuiOSNvgY2heWdVYEoGpIKxrMeOEPENUYkuY0axhoqShcEeHs1G+ur6rl5
TL5sTroL9OML0V31Y2YAQxGKUixt608BFHYLm+ZKS9lFNwUeGMQN998rNNZwjZw/WoGBe7YYN+wD
6aK8SOUr7rw/iS2jo8Q3xVkYAJtFc51mKu7DYfAeExD5Pu3/A46HLwPpGHIiz0oeUtoga28SmsyM
KH0IBSPbMY1uwggdeTAKrC31YhidpadWvqKrkoKQeywUW00a+nsHgA6zgrR4Gnq8Im1vfvccNGke
RSfUJtC4O8BAqdRPQ+AR/DylT6Vsr8E46XMVtE3FBjO9dlIbTPfpjzCqPbHF6gOZAHhK0AkBxjpn
wLVOfmEwQQqtucCh15KuU4+5AxEw+ZOnLrxZfyaMZfbTg+0gLyja/plTT40sgHhGXPPxD50uMbCD
HB8V5vSHtLV/SMbiRUbcFkF0Xlr/QhcYHidnvACkNW7MML4rNWKpWV71Tr+eHMs/l2llXpvYD3c9
ne2AwcqhxdCuxwHRpFMhzSKccUPwdr6lA4JCMU2mbT8bxakty8ZCyRkCIxorf8cUA15QqssHe7nc
P4KhH57Aq13/+3xtyHyPET87kOgO+vtFKyw+Mwr+dYfwRSDCeZYjSqKUrD7ygtDyw7fZ009uQAH4
wTFr62ivfaoHVOhYVOEYbHJhdTcEhR7WV74O5xETlzT52fiOtaXkF1uDJimoVcPDpRgHB7Ol5gbr
dgRkseF5zr9R/bPWIYBLl3yAKZ/Ry5MBvC4a13klFeFHHUNw6htrfrczBgamSOMHWVTze8HqNsBS
fY4HV71Z3v4u5WO8GT/ZsCTu/0npCe8yTD7AaKuenmEa7K3KKU6ugwpR1IX99v+8ZNt7MLT7XndW
/5TXRxvaz7OzXBB0lEfEPt8mQgl76uRDYHrl2Z6GfR+OyNSEf+7IZnwAd+s+9DacpppE5QIV5jko
fBBSlvmap7MNIir3TkNUoMWf3ezqt3Ida+GcxRw4Z554/rAj6y6Js+75v8vYp965TzxEXW48w/9l
pbA92ZJIVMnnIu3Ug3BBYercWhd5TT6fKrK3Cnd7Goz280ik6xtAlQdSBe1H38uiB2X173rijVew
zQ91a4zPDiSWpyL4SKd5fG4mJwOzPza7yUrcq2GVWHoxczSA4CsnD4haTYLfgqfXk1l+kuBljumc
OitXe9luJgdnqxwPsPciZXLRjWxbqpMDkEz9VSVshF6df2AwO5W9v+QEGeiRo1hAbJwiULo5qxQ2
U4LmwN2GQcPsKm6eMtv7dUedINDbYfN9i4nILU9AClyMxLT+J5D9m9RyioOORHLoWmle7peWm+jf
R/eXghHAKo6rg6AZdjCAeSGFQons5/2bP0Xh1VtymR2kD5tONg7yPROonyJ32GrV8G5pIq0GNumj
ku026qrunNuOvv53cQNu6kIvv29xFJ4t0Ij87yVc5KmDb15rdMPH4m6RRxnbcDSCZqCkHUFXZ6Z0
z7HPhra9oFnadksOehp3y69bnVXIyHFllhiJHB/FONKoLLqovAH7aIUHaWvnZBAd423vH/ZxQVob
bb/GBxghhjKdWATZIGBUcd5snqYM+V1RQT8eFriIoYJvKELVHiicOEMjFOfE+LQqyAlbvx+CNzZ2
Y8Wz3D5xYEPHkiywICRV1cWZzlNQFBvToDlrjoRXlE6RPro2vTMiOIVgt7lPEnTcnnLcyjszqy4I
67s/ACeJ4ZDqqTTnz9KaqjUtHfPZY31Dnu5t83Emq9R5cPEPvfPLdVgyxuHi0MvNE/kh0s7Es5ph
lzA6dMeazqlX+D/HIYrPDrZxhgsTo8LA2vVFPB17LASUDRHHmBzSLi6WI3wa5HajkI9VVXiEnFCJ
59j6wKPn6O+Wv8P9EppIcDo97hppUn4sZuHeUlcU9dZRLh7wMKBHGy+J1ELMzTrDr7JL269/i0WG
e2AeUzb4JHtnAkOfYIH1aBQFG3OuSIQPMhSRc9Ot+gRUpLRtBP5YifSZ2VXdHKxavKc4kxh+2fmN
QaPcFjySVERKg7u28YiTIpwYSbT1xmg8m/huSE+j49ownkVq4p/R+gZnYeF6nZNiJOqOSI4u7Z4R
kEeIzJzwGcXccRxDNnB/zq9Ewou1b7jxGXjuNHRuvArrfaUeVC3qp38X6M+PMYHGGdgCJAD6NtAD
uSX1TIy7H/v7Zp6/VEVyTesExd5aMsxi7d7yxkXSa3ZEJgVzdYFDWbKSjceksrN33qjoFFpGtMMT
kB8yTaa9bZvvG0m06zmMSbvyyiC5jGWtkSvKr7QaaBAqMovgQLzWKuzfKrdOIJ9TV7bS/hAxWQgp
W6okCIR0CF2+CIexEZOFeGFjuiQr2kOfo3nJ8k97tAlYbUhNJ5fiPbZnEBCT9VKLIX7IuIlCeC/f
c0ZqN+3aYyiY7njpkH4QlBhtDWKfCWEmjGCeM9BwXsZBlMzJDsIOSnNeetrTh3loD3K01yWwleNA
XC1m/WXVLvHIdAWpNcQvbkDMObdSQ8mbhoakxlLX+w4l+EOGyPMBEwk/S2f+hrs0b7EhIHThiLBh
ZJ5f6ogsTsdtrNWdIZRmXnijrYejlEbXfl4g8XU8qrVH3BvgmTy9aCP393XsUiqR7S4BcG15HBlq
EQFBYsU75sXhWpiOsc4GZKJ5CoyQp7Dxo/fWLI0rhWj/ahsdh+rqqZ88a0vDiNpERQ6mnmlID2PX
iPX9tofh3zFca386Ruu8yOT30FH8OjSmiVPQ0H3wylkIIVknImxyecJBt0yuegE84EO1zv8WnxT8
QrfgimgcvtJ0pZUYDA1qnKh8lALVeWmTwxiW0w+F5MOy/WxbL0eJsQPnNVPanbg1s4Av6QTzmOEY
wYe/FUb7W2TIsqrQFpc6JjEIkZbzYun0GuG8RpgFtkEupEjt4Pbwx/QENqC4zUmUbQ0UNij9MRo4
ov3rVjZaLH7L60RQ8bWDGHGoc/u5t7AdNYSH7euyD87RQFSFyu42ZBp5vbLelGdChykdyvjCx0Sr
4u0QY/0v0ZissJBZm/sbCwf22TYHfPA6n8+Bmuw95smcKs21tyzYAQYinyNw1BmXyCZlhMWBNqjZ
TJdRUoElKkAy0VS/GotNPuQQcF+hOtbCHRXwX4tUsk2UeOBKZhevQesFRxEVZFQUC4d4GDBATA1G
7Cj+CiFcvJQhDWyKP/focj5Zm70tYD5wMXKiOlADLvixHlHSo9eQCiNZ+gzfznCKC2cjssw8jQTQ
3VFgYwS4QtASvC/+E4TvtdPwHHgZUovQ7wQRY1xGa+L87ecFTRifMjkVMXP62nD2kRw+0XBgDqsj
1hDfgY4UtWiZPUucIkaJ20mN82VYLmPrkUlDq5OchxrPuuNOp2Rp6aV2QpQNbiCDmihkMvTIRt+s
RlPVpyrJPzNQclfcJcWpQOuzamxl8pBG8NVd3bPJoqBwcPvts6Yha7JcyughvAH78fdlKOS/s08D
6OutAH6xmBrfgRs4116o5om4iRpO+/a+5IxRc3K6Vm8LkT0S/NceHXugMUi264M5AHn0WIr2bet5
ewPdq7lause0wxjFBDncVCJ1D11YXTR6gGck4Ma64qv2oY0OvS4KQry0WmURxUfTJ+3FH9XAWSx7
yVl4NhiahncKGr3L6jmiO6Vg6fTTBbOLsa+CxiEdIHGfe2IDaDMvZ3on5rAJmV0pK95bmdq0QX+Q
dR89FwH1Q4O7uEzc9azj+tLUMtrZC/3i308+xsOPcVkBke/eZseixiRuEggWoaq7ezlnIA/WCSa3
oq7Gjbk8MgIjxyFbXtpZH+0nI9ZrpCbBmQ/Ioh7TTa2LBOwFqmbhNB0VXwm7rAnQbrY0BQGvI9OA
XQrjmj9rVacXxp7JMdTFRylpVI6RZ5+SXCUX/o8cf3UlH0w3CzZu1o6YgXKA2U50wC2YcfQHg+NN
KOerYA6vCQQvX2WXfvga5s59dEr6FyadyhCj3uP9mXOtSmwSt3WvwSALKPzWW51Yp8EYzY8BQRWY
afmCibZ+lHSqLaXAfFGVrvjRxpvK8myjdbmoePGK5CiQBZl0+TzBcPKz+eCZmieVB5aGYDICf+Wj
htAg9b14gWYVxo+4vtRNUJbeVIqqT0NqzQKBzOd/P408DjAT2LVszDnGj842Sev81GWQeQfI4ZvJ
NPZmTNiPahmMcVKwD2Ts2DfR6N3E4exKF23f6KS6JAvaEAtCcHbr7iDdmpIHtsWm6OsUCmKYXkm3
OrKcgf+f1KtZ9t4Z049ax/Sxv6be3bDXbXO/UEQ+WgTEt5gFalUR4DjFkNWdTp8t4rBuXlLmR/Jw
QK/1BLjcL1rY19DM/5jZ/CRzl5k3xaUvRgIm5uDcTw0cKgeljT9V51i15zJxinOddP6To4bdfTMY
Zq03/+7VrpSfsM0eLYPbgSj69FU7Lm9GaHkbtMByD3o5Pdq+42xGAFDomifoRHW39qrBOVtdBlln
5Kme8T6dy0owMvcbij/oecglreI5KWfji+4nMwtHhXvyTZJ1kGOm0jU4X7BA4cP9omySottQTqd6
CVgtGKuWVQ3dJRngfsb2iFjDSownnjxqiZSUeIFET3RofUt31gwM8UwnWswbg+zGrdHH6bMtXzOA
cSi8FfshtKCWKeneKj2aKZVOKaFTKc6dYOSTCPbqmqbTlERlsIsmQ+1cFu1VtNzTeGABN4DA2CrK
DuJVm9Mcj9llXC6qy75YFMg67eKUJOhS7/xqxtyNDuN1omroHCIX1UhycjV0/gHbzZNqRHDuLE6A
pEKIU4P3dBUv38leRHja1T8KQHNnx+6iF3D5SCStPDr0PeEvrJrw8iumGrHp4mOn1bRzQQAhfbWz
26DkQx9mztaJ/GlXB01284V6uIOg0n7sdnFvEnHWIdoqiewiK56ZgMoaGGt18a47EoOPDrlQ6CqI
Zc/brDwjEiPKiJCINenh5arq2n5X0TktSotc69zpn7A9EaMCGgbpkHUNYueJFk/zYs/0MuIk+0Pp
O3yleJMGUPgA8Xx2VmhKhpg4e1mZPonB/5tMdn1pI02Whs/civnufCR0CQdJLaKNmDx9k43p7k38
madaRcAuppCozMZYkzGQPxaB422MxALYVXve6v6jdzS0aVNm0eb+EoMNK1oR0edtkVYgQEo3Duka
q05ha+JnuuI5pt1u+ZtycOQ5FW6Jf9pGCquInRWBDezTDewHll3QDxrYYp9js01Go7n1LUQxO8Tp
UbX+uy0pK1pOexsxe6gTFkX92rZqdaFcUxfHDuIjzP0XpctDGvjxbS5E+GoPhNfPTWLsBXEwq1LM
9dmMltiqyGEe70EXN634ExUpYAoEmg/TaPxMFHnvueOQXulG+/uCaoCdTIUaaEAQzRCaZ+XO5DVH
6orUfemnLr8lAYofDnvKxhAIQ+bObl7vdCVNtrs/ygdISfKCFgzOhCvDq7RiZvs+02JUqa2ebpIE
0sfU+wocg+qlHtauZahDFncPQuR0rAjwJP0S3b/k9EJLxbaJdDlXeaJAR5odJgvy83qmoEtXi1PL
io6J8SC69sWvAqjcjfPZKAJLnAjXMf/HnkH5kXNtsPl30LKKej3TKMD94of72oPUTvslJyOCuSWF
lcemxjpNMxlcoz3/mGawGncMVGf5t8o2wzNYd+IIMkr1sFFHK8z+ELe1CZ0EnTTc02brZGnPwJb8
wCVS7erHJgAOjr611QNmkPOh8VHlIIwvNwNHl9Od20aSwZeeayaFuLG3jfbaC8TR9wgD5EOyXBRJ
VqOsi5OGJ2KHw952M+eRB2AAMbQ0MvHx5SfdKFqOWv1uLIKLx3SIXqbvDjvHLiv4SsPs5rNQ3dbt
2WMqOJxTK4x3bdMjg/kUMgcV70GbhzcgSfHH2qbffNa1le0sRAe7PAGddbciF1MRXTvWtaz46UL3
aAXaynUjYu/xv5e5lv1Jgmb6Rz5Lzd7fV4xxcfJkwT5S66JrqzdBSjfjF2PadkBaeEPJOpZm6+0t
n823SZEll0tB0ac6BEWQ4HqNqzeyqk5GlKAKy14WxeoDBv/4dr+kEwWBSiv7jCfZeEMctMrNm9G6
0TfAVkawYfPHSvEm9sS5HURJbIUkl3II6R/BuIIigO2PoCW8maSh6m1p9AHvS0XDfZ66/hT80UPZ
n2rdtp9MqHlWvU+3wXhaZUH+4nvVhZgyzuF1Me+C1Jcov3V9cMy+JpdrM7piOadM5ldp2rxffvzs
5Qz53aZ/TUk0KWYDmJ1GEuBFTnPqliCbSjvTlWNXuAsleLhAdcEJUThmHBeqoW3UnzXBr8cAfdVj
zOF4nZG+vstHOZ/TOPhLpwrNuO9DWmPRZDFGfyb6yEM71BUPxnhyBlODZYEObBAJg2qgT4yVIa2L
NGB65EL9LFw9PxOASU6LlI8CZb+AivvvVYZB1hZZuTOhE3zOxTMtVPercIgIDMds2Nlj43519IZg
Tzpv9NOwqcoPMHg9CUiu/ZInUA0NxudnKAZgYJl5dnH2ReiJPtaYeDYF6zsBkdOLgQ+KXDA+ihMG
hfePBlp++HOHrWyRKSdObD3dLzKuUQy6qJiWT0HGzx6WuWytPIaUuj1TLObPbT6bt5gdu0sagKbs
4FTL9QRwoDfRiS2X2QcwQC+6XVNTPA0qN3cyZf4Px65EooMl30MzcEFi5K4SCaJBDZF/zKNZ4KTh
RNAONvNfY7iW3kj+N4JOaVEOjd2Rw2lylks1oQeOPX6dviqIR18wSD7wGRsUAyAqYpG15PxQfQ/M
5w8ZrOSdo1Gw21BSsEK4fzQWm1tPKV2Fv2k9xk/3C2NbeYiWH8gtbP9m/h1dLJ+xEfZPjo0nMaJj
/4RqmdPlUpWlI3yVUoyrJEzyXylaWHrsTfqoMRNsONf+GkpVvfZGR9DXwgjPAh96mCIhOLVvDsoz
N+s7RM0lIZj+H9K2iovthtXHRnYUUwhWvWfV8kesyLlbl8tDQjbpE8er8LvvqcfImP+BPqHZu06V
v+mEyT2KA4GMOkZUCK7CnNstQe6YFhrXE/QZJQSY2eE+DcEXtBPyj6wHN9ijHNxCXnUuY4X+PHX1
Z4q7bW1Hf2rUzOeaCsFp6qfCxP97r4N70g2hIXMAMDpfIt6qFBuleTFM7ye2ZWS7LqpTem/Bth/N
5KxHP0FN7yI0Hlil+yo/U3OcGQntYMT6x2jplok5Kg/3jaOJkbgQyTZvM6M89dkwfUqzaNdN7jPu
oLhIDUjNzbxkPjno9O4pjSPG8hMWLIvv/8dckn+H0a9fHdSSkE3ysyVyA2T69p7Al5noAaapFK8u
5qRt0jZid3/ZWwUMtVq8gOGCh+gxTXei0fvWVf8Y2335PjRVvW8MDxk2YbOvkUfQZSOchyZ18hX+
M/mQT7ibCjQ1h3JGsrfpyjHbppN5ZRaMM2Tpi5Li2TwtIBnOjXzOcMLmabRUdoJNBJgsdvmSsDUO
fc7bmRvdxfLHCbAgvdA8a52fZjJ9U5/qZxKXIn9uHlnuqgMAzxwpcdU8Ni4LjDHH1T636I3TiMKx
HCf2m2w4kAFDxoVIuGk6zN57YtjXblb5rwZqVigtEjSk+UzdLp4RUyDzN1FeS5+Jggtj4KkuFxmk
9tOfouz2vaZoNG2mD16dzpdekmY/L3/WnJQ3Us+yvY2EDjlsZ+0qW39jC8EZWIZHlh7vFDHm3YSz
25PQnq5rTLwfDHERsAgs8mGTWGdaLPl2xo17G6s/HiOwNZyQ4YMiADa162qSkEbeYAK8ul1HAvAV
wFF8JTqXSel/r+0uealpWhzun/rv8/ePyqhlpmKAVfLzYNgBs3FwN5mkc//fxW0Abbsq+J0YYXu4
fz5S/ciQQPwxrTY1DhNN6POIevk8qYYAwk6KZxik/Vv3s7ZQCOIgwKlZt9ONvzTTOs8ke0wyoA8K
kEk+wS2fPXikTRiRCCsWyHvdNgdMXwdzpLSAiOI8B0FwZXOYPnsGodQZAvhY6b+UCVIey/5d2vgq
QrOTb1bCBh8PzUEJ0F/38yqSfHlcMs1K5rY8bqjmGoJ/LvemhDbhfkx4Yp61bbRPabAX7/Cpu1/V
JPq1ldBNEKrMSLE0uB0UXMieXt39MpgjnA0EtvzB32gLHP2y86/ucjF6kzDqsbH+cl9K0hGs0tz8
+xcc0vtmMDGC/99Xg/uawQXMlCF9U91Gd/5Nw8M63l/dLxpk9IHtsGKnKcnJazu0XLUaz0rU5Uba
uC57nL/IB2r7RNv8qUkD+Xj/1P2SlZHg4Qe38//9gxu0b0Lpx7oCve0RJno1ZjuEuJJ9eLPuTr3Z
yy1/XYLUYuvvkEz6C/cS3f85VEft5PnXtMmW+WUplTi6dXWjWKUz7FryubF7Tt+zkO8oZrjDDLN6
i93iea69XdlV049B+c0WqzaDbXh9R9h0O7LUo5d5KNmjg8ne3avrpDijkl6XcWif2kyjd2wzY5VN
dSBwirKk06v6Lb2IE5hVtIdwQiYBR+4vHKvFeFeX0G3s+sM0zaMRAs9qRPkCkaVZ2xWvQI4y9AbU
xAh9xjK2Smp5S5NwrU3776g+aP1zNLUI085aXIDUl0iTZWIjmO+Tk00sOL9YTe4lpxBGWj46wmxZ
U9GourQR6uiLY4WJJd+hHSw7F1WAjRIk2OTw0DCCzvXOSL5tJsEHO/YA3TEZR7SyiVxIqirBfe5T
bnpo5hhuY+iogCmCZinPpt3cgqFF0tRE1bqc0Fa3PCDlECzEQCTBjkEGt/bHFUNke41aMoWzsNjT
6NIhe2+fVKAZhi//YQHykxZFuvUN71exdD9lhyifEf+6EzXcDg6GW91Qs0URZ+Qh/D3S/3aoM9f4
g5nSACmu+0I/4LiCaUx7L/AfJ9tIAGISrGmq9BhLkCUMQKtT5th7D6bK2qs1iJLxQg+zf8wxr5WJ
1CtdzS3GVPKX04rU1NnhaN0hR/NFAxATw4tKKKDYyX6GAW2bkH4sUojF+imnrwD526owRXWdKqTK
oWz7Q4sdORuwhdKAPI2NzJ/mluUiZp5bSVphiwXel8mxD/JL0xUXHTbDuqVOX822DQUjZo+k/7aZ
uj91QEwGNTWA3TK8dYbtX0xSMSqvA6jSc8qPK5zaVDN0LMlbIgiLiD8X2XlXHhNh7gkEXrBijbEr
CfRbqXjULPiYuhxo9Os21z9ME4BE1mtAL1YVbANZ8RW0Ng3xELtptY5CNKwKlfSobPnDMPt14DfJ
upkT4MGiOeYoOQ5ljEOzt28Rs9s3L1L4LqaOXhvSddtFtOi0wQ2tMM3vhSg6B8YivWJH4xC0M9PB
P+reeqQHk+0ZRq4MkPzHoIzjY6+NTc2ZZuORM4DRC/zanAEBmQLvK6rzdSsJYh5m6R7iahNFfwJ8
488BhMuhq+Lj3MEKkB6/cos98FS0eBTCRKyyRfaNV8ZpsU8Bod30hZteBoiMRNDTLsV0pKcO3Evo
joBbGT9Pq7oca9QT6TN0AyZXef8bjN0PIBwTCEW73VV6fBwrTHIYRLOFYylQZm0md/zyZAQZMXW9
ReV88pz0DcGe3EI8Yy3qKVwH5w+HqK1lOb8VmoiNr4jAKsadnFOxs/umXYak6UZxCF5ZXSWxkuU7
0/4fxs5sOW4ky7a/0lbPjW7AMTjQ1lUPjEDMEweRkl5gEkVhBhzz8PV3IbK6MpVlXX0ry8LIoEgG
EYDj+Dl7r90Hh6BCNJkBjGPSB24RBCGjvpkizsw/pRqj44L4TRyqtBrLD2JzSFgfRHc10ZFKC1ri
rNoPHOf2q2KhLD1zO8/BW5JjFq0nBpU2RszDGIsvmsRGVzr2LYyNHNMcBmzisT5iKTnSkfbVo1G6
KcZuJ6P+UUEVpizONmmNz+JgSC+9euyQ1OydDLb9X82o3SZtIn2DtRdUFOebVX00bv8RpEwhyQzp
Vn1IJoaaqi1ogW+RLL6PdraAQBYwEtT1VYSa61wul4Krm4Zvw5NF9NLXpNSlbzO35Z6QCb+TL4r+
wdVMIPCHAtQCFPuNiErrFMcBwul6BKBCsBA3AJYqoSDbmPC+KnTazoQjQu+z7KEpyYwYLJIM+lXj
qO8k+Fxi01E3yOr0jBMAR3Q1AEXW6Y+GicmDwxyRLq5RrY1aIsG2962udYducK4k6p6UgQyeGdHN
FXDKLW+O961w4kXevfiVKTmAgqI06M8d2VQPaYL0W+/zJ4KO8LwH6mtfocMgx1ltgrmv1pEQ/lwX
1gH6IaLn5FiAHl/UPJdRFjeva2NfOeExrYyfGq0fvxjULh0y7VBPbnBwuPRo6szzGgP/QGenpuwo
B4TfHWpkwOs/NeCPoL+8Y9W6MZp0/Y0z6a2K4Raindu4DhwUqzEkl9pQgGfliDVGvS4FKj6rRJGm
2fBEuvwHzDVYhfGqqELM1IYAt/vaKICyWd49p5XmHUjKrGqc1vhE1ApVKSokmwmGl4IcHAd5zSqI
NFM4oIFj3dmYN63h3kGPKXyqPbSSgoE89Z7Ym42W7TEZ4uKP6pOeFd6FlKLYJ0Qb7cVTF5IAAVn9
PAuuNaOekrM2aj/HrL0q3GdbRc4h7QDjpyqKNzov6KKC9Kfq+k9FPX+uZ3ExI7zsWHRIwbU2VIQL
6dSEe+OxyU4hGdfVl7EFTdPpw+dqcuTBaPCmDTyPsRaubUbFOBtcO0ThHh69uWQQ3+rFLpdcH7Ld
MWH35RAbRy6tZ4A+7DKyhk3WhKEAQhzi+S3xo8MhQRLmJoWzBz99cuRwcVD/H9ApwAUP4kPujSRU
hDhNWq0qDl0cd5u84FxKcaOOE/uMoMoJMXU2GBl+zKF+a3t1NcJSnN0mPVQE4zpxYby5izwEmU6G
XDr+6nkxLyrW1glfex6CsKBpxbKOZk7Qwn0otTjZjGagX8T0aTImxKXRyZY64sSSNViYWJSEhV4E
frqmP+HDw7uOG3o3xsV3D45PonXSt1sSrXVBt1mU7dYVVB6VNuirYArRl7W23+FuPluK/XsBDsqp
BXIRJCN9mX/QIuwvfYu21SJDgQbWylvs+Igs1/BZH2eH+IuZ0OgeE1gwnub2e6EIkcgda9Pk+lZl
4ddAVz8Ke0TNBBaB1jtcCCO5FLqV7hgoPKTaVtM6GrxamPkC/8WWSctjr4lXKHWJW34Xifoaj/27
Gm2UNVhyNjRrB8TM03moQcTKTP3EkfeTRMFH3FA4EZgJ7NyRirBvPcb7XqwOxlirAzUTI+Rzhf/l
QXkQfkjwBLQOunbjMqt4UaN4M6ALY+Uu6jXd5SwAvF2kZYDleX5CXIuDOi12aQyYNOrdxyRDFO2V
HkgmYBS+cAdEYDYKMtvqVq0a93lPd1Ya5MMEFIJPtcXswNDhWY7rNMFWzujqMTbAIXS0T1e2HR7b
urH2g9ZvnUaunNqdT3Weoq6qPedqK7q38zVCJPujH7RHDOD+QBzNp5aVq14AlMJ54bRuLhUy+zmD
8uv07mb42YZG6wsLqEOLiqREKdz2ntorgVnFGqNT0pQ8VOFWYo+d8WudPYqrhzbtybdQzqa2cwCN
mv7NDZVxVXmgX8F3t64Wkv+ohQejSDeoqSh9pvk1miGM1lb6FcuP9mwZTbsPEbs8jIHz1jK2W6eB
8UQDwUGMZmc7lCb2bmpccApE4kiukh2DWujGCjJJYI7DNcfVmueteWC7/O/RwGDISheESltswFoO
+wovahKS6jORcP4AYy7G1K7RELEHhOrExOShumD1M1+cUh17CQ1rNNeoe4SJnHc0rmMRJbsilnv2
0psy8xiuMMrchSkpCuX85KQBG3mLnuO0+df5WYZDOlaZTWFZ7H/89S/0h1xTOJCUPEMKG/Ld8vU/
pGchvJLg9zBo1zNJM24HOCdKLem7JOow/UJXIrkjIhoMC7/hUKNutvRT0bnPYrK/h83KFbHJ0Azl
SRqPl3/96sQ/ZXu5pq3zCwwTO6TDCPbXVwcqhr3P1PLqQu4baUJINLAewmTtDeZCDmUj442d636e
WtOTYbZfxyl+s43ozG1H2zQKqh7dtxPWAQM0CytJIegs59qO+A/9bcbHgxdZ/R+hZJZBcuWvR9Vz
dccVUjpkxkrL+1PqW92Q/p1nHei9+8AEDm16we+N/sybnBM6rfyJxekbVtJiN1Nh/aaJgZcDH0yz
SA7CPcfg2h7ow9XTRptq5zC4XnOox95HjZS+WCJ9Cb0p34TohhladRtW8Q69Y64/YXHUnzqMXVoD
g27GrE2KBWQEvXKBNGavvW73p65IBrzEjYD9YEdruwUJilkJGKRFnEFZghcI3PiE4Ds/huU8ritc
FBRKpt8FVXlrO6N55gBYgLtIgNAUoK8mUczCDTqUmV7Exxju4Qr9nI11cohZskeYNG0SsypCa9s1
YLlgyOF9qpTr8u7aUNkqbOjstdpjX0AmSmNjGfDC3Sy9zgfBxtogUu8QYgiEOAvSlp8h8DkJbZuU
ZnOenTLaWtEUrqLMajfo6auDrTQY/MvD/VMw6q8JOsbN709lURFt6J29wmpgLtamtNG4SZBHtXzX
/fvv3yojhxwDcmOsYI6uRJ9HNK2xAAvRneZaYcEo2ZoaYLrX7lQw3mTMxBog3quhcW8I/klJpplY
h4P7THeIcA8D2Llg95P27QQknYesgTvR2SjzMbBd7q0vZZjT3uiRkoQ0MvxRKzJK8I4okljQVSjx
5t4fHMP5hB7Z2uKVSnzcPCWklUruvEZ7b5KeEPcU0gdJjeXh/qmVxteJcYzb6ONhzvOnrrWrHb1a
+qjaZW7JxZpNce49pKAQxD4b1IL7KTIhthsqIdEAzP7YTM6jqBXSDZekB7ATwen+UFQZkArZgDW1
Iu2U6yU1sd6SHEOd9VgPyvwUA1T0tGR+notCICicxTqkljKiUH4NPTHg2wKBYoZk9IiRUVNbDSsn
Jrkmo+PNjBOF/8R74c3WTahz6nrutRWldWumi0wtbWN3rXdwRwQFA1nZK1a/kS21bR5Io4Hyrurp
dBs5K094lGtUznYIP6Cp2w0jkKB7mGVsnVr2ZdoyLMXqlR3uOkxutnRg5uOohcWFQLGK8WH9AXSU
AE6Zt3gy1EpUg3EYTQ8vqZi0J7oljEXphq5oUSY0qolTKCpjXJFXHx/b5eoofC90sh1JfuVbr4r0
IWS8Zda5erLACsLJmIlSWEACTJS8k40Bwh9YzknUqiDjkzEGWFf/7BqAL6xeYM+CY33LQtwCZVHK
deQse5g4g9bXSIRsc96spBzrg8Bu+0DyQpM30GVrFyN1gr6CcWx8mNzwR8MdAnXKdJpnCyUvrHoh
KoIynHLfukm9F56iNKf7tdOmuLnEQYOXtERJFlQeE5PluYT1hvwyrCd147JVoYRGAepWFe+rZh6l
5l0Imkt5tSo6oaF4D+x0ZJh9pmiwToFlI1/Nii/M4e2jDIYQ2lGNITBtcr+2sERO7D2DJcbUVBbb
E71o/JgUru2YFwgwNOMDNcX0OVpw6V6ZW7AFBwY4MIIbe8RqjBo8R0qFztP1op+4dsWOuaXa51Ak
1wPLzaqZNJieg65uiTmHOyyzR5l5zdWMa5tiVaWfuohLRGsPpZVnJ8SFyaZvXP2iSdocbu1lB1Oi
4rXK4WziAseSahLqUiaQbaZD6ibJl24BOE9pJ4kxMOhqoHfAjo6WQwTd97sPiJTS+SHR3ogbGGFU
HdwJURD8WLt7Re17pOHm7bx8lNtYb3/2UZ8/xtlYXQpDlw+taXYXFIyWP7VmfLKHdNr1ov9S9nQ+
+gGz8CjHdY4xcwqc5q0pPscWkt3QZI9RD1lJfQIBM+svrd0t0xWt3GLX6K+u4x2CyDjHRKhcg8DS
9lPh1gSKRA96YFI7QM26UEsxkZvZdRhDoeF/q/tNXnbLAV1GlSbGNI0wBfr/zg8FW+iUDFCj2jAc
DvXyYNFBW3W9sH1oJtxBZWXsGLblLzN07p1kw0E2EKWiGYBmygSMIdCY+5h8jLVGu+C71u9A7BRH
ejXVNreDeRVOqJXo8aO0zvOzxVF4y4cAoGkQjAcGteK3mNr/fB//K/wo/x7K3Pztv/n8vVRTHdM4
/NOnf3spc/7/38v3/OPf/Podf/tfs71/+Z7tR3n5ln80f/5Rv/xkfvvfX936W/vtl09w38Xt9EjD
cXr6aLqsvb8K/o7lX/7/fvHfPu4/5WVSH3/9y3vZFdCGnj5Crqo/BnobBlms/3sC+P79I/tW/Pin
7/gtAxxH6X9YED4FrR/PdCT//eXfho+m/etfNGH9hy1MgZ+SRgPzFvF7CLjjkB2u8yXpSdY/4RIJ
jAiwjf76F4cfqFNJep4jdcvQqYX/52//5T38/T39Y9C2WHJlf6+cCRzWpe7ohmfptu1ZjrmEhP+h
ck6sDIQJ810/Usp9ZP7NlsVKT249E3jAcNSDkIRm8kcGNe4YTG1xodugb1rXonkQI40uBvehzTJ5
Aiq5WEar58qtnVWSs0OZ9cze/OHg/v0P+OML/lNRygs2DM/hCJCZjI+UMcqvL9hzUoeusZX6uCwH
ypoeg5eDl9/SX42KXBmXtvkdSOEF3Xog9mYD5fOSEhNDcpRt7SSe4X/9kpb36ddjaLDnc7xlMmGa
ni7/FFbODNJLh77B2tFDT4nmFtetu69c42rPxXVykv6L1oNyZJcU0wf4BAPNuCC2wzEBsSZxb2he
LVN0XzynOyqtnvx+WLpQUXZscgeH0qRBTazNb//H6/51X7IcSskLlpZw+J/wDO9PhzLXUsAsjbaW
o4BjVBdXVrqaTnhcfbEGPKZO9mJpPaY9iU0/RAP7aFgoYwxuSw65RpTWiCDwVr3Ao8lfOvGzd1A5
0FFnxzpTrzSfp3iYjv/6ZVvuPx9wgSKGM5erw3U49n8+aTuIoGgCEYxz+kLZsM3T7w9hgQVy6p39
709NSxGkLw8OqyNF0vJhBcuIiiJDkvqPH6AxHTkh0SYHyqxMSCvteMwTczxCpYYfv3x0f+7+aasg
6XlRKUEQ/M8Xumw90OO4VpoZ31RZMzzFdIas7eYtD/enzQz1TdiX38de/9IyZ34kVkJ/pKVQ+JLh
TKPBj8OuTH6HZ0U0V+rmaGPS3eSc7I84opsV/bn4awFXzXO7rRtVxudpDtu1h8TlYsV5fCChjYAO
r/8MVxremtuK7TAmpHUVPbqz+B+f0x1rHq3R+Fm1ubGzpdZdmngGlzgHzDhBcCNJJirQ0dOl3NEU
yfKcIVabSj90y+p0fy6kEaLiyjlMRtSfAkcnw2z5qCjr/lSOQX4QINs9veAuWbjQKsfWEdQpxggU
SDTHMcmHddi34oEsYXFIlwdRjvTo6zBz0CQvT/QYEDag0t6qBkoGCke0ojmIeIShSXy8PyCKs/x6
GebMTSR+kwrd9UL3h97WoJ1MVzrKzTVt6QFpGrTiuMp94tXqr7p4iSND+9zCqN+ZbV9u7k8bJfA0
t6/eJt3Ud4n5kbRE7nVzW7zOhgQKn8H5xetRvGoVaIrZTqbtvHzqiTpYGQ0zgNp2jFtQm8QtLhaD
JY4jjbXmOWR9P6sGtwvYg+f7U3kOtjkA44sQjX/B9CbZDxINdpP3D8niwQ1EMT4NCUB8x2Vm/Ntz
dN2u4YBVZPkX0fKQRPwBw0yGxv0b6gzKTImmfs+Y91PNsOWEWKt9GqsZ1Cd+yftnbWa2B3MK3tgG
QYFLw7k8ZsuolQ4EMSzEOTkhv9imb3nT2aOhj5zZ6Fr2haqJuOOug1qwfBqyR7rcP4J1OZzoMoNK
rWJovkCK5WLRh+etFoIbH4b4QzBhhvhitQYZzYIwT8WwcNDGeBnLMuyBdQLaaXkIAo2Dg0Bi3cma
Sy+KiNlJrOBQ21V0yOKvbZk4R/2uWSU66CqQL26tqWKIhGQb3goN/bUo1QYloUGaJFFbjJ3S4xL+
Bl/eWschLNfc9k6hgzDHcGngD2VxSDykMrwp4XoCFA9OhI2pSrDhjMbrYMQSo73lXMK61/duXr63
bptswa6G/hAm4ScbrT1iSb31M6d1j9quSALriKCYEGQHBZ8Dveg4JYK91v1DYwJHIhEvb0KaG3hI
sydL0wleVIRnAkxcN3Qzt+hv8JPLHtMedFkwRBIDK72VwTY+afC1Eix5XyaXHCiHELvM1ZpTwMz6
VCvmT7pY2qBmklxq7viA6cwAwDK+ljZ0JQgFJtK4rU+JBK5gWM2tzSG96yYW+TDwbPTDjqBxIP0s
tYqLO/ejr2OohjvqDmdwqEggsILkofmkBtd4GgWy6UZj+6abqLJLoz9HyjqltvcE26F8ZQhRsAb0
lxCE3g2ojLluxkM63xrBRnVgk5AMzCJlAhh4JvYgiDzqZMOh6xCma9EQdtkqbNeJ2EWxitf4JCF2
i/7kaoZax0OerWZDjVv0gO9mbH0AMdcPZqxOJlLgUAzNtUZQ5OdWxGELHICvk+huZUBsDENdpKJM
4nVbKp9GXLr35vHdyyvjVg3qi1cSyCKaXKJgb3swqvGwC0OVVA/9SLyG3S2TioQgqikW6brUHPrr
cb+ZrNx60ZcHLgKSfLkyBMrqtbGgCwEkrZtktl9qVqQqI+wBXuR1KJLpVZ/St4ousW9OkE8IgeP0
SGfnkPbGZmyc5qxoTJ3dlCldkcjRR5f6vZoAnij2cLsgg8jpJf13Sxu6i+OYNy6N+OX+UIRih5h5
5QXTSdvIQMWwykV2lm2Tnat5MGEOCiZt0zi/JK5DVyL1baMZnrNxXOJcEj8asTlTMlaADOzxlsex
YEetPdF82BqFhSdj2GrLJvduWbS0bhdxf4dopbe831EfnssuIz2Vxjk2k0sg6OmVBPKe6Q1mvvTg
gWlBb+/ACWpnY9B3GiLlOeTcw4RRnssCJG9SD+8B6KS7TNwogi81QoGNvnjW+3irmny+leSGP/YI
QyqixA6ouSQ5KDMYuHlC5px1iJOsbDgPMJIrhBJMobHhhEA2Mxv98N103yzO+0nRojdVDF/Hmq5T
KR1WyhEVDRb+Sg79BnLKMiegPZXKbNqxLQX7Z0VYVgCCYiPcaGOH0NCbEVAbY6D5QRslnLKo02va
kcvf1E9IWdoZLKW+9HqykswOW3yJsgjytlOAoaQj4wdBb+0sNEwrYd7MjL6/shZWZZqptVY30ZNr
d9/HBdCulIkhBCefik/UrSD53GddZc45aeS3oYnxCiTgEEthko3Qds0uLzprDTJt2Eayo2MKS9Uy
08TXSn6LaY7u1oiBzlTza4Btlnu7ktt5CFL0IIPxFFBMdG36I42M+Iz3bx3jkxseUirmozTQLzma
xB3UPmKGhaaSamD4+gl98Oz+jEuk3UzD8LTHHVLpSMKCG92I5KUEXGi4mTIL1BDMPW4vi88lHUCH
zWNUbnJ6SQdIhJS1yA1w7M/+FOEJy4Fsr1C8vcPfyjdR/WZFgLeTgVm+iTiX7dbJUe/4PxKEJqO1
jsBxHY2yPkWF4Moi69SHHVT4RFhhgVhaaCboOqD/NNm4IDBOsARxmnlViVTFisSptezXCUPqkXnn
p8oiUgvn9kMHUEuEAaGZRjivtDgDHIldaDZl/JjBsGsjYuJKdwEXtg0z7aa5DnpUH4asDzdyzF5S
kyicjmClFZh1azu7ZnMmoYnMGS/fjo3sjl1kvGEKlht76p5iRV2hLIOGqFUcoxGNf+iGeLDwiyEc
XgT7JWbFNfx56iIEv76J0wTEZGf6FchkP6i+D9AItV59JUvHPppJ6dEYsaBn5+T6BILZuJvIgrwU
7zBFI7GkiCsQtsw/iWVKj5Bm8G2VEu1HCs+HGtPkLh7Qz5TOPozksDUa9VQt/m0jculjl92+7fGK
t4rcYGO5CPqwEMxqb7ahFI5NjVv4VL079Vxwq46D9eysMwoGNKuaOBRLzUhGUTFQuebJkvjYR8dl
W1unOZr+XHH+lWeyhNrDTHDpymNRBJMQuKcaa3I6OjiNlrIC+WJwiC0yVDJbPyEYKzbjwCQ7EgtE
LXZBylkOjgPNvYazL+F3fxuj6Lu7zTEyX9XQdMRM0ChTEwx2FXWNb1Uh5P1letEbE2yOuHuZarw+
bR6cMq+vd+D3qmPjILCvtLzDWYFW03DSgaA41so7awLuOhCsOjN8V+vy8+8PRoLKvhgTDfSlvrfD
HpSGASgpakn/gSqtNsxIoAj3XECpZ85M53KsmjUjJk0bvmHhZ7IT2S+mh13C1JtyP8rpRrdee6wb
35NyeCowpeqFECA2CYOooM69BChLMclHX10EXuBo6vIywjHzM2YMdOVM8zZI62scuLtKKnerlvV3
6MgDNiMvo6GZTwR4YvmJ07Ot2M3pbtpuIEgSZxvjVSWGCXPD0ZpIWKpTe10ZVviKh+e9KQ1764aQ
ReQkp1VvNZ+Vp1XQoHQEjZjAdUvxp7A5dXK0G5oOsjVn5FOGwXqk8wgyqju6ghM/bsk/Ir3ti6qx
L7JmGFlXXxBE5HuVJG/321He9eZ5rOAIt2NlHpgtXvU69s5DRaoBjjJnW2M6YY9PblI+fwpHGv8o
Uyxhtp/+fo1ZjnwMGithRuDMm6rvAUaAX/GbuThPNZl+WVEcZix+yHu/iMEOt5FpfTND++jFXXsI
k9S6SC9EOZ/RMb+rQzUZfu2mPN7eWSARdwreerBvQ0Sj8mEaOWVajPo7m+CgtRFZ4UbX8/KpMtTn
SYTuUSePqFMj1adVnDANJX6A/gXAJnB6ezrJ4cOxmvmrnXiHRISnubP1L4ELdppxZLOraHtenILw
afoN0S1ueS/I6aX96rTvpeaV79JNx2OYWN2pCdLuVNrWRJw5pYuXJhEyvgW1IBY8AUgoD45w3Wf7
e40g2+qNEBIL91btnoIgOmDw7PepHjxXMp62qWv3dCtUUzCAaVs/XjaC2uhER9t1fjIURCw2E+mH
zr05SncgRsdkNCRBV+5jIbcFCH2zQWkSudqrFndqNYYsuJUKTi4H5Gb3hfsQlb22LSMHWuPUF7wl
zrZFBYUGsn1mzxvTv8le3ByruVyMzpA8UMCZvS/KOTu5QXakGKPxC+fvfPeeNjMQikIfWnJ+KgLq
qgYCjs2aHJK+u4L3UK2SmgbS5HY2ESzAxWfpwLsonHNo42jvgyWIzM0mouDBZmaipzVkhuI4Reob
k/biJbTrC5E0zQrnyMgkwh3XVsbIEbrJLfO4ekS1BA1k4Hd7p94Xi/20ExCA4IhAW8whwvQSQQEk
HpYl4wkgFzV1hv6hMiNwqiDqB00Gfl4MEK77KsIeS0YYLFLOwAHZFrYH32I2+ptB3vz626mP3M25
oT6ASmNG6TpdYG+1GRuHKjTM/dh5WMvSTw3ppT6MlZ9dbZX7+7XYIpbiPmzjtcMS7CX4vxbkTpm2
MVlECE8c5gxAJ+dqU7d1jpfFfdVCHcu6Jptj6zLq0PD7znFAVgtOpI1eE5ibTe7XUvSHBLzSOWh0
82xq0aHXIA57BTQ3s+kOCqARUSF6cNU4LRCJEW0QObe+VfqhQowzFuSzIcgbnI7Emlo9ibAiJgW7
9QqhEpYMDPBb3D/dQUzdQx3E4kFL0nE/OQojM4MDX2+q1K+WelDDDAQw2j3eHzBK25sUIwNzfXrW
yUJwN6rY3eQWvjAAYi5dupR5CSwJPDsIW+6NnJqDC6j/INLsJSvCGambg6UY0Hi9tuoRhkaS5WdT
186cFs9xFuISCI0UxdTSSciHelMvsJEyZeBjpSzP+Qw4ZjQRG96BX2nPLw8Fc76FxhqSsfoA3x15
sgPUZu3dParVVLz21bNmDITChewEZgv8VlwqHDxeAEF1CJ8dBRVPFfMZwFT4mDeGdjMIVN7klfg2
G+27gCOIIwgQkw3/L0/Nx3KUwc4ItcSHiaaeK3CIqg0Jz9UYezF9iV7aEFqcnPPjvSAIpKe4C7Cq
ZAychyI728vfD56XcJAkQk+eG94hDVu8edysSCLqD5U33e5klcD8MQaZy0Z/VF/MKj/EE7ZpiFRU
OH17xMiRnUqFMl4134Yyk/xsSYyC3Qc7pJz9Vklv8APNsjYq6J6GDKhoIfWROK10wk9VvaCsqPaa
IqywNVvWGL1zD7c7ToJwO4SbwVjudbyNjQLApUex9GEcQghelko0rh9NaV9UlrNhgdBYTlX+YkuD
ePNqP2lUkr9dmao+VqHGlPMlNTC1kP98Tu0FJmU57TazRvE4RDhNNVZiyun4oNzSfBwV4H1iQtsy
068oKg4iFHTNUmzqnGv8ZKMF+KRYYGC9sPFnEcl7xwdVSCE+Fd/wvOPwlPCa74CWTFPMv1hqJru7
6fFJq0RydhhokV3YF1sP6xewDkJZyNYQW68v9eP0qa10vKbrzJynlSmi6ZjEGR7+iF5Jly7ZGdDU
h1Y219BzwNUEaRw9FIKD6XkuhOkgNj6niMeSkWFW1yaXXq+xr0xhd1KxAX/Lk+dSVdu4mOShndvo
6GUKYmxSn+NIz4+6gOk5YF1PUB3eZP16v/fj4d/MsTHAAfU24FiDDXDnj7szrg9uKAFgZzeUzXg8
sDmACvJ1rakp1SmWRN7qxBUG7GfT53tx5zgRTn8ogquxXyS3klCTsb20qOz3eZ12hBY22nHwEuC5
A/mxWgb6TaffjFATn/hDrAXO46AMwH5hEF/sWd+lIn1P6867ORMgSSj+m8pIyMZKuIp0BbR4Xlpv
2Pa3M1Y4eutfA02qAyTvdIVtddwJQ3/PTfWljOl9eXXdkoKMnLlUFiVgEMJVGKcXWTCOsAvSb6JE
3yZVA6V5cUM2KITvugKvJ+wwj/vTYOqcm9zdYjuD0ZEJc10VVv0Y6dwK07DfdOjUjykpynTw+kut
u84qiO15nfUL8x7Or71P7e5ktjkZ21FZbdmxTtf7g81s8Gp6bxwvtHgdtmfEUtPpLoa475K7OaD3
SgRbwgHqueh6TrQhmPdQPMkUCx39aGo5BqMCCVZDAg+WD3OrRSmoKUHfoQKVZUWpWDXl7LkPIHvy
TaVN+FHI5VvlkYCUNxGqmyYkuIlsFtBpMSsGenBLFsJEB6AXi6ZNkTJDmep785LXvXEBnzTskAcf
lNIhY5S1Cx2M+iCWYbX9rbhznU9SmKFvdQNB4qIJb7psNvFQD2f0nccoM6on9Mfrsi7ip3LMXxvI
Jw/3dWsC5qjEXO+Q2Iec1TI8mlH2auAC3tKVC08ddT6A4IxQSgeFjdaYb78XTXoMs0EJ+71dBHtx
Pg1M6edns79kRYcj2EJbPQYIeUMDTn6IBe1htJFbGQbz5tTycNqX8Jcxy983LFjuHzoLoEqadPJY
xe+FbdzYV1s3KfN6A/ACynIruDA4L8niC6M8+eFm7ZumgkfXGJvTPFUJ67REebWo9fKBzYvZANuF
4Nod0RaT3zIxM8dJ55xyy26wzZMWZUv6JVAsnjKn/jmT2YSEs2Lyn+xw4+hd8qmjIKXzFdIgrQRd
9Ch+xoGgVigICKlzbPtAW9Vn1FAeWp0UQL2wkFCoJjsmen2xghoHVdkyp4j7YOuYU/6gzC7dhkNO
iI82DauJEQw0oSrbyt6GkjUQJNpp8MRKhfKrbsmIWBvG4D6i/dJ3uhW2+4KbXae3z6ZU7D7Cn0XQ
PGnsYjb8FBQ2bZRHdEmw8eJEA0KemMdwAychkYn7PDud8HVkEmuUMfVZZoe2U+pNRcF3Xqe7c5z6
BCmx38zk0l9ivRrh7VrXZKz113qx+AJo+lx5Rbseh9zzLSdJtkFIwAhurm95hrGWBJavhFAg+dXm
fVS8zMTOnbyhI4cysE6dhoDLS6x23YB3ZA+tP+YzDKBZyyksx2AnZO0yUcImHhpA2/E8BOAVbvda
o5tqcjdQod2WcKN4GEY/zfAKIvlMMJRfBzyRdLis4uOJIJScnSaKe3zHzMHayScp69vURf22cLRX
CUl1r+zYZxnPjmSKWA+1Btt8ZGO1dTLClOL8ptDPhGal74uObVcXQN7AUFhRXDvlmh50Q/9/npj4
OM1xwMO5rtkiEk5I8Jih0nY3M9uOUZ6sEqbq29gCJ2S1nbYFUlbP/QGN/lpXtNYyAUUmS+arOY/a
Q6+5ycEpYZG7QBQewjiPLm1XXhcfbmjU1qMRDsCtCWkEcuA3jSvX4JK2EVl8jEKwBIiqiLfmAMgk
8aCIghbJV01CFHEmDd2Pp5G7LwvSrnPL4YGiHDBSne77oX31OnKDiT1eh1PmnprpWye6l1GYRLrh
ZAJ2r3cbkf0/ns5rOW6ka7ZPhAi4QhVu26F9s2lESTcIuYH3Hk//L4DfORfTQcbMSGQ3UKjKnbky
qo+g7bZjjc86spod45/ou+4SI4A1CZpsmQRZ9tjthwT1y9AmtYEfwukvSC9DIryZyDkWQk5bbK6E
968uCKQ37NN3gEHnQ9gjaQ5WDjxu2RJGGMH2ZdbBQHSYHQ6c0C+BXb/a9qRwRJo6b3Pyy3FUsy96
mUDpRpaEBGzcYPqn1IRJtM/YfaVvCg704BOYpwUBVbCtSNq7Nqw2Ms/houo7JjGHSsGPjTXy0moe
44eboIbnsJIP4wz9P2aCS5RRPVVsXEqqRLO2/hAzVmtJZ4MHQ7O4REY+7L/wJ33b3NuKGSLRLZ8s
HgUYSTojuhFBXxJ2JrloOOsjTXgvI+2YvWN+jGAO55ioSGnUl9qNTuQI5m1SGwaV6PVJq6Yd0j6p
YPb9V0rQGPxGIM/Udc6CkRVNgiOdgk8tCnSoBfQZxxL1NEpOIoW33psAj5z+x2BwQKOD8dmyLX6z
MWntIqXezfFboZXlNasytW3G/q+Zp/URbFGx69yu2aEFjWe3/Og0CuRrLoiD4wyRBwsletCJBUVC
/NOtVJxnvzuFRWBxpwWSIBr2Tjsw2OkMrbtLoJwfZME+KC07RHQ2oUs15nCK4DCdDEv8XelQAWEs
S2bxOQ6rf/po/euL8GmWUXoucvXackj0CL3NVyiBO6MTw53ORetCRbZHBKC8uBrDwq60XzJo6kZ/
d8v0W4WExUklGs7UrM073tDhPOoJYde73TZ/Qz03zj2uVHpVyOXkRHmFqJJD7dA+IqAxHyPlg1Hw
d6vqYHTM4GxHY5UWw6WIav1UmxLEh+1iegA9L4ORYHtIdc5Y18FBq+2TqTkOZbaVPNi1JZH+9aPJ
EAzXtiIM5mfpz3ocuoMlTMhzLa1kMh3KfWVNwbPuLBNUYTtukMPa1w7OpxVT9QaFcgTAyE5Io9hX
Cv2XBskNtHH9LFGDNw3S/d5soZ9mzNHPRqq7m1mP4uPSM7DJ6JN/0WbK+Bwx90dwTBJJOjS2dQ0M
us6AUcNwKX4WMvcvQa89fRkslE846ZxKKKG1R5CCFKjdWpPPq4QpFLeIsU5l9otOtQNd23qzP9ZH
xpnIFjoKX98/ciaJZ1L4EspEutVsN2D6R+FygB+R/U1AEZybyGekzoPdSRCFZD1DCm4uooWv5AgI
MnrphBu75EfFLUmtanarIjwaesbjnlXoqpPxf5hmDjy4NF+HxP2vFKREqiliNpykAWs6o7akNPuL
SS6IHVxRoIIAWQwC2d8Kp/0+NqF7tWvtEwJTtXMky2AMABYyfHPOi3K8x5CcwXr4NDAX/wBnMAvP
2kUCJlOy7kWoHmYpX08e8UirLiOhc/yhu9MD0c344dQDEQN4rbwz7rVePOq8+3IvUaE8sNfVov1/
ClpHwNfgNp97UeFdptdTiJqNSG1kewMhcMWuTlmve9owvPGXVLu2A/ssG1M/z4xUAe4Q16Kt9WBJ
jv0ZvXN6gM93PQHWQWxtVVKG9JNES4NlCK4w3bo9AZVMAYArKLZBOMHyS497v9Nj6JSBUh22i6Hm
EfBmKLv8ETpF7c1oWjtIeRYhcIfDbdI1rxEk+ZoJcZCWb1EUa3JjlvGrhRfsHCmw+/PQgHpL4/CZ
MMolkTcDEtcP65mpjul0L4KBpzM5U4owe3GPJv1bTkHExwwqy8bdSA1d0ePe65+1zKxjLcDaJZww
X9ZdSzoKuqki55KYE+hEM9GPkU6t1mw3OC0sUKzL/B5nBYl0U54ycGBvSdbhT33Ggf3Z1fUAqR8G
8gpWDuf4UbaZtjd7M8T7y1IZO1RChKHrEIyW5RX6bs1IR8PKnFVXoFrAMiL7mTZLZ4Q/uVuKg2ib
59DmWV1g8UGEBLtH9xEa4MuACgwe01P7ESUQnynHiOuOTFYAC9Vsm3NmOsUPSmmpsXxd0UdJe3JE
WZ6TNCILrzkm9ofU54gkvwskuZetIPp/6QN2MZKZHKOaon2BvtRl5Xu7/D1qMYk3icsz16e3EQmp
oypWmzZDqVJcann6sPyCxreQcfrUqfnsjjF4TFkjZfgsM0jktYzecrNHHACGtzHZX86b3vQ3eldk
D0jH+aahpJyJqIrpui7FsW4q4xEoBDm/JPya9tNPhMmrVnw6FjQvPw5e7KmfQUYefDUNJ2jUP1f+
btPyuLCMv2A8tEOwwNBh3Rg3Zbrn3u85W8Aago+u4TgOaWRJYyW+uRV8BcYGh5kprZchK370GodN
ur1GjzcmZsqJJafjY9rbfa4filZHYEiahGop/DCt046PbMz2jBIoJcpyfCMO7TkCoK/rD+jzCDWb
saTCxkji+DLXqOacdjMduG5Zl9MuK6drXZkddFWyvI1v30YXS7aa4+Nsa/GrBjN2W+PhPCSlHl/D
BghsEw3/9YTMXzvLPUZk6E5JR6dyIN0/CofVWxDOCwpkpCIaCk+euO+UqREJE3I+S7tLNpY+DX+o
4YjlDSwGmPdWM9FcMFJpTtHtqz5ayosZL+FCp/pn0FEdDZjyBnW4QelMJ7tHxSHfmhxE3WQHEw1w
I2fd5znWVFu7UxRggaY5MaMdMJDTpTrIgirdMAE8ucz12/6pImJ+hjrrsvs7+ZPxlruQ+Zukf2XQ
5z40GoxABoKXGDJHuyS06l5l1sPJxTtooEXBl5z6C8Fg3CmjKwXd1JTIGEyp7qOuowdY1bPg0/br
WntInn/sqC0Qf6NT/8gNrvwo1U9lN9KlYU0vlc+cMh8AEcbLpo/FBd5ol2FOYkJ0n9IGZMQyHRie
3Vi7Z8vpjF0lC4Mcc4m+tMApo74zvVQhNwlLgxrkcoFohsw9XLj1QSE8HeoupRuxTp37OtJpWozg
XcQQt7Wh1vtp9cCZgm2qm61dZKq/ocTPQuvFLpMZD9bcyehZWkatGPb+W9sbiPyqC0bG5BgPxW29
uL5oezUID8q0rGtVF3RShIyi7eUpXBXR8sTSSuB3kXVyFoA2XPKPcXQJkcyTc27QEfNNwqhgtNpb
HxUcLBicE3SoW3M32cwegXCFb0GfZHe3Q6GQM1bO0RTqrGRJzDKtgWVoXX2Vtp1eigbxd4GtEVrd
1JUgKY17ZcvAULsVxCM8NcA6SMehf0uaBjMMu5Q8dhkdwdeWplS7VbYEyv0QtQWsHZzGbpU/tCGm
VD0uA3bqqbhPLhY3kk8oOjwh76kYdlOL47BipHhdi4dNTdMpVlOcBTjINvCmtolJk46ZDs6NU8iJ
WJYOacr4baXtzhqpKdJ8IoRZSAkP9WB0KHX22dUAT4X+nB5HlxqQSmugZDQjvfGRdShnPIqjTvC1
ykPns6avaRYdeAMkFS8lIfA0Jzg6rvgYcs3ahlTQHdzW/BsgbAybgPz8qifXVkDyLdH1w6BIG0pL
J8E2WNM9cyB+dlHQ7uO4elENHn+EjObYsphu025wz0RYrsqO51slinda5jANVvYFQWYZp2ecbCDD
aIn/JHbVXxHELymLyWXo3eQCwVdu/VzMt2ZaUi5Z8vQtdcnxSoIiJFsXW09jVJ+gyeLPkITS2cG+
wbjfYRFRobuBJlwfaAbP0MMsurwllsuszV/NXM+3fDRktLMufWF00XoQwGzP5uq/YFXgp+jsky0J
sxhNF3sD7aKUn7l0LbpVy3sVfO8cDkqyFfEeVtsBXIFn2OKcL9RLAdjIY9hfnAw5UZzjYGMpP7Ux
j9kThMU9rt70fkxeBzkeIZeMJMZpQfJlSg80y5FnMFDnU7jY/uBCNpOw4SoGvKIlq71ei26XwFkS
hPS6ZYPt+AOlqeTOzgBjvIEWoi/JnAlZBm2G99ngLz+EFHPucq0mGuUwf59tOlyMl65wkqs/Lx1x
VZ7gSXJ2PG0Feg/PhMq5yeWZEfjC2o2UY3E5pBd7cdWZZt95tH/QDBvyGWq25d7pnf2Gy5v64eX4
aXV0J+k2N1CN8+PrR3IR+Y+VCWkQW4AiXVw0vRfDAXEIZUcOA/NmT0g/ZcKPOEzvmAoA48Q4HNYt
oBDoRmAL0GconCgM475qsJbh9zvGOg72ldk5zcvVFqcYIeLy2dbzuHe+r0dAcMrJ1emTgU4ph4R2
zShxgdSN/vhSWCFRq2YxgDOwZAcn3tqcvUeA/AmDCk/egKhMPvV1TQBFxt5dlGI7ZjxLshf0C7yk
SkIGohLAeJJyQ7Gf632sYOLldjHxhM1pG1zMDzXbBM+KePxM9MIaSdvuSr36r+Zy2mpAxWDdBOYh
LZIjl/Z0tS2B4SROXigZdR99CM27YC948Lu/7CmC+/rCXEPthcYbBKHTl5SNK+2GXaq6wkfMLRJ/
wKff2HgdRDO5L0NheKZR9Xu6xeVutUk4wo8uTR5oL0WgT1uBO8/TtRwX8zJSjbmeL4EejLsJ0gia
INsBR+LLiNOee6Nc7H54Fp0kfI5Eah0fIQ66PQY2nrM/kZWx8U1QYUuftijzr2jYq7cKuE6F1Era
0a/uWbzUMdr9L5H2cFl1S5yxEvoXt6mTTcrsydOi67wUD+TC/9RCy7yx86VTWlV/fLy6B6hc0Bj0
Dl2E5X8r9BK/UlX1iNIG8wxh4S2HJzgojg2Ct/+cZtLwLCJH0RxAzS1NUF4y/zMT2L2My0tlpj+b
tqBQcAmF1qLDXKO7J2Fk8NJ1WkTSMPaPXajT81vgbVbUYmzGpz/bPiBt+g1yzdQg/En7yFRQv3cR
d+OqOZkJqjMkHvcQV3CptPJvgNK4V1guKNsxnCtEQptwfFUujtf2LCIgV6Y05Gayxr9dboQevh20
s6ll7pApaW8i3R52nD+Cy7y8RIvXS6uop+aIiQGfhhJMPsFnhk6g+vyOP2/YcWTiiKG66dAiu57A
OM1PGe9nFyZJYNvqc6KXlsFW0Ry+p40Ut5JCpDyAC1GzOJjLS2fZBQUlbvgeB706toGve8SS4y+i
qLViRROJEVvXH0EpwwfV5R07snw4rsbFCGl0Y4N4P+EcqSHy6P+jB0c1jfRJxSAFsiN+Z6HPMRsU
3kG4jVszqjFg5xP+QLt4WgqFrAzfQsHWnCJObLY2lZldeGy7nIZqxAaa2sZvDurF1gUVerHrjoYa
w3I9a6rbo4Y04hXlgHVitM/dLDMv0Bm2U4SBtqOKD6ZnozcZ4mhNREjKtDJ/pm2yiWoKoEanzAi9
8YwJID19dtMnRrvfEPsFjhzTftL3wKCyBrqhh/10S1ucy/Sa8XPFHJJ5zH80Fg6NnJEMVObJ8foF
toKxC0ufsJ/ZgABh56MnoCl5vQkJIBtzCnMrtG+jzAiOuBWj+WpAV2N1fEkEm88kxzU6Dnnijejn
xxm1gYXIza8kApBLKLzhlnAGehfEswvSN2q+jVMLpmfLUlx4MYY5jC0hhfbtYDx0opgUVjofsxQP
h8pIZlTteNKKJtrUNdiVslfmYbat4Bz9dGwLPhY6HrTKd3aZBoiZKvG6KLPwa+Fl6OZankjszdyz
xryRpu7fu2rAplMvPUaT/cPm8oQGM8GJSVqCi7q4hP6YXGeRUJg5UTzTjfHwpxRKXntWdzgEvL2l
7BcQ08+hEu6OMdfI2Y/YKjuJXRy3iByd2K/nbnKw/q2apvGcNuJXSUv8JvRt58ec0/WQxxUuK+G/
mG7u1SL9JXO2lGADtdMQmQ+mndMrVZWbiRTvEcIYuxQ7Gt7aQPw3a9J6o0uG5g9h/5clHwREW1in
g78vTOetZUpE8hZ1KVbmw72lqRPuA45wh3RZntPQ8cn0/FON4m7W91xA7sOPOeTOip1NkTgjfh+Q
+HqtWycw6BG0aabukea8q1mrtoKLAy95m55J0sA1jkJJnJdALFPD3wwPZgwVGsvKiGPDcEd1NGMs
jos32a7SY8/OwVz69bRQeY0Dl7lg436KlTK2yThGXuczPaxH5hk8w0foKNTNlJU/nZpgfhnNpTAQ
+9IWS7D0OPuM+5W8qWFko+i1DzlumJh3f3TV4t50pf1oXU17RkX3bmW0vbGv17wwyKVXpF7BQXsb
iHz6CEUFtVvMM0TREoFV+U9yXR80sRk7y6RZw9VS53XIUFg4M72TmnUuoWltsmby9y7MtLuj6EBd
LTgpPqp7GOb2B5NCcckjdqJL3w//cOZRw4c/wF8nTNtDrsS4PrX1RczsvLMJzpPLiR043XIY7Z1m
uDrvPc1gCzqivvYLqyEYY+qKI5IY1thX+yDqi9O68BuSpZlR9rULseSMlPBFyp09i+LxHeImlgNF
YYjLewiQarlQm5nsCNPZc+DYAKQCJHd90P1DFpB1KJh3X77OXoolI4lmuLhWB+U80fhM4Z893AEb
An9HzGHXdo5R3j/g1aprZiQA46ba2agkhZqsB5zORTK9rCfhKIG3ok0ffELFJWvNY23DA8B4rB+m
jqcwnAK5n5NFnE069+FYSxvlkgmmrvWWxgjuaaiNmzrhrOQq47a+YNmTB4qH0In9BTFstbDWMZ1h
sxmHc8XhCObtcejD6oG/AIx46v6s7Eij8y94z6d5OGt90xzpx4AZ1eJFW5pC8JHTgOpUv0BJJfvY
pBCJcbx+crOOX6Htd3Fqq2yfteN+ykVxyq3mtxin5NVuOmvrdjn8zln2rBjAhevlJQ8UrS/hTMi8
rABGBMHb1+M3e6wGZLA69eVLJDUYXGkgt2FtYA6TKalmo2NjHWg0dDcNhuBB6ED6lsM7TaoQI3Rq
U1VlXHCTn6K2nTe6FtR73E8CBGYvzhO9ZEcz2IeB69mLJ63FIbYeK+mx86IIS3pgqey4fpVX0IZI
aqt9V5oYZcYKPSXvyk+f3fwhSYD/r/DluT+5tVtfXSf6RlMJLTkj6iOuLzjMAi2lrrr21i4vFhfZ
ZZHdyqD9NwW4MyiAxFTw/18CmCqXhOz5QUbQo1edAUhuWX19uX6PVQKSuxU9SeZD2cW08BIZQf2g
LoKwRj5RklLuOMWJYzY0Px0KUBMj+jU4tX0xS9p7ZIWuYTnVgvIYPsugwibUlUzSmScXc3L5OrEl
PT0tWcmvVY6spqw+2GpqXNFmL52zk7fy3Ld0XgWK3vi+7oiwuiJLWKwxaWiCsz6rFm3TQzkeVRr2
t8CdacSq2oQJCeQweFH+PerSj9Ro8pc0NqBeMZL4X+aFbQKLgvuOH8WpHKof+8kLzd66xMsLSZyG
SOBA22pWww5a9FmX7clpWsyoEYSBA2a8v4aGOOH6MAl9k0Nw2NAWiWweMtrcWIQoYP/QgcF+ZnVV
LPKY7nTWpQfq7k5h98HmYpexHflO+mkTZ/W7nNCjQj3MX6YoA4FgY2YbdljFk3sJlekFzrPx0sfG
TkwYmBtlUm1tj5BMAgUKYPlKS2BgOoOlTqq7SUtWz9BPppvt+F4yBdy6KDWSzxqfrAaZ2pKMIlTB
E1dzmc+Qsbw2mmaQ9eRFBAPPH93E2cAyU9oiOUO9FyduUh6yBgBKDkx3juR0njkC8SmlUJVN8day
wvqWD81HwIFvikeiphR0HzUMIbCKk9+tDG5M98A7Fc1LR4L5ElndHxhbfGGWDOd949HPEstyb7gH
rr/w3qVVeAdUck3L4LXvtOiUolm8DbSsXgaNntcxdjKeZnjemyUT29DEsS11J9hbyypqwYQMapcu
KYUjMFx2r/bsZGe6Xu9rzVGSoe9+edf0nCQV5ZHBlsdE+VsyvFBZGRxLEnPbaFkKLDf8Dat69qIM
t37S569ZrHfY5ptXQj/hiR6vCiKfhZeAetqkEM+IKdlJxYwBylRzj/huR9Bayn1JbRPMMYab3VTT
2greZ+NQ2nPF5u0tZva3SMVPjXrLp5EQuV411taPl7KxbNqklON6owbRXIZUq6/hplmFwwvuYm4J
+rvqmhknXHLqianLzPRyk1ddczDoT96uxxOjV2wWbPwGiIzilpZaQN8aFwW7jZsMAp4vI1sEdl3H
dWQsEEw2TkXn6Yid7JP57nwbsuDfRDyGI7fKXpg/a/uvh5qAzbZpUp9AH9rqW1A+bHxAG9e0Omuj
K+5oLGaRIcULweD9uCS+0qqz3pqaknPqkHaO01vXFgZ1BLAOl+5HQhLFM5JMXW3VK+KhF6uvtQsz
EOOqV6zwZL6OUnIq7+OrMZmwyUPNPmiMd8mbTDcs2MkjYRp65MD0u0xNJuDuMBE1XyJdkUEI01Zs
UW0xvDdxw9QfPpNZcpxHWVnjXeCUjn6gscwh2O1ifyi8kXAj/xvn3woJmPHQ4qnp34hV4aSOxhv4
IkKRSXCImcpeYkwJl94uA9Z+6nAyvfbdbeKY7aXj3Eec0jgHhBEZylfNtyDNgkvTUB8Kd2Zjwy1r
mKJixsA7OmzcqmxvCi7vzV9e6hJ3s0hgwCFq9WoXUglLAXOZ7Cfb39mikOf1hSYseU6MmdDbyJRp
I4roQ/YOzuLOdsnTpjtwPe0xDKd/BUImDIaIqaob8UMs7AUyjBNo7vB7lAn5AiHVoQACz2ZqhEig
RfBugy89c+zliILhbU/FF5fqojWrLD3ks0lJM6LSrg2XjV8QgJVR9rzzG0M/YITWbm3siL01m14l
onI/GfJDVAMM4FZ/Q5Qet5PEycOV42tqYjuhnZqsHpkYZvAul6XWDaTxHBuWGzh387GNFOTNCWy4
Hln7oiob5uGNhomTE9/iG3H9/KONk24vgll/oideAxNe9XKrkw2lDYEh+3aYGZJwBfCfd4X2M9VN
EnTmTBSAVS1OwSMX8oX2jDnsy5d2Do9zk06w/dmUOvVWZ2O8zQpoxprIP3QBNQ9psjqSVp8uI+Rz
i/zmqwjrV21gxrd6TfO6dU6YH4bX2hqOmkXlCyEVfIjaZsQlePhai8I/hS3aF+IJf5q5DC+IcsFW
t+lo8UMi52nUUMGlPU3mo98SXf7iwSPvnDgfDebiLTjHU0935iv6QLaJZhIvHdm9AVMTiwQQ+pQN
HO1n5Jp5fsynDAI3mxtERRT1P2NtHkINdnvVwAhzfZDkkUqOhe2/StY1g7iVOdUkW0d903u9Tt9J
Cnh9t9rJVt2tja3CUwKuuD2L73SbZ9gROtYLQu57hBECpnhYj7QO8kQXxBHX3f/6qdGyAmzQbWyv
jafpdRoDLk+XEIejpQgX/Xs6FkQ8u+QFKzLRuIIqK1rJrKPPkrflrqPgVbDYOYb2jbeiOKzXztxe
9HnpioRyBaQwYNiY/4dntzy0lsRfWiHmzU5/nSPtqIp+vqDs/YmstDiWdJNusqWVb+ptSJ9Ug3p6
2kQnNpMeb7qkMnZsD0GTqWeHx3tkjzkgQXPYrufNuADWu9AhLY13JnELRkl9Xb8WQ/E39vF4tyNW
q8ykkSjv350pGXC0IcIJaoCwT3BmtDtA3m0dty/TsgJ/uYIwmv/5qgwqTKboukTjDuV/RgcnurUg
RfUDFMWQIC8hl/IHg4X8ZPhZsQeBFx7yMcy9icDvgqyazvqQ/P5qlgnDFhObO7x0xFeVzTHIxs0O
3M3WrlZN+s/OoShrg2tuZ8qeN01XYBurM2PnWnijnAT9K0sJoVaKh3vV+zS3bGUlubFrp9mYtNlv
yjBtr3LiztZGAkcJgywvgIt5bNb+jzIG+tTn4VkvGUqRe1RIOO+JCMw7U5HvCT7cFMebxz4X82BC
PctKX5gDHhB4EO/BbHQvnJ036wMcGD2OSg3YoR6V5D8dUrHEJG6WATG5wWSyG0Fn7ERwrNNzPpj5
K8FnsY9kE56rZcXt1HCJMzUSGcENT398fJtelF8zgoDyenGdOALbOlxU2ROeTap6T+EyOemG02OK
lWJrKpeVQmJX8MOkXmQxdqVt1u31mPqrdQa3vpg6HAlLgvdygn/VUqnuTq71mjfJB1g25oYOo/y2
fzXD4aHTX8jYK0mOX6Em0QCPDTT7XQhduZhTeiRoH1qpQCq3a1N7z/yoeZ+YS8/FcBgyO2J0Tp2t
xbbtmhhYvkt9CrxogkfSpPo3XTXCG2RP9AxVHCSXi7ZWaG+qjJrzqp7qppaDihqLbWT8ow9oz1Bs
+K5h9t1ZPpS+ehmZsEjsA/KNiDOtDpPZ0KmnJP9gNOxIODneXGyx2I76Z59qBIdwfOie7+u/8v45
EDiiX8HJHkMmHHtDRfuOx8U+7nDedtlgn0VVxDm/J7PiMgHDtXZEfxVFO252W78yBDcrkf5r2rY6
+Xo+wyY1cJXwnSFovRszzDex3bUXNCm0YVDZb1pDN0FXFz+IiPBY+2u2oOUam/8jZstkhWbz0JzJ
vGIEPmiFZr9RWgxjKxW4WBpJeHJQzWupNfrGqP9OVRPccp5Ot7jEns4BZWM2fvsqGHftRhsKicZR
gToEFhiLNOMUsGFZAov6rJsPyYhvqlEJ6JqrdgUEuc+MZ+pckA4iiMh233Fw4mbY+a/rCyLw/75C
JSNIxI1kLxLvujeOmKFvzUTimeZAfsIf8iHKYjz7U/p3ndQIs/1LkaN9WOez4MPUOTIdbEMx8zOE
wWcIjOdkDQskezlKzGlDd6KfFF5X+TWseo6oSqa/S6f6nmhme7YXdkdENbFRcBcel/g+vZQsCnaI
GWdwb+vvvTrB1hdVS9qdAn62uTXugP++BZmZ7dNFrBItgVxRIlDofnjQAWJ/unF99G3UYqto7csA
6Hdc+JbsgTZERvp7MQ3WoQBcsv1aNiU/DsiQgNaagRFjAKymnXjP3Va+gP36EzKg2aeGwEhEcXXh
lkBDEILvqU+JMChU+hOiZfKa2a+rJxM/4v9bkWlTJHqJNVyYZnkktMUgKnOuXSDlsdTLX7Ob7ppq
9J+6qa4u5+1D3OrxKZPAj9xG90SCJYwcGQ9M5AXXJh3F8JaRTRe9SvU+j4bxg4g7I2z4BElXAVy2
gz9+Q7+6g/9nFzRm9Vazr9sHDHYBPMS42KguYiPNLOrr12/szsN0hKOibf9kjAZKdrKWT0syVCVM
CCBvn6T5k3OgyvrwP/PAMszX+xPBq481uqhsNiqBmrqD0+Y20XT2lpPjVocyKNj69tNpzdsCozhO
A4VJAe1M1DuHFyfVntMyHtKissPliHvXSZn3dEHYH0B7JAwIcshgWKBYQOj4hSCTLFv4nhNjjgHH
1C/ruHud0i7TdZFwOJNMqZeXftrhvSzPEakALC7+k7Blf6Vj+4ZzjywW/s1NZQ8J2H/iqtaQSZ5+
0UEZqfNOg0bucdmQW1nC0ASXjGOGR2w5Mo9ssOp4cVAP4a2sfq//BXDE6oKvdKPrSIh1PW7TUbGc
8yOdLAZL594tcAY1PVq4LR+T0u7rTV1Aa9pMiaCHdjYYL4/p7OXtT6FZyTlpzcCrehor4q7XQESo
4bGSlNcXLpZ8P7QTVkHgD1KvwJqkNGnbbE/2cFrc65omTxKp95iI+J4HICUuNmfGsvQ/Cfb96LOq
+qabmMtQJDyBs5IklO3cuwUoMywvIIp9s86+kBUtFoXlrBni/aeugAzUZXWFWPo3gGHbtMDGiSjx
oZXiGz+QOrL2IMfyB1zWr6TE92IWCZUty1h1fZFruhzMqaWr/Kxa2poWrpdxHVi3qjgyPeQ657y+
6KGFwcSaXgHXIXgvWXE4db+GrkH10Ng4bwzDHg55TIBuiUxSWLLNJr2lGsUMsS4wAe8n/73F13id
XODaklD613eomoe4tJExQHp8iL4j9F/gbpVNbh5yAm9bv9Gtmz4IeaJp52xqyAWD4/516MU7IK7m
x9i2fjJQtj5BKFZbqlDbHebGf+tItMrbe6Wa6dTSY7eXeZpj0GZUmjhPQmwEmJCAnI6pQKqBTBKW
egh6mfbOPGH7GYDwYulOdyDUaKfN4x9hCSyPRBrjZxrMDoad3kc+vWvnn+yaeFrkVvSkVswqBGuG
B3e226KHE1OPfYMBQ4qoFDnBTsvyt7jDXmqG6W+5uK59HSqlYoVrbP+QcK1SKFG9RzoDm3U1gKjN
5a233aZLtIVzRmEMQszwuv5b/jzjvo5Lu0lBQLOLBrhEPxOVw7zLkrKTzPPo8VXoewx/b0NoZAdh
EExZutmfvVW8Cww/ZWzDorWqcE+lAqaERpqPgkoS9Zts96aapPhODu2h04LBoc2dfnZH7kjiHlRl
4FoaT33CDaNCq9rp4yPFB3yjMZpFRNdTqDtwoFcHFcaPhZGJVA9EQqLgsH1wUgrKNOGYO7E8qpTu
2YLIySg7/n15CiJ3IiI3+cfamdEH7JF5m97rcFJS/aYMJpsNkYI8mRDgZbAPfIcCdjw+jSJVTXxx
sbg7tAEMRvoQuEPOQaNeWwdJw3eB+9oWramrRbUZp5+ya4DvDrSJtIllHrXG8Owmm07JkBnku2px
iAXicCfUz4pp8NCK5tuUcXjwmUEfS7/EAT6HW2TS4CRNmihWehUWtAigOp/BAuycNjLLlqgn+OWF
ugXnlb6fMenhjjC2TemWBLhbDNw/2KeYucFfs4w/urDrC6JSd0g1BqBaUf5Dk3V3UuemiyM/8YA+
/UQ/sjay4amJ4WTYz/gqgUNsh3jieF0QiGpmNvc+SKBqnHejtL817ieKXYuZuTnWQyGxRI6SYjNe
1m+thH3fCEx8q8hxnVwIGnCGYuMJJsF41rXd7SV2ulgTOkpD4L65SCzs4sS1GwRlp5H7TMzWfRac
9FyfY5Lrpv4mnDXrmakSPzItPYdoVuY+KBa6Lad8/FZmDTeHq4iuPJjNUyK9FOs/QaAsPeoT4uU0
w2vyqG5Mva5n06/PFjyIJfQ25XxCeTbnx9HwJ+6pvNlES+obZ94noHXQA3gONvo0XmTn9ltRd7QB
sjbU2azImuC9BJ/bbPTMJ5rzf8yd2XLcSJZtf+X+ANLcATiGxxtzkIzgLFF6gZEShXme8fV3IVRd
VwxmkZ391GVltFQqJSAAhOP4OXuvXWjJlXcVZeOApNAuAXDP2uqTXK4hjAmoeQqmG6VeYZsIGBH+
hKYVMjMeuWituDrJxwefIjOwXKT+QbI5bSURFUdLekj0vBrzDsdusopDgFtMtaIrMVRXGGFWVlGM
TwLirhDKuMRdsxQFAmQkjkgrIOp5LnMNOURE3mM21GrA6m7B2Ls1iu0Y2XINfre69byUZQlTXdjc
MX1d4jJ17yAFrcMS81Jwc7LXF7WA2C7tbz4afCwC/KBrOy/Kc9mY9kItq/D6lBao6fgMDLOCtyUE
JmwEPFvHY2wo6bQWKL14h/f6ZUYDanlSbvsWJmF7JHDld0VDr+wpaMXsijFxPkTbxredJ12L10PM
ug1+55B4r4wYmAJ5E7ZFETzMkHm7GvtLHTkHbRgHLtMAbcsucQ+xAly2sdFfo2OJaaySSRKGdnLV
ucFwreXRvlKMPE9SUa7vnT8F/raI+2NDVMuiTHFen4pvl0TjnZ0VkONmB3lA5C5EeXlhdvCpEQrq
tybz8KI3ShgnPRHzYJq9JSOUjbINc+eFrIisc9q6PXSJivakRI/YJQPrYYivrSnH16en9aPQRLMf
GISiQZ1q4qpqdaFQKy4sV1WPssi+24K3nlGo6iR/XxpAkC/psq6NuA6u4hQ+N0J9ZOB1tfJdxA4m
RvPV4NK4VKov17h+CUjvahI3FOYWD3ERnRfGhS5kPF+Iq8bJlkaN9yqdfV5mIZBkxglIeyKC3coP
tuTjMu4aGoXiNLpDWg3xqggIfxhA9rNNY8ZYp7vOLdRlSn2GDEK30H4ExVEvS1y0SRzdjEa2r3zd
mDXI2pYagS4r9k/QRwTDJym0SVMsE/jwpWg0Itz0HJcPGTMtD8LNwJfhdrDAkMKPbNenDgMGRrSE
eokdIA93Uc28pbbn9TD2gqVNu5WcGReJsfXMlAmzSYq+udzltrzEspHtXRnTl3BCk3gQQZL8vFac
fnB+/hUFK43wItCot6arkfnoKZz0d6q3s54Tf5epE9W48JyCjuPU85g3prfOWg27HsNaP8WG0BQW
oZ8ZjW4Vuhe9+zVnUHw8/Qhq8Q2CAiZRvsiXJM5r2wpEaDwq69DN4m49Yv9bhuxadehmNBHoPoqU
F1uSEQi7qORY3dCPP+ZpVR7ruffrBIBlHZfsJ/zCJRQuBH80/buj931STn5rCtXuedkvAMR81z1i
YR0ddYNhxcNVxP7tSroR+LsgB+hkRPLaKG6H1KSUhlj7hQbRKk/qJ8hgtNXxAM/pXxlalHLmH3nh
I+KQltFI2y4G33j1x6KlBEpzrC/8AIRIcJS6PFV7px+GJoZdRZi0ZSFVmvEE5WkobkV8Y8s63bpF
lt4OfXI9KXD5kn+6Pf2r0PZ+6PosP9D9L0DmSe+atd0l8LJLX6PU7VJyFf49uuCRuCjA0h+SMfoK
KgL4HK37Y1hH21PxLGaQxuAi4DTA9Tg6qkAkRStUjzb3Xg53LtB+9kUvnZ3svKCQ32LD+Ok1xS8y
bI5tIf1DPSDEQ8Q6PiXgQHAWUrOQYIzkL1klrU0VOKKS0cqBcYuf5ksFp+qJtGDGso3YBhT/K6qG
6FoOYusblXGXCMO4wwTlrjQKUlo5gwuWj15gTZ9LZNaMIWKGk82dUlVO1V4vRTzz8IeVEEG760Ms
DDwg7j0W7v7WIKaw+P2r1L2PTTzURoorW1TzL+fQO1B31ur0B6bMdY79WBxOvxlIJj+pKJ8jcitA
AqKeddMA1XiTOzMybJjJRlMKJifRr6e4eR4K2XWIHRgc/esfSfNeZi4dydO/JNUy3eph8c2LPYe0
KCwENtHKFzAhmkXpxmIrcRBty5RScEQt1Ntsmx2BHa1nqrawjCkEYBAYO3r9Zt/HRw2N6rGp7Upn
t0k1odkVtKFICBq8//XbnpBPqg3lzpycknFCkCTHLGQvlQsEdKe/4fTv/NAaxSKe8XmpoxMYiGhv
qUmgGTi3BpSwZQ5SCl3m1enXpx9RUlwbgdnuYlG8jCcgXagTO4INH3WaeddSztGKgu13eur7eWfc
zj8qYtAhVvjI5ppkh7L+cNqRqMJlW+JN//rxe5eSyOY3R/tfvPQ3JPAf/4nm/p8g7G9I7fDe+f85
p/3Nf/Ifke//G2nuCsr1f6a5H/Iq//Ejf0Nzn//Ev2ju4i/uCP0TpFamKZVO7NC/ce7S/kvyW1DU
HXKIlDD4YxCOZ2a7of5ydd0wHZDupoVt2vk3zl0Xf9m25G+0DIM5tLD0f4JzR2bylkVuOTrnIBCX
QPW2Hf7Gt0zvflRmX+v+c6Tp8cJkoyQv0yrh1YYEd2yfp3yqy2fPYhq3SnvONscEhIZmIlPQglTl
7IdRxvZLC0YFm1TbRwVjpgzy3k82UEjTkcTpqUH7pxmIHo19r7V4rTL6T7FNDGQ+szsEnY3b2yN9
3oIaXIih7C/DIXRskL5BB7px+MaYDuY14XwQB7ovXgsn0F11ia2Jajuiee/MBaT0jqAvQEwldntb
OjX0wrIw3GchGkC3iMM8/aLVOhIrYvRe9SNdNxSrSd/aPSqrouYNjspElreknSX5z0T4jb6JHHAF
FwpJG+hdZWdduHATp82PsYC4sR1dej07y4ySDTGo+bCpq8IcVizuDfo94TqI2iIrdLYCJbC5QkHt
1BvNSvo4nQ3D7kuZNzn+9TweI3KC4rS2rYXbD0ZEXFZOvEu6IUg4hOGSFKkU1wnt6BC+JncUIkwe
RURmurXxpdCMtCfLkMbGnkyY+KkfQBTsUo3CfE2XGunsoE/5fWwzrdvZ1FW3tIDAX1qpVaNwzFQX
Yqyvetigna3dRKrFXhNTT191DFgfdHplz3FfJC+YtNt0oVA5V1tKDsJukdGwJfNbQGhBoeWPjiRH
iINGNRkZOZbdcUjQVLb2GPKL1O7Aud3T0iqzHSKQLDnmqpoA9I9J6O+cPoINTazvQDZFhCAq3OWl
4s8v407p8j7RIJDpa8OLNSwCDN+ZZbKNltMxoyHH8zP1SbjnATENOo91yWidVNXgsnFGSMe560Ya
2JC+dH5EDdt4AKOWO3QuzXjTCZdSwC9YJOlQF+sKwtewZmDkWUe7sNG+KPa32kVTt3b+1IHQw9ds
VG15VVqt5QHJGGgZqEBvAiQT1MHLFgZRdRHYxIlTIflZZd7Zvegq4i7DFhsAYl77oXKaxsbcbUbh
YWIDjBTSVNEUYu0gb+0u67vI+qoRGKCRZd0nHuxmV4kbO4s2fCF7fB0GnTGza2S8cJwk03fIr9Eb
ag0odzYmdCU3hgF1+YpncqSJYCghrAORMtbVaHtixLbWT19V2nrdhSMyvqdV75df8VDMLIEgXI81
AkCeDfcrFM6QUIKAXhlabt03r6FwlGRHVlVh0GEu+AqprIKAAhWWpOKvBj5gtkM+asuVk2kdXRCA
zUhNvFKZkr8d8P8PuH4zVp9RkaEe8Ea0+o/Oi6W8LScm9ayPF4qSBxP7WDdTsfYl/dBV6kbk0tEl
atGby6SIL82+E9RhmcNYrc8qSUMbDKW4nCG94VqXQ+Jt4BO78dKzqpYJawvVD2V3SKC5jWfSaRZO
plfEEA/4iN0GOIOD75jAKtQY+Fg7GnszBhXiHbfWo6OMTYbxMBjRDjLLtMwnCMX8MWGXXY1NJfGw
dTjDUG3Zt8WPShu6r5oexnP/Lpmkd2n5rt0+11JpjrOei5b+OlNmqubpTjLeWIgPU9bU2I8WQ0b9
txM1/Dw6/jXoYI4nqgq+cGaj4J59p20R7+N4LMWKfUKJErzqA2uLJYWYvaoIiRmwY4t+YYAonrzU
0JOO9hMYZtltXTfAyLv0oR851CEIF/gAg2b+aou+adcuKL/mgfImCxadwTSN3zV9K7t0sAWE15nZ
Gji5aTcEYA2KyiL/FwlNcJjyvJzYr/n+1Mq1nmWw3ZZmR6zUIRBlwOoPGgTLKh2xbLDk1mmjenhg
POxYG+EQI7GOgoBBJBiDcHzwTR9bPmLkwgqXDXvsGrKVZTQNwCvUrYRDjllVyH1cF46cNooE45wO
hOx1BkkF+Vk78ttI2syHwIhuy1HCSKsc1RLrXKPPpMcYGxndXJJAUsikTfxMAnD+kkSCGGdz0HM4
f7mWiepKM6QWDYsIpB07LQ3XZJAtor7Cp0T7S/P3YZl3wcUofJNLH0G238G7nqxdxvIOq5WCtoU2
47tYRWgbJdWLHiI44V/lU2RjxZucuP0peenFUEUs4BEQKfBF3Fl9N36bI+HAr/aJKl/zoHC7Oyd1
sgwxW6u1RKgNXARvGfdNkb/GXlFrv0qvYMOw0P0eZFFojM1RTG5ffa2r3EuiRYzO7LG2aBItZN8i
iHGYo823MiMIrHZ7izTbzgxj/b4fvdjGlKPRWnUyzxaHurOE/2AXuSyek9i2kOIJWpdrSCmFe3D7
RtJGclUPDFgQMiQe+r4dhn2UMye9mfTWyK+KIGKFKcps0r6ApPcmlD0WdXuXoehBbFyekI6hA8co
WPRNVPkvI/suyuHGzX9C+KCHeCri/lG1+98oZP9TQfy/sI4FW/NRHXv/3P4M/8//rZ5fQlJhXk85
R3NU5umP/S5mlfrL4n+uYyrlSNrFxNb8TiYyTDKLlKSr5Bq6Je05GOa/Kln9L6kMwRotmQfx+/+/
kpXWX8K1hXAthb/BMG37H1Wyc4ZL/kekJ1BgZVgMOKVlmrzAONCfwUQTGnE2qloKFF99P7njujnY
YZTNtJcTCn27xtPSq8k+dkEYHBR0rQUz1+boVPq0jyaWwl7TdlGjwyZQAFInbUv7ub4ZfTMEPgXP
b3LNZ0A8FgRGQiKGsAmYZxFv19tIXDPoBm0Ui0MEEP7gWN1LrBgFxoMc1i1HWydecO2Uqr/540b9
TcKRTrbTu0+OgAICmxSCTcH8+39EMuXVlOQlXUf2twUAX8gMxB1qxc2I9XJT0UTcuFki91kYX9E0
yFceBc3alhl0inCoNhT/WS3ga455tA3w6S3rvquujBpDTEnY5k04cy2YVn2SyzPfkLMbZrPx4QmT
pmXheX172knsl1Mc+jkGxfFgNIW8yMIUlQ40LYOo2j019bTEGRIuPr5ec7rS2+OauPhYHxRAKNs6
JVz9cbmaSGPNMwnpnEY4/4DngTU4/UbaRnuI+l0Tqd+LCVta/985aH9GUM1xrecHnGsqxzQsvgnn
B4xRX3Z2EPBBiyjfd5i+EH9L2l5kgmSfXFT5/tNRN/HaEI5uuSR+nX0N1OBEihZjtgy9AQlWOuaH
rB5vPXgPCzPOrRs9mwkfcS4egXusRaawi3TWldfrT23EBiNOq12tGSgUwZdBYyjCT57X9/fdpvZm
+ZC6zVhOPztDw1Ge1XioN5qiiPYWU89LK80pYDvyqzEabHK/PObgR64/vu+neKq394GtuG5ifCFZ
1zKcswN3hWhdt+R74hgLrFRfcfBkD43Rpg+2CfAcJR3t3W9+gR6Iwe1Xz3ao5icKxcbMk7tyxB2e
ziCo0y9bAnDuDFs+AE7+5Dzf30LHnvdvFpt8dvmnLfsfD6grwYi1NZT1GiMQg7a5Gxqmr25lw9xh
PrOgMydu236tAYgIE+K3W3J11lUt40uwY+Q+5Z68a14LgAAo5JxPEtX0uSXw5joygzAl/Qn20Gp+
qN9+cVHsIS6SuBtxRKFqJTNbTwp3n9uBvq5NlFZoJPKt7zWkG8XiNQ87/8ET6SPuy2hj9bI+mvMP
NLd4bUtyYG0Xn6fM2mGf9gZexCJOtk0FjUZpwbqD41QS1vDDRjK58NMYaFbMpqX2AcPV2bD65Oq/
DWcDMMEj4rq6zUOicHkRl/d2NbVE4VqjCeavVg9quO81v/4ZewROFfXahxKGyqR+bXWcdkH8PVTp
F6Ax2kM01p/kKRt/cybKEiYPqukatn6+bgA5K9KQIGKsgbw3XBfOO1uhqBcPLJtsAloj26pcu7I0
1VxFbvbdrBN0/CiYpkjbkAhTbL3YiG8iF7e67hpPfQMiwyHQ0sTnC3Cl3+sjjJQgqyemUlF3M3hZ
ual9DcINQ/zUAH7uWMMajeKIk4Q48EoSQYw14pOLfvooZ48UfTApJTEBpB86Z++CsRaRbiDdWipb
NauRB2wPCIL8E3+6NGtPQ9HXv+LBNXf0Ljcgf0gTtCXZObMx0Bkw+eNSs5Ekpdemg29Tevgtvf2I
1v1OSfez86XJ9u4rYPGqNXQ5FxzUL28fktAzGNw6fbrMhukWlVl0ISHZSAS5izgsvGPXxf4K8H+0
Y+774BaxR5aMDhEgm6atmJ7gkFrf8rYjCtpGN2+E8hm2OQAtDEebznM2IcbSXT0yh00mi8mRpFGB
Lrc41HhUGW1b3rWN84uUDtJQksa+BO6Ir66Jg6+5IXCjd9zBwRYpLSVnuozYK62dzFebqgqAqZZZ
z24KeS5Nj+Jq7oxBf6kbuKFBtCd6aFpmDPk3CPcr3FfWly7vkqu27n6kdiXRwRbqFhLWz0Jo4X3g
9GLNHm5OCivunX7WV/T3foaeBLfEJ0+KfFfm0SilkCQCk0Wc18ecT/nH4lhjNYSOEaSAHlJznxLJ
Z4rvIUVLnnbdS5eIYIn6j/DuTmZLqiKKotG4FoWzBinwmqSauss1w9j/s1XD0JWSczKmJBuRE3PP
Vo2xtlqByCEgYqGE7JVz8NYQ0y4xDJhq7Ay3uiQdIB/VbprGg0ClnfbTKxtHdMBt9/Lx6Zy9Yuez
mRkiQCEl/Wd1fjaFGzWB3ubhMi2ksxkzjGUwTiGIbaJJ7MdY+9F2VnHx8UHnmNM/3wuU/jpgScNW
cPKEQQXy9tYomrlsRrUANoX0QTSQsmT5pFzqqEAfDa17zns92iE27/ZlBm94/g8+OYWzUvj3Kcwn
oCsUZdZ5bWHRAwZIX4TL8BlczSEeC/abNptY2bgdAyZQpGymyStgx6p3O1gB7Jc/PoezB5RToG9v
m0KaBFhgkTt7EmplV6hlwFoaWv+Tqei4dPP258ke8/GBzl7D84GUbrsmC6eioDLPvgkBSpRCryIf
9ne0HOP4C8EDy2y0aLHBiymFS1lT/zA67/jxcf/mA6K3mJsBHN013Xlt/OMb2ANUFKxleF28Ilqd
PmEyO67c+bN+cqi/+Yw0qynT0dwigZBnx0o8S0VQBoI5BXwkcCIlZaNHGQFlQ6TdkzmU+qGsI3Pn
JyGQE+U5R0IazIXmeGjMdLzkAK1fAr1I98BOh1sftKtLYlNYHUx6ZCvT8+1dmfctHabOvdJMpsgk
tDD8DI3bGPzEtjaji9ycIzTwA/WUgKNPeEde7aDQO2jje+MiBCd0jFI6GLi1QcygNBEhEMHagI4Q
GDEwT7Es4KDuSZFEdRMPBBKm7U1MnbEcyri9LQ2WYl2fPBQ9czgXsRBPdKQGBvSq2+hO/MOhkjrS
BZ+OWH+nT+7oWcHJk2Qy/TEV31lTsMU/e5KypnMK5BDkfE6E5Il6uIUrvzA650tKQ27tCozpn9zY
d0uFyRNLgctUjIrr/BkKpyQYyIBhrS67R7vtH7u0fRT888eHef/4mLQV5mpOSks65x8sQuoNypRG
PPMI9jnSfPCtcsRADLiyAdntQ2GusciEtA4/PvK7FZhLylhP2UB0bK7s2YMbtsJ2YLWRc6o568ol
WYjwY3x2CnVE6ELj7FsLsozz2QJ4VjPOt9LSFewM13F1tqxnxwXolsSVDoynGQFVBDZWcispkl2s
FSRdNHPUro1mLY1ZicmOycGruN2mGYpkS7kp10NQ33x8JeTfXAreibyEHDhJfOyz10KXxZoXGbW/
rOosJQclXpWVU10IbQRyQEj6CIRtn4gSwVQAFAetaLea/LJbFTnepNDTFBxXaD+9fTsyPb2I0xEa
jh52u49P9JQE/UcROl87xrS6Q+/IoDF1/rSkOlGUJYyZZaes+JLxF0YEtJyvAHWr0RBHGZKYSvSn
vwxiARZfpcOO5a9cTpH3A9U7btGKEeMq89pLuwPDN9p6fhVOkG7gh+gAYoCWhLLlP7Ugk4jW/6QK
ef895jILEjOE8Xvi/HZlTlNIyq5NsGdZjY8SOEFYn5BRzSN/LF1G5ifrxvs3gaV43UtlsnugjXf2
sGGmcXBVkz4XT8PpW+zwTf6ffIstuu/WqVfARPz8vtDFhto6ew9zRwsQabVfx5GyqYf3dajh99oY
mXwSwC6FDZL844fibz4iTQMm5Dy/fNDzh7dvyAMyJG013jIX80KVivDi84/4/s7xzJlsPiWdMFKq
z65kolRYN6WJZ2DyjYsGKQj2/yD3blKDqKcoaH7+049ls3Nnu8VTTjXtnK34KtBC/IiuCwUF+q9W
MEs2VU974dMleC533n6pWIAdx5Jsq533R2rsdAzzyPEIB8iye3Smv8tBzQZ9HPTm5uPP9TdHc+Zu
ouUKFl28cmffADiCo1cP3kJXIx7IdJ3XtNiIVnA2iVN3nzwc+vvVlh6QlDq8eZAWNMbfHo4tYgh9
rfEWiOEWM9JymRJBurSQNqP2JryksnK58bKWsDsxoPkPk5fEApdTe9UVXmy6BjZg6kjysrWLH11P
kl2T7nLXD/C84C5LUOTqWW3d5Q3uy4+v1fuXI2dML9+lCYr+RD87eW+smd+MimvVkAEktA41cjiR
o9MP054QoXQFjK5dxCjLEotc2I+PLv/u2lloCynWpVTvFg+jJN8h8FisEHiAUx/Fj1PRlll+v4zc
fgvvwNuISr8XsZj2ZgABqzfjl6JtjBsTC/kn9/Ldk0NPWErbpJ8l9PdNtziNsKRbLlzkHDovE72V
Rp9r7cLNR4LyyS723SuRzQnJfS7dT55RZZ49pho0yM7kaJgzpxuaCQ2vnC9Fijg8vu/BTCyK0fns
gp+PCYzZY8PFRnMyl0TUBm8f1raIOmSZsccUXZnfcgJKVnzq6MrFY7dORR+syA9mX92mwQ+djLya
qe0ycNynsqmgqnZ5fRlmD6PFLESf/FsHDwDo9E0xBBaJ4PCnpokIqU+ekncbOk6auRJL8OlRPd/k
DK1RO5ZfYkMOQOGApQN+mDY7w5iRy01JkthQ2JsiahUVD5Ii4z6WVfRJJ+7dS4CTcNFugW3hVfCu
jBRR5LBHMCjpvTQ4RN5wi0yiBEPsRJ/UIMbfHIqDGa7JQyiMd4Wxx54+j8rcW0xt0O7bX7gGcgbt
xMAwg5lSpa0GFp27Ju5fuwDvX0oD5yKyiSp1a7LncEzR5sExrU8kBJhp2exO1JpC6pc+N+qGpcVe
5Cng0ChPf1txJETMTV2TO5VlxbUVo7EOCk9cVLSozCATi7aJs/tgolnFPk0C/SQ+5pPbPPf33rwl
eCyZWDjsCBhfKDGvVX/sKccGEgeEt/nZhJtPLV8zeQA5yt73Gtr0fkD7tPFjhvOepCHJBje4gW9z
zFCKQ9gNb4rGPXx8TvqpVj4/qXnb4NpstKkIz74wNcPyTAtYIHESQ0gqnCV4vu8ggactmh0ylLLp
SPvb3/Sh5SxoycqrgnCqrL3RW3VrGgCM/RbIfIvH2g6D/I719inED46NAUN45H3trCpdDUPe3xtC
NisFGumaThpB5Zb7Eo+jfks3JSDzbhGqqNul9RQsNNHvijHxnsLe1194atGuVZ1DYXpvlm57N2ja
czP12ar2PDw3RrDsC4r9wgdGWamyQ3+lZcdy6GsglUw4eDmTd44U/3rU7Z9ZCVgFCTHptyMi2wly
hPJMrMopKP+wY/tbF9mjrR0SxHl72FfBnLWe07OHZmF0yVGAyd1FtncoguaQBijJ8PLEND7dbpUV
dJYJHTjoXrmgheJcGUUXXTSOuLa0ovq56hH+Ta4FWb5KXMTOAe4pYtGxBn2BL/BEoFF425UlQbqD
/2v2Z0T5dJHEbrvB1IDWcGbI4B3Bh4/sZoM1UScvOHL2QhVfe+ISLlJw4rxGOv+CqC9ipLx6XFlG
VV0hT38MElrrGm95WJWJWsFEHh+D2sZATJxVkzWv6LHVfaGP/YVeAGEzDRveoW76FwFc2IuIpApk
8PiJI7oVN7qBUXzK8p+pjwMvL0ntEjSgjnWRXxllfUnIEY4US5kHQsIJWhhJ+DAS7FZJgts/eyKW
MF1bkW3AkUlvnMwm4LGL7I1neB72Y+sIWlM70HLYxL5OTossxbYZfecAEPchIpcHmJHz2oJsgd8O
0jumiTEw4Vu0c7wE4qy1PhnquocfAUu+Lb/7pGB0zXjZiepGC5IaU1hvbIsEFSGmKnCxHQQlvHpE
idH5ojfsGVuE1T+gcAYPIsh5UocwvwRXWC7HqeiujXDYw5tvl3bjTpfdZBDqBJbi2rCjb4Y7kv4y
UxiqBM2WJvxLp43LL1n1GACGA+cRWgdnplNKn3ibMkGA5UjCu9wpgROU1N9VmuUk81i/LBXkt03d
h8usua7ncV6RiV92StCuE2PptrBpdd5V1sj6EMjh3s4jdwv3AocMMXidsMf7ydFI0m29Jds074AX
L94kQfVdI2z4AlYdgSvlwQgvGTZ0N7Lzuxskss6iTAjUmOCy7gwl4xvCTLGY99rwTysTOH7SpbPM
yHQeT53V6jWF6wB608WHYwDapV4v4cFDqYA7xGl89gp6X5hxvHlfYLPrwhd23sAkxwA8l05RWxv0
+NxW0OXqqFAMq4JWgY8YUcCs0G+944DyKihjnkcVfiG6rCNDOXv+eB1+tzXidKhREYiYLMbUTG9f
DY7tcXVZTBcxkAziQUAl41jcD3qFsTR28r0di6ePD3lenrHY0nCUOivQ3Dw6H3DmVZ9UtqeA9RWI
pkwPl/FMn7ug9DC3nr4GCjisp3B4/Piw5yUoh6UqZGzP1BFZxLmCBaFxOKmGw044tIANseDP9bhD
1/wu6+4+Pti7bj1Hc4U+y8ipNhh3ntWgXhLqbR0Qe91lgKddyaoSkjlFVEdKuBQm4sU0NHKbE623
1g1akxpAgk/e++f3dj4Hw6JbP4sxaJjNZcEfr32T5EpvNNJ/vfbjWAVroyVeMpDaSppUAh2R7580
LeR5SXk6KA+3ZVGt0KI7e6DCCMG1TvgWJkyaq8g4r9o86tcwg/o1r9xloOKN8Mk7cwI/fcGteYGd
PLn/5PKfF3rzWTDa5dGl4fR+X0zMp18op+WjW1O0Hm34ZgY7ExQ3FWPzihgxV6uO0JXSqySbWRNj
Hx4CryVGyOjv+4x4qKmVYMQcz/pkY3g+Y+M4rDcML+Z+hKQhfLbigMAkawVW1O89e1U47Y3Vkztc
tQ/gVA+n3HBTpj/rVOaPYbxy6mo/MU9C/K0hG4bdoZENf/vxFTvfrp5OCkWESYSLzmzl7HnVNIAY
wPow/DpOcPBadAaTEuNjXBrRLrYRIYfDsKLEvO5dAKQfH/y8Pp0PTk1OdwZWwDyAfPugxhERZWSk
aosWsSH1M7szP3fNTy68aZ20Wn/WnNxigWCO6892A3HU2TcCQwUax5z4nTYzWHqi4iK33TvLjp/1
eO8J8WrAkST0fYwOrpG9Bgn65MTXv9Ef+9EE2bNbt0f2ltbGHqeVHnhPhiI9pxaEkvWef9BTguy8
zjhWMFmD6Zef5ARylh2hFKVNs5W95yoJe7EpgpzoWkjBe98R6ORU3u8JVXkkY+SVLTTlqxeQ4ebK
fJch1Cewa9tOeErDFAu6AqhAhxZnXDKVR8n27cBtXXS5/zOx9XpXp6+RLtK1EXrwlKT7A0J/tJWE
/2GIBGGZZQev6X9pWdFdlLb55IEE3JltgbV8/NbAe72qiHD0EI34eMpXhuVni0QvNzn9yCsrBf2V
1BcdOqjLJvC+ERs5v6WIYJ1SSBmq2jrpUyHM12osnpTK3X0VmcgpNAyVDGqPrJZrQpqKNSJkqH0J
mlsaSsKIYjB13m6Szq5DmL7pWloyTYcM2EA5tysGB52rKY4mgU4isvdN1ztkAWBTi63yfhDmQxha
YrlzgVSRoCtvw2J8yFp300wObkW0zjmBEtvRcV6s0r+rK+OnNTmAQd36qNfF4xCBywpHd6enxxm/
B1l4aUydvaxENGxzqTDnD7QQJzGkSzwccGsjcgutmSfQ4iqYHLn1kECmKbO7pEeufwj6L4FKMNmw
k0X1ZwWoGKmNrQJ2L5F2UHybcJEa8XaaCFQMzAA2QFntBkE/LwgcCkdJpl9Te/dJQbXrBRWiXfgP
g2Eio4abvs4abztpI8B5PcH2UKhhgXsNx3abPjdp9DR34jdZ5pOV4qfrWrcfU9kbIOUGzb0qA/8X
GwuU1Vn+reuA7McGWQiGXxIb4301zSzdolSFuBRXQJYsaKRABcv+m+6Z9VUdTLNDsVpMNbdIWbe2
8wyyqsPUTM4YtYSSXrGQwvtVG7Ooi+zkCQbSsoTetupcp15Yik1F7dOyzEoTUKIPWwNDn+q6iXjr
agD6nKUrRWJ60QMcKTLyfcN6ayOSgFEtv4qIAU9udwfIuckmyJILFGdqgXXxmI4Szw8BusoYSJdS
sAlcY7jQFRSf2CzvR0ts50bBAod+jccA8hAflK/hA9Y+9kkoRHJxr8XdLYC0a6uniM/52oaw8MCT
YwGFT2Iqfc2HCbnIK09k7t7FAxuymWtitZomOkEN9F8rLh4LH7VIJZONUsEj6hzmcuGgLV/MXi9X
WuZlUM8yBWlAO8aRaDaO0l51O37Uqmi6MfkmOwjl78ZsuLGL+tXLrP4+8c3vPetYws71iSiCTdf0
PzV9dLcqgpCYk9wRYh4iXa5hUFISsEIgrb9o7SQmDYaqu0UlgGNcFs1rVCY2UqVgWMUQyVZt8K0r
a5J48whiHQ75SMD6qDCJW9NAKo4K0ps6GIN1oLmvM8t6rUE0uyW276kcix9BG/g7z4NEDPQgPZjh
JiW/ftspSLiJZpYPdheDfqA9wogXmqgtmiXiGgeAZysuZHttMT9cQutW+74ntDjiipoTfx1oImxE
qeHvuy4Cn5JrT1WRWMuhMLx9HEwAQk9BH8GXSAXRSq/NeNVZjE+6/F4SUr5oLRIDosxYSmhOC1qz
+kKNcNGQF4cb4V3mLCubymaHmbdkX1XDQ123W1+P+iVdkeVAt4H3MCimTnztErQ39dCqq8mK1VWT
NCClhEvibGpCuK2bl94vjnmS7GCEWS+8zkkbc7wv6v8xdl5LjiLhun0iIvDmtuRdSSrbVTdE9fQM
3iQenv4sUj2tnt4nduwbQpCGBEmQ+Ztv8dhaZrFLPpCy9ZmaqT6QdIS2/WUx2qiTjqjLpBCjumHG
PlQGCa6YtD+SKQoe/N4kaikV/dEIoBzXmndA79uCR4X+VIDBHlEbn5xmB7Jq2szTarfvNiIkkMqq
R7E35o0wS4F8EJIngzqWKD455VOFIMloRMGL3AQVie5j4FiHIfEeqxquItMl/Z/Ub/2zr3uYHMLg
IPcyYgLOE4YtgiYB3NqhUl55yvYn0gkxKrNnWurCrUNlUtZwOw+uYbiIgNcD/7gyeM9Snpim2qZb
14nDdy9H7rJ11egUT3rwXuTTesqD8hkqwfgcEISpZ92PGqTW1mh00uPnjfzU26jZe90s1RrYA4Ke
EGvW95KAVKujrCOP3SqmcHY2+Bjefjt2ryP7VmSPTVM9jkUzbP/oRlb+41gxNQ/EbqKVCMCBhKVi
xyQDFNK88fKxQSKGTI6HSW7vRfJT7uSXFubPNkZNibVen8WYk5pKWyG6hNZGp3vlcix08yg3t3LX
6P6B3Ouv5bH+V6mW9njGA1VsEmSdSYbO/wpVHmNJZDXXIumSPW+LfA2EznvXInsXa2b+lxKTkjYr
dF4zYn32PW/otRt4+rshRtD09OGHczZj5ZtXx8vdHXo5JImRbvleKyXgNvpwOw2k01gDOfBg1Rv1
p+uCk3nptd7ap4I/rI+M494Z0vybU/PftuPgTYy8XcwGuV95PIwMfTUWarCVu4ZQrkYemFe7Guyr
CAigmFsTHRJtpyhjsY6czDelQey480+ZEMNTPLniVIfiqSe16lnF2/GcDBEOwBjabygqgGsgvk55
7lwqRByKhe9H0WKMU9C9c+XYKq1T0rWEtrEnOyFGNIGC2hnMT7prbrTqq/6Pg0Tq3wFSUUTCVPmz
nak5GWFOsNfmaNGyRVSqsqvyc+qyrasF5d9jFrxi4Mne7SGH/5c0JOZD7zl2mWauUmUI3qwo/C67
DUdn6QXW+GWJDPlEy0mQi9aL3RDr7qZwzOQpcmoHjnOR/7D1vew+Fki+OPC+n62u9tbIwTb7Qnfh
jCN0sMyHVP1ATW8v++cRewVIab9DJ/F5l3fVqfLU8cCsL1yHUdG8Eqxzu0IPPRdbFOX3yesgKI6p
dvGZpmy1REHFJKn4wQgRLohTrl/avD4pPvKlcclc0a/y/DVuo564DJuI0ljNX31H0ZZ5g6ifLFUG
lVTUKArW7lw5I29gYxrofslSJzfVHVE8zUK2HbTaPAwVXzVp19lrb/C2hzD7IQsb0mcugZbtZUsM
Ld0zrwSghXQrN5U7y2L4z7L21LbbzvHiq+zJNPQ32IjdoywTULQeJp+cDtku7tNiYU+Kf7uAyNHq
ZR2P4fY2CAEFB72Kai0rIz1cbQJJxphP7KAtuGtTT1vIygiiYmLxDeI851K4Z8OpjKsfhZ2bxOca
6DWlMVPfsAnyo+/p2W2DByU7EoMpHoqhIr/kXsdKQqQBZfXbUaW4xlVZH2STew+yBlPO7OjGOie4
FaPPue6T5Ou3Dm8fZcPfehVowZMR3TPZmYdiDh5n/R/dzUXdYKMaBJtXlt6vQ+7+1jgygmqbQ5WT
x+6l94HKArm5X0uO/N0CPDQi6vO1yMq3wdxr30t6EpfbQgVz04SPUayLHTmYxskphXHqBazhB9BM
TEVgGG0U5PH9PZDeUmsq5KjqObOUKc8GMmKAlo1AL/3eWvWjclHXWb76rUQWt7oB3RlholsXwjHI
yddKNH1rNBi9+dSynlrzN6jJqVjEfTvP9n+NTNZRpuDDI/F3GyN6DG87TdujTgTPbVeZEZuTsLpF
p4pHgvuGY2bV1bWc/eJMqM8EcDNJH0UTLuBjXfxJ5MeU6OSrrEbm9zUHw3eEt9SCXBP2E1Qx93Db
rf3gRShoDMkGsss4rl7JQx0Oty59VX9zkL8+yN7kJsjDb82gZj/7MPruY+qRtfxtWIn9GWjwmW9n
QZz0e9CWUHHlKKss+OGjwvhzVwzt38y/mp+VcVMGTBEFc9dfl+mVANYbBx/Hz0EhzkbMk+7v7qPq
GyRgVKy/u1udAT7PA4l00ErnOyUrYhVAwN2O+t1tYCTNzgBY5NRubbBn1Q9W62a/9atYOO8FC5Lb
MXmjbDGx8sH+DeH7377TFD5AOrnm9tZ3Z4DYQ+ZA3eLmxcPYzhpXgMI6wtHn78rKcBqRgk2WkNyP
yWF/yEdEvmSft2+wEThL3S762ScraOWhJjB+c79ug7XoAjl8e3M7j21VCSDcXoM+/e/YWkfPFqbR
DJvb2PqUGT9K3s1GyHOT8FchylCVv/U7BEm76PU6RW9yHi+5rf1iVBClYt33837iGOV9NSYei/j5
12UrAJjcprR+7tfwUxf20GlMCed7UHsss70C7eBbny3abosCotH6PtZA9YNlRiTl+ufYXCNGrj/P
1vKadY1kkka9tDPhN+PlvGnMVa6JgxE24S4qq/Y6VRbiZazy5V4HGWkzdkS2A6XwIcH1G9smoRvS
sOFBh/vPLmv+jRc51TUZsvo6WnhDgYtvcON24ULuzjVu7ft/S2+7SWe5JytTN7JpNreXhwK+iXuX
8lDEIfQJoU55qba0ETK4ephqTyxLIQdydlk/z5zo0cidtezL31e9hSnC0M01qw331Fj6rd9BGepr
LDr3NPcrzy7by0N+ZP529l8NZRtZC0k15zTXuh/K5u5/Nbwd703EmHHDAnjPNprGmwc18vJaW537
qCF4fz/kVXCshvjLcyA8pH1/xafTXwuIQ4+D0qwKq9AOwJdf5WVrBUYYUD5rFJv4tfUuCkSV2tAv
d36+QouHG+J+GbJh841xUdc8Nar/2zVp7WifCni4P78VUdxq/Lar+spvt6rLfAvPqfLzW+3nBvOu
vHN+UP3jm2166gTz176OP3Fagw5NKxfcaWhfSYX/ItITPfzkwx+CaBeH07RCGN35iKvsRGa28VjE
0bnhOQpPVlEX02Ajye+iapr5aDeZpXodRiVF+gqZAlLlG552jfKBqki1YB6Pvnykpc+jWzyFJNaz
oJv0U9qG6FWMSbwvdTt6Dw1vYTRl8Kknvb0eiELdyF3F2lj1Qsco9g35sGyn1glOfrf3PwgROxKy
ULz0rpMc48g0FoXuBefYwQFrdTmaUkBAL6FTdLCtmNjLMbUBPsioGdDtRgziGcPEkxG21jqCGLpt
hhDOVtRbbygHp0tVN6dLF2T5ZkCie9dmUKBHtRyOKblTLXFbfJT7sxzG7ZOhp++N3Yyb+yH5KarE
vG6fW8hmRm2RdRN62sOtL7zV6Kb96iaWJ0jSBDo8b81fx2/dyP17C7krBNLVJrjh1W917ue7ncXM
gerFqf55b/xn7XvfulJi7OxSpAoY9f248GIu/t515uQ8IQMtXv52W2T1ex35SWmdepc47vZ+/OfF
z9d3H5IsFpXzXE5ws34b4L3KrZ0zoQ1gmoNzu0PynLfqsovfxjCN7qHvgUn++z3dv7s/B10OJrQb
gfyerH0/573P2znyEq1QlGN+/I/L+fVdyh5yNGp3RfJWddEldcbiQ6t0ZoGqaC4ZQrfbbhxRIBLp
AIqtZYZKKDJSdMr3ph27f7jAwq7Nv8MoTh5UlsivUdHnK9ao6imParEvfSy8g2s2RF2BYm9QovhE
KuZQC9jwqHts4sw3v4x+/tt5ZvMEgscjJKIFb2CW5hGZH3PVimp6QWQDenVrND8aXH3dfPIwDN/c
sAu/eZixl7EytudMC9xtTrzqFjNAd5YFsgqLntefI56zPM36h5UjMmdY/vgyRdAJxigwEZjkxH0S
eWtr6NsnOSw5wMYOMfxyzniMD6Kxu08Fh+fCbJrmKi8R54jYy8u2wdCuEAU2XjOcEg8OkUd/a/5S
HaPun/m+ufMNHHMVcPrQ99C14mkHlSQFcaI1F3nzay8pPmCLXG53yYyXtkiiv9CBhrirO91zZcBx
Q+PCO9SB7R0cHBXrzsn757YiWboCmP4Xco9LOeL5e8VngNeB9yKpHanYV6TO3TZjOaDz7jcQI0Uf
71SgCaqd54+5FgU7ZOOxthptCQGgH95ctYbR1tVbN9S0c1YlpHdWPGPzBBiJ4vtktzoVGvE+wMGM
NVKjFQiLW6h6eM+D5lVfaRFPq7qyXsKJyVEyi9xqfQSnpuMtmnfmCNG6r9egH5S9zQN7zwvrk8B5
wncUN3zsNBi/ca5shahi5kBd/jE54iOKWfo3gNydXk03BC2muyQ1Mpy+eg2bKemfIrPcqzbxQ1Mc
iFXsmMPJ0ov6AXFidy21tuNZJFdMhXmKBtByborSuRer26xNtLesNveDZryGAJb2/A+SZ+Kb0mU2
iQ0p2dNTLnBpxKTLnfYQP170ASBobUQ9RliWo21avalW5XFzUOP1RhuoCDnuaAlHvFCS1y6Ig9cK
cakAHa/ncmj+UrrMgkPk1ac8VGtetEa5AgDSgTgontGCEmcShcZ1AEx6Y3qbivzpAJ8Q1tcPG3DF
ez4gbksGUf8o4iJZWDrKEgxM2XR1Y1+GJFMXddsFny4JqFrri5cCAOJaA7mxN+YNxiRtibjMAfib
eTKqNDiN9hF7rHGSR4gD+5E7GSTa+ZDa539rUa08mAUA7hwO1Nbjvp4qZj5rQ+mSa9pdGi9TFm3N
TFKrSHN0/Hz4hlMqip0POxiqv2AHvY4Imr/qUH2UUiAzTKzPqS2H+CTGRgd/RvpR6k6kIThR8q7q
TAN6HzOuXh6ztlKO1qxCWdjlwHzgxc2xxkl8d0I+OISOWmwUpkNP6NtG5GYsJpym7yJTlSUpd9a2
iAvvvUqia9kr6jXMyUE3CZ+1/GJcVEYc7wYxnXATE9GgR/GDaHqwqzaGUHC9czqVEu/1GcWH6dh9
GCIN5LxO2FCBulytBVgjYEWvMLsSi+/o5tauxwi/ZKadeUooS/AV2tKBkHghfMr2ugnWEolT177N
od/628ax/e8iRqM2EWSEWQnhb3ZjXJBnMrcQghqMp3p+7aJ4q5vhDzHmyWOOcttyQhmUYBsz2aCU
VC3kLSoh2T1gAC7W2XyzGiQfcSb46SHt8MsXJU9f7PnorjbTE7mQCzGm3gdZ4sqDDTv8eZpQVCYF
l++wJaykTLIrQL7yY5rF2QFoV1jQYHQZlegfkGTfAw6JR6M6YvdeDcR0rGOi+nehElv7IJkeq6LM
FqFfNReS9tydjjbUg9XYayMrU2Aj6HT3o7lnWes8OWP4nrDo/fTjyl1gAy+Pxn+OYwn9ljaFv1NL
w1WX4JcuwVjl+1xFVNkURb1UGyVb9wiNPUAfcZaqAwc+gYy39505WjyoLnZrH5XAGI66GoxHsBPG
oR1fdf6+Z09gUC1zz9mLvIjO5LGvKt1YKkG/0qws+xCD422mosyBTbHblNO1A8e7nPKx2GoGkNKk
7dLt5Ab+VcFMXUzqO8zN6kVu0vHFnpgSumPmHMooNl6Jl+Cxm2BlEwiTocg3IMm5FKrTbRt8qUsS
VovTNA3Llpnh3ulL44izyYXYXbhIoPgPkdH77/x0gs0YGG8kvPDCybPsSIAD9rbSAfGUleY6bQPz
YrSE4Gp2voqMYjjold4fykHpD3WYfASF/a3EA9TaJrGV+OyedNWNn2LslvycLxl5pLsJ+ay9sDNQ
8ppiP+G3YTZgkynbTZXzlOvls4400rnvMP2MCqqyb3NKheEGJT44pXkqYmsx2XG5NklbXzNpnzYI
W0/rpFTVx85gedMb03eDAMOFaU7OGey7sqxygas6z79ZdVlfee7j33wX870r58BQVSu5VZmu33YV
Xdt1OIyDOe8+L2GEalZ1qUKXmEacLhcjUc+EEJZ5s2rGMHzBK11eM2OCz6T5T7w5npvJSpb9DDZT
/BfViZtzmOrDoxWgbmeIM2M1dwqPrYNWNdHaSi3cXy1xOsIDOK+kwR7T7GMa5s5HVPKDLytxLP28
IIL1FOOqJfLR6l6Q933pWjEnblYfo/U+xpb5SQ6gtiLRpkFNrqwJoTZ4CJVutie001g1eJceYmJ1
1zFP+ZWwFecgN0OckwwWvUUhJFG7r86TQH1jFLp+8eszU7psU7ugQhDg6Z4IXXyxsqb/MDQ4uj1m
h53cZfJhIqe5RNZEuUyGtm5h4XwbC5ZoBnDgndhwjdNuSn13hWnaesjtAgsDMpo3wi9kVsQ1LZwu
ZqaVB60xxqWLo/MrxePdig5GrgvuNB6IHFNEae2HVAeK5dXwqyEaHDFTYIjSMDPmfgXkSPNBmhOD
tIdagThnqu6aqRjXNSIPp9oo4ydrqAlaNnT97EY8rDWANEE0lp95SWxNUuGrxNT7ws0kFzbMsh1Z
+QkcFMU8+rjXSDlXBGJIhraz6jpd80LG0RJEXwR0+y+OXaLJ3isHDOzho4v/FI+vWz5UXq5c4zL2
8cNDSRkThJaGfsAHNCOnCuOxQaz0IMNXg7Y9VF7Ntbvz4w1F4FeM7Y+B12oHv0yJedYTQuXhw+KD
69eqkYwbpJqzT0CryeTlC8AX8N3CPj6YRU8kaNOs++9iMMMQcYUKyFUZfgEMM5nVBdu6D6djlKMT
D/l6pyYIPem1pT6W6UFp6mabO8zyZ4xiXc4y92B2V0GMAhtqd/maIAKxR0Yu2cZW86TUpJ4XQkNi
O9WKlwhbKbYrZzhntlnAIVTUPe9RoFgFIoaRGyKGoQ/dQdFrMt8KHLkKHntRmo+JL9ZqMxHMH6AM
gn6xt69jy9v0glclr0EE/AO3wUOm+Mu2GAhfaGqbNGKenWtRfRKwOb0lbTmtsWDqX2bmfE+j5Bwk
/ohr6avXh/zJ8ZkpuGFVrzQzKJ5iB8e9jcHnwSL6fTuj9OxeSfc1MiQ9AvIHq59VP327P8SYgoEw
RF/uDFXL4sRbZnh7NWPKlz0CrPtSaQsMoX4OvyMA0ayZI4ABok2WfePUZzRUq2Xdhs4yRER+RWJm
jDnAgFQYENtig6bjdeupP9wOC7ed2xdfx2pjztInKoJXq7RRvMvo7eJ6Gp6TnAAxbSJ2uC9HYxHU
VbusyJY5h130VdSGuesadDJMrwPHnjvuoqsqY1MQrAQ80zr6BN6BqDXbE5J+1SKLhulQ+egQEoxk
bvvQaC5IkUIsCgP42/XI5Gp+OqWxggy4MHx7wSQUwFKIz2rS7OoZoMqj0qNvnvnpHL2K60xTWR4o
vn4emQQ++6m16tXMfbEHY42toV3qPQ7skZnKDg2xZKXFk/cxevk118lVd0CZnYjZQCivQrQv1tzg
Qsbmuew0HZiu6i5iXqqkHEx/2zk2HMcZj53q83XUE6zBdQCD/jQAH1gaBbSErLyQu7rPdXD1hBh/
a3R81hNRnOtKMZMDX7S+HBn4qA7fY69oLo1a9CdUih755pmNI672iQPoSjTr+IXONVHeoGHUID6R
XGteIds4iylyifWqUv2gVB8Gj94PfVF48BILn9Bi0RfjqnT05BNbHINHrZ6EbX+le2/+DP61oohM
RadF2N4ee6ZxiU50Mu/ppPPrJUnV3QLkNw4qxB4fSCsx9hABwicLo96JkMfPDqDxG7MR8qMjL7go
DVTtRpualTUQtYCofHYQUFJb49WLtAqbBQ4OjTwNwJNPhMGh7p2wdnuoWmM3oDpprBAksQlAMImf
M9s9abHtfuhD1gDzpxy5K6YkYOAfBLpXywK5zf00Fyve2O3vuwmOng1v/rVXJf3eZ47y2+Z+rCoI
xUrt1lnCse/3PR5XdHlsrccPYRO40oAdG/yeBUimbg3bt/fofSjLOB+Uy9gH0ypKLecca53GS+5i
hr6yQ05qq/TkV09285gT4B8UmnbQCKJaqmVxcckIxEAxqKs2ntolBLiKFWxLPEqUjoswANysojp3
hBAlKt3cpGa4r8hxe0SMM9gJaFZ9XV+IHOxOaccaDQHVdhPDgELRZk7ojRX7zXAcspEMfZHkU3wy
S6LX4gbwRiQIiMpQ2jsEwrEXBgjoD98izj71H0OkIj+1HBKrER31Biy1n07jKjWHK2qi8Va4bnuc
JZgRip8/yk0ciQ5lUJ/cDD9Kj+Xsni7bI3luzDRKRDqPcj8luCSFRbIVZHRSYPjmGpLz31VUsVuY
Ge/pHhuS5lk1uXFxc4Tw0MBDYFduiLAvl4pqzrBVb6N7aktoTlYTjcMmqHs+hTV6olkQg6dQy4nw
unlOhWDdwkkIuUnssW1uB/1MkC7ajKuMlMRT5CXjzkiIfjRKJNyQHQWH6SD+bM1A+IJopdJijd0I
1Tgg6GAc5Kcm9fM1ctH/yD3Pycyfx+dqf9b9dUxnCiQeZHHiqQffbcutn2uk7/zRhJfq/9JNFTL4
WAN5cWv8fz29HL7s2mvI/4qUZPfHeeXuH8dkg9yapyCyxBS2t0yDUQOj++8oZcFvV/f/6+febVKV
i0E30B741cEfXcm6v53TTZER7HvS78sxP4P0Mb5Dd+gfIH+Jq1UErMcye1xZaF5/ar6Ck7Ayvjcl
4eeoHsaPRGr1rNkryGBzUz38Qay68gl7r1hBei4OLC/VC/x5/UFWCBvvkASN99aaDpolemhuFddL
Xnyv/JQVmKcGgGGn9LkY1Zq72E/roRHKO6b2rayhYRdYmLzxzlPgKMx9CS6fMif57hRL23dJNYvI
GM1tzTgmceFDZw/xvc2jC0KQi9MUfmAnitewZsK9H/b5U+4YWArmGiJrXiY4cq9mZiZbzQ6MjZWV
7qsWtRdZwa2Ragmjarg2nj/szTEzeOHbzsfExFPeG70dpoVCFvBjUtRiZutES9k0Tl54+JRfgZUn
q0Z07aGNMQHWSopQ9XxyLfHgdmOyZ33FMg7T6HbCnf0c5dF3WcFQxd9ZNDbPGpaonel4xnpitv/u
JPzc5u8lqwLi4BxHOc/CQ4e8F4Q+s8b88lkbzRWCkQjNFNz70Uoq4xE9t+Z2axBEWA5Evn6IkBfY
VGv53uEvdSXUhPnu3LT1wmelzOtXMvWCbViozqaxmul1qPyr7BuDJqbqqLSuelzUe2UonFUyTOOH
74dLWQPwHjcp6YbHwCQuHA2wbMmbfuno0fit8/QFOsnKN59AmjVsaG0b8vp6HZvkkVhB78uZZcw4
B3ClrgoJVRHdIkhD70txdNBrdveWu4S/1TbMt35I4m/E90OopIIoyRk2+bUcI5t7Exbo/E/d6H4l
Vv7GvCp+sVrsFB5Ai3UIs+bTbs6ynDDtcBWoTQxAPY6fMr/BKy4bgiEDpOq5VyPkR672GWuBuUAv
X1O9bT+dyIQ/4Hb9Lh0q8TKk4ass9wgzJXu9sc95NCnHRsNShhqV99V2qJgFvvNe2Ha9qTI9JGhX
0d58T9nJCq4NshXNc/dEHorzqEaCcNz5vvDFnFPoNK9Y5KytExoG8+Y6+8iYc8qWXgB8uB266GiJ
wT26rvJcZu5jXlbZcwb351lMyKADsVV3cpcUWP/Q6OUPuXfb2CzLYjF1h1urJIz2gYfCo6p3VrGI
c/+a+8yuyrnPSKmrbRLF4OMq4+cpXIUQKqVksjfXwEZP4L8OHFP2Lo9B/G4Rz36SbUzQ4qs2MaeV
rOCQAXNto7/uQ7bybQoOCX+/GA48Lpr3ouL5MOTpc09AwRMpQdjns+a9hGN5iHOs93I3i9GO0YRN
vOJc6hfMRtOCm1rh/H5v8yc3abI3SI32ubaVD9lz1xIpizd5Wso2BLeUy7rJ+51skzTaa6aI9lJb
SAOxnJ6fXs07yc3lKa/yngg+TkTCRraxhBmseWQ07yksmEVZqMzQ5/MKy9oEcVE8C3/snlos0LKR
TQbBIchM0OZzI6fxp9WkqRo/DxoFHXNt0RCnJ0sr88xEpHzrTc04C3/6lJWGFgs6EqMqvDfahGjn
LpsiHG9j922w9eSqX6yqAcg1joi9UUu3i5wXNSuN6Cvq9Qm/978b8lnV09QC17Mip1x5GdchS2XB
vZ78NOb839vecJb3glQbCOOQ++1I6HIaJ1C47gdvH4WCPa5M9d294azDgPkrekzQfDoG84iS0Wsx
b85DqrsiOmTtuEoyjeyae7Mwg9+llcnHfeS3nrCFWivy5pjO/dHEak0EheOxuXVDtqT24CYY1HIN
rcQAV0I2L1Fz3V/7WlF/YBpG0Wsql6aeqUfbG8MTJhybybfpP1a8kfgJ5AtWv+onaksBjQBza0M7
vptFvMRu6rwOerA3irJ4qMsmXKptMj1UVtCc5cbvq+bcm3m4qVqi8v8oSBJdWyu1pfxZULhky8SM
aSFbYHhvzrIrsy4UAp4KTILzOeQx+UlDnnXl5ybT9P8WhHheVigOoRv03wIvBgqMNkNGxvZ/uhIj
4W2h67fLe/eyCsyFluRTB9fifFnymNxMoZ8uLcJcVn8UxF3pLYqyqf4sUCoBbQ8tp9W9F/kJqx3P
HnT11n8UqAMJHsJ3xZ8FWkPcj1YJ1o7zdciNHAYJtyh4grbbyGP3m+in5OkAQWtuBfcWo+qwoqvm
cKH/dkUAGuaSmvije2X5qZ4TsI0JJN8fBX3V/3DsKNz9cTwhagJvDGTj+QxRTppUYIUExPEAuBLL
m648ZUivfURidmo38bX3NYi+sRZevXgqgJFg3MsLtO/9uvEufaPgBWMpc8GqV636IrMuXhc08GBa
45JnSbtKXaFd+jDqVp6ZT5eUdcGq16z+EmAT5Wxhd+kF/75UKPWl18eJeq64BLmhcra+vBAJCwQl
NrNLrwXGikyw5NJPeHshcEecLbEoLdBK0Et75TeOf1YCjIWemXhnst3dVd+Y9hk3hzefzTrnmIu4
tsAgL1xRqKeo56BLQ9Rz/PEc1CRLeLHfk2IHNDIl0e7cV7yR+Rc1Z68zU0rH6pxnuAj8FDWJvq8L
WGF5fk6Dplz3aZ5yNpV0M2WIz8AQgFSLMTyT7VqvPXNUHlMh2nVvF94jVbo1ZmPAxunUr9NAsx77
2BnWXkCsSpDFE6Wh/hg0lbr2vQjztjlp69S3BvImXX3de2nPJ/zwRu+BUaix2WBPf0MmgTCgcMDj
mxdvusjVR39yvmSZQ5D0MXV5ZI9zVWRpwv1Mtl/IUq314i3mPXMpmyJsVq/71snWsnRwPW+pYBvb
kM+u7cMUJAgqyOZsPe0O6uDZr6yVSYCqM3Tj510cReIh6dXptstSdU5p89KT1wrnNRfpP5Y6WSdZ
NxHRF6vS+lGWxU7z1pRxCFKXfgylfJrCUt1qRQTWLXXydVkSkU8MlM2TPKxRSQQOCYMG/bOHorWj
darh9Pq9gpFXy6QwugNROf9Wj5SQjyhu7VzFfZT9yE0wThXCCT4uzkF0+kLWu53stiXp4C+8Au5G
Vi/kuXntkk0F4Y+vo2xPEUIWi6yPsq/ecp9KhDhfiigEj5mq8SqZjwsYeG5ix9/qORCKiyKvzsuc
D619CkM1/dI10JU9sjY7BSH0VztAVnFuB/MtJmupzklD8O2rioow2Wo0GMvMJOvXqM4pGQmPE4Ix
Sdely95UvYPl9O3FZNpBaphefg/i6Vq6dvFaOOA9rYbwMTUPx3c4KdtbhU6DfDRO42NBruWJbBpr
MVR5+T0fUYnLO/w9vTGgVe1hHUd3/6VXi2+yZVEFkI3Ltr8GeYqqQCJ4nrip/1VHt3OXqGUs+9Tr
8fzwwiuriHjlsClP+L3ESX5KMOsfDYK0/nv4tvvrWChY09l5QubdfCxQdPqYP0W/PtWQeXZJ4WGO
4HiqVdnw8Ec9i2vBCq1s7sdv5/k1mlro7doYzYoZiEIHt2I5DLmZK/qVT2oW2fu/Ff7qQB7TUHNZ
Kkan3K7qz7EUkwEMCEGUW+WnOlfPo1MUV3XepNqEe93Ojnme/I2TNloDGMKxJRrsRGm9qw3iBQI3
RfSIVckSUcgVdi0MgmoTPBmt0iDVO7LKU8LgSR4rkUhbxsg74p9TX5FKGXqWYT4pYgAcB8/4YbGG
uOBc1LftlFgPljP5z7oldgqil5uMeAoCjCKgTX7SL0uSKJfoSL2CFE7WQ5T/5WWeu1encAAsqBu7
op+uFREBaqodiSvBHFTaxPdZEXwflIMzzPypumxYrXx2TImSCl3OySj6bRuJQ6+g2x8m3XgNmnoZ
TPpwId8L4WbLfgoiTcfrFbpocigEtgm8i2mb7aJINKssERqPUyQNYkAdG19p443hi2Jl62myaqMy
XbuqMjz3nTI+IqV5UloM6s049k+acY3S7GNozfCseF751jYDEcF59CT3onCj/BOOlXmptXG4Tu6Y
XjTxd4w64Qka1gvcOWWXKnVwzhs9WSaQcCAHD/tsmMPO7ABCpUKMqQlTbekExJirXN4KI8BDqLrD
RW4aLByPZLU+hoNVfDiF9UYQAWTR6VOHHHqumU0Saeu4e0VV+xUesHE7+aX5TbOnNQKab2IgwhEr
eOQzi/QTnaTTqNglordXvGv3oYSEMnssSNrp3NX/Y+zMlhtHsmz7K2X5jmrMDph11gMJzqRIUXO8
wBSKCMwzHNPX9wKVtysj8lplm4XRNIdEAu5+ztl77RI7yqJXiJwuNKCw9CTNbeKwNYScBSja6wlU
BH6ytMIz1xpvIdQgz7RooJbVPMJGLoHfjSlP6QCPsrCEfqCRPxlaFD8J+eia5FLGoWj3Q053qMiS
O/bWjZMo4V3pWvFVVcqngmC6YxWdq+EhFF30iosY0GqzHyyMAW0R/ACbAt577iSS6QXuuTero+qs
8yAuXzM9Vndxd2ZcGJzSkL+LROfoOaGaOjhTAfHVdfGWOoRoUS0qG2vIKo+op+Y+o/+5raVf4v/H
tyblKJamREHbsCf7faQem8boPSSDw0vAvA9SxNI1g+C7maXfNXfSgJIrNsHRHijC9JgRO+aFDMl3
XeVbywqZ2AoPhFjd4FMZ/QaMOlfCbWf1l7HPzCK4r9p2FRHLdZ0/kkpuPbJp32Ka8ieF1tUiGqWy
thLrS19q6pEEKRMvF6HZyEvKjCAijkYEDZQWPyVUHFZBwrc1XI1ng+GyGo3FVyfo7UUHZWBfOs2z
qyTFXdMiImoKHwdynWVer9O6MRRq6KELrpoQ2V6EotmYdhAemWs5Oz9v5Qa656KZp99177B62HW8
V/rJOfiIl5Z+C42bU4bc1qGebYOoGsD+0PYYMeO+q2n1PDlDh4vdNQDM5P2dHrprjQVOV6Zt0qfi
TUTKXRPF5BCqk7+NO20vmHM+cv0XS5JeCfGKgnQbGbI/5mqeboP5LcxLKbPfPt0pQbZXAuYjS7TL
/VHpy7OlJu3OL2QP4MwQ24H4KEShTYXfPe4vBXwkfAcynyOg4jPTGdAYSCIQQfE/mhPnRDXpp33h
B+6Soh+EK+MpH5vApkUAxwlBT+j/kMnYQB54CikNTdmUB2N2+0XQ/Y+DTiNJOKmzN2GWLKoua7bx
4HwUXX5sOSefDJVc1XbmFuXtWx9WZBJXAPPaL3mCTnK03O78eU6WZ8lmfAmqVvMyoks8t56MVdK6
zS5Qy3adNtEbFu3+2pXHsrDjN4SA2la3OOFa6CK+4PSa/YQ2taJwaLPp+pUYGnuJIKLdcMJ+0ZgO
XKtQvGYNlnrOKi11f6auxkSM4OYL69FPUZxrjfqiqaNy6E0c9ES1r/GcKs/EzkFOSMx6idbyRRlL
61lE+pslEH+q7qwlUQzPQtez6YzQeqhm8b7vxichMGgxSr2Tink39Jl+dG1lFY1dwwx41E8jum87
1L8AwUrW5PjJnd/37ZKnIduqfQLlt8zDrdDUCIdCZxzr1OIhi6/g1sJTDWDxIWsOg2i6xzmDHcY9
EemUzR0G0fPtwc2qo9Pq7mGwo3iNhRuq/RRVF4UCwhP443ZCUH86xQ8yKb/JLiIawde/gorz7+27
mEm5qbTWw+0harMX8i6OZOIJfJCowNq6mb5UWvbYqjIicVEXOxDB7coIo2Cj3fDxmXOf89bOGKuc
lMIuvpoaEvDQcIy3qFM/KAWcrzUBvoNj+Mj2jR9BaGZrkKSmNwflXAcl+6baaNWbWc2S9vm3pg7H
TdbXj/RsVdRW4UnFkr3jYJzuh7knycas7cAz4qJzmyezDq21VXJvhAl6IEO19GefZGW4F8pXRUDq
awMZoSRC3bkIyoTYM8a5F5AUrRIbKMWayaucRsfPSYSDPtbZR4MSBMCZ+1rGg7WaXa5OzcRxUHTm
AL01fI2Gb7XU2p2QcbXDE701Qjd5MfUSuwagixXCz3U7KzG60I1XaIWgQUh9ryd1etpbdtOsdEak
CLHYStUkuKvzJD6ybBB3rTlIcH2xuN1KfWA+NWOPlW92K9BFhOVGdVA2yjmTobOfYxa9YPSrh8SK
t2nt6/dOPDReaHGw5ah8iXBB7sfGbhjxoQ9CyJqcOnVYSuoNLC93Coz018IwumWR5sm1iyKgc22w
ErTbthIXlkdE3HJInId0soo7V3fnEOtp59ADftTyHmlb4l9CpK9S1tFKpuk+oj+djEbwZmnriNnS
a1IT9hkYULimgi6p36ndgZO3tUhzy7hWxZBugmpo9g7RgVuQ3+0ip+e40KMoe9a61t9rahkvSbDF
DpX3HzCBKPrdH1LraCym1abh11yRFhjs4DowtHMa56Ws74woKU4hOfXM7np0eFVOnrk7rXuhP0Af
Cg748+ONEwANSCKNLqM557CTCeKNHQJkJ5L0a7vS3qaxrq1o8KSeoSguKZ5cJjnyOIRagjDsPL80
mbNvI0mXu+nCraIrgESaON31c4UXquqjg9RxNWMWHzq5t4S7Nx0juG9tWT4bOl4oMt0pnNejothv
mSmuIZ6+JPwiUBcua7gU62EsZ0mvjgeYTKy4rJGUOTmCnqbvPazMycnN3+swr55io6s3hQqX7fYQ
mo32zVK2CZGyPD0kCWKdydfTfPOy0Q1eTHTw9nYv397titpcgZk7oFZO3xq79hgvWQ9hKfaTm1SH
VimjRaFEKa1BPCSKHLKXjm5t19fW90ZEXooTyVO6puQArQKDHAXu8P7Pb6D1QWo0bMglaPBV8ZD2
CsmUNPUxrDnTvCtbu9tbOfxQK6D9EIvwwSA37YXJreKhoERBU2mPdt8fKF7cc2JGVy4zuWp9t77P
oUBOunTmSDVxpEQwd1LJYo8ebrOdswt3JPiQNhtFV2EygDN13eJlaaMr1a9z12RA3drME+7MFiEb
d91qiopfjOaFyHitjRZZXMncPUKN5jtNtQ2V7PjexatoVl4oDc9rWyeaF4T4gsta3cdRLT/GQz2a
/c4nenk5dYZ2IE1x2AS1/2DOAt8eQvIB9f6y02VxJG5xkRe29RCNynA2rXFXkvHokdiK6akL9BMw
qJoIIkXsGKq0keu/x4EerAx2XWB/tXaxGOouRCD7r40fn1PCAzclV/AyBWF1bqtHG4P/ugzKZi1V
E0F8b+XeGKmP4S19g2rF8UCpzpRG2z/g5FG8PhDqG/MwGlpu8WzIKt30iXJqdVKCc3xJb8Qzr6hc
x4+g6vXFFIzVve6HEGgGK964BZCAIRQJOdFy2IuaY0rGxqvrUDNbFtmsF9ar3tPQk6znR4Zr+mkY
OlQ+KLAn5CHPXTuCACwxKWUk8XhaZshdYiN9AzYueI3hDYVd+ySb/p1DdX8G7CY8+gDOhoHWSm+V
5Aoqxn1I/JBuRpBnH/QAjbvbA/xYeQRqjlCNzQA4UrlpsNcgFkqV7aS2SMMCE5c3KpUV4MIenTUf
s4z+i+QUTVPPhwiWimelM5V1LNtky4Cz8hs0tfODrwjQuJ1qrUJ3kA+S8IwaJcEdDc/5kKWdRB+/
tGZNG2PU2pUoTcL9Qp9sIuKIDxxHrIUwnOrgpnGwU4RDNTNYGjd1ZzG/dqs2eo2LmlNaNbTLxtDH
day7LeiOiOwfJzjdHnolf21I6FnpEfnQgsH2S6DMS4VZnkx3SM5W4htrvQ3EyWnZzDj8TEezbIuV
hA6EEtAZvD73wyeqytei1fOVn+XWsq+r8rkh7NBz2XQXZau/TY0fnX1zis42md7bfqzfo1krncdh
cyyN0l0EPaqboIjnyw8ZT9Yo/XbMJ7xpQ3FHtmO8VWJEJkEHz7IKNdureu7esbk3rAc5Ym/R3cq6
Z6dPvUFG5hYzDVknNEHNLr8wAhrv7YYcFMdGVpbY4gKWxktlq1xzkk+VJi1OMUu4poY7TpdI5dh0
VqYz6AdLge2C/2R5kyqrZarszIgn1bE4M8a2PtzPST2jFUCoIqd1GWo+MdaqAc3IyNjtxZQcZZ3v
WsJzvQkB5zqZkVZ+MKyJm8TsZowo3vt3Qy3FQ5112SIzejzBbGFvWBpCdFRvaLI+ggQnombi9sjx
jp1yqKqeYnG/FRpCAKsc6lXhGk88ocMiqwqilrp3VCw+lLdInGdr1R41z1M1GBO/KIGOmbAYWRNO
dOeOmN8wC7h301A07N8zfrUtSZtKYDcxJx4vCBB2xRz9JfUMFfisimZAtmxCbDOlGWhfqavYwQr5
hjnkW9Cilq6SmiOtSQ2RxfW1UlV/R2vvbsj7HhoMoFoFT8TC5NhwyDD8RVqDaiAYTuSY+Fco3+vR
HZRv/UGG48ViCXsGbg0XLU5WRhdUj0rY+xejmB4YX8Srjt7wXTxuhiKU4Eej/j5TM+tNmcaS5Eo0
v4ma1+u8q+URxLHtDTGDcveRKAv3rFpBukh9hgbsPktf0whyxt09SladXu8qT0dVsG84XbH2pOPV
6JixqkoG6tnXkTaKyXqsSg4lweSyyCujsRhia/BQkxkbqcriInz9Y0j78TXWo52TpB1Ks3h8jYhQ
hFJJWi7EiHV3U2dOJspwcJqQexhqdlX0PQrb5DVRYn+NK1QFeugWS6LYG1hxHQY+Gka4oHLryqYR
XPANbcycgmPQ5Fvod9izujeE5lRIhfLVBFLgub5frC0dv0tkfSGkUuw0R7UWUjPVh5pmDeCZYYbM
1TUQwyr/ohS4n4gdaTeQVL/VZh29GD09ailfCjlTz2LE/HETyhdHG5xNXgDfKTIlWaJwtret4pAR
gmtjI/k/r3l4zzLA2NltNqpWTOemMh8bDioFL/MX2jCHvhCe8IvqoFj0kbSIrmA/qC83qHcdwlKY
jObDH+zioERzqLemBIdh0tWFqQTxumH6f+6TFpxsV83LqvMxI/pFWbrfG0cspvQjrYZwhjCHD1nH
0uzWI0aOQD3o8kGIAqjt2EHmnpdZCmsaSpV860u1vRBy/2PSbS8bnkNBfzATYXtPuDNOvQn3bduC
JtJSuanITF0RuC1WpZ/Q/yP1+ZqNWenVHQqnQib5GrAEsxqlwjExdWfLjbWtPSYDpbf7ZMuKWYK0
Nok66Ptyml7wzmLTBiBzCIzqWWFXWGYOSorCGZVz3DjmviFIewk/2ksS0twDpbOWRWM+J1GGeCMu
KsqUZweMzlel1U9d7VyCsrqdR6P9YGpbKYbgcHswRI18yS2PuVWbd4YefR/6qgY5Pswim4EZTWke
itAuL7cHjW6toSvlnfCRLInAWUPN80+1olYbP8SkYJemcvFR+mwY/EgQf57ehvKtbUmDr+WiVZ6F
OtoPbjQlj3m0N5LpvQ1Cg73boBddRZesCosVtpLmkoj+NZBGtG4VKZeIm6YzZ61DVdfCy3A+TYiD
LmNoDJfe/zpYUmJjYRvSDHRFVMIgiQue5b4q17d+S5TXTPvmuR8R4fUK50y01ALgBsSiZ6dQ+uTY
UzIdIts+ZyA1sJ1kTJRTubudjrk8TklrtIfcaOEw4peiiCpoZTfRhz3Y9raYoXwjxiJDll8zOshe
3VYaq5JSLhPoNvUUbRS8EBzhrE1FMjNGnd465gbtSFtk+VrEdn80+3VpccqoVR1Izhiv0jr1l/Rq
xdUNE3QTjJOQstO/UkcClFMiDgm8yiiJcvWgxPm2t/FWWcYJhJAGmE7EB5hp1HOD86Yq/MXJYK8n
RPlriuvkqNMI73VuQgwL/irgL76XjECX0Xoyaod7vrUe+9p+GXQXvEDKTpJN2PQDMj4hNLwFNr9J
ShGws1uQW5yo17gp/W1n1Xf4xPOHdATVp3d4R/Ji/MrhHGeGW52SqOKCJVSSGU/z0BSh+c4IAkwM
AgXoL9F33Bc+Vhk1hAM2a4ak7z5CA8MlxjGkUvXsa9TWZxit5Y8QmbFe+8E9GuzYy5JypddK+57T
Tl5SisWXxhfEeVXORa8eJnfAJNII81qJ8iskxE2lWP620NJ3J8MjpiCpuwYPcsZ6N34ojxVsyR0C
XnONJR/Jm1JweJQm+BWEbkRRPPc5/q2xk7MGT80XbgICvKmTb2lofI2MyDiGESh60bBvi9qvto4d
Tp7jNsna1Rh2cPoHDWTQ7THzp24WEAmn0XYcueDb+/o+78fqg+TdbwYMprdcVGKB/bRYpr5fb+K6
iU7+lODNwxLRmaFYZdBQYF7JxTxQXpqq7TI27d2jFTZIR5DfN66yVMNax4RYD2ugWzrpocaAfBGY
HdEj1iXslHoT0dVZUAG0poWfwHE6RN1VTUBxG9U0VABd61Lh9aIOcGTQ7Gu6RgtZwSha+IemiNx9
0bTB4fZgwQvZMLMLT2WXM/dsR/cwRqV70Oa3Gjmhiau1fM1yri/K4WUCE7Dv0OixaRrBY1qgWVYz
ojXR0Q9XyNf4PMya80wina1TJOMBXrHp6VrGuVlBD2PGZnpsneEjaHDP+K6Ja5aB/NRygaQo7xn+
uG2zIgNtwh9kw/eJzDOKmRDDRrLCwnGQ7oB2P9MuzeDGO3tEsY4YLbxLLCWluyMOeuWOjBntwnOM
Qaxly6pVcxBYKjWLpq5LY29yeq0U7vq8gV0QCNNgQtl80WV2iBsjeLBiBGxSpMpqbENG/r42rhGB
WxC18ZlyggXtSVAjHR0tWsW5XFoOJ0BWmfaaUEvtws5/Qv7NlVnmAi+h+m3qBZFijFUtFQbIpNag
o7KKYUVcDBv+pO9GLY5l37LVBtr3pgUSGKf5sFWbJRMorptI18Du4LhSxVsS5MoB5tWuCzBUDBW3
NYOjbtVlwXwvzuVoyIsnAQo6tbm2m/C7qbZQzIoRNQIuob8JfvgrhpvsTINZu6nbloB2+TPrd1RH
uBJWDpl5Xov6JqNxHZpAsF3QC2P7SRb+r5/SwZt//Tfvf5BNWxMD0f7y7r8ei4x//z1/z/9+zc/f
8a9T9FEXTfGj/Y9ftfle3L1n35tfv+inn8z//sdv57237z+9A441asd7+b0er98bmba334KU8/kr
/6+f/Mf32095HMvvv//2Uci8nX9aEBX5b398avft99+YjvwJwTz//D8+Of8Bv/92B2T9ffzLN3x/
b9rffzO0f84ZbTaAZI2rWZsTsnsuo99/M/8pwOS7quoa9GZpa+q//SMv6jb8/Teh/ZMoD43XVdV1
k22Pb2rYK/mUJf7pElIlhCnIAibmxfnt//3hl0848+cr9v+Pe3d+ppqDb7fJa1YNx8EzQAyf8ws+
29TDvNY4fK91UxZYMFVqt9oMbZYtsu1F3HiOoyaHaMzSERSe1Z1gvNLr35DqYLBax+m+bnCZ6HKy
l2pquI+uoSz7Kimv2lC5j/SaXu1S9U+3zyFKuPOxt6WqBmtmar+AfdOWY1VkNPRlMhfJyRK+3fhK
72Ib+Ma0Ar5qLzKtyS89iVQzK3hcm37anGOloUxpHHU1JJVj74vKtB+oy47O2CF+NxO56zTygbzQ
9lmjxpIg9UYqm2YmNo0qzogkiO+dXJWHhu5EtBhMbHELs+v0fQzNbmGGsc40IwG9pmGoh2F48LWo
2+Vx3G96X300LXvfT+U3rTfdg4GtNFDD/GIBFPIvnN+irV6oB9Oa1DVA+fhNHlRrsBa3ln72oBRm
u1Jm1RTIo9aLjWpxi+xAZ5ZvShPzMj6kH3+6LP949f+Ry+xSRAD/5suI5eDfxO751baESq6hcIiz
d0z1l+UisQb2UPqK68QFLryAX6ue8WEyMhxsdd10QbH/94Pf6p5e+O+l1qMV70zxqDX+BkcmJ+xM
i8UrynFQpdKINyJvoZ/m6tMAkYu0RKVhmEQMwu3l6WJbo//r5luGyeOdbhMDkYs05Fg8jnes8NF+
rGv/YIfuKZm0AdefcmfNDt+SDsl9BR1QyblgMApUDuf7QXh+pvSLIEog7ZJ0EyrJFsB0cYbB0a9p
Ck80LtLyo9XraY2qKKSEYdBQp547vxNLx4UZXJrekNWngEiWo2oozbX3UTL4fmp7ohcxwzxxbG8X
BrECJqopJDQEn3/oIy7PsXGiZa37prEwGqbf//l10m7Zv39+oSzOIBqBFraY14e/BEkISdfEL0rd
y9zuiz2lEPf1DRkQ2Gia7nyLaxvqOsb+4CwEcmXIvwEDpDBqjmHl5LvBns5qnRtP9ohswEGndtA6
W/98d0qHZpWXY7a/PcFNlSTrZBxSbzKti1GZw8W18zuT4Cxj4du+F4W2s56K4lVPkCVPGZ3FKNKO
IXMIbHztdHEayNp9Xsnd7btBzrrLPEtjuqFE05soyxO/4WtB1R6SlvkbXkgMaFn9aGN5Yu9q1O3n
U51lYbpStZgN3tdoEBeA/CKUSZGpAh7FjQe1NWZtAkMaOWx2VpL4nmbicGTckn3UADL8rpQvqfFe
TqCiGFHFx0Ll+GPHX6MxLO7ymFBLpg4VmIyMIaU7XYc6AH2Xmce+tNQHM1OOFJJrtBnB6fagSJS5
cc8SwdKT2/Kpd8GnM8jvmNYU7Ro3rDi17ihOk4XpF2IuPZuSPKpmWbVOflejMFtRo2yHPO6W+vw6
mGIQO0fLcf+5w7kuZpS777JCFNOPfFIwYonCB3DOUsVYcsn4Iln55QxarfITFYVYlvAyTjm9g00q
rySpwb8pmQLRFZ48WOqZp+u6cqmKUEVYUelHOQh9JwMnpIHVBn8TOUAY4y8ri6UykUU5aNN7I/1Y
/WUfUSfVRdRNXHWp5NZJUq+iHgibQ5zZxUvquPuQ4Rqd5/Lt84UO7RQhpD4BZomcyjMTUzvcHkDY
6QcNWd+qVsdx6471M4ib+JhmUXw0wXo+DQb6g+/okmjxdjRNFroeNGvOgyQtEDBBLnyKXJ6sG3Fw
OwWU/5AOyHTxqWETTOl6z82R7qNMG+1IypyxQ+Fwr4UTZYDeVyuenXyh1V21u71bpO2wC0IQ7EFQ
YIrPqE2mCbMHIVqxC+2Iq8Sn7OROyao3YLHKsUyrYgvFvt6Wfm3IJeMjL5mC5kxPSPMwFvceM1rL
kwKqsDbfpZG+CJ2yWDlJyUVVJ+RF3F77wm31rSXpQWV6EbKBlYy9gFgMl7EJOfWaiFnmB2WqAq8k
UH4DtuYuSQDfDrUiNklSik0R1eFzYWt3AagPnNXLhIsr8UCq7rvCOGqgMbVFKQGmmiPm3wB3s+LG
1l3Ib4Uew9i6YUBfAhNykODRL81xuHzumGUL8EGrR//RtyhDmdFzvy2A40QrmvR09eqCKXCUrbpx
sHY+nbW/WSfVv1x2xLcTQWO4BFCorvZrMExLtmpagt6GXJ+0ByzBiIVmyhC293lCHk2gOhQVC+rs
T6QRXiGQJtEgj0adVC98PngrkoLgXt0/2j6T8tBu8mRdRw6dp8gURxr1Mw492NQ5Ud7NRN0nZL3I
I/MxzTL1cFtBFdeaqDs7UCY1FXCSBXTkyAK6S6KwwmVelW9OgahGV6fyYPvNC7PNPU/xUZ9f/BQ3
VxX4d6PWYaHO044ACGleBmEYF4ls+Tj51kFY00LOF2szp0PLSuIiCfXmbBCivAkSejdByBwzSMqS
GCzF2I0Cbyw0RrB4YUowp6gmqhO9Yg9j2WtY9m53oyqOfCA+l5qDWtyu7jlCNNfbQz2grU/9l8om
VKHXBuuBg2GxV5ojAWvjQk6h/aQVIcwQobP+Bhk2VV17TITrdyiSB+Wo0Bo42kJ1PQ0rnr6iAVxu
pF2B04iHFdOT5DGyYDroDKPeCYPeZSqKsqTdqmIyH6OCGE0ljodrL0Gc397KmTb+52vI+TncBjUv
x1+bfHqX9AULFs0vZyLhoHBFA66tzEbR5bKJSNu5rVq+dl+OZvwcJYa1YzwZr+ha1PetAxpndMHn
m07YbwAVa8d2vgmnTGUWEU/kpM8fg2RfE2/Ac2+lfXJyQrxqmlnUG6vk3i3rKjkUseF+1dXaWbG6
gg2xYZy4Ria3mQI7dOxndgv5iKHVIIkwZPjQtxkYj0Hd5L3dHbXCJFxDEvU+98z//aBMPXI5WYqd
Qqm9U2NKdQ9omlVILpjbRsb1+2Fn2fd6Xgvb+UGpHc8Ow+QMxH+lzntUTJL6533u6BPxaYnsmdTn
dP+hrydudNDmzPkxrldgN4BhzPIZMZrDjqkngyjRSHggweEmBkBsUnLFZNq2rttdCzbpnDRGfWEs
up4SLfI6E9Z7XYgCbsrU3qt57mzatvm7iGT952Se26vNoUqlrrIMx3TnauzPKU5uYPsTNgKN1nQN
SjYiwKK0JGoU86EDQAm8CzEIHjJzZyGgPztt/CNTfEg7tdU95q7eeX4J2QR2CikeVXyXTyHev05G
lEV62Z5alTa7MzOlI/Zlo3zPtFB5DbXxpMHnWuhc7k9owExSEfQv//lKNn/92zgmao6lYj8nDw0O
8i9/m8aptfAJmKBZCiYExbvFb0aHdzGAzl80Jez72we7eLSQOPhs0enErjIqR1cb6X9Alj9Ay1cO
GQl6hBR8fqQBXHQIkp1K+NiDaoaBl2fdWsLIqOczz+3gkyiSrwHSEq8L4H13Ibrbhep0/CDSueId
l8W2GZyeA2yP7qkoaVf5MauBKvEeuzMQoldN46WvGYeGtiVPt8VuCHGtZ1iu8PfLr36qLnJNJl8Y
3llg/Kt+8zfP4M9hanOgp2ZoxIvpKpeGBQb756uDdORRpmYEtbCI8yUL0HDKJ5vKd8jD4eRisdpY
QfARWrFEomxWexYDa+foaQ7NLlyRZFh6Xepoe/SCcs8lUoP1lrxgTxb3/4nBRrLA6KE8DZwZD0ni
iLc2Lb2CgdgpciQ2hclc90ExfhGM7FfDGLPgU0ou2iwMTkqpscMwtt0lpZmvinFgips7/UnHao3y
2rGoq/r0AoDuG6k2i07vWT8r0EXIdo46PNTPdyPEO3/zzOk/N6Lm+4ooa8cwbEZlOtKQX0KnRIxf
MiGW6fN40DMM5LTLczZyBuTwLfzq+xShTyzMH5aZPRMzch/G5eZW5tmx0R8tlNKGsdOsUbmaFuPs
sTG2QBD7c2yLYd/a09cxdVTkgAmnXGxfizLAsv03F8CvmwFHCIOVQeP+YUPSfr2FCNrLE7tTp+VU
I7ynrBUIVnmw/vet27tm3rf5oi0y7H+DefFRPmxupY8eGMh7cVGuOQ9zLFLTR7u0U2TYjku2j13Q
1wZLGwxRuZvU/NxoZY+0jSLhs1K4+SyBVN4W6dDP1WsHKXhp0rlZfX6w0I1yS2aCux4ak4QVQE08
octo8IWzaDTziSFNZrgveqjqpIRyHJwq8WL4aeb9zXP1l5uFIxdxKxrWdgLFb+2rPy+l0RRyB/RZ
6zGvgqscpgNpEsETKpXxFU2Vsp7WIeDeTVlq8PtMdytLo7u38/Ra2yWKMj07mF20rls5PZSKjnfT
qNJlpddvtyXlVlW5XekcXAOGxyxhSjl1cb3LLem6m06RgCbilnlZxTCcefkWUQs7eA9XH4JQaj3A
DBxOlZI8FPOZlSNqV7ToSSRSPmhtL1CUT1UaPtwKq8EvpkVXGhacnDnAVzEz+TdVkv7X3YeEurn1
YqsECbKezd24P2UI5oWTK6LIIQAm5setirfZYbjrw3wdwGPa9hxXsYrK+BJryfl2PBy1miZDm4Em
KWCffdbehqicLf/L58njVo4nUYGVw0XSZoEafZpcDHKa+ngr+60URfJCuGtmJdY9IMr2Cnkm2nw+
YdzVxvKGfjawpq9i13rRCuAdBu6tTRVnhzytIsALTbksq6K92m1kMv91wmOB+G6RjfF0EoHNIqVQ
GeSkU4xONa5lqFKnwGBk2XOX6ujed43OcTerLfKI51JQAFqmRqlgys/SO2AAEZGyJ46u0xL+Tntk
6KFd/QlR7ny2DZ30I1T6h2ko++Xnr44CoF/2wFxTyySS7VZ3D4ThLIPhRxCH7vM0CLQJtzYO4L5g
GTDh2Y+9Fe7pva3LJlp2sUMEk53VSNuCEv119vxHsZ825pZANv9Qzg/g38S6sUp9a5a6uoqRlxPx
q94HMr8w5zFe6pQJMHW9uZuYFuxuFR8RoN3BiKdrNETDFdnuVrRheLo9VFm//awk5591+xHEuuWr
zK6rLUaHO/js32zHclf0QcUd5BjV3sTDANfcnMoNoyz1pOYj82ObU3ci0pXj1IzRLEKwmFWg7LRA
ayL29rJeo3s0n+lkqNh4mOHIQQdZ5lZKQ5KY7UOlw4tnkJGy0+qYZMauOGgRrhNChDkdGsyI5+Zo
OE7O0s2B5/jjhHPBsTyKSfqlc/GdSmwpDHKsVVtXxck2qwh3FXzXVTH04FXjbIMY2f6mTf1XtSc9
kgDw11AfYyYzo34pY5gP0OPLzWdzEtfYI5Y7sDNcQ2Rf6qi7jLnkERHcNgeUZGRhpu2ByN6OmCYg
hFU605JKhD5zEZjX8bCLlP7+8z5iqrrAIwCassex7A9CrI0JoxdRBYJDuTHtP1sTt4sowFCzkZlP
C0yt+m9pbjgoUa2MHb0zXowgJmeOqjOlgxNhj2tRb9LuQarab02tqtfkbfdbAzPpKuRuIwTR6E//
Q9h5LbetZVv0i1CFsJFeCeYkSqIk2y8oywE5Axvh6+8AePp0t29VnxdaoixbYthYYc4x6T9IPkts
0zPslPxjeMTrZqw/ZGlXwHl4Bxij9o4pwLkudaLJZ4lWdvysps9yXmtzkLf0rMuNKhy6Vwix/3Ap
F/Mh9F+zRwbEDrGRbAacua/+owgSOkKyWgz+2sqIb+uMothiLY23y0miQLh9fLo8qLZOl59y8lLg
n5Wht7cko333HTSlaGq5jwvdLNIFm3UOpyQ6N1k2HrtGXZVuSU6WnJfmbT2RIa9QCCFKr07W1Mde
Cu9lHVifFa7Di+YTzAFKBOf8+A22CrbP2ngaq/CI3qt9cWT6JsukPRs2nIG66V1236mab324YyvF
zmDLl2CAQNSlO3Xm86Gq1f4hHpbNzf9/3Fx2cC4FODsbYc1f/4/D3QkJIUJnaq8xbQwbQzHsS1Th
pkdtH+K7MqtLUG87p2dsZZmkYOaJuScfwr9atF4NnLBzqes+7/oO1HBPIENVO7yw/KK1gFL1zloZ
WvMgy2r9qOp11/9lS/pCL2Y+/qoJDLmse7TXoIjsHSZVA4Vm8aTqhXvLRHZOrFzHwE0n3Yf5qqrt
bwOz3kMRtcSph0FFbd004HETElwGOkXR2jBbDYImlmdeC5ijE7J+W574+TPRuO5Nh2UdyuRmKgCg
qXVeYukat+VGK+2fcS6LbWwLcs61UQUEx2DUCPsb4zHnMhTS2j0Kfc7I9fLrL4/IchM68imLGJ06
XQVaTU2mb531JTclTEmr6lbLI6zND7NSWMGxryGqG9UXHDzNs1WmCL6z1Ny7QdO+Tsm3BGc5D7b6
stxk5jR4xOliXikqLjFcB1S0+k+pOz7jjNZPg9NxJR4bskG4QJjMVAqfa5v4RA4Xb8FnqWAP2XCI
TB2PSY6Vhv30q+uk5auB1pLWKA1Oy31ak0ZHDv1ptXy1C7KQRLU0Jv4nfs/nZmlCfmcd0fNDqnSg
jqGz1FxP0ZSvdJnzEccWBNdTu67omxH4hlq37bKSoSZWfewT1dNyAKL7OPLiui6FKJK57slAy6i6
k7wDol4nbo6GrPOhCk6VcltKokdZwYBgeqrsDKChYUY3ML/5Hp3QU1/qBHrI6bmeXw64ouRT7rrD
LQItuoEi0m4cW8EqGhrhzUWx+7hJGNxX8MiB6dL9mXEy7JfUBzwNGWJQLhHz0Cv0EwpX04GUO1+X
Jif8XivKpY8z94X5PxT1tjjXqqO/NSjmtoErYfF2Rnci1Asyh6UG26bgwg0eZ1kXtDYirAJj84bW
zWLIRvMr//5oua+1EbqFRF0+vtgYR7SF+VrVCSUO9L55GuO2OyjjwPMzaeIlNX/0VZjfVb9Oj4WM
f8DoIVLVRWuDoPRaWp+ODxJOskZ/Ci3gjOu+ieXRZJy0nRqcHQTjZGyK4CspWifxvmjFOujJIEYR
V2CtsMLX0fjAfr3qq/dikvZleepih8Q0zJXQlblaqmxVhbbSfPOnXbb2gWHWZz93VpxmztaUWUeG
D4Ppx6jZTcPvkKOyVawn+a3LEdPYav+L6RUNIhuILurye5OqJD3QgeEruS3bVtozOWt5CCHtpJyd
Nz3C7vHoWj0cGgvt1XK/EKm5zbs2PrVWb+7bKafkIs2nNxGHt8OQHexAqdel2TQrCpLsjs5sPKg1
aa8FFMnDo65qynCk9CDfBoVQsJVaNuDgM807SS3r1KeG7NoaOIGJzCPU3W5t2/JZzvW/YcuMAoW0
xThR4yO2ICLA59Xd8lHuhLiJct7KTRVSWJJ6IT0kuiMin0nR2VyyRJlUImE4EXHA1VkavDmB8lwW
P4x5/7AQWZcbHSDBsWuJFZ9XUcvPyvZB08d+PgPqZz+sorNqN9vESp4GUWY/5w8KGol9mPVU6jFr
ftY3frcZCkwTQ9u1bH+LZ2b/YJLEEO0Q/Boe6Af/eUHJtiUmR76njlQdY1M/nRzoEltEjOQcJAPT
wFnY17m1fk4UAgYnWz0HCqBVMI7x3onNF2WuyCZbhqvEaeBrqtl07N3ewguQPMHxLBDc1SFjt3/d
hDitSRMq6+1yn0y0XZgVsJGNZm9ZPhjF0Bi/pIEFjTpo4qdaq6xX3RowwtrldQTc6HVWx4Tka2/Q
MUuYrMcxMKujS3e+0xPNv5nOZxx9pe6GvFtN3fvjIwuZ9YgLlNW4v2GI1kKRbOG85dPkLVXzctPZ
tI56sdLTJj8saxbi4RvvUTEvI+5lEWJOqUHbZFg30+RRMorw1Q2nWR87hl4OHwlasGMzsOVZScmm
vtmWnFZ6mImrKNIjYvwAuWaqPyUcuCx/4hBYavkc91K8aLy8oGny1lFoeODqwdhiT126PoGdfFSM
vgonYO48ehwa68xW8iue373L+XTCUwAjwTaBLnTI2wD2enYhaUaZlWxt04ZHFmlM53C4MI6kLFlN
JRo1c3Ttt8rognNH6ehh9JWbpivdbQE95lA3Y7AOI7PfAv2nEphf/SjlX1u7F8lFBWUOIlojaa0W
z8MseXOCOjpELCeOoujvFTXfk86O4fR4HN1O6YgVGUljKKXYZJ2j3UqtSHcu+RxzLMpzMPuzTcS4
NjFmYn75LjcwuZ7HoJFnfb5LSha9uhHIbe32qOb6/uWxH0W8zD+jx/ZFny/UfcXqcYqGzrOt4cmu
REdEVEuFkWnaNe+KTwYKvbmy1BLNBzD2cJ2kVkIe87z8qm3bWvv0rYgghepiLmMJTfpHifmFkGSc
kHMzE4AdVnA8VsI5mVOrv5Vd9Tv8TlGu7MVYQATu4LRw8WXMHZXaa58ArQeuX3iLPoy85mPkRDkM
0ry4FCOesiJx672dh3KNN5uRQ+YD/B4Y5JHfsJL9pzIZzObmG1s17mkdi0MJ93C1LFqEBkiEzZd5
Zm4ZuVHwNWp7m8tiRsvAtGAfu0mOxqzGHt/SWmehdcqmgPwGnOr/MLExjD9HNiajOW0ebQnKexQg
f5So4A3GwZl1dWHW7Kx5EWRqNL6mig0kmKedipAbQ8CYBWTHIlLIZxCz/YXdBREFOTkSZhtEG9n4
c+xpFm0S+8vUmby7O0EmkShwEpLqcWnc63KVl2FV3sooR/QBDImADXbApM5dSWj+VVUxUaoVQhuz
k39thRcpkToG6VpUDHvZJnJJQQG3LZMR2UNtvhCqBI136eeNeNC35twRgprvr63m77rRRYokqmzn
k2l4rO29rO1yXybIif0BRUhjIRNfvttiSSmqlouDEZIXl5jT2UjBhAm/PmitpApjbULtFZRQH0T2
LJ4j+68CrM/64gvYMDDH81X/sTfSggyJY2D4L0pg/W76Kvuhcp1TAB/axBeMUWGApSe22hBGCEwW
JKoSS/LLokwnll7fNGwNz3jLzmru+KCz80tcx9Grjeh8k8ZrMqJxAHE4bMKeDeCycVrmPrmaPdtV
NK01Yge6Qjkh5y2/ljnjq0w4239Xj9LNGAxoo3nJhAw2cnZihLqy6RQ3uQSNxVnTluElcFXEBezD
yPtSN6AIE6+g095qWmNubHjxNPpRxP6PdHf4YvlxsC0qsmlQ12qm67flBqnyKkN0hkT1X3eF+sxQ
k0ayb9vQePw1fLlyKyoCqGOqjDXhTr8CK0FlWgltGw45+bmqnK5CHUjVCcOtmGeLXZuf6sLw76Y5
NXvFdDv+iXGtRFP0qrHYRRiNPh3cztJshCaS8BCu5gplJ6bttjCfo8ty6VhKYB0d3l8HA0VgAgY3
uPaVJVaLaZJpMSks9WhshpR9vjvoAhXZJOYKVGyqGjcba4yOAq/fAW4OtsyyZ/VrTzM3+qmHyZvZ
TGTfhjKFz6vmkH57xjt+Ef2yswGbD5hjNMj+RgPsf/Tn0UokY7lt7IwryGD/zgPTuRoDsUvLJccv
rAaceXyOUis6TeJbOGvO/FHPbmM7fod85az7MOx2y+BquTEIk96jBrlpZv+s9sxESDjmR2aetcuj
lE4mG5SanWdT7Hg7BZ9YAd64fEafXASwRqnjV8fuLwooSi8o4Nwv/9vy/y43usovOxXB7nHk9zJX
DpTeuN87ccUxk12nxBIw5DHpK7KvvlppCIU5IJ4nkAqWAj0QTwW7x1XyRtBSc2EAHyM21Kf8hK2C
QYk9fLH17pfJdxO85mKMGPxjoaQjJJtccb2ky4Fwkz0V6EN5blwfHbAC+ArwwM6M9PRt/o2kb8tX
3w2+q0ESfdaxvChh2R95ZD/70LEwffbJGcx1upKm6+4WyaGKYXZLagIy417bFmKILxkJEec8DXXy
f/XwiNiZ0UxrpNYxt0UAmNNhx/XYsZpts12qMhsZxrHtNJ44QaYJmews6sE7YQS7gwEy4a6a4XaE
7ICnrB6PDZnQe9DZeERr2R0ylwZ6j2t8Y+f2rCDEhbgOycfwRuoHlsqq7wkDMwup1iWBFuZnxBsG
7UeJTUon/2hA01tnDvHek78l+6F/j105bNTpJcvHyvv39Xn5yJbA6AXUGAQ/X7CjkWgWG8451q0X
BHPjq8w7a6VkdbNHhpWf/vdWwfxTomjqpmML02YGxTOJCva/pygM3Bo9rwKJG1FQfnXwSYxgzH4E
sAw6O6q+KgS0k3KuKkdhpZSOcSI3cUtdAbq132p2lYLDC9InRuTpU5KIFDtmj1tk/nS5TyuDDtsG
Ggm242K9PG0OIhLq9ZodxO9EgY6DryK5hDNRD9AO5LCZexdoFTvq+XrotyYH9nId6SPZee2kp2vp
uvG2xrm/fZQuWZOVXo+rc5s1HBY4HgDw9aa5yZRg39Va4YUj9o5o7tSqssge59X/fjiNWXf1n8M8
1zA0bVZm6Y7pGK74Q5cVSGOaBSvCm2K9AIHQsZcDLOpZQYaRjZmGxKcm26jaWYnSIJ77l7zWxXTj
t277XOvQGuNWqp8YCoKjQrd5UaG9nDW/aC5+ppPv0GSQBbIji0XjbI34rgzpWlcs9dHcVztue3aG
zjlUgz/9007lTwWQy05Op6RRGbw5QrPmjd5/TN3IhTJGpUNqkVQhq5NZAVk3dc6GhSVc4ToI4XBo
b/EKjYeoIV3Hz2obt0yn7cyReWBmoZDQJKuXIW82kWOchmT0j9GosrrOSDsCdLqugCphiyVcISsM
/R/Uns6fL3nGrOwcBfQPhw2+Zf2xOw1aN4BsQ9ZUg37wpCcE/vhYUPZtFPxouvEOn9+9LGOS7F3E
ve2BSjWfJ1vfO6Wl3vD6CC8d1KOhVOG7ABh7EApVsXQL3IU1s5rOiXHD20y00VL1L0FIfU4Pt4pA
Rd2Wz+LRyQ5SnU+y8D3+Oxtt+cgMKhUPLNtpzsnq3E8XdUZlTryiHuVXo6EsSEKuPANUQ9Mi1oGl
FtQ/+yKjOju5Dob0Mixe8qA8FeWg35pu+G46EQBJBkIXw0GlEjAckTURo0PKQdaQXTDOFImhxWpI
OsTpcTQRTepNbvvdnXRUSu03qY7+epga5RoU4kdOtNPJVYcAc9mYAeRIomMv9eSpK9X35Z8zjZR9
QhVRi7rEQki9uqlIyN7/97tuedH997sOLYRBhY3i2mBl+Me7znbbysSpRwgQrbpjy6Or/czrMFW8
SuJAqtQm2FDwNEhPOb2GjG3+ECl/aWCFWa99GQU3wxp+CcQaN6mbJXSMxmXNGaOX97vXTMvzs2rm
xVPbjwc36RVPqoTTBKUiXrMEWCxKlkM41/S6LDePy1TfoeOpuzI4P7Zn5ag+RISLklBvE5ddmq2x
2I6/LoIv1KbFWRPiQzIq9QwMtoy7BjQf801TF86OuNKfSGrrTai3J62rWir8vI03Pv3ojE+ZrinU
5GtkGLulyYLD81I7reNpOEJDvOd6d0lmqZwZCH9rdUgd//dz8f8uKJyAdD0uR4ODA4M32n8fEAle
NnqBhpewKBHjzaMzTm911aiHwA7LJwdVOh4vAwCoWXLcE83dx6qPyj0j9KzoXZSicN4MKCh4mVVK
aCLvVAZ5yMCiQB77eTJVmvWwTsCIbwGrcp3GvLFXWQZ9ITxqT40yp9cm9a6ZWUYaYHAGNdxoJUpf
NpISUWhZnbJ29JYt3TQQs51r4rUuXZACcywGC3/PtJW/5bOthsTPQisYqIaP507d5Gn/qiUhf03F
50TYpvMPj6Sm/bnhcGd5xyy0dFlz2Jo5i0D+46ytROmqSRf7qA3G/jT1AnKbbiMAxMgKVftdKgws
W2GQewUO+LHGi3vV9mQAvmDpN9kQkLtSucrs739+CAFi9/LYY5jRN1hTtOj412yyTMqV1fkvJQLe
/WMTCLxg56OzOltawX6b9AwvD8Jk6+Sy2Q9sAbhuRypQPg1lF5E96l4fuSqoqUn+7d97iR5p+MYP
dJpZ/C2LgtOoKSOztHJ22DnJsrGzJ2MWUDT9cI/sBGm9UdODqH2/q4xkWC26uWVMpbKihvPBzBen
CGQpq0vWHG/qOXH7YucaEdcS4d8f4xYlkXeUxcWq1INk37c2WxaZ5t6jYMj7AezO/GMObeysOjka
u2j+VAxMNR5v2dpqf+bzkn+qUQQtr5Z0/jSB+M30yTqEqdW8cc1eL2VzowXtwSTH5FGb06/NtH1C
RU3pjIT5pSCfhHrATdKzO+JAkoZZrBfFqmZ3NE5Me5laaXTxWlpsQ2lewil/X5rKzi+M7fKafDhn
NEsaB8k0xfUF7XODemUHBeIzstOPbhpbgg1oVWLj43+/wec38f+rcpC8WarjmEgubIrGP66gejZa
fdIFGKIXX4vEssQ2MhhPnU+MBeYxNOJT9BFa8Z6ca+OqV2HgtfOLUqYudKAFY8GxWZlb1YmoLCsM
DWFvKftlkRy76eA9FOQ8e18JLdovr+isdT9LM4/hGmbBCjhpeR+6ltxVArEOjRn/UkFz7ZOuiLZ9
V/zIOZ2e/BxnaqGFV2Tme0cJ42ezltcpUsNPck4IA+uSo550d5srA86GIHpt1w1axi2GnfBZLzCY
DqFefqCaDBhotvnBrGfRO8ME0ueULPSyJrBPhZmeEDW4NwJFACc5XX2FhJHYqvnGKqu/IR64d3bw
rMmifCtFBVAyzNtj6ts+Q51yBZvWfPhMTAehYM/sYEMv/LaMdRgiJZ5To1ehpcu6oX1hJCyeeI8i
+uBst4oEZsTYOi+AhD64FJevVD3gYzpq46hAjTyvgIreiTZOVXsguuB3G21+z0yNNI9ySgjQnFPv
Cz87YUoav8FjGT3XZoti+TXRpRWcr1zXCWBwO2dFOKuYSA4DYjGANBdZiy5hFgANthIiZmWjmc8T
DfgL5Q29r7YplbDagaBIqVRtfd25gXnXDXJsI2BF33zLeZ10q/ltFE+MGLSxtj81fjMPzAIjSBlV
e4TIzb4oFMaAS0826s6NuDF8bGl+cyvX+MgFpX5Z483p9Ro8VBlC45x3ifsqsfdR3JJppGTEdxS2
+jQ4KuhlXCjVLC8oo2w4m5OFclP8qPDmOqtQMMOcZ2Iqz8K54OjfT213xDt/RO7EHL+0rxoZrV5q
qM1xKRaXT3mQT6mSsveeH/LlrhkxY7dKdHTtqnols/m+7FZtepx1idn5ZDd25cWaPa7wkGp7jnh/
9qa1L3Xs9KswdX5BtPEf4tBFM5o57neWLade5xhe1EdJyhuosOmxcy252FHLb23zKFCSMtGffxSr
FJybLbFpKcqS679vYIje0ZE2UGpYGGaljzsBockc2RSwtXbmlXjts3VeFCl57HAsiX7ciLSxUJKy
aIEhzCPf9vGLPbqnOOnLj0ix9A0OHucJ0doT3FzjGs8LKgdY0OjL3t8GTWSudasSH0ppeFFuG0+i
KHBqzJwgs63lTogyZjpmKp8um9zVYwgZ6/X7hKHseVHTgwJKyQXL/XOSTpHHe4i9eGE9LcKnITNu
buufsLfhhZrJGyFgcc/oCFZEGvEKfdv40IaeObVFmIHAb2SpdfDUzPJsXJA0H3Yx7rUqVsjmDYmD
1szsBuYkJibEYkLQJ8NzMzYk4w0RS7BJvCoMbt7ZlT8t7qgqM4BIj5OB8Q8LiSN862raXI3aqWIG
HQdy5Xdl8Z6pQHtJev8aVx18yJnnXgh2eGEYlX9JxtJkDHcRY+4zWaSbxesQTc5Poq2NV58RMquA
cDWp42FyzO4HYsCfTGvsL8ibAq8sIfUwqMm4wsewsgcMGVjckpekrILT6LZ3wuv+enktauR0SAu2
7QS70Gsnz9pXRDP1X5K4EILvar54LxVBOyF7Wz5KJuNg2rmxogMZt0yP2lMm48EHu1ohXw96edUL
EujA224UpmbfSP3VGH2Lgf1AZVAagMD0+WLfQKbLJ1CfqVZpZ5x4JIf51WtsBwBy4I4YhzRJTuO8
KBxTZPuRtNqd1SjRqXWyrwWc2WPVJQbRXS3OMb39YRAGuUkjP9g+ZrooI9j1XZjG9+eROFcXv81J
KaECzhiyPMj7uyJ4TaJfU1YGNcha1Enwk8FHRdqpMzE3SBERpChEujjQvAY6wVrFR7UFIFA/8xLo
NonKRGipVBPeOqLXyo1RZ996ofieOnXxhbqiexpaqNLlTIqdGvuultHvYXT8LWiucrMsOHIr7rcS
/73X+pXxge41X806pLNvUoKo5ixBjbeA4N60LkUvVmO++SGZ55ySvOJwLU0cjYPuYCYIrjHFCVFu
aIzQDdcbApWCdyc2fokEQrWVc3AFhcosetZuWkMV7JdJCSU36eT8D/AX/JVdZQjPjBRqLSpB3TDj
Z6AwMAjs5vSY7lcj4LWhL78u096ep+jEJBAdl9sGVzWYwK76zsEiTfQnLNuPIdZ55xTBbQIt9Rx1
zokjgS1Vhyz+qKR9cAz67OMxs2Efh8YdDMtiLEyLI0O4iy4CUMVJ9mOiDiW5ECeEcF8f6i6lILra
B4g49Rc5Oe211l0qrvS8/PeRmt2VStf+emWz3bkuh09ijEC8QeAtR0wfar9zv5nwJ6Odp7TlaS9T
XNSMk999tRP32P1tKhOYhXlSpUQauYl9M3pOOYZnBLHw7TKlgdINIQHJui8IPmDRjHhvSwiQFzpG
Ahn3nlutc3LgQMI2OauFPmz7IfpBla9sG326asxc9z5DM8JH5UGD3qTFNaywln116ewcyDlU/dTn
rsr622x+dwmswYkIxR7UceLGYlVYKlsEpx3RtE+/JpWfeBI7VH2o1ltVXzG2VlZ5023QkU5emoTY
BIf8XLmp4zUa6Iox80sSCepoOxoMsHU0zqw7tQQ5hRauB4VrSyALTGwM/yPzwup0B8g+3qsucSxh
EzKo74NgV2mgMLWgAEBRX9to6BFUKwffsj1D+O+TJNiata27Un7WiY5hRLohVHS5YkL4Pc2Kp7zP
fgHjoR/+HljBDUT6TuuGPTFPR6UUT0xZK6UCQqZc1LL/VULPi4PkptnBybUBHWaHDl+v64P4ssK7
cEay2Kb2c0qQ/WcThZbepvcsnzzIhSmmoFKu8opN3YKHM1ilMzBOXb5SIczl8SbdMQ3ItA4/cx9T
tgoehHZjlXcILYvB5nLQXwcNAaldo/mqU7EarJ8+HSRWVD/c6LNQwJnm+XuRbhXJnlBNx+1oRzS+
BXypxjxmfh2s7cEPPUcY0cxYYYeABC3MYBeKAKagFu+EUfwcGv3A2gm/zGTKlzSdnrWpupRWeKaD
/KrkFUv/YBdbCQ4H7GohL5opaSdO3+4W4uUFQvc+yOJpQJeAVufgSsLxWmCb+P5YsHTnKBnvRpsA
TNbgvtpfR6OiD+f3933CbceeTHIKNzS+7i/0oR5nVYBElWtTbODyJAEhWrXpN6Eq87OpeFAOExaF
PGL+pK8nIMchlpWqEnvZ5x8Dv+aouGdbrX5O6JRcbFors6f3LmX4XmlFtRVExk1d38BMbgJvzG2e
FjRCarpEw5Uo1SDwOfpHbLTXKg6cuxlm3+s8ha/aCrbueOVWYZN9Z+H6TE+6EaPvxam+b9rioBYE
0s7OQgujYW2Qd2tb9BJOSkBD6oLtF8m5vBmifLV9lAcdl5MpdO+CJNjVYTBZVjviGjOAuWRtkq6M
NK3XvFNOAYu2XauL8NCPZQALRvvuYCdtRV+tQ93vVngDAw+7OsctiFnZAUdvO+CEvfYsc/0nnuWP
tDu65gt0WmWlm5TRJVolWlmCzBUDUHmuoH0Av9PMwsjy0ssM1A4dNesOhHy6WpITG9Xlvgnac6go
447EwG9yQQa47M/JOOE0Y+dVXum+eSuV71jigTLFP3TNJFBVa8pVDPFGQbPHocDYJiyGVUXNMnTy
rWyCFLe39UnyMDop9YSnoWK9axwL1euJgEgm/2rEEPPsjHT6yiqfbNHx/I9M8MqWcaXfvgSu/hUf
bLKaYvPiE9PGSwETegMkw++uTYoaBhdetFUTG7I5yb+9P5x8W6+PArzS1g2jcQPmnmGE7N+QQKse
0BqodspOq62VVvqHIBigi1kkP6RJu5p/SSseUZBAeOEIswj21LCVsYsoxzMsOGKFzUrfqE18Dhke
za+FOvMcO7xm4ybHslnWKn1vRShiFX/Ikmw5Vv+eJv10kxbxLUnHcN9Z5d1IItQTw6vGr7sZu9xa
FdES7KqvFMKoCcjAyA8tt67i32bofiHWGEdKjZ4sqdcuJIh1KkbixtndFjhycuH+bk1orkE9aXiN
Gem6cfnKn9MumQoyq5P+PqG+S81op06cvURbyzMbnXNmppUnx23lpA7MXLh3YF/Wsc8od9KBJI/p
Czbu4ugUWrfyDT/eEKswbIP0VWXWEup1eGz5u6pJ1KsW2IQJZ8QHh3wwxpgXjLG6IjncYENBQ2OE
DGJDYgpIQyqynMzwfFRWrvlDFwkpFBGmcZJQlKP2o6qZSLemHR98zbTBqoIdNXxn9ESl2iujNu+K
6lKO00DtCxKscuWoYm/f1XaU7UjQpSPo56zeyLhMRvRhjfBDqEDzvbSibtdV2rDGKEQO7T0x03te
6fmbpYz3OORkqSyIbMDrKQpMuePCjy8x+dG4/XhJx/4XAr1qjbgs9iLidDxJBIAISw4ELScYwrTW
4+jWR1RsqE1aOXk4YDvPgNnu06p4cYyP1wlpFmxLdwhpd4qVQ0zzCiYHzIzc55pjVJ5OiCv/fxmv
B36ZTHD4Y+wlDduNvRqVwEYh20eI6rdGMDNCtZRRMegvh6fKc9SW2G9fAtzmWVmpBBQz6bbRzYBh
wts7d+3MOtW2WTUyrTeUmkQu+2IfaJj4oeIX2PDVnRUm6SkKKNa0pNlnFkoNH/yi0yTlhQU88hv1
MyRKD5lb4TEq+m2awY8JqtcountfqWdTyXBwQBtow7cxtT0nH16yRr+LNOLwE+HOieLUC/XsBcd3
inkSNU8vjAPd2ejFfap/1/FFOnqsvPUWhzDql6Pu+PmxwWTkWZbcMhczv5HMmW3CEMKKngTPzSCC
D9RezELKhiszKVBWUX3L+GG2vklWp4GVjR9/PTGbxuKPFFyHvRmHZ7yAn2GLbyAZXsF4+VtZDuU6
HyVvuOELbWNxrvKQR969g02MrlQV9nrMkOKVGsoLoSkeedsd1qySTjj/0k+58yKljI81eSCMRMIB
U5keX/X5JmERvp5U3hWcju7FLZ3wKKvwvHw2jdZGxlF/6MLY3qu8bMGzTeuMwpK4HtZUfi8R/PCY
ujYHEP3OBmZ5flCiKD1hCBiJGD85dnPJwdISgQQVOWF+3pcIR4dS+5Qz/6HDEKH12CvajuVkF1rf
WjP9bN2edU5J4lBobxGN6VXxY4oTyKZan6yEO8vClfbbBIF9NSTqfgz6fZ/l0XoQ3V64ORJGk15I
g961ZefSXOqwuS/+NKy+IMhyRd8as6RkmsgxzBuA6KX5RuunXUQb0pcZsfXWtWN1qZ0sXi1frc2G
eUDQZSvL0s03UkRsuj3DOAaONQCFq83vlu4fA18CqWQxspd2wLoJLsOXmojcdrDM7/U4E3/QT53d
CZrfQN2zgpBmfs/N4HeeZuOLSAiYiAQpscv9U3djHjiAS8JObqGIWlXh8MtBMXbqfaVlRmYJz0zZ
JqQWexgDfAYXRN+FZG4VDgolijxm7W95NzU3q2res8CQHy1JCwcin/p1OJXyQzh1SUYoil0SCeRH
1lSvda/Yt7Zqxb1pTG/5pgn95Fm3uWYt34Tasdu2EATWo1WHSGj78FlOWX2NVWWNoxrQqcNdy/1T
/F3RJ0agf98TGdWT03bJ2dX9hMmAo3EMlBmC6VDTyEsIpuflxmrT36RMDEeL3ulxl65XTzYWxPPj
L8z3R2xtnCm1r/++SylWZN8ASYUPQRXcfUWGanigRIq9PqXtwcIOwo9PMvs4hhndvcaWRc0/dYR4
a4sEjot0nBxl+Kxx4/D6zO3gnGINfFdb5DOI9QVefH961xRWm/NfUIYu8doM4KIB3TCrVHXv60hC
pVRhCktl5i8G9rfCNXc4kLrdSCIHXQA6tA7C+2VqJvWjZYxHFfgB+kiyXAd67bup+mE3QwdbfHA3
gaUOa7PUoj3OIGT4E3l1dDEt/WOaY1bNHLRzSXt3G8u4BWq663yV3HtixrzOGE/hnEPJaWgw76ut
I6QU7a67UPnn+4FWcRjEQ0p2sJbd3VZ54p9uaNITNOJ+k3lDGU1fp7i+NwXxLUBst3FouEDhp5E3
eZB8D0YpVqJ0/o+tM1tuVIm27RcRQd+8IqFesuSmyuUXwq6Gvk2ahK8/A/Y+t3acuC+UQFguSyLJ
XGvOMTucxxVBxzo5wwAXB+wuQ8REsd2MC6zCIDlgkzJGUsYouisQBmWHPdK7uVYeQQtPx7tDRhy0
T7c9ZhRcL2aJZygt5uaXSG1/1g3lD1nqt0bVp0sHC28TjlRaiA9vqd2MI/XaznuxWmjXWkOkABHk
2t7xsGclrUJZUu1rNAnueBzBbl7yWMpdpbnJw1IkSRB2qz/J2OtvEVB33zKd8l3mJK1Uw2TtK6Do
773WvFi6+Gj7/lA7vfZKbJLiExKYnUyxvKddif2ndYrd+mxSuDuTHinliUx7xN7Qb90h9l64xUvi
vpL6m6V2Jk4oZOSCXJpNiIJub/dUzXuArdNYhd9Z3TVO99WKBrphLUlNZy55NzKUlesTQEPAzGjW
G+s1a1tG8133DHM/aIP7NmTtnee1r0wZB19pkvbRUqQ+UdCRQdlaRNRoNLmWMyiGOZsMt/x1VGwT
Re8870DUR13xmCYb3HiSg1ij0IVejKUfTKZMj6JHheHprtBGvRYzlDehKXeRdUSG29U3U9rGU7eb
0qKNWVOm9WE221d9LLzp1sOe3tWz7P3ZdZV9YTFULe4xAzYxUwVX4y9hF/QpevlxMZMRqZ3uy2x+
X58oIXRMk4HbB+flRVk2QFqV87ohbToSfum6y9yyGLYKZMkDPdy3cWGUlE7572allUDj9hDEaFlG
GCsk/+WUlWXy97z1WN8VZ2Uoi2+kFyyy6Tn2HULx8nxMWeYEnj6ZVLsTdSPKit6QpzZHIEH6r84o
n4dSbb4IsfqluFZ7m5y02WbhtG3NWmEmQZmDb+1wGfcs+LrL+hjE88B9bDlcp3kEoTKa8IcRrblZ
DxqGQV2ZNumQksgbjaqNdqlGxrQ+bLMY4qr5YTXI0OJ+pG/hNHcnH5u72y28Dr390yyHZs/C71Rn
xvPk6vF5PWM9FwVjtofpGm+SyFXqoOpYlmKOuWGEcgH+tDoxQgqWX80E1swd9QZBvdzWWht/DHzS
OpOV30Zlf6dqOn6jrELvo0CGkKuorMxBV1hEeSSEefPTeqqtAOqq8+597vme24nVXukIO1vDkKwm
LaqFBVyg95KXzrgh/ZSYBzG/ex5OkAa/UQf7SICzfq0jumTrKcipL7mT0JcBlhXQF6QvWwyk8tWt
2CwvhHov/IZs6awKx3wbSlDvWTKUuy51ys/6gqO9+8ytONmBE2+PYqSaO8Tl1V6Oy7I0Ngao3+tE
YuPdEioWEJSktE14V3AITRvH7GSQwdQJJqjvhBmxgRseZLRvn4xaNZ6TxpGH6DNUkwF7LV+aUijV
K7Xp6rUzsCB41su6IwXAPiyaH26tNccpt2MYK2kCxbAiJm19uG7sVCTnGlCCJW16M5GWE/zIpnPD
fx+tu7j4YKV72SmvbYARDYFnNMHpY6RO7/kj1Pg3FhHeBt6uu1PKrNzkXmUwx1CcTcQU+gdrgcqP
Jtd4Upa1TqqYD7oKS/idxOpJ8eQE4pwl7NjldzKEWahygXS0UxGSgjWPhNDu62ZMQxTGmkQ75GU6
UuU8iS8lIXzqgOTXtLzPubBUAHRs6JxS8Vk2hiXnwl8PYgKTOxTqL39PWR+t560/of09ed3/P0+v
u+sGk0AW1Do+hKGZqzvLZ+ybXbKrRFjdw1GmHutYI900EWwo7GDVfX2m8ehcaFZ/WffW4+vP9yjv
fVtPYtANvFyKi/Bu9xSt8qR9Ww/9/YE8RfjYdKjj12OKIV8wHiBDJtokKtT2PlcUnovYCGD7j8fW
oxIE2PitSCj+D3L41WdO8272pu8pqMAIynuroQ6LmpmPomfTDT2Xse2BL2KwNX61gwBU5U6fAhfh
wZqtZpM05heJfDkje6if8ywPX+QoDLTki5kc8e1LbhI4jGnL71nKeOCPX5pGb15YfZDZ0EhaHstu
MofPHhC/Xd3qlHrDcnixxXCOQ5qgwDy1bWYqe73tGWLr8NcY6Wc9rNKfHk1QvyRabIMPrzqI3BmB
WCXtAQJB+gwhjWYK6+c3IJI/EgLoHdmG7yZ64X0Xhv0+qWayHgnk9oos/+ysTg3QE0c+eDTWbYUe
vxFTf1PpSn86ukDKTXgLGOrWuislTP4+nD9RNmovmdCfu3ZivtphX++yDy1t7I+EvG9sXzWz1aru
8Ncrw6slY2J1jWYKmhS35dxY4akVy588qqSu59w8BzXvntV8/lXUZn1e9zIVw6lF2X1Vgq2HokHM
+BobYg+pGFAtqx7jZJcP7IXazh1bYxMbWr8piWmFsRjvEiNTz2S5L83A5SF1NvyhZuOe8fn86qcy
+tk79XtLj/s1Z810mEDd7kk8zN+8Yn5bT3CJivWTkeT5ievk6OVGtJ9qfJVu4V0lqeQ/09YWxErm
7iPS0WsP7QStgkjG9560sfU17Kzh623tXEG5gMA2Gz6dDnnMQP6gjGH1iIc63wiC3t8w/QRJWvfn
dUMU1bTTOiDeUlq1L5fFTEuND7tBrtR+bGle4DQLW1THxyGS6Y37Wvbi5eIzyr16o5UTPin9NVX6
cbk+Sy7/CQxlvAz7GbclIRvlbYpHvg1plPzqSw+584w32EVaEINFQFxYvI0VHgKPEllmeBr1KNaN
hvdTJzsbqydsM2Ha5wSVPlOGAhXy3P2IIZYzTEJXTDxD/Mg05TQjcHrt3Dq/VvbMd3c5zor0xUON
MM1a/VSgf/xnI6PE9pN88naAvvBeAfP37aSbntYN8WPgmtJECbjHHgXwl+fUGr3npoJTMZSYW/OP
obG8x+gY+kktnD+Z3nmPdUODfNzBTyEE4f8dw051gkT3CtqKDlBl0+a3JbF7MBSwXbLA01EqOFnp
7Dw6/Youi3vceXyjauWVwsS+VSFKR4bZbFiVTger7d9boca3OMdJ6vc58wCjIEKtY9U/xD+5ZQjK
qURYrY/WMCswDgC4XUkwiFSeI6eTN69L5S2kZXFbd5OhbylXAIuEu+sTHTU+WfQEnogRG57sCjvt
NAw5nwe76zHZKn80z0Z1TEnLKtE/uZSfH44U1rXqmpOwmvBRGK19pLNqbvgaYoZR3P5a4Qw8kGsI
Zd3R62M0Y9qd4kw7eXgBSBEaSZ3re3pYs6VRqo5xH9WsUxU9NZjpzemjJjpxO5rdTy+Lils7yd95
miZvFMdYA5UdDtW5+dKwfhATc6rbXrvVoUWcleXy6tUcUuu3TERwEe7tGJvIVno0hdTQNLe57BF1
ka0Ega689vX4303bzB8D4vdG09p8r5iNE+i9q/tYAhGn5YYFYWp9OM2he8H6W/cqT2DBeMHhYZ35
z59FQUSrsUa3ZGNx7lX3jzJXZbFBhIngZmjnfRmbFWU8PLsdBb4OhGigUwTCKslGMWqcDj0TBZNm
+3Z9Yj3WsRDlXV6eXk/sIpWs+3U/NHKEo5QeHohw5KGOSv2q44ujD0k+kJ1I/boes0H0/ftoOTbm
gjiIwjSCeVKI31xP/HtOxVoOmLt6+vsC/7zK8rOiFPKkFTRj/v7o+uy6ySbwD95ghP/55X+fXV+P
xi3pLjLpd+tv/D+/Yz1ZhzPRhnDP1r31NBUwGbAwYFVHoh3++VvQZI3omVniWY3wdqZozGvXLaNH
Ej9ZKL9PwOKdubgpo3F2SKXZRCx9D5oR2kEp+xHTmdkdW51iPm2s2NdnOzvJSKiPXFSgK4FLzfNi
f6gYawjU6q9O1n5jUeXEFfXN1QLZkLjhfRFE+51YVKQMaW4NFN8I01l93U7i3kxNJqc51ELNH7Ep
0cYpiOZwxolFtDUFRfh7AJr9pGJoe6wbE2hV1/TNxSa2wkEoMunR8EwDrrzg2v7Wumr/7DnYxQyv
u2rp+NOS6YcCwuNQW7Z2X7AFtQmYSCsMYmp6c9xLcN07I70w1iXvfV+7J70w0607ZU1genOyqBG3
uMqQUkjrJETVBox2xkbTRf6kmDTF6thibTI4/L7h0bZNs6naXmcW3tu3ouxfQ6gPfa+Z3/J5iYxs
O+27k76lOKxU/m6vyrpTDc3qyMJ+r4upostKidQkZLibowrsg7uB5hFuURIL3xFcv9BSKIo0m8KY
hmesDzIg+GbYZbqrvDoi8qDzmmJLBkv0hsLdPKGrIdR6ebZuK/CBTfmeLHtt1oaP3IuC9bk+cZHn
SWupI8gq94Ux/9YNow7+2dXXgxkj72nd/Gcf0yeD/fLMkPTN6e+u7aQO9urlmdCUxdboe28zeF38
XM1W/FwDx6HYIu7FspeDiL6wvP3nufWsuN3OLiCAEL3bPxuiuPtt2OOL/XtsfYQzgPDbdvzPcY8U
5puzbpQQBX6lt7Qg/veVEhkVzMwsxPI4renCRs0jGlCeJGOp4aNWq3P53chFGKzfvKFpkgd+66es
kE9olMLPWHyfDXP4aWeUz2eDCBVL0tyG0EFsToRWooaTCsy2fk6oih4nmf42nP5BU8F+hFhyHqmM
lvyafBcyyfIjMU0PWntklHt9vMc5kPnFOO2FW5cQObkmYZwutAzsE8WUuNe6xpvYY3VoqvJpJvr5
4iQtynliRxHkYbwh9b3Lt+tBdVL/fdrO04QZZBxbQP7CYH3272Z9GeDJaVYmryqwjbSeceJxx9tD
OUv2bh3PZM1ErEcdahk2MFpA0y46D46nKU1fJYQWapgJCkS4e5fUvCWgft8KjIn7XsFvOVaQDvUc
tHFD91cfp8FX63yEKkFjwiub+eTQ5MPce+/1Ug8I/AAZFmnTd0kxzp+70aAJVU64A/YLFeeb7lQO
YAAnxobNWZaFGAEpvAyKZTdZIru0bBjByIRfWqaLnRcq4psiKT527o5FnryKL2mo8h3CY3S2RuCn
haPZ751tRBvEVYAqISu+LQ6JEoHKgYoJ+WW59A4kD0u/6lwjppflisNYOShMsgF2fIqMuuw0GhDL
pmiiQGQGcJZW+feQO2rapS0vnlXUqj/OxAU08/jSofo49gCWkH55XknvH8fxJmdtjUCDc/5uckLe
gizlm1NbDRHXoaoWKDqWrSoLjfF9ObwuONeNpTHFhJNCI92ACWSBRdgbWa9/x62HKycpcujrabsE
jK2Hw4gZZJcX19XYltiKDf9lEasuPjckmtnT6m6z6JbShhD3/3O8LEwb6/B/Ts9QnFAubU9lms9n
dLnzeX3kESHICihH6zQVZD7+7/ExNeQZln6dKF+UI5HWG+Sll/NXHPHlaorsmz1k9TauXSNI0zTk
xpEedLdPv4t8fE+FmvhuPXdXxsEOqzFv/PpItStJXVlSUhj6ivy7Lln4mjTmDOXU6Qm4z95k7I+b
4hqNDPwm8yNqfNNAyDXJQ31ErjVM4hjdMp9cGqv5WSsAHv3zcE5JsWGlzHBxmJh6UNok/EqZgXCm
GiP5UA9nQH39lqH+KJRa+q5t5086SDlm8e4DLMRnmICLJ6YNE5Y2QRMx6e5TFj8VhEUxoSNyOY7k
ZVBreVkfrRu57P5zrBqLjRdiM8QgQlEI/qB3YW3/7wY3knfJDfRnXprvmqEBc46zbgIma4cOEYQE
NOF5DI9VI/+ky956vCyAOWtKeA5Tbq1T4jzg/l1VhwC2vs+ATTZVeGDm61ArpzOgZu14ysDacJ/w
Dchk97Lu/8SNZp2lyZtstLMHImJ6babCPWOA+cFU0NQMg7X+JzaC7Jha+vuYyPxiWZ1CzXfi6+QN
xwJ1faMq6rHNk31W6W8aJfRThRPnVJvhd3VZ9IyuoQWJcOk9j3a1YXVGA97rNEJPFV9Dyu5LGoGl
SbOybQlCahId0UgU5scYepQWvcStKo+FQqUv1aeDo/sVfK1tGmvJxur1r3FIX8bUBYINRA8j2NEQ
Vb0xa/XC9wJ8n34rXO5txQ2r1iLp4auIzw1JDvGiu9l2g0TDnj0bEJA0RdumiryRipv4bejpm8nW
NSR7XxXzQDxvj66EnEGGRZUSNDF22Eq5P2z1jAlC6WJYa8VWVq9jrcjrbIuKmU70m/zH7gjPR/iW
6AUxUZh1dZn7PUwOP3XLT3Ap2wkVPjmfX2nkFH4c269qJJ2gj8Z97+ksCxZnejF6x3jkrq1gP95E
TIinjNrzSBPFle633KrERi2KOyDWzlcTQUwdGU5bwezIzxE3BOECiEnBEXluyi0x9M5TM1Hi07Bq
UaN4aip13npJeRWpYfl69Q3H9rjTYQUUJcVXsrDKrV1r711W03pvSTRJ7GjTaPlzhU55y4a/0QKr
JAdlH02RHeC5sb6V2ZurLjVwVNzXIqr7h4z6qwduJDMgjLuYUm6V9u6Krvxe03VkpkZs1rrbTcZz
hzb+Gv/yElc/ok3y+9g8Ymx4kR7goXEMksbrv6eiYwpG6FlRIIosHFXSL1avlldGxIYx24Gbb88U
DGSpM1Vuo+4QxQ5ORcHUlQiRHlZk4M0CKjHMKRoLKFxzSjNTiUPXcwiLKXoCP/DAbPLRJHKgROrq
aO5znhClmVL9H9pi2zUs612Ag30n3oyIxMEmk/DgCWL26XihZaUVcYZlvJnwZheJyE9NbP5yogyG
Ww7NEGuQwpqu25Pqpmf9b0rgR1kRwSfVa1mFf1SaNH5F+x+4kQyERlUHkvomq2kUJxNcmzbPtA1i
aakSvZCZPs0mux6pWYyovusKGb5qTq+dNFqglrVv2mJjM5n1eWtAnpDTwyR4/NbGnoIJKD0QJEjM
tEHljQAue4PLY8JdiyG2d7khJ4pAhTooKfLi6EFoprIzkA/66x2pN4aD0XW0w1xXBMgaqmf+H4n3
Uk2evambYdoOCeshkt1kkIqDHs1Ldh3EdxgJkjbDURs8fF9m/EKZjN6vuatipDAYjM6TQhdSqWMC
N83uo2d+Z8j0Zs+2dVY8RipEe5eyXKBtI7qUGkVgaBErA4WLwCCFgF2jflUXxJU1gaYe+/7Sq810
CoktEVXJCjzF57pkYOOq8Y5Ylz+lslil5ERYLSLHNGGlD6wCPkjYl7tcdYa9ZWpfJc2VqzfyB82G
Gu8yvF2vzGwTYvF8D6RD2vhxI5SzM2s3DKzyKaENGOa+11NN7ZS8euRpWz7RBdzo0gpKGhFPeYU3
R2sh7IZ02cq6I6FB9tbW7ZjhtaRMQwhKP2kXdleLwPidqSxusHh662yqOmTvzlv5YvC1WASb0yUp
qvki05jYyb/766NhzpQtJDvlnydGBf1yZ6TNhlmFtoVLBUVjFkfNSPaihTOK9gPkqwBNhvD2FjJU
XFyvYVCatZPS21ikPHOvUcI5FogF0N36hcwGCsa0Q/VIe53QKde9m/iM8TjvTIoPcIyL3DmGmUp7
nnt9MHEzgozZfDkFjVVp5Lsq8ZYGjY1YCeOCcAjrG0mOt+vd6igoW/dnI8i4sMGj+WGdYXSHeJjX
IQHpRhgC9p4QYYxLfSxr6Fq1SboJiXJuy7S8lm7b3j09N7YECZpbJWod2Cf5vULkhJxCiNuszU9t
0lp+hHN3UyqKedFd+BdKRJm3jY8iYQxUbS/5wfC+By+KjUfjUodLOKhcH/SpEKb3dMrQce/NuDtA
Xq+v+eA8JUqmYtRCliUKruRmcX2EjtY+ham4TpxFiB3ajiJPDFwVpMky7s/UwZGmi3w/482CNOgx
REYMvigjcxOUDA5TTLXWu0A7iLamr/CnIvPp6SD8U6uR8zAEbcMaoVG75gKur7noavgT0xQ6CSNi
rRabrzFspT2tJBSg3E3p69kMJowhZA2S92pZMyKgrjgpUiN8hPFzQI9eKOVPsFwqkFW7CqYIHSh1
coS+GH7x7J8q76Om1bijQsFbluPIbVgunXql/hWGhcOaxOvobnnEMVvl714brxOF/QfVekSciJv8
HnzEtghl/tF11jPE4ZSoFJePxmiNZwa1dlOGWn6IYZET/shH5Nn3xKofZtxqGAN1BVo6Mh6MjdTb
1cQ6TQJeybJnt2Pz1EmY/pB+e7+NyBYZFIEunDDJMmvmaOM45kfZRSyH8njf6NNTX+XGdd207WBc
lbauN73mFQHWoX+fsGm10RNYTpzMehc6zHLXk//+7PrIaCikpsZ8///+aAxhCuF6SerhEmmKnwl1
7N9f7Az6rbG74bj+8H9+JVe/DtrK3oom+p2U5RgwYQiivp8/QVZlvo5A473zKmpueKSpVgzuRuqj
+YzBMQm02Czu+qB3u35Wqa9Es7IHcb7IssQbknh5VoEN5xzF5/OdMEh3QdhQ05lUPyzp9eGTuKEH
YvKhxe1TzGXQkel0aszC49PPix9FaSL8RoNIjGRKAQufvMh3mhXPL5OaU53pRuvU1OoZF5z3VI+q
/kqTVkUo2yqndbcG8L/FARnv193GVooDYgPQw30iD+oi+Iwwj17stvhNf358pQqvP1vFvoqfp8zN
X8dlU9vZH1cow2U9JAy1CzJNzXeOFT0akAaFLQpKfMMfI06PvWORkdKQnF13v6Ao0lIDdLAFIKYF
zA/VrdJ3d9GMzongpI1RtdpDSZVzTvpDAMUx9+1GFPf0SuBcSQBqIvdQhNxHHIF2b0qFW26JRSqG
tTLn5ReEGs/P0nrYVwOTs6HdL8DLqNE/Ro3oz6rnshk785bXBCs7pODBURN+VNR7Ahu0oj+6wv50
sQv6thN9I715W4BhQ84Y0p5GK9nUgLMIRP9ReaSOtO7B0OP+KY+68c2KECw7NDHR98f73JkPc5+R
XlSN+rapMQ+0I1P/kEnvd7BRdxNUMokXyNCra2kWz3SKnoq+3cu5Yd08HNK+2aY4lKoM6rIWf7dF
+KFpzIC0SjlWFRwCMd4yJSBmDg3zlAm/xRtSGNUOV+89BWlHE/hB4t9b41X3NnqeKZ4KOJibGbJq
75C4yrf7yY3yh66fei5nMTl/oAMe+fi+eibIRWu0fuUxlgh4hI44lFSA8tHA3HDHtrtTa+WUtzig
52etnLd0o45OCKBY7tRC4j6baI5nIUqpeHigHGE+QKm+40Oc9YvyjOIVxR7ek6wAmCTG/GJMLA3U
a1LEtV+59SHV7c8GKHs0qC8VxHmfthJi3IHw3bTcGa52k2IgPb47efn8EXXhZf5ZjDWrBeuHZTzD
Gj7YiY7IvbK55DQWVtrGlOiInG6njDaJUYP3U52vyNWPTa6/ITX+3ifQDTG37KoC8Vyf/4gs864N
8kR7+5vJgLksThD5XJJk6ds1u7IrgwZbrauIO3xCG65n7T2D5AZ6fqkV50F+3d3RlSO1FN9qMWEK
60mFHzSAh6WOLOnC2d0TPg9X1o+SlB9vlC+Q5O/MifDmhUzlm10+KfeRod9U99Sl8UY6M86F/DQm
9dvInAu7ZwCD3vxNlt+Ji/wEZyAYvf5JTelSxZWv4nyiUZ0U7xUTZ8RVLwPEeh+3COOOxq1mVBcW
CBIRxfpoTFoL5gDfizWVJKVqXtqVi/QZKB5MQvWbU9Iy7pZi4PJ+UQUSfs5l5Veq+QvDM+yYz7KA
4dSUiN5sRh8ay4FSskCQHYp8prljh58+T8TnpHrHgqRaixngmACVWESqG2mj1mJmkzImZrY41Vht
C9btUa7tGUoh8ANq1qfAcqYj+YgkTWS4T6Lw5H6M0j7SBFDs+Xn2ii9hym/AAY6o4DZZWOzkZF4x
LAY1LfCop/UF1o4Pc+tZ/R757i6ZbDoTJn2fdouJ/1BMOJhH9Vql8qE6VNfHmJKJgY27f+UmIpn1
XN3xgw7tvBEqq9ZE1yoENQd3SL+wAAbQE2+O4FmnthCsUHjF8sRwPm+JRg/aPn/iMv9Z9AxcOe20
JKZVl15zNXk4fF0couABAz21kfc+SBKCEpavZXU/9KpvGe1RGsOlb8yjpimHSk8vjgsLnGiesas2
DqHdBMF9lnZhnDX9V618WCgFD7XG2NgStKbrwLe1n52ufTVuxtoJb+Wc71CIPlsWhFRnwnQ5DGfP
zn/QrUBkaUQI9+OrtNVX5tk7W1P2jYBFPGoo/hNF/ph7vF06WiOKxu8Ij+BNDOUXcvRjbXPRNi3a
S4feuIEgOtxNi9AQE6jvWN8cHaVGBHd7TObX3q2+UIZpeFRmZgTgWn5A9gNXSDa0V52tn9iIyIMY
bxo3JpxfRR7jpOC6lEqH8uhSlZKWgrI1OzIr9Gx8n5oZTWi1N0rvho/mbsGo5tu6SE7SvS6TM3KW
nQsQNop2xTjf7NBMsJJlfBDxqeysi9rgRnAibhJgDxIAGoN8BazHypNu5ej+jOd4gd7fZo/Kq/xT
MlOaSRDv2u/IKvpzGUW/9TDcZTIDbq5Fe6+RN4uQIEBMpbTRRvB96yhtDA3BOUhpTJavrqJh5C+C
+VZDbw9sVBLIg2GrcakQsIMrEPwpC8GzNoyfLFkQmmhd0M1htSWz+m5Wymk0+qOEIb3cbdQsfNeU
busWWGMc9dtk4jhyqNzZuVH53Fv2MK9ukZ5hg1Pa90Hk28l5Ra71UKXm7RrjKRusL3LsYWMASwCG
49dxhu+j/VHl4SO1mUIg4ggMsSSaI/qfdXRMZiE+EvJKaxRx+PrzQMcjrXC3g9ziUzg4lhDGZuPT
hN9sjy12SuE8E1qw0STKO7VL3vVcwiLm9r4pOwpXpnWX5vgDMQDVQkpnsS6eJ1N7t8oLi2DXx9Id
4T4pDgahIf5AUSSh2U2g3820rTvCiKAqxzPCNezrHawkKr16RWEQ9NVXuoetsG+Z2TKvqj8UN3t/
EIRUbixFY9mF/NAZVGLcTW5crpt/Zvg7qZXdsKd+a8vyzxwmdzeBTcMig5mAYb+ZLTbnsif0T5it
78BzKJNbotI1HFgntpUXtARWHIiYIJsjJWaB/EWWKeGWYMObTsqWDK2MWmP2u4zFm+rsoHPEVGqY
UOGkuamExeOkmPe2rX6qdQTkRg9QG24S7DIWk/GIbkWY+baibyPmn90PKyX/BIWiMVJIyZBGQ1iY
hibQIG8O47DBkGBEahBmNWg+NRAy3otE7PqUZivGqMyJSPbIdkiHzXyX8bIpLzTD7zFakoRFHvQ6
YaltesyscFuYlMSXxG3U/BrNcNi3grZ7ZhE5H0H7EQUq8A4pS7mnWp3NUMlMbrCi3qL+g+OpbbHw
7g1TwBjsSD03AjEUfFLkD+t7tK47rQr3sfNVsnZK0EDbyKIlZCy9VC+dQbxO8sbvvmTQpGj47FRl
CiYZPRgZTxNslqnKF3zwPtSMfUfRxaGgJcZpJ13Etomzq9NqF7H2rbu9qXM7E+7WqKYgq+RRz51D
jnN3oIxRpNqj57drhrmL0QfgZAPTjXu9VQ7CQr4jXktquRO3jxBtOkXhY5QNtPkp7nQEIHMHrwwn
GDMWvDI50EsI1MpEMJoEUX0b6IKEY3rsVBKNZu0YLoUGvAMR7g2WeTuyQ5FRjOgtVDTgfIC0GyNe
ASa/ViTH0h53iZ4ca9c6j3aNRGzYa05H2v20UxJ7U8ISictsI/mCTxSiWqoGTvPkcR3IZt5RKQyw
N+0mtBcWa+WJErAQDkVhopVqO5CtPIDP2LU6ggpwV5VuHpTQhea0qa15CYYOTNsGgvBiOOktKUQw
A0qpdBuVsXNQ+jlwUp1/MSZDky2RSFGextA8B6bKAizP9lGUMFdfmLojeg/1xYUktDxfOcr2WUmq
rVpusOYccwXDcz5tayW/ZqFzZAG3r2wHb/X8GvXbxcqtGWe1Mw6LCXdRTQ3b5f/jxOmBpiKI02kb
9+Y+q6ujCdQk6xDmz9Yh8swtC/TT4OSw6hMIeJvSgD2XNrtqqFgxiHO0hEcMJui25BDhXIlK42fF
2krjyxur0763rL2dyy1zxmkOYAjsHOEGmaJuCZi/CWq10B2OSqoeyBvZNsqxICRDtX5m2bTN6mZn
KdaJdAKqfu6R63c7qgehtKeEIM6Md8eVTOtcPzN+yUXTkve7kllnNdrbDKOublXfRSUuuJuj5kPa
PTUyG06aFhDFCldewzGlkGNt8Zl67X4xbFAjny3Bh97j81YrxA/rBhflQalyGl0DutmFD5l2RXxc
uaCwyqI9Pa6PJbvPb5VaDSDFOITcLNG/9FCvHZK8lTVfgIE/0Gy/ttb0PIrhB00jHDYLiW1NgVk3
rWb9k+PaKXN8yXGKiCKr38fx0PZU+XPU/r1NX6SjU3OeLXQefZ07gQi17BzjqMIfUFJa1RqFte7U
PsACMjcLW+3UGjDXZHnWi090e//mxg5TmJ2sfP7CXDh9UKxXntzYq7aaCgRBiRa/CTWAYxErLHS6
8asCipFGEr6Zd4sXjt8K81sRfHhNsL4uiGGvChvGe0+9qAAGLjCFvzdjbbxZlLURKrtbTY/SHVYs
9bLy5VZe97prImVcJorwmBVocwvfNdemV0DqLW2rJbnF7q60QsV5XN+Fsm4zCJLTvGPC+KugwXGJ
pJ3xHfISdE8MaxgaiouZxOpJM2eP20VPRaaI90w25Y7Yvmm7YmkM3PAHBqgAPLi8lyVZaSAdmIAT
qL5h9DF8Atnc/Zov78ApobS/ZGciWOKWQ87b8scqbqHxB4mNcP6Hq/NablvZtugXoQqpEV6Zo0hR
smT7BWV7ayPnjK+/o5vnXNe9LyySsiUGoLF6rTnHzDZPqk8b6Sla1SDdswW/VRr7G9wI/R4zos1S
wRA/oGX//F2ZmcCS9+s1W3yMB91EkoS8wXGMDntgGM9SnQGysbt1RbeaCOr/3hQjWZ+Bm03pZzay
iSdZQJmz07cwhyEz9weVn2NbQyYvdi3Dah8QmBb03jrTIoqVIGtvijpW6Fz1ny9oHijFo+4UGPNX
lFfiJcF4OagcEno20bGzAYXJYN1UZiqpe+qmq8mlYco1wYNwDRoPA+G2etYcTb/pb88PZmq8L+F+
84g7IwJSS6hkuLFf2dUPVzMLD9BIgrO6meY6OBdu/GuKF7HrDEk/iuVPzRedZt6LkCkU6qazWSaY
vZzUo7onsKIqnBcbz+lB8WI0SSeq0HXCigt/dZlZW5vXJ/kimo0fte+SqSATq4xF1xiGpTZ7J/5S
o/7o35f0fOz1ukR1T+FO/US9JsL2XqcRgdQE9h11+EzVEVatR+BdNxOcHH8NAP0P82jJSamOWt5q
BQpJX9e2jsSuK3xYXWePhvCco3rkhPafqK5HHH3dhGHQqjeNZGINtv2t4cM5AN32L4NT/5Obc7FX
j9SNMLq62ai7WMrJBChJbfFmrAFJZX3O9kCA8GTuPREOr7b5OjaT+eILRq3AiIYLKn02FCYOcslX
CkLa+Op5XvtRD7AKTrStjTmZb9HQIEH9P2Qejk12sSZCRNwN2Hgds9nNge/Y+N1tFETyZrRDZhRd
IlB6IYPBNRx0m6g2rVVCxtZZ3dQjVgUTdekmTzKIbYYl05tqeuH5IvPxALzAvILFH/IPH2UavqdF
9K51EVw+0zwM9ML3yG/xX1aS6SMXnyZFfOUO9OFABXOiapN9kL8bhc5wDPyBwY8/HWgxxN+anDXY
Rvv0jGoEBd9g3aE91PPh3JmKJjsb8teqkW8+DtDSe4TJy296gTf+AgK3fMGwva9KI38UC6KBagg1
3A1lu7ECA1ZYn6172QY2p8S+Mr2xrrY+/SMd+PTNxveow4jqUKof+hGOQGO6NJYrdVR+IzzS3DEg
ooUPz25urXFfaX3QHS2uFNJH5Z3K6COIbA/he/IwzOHUG8t8iq2cw74ucvTz5JQHQ3qL2bAfhTT8
WvJmrEO22UltLisRlfkmM+gP27Ky8fUCVkGJ63ta+CNWCk9cseY7eraXMbeZ9iMmaq3obMrYMqJ3
kOVE097wezZvJO4hqXPPT0KWY2bEgTc9e46moK+mj8F724MzYPIxISaOYb/JHNl+HpxDF+efPgJl
XfLwLJMxLKzz7MOKvBc6TI2zxFds0vW14CC/ttiuzmmHNKUt9fJKzwUYPw3VVe5XlzoCl0cUnr6X
OrpL1ZMt15m0VpCcuhGnqm01HT0ic4q2+A187BUkE7KpoSPp1PBz2ePXf9pNb6F/cBUDyEsR/HuN
/W89g0+ZWzJRki4EPdUsJM71E28952Pb64VdnKu28r/1nkRVWv67yxYptPRhb7qWfugQQG5GH1gU
gWLpphkyC62p4+11w+jWxYRXVQGX8W7c+bgSem8og7X0HkM4lEHyvt2+hrroT0i2yJ1NbfRy8mHB
Jfpq0iJzqYD06j6Pk3uUrzipttHcRIjR4B+YtU1f0kreuNygtms7rWTm1Lp7b1OapXskNdy7xvKy
b8nQjpzaDEW0h9c968JTCpVHZU03BXN1tkeys8VRknm/PLf8mlu/3avvo8+y8jDAy6K1mURHD6jL
IWn5CkzkLW2AMll9i5HRMISRzak5+W2MHXW8/HVhAgzRqqLhytEIdtsuq5Op4/ZA8JBdnl8WJNXi
VAchWarBuJvG9BSmXnAUrdHDkq30YTsDhVg5k5xdLzVyZ0y+Z3Wv9TvGggwcTXMYV3qrkRLfpHl9
KjvrpMoVdVPJMR3J5p92L49sP/b35tC9lUjMcO4XNEBrz3mN88BaibzvDoQxwFADsl2nxXx0daaI
qlyxMx83JiONjGJwrbCdxmDYjFTnvZu5CdoygmuM2kkxTAKprFznK8GliKUNnJZggihrhNEJvJM9
hmDC5kdQGZ/z1CQ3vdJ3rTeDTQ0tX9DDnV22SMNBAa+80jV+6vRBX8Dk1j+JHyX1sqOT1NTpqe+h
w9tuOW6x9KJg9EiJSqMgfnQ2dSUzCvTbuOuW9GDYUvya39WNIilLyUIHFNw34z+ZYaAlsIZ+j/Vz
fqkzYNJqEX4uqDoo1LWRoRdR6+kErE8zR2R1YzM/j+dR+Pm+LXw83+YIE1XWKcAJv7QOx5TW6tbV
lzcIEIuLO2jDfTQQmaml4clhqxyEZahNrDs5SbydEm5IbZb2M4iOzEHzmJJQWnn1XWEPWuRLsIzk
MqhVYrgazkFvm/TFaIRFQA2WJWJ3nYdvu0AKSL84ESXpPIIAcQBr3D1iwrbBUJodjCw3X0KsU/hp
gT6Gcx8x3f5ec3K8DYAkcj9tdlmG1F8w79n2CXCOlC7rZkHGtzfm9AepKf2Rn03XlLn0AaLt7P9G
Exa+6cUYvzpJifyQfGFIY+GqzztrXoVaZF4BBTrneURjIpkN7kiLEvFAvBOJ5l/Vcz6QweuUkI9U
RuJdlW8R7HM24xTWgAoOCctI7aFnUl9bE2do0R3agmzry+akQvgcy3JfsOtJVmrkmd+JNyCWWZYw
IYgenQi9o6BFddMpK3d20iDOtocx2oqlaLGAM6AYiHL/75MNHR4Tpm0KAEStXEI+02iCSxDGjldD
xhnBvnU2IkKaxUgQ6UpWhptn5S0TrqaA2EvXef8bd9/Hjr+eagZg8QwJfw0x4dg5pntqiAp45l1V
Lo0UN2+QjuDZfG/EHxw93XYgaGcTk753g+inX4c0XYuYGhtibLqyltHeCmmMOqq/pX4CBTtHznjq
TWxZqxo6HhfaOjgZMaO3qUrhP2v6m14Rn2rGiX13O+MrihkhHEZbBqiyxbijIcahTzCx5LNR2oBj
9IJ2LzrzAXQ72NszgnoV9gGnqSeso3XI9MgJSSGK0z7SF3pVxUcssFINYli2UU1QI744Qg61nunX
WLzmNDx2y4yqUl8CQW1nMZWQy1c3js2O+FIbz1/dI1uCz7PMCHk8PyR/PM3qDeGIDa0nsOikN1kX
sgncuynQmpmTX3Cd7B1gJ/BYvGADkzaC2ULihIyn6RgtHLGJ3hACxy9qebCr6I/68qKG1m8X2eGO
QtS/a+n3Ji0ZfDoUw13WnZnKfwCzYQcR1ndhavbdNP+NF0AqMh9wpiUvsoELtHrBhZkZ5xpgCIhA
+nDOWNDlGj4UZc9NJCx+zPBwxc250IN3S37awH3XFYetE4fGnajE3yrYytF9EnkilLscHBBzQDhx
anBTdkTPd20SH7vU6YlwsV6XqOr3tto4kpZnlsbdTXDSPr+fqUEgTXLva0qSxE4YEaxXGVAdxQDx
zA7taOESDzJwFaEqzz7KHsfQWC/LKtWGj8YJkndDH/nn+rQ2R2wERVpucJNor2H0J5IZXDWDjhOZ
6WccEPqLvWTahiTI4IrKEiwkoZIq8npyS5xVRngthzZh3CG8jzAdX1GwLI8oEZs89ONfLBp9qb+p
TXBkJR5dHhntVKFRRG00/3R0I6MxFxfntoebbtnphgTP7CO0Z3T6H1S3xg8LAxUmFSZlGrk4TkpK
aO01l8lpvumWX5I6Ps8HHGGfVp1/WrFPgndtfWoIMFdJsohzEDJTb2U9qS60Xm1w9bTa11iubWqB
w41BHgHdhDWh7cY1LHzzMI0TTW+NtI2cUhikZ74jAf3QGpwFbkp+HhryE5c8MWIUGX4u6BAOpmEk
N/CuKP2CEuMRj4q+iU4W1tsMBsGLl3S0yoR7n/zO5RIXYOEvA/13Htm4P8b80lL3vnXvQzaFwGTq
4u5WyTrtINWYb1MflqD/6vI6gOl//sc2d+G6ymUxdyKADiZfRR0t+ktQuwgIvQGNHuSHTWhqPzR9
gFoSfo90AhAsA19ODo7nECH/PzpVYBzJpil4t1EA14sbo2AqV8xZSKx14aLaD9K3vBDigXrGebRl
DtZpAhtRyOsXitZT4DnMCLz6T1nH8TfPT717ldgHRNHxt8QYZVVHicZFkNleJD7Ac8phufihHhVe
ZUED9VpiSvihMKC3k+mYrHy7wP2C6CiscTD9XWl1jPAYlSfir2tv4zfL7x60V2Z9ZVH/KHtUR8Rw
2ZJ/Td0BQ4dhymVYoNewdcUahpn7UM2AjenT0cenao5mbGS6yghlHERY3LGORxNpYU/A5tD1u1BE
2sPnbFX1Thc2P/3Ztx4tYIytz4xtqx5mJumn9siUD6CTv4/9/DPTvXud1/OV80K8T4v/O5nT5tqn
VbSdIU/vncbjy8NJcZ5RCx/sLinWwUDCnhjmdyQlOVNrdkZ4XyVGKGYAHmaXNp7arRMW2GWWgZTP
4VszZdUFfMEZnkyzT2U7aBZ/WBK49mQ4nvJQy15i9BXDpA0vjeEfhMiNA1dvhn6C5ruIo/cgEflr
mlnfxVgFKHnd8Khr7vzpRcydPKbOgTk3ayHbkYHdmRd6ZOBWteFAdo+5WoIZNZyY+U/JoTG7LTMZ
dPrRfhyHbOUt7Rcv2HvFQJnv6ygtt7FA8qoW8NA19d9MaF241A50aLrCSIF10N2ZmddHvhiajHOe
XhZsQnsr6VArk/CJwt4sdyb9t0NuaiX96bZFLYJqFiBwfGIxrAFF5ORzQOqkZXBLRJKzO8OW2qPY
cZrY+kRvjBtVFoqDFzu3pkUHzNjlq6yGQ9Z2w31Jc4DGPfMUtlXuutGy+miOCZOdzHrpo+hsLdTY
6rgwHLDEgWzdAbndNgtBKwbtbITOEXkoX4mTmPtSD4q9yYeHfw88DYTqeJ2b4t+2nMtztRTNYQl0
cTaL+cMm8em1ABOzM6DzgN+xz1M4DNRuVD2hyeUhACfZBznqFst+tSo3RQ8F3S627F8UFs2FyID2
ou5pTkIGSKObazfisEkyjI2+tJUjusUPrd/4v4vBri8KQN9G1UIgWnextU8oe1tvqcyrKoQdd8CC
R9/ZlJs2S25HvSlNIAHTD9LdYvnWmpRnz6XDFnyoIfQ5Zifhp0cXYVWEJrO0XP9SDUunrQ89/l76
yTXzxq7zbsQWTh1pZVng8JW0QtuPE1yIZlySTRUDApoSjTChzGq9Exaeniz2T6Ct1gk+190iWOYJ
/h4lJDw3zAZV++StqRP9lYeE6GUEpL4d9Dx4hsM2ZT9ujS7q1yP7mnY3mqO+U7sKq3TLHbGDCUrK
MTlrfZGw3WaySGcUpTDL7pQSq8I58tXP/h9FgrdaIGO5TiG5uC+2H3yUng0XX3eTfYMNLQb1vdV9
MpkC8n8JGQaqoW5i2aOiS/67KAgBMaG93Qv8KngRhhR2JPVBnNPDLhgYbUSNylbVxmxi6DdUoPBh
0R/SERejbxBjqhL/4i57xJEDOhjEvrreTnnzD1L94WZNBhrp1g72fQjhXTQ92uoGdkFCTso6Dyjo
NqNWRiyspbc2C6u5ZaBBZNBalnr+BQEq1zmzSpJ265UoF8gzIlg1ZcFu2nI4hP106TRxYYRA2W0N
j7B23xtE4/DxvMuA/zLasD0WyDmdg13/SW0XSKZf4gll1TSQw5NQMeXsZXVHwCEYzAmkx2s0Tszp
muGV2u9T9QwcfLcHexzePMRAI9/u3aq88ZES57a4vv5BEd9uumxkz+r3/0nexSjrQR50sNx61t7O
EuNd0J062bJ8a4ryQGB9ua0XzBuGGb+Z1OzHusOFik2pe54DHD2s7brlrNWvVam+3mx+PdsF5lR+
z+KBOnoqJsC+SwFQEZmN2TnjR1FH94rB7sksU1iQlHnbINGZZFQx3sKlPGdu9mtwJeCyzuUksw+O
sWiBZpnNI+m6+B42mJ/kFrTKaPp1dBhW2tjApvWwA9eaxhTVYSMeaGF8ot9gvBqdznNVcyUVSj/B
mlurQm8ove7oQPlvpka84e1FsRlbq4mQu53ZtL/9gvyABvtFO+jjOgFcwQC1Gq+t5dEeIlvtAK2T
cUPebJmNBD+BWP6OqHwMgxGJH5afbDa/Mi61q3lZrNMcT9ZLmFh3u4tbMpUTb1vb7AxgvCHOleXu
UvcXWsXWtzrQnJcke0Vx3K/yLtPu2UK/ptEQ4hoVVp6imsEi9pP24qThxnPEt87wlgHrR/Fm5CZZ
4e4Qf09dNtkAA72T1+H0nUGARm5Vrp/NpChHCy48mlVmowUkJfoQm7MkPJLYBKFx6KWLA1fGMhp/
GK7m74amldc+FN6euKLxKApEIumSwZ+JijtQHKQiMa7pzsA1bXNdDVDteUb50yzy+PH8mwjxtnrp
w0GF73uOYE3cqL/TbxKVaJbFVVXKRpqBi5yKdDNkm3hCvKDpWDnV7qYsmm6rWbrH9IZephuTlWiz
Lduoh21v39I+/cfJAXV6ruZcu6XtXpFS/usf6402dCUVdtZ9mF2OSQxCEfYG+xOwNCgEeQcUNIET
y6VLLe1qlJa/II9gLNRFDuQ5dozhb1fuydXpEOZ1Bn9BNuasssBmkRIoTHbrT+ywzj/oX6BECe/d
nVuxQzY5vzx3k7Kf3YDBhinpjqtnIk0PBvdzKfRovYCseOQZ2ZEh1ZkIxu/q6DSilClT4U17FZKd
dm1DaTtXz4cqPTuswGOXE2+owrDDp/NuJcHW7jGpp974ye9MTgn9kl3AenmK4uQX2RTdmrALIkDl
3pzIIf9G4d+thC/KPbzNpX2x7Zg9NekIfhFdG/akt9qK6aA50z9JZYoz0tDoLfUJeORSTnNGe8R9
1PyBHfYgRbL5M3NnTOJm3RKylhRVCOUjxGeuOUQKOgtdi2lZWaKzvjG4RS/n6DyndRPgpnFj9OzL
kGSpdoXo2Pkt+O7X3rgYZ8OmP6Hu8RGS2hIXv0n8RGRnowj5OzMe06LCggUBSK/FtJlFjuW/IRcj
ChXaL7rPQivJ2AAp36QosYoUh6xswanuWzKhylm19jJhe8kHzOTEpXhF6xw0MK/nudMLMPeC5vNM
57wkE4zYpnzbYEdF5KrVNLzIgZMnSCUINewRlR+SucJiaZAntUpd62wHU36YsQtAUmc267B9V6dm
VTWF1Kr4+OjEcIEZBY+MS/B4qSCDE293bi0T65pukBD136NLDUqWliKu8mJQkTI0E4UNhzms8TU+
sHgTVxXRHnEyfY0OK4/aPVMreiv2VvW+T41ip2Px2UT+G0At60/8jmBJ/ONhlopJMRBm4uy9VNhv
DnyPs1l1cKNlBgwU4pKcOnB62YKZG7sGUlU1gwPHdDSS6gvrZ/Ou68aaWZL3qh5xuVmANgDHUw+X
lrYeACt9iwiOXGSL5g8wovYV64g4CIe2dCiSgewd23AgwvQWQCqHsJD/XtvUPWbs2AHUgjjpkL9a
ktjVzomKsrv05Huqp543iKjWXT+Qx+Bo7vnvjZNWKOTb+pOyOuIN80j9sNd/ieWHqln0IgSP7mtk
Ok92cFI7VPzR8blBCaq2qiDx8MhSp29MKMyXIsjrXTqkxVtVDjTjORDso2XEw1qNvP7exGm7ySLA
/0KnXoPCu+p1M/5e1SAPWh1TetqZ9m1qTYF/ISazk8xTam1QUeS/BZ2M7tYwGLIzkd810OYItkdk
biNHv6XgHD/10WuPABQ3yLVndNMetKtuau5JNHW3Ib7/fUY9vYxYpcqJCyOd/WFjxczRGoMtBxMR
RM2WsA/O2Os7u/Ltg482a5OKDkSEiyDAwsezgfMD5bFMIMr1o5HfjFdmqS2vhXK7kfcaEiZuzlta
2O61QBI4AtXYFBiPUbygPKZJZl8jDbhN4jjLz9KhPg5FG5wsLTCgJ6MXUAoJ8mZSLglZXtO/cbv6
YLDzPvix27zikC52Ux4mGw41RCxJ2O2XzKMv0ofUDVEAVkke1k0Z2RsncqwdXULx1tocM7Ud/va/
qVPFJorE2LGIh+jUh4jwzbx89US1LgVEdHXF7DwmvKULXo6YEXyZY3LVRhI+Da2sP8han+F0rqaW
ToAtLPFWCbp5QHqAfDm6YBBfThXjw8G7mGnuAWMkk+fvw7iCHktcgLGGvUSozjMXl6yao+rm17zr
EwypF1BmzaVNpuqCyH8Zk32ZgJB8hvlqI196FGUG/dS+vamNm+tPwy+31CnlO/9lsnqc4XKx6eXi
0zuoYYe2YnwWOCBXawevqihdRpgieeDhgiDakbYmHzl1AM4zPKulqlW/Qt5ktADxssGZVD+YmZxg
ntWjr4k48DW9hW7TlUXCr5Vx9AWmSFZtzvTBCzC8iwL7mNd9eGafMzvBttWU1gMmMI2gZEEP3gTp
dmqBxDpLf0kFTZ/MZTq30LWitGBgaQxs89u2T15KZpe4O/EGwwai7AI0ERFtnrPli1oo2Og+/7bB
s3j5UXY/aptPUEXS6nP1E5XSdM4S0V2DPqANlyIlozlAtlajU0jM3UcY0UoKhxcVCaybOkKIGFI5
uz24/8K4xbGePGqUIn4+v/bJnB0If2L8HZuo2th2XUu3JRg4dOqtH7bmzTaHT/LIcbzkQ3Xt8/TN
ca0FDeAjkYMc+oj1rbghjvZ5y/QAUHifn5opWSaVcK9JQvzRmYi5REfmU6RWUWHVv1wc701kOnRn
yeGbEuTxltniNK/Kb7KdWLrh9M54cFjPrfEbhQh6EbVQTUiESBAfiW3i3I2udf9GfQWrcbGPyRB8
ke4aP3eYAWE6QOxQ5YdcXJTiK0xQH0PYsa9LNwB+SxknaLOHiYxpaOEgX/A6YlTtpQ55Kfbbfwou
5makZ4PokP+My223Kxqm5yA4CZtUC35huOnrlCzV0SRBdhVkZXa0JcNA9awrTNbrvEjjtXrOlG95
Xhh7jobwdqqDr+UYyiJtpoaWxn0SZY9N5+j7pOmfYXRq40mtn2ObqrStryOOG9H7P4yQpgQ4Fogd
Lmj32sx/Z6UGIb+n2RWgEx1kguWyhNAM87jb2qnNpbuNzLO6l2X9wrSqIB+Z6cploG0RW92hI+6P
NAERG4cBaXSRVbdAzmdUj4V/6TGFTwilggYaMCs305e8rN7UcWcCZl+F4divMhn9xcbywJkwssPi
URD1RHtUQFCVCCQMvHKfxsuH7jbli261uHvKqkJMnmbgyFIGGgZjiwQM7CpQehYXO6a6V1n4hQPL
35Mc4uAureyDV+hUjYN4KWt3eaBJAPE4XyEbk0lpx9Vng79/F9g5YvkgB5zgFjOBfMg11E3sGAZ0
u8Xa/H0uwons2vNGTSnSo+6yxOoLPHkj0JMzHOOcVF+NDkfQJASxxQn2b36gHvoBTRJqIqXg8yEX
sw7g4RjECUcn7CF54zFKet5TDx0r/wFCwd//fT6InHSdLFq2nztM7DiWgz3V3YlaPDjZAKXOcJ/Z
BZBOQIhwVq1nkf7UW697UWeWfCQIzDu7Vv+cOs1SieVUPiu+BsBWm6IULjwCMOxQ4QEa5Hs3iyLa
BBGC5QV3Sjygy3cYlF0Y09RntWy3RMysDVCEeGHkGjiY4zdOqeoQMkRFeslf3I/Y7HdKeNjWnOl7
UC/1ti7s5nUyTm0QEyArs5+ClOlz2KbudXbDmzsRMcL3Gc9Z/4EpoDp7hXdQuw/Xe7OToSJ+T7xB
HbbOws3Cu9P10QXJs72qKnuAJhQk+NdInK0shAdt08OoSdN/hgSEMoAbAQMWxrMcg8QhFhXgHeOx
p61+rgz8rxFs89Us6vEALbOgA8lNUfrGaaCdnnvTQy0jgGgeCZrnGF7n1asDJn+hRbouet5w56oQ
2caLiRAyUbNW7F46umrde5z68UUVreEMRiHxjbWK4tR8fDAVx8WMIvVaWcM+jCoPjPM1NBv/XeVC
2an+by9P5I6klGPQDIi17aI7JI6d7oUZe4/OHe30utiUstNUVVfT1iowF4b7c6rCT6jPN3UQa51/
QzKUrqbxGkTp/N0rCvOYLJhAx9DVf/CqPtDv/NPEHg73/yMJfB4liUOWKHGGXhHRSO7j+fscZ1/q
q3Tqkr5qZrcHPQ6cmyb0DOZf7Z1Af4s1jYP5zAwGN+IGBEX5WpSN5BAZeCnHnig06hoiO+rfZrAU
v4bxne6g8RuTPJvn1EnpESXLi8gjILRsx17IVgkO6tzSLawDXksSlnooZOUOWex1DkwgMiSirGxj
jG5TTgLnaiBF5pxxya61xt1HsMRXELK4YmbVP/JOC2LizmoSr9w+rQ8tseFrsoUWHHhE75VxfGz1
UPvy/nh2gt5l1L7kcwLlzcqxRfyGlvmQco14tQFpsuhXMtaAlIag4QRUX2VvEdOQ2Pa/VHgFuJav
EEzQqrgHEb3xdRZPlCSgDTalE/0hqVb8CIqCaxyIAMgZw95STYRW5LfaMXAvd3zSXtUzP/LSXVyn
8GAsHFVGxJo/cmSCM8YQpY1XM5ASpHCEJcik5oSOLwbqMdGwySOU9FopTsno9qfKJxC8BSzjm7zI
WiSnqKjrj8DsECngJWUWkl5bzrubqIKAsbj1xbrQH+LSxeIlx4CZabhYwiNOJzJz2Ul5L5jp9I3Q
0uIx4GLspd5AXVxVX6OCYLQ1wA/x9WvNcbHHV43Mn/65m4HoVGeJ/jMwLe3WatZNM1J/a3oNMzl2
Zlk5D7+qfC5M+iFd8WvMhcz80UX5YH0wn1W4CzTiYjiCDLngn7BKPkKcKafIokdICda9IkMs5Mm/
/CIjqVjlNqO3OA7+jTAxvwWTnFE4XJKVjId9hRJIL/jgrro2YcFryT6bUfvR8rY+S8+ft6MDq26R
OmrqZTwgXH1sUa5JlnDeA7re9+d2SeV/e8yZQyRQs72CT+rsl5DRrBdZ1pZMMBahMkBwVMJY7Azs
smHFCEkzTP/WL+vEZ2tVs4atRm+YP4curPaQVvHGd5O5VpchElX/c0H6e5FykZHpUXvValq0Wh+N
O0ODHbYyvdA/P5dwGEPxUxgMTxjf3AxGP63D6zzFZMWFJMuodgUAMffqWVhJZPNCTc0Qg/7000rs
nypjJy+PvgYE2IjAsjABTPdOHEdoFux/hrnvTjkJpysfMF7FOIa8ETsWu6CkqKFp3d/hDmE1ZVD2
8jycQRjE+yVF2VQknvhoRrR2rh7NB7XpyVn1V2WPTbsgRaMkjfYDB0a6juLUek01cnKQ4JIQRC6W
ISuOugPm5qD2lpm37EihOG2KmhD2xGv7I9sGZ+V7OsTswsfSGb4+twm8JPL16Pjf0beE9+iXWlmT
Jq1ONFQQIKIwuY9LFGwySTYb8sU9IV9j4dNQCjgDfrRGKbrqHLjzUuCc031a9q4j2gc+Uu8WkLhh
oZkaZEwoY9CFdNuKGYEHYASGUmJ9IwXhHrHbhR/hkmySj3QWnxnSaUTHSX0dGJ3tfUlIyVMKPtTD
VtPLbtcsrf5I5Ntlrp036JOZgxLJbdab2sN5ij3jLLo6vegQsAC2BgdhWH+6Jaqx5E14u+kADBc9
Yo/28KL0XsVGQ9hEhCmWpByrKr1LMvfZNYg7nT14Wv2MSczIvIIs0mj8qd6mNPLfSNDZpV09r5/f
LeMQu1qQWUcDrWDZvupm9t5eRVpFEHvf/c7Ovyd6cXBt8qLqoNc3z0/oqf62/Qz8mKdhVLR7ZH4a
vahJ6XLMolmrYZIpJ0rq3v976He8cgJLfwKIBPXjiQT/smkVWzXDyyLyk1ybbtVfhbQmZehkTR7D
YayvE9tG8vzMGniHp3EY8J1qcSRupkOssyz4nZQ4ssGfsboUQbXNgW5shMw5d+VNlfSfbV1jD7cI
t8avUJwY0qxpI+ITwMfxLNH+3wV5qgBVbPtOb3aukfX7oYjF8fmJPK8SU0stIT9HaoXXXjTZGS/6
VdOm9D2c4wew6/lzHKs/OdNgPxreSjmSqMdAunMJm7Gx4Cl5EFh19x4s+Jch1ZAWLCVDoR2EGEmz
H0rg8df9wRQ73dfEsRVJ3zyrxUU6tEbLQThk3ZWkWEd+Ar8HE87oZ/26WoSN1vihNsCJXx9cATsD
9sQtBXN/szvhr4vSZddQ1a9mkCQX8veIRY6rkjgagA2tjUVFlX2GRWItwHuAUWYZWUyYMSRXXvPb
TOsSDGrPZM722025pAvFWO9yeGkeyormOC5Zvh8EDi7XA0OcmciM5QDKdBCYOhbVa1JaGq43IDqg
iQkHK+0HlOTuZe7pDbTUbgURcUmaYxTWUyC7cv1/tuqr0NsKfaB+I7TvMouWzIjql1YF+SOwdXEZ
JZt8ZJ77n95Z3DAE6qsFBEodE4HL2rVWGm07D9w965J1nCa+tsUtxBu2Dn+TZ9a4W2veRIbzJPI/
CdnYDejSrmz1FwtHOUi5kI6Z1tTdRvUlYRdsA65KDKsRfa9UY3JYrh7qgPRKlxHVVO2j0x8ztu9S
+ckgbk2nfFsMXH+NunqUtWVeayf7QaxN9YM5GooeB/Vf26IfTTOKV9frHmx/9Z/+ckXrLmVbgG/V
ddRJ+vbBIpdm458ywLcbFn31mU8tZ7VR+Ie0MILzc+VCsPg9Tpe7o1F60e4AK2Vq566HKQ38AGXa
lO8nCk3nZI1kh7BPVTaeYcCMM81mvh5SVvBdazFht0vdJDIVzwCD239drb/6optfSRwl1G+OvkXj
bJzQt6fXQpO+D6MBtSlb7PXg2Owvph92MeE/90vacDm65dUC0Rx9mgCZ7aTtdsQStXbkSa0507xf
6K5gmuZh2uYXwMi40MHTXCYM82ubWSWDZaaRDqjNux5AECCym98pdx69vKZ+d5uFWFTXg3FTE5TZ
L/EfZpQARP73KVBN5xG+Jiq3JicfJBjpX9VEppK7dXzuPyJIQsnAFDhzzetzppAsaBCYtBU2rfVq
8BHEMQBuIZAUYPYw/lVa413aKP7XZ4F/XwIy1RpwxCVq9/cyzcjkDcOTOvuTUVJDBiIFjMZ9b9EW
n54nyNKBZQjYdoEBPC1l5r6rhghMCoLZ4rcxYq00SHYh0q6ley50GPhTPO6Xzo7vmqsHt+fUerL/
h6vzWm4jWbboF3VEe/MKDwL0FEnxpUMipWrv/dffVdU6hzfOwyAASDNDAt1VWZl7r504J2WRWKj5
gBjaNkE8OnPJQhcHV2uStT3gyx7B/zQKOIY8rv3KyPL8MzKEe3sZw0f1wN/3jjUhUGCGR+xpaq42
cN1vlKWPeyfe5IBvboL8rxoktwPbc4M9vB64XsaiuwECz3RpGpt9LZfPNDaeI71MT36SFHBHiaUt
uvmsyg0bTwKcXZSYYUJMThGwDhQcszOqKPByY7Nuyaqlrx640mryoykKVbnhkHLGTcmkbe1sT9r4
MAioXViSnVEaEXRU6jj0p72y3W0Hjn6MX/rfhEO/6iQ+L3Y6XLMpb8kfHY+QFTer9Mct2IkHPPpz
RQgmFINXpnR4neTYEK+aBZCsZLIjJz5i8bpNq+P5wgX2XkTucDvWyG61ktRhu9UoUwBrAxyY5gnZ
eBztdfmdqYc2pdaklw4ZR17voWbFD8BpIzphTK0ARDF2Cq1kk8mTpzFo1VULzyxR3g1GUO9GPVMP
gTH9e2kEGkxy+afqvaok0Ner2mBXNFGG5R2G9c3aq/IG0L62XpCSJW8sZGSYuws8zcRzujdJFV2W
ysbvMTLvTDoEO9bsGcfW8BPI2Sis1hmQk2dI6z0Dyk6if+I9XA8JWpbVd0XWXdXalnk7xHAkp5gk
oxYd5d8QQh+MU3TL69Mu4VDRwZrZDZF2cnpAQt8P0Gk4oOtYU6x8qNlePPyJnEQmy/+Ax89yIIz4
A4FJf267jGjf0DF2cHWm8lh4Z8d8Ccxh/s3qmIiEnYCOHEcug5S4QE8Ppdcltx7JJDuK1/m3Ne7c
dvol2FpPSlHxPdZaPKQhcYDcP+wAN+sB9zVareGtJVJjQbf21FJ2PjdRTsBsEpzW+tMlZwjT/CBu
lSbWKtvnUrCnp9KTlwNgWA8YBB3hOpAi2kB42r7u4W6MZv/YmCP+OJ0TTVCiiA1pFm6WwUqOFTB7
NZIdbL6RPiW1aykTWrP0rPeLaYpLbGPeUs8m+XKmnXqKAuuk3sf7HxLXyeZPRrllHFFKjTRBoL9U
pdleVQlf5vSw3aLdrbVtUi41oToY4/k3PDx4wX8swbK9beRnLR/2lZ+nSDnppylRd2EzcEgW7H18
O9Tu0FnBkKBxTkr3Y707sgA7KTkJ6uZSt1liW2Q4ZzGjEj7yE0U6zW06OdsiHa0rFfJtHrsNU9KJ
Thw5fs6tm7wbSDgwb6MdFvBgfQDR32cwExRkFjrDOZ6bP5gb5oMy2WJ1AOwgi4fBKpOtmr9XsRPc
x+R5MMw2061eOc8Q5mMctWhNVWxJB23nSs78HT2uXgC8AbuNOFU76Ryb9+mAPMgkBxzTHmcQOonk
yIFrUj07189+Y7eqzjZzkCPxTsxQ1aSl9QgutMJpM2Xj/M6a/Bb4TDQzbSELLiPFRh9yd7d4Eb+1
IdVR6z6AfvpZlZpq28EbStFNQeJaJO+qCaOaN4azMxCu0YyM1WGhu43RPFax+YqRPD23S22exwnD
mhBtca9aMgjFaqr3+dYCJ/dh2aistMKPngemiIekcQYQCFLbkU8YXb12eMkDwPCBzSlwaOsH4RBV
yXfT3oZ+REJOWsNQSr1yjyKo3TraUBJhDpiTQFgEelhOoOr1/jS/J+Rzym9mw/LMqLD3Cc5sI8I9
jeHcZsP8IczoM0iC/GoV6do2/u4MO91AU80Na6JY8Wxx4F5gf78gDDvV0xDdwrBC9s8Ed9tMRfUG
xBNwJa6f4+RB6sURhapLt/GBwGfy24U09TRhvy/9s9Dq6iG1J/jYBZ78oOkW1D74rf4df2kEHDTd
GI6LgwaO6oPJoN9sijzpXorc3BmJUd3g88gfyozj+VrDzfnCl8hos7CC+ujOdrUL2/RXSeAtHEAt
f7Bdi28t7igUfY184ZZq3AMt8OTAk6AgoVWhbiQ7KevdZBXEpGGAeOnyloB0BjNgPGhhiHr8qi1w
EKoXWOnue51wCkIhsBQHdINbDXrBtTWQ8QqzHw6Oi9JDvSw7w0YMlWy6mNJeDWWXrPQeZR69Ooej
88EsaRp3ap9fUjjODE3RLXByNwiKyKROtovyaceqC3EM6QjhEcOhq3tIDrVDInUrkqst9Xy53fYn
Y2GktzPETonqxtrp8QuU1rWdJ4QBsjkemxVRQMWHFmjlqZarDoxB71YJgSO5HGk9DET8nb/U+8EV
3lAD4xbdoItlQLr+OQtk28J3bqwcZZL6QEkSa/EoNycbOc6/CnsWz6YAjR1l+DnraNZu57hDiNSR
FnrreZMHl6nl5ABvf1+RrHZV83M1Tq/Ludt6nDXAbOJ5aX2g00gZh7NZ2RgQncwB02WA5JI/uhoP
qpU09do3vfBe3Chur3reRww3SozmwdQdStednspZr8gVE9XPybH+PVvfm+zoEJmmA2h3mS8FRZWX
BDjMEIwwUfrgphc7oJfeZZwQzwhdvK+F3VQWrcx+m3YRW8WVLIRhH0fMH1o5lvDJaDkmLHbbCfIn
3TapbSuD3NqqjoU/iIWiJhKo8MI3cqKyHwOafM/O/XdsNgBYHDDIY9Natw6pfxujzsWzlENDk6t+
wfOJ7hmT6K8C3zBaSBOJ41S/+GmCR70CCkOD8dIFjOkAZW/CknCvQAoMhqgJb/j+jhpN+luNJgRg
jA5ES4Vo8b8PVez/eynQ5xyQPJg7nb4yIWpEIg0eDDy1oWCdnPY0DIttgP1sX6eQsvCbL97JE2gl
lWHGB8TJIuCB223cJ/yyTa4/q7lFIjDdox7Z9QZkWJmZeNuWvafv6HHLMHIbo5fVR8+LKYLNaopv
TTSU00xzLbEA1Ob+M8Lfka5rTEGVB9gax8brb6GWT15iHbWM1LWsGOQoAIbfscYjtJ2NpH0c6yBY
uR1l0zxjuCdsrao5ZEvmAGeP9CmfEBshcQiWESwnrS310Erz8Gy62AWkG5d+bY0btxP7tTVEDXsD
1pxCeEocHCsWMlv10nfa+fRqxSg1lVwdSdqmtkF1rGcJLxqbo8+xlW9pLC91X3wEtXurtuBhCAiK
pV/ccSzC2pke+FzRFU7RiNqAmCNVGKl6SD3zcvb1cfKHjdV2m8786dPZ/whoZe1nrXfOvZ6T5xKD
FiRxpTlw09DrIeFrt+BzRLAL8WQe39SGqy5kL/LyPRky8SYlRJKZpmn/qnwOpcnyOFrmhdNG/lLN
i3d1vPzTbbrolpl4tK99B2ak1Q0AoLMtoyNBSOTAolRKlE1IGG2DQsphkCzv86Jqf2uaT8tKvmr8
GkV8lvSHHpQndv6Qg4t0j7OW7cvKOSvlA/OS+NWiWbUVGtzu1kdXyQnispAQs3aGMl5htzVh+Z1W
WAgdQJfsDtJ8/IYkFtl2TV3fv+v6P6pHqB5KR9wmJK6hKazyc6nH1SUZlgZExvBLFY2Ba7WXanQ+
Q27C7VqCsv4ypMaZsiWQ2b2j/b8nGVH6SEUJtoIbTD37fjCxi5OMhLVJK2broYMetiUT0D/EUhjc
GgzsceBONLv+U1Y6S2f+sBZOwdPfMSzmRw1uzCn2dVKX2uJNHwbYoZyPr5YDAGbJjfLSxd6PsRnM
mywnuj00Od0g/f2J6YhTpm58RREd8bhlTGERRHb2iI5/EkS7aZLOiX2bFI46pgUHhGEj0oUvRE5b
hE4LVrl2XA/EGtMC/WmYy/LBD+ytepXTabqGhlmd1LrjFrTB7RqgEr7kOz7w41JX5lk1oSarMa6K
FqBe9jfrtWGgcVN20ZqAhV0304GaZm7l/RD02U74DsbROKrJYNaqn4Q72LuAnfE85EQSiwDzzrrP
oIZ//T7rE/FT1pvYrr8GpGbHxsKQlpviTy2dreohSib9Rg0gsdojTYKgmTTajykbokNvAoPtnGk/
Gq3/qCMKpitSZf+Ey6WubbTADX5WdkyrJ67Cn6Onn42yBYfXxtcGWvyPfvq1Tu90RAjl4nZ/W+Dj
ekDbWqsq7ZZIHuTKxuzet/GrKuQgjUcnj0ymTT26AY799NTYCFZrWlcwLGC55flWde5YPWlQyVBt
zujByNrcA6F7KnIBSiFhF8v7bK+PaCglwcSRpwxFUlkmuIGLDfagS9EaCjtFkqDuttrf20bwM07H
Ck7vaOynqZmOI9qzWxHmwS1R00wqwT15tVljuGnEJUMIwqEcPYow8/Gs3BosmmScWDQeLEqQYMzf
m7Gyfnh1ddaE6b7FnncVoeV8YWe+Fm1PLpPp7QaRNLspf4M6vbPxkd3q8meKPBArTuozdJIvU32Q
mqedGkoGXYeUD3vl1deWDu5ENp/pvzu1W/5oLCZ87dg/mCSS4Rtz/bUp06WojmKDrhqyVSg6aBfU
g+qOqyEVPeF9FOlnYrkqUOIGGAEtqI7rGcI1udJi0tVPtWlaqN+kLZsjz0aZXIm3MIlS4ZPNI4Tx
/wYTtC3wz6XFw2AHzT5yyNpcL/myXI4oR+H4SBFa7FjFndswl54DYhZl+5c9mF+3xLQ0NvcQBEHp
EAd3l+lVd/Kkoji/CMuDryyFxW6qsYPGGGVCqQ5xyJYntWSmo52NvrkHRkrJ2Zjob4ea+c1iQWCN
AiB3JCzVA8dh6AYTgGLbbNyr0XQ3Bu2nk5Irf6uX01qnL+PbMZuklQg+69DfrR+NNo6IrL2ETPlo
7C9B1RmHtQxyZzApTKWyU+nIgKRpLnDRBZ32TCnTbv/fLJfkbNL4aLKgKxYXczLse/VQOzOKbwNm
u3o54O3KXbe6zopEQpVHnkbivYVLhd25Qzx6KuyHSjft43dDQj2rsMhtjBlNmer0qpmBzgmonvj/
KTnmxNlmv1Z8mqsn2++/l6WwLkIvP6trJUr50VuDCJgGjE4bIvu2rTR9qTV318XUmC2bPLQ7muM6
nbg39SzthgZPIQFGozSEz7qB0tGzrAf1YA2gWrMiDJ332MjETsvcjOlh9YYaGNSNbSTRdYi76Dqm
9t8MJJax6zO9uej4GrYB9dYjGZbWixp7+DX6HJaSS+1n5aF0CvOSdDKigX4crRLzzYmi7keaxhxZ
pth8SdvppZcaRNpQwz4VI8cYQuijra8B4ytbUV/8Ogr8bZ76EMh9hLdGJZ6kH/yO8V/+khRPRQt6
vTDD4X20UIrOkLfWZ+o9OrXDZpTvrc/0dDca4Ithuyakx17XKSqiVqI26ZBxiE5CjiHmQPB9HN42
g2NvyC0jw1wT/bWd/JcW0s+5MyMD0vh/nLbqmUNQK2UlQFmT9CUR9cNzSzjqgxPX6yvXKuotJ6V5
RubCXof4IwVPqjqHTYttfDaR4KgjUN1x3zBCCXfqOrXnkrJT/p1raUyFliFT1+6CpAaH2aEQQjj+
R++84rVFVc0ZqZ+Zhs5/jKKGuyXd430Ik6NbqOzrAeMjPI+EVtBS7ap0eVsC9OwI5KonPUIeESXE
lHp0O5i6opRmKiwOzYS6zbME8zO5RHit9dGpy4NdH1zcAql4E3eixYlA1daQQmC1DASVBDARCJbU
Pt5adnFTgO6HzLuU+QnjHVZatmAbQM7ZsnPXW7EoWL5go1jmezc6FbNzSeeGRMlfnClnWJJOpj9Z
N+vHInomBVTA8yGvYRMaXW0eFmHX/iZxbOeuqT7xA8VMYtr4oZLP2oBgCTffOMIwD2qEMwOJ2Ugd
3NUyQmvXJQgu/tbNgPzRqYlPlQdb9I6E0SiplLHAuk684Zjl5Me2MUj+b6pco00efguchuRtMvUQ
50HmDDdzkl4KZKs0jnt+qnb5zdyVjlITTe8p0QjRlJzXFWAlM5g4yClqh47YaVhfcQ8AkynfD7aw
eVdWnXY3TIZzTD1/zzYpeVsoZdVDnuAXaeG4n+3mvS058dmy2eULl/xgdUSkzuFkElWEcJfzh+Tw
NUQSbrPZz3fmfycNURqV2yWNvGNVmxhja8eG3F1PTG76H5Fl/NQSb3pwR/eLNWzDH0/PHAsZzkWE
wrREtwhNTM+6WOwbwimeKvoWl8EbHtUwtpZ5UupZWh+ZDeCMwm4++Doiv0i7qFl1PDvRNiGtaO1m
kMN6KpPRgYcCjGksWgqOcYGnntZQw5gZS3WWafXdrXoVkC2INlqqmDB9WtsxKArYYB7lqzzxFZ1P
eIWYD8xlH8bZq37GtnDJTiI4ybFZJ5XmWRgDTCRi5tI8Jb1EDVt8LwiupuVfgcGUH65uk80jQE/X
tglunf7mWUg4pqs3b6aLjXqlLCbah+rctfT0wVppW1Vom7OTPJQ9/Yaxvyv6qP2qzPZOZ8D2bvgI
dP1kqyaVlZ5Wp5qpHvss/eApMaZdKNX6iRfbG6OwbmtL0Jqx7aQCRGu291bunybf4cgnkq9VeQKG
C+ZA0t6scvug/uxJ37ybmnOsadH1m7UGFme8cgsFx2CZnqlzW6L5CFUvnZLhUmvgszOFoDiFVDMb
HnnjvPX9fmpe5zioDzSLpr1jEnGr0Tbf+Ugov6pOT89MeMeTkWRvpVjcp5ikob3ZZ0i/qB9CbjdK
29YM/Z/0XOHuDrH/Ex8v8q+G8nROntt0XI5GB1zXZLgNZMY/lwuKAyPRLwzzQc33U/ekOsEJHDDm
T9uY+c7t4oMSiD2KX83lS6gyakPPkPB4b3otIsg3EonSG9XAPBcOKAYHgfusW54HvuSHyHD3hDYs
z1HIW5UUAYkF8zlgoIbttomvgvX89D/PxokUgbGSpLEu0hk34qnqMaNfkoiw4syl0dbqg3eVJXpb
u/1fpr1HWomkwGE1PNiTh6cSlN+bbiK9qfFAfI6Bf7CSWPvwimS+U1dzMNNP7ksOVXMPmMU1XPtm
xMq0QelU3/eO7mzrsSR9XY2VF93GiCiVOp1BBygKU+ekWgbR5L1UqPe2g9n058Vxx1sPkNzY+b+t
gr4e950tgnCXwsy+RA0c2krDgVeHKOz1/JWkhfd29O78YfpU54e+JN86L2YpJ6ToRWQhGdwNw1Vu
v7tshkf+32Wrd7m4SKuot75BMkaXhNVz2wztNtHQr2vI1dXgD39Efh693w62WiJLTPtG1HSBPbNw
gH+6FrgZUBRqeJmzyzNwuWAgf/IpuFZJCpQsB812Nxy1COZUFVT6Toxj/dOmZmEo8UP3s+ailkw0
Sgmxav6wj34FHjpu1cRPQajsqwgxLD4jZiW2dksYfJhuZ5oDhyHp6p2FgP/JsK0O3Xpp/CjmHqk4
0mP4cZUwSQ9PJvvebmhaF4OTbtIxw3RA/xmDBk2sJnvmknDOeIPbh3lHwkwAvAGcdYbbn3lpcAQW
vnIbhYCrwJ363syphUk7xprEtorMbngdrcV68HsLmkaZYt/h31mrXlLmSCnkV1Mve78ebpCcXTQ7
DjHCuz/V8qnaFpZMSarr4wLkGwMeFKyw5pxg2WZ16Igc3Ni2e07niiAKI6AH+F9/keNxOuxpJql5
WW4YX1NQOoc+9O+Ugjgu53eMHt5jFOPNlXCFYe44f0TzOp+HNYvIJu9+9KmQ/e1YIk5hswyN8a8I
jQf4xiKf3sqrui4Aqd9XvlfsPGzZL6bWPEVi+JMmjoRIUotRDHVgHvJPWsH99LHkI0jgv/kYHjq3
91jLy7smIiGIDs8maFNwDL1RQ4KXi2ofuM+jWT46qg6DsECMUiRXfdgvcRHeMZ2N8RRYGGViLz1m
tnbynxcv1QCzT+3XVI9YWjqDmW2ZWinIKO2HM/QvcWaGZ7/rgYE5CcxsVWfYKWdqzhrhhRMZ/r3E
uFUPRt+GdIEzwkNTsXxV/Pdu7cwbz1EvvuZ+dkiw4/htiTn/BH3uNDlxBzETFANHBjBSgQDZz4tT
Y5l/EDP1d9/vq5eYe38UWgpMREqn1IOdLq9zaWvrW6HbWduqI59KjEVGonWRHWzR0SUfNSc+AgNA
9U/HM/JKIO4UHGrEFv0i9v4mj316Waryo6p3rnbq0CiFzCjKd4sEsKPst42u04EytyVXjmcjOIgz
xSdma8xnBGKgkWm6AVdrDJmi6H+becplUxriZM7z+3ruVZt2aVvlToj5rTS9+jcZj6roMSqb+Ihl
hoEuD/VtBFzDbQF6kR1iHrj8utWk/314SxIvPLRtcVsvU3VxC++CQf089EAgDY0mEbwApmiDRvTi
yDKP5Y4eR1Nn5S6ooifU/c2tLhvvNpotI6VxMvjCYpkxyQco3K8unX6yd2CXCWDrqptOd+Ll1iDX
BQozGjjlh4WWlaLJ46uX2vcAcFMa/G0Zv8mpTvcUQD5BkR6dLD/RZMhM8qLV8YMeNRO2thbpgK7N
14HUzo2qOIYB7S2oODpUPVUv/rD8zLit3NLtNg6Faeg7N6D9BC4n2eqz5hwTL5+vSLF2LtyEOxQk
r5w0EcsKGZTJ4RfhFLaOE6S2equ7lMV96/y063GUyzyREp5O+1w5GPXR7O5KHRN7Z5AezsL2jECc
sViV06WUWAUf6/OG4/07alGM+MP9LEF02QBGFhyevydAZ3ouh2AdrGFUOCcEdJ7xnsc7qHauVLSU
0EVQyi62huF6ZiLiBOJuoHV4JhCDvXX0jBO+cnFa5b40rU79TK6e2qLihVOgAZT1lMHShZmaZk99
sTxavYnRL8PUlxTmvUl3/MKoGF+KQ6JYari/29iMcdCxc6lB3Bjq5qWzs8vY2PtV0TRWdHCG2Jnu
CqNxd6GLOrYinkMVeHHjb2t36l7DLLsxo8o7BmM171SBzvlzO1pY0Lm+vnxjui0Ka/mi7Vv+boX1
t2PwdlFTDCQd1k01ueVGIxps08bjZ9BLxo1ZPda062+V4DAE24ycopseEoMkdzUAmArARAaCyZ1t
wVaNuvIUcgUq84uP8eMGNgH0DssdwXMn1kHIZ4XOPawk4xka220feMFpcrL4sXDpZMlDE8ruF8VK
ahhfFE6RXcDLORs9jW2CnZzsHDd2dcoqj9ifhijVtUFDmbEtDZsAnFLPD2rdnxMU23h4bAgBQmdB
Styd3uI99WOEAyIHlkl49QMHkQh/tj7cKD8WKkd0ZjEUedv3jnCMo99Doi+o3sf2OIcDi79n9n9Y
E+69qkQsFhXFPtcgcX4vAkhPkb0sS7grMfPsfZIxTrEFKR5Lwvwx03uzHTxHaDPMfcrVelsETbVx
BlreXKfJWR+sbhMibjuZ2IuYKUkM7oi4vKZ4pjaPOFUAGFLyudIV7WUVws5o5vuO8DGaR/ZTyxGE
E2L3scysCVs9RHreQPg/crVyptEiGh8od66ZDACMyI27unXGBGMiq0u+skJYVa5Huj1moofSaqPf
czf4G6xk3U1QLrerM13kH4Au8NOSafRPmt2k5n3ekEU4efONmRICZynBlDZO9bOWWCZqvKZ/WNG6
qndhICpv8DIfrSHvaeob2TN27seyMMheaszn3u4ohqR1YgSynEieDecVnTu35HdRL+WDetaDqdrH
Ghq7qDDSR62w/A2/QfKVd7/Nto4ubB4IKiSOfc7C9Oo1fYN9Qyq6iMd5ddAL72NLF+vHaxViu366
dRBOdyK8qwfGE0lZjYDDEaoYw4RasUx+FJEOLgPijSEGNCVyHKGIk2gOKT4FWUTSsN9EjJ/javJW
LSSz4PJmKLp39V0aRi3DoBE+bjzu/5Ngd8bzIOmG/uKOuwTBN5cbTmj2xe36no0esUGKcu8C0VCA
+OxMmzU8DFUVvYyZlW/mMPlDRl78MvQ63Wcd4f6+FtHHevwjwjfc89862WVq4D9iRjyIEUePOl1p
7hVrC4jNkVgeb+BO3yZ6faw60vZaxwwvtGGKF6CrRKuHWBCLOLlGPRlmJtZdhin1fCGG4R491cIU
Chz2P1d1T0TrUgXWDe0KPMY27X2/S//piFMjPbZytilwqu0c4r+2ql229sygcwEAYYxs4iHsNZFv
uibpCBrkQUvy8IqI7+RKrZl6a0mWL6AIBtKs9F5tZ0xbkwf1KoMku47dUPmM61yzEoLBs4zAUEaP
umQaWmRzyW2AddDp6aYmbag/qXGS7oo/VqTFpyYs3bssFyaGL37R3B2eAw+xuTm8+qkV3CltLEtC
cJ8N41tV4bbF5BtsVj0b3SPn2mrXMKyWVVD9ryUfLP2lRC1Bj3LJPrvKODL6ym61Keyvw+A8TaSr
/LGh5ITd8MIdjkyiHn5CLiqOywihK0qLo9ZMbAp8uxtzNNPHuXJnsrTck9pe1cMYJyhqKlyfaflr
7oxmo8oIBEeoLpWeOuEqU6JUPcMOT96uP26bDu2dkjvwHTI/pfTbRLEBRUw2OdWD+hINgx5gpRs1
eXH4qYfYADijOApZjyZOAXXVgzkF2NGT8udopzBXpbTGQ0RxF2GA8hDN7jQ9x+qUxHD/tTg+TAXd
IWXYhVJHzok6int6Uu/o0cXpfLNO2mgRExeDzLqECLQKQaIuwzsMaJ5TlURvSyy5evCIt4JiTjtw
qLq/QpJ+kijRSGib50MgST/l0n1G1s4pnRZnB+J9B6Dx3mMvBLnmR3u/piOUd+A8YCbygzaBd40d
sue6quAoL9L499IuP+qjSNvsV9m3nwwhql9LWN31wR+lLRm7OLvYeSxBg4FxTTzBeUYLMBGvAp9q
LnYWHpWL0HLnVvuhJArqQUlaCDxF3OoRfVeC190ls/AfadZjNSbnG0sYezuq6GeiKhd2ipnbvQwu
5ZTFpFzrV7JV7Nc6E5+jK+6t2O+uOm3sc7xMX0purs5rEXFpGxMtw1mJRlqrdDHV9MOugVWv9EsI
FsJjAlRpE3si+S0ImkXSKyE2cMbqDGmE0+9SlyRLS1uuY5JaD2LQF4w4+SdKRedSivxWuTqW/Ek1
kFPGenr4xuI6H1t5rjM8dsXKyou1j2mEJNWkDj1x1R8I0MwgHyjCDZUqKCrW3hbSz05V+1Za6cfy
SDt/fjZNDxxa7D31+XDqq0A8GbUR3ox9lENDKuO9FcwNFxcRIPnIKU7M4y/E/mBmtPrXlIpLMtag
FeTEvpwdgzhIKnxVNBV0azeo6DvEU8RFrboys/Kf1FzGtjHeQAhiOOtUGwO191X0S4YXXCpyWpwV
RWrb14pOydFPapwqapAi9O5idgM9XjAZZERl8akYa3dLy8ggrmxybqaFPDLMDsAGcpatekZ4j4JO
BgHNyePCkA2nd+udW9HXlzrA3L5RT4UMmskHm05OTjzRRs+T32ws9HqILWpCUoVYGrRX2+45uo/0
FtXL2OcT9ohSdGUtTsWAdvyqfkGETl9ZOCf7AbXXar2zJV1u7YiSXT3sRoeYK0+f78PQlr9RlISE
IQMdU7VFZgCnnmu0fVDIJPZQaC0ISDOyDmh4072qRzuiUkPQRZuA9vpJXY7lRLNl/b8sXmPsffJy
ZYc60dLw0ViQQLuu+5mTIfEYaUsrrRvBjqS9YD+06cLnbqH3q6v7OSuxytjLKUb8dWoDvQTrR+CV
MFGcBQMuQvXgo4tdn32/58k/TUdMGRUkqd33H4CvOpHTeOmmucQr4D6NSjsQZ9QB8qVaj4Fi4unJ
XBZHrPN3QPtKHz85S33jW78Gq9CeDLhRm8LQGTY6+QNkKRCgObWK5jrUqhP+45Kk1WuR6Agx4vrH
Is+viJV0iR9FqC9fGhwWGj9p6ObWMx1lQnegh25FT5qCuVSflOPjQeRt+opSLgWKmAIdKE2NwRZI
8fkwnty5qb9SqXEx0NFs0G8eIMU574UJP1FNKb0+bw5Lhkilmm0UtVQWp6jrlh8ZbtrPoetopYQB
1laMTklktE/LEDNUBo1+Y6KM30YmY/WADAQMWS6KSIqr23q6UZ1C4NTmtczdV9XODNv2qww9T6ZR
MT2rhvCh9NnKhoaThT013jmfc0KM6N9FvgDysDjTA2TI+qaN02yjWVDoacU8pjkfL/ibs9GZG4Zq
w09HB5kdzs2AchbAnVpBKBita4hW6LGHp7hp+s7nIM0YVC1NXcmoKkujp+8ZTzWy5YxaOh2Em063
ToTiZzDTVdAkE1TudSikdjf1yJaD6bj03o/a1/rjavvD4347IOC9H+3qklVN+KwewOs8IT2O7tQr
DZYAuElASF2QaM81uJV/qk43SfqN0XneY4X1XcuC6meOx+bfvViCDW2J66rZpsSI9pFLRyMvSe47
DQPIxAfFZQDM22V4+z6mGmRjR6h13nsHpQf/xi00HULMVTwGVuEjAe/1YhIE3Nr6/G9Vykl5/dYz
qGd0AuoyuDoOMSt6Arle9HHz3Bow9poZUU5Tm/VzEmBFrgLtRfdt/ymHJSn1cHVNhqONiWZtCyP4
bA8D1emOADJJlO2M4xInp6U1gw+hgUXkuF1sKrMZAX5KR2cTx8uhqdEkEFeIvVqvPYzcunHKi6Ln
xBQWDLSL6Bj0wXTn06BE/R1TZ0mv2FLIqC1ysDJ77JZNzL24sZo2OxYRgtuc2hiBkLQb0bob0VpE
8wY0dHWPlIWaErixAh5PHlPgvsXxhdK0LLbzp10181MWTk8E1zyvQraeNOCqHp8AOBCRNjKiJpH5
yaXR9ah19K7W3nxqd6RMh0530UXxamo+nRXHK7b5iN7Ny4W9jzgvPsJGFpDINEJY/S4nQ4v/3zXy
ml/O3BRH9UoPdDo4eUYHVr0eCE7c9dAyt/To5qv6YxtbuSNl8fPVWzznGDPbTPL8VMX2aVjORESC
lzYC0z8sYZPuVNnct9ouKpwDaG+4WuYsdhF42XMaEPU0W/fewNiDE29WX3o8b+p0rKbd3w/qvRE6
Amju5km9X8pJQVst2o3Zcu7KekYstT+k+9ZmErCJehdbfwDtdH2dJ+Pn1KZ/w4K0trUi4qd8cb3e
vIlKt7kp6jq6kuzBeaavbBziVrxrrf6V5c58dtz0o8F/tsmxzV2VIN+yUNYn/yEOOhFdLHcBYCst
sabjf5XmQkI3Q4xdFFoQdikSX9bidKi4SpfQPepuDvAbV/aNFVrtXYY5ZAeUKCKeSe/JWBTObkHW
eon7jODdlCzUtfEhtIYDu5m6G7byzz4Yfs51lu4dKwwA1nZ3giivZ2+J/eOokzFACPCNMAz3jSCP
c2Ln1u0IjuXbyKJrcKWn/GmUWR4LIz3+qe4YOeJDUTVFmGBl9TFMOdLoGWigSE0DOYbSFQnC6KbY
2tpZRUiX772xZWorU/Bbn4P4mG2iX3JkDPKu8XrSVmwB39X16i9ocJQ/traYWwUsWv9OB9IQM1m1
H2uQ2AwUrDfLi/BZCO/Q+ZZ1n9VXqA8bGO4JxTHJat1msKr+uj7VwUlsjLPwOXGtCgDTzUO+Vznp
1XGDq3lrOGjeDe0YELE0ED1LCw7B/xF2XktyI1uW/ZW2+zywgXKItul5CC0yIlIymXyBURW01vj6
We7BnrqXt63qoWARSRYzEwE4jp+z99oenRwVkuJD0zu0aezc3zoyMwWWLY5vrLpbN08+sg5t5N6C
xHNQ0EgErfTUVY6LqK0XT5u1hwlawzP8h2+NMj7IVHPsDEd3GtZ3ESo5CQvxvojwGDOgfiLQrdol
OvshRqtUKd0UrZXJzLRCPEPqZVJpm55wr+s8gB4Hbw7EVImLgy/3hlXTECUC8+cWTAMAHTssn5G2
lVd6hkf1bpFfSkKutjAoz6UYfkY8gzublp/c2VVula1qYzL5cRymlRVZKPkQCShb+DUINVGHwMM6
ToyV2P75NXrSKekUeEMGT5SbHoHYoaVHsL3vw+qQqeIokGrWBuipMv2iHH1jnTnr1gXfXSAUuhT5
gqMBSfFbgfgjcaLHybjdn6LoRPapmU7XZeqZutd5dk0TgPOcppMxd96uWJb8JFD7HS0Sn5WPFlkE
+YwA5qGdyLV5TrR4T0A2k1Lb926+hQAz8kMuTOlnLTL4I74I7JO9CJZpvaUJIPWuUagtG5ESAMeV
8cMOyCJRVxHSn3PWt862DCZyaKVn2ChlBreT9bidU2S/hemfTIMNmt34LZmtqb6VeFRaYwa6JPmq
XOyHJK+MbVZBzaA3bT4i/gVLCKxxNTOb/YiL/DF3p726r8p4NlEiS3WdHrBTQObB4xIuTKKNr5aT
609xSO+JS3kx0i8EUrqbaHbA0Fs/lKAaEdeurzHhVVZowUebpb3RHh8TF8uJAnL7PkbdRHvIWpzP
93uUD6NfqUo/IIb67MxkYddTTnI2vdhBxPG3ZOpQgaY7cilu4ZAQE6Tk+U2GqawYr5PX+BcG+eUV
UO0V8Gf5qNHw3v75Shs7BPQ2BKu7rMU3mdP6fU0IeGXp+8khW1SJumoTHe99gcoymUHvROLB6104
l77lnGZ2TY8CXRoTGfGc+GX3SEu4ewygWR0z1rqVS7GnFB0u8K4Deht3W5TddC/2aGiCEV78mJgX
nYheIX6Aj+OJM/bBY2+Vr1pSCzb0+Xwo9eUzYIN6VyPUIkG3CLdewJKiGUAolCksaHOEcT7klCov
dmGGI57Mvqu/JO/hGGtPGJvzfVTp89UyoA1jIfjmYntdIXDmYsWpgV+S5WzAwjxHj3qd/uBBhVBB
zOIV5Pq4pvmbwdDWxOu4sr46ZfGmhvJC97o9a2Ww7+qWlRK++CFnirS7d3iQoTO7yfwDvM3pw4jt
l9apqpRcVfQpdUxjEP17WizkKRmTtoVyOJ2BVsP1WdpbHn6hGdPs1UTBN1/wi0FHM9l3qPauS2JM
Zw9M1ZrBujTUK+S4cnueTeQA9a+tTeiGfxRent9KjH7OaBBwiMELz7Q9xneTiMct6jfhLu99celA
IzxVNrRJGMCf7stJHJJwIm0U6qIea0QDDK3qQ+0RUIhi1eJ/j8YzsSX5OpUZBiPbK7KU5+fK0piV
yAmkwWT81HEOCZNhN84QItv7Tpvih/G7czzWyBsGl1b6AqOJCyDZj9Ae0YESqxzJQHs2VpFGHnTf
PIax9uFJxU3BYGznLmF1SJOcnfW4DGe1Bau/VWDI1r5ciVl3xIuWIlsxGtsn96Qmy3kxmVc6fbM2
Mwwzbbn0mH0zPMdeN7YXRs0tlKKC1oF1VG/Ul9kNGrt6APLnyr6HGtkbhob8Fpuw+lJs1U/TgsFp
Ij3i2AVQIhxxLgrYk06FcnaUCsA/DyagshWjt3xv21LOA7XiqFp2OViwXVuP1jokVGKFNIz8sqAK
bpRl/UPU5TvG4gbZpKbYiIDEUF02wFKZP9GBU0W4CkpgWAg5JRFrd1cb2wYiqNn7ojvxeLg/rcnt
wZwb3ESkQzpkn7xR352YHLQG6q5SLSJNoHpTGIPCJNin7mYDFmj5Wvb1GHJ+SWxWvtBfxogmCdeG
s9iU+yEQV5+IUfYYOLQGS3f+G0tjg4HAAWNiZhevRckyqy4uWluSLIywkdikec0qnT3Zk/dMt0J7
lbUlJemqkgwb4kQr+qn87towVTf1ql4QHtnjvkuN5u7tUQafDnIHbO368x37SlGeUPRX82czRVNG
y2MHYtB4DCFcrPg/5+8RRsx7n54PpZ6il2rptR1JmCus4Ytmcf8y03kJw4FyenrA/DA9daERYK1e
uOZLGZpNHJI6Zb5H5p2CcTCTJtMRLgqczyHcT9IL6uJpObIqUC7NQb6SvImTTvE+ZK12vVcbE+3F
CZ/F0BH0qcR46mDAp9/Bw8IN0+rOqdcMUACzE33UTYUYoPZ/iczzNmpueabPG70I3C2t4iOaYRh9
PfAD4AAZWxeNwBP5JdePe+YNchinTdbwWObcHChw4yPIIegjtNmriORk+lgX1XmPBPCD++UVa84s
QcXFZpl0hxRWKAa0qsAs+LS2L6Q6ywAvivzm5DjDH/demKHZ/i57gFajr0CezqRa9MlPUTTmqus8
+4oL0r5aQUVs20QsojI5unb2LTW6BN3nGLD1H78ZkIGfCyJSwhVWnBmJLP3joiaLwYgXGDclgnuj
x4+kHpOWNvwyBDNCg39l+b/4U8HA4wUI1Fp1bwlGpRpDWrtXTLjZcXzac0VJL5YVG3xwjNBsKPZq
Vk69BdRS3TEaddP9X0hl3NNQM7Tx8CizdzG9R0MDv6jUOx1n5Qjj8S2S3XudHJQ7OyVvkAZOHiFr
zTC/1pYrCYmpRyqc2idIje68WKii1FR/pm1/TRbKtxECcFl6NzU/cRokp7GTIISQM5XYHZ4LNl9n
o/PMfe3b5oovx5uEcj3dJWT8rnPfeLVqEVw6q89fCVcEPO6PzwO8NNwmzPCVjGthm0Vq0PLYJh3F
ZZtPh0Cfk2uY2s9qOTQ9XBV0ScDdyBqn13QyS8nb3QRs0C+kBvbcc0/Ufu4uqhzjnOHQOdMlwKyi
zh4epYMpY5R8Ng0sEAYU1Mo8e1pdrZAMNjLajkl/OX6dWgLhuV0eVYu4BQyMKxMATa1t00mUWA2a
+hQbA3U18QwEJA2gAr3Wep7CbET6NVzcCKdvYJuYqsccA8tdZeqX042oAC003EczQDjRE+p+ipMS
WviQXXUXfk9jWgsz6KncaNofGsIvYuDEt/uK0UFJkp96uuv6Knxgv3mYQzs8joJBmErRIFV8uCu4
UqlS4Qzb9/jlQPveM9t/axr3guy5fwq9RX+r/U8BfaTj/fMn6jvY39u6w5gd1LprAOo8E40cbRrX
dTZq7VUB30M1nlUjyMG3uhrGj9LMop0fO+1p0UM4JOD61hpN/2fIR6BQ8sLdqLf+RDo7I/Oac5kA
sJafpdo2wiWZ9zlF0SVbV/hnP9ALx8cKDc5WBFb+oi8LGB3fJMBDeBs1aMAIfERBjd24KuA2QYZf
O9KZ3Sz2dFSMM2PRAfmkzWs/OVA1JoZ4sde8L7VhXWaqIKSgV4EOZA9JeVqpt+qg2cD3EsQQZjbP
Rxfc1T6qvXkHhheERj3nq7Iykh8O28Fw7sYPnfQjphi3YiZGepKF6iAPrpNMJ7Ma3mNZwC5FFDwM
+DfE/zdMKf+U7cbMKhE1xlWRPTG8+KrafcbSSXC7/0CT0DkU+ugeYsaEu6Ik97uZcZbE4GRdq+I5
A5ZEOYycyr3FBnvcxWcbrHrruj0R3amee11Kj9OZ4X52NU8JKB+r8IM+q++snEiPZf4KrD+Ule/5
BK6shpy9M2ME+YSChrZjX0v6GbuWjrVUMlfruNEeSvrjP/q+fJkiH8hYFUP/t4m4yU04VDGegzgo
qmsXhbS0LM958E0zeIaA+UxyVP7dWMr3eHOf5RMagyOz/PCRzj+h3LOuZuzMq0rmvi26GNZgcr4k
4Vxv1JTe07DPd1b43LVceJmxfMVUWG2myCOodcrMzf2RbBpxsFWTyXQgoaKP0XXJOaU/W9MNeuyq
IYlnXUtHHfng+bFTb8Pp3YroEs9yfcoAIGOB7bV9aCcj5rHmqKy/KT7fVZ37y1Vbqi0ZyB95iUuU
tKAvC8rnuIuf9X64AawxkflReDiMbWUIVXjJW6aNJG63OxWsMFgpqeRhDmzKB97PrMQ4R31SHVy7
PA9OaB7tGh+spH7VGZAnUlnMk5iXlePY1h9p0jwpjSycELiWhesfC9cB5ZWZ+g1jNjlz2EhT1tqD
inopGoDnXVToO+TFxsoiEHVlKO0Aye3VvnRDMhGrmsf9vGybdnB2Y2xtVJ1c2zSoQZYL1Et0ysDh
vvnQNlaOltdMd3oqkxAJFsAquGKhmMnKS2n9C74u6GI6jdE8jS0knVYkEHTAZ2/IuuqOFpV6kqZo
Q3KawaWg1e5r+ZNvaaR2WR6jXz0ipdEl686U2uppGIh9l2/nIEgJAKPYofXQNMcmKcuNiB0E8t5r
E2d0EQ00eTK5Ves9dBNVEDEwcaNvDoEeVQAMuO/omCu3sCBKaF3i/ZdOUMsOymdyQNHOhwAuDULY
3jOK6YMe0D9CCBa+OxGVpGR0hi3c0WImM2tywJTCjU0OqS3w80CM1NZD2Rs8p9gzV3F3lFd/maRM
fWbLuGZaQ1hdiDE+CUd/B0m5281a9WM07GswkHwETwMrUAD5cmW4ZMMULqaEfJgovXoobc1L03be
5j5rvAMXcVhlyLmn4gTCZt7ZbvWsjXbMT7Qk9J6jbp3O5H04/MAbG2PIdqinhbsQ1YhPqOzm/rhx
jaJ685rgoRDMi5xsgUohga2YzaOVvaTaR5SXu2Sx3VfgQtMxmBDB9TbXgOGZxOwmsg2ZvDS9ax3x
b+1bqe/17ACUZWlFm1pnf0ADh3woRD2XCO/uKQzzzwo3NBX8jcYtyEKVspB6FnQDJhYylqEHvYEg
MlB03GnImdulu8L3p0cUacj3xrdA2HLW1tc3LCf5lxT8hRrRRnYy7xTJUGcgBswMWb7jV7TizRh3
iVH1a9/h35dcHKxuq4UsFL+ATqbm023dDKc8s+UGZmpO5VAlu6Je6O2XORJedNIOcq9H2tnZA7us
r4q4hG7UXjlxQy1aWCNxkuO3KMn3y5J4lwZQzHkouYRmfeyf7RrmETTA4NDG5FUOWRis1F0motBa
dyKuVnrpvOMLdH5Qyh01bfnKpB61BQHlx6a2vG0hAdJamm5Es1wqoRMW5E3mMUKkvK7d/OdgD+Yb
4hPsKg0T0SEkRs5pMopHKVDPC5Z4DPlf7krGoWcjRXbEre2my33oiUa03waTv2nzIDoV8dyvEVPs
1OqZZ+Y3d4mu5diKV5hqxb4D2LxRb5N+BGsLfmjVecxf/MTjfEgsiRp54t8MgZvbbOZEnOzNiQFi
2YQ2MJioO9NQJB2IRNen0MrPxaghJZHv4qor+YVJqQRdZ5m6jBeUGBcvGK9O6SL88sXLbIX6k7Kl
pRq73ThZ8u8a0u8BoAfJ7xcVSQtud7kwO8dWzq3hZX37pl61k708Rgtrl+3O/UorOm0dO98Tawn3
jjNXpGTJmf1ckPCuCllm6iq6qgPhcwDeRvgbavutmbakKdsmjZTWHbdh2rkH30iWFwSyz1Y0TtfR
zPCo5PbJZTh+qXTPoDCSs7wJx/3hHtPMfCMuV1ytKN5IzduYE0T5gEtlH9HHGZOIMCl54SKfrGix
EQCrCYwIcs5StATDhUOfntES4PQ2xYOr+7cQY8tjmCw1EzbY+omALqKu0oSsiy17+beaPIFTlqER
Joe4vbi69co9ydikG7+R8Gc8VxFaf+SyDnHJYADgO8Z8BlOj628gDvqt0i7ALwl3VleMm7isvEtA
/QwBaUjOLvlaScsgXD0XKi04iQXoazhionYJHFsXmfVowUP/3LtnPRrhTgBTOQVx/S2XlMQRtaUY
TszlBih8V88d2edapsnVvWgblzbt7i5ZbJqWB+OQHNMWMrZ8EeolY5N5fKSOs6mgbRIUe/eaTvC2
u9q/lrgKN1o0UWxXjPjOOO0YMLAhWLWKWqR5NS3LZdqUGZk9yoUEfawDfOM9ACSVscd4lZRGsG6Y
Maj+n2bk+cl29GjlavryZrQZoZDaRe9vnjOUp5oux7Wckd4DyVgnZjG+qVcozpDITACJUsOIH8Zm
errrZLREzx+KPMJgo3vJTdOKfdhZA+trkd7knEdfJMlndp16l2ECWg9ajqqy2jSiGL97ZUTwRyBZ
6O3EDedNT8mCeSmwQmdNmy7dx/UcvAAH2N5HlQGK82G4pLXRf7CUanvGOBnsX+/KKouqeyyqA+QN
xpZheFQlbKvTKAp41u/j2T+D/TWZGDKmsgoagxSOGmVtg0NgJOxd+VAn4KbUL+adGQYV+2UwO6l/
Nh7NlAJe5sHpEDPRqfhDx7YdwF/Vk2Tau/ELjcN0a5eYqvqueiHG2/pDo/fFfwURahkDZi21HzVS
xlemZ1cfVeRmWw928VE1+Xn4QDIREHDcjlLUFvWTQ8TwJleTGZaAiS1v+Bg44adJ0sGgJDfrBjzs
CFbm2DpkEGm1aawqJFQKYTbLCDHLdlq0A+amnZtgUw0F8vbefb5XLCVgOY2ckBQp8sXzPvqEf3Jo
5hhOJV3JpQfMwAM1XsU5uysX5+DLTB1JSbd8pTMk8BSR6CGbrg+B78arVsvnUy0t/7ImOOnt/FVU
Du450i1Ua2Ds3PaWtWx4htaGOi8rYS8piyuM4g1EMHrRIjbPmrtUCDJRYyckMHIvLi+dYze3gpHY
hiDcZVsPdNDK6kMItEu5adibuOuyR9G+YtQE61G3M24whhK+2bxpjN32DUk4qTcgAR+KB3fWg1NE
CtrKtL2GKwPIuDJsFF7W3t8my3NCpsnjHV1RhP62DxKERa2x7SX8Xi4L0VBSxM7eRzx7LaJaY9xo
Qx6i927OdCa0S1b03XPpoqRzhvAB/4m+H5b5By0VPcMyIKdCd9OELPjSrshPU2oFt7FpTp61ZtaU
pysEnm3fmV/ruP7USwJWPYznVhjuSx1UqJWdwzhXDOPlmD4zsn2Ao3DdWkP9kHpNdWZi6u2IN9C3
HTQe5AlT+xD0Y7cepB3VgAsNrmtjzEXybjjGJ5/x0/d+8pFwgA8sMvEQyy5OKA/eTGKjVpibMkJD
W3mtfWsivuuShl+gEjn7+2qH2b7b1yPkAtoQmaQwJs8UAHnf6occfQKecpq7bh5bb3ZA9wPF+MMg
6XtuRaNRXXmu9b64xVPgZTXkc9nHwGxJRz2vIBhIh1jY6OIUu9o1Nd5oY7iPCjQx6lhU2px6aNKa
dk83ETmdGpPrOdTroViT0ZLuU6lJSX66OMV304Al+P4tnJhIrWkpaKHKROGhsPtDGjSfFWBsoCEM
jbWYttVo1Yg0B6BkToX0TTLq6jjS4SpZB/SBzZMGm3arVe2MBgjo7p1XVWbI1OvsjLW+P4QNQBLf
bt6RoyOpw3gPcrOn01CPPLRsOz20wv8U9vlPZTszTItkBq8UNKB8WvwhItLIfK4DopVdDYU6k6oe
qCg6OE+QphFUaXHJDO/d1JxvSl3Z5N6uRv1XI4Y71kxCaDUL/6bWCdSy3QaFWs5kpaB9jGaEtbR4
tWySqJOa4bTcPC6IM+5cxcwJK/pt8KI6DfcF+hFlhR1HGTmXIyhquu4rrD6S/0i7v+OOUJ0wcsDC
mlsTU0i5BZUHQ4vWDvfip8B2V9klbA33q6vxBO3TBhkgnvaViSPVWmUhC5duwoOtI2v+3HTG+8JP
V2gY0YwdLprlcm9Fu8ILn7lE8l+Mc+blnsTk2N905KZsZqQh1WzddUjE4cVsaia5Vv+gx8a+xunT
IU00Y8Zcrb+OqBan+bMhJmv1j//43//3/3yf/jP8WULvm8Oy+I+iB+QXF137X/8wTPsf/1Hdv378
8V//wNuEYkJYuit017YNx/H48+9fn+MilH/9f2kRhpliAO6Wt818Uucvw7x4jBzzse+rnzXN1+c2
qPJDblEaR/UA1orK+dxyAR89d4CNwVCWRBznEluoBiPRDkC+6MBdF3k460bs3l/a+YLxQTm3RSI+
EYkT7E0hgWfuYL1HxXQwaXvoeThCjA7rx4ACh4w3SvncfFpmmrZpYsDZk2Rkc+RKtHKyiHocIXtL
4KBUVYbT1+wgMbkwbTWR7C5TTeVSsvoFBG+g9cFx5ZTfy8ayIQZ4BmnFxd4PJN9Tdo8CDSV6LONF
RVKJp1j0f6RORDsllfjq2QJBN8ZQefHsPWYAP5/G8eyBqgD9kT2rCV6LYuaaluXJ9cgWYyY3XtkB
wsxVO425D3bMHUErlUZ2nzFWc3SJ6krDXoquVhWqsc421EgcpGsSmtiGA3oKlqgPy7uOgwErWnRs
N+TQXx08w2u3EB2e0RaYO/y1/QnaVnaYiMZdZUmDWl/6d/BNVqsyRBKhE/P9QnGuNkrR4OzFiM8g
9yH/YlBgv5z55S5a6ltT+dPnodhOMcK70oyLT5T/4XOQvjXDttXac0Cw9g0fmnhpwSH8zfVp+79d
nr5l64arO47wHEe3hPOvl6cHkZL0WkTC49h95+oMXmy79Y+BcN3VHNfaC3Ve95K7mwmNULMeiURG
pU1nA6OaBTIj8Pa2p9PcKtv2CUVt80SrAk206R6xAubPTRkbOwf5I62ShfxjD+eSIg0QdFDeTzmi
AG/D7GZVGaJ9N1pnr0o3UC35wWcOAll0ymDqFN5JVEVxKEvAsAQeLScvCR1aQDjiBvZUsqvgTPC6
fK2YjndYce2PJfKrYNlSav1IcQY//vUNLs/PP9/e8vxRw+nc4ogwha7/6/kzEVhqgEYcAFgUMUuA
r3rGmUa3bhYMJL7/9Xcz5Wrxb9/O133T9oVumZb8OP9pNXGW0WTQiCvwPrCiafQ9niuZzWcTGmLZ
y22caQ9pzitzMB7XTihJ29m+xAK0azf3rCZQNMDhkuohLfOf4M+Sg5oHwQV9XUZ4SeqdibJfeNGy
miMW8iWP58fGDNttVhMF+9e/lWv+22/FxQLZAhGKZdBMk2voP/1WC7Tmpc2tYA0yzD4p4RJBIfNZ
vfIQPGwcAexSGZC8bGP6nv+YDSi5vSlqNvCggivFDjjWqOrQb/K2NIiwyjMYoP8TiN4nKXRVV7XW
bOeJKuBPYv5km3+g0mnPWlY0OBgKew3LFp+UZvigpXmQoX4mDdXSjvdBiFXuDVmHjpp1JjJ4AQ7i
vAlEM7IthR9d87OVHSLuVC1ydUjDr6WS0fj+O1TvbA0+NNnfY7PGOqbvMtWH0PnGSCHV93WRxWTu
fY9SJgyN0OodczoD9ouU9XiwZ9dGSkqokun3IQIjGvL1Wb1Vr+b2b654Yfz2aQnDhJzpGzqVp+Py
kf3rp2VrzKLqVqSwauPTpKWUQC6ngCKNfhy7nbbxizO6tG+L7k3nObSii2ijz1gW/KspARdJfVOL
sDowtl7bQ+49ePgr9t7Es16lVakDxtXoNtdWssN7wO5XgXzmKD9XS4UtlVTU/FwGZrqHV2HCK5Ay
GMcyB6iBEKBm1zxJxPeXKhr9TeQGPbkkRrhtSpvhMN2eNQEdRTzqW1UGKoIsvLzhIeLU6nL6z4US
01WZXSAx7B7++rK3f7+ZOZGG5Riu6bPZc3X3t7W3Y8It9LDMtnMXPGsDLvgaIzDGe17Fbf8zM8J6
r76k/lD45AYzI2VTPy7G+c9DC3jzmIoAJ73c4QHfOqpObR8FV8V+VAeRd1tPjzMc3J59wpKhXaA7
W/vWYFpsCGL4RLVrgyADQV809koU/nxKMeMfvd4I1srR0Qeh2NZt1m7ZbR4hROtPCE68jdMl/lNa
FfbGYGvzXPTo30a3G55H6PgbY6H5/zfnTq6r/7wQcr9btutZgnNHbWX/tmSkE+jjeADClgUOns3B
r59EaI0rX+o/wXQfp2SG/VfjhVV795gx1myOyblYmvbBvowEA5CUGH9rl+CzK5J6J7IINBDvPLJr
19AeCAVCoIGPussoMxDBrOgp076QOEazL5NN1VfBNpl6Wi0mC4oeTC+R7Pcvc0a3jbBZYLWftcHr
TiOiPeoTJ3gI/bChcCmf/vp8eL+XmarOdHXbdH3PZJMgl9h/WkJTOqqdbRCWc28AObhk1nmtpQ9B
lFBay1FGbTN+iaBmIzmP6ke7nQMUhaBil6w4QfZ+iuXGMl32NE58uMmyHBK2Ox7KxrBJL4IDTXxs
so5rL76Zi9VfhOZiZaNnH2VN+GmJp3zNFJ2uhXxF7q1De6JF4yflJzZAFWKhjwv5To/of5EFVbq/
N9uWOWsVo/LB4jxk+JTnsqt3UR/EuzaptuFc4GzsGDA5+dMQu/pziwovMA3nStLZJtOwRoTBM/lW
1aX1Ilo40LUJ/xK7KAnJOfHz17kqxLro6ErJHZwwyaCqnEHb1OUQnHkY0kfD+OSV9UXhRYJA+wZB
bjqm5KuuVL9fG/MeulX+NFmILAkICQ6q2mzGQsZTOCW5bBvXCL7EdehdAbF5m7/+fP+9ThOmLhwJ
2jFtQc/0t89XmynIrIhgM3atvnPCN15fUEcHh2Bp4dl+VSoTdYjBh8KoweLHpTYgVXNPS9zEp4gQ
iFWWadONC1yieoS1tUjMPIwLXT+thR0bNsSg9gLrTIZX46pBRUcIS5xNMF0Uka/rypwBin9MtXba
ToGjv/kNAtbEGAnlAZ2+jT1tWnPNLed8WT65XCVXssyulcFHU2Cx5nOYPzpg5BuLjS/3TJhsozAy
HkT43i5l+Ngznv+bm+Nexf62WrBeOL6OLtLB0Pvb2Su7qMT5RbP0fncwePxyF++k3KVlYyKasSro
w/YInjJJfJ3SY3yoBe5UiDHpxh61/tQ7Bdc9wT56l61gGmTbIHQyQBl69T5NFAkjSuPTovXSfTpd
1MEo4StoBtwsXDErD4zVSiFVujw+OZXnvCdMarclKcdGhHr9DpmaSuvpvn0NNS1+F8tiYTxlHsiG
p/yARZVz2j4sHu/8mHFBbo2h1aew+7VB02nKDLXnP6R1+uYQALz/UwYQ22QXWHUGTj5ad154toAI
WRuHPImhEGeFIs+TqDwHMEK1yEU7AvKq3vbpQsasZblXdVisCSVKJb3cqeZ48EVAV0+dRx+pX+je
f1WlkrIOZG74pvXBTcvylvStPnpNk5bgE2IGVKt6MQyX7nO+JT3xkDH4iHiS/bQ8PGiEHl69ynVW
gV4gfCZf9c0hSZA80yBZFSNGw7U/zXwMfff9PtmnKm7WajozJ9XyMEzWufW8/Avgs3CNWd7fGUFn
QKBHM0cMLomMVTHe+4FT8krfdLyK0f4BE087LBg6dr4G12jSA33Vt5P2DfrdJo+1/Iqidtr0Tv/V
Yov7hL15uTmuu6ysyjEO/T07uIQGruEL3euBtptK920cLefTvR9rZOb8QpT3LydV1BtHzRRsRCG9
HjsS0LchdvJN5Ew31TpVw3uehdsatzLmMLO4K80bEweINiFJDbP4ZthMqlhAsr2bm48x7Dge6m1A
I2tkuqI8orVPILSG1vuBjecPM5ny1ywsy23IBbYq82658kN+zmojg0UyZmf1DYJ4IHMu90qkwVN6
rjBbeTWbvq6CuJnZIfbmSpJ5eDxC5rHOXpx8Av5uXTOLElc2mNU7PoTPVVzaZ3/BRuhqC/kKBMiB
wm6rE/b8/qglMRMb248/0Dt/cbHLW5GnIRJAJDKbU7RDPad9YtG113NYf2pzdAOVmzG2Z8d/LgK0
JnavQ19iABwXfNmh/banVxIca/Lcsckgj2f5+AyjHzsfJSWggu7B6BHM2o95Q2oaGajG7per0J5+
3Cv1vl8+QMsM39xx1ZPe+K0Fhr/t7Ho4LyhvUKB6Q7CrGuSDkwsKlcxBadBEBKneejZhI8McF/sm
zk9KyJJO0btrLD0w8Io8MB09+d2k7k3ugxKD6KlHBdHCJYzmqLzOZLBRGK6joarPimWq9f/9Sn3N
TSDR/dqU5AOM47iKtph72x3QjP75/icCZNUhkFytfInMw12whjEsefbSoQABQ3gFklSZrPBnTdx2
C1Zndbei4zinXo+6uc6/m03w1NFOawLhnTQgAgJZLYFOkp+RuxEWU/mqqfECaKlOioRuCsh8S7tX
0p+glgQly6Iw47iGQ4p20i3Sy/1EdEI8V5NgczGUhAlYUuwAx2tlfQkDSDl91JwsUbmArfqxXivR
SBprdBJEqe/VODshJ5W+RaTvPZP+/l1sQMlbr3z6eIcgn/aNLAHu6erIQL97XJIiH/KtUkIrGQyK
meKX7INsFRZNbM/nsS9IgNemS533lzaAGoeTzbi66RyyIhJ7WyO6yEdDP5ItkHGfpB706pkLso5D
nr1x6J3UWm+NQFhk09XxKrRmNngxpV8px+mzQt78TRnx+5bDB89G+SCEjb5Ap5r41zIx8QBzOh6J
DvcyooUJprpyqUTNqFfqUMz8lUTr55UJy141UP98plkwI1cuHemtgqSMBDtuaLncfJlJvwBMIrg0
Irg8DXdBnDLoF451ui971tI9qyEz9MBN3truxTdYtsjCPndM0Cm2YMZFCwO/YCbmYXDST6y94uxV
IwQ1L30yprimfIBTIDCqrqHJuuuSFe+pd2BBOagf1LvZMfLb35y63ytsYTqG6VOG6bZFDfH7jiPL
JME78EauRxtrWCONA12KSKPvfXRQnvPNRVR49voZj1GPyK4ZMYT5hF5mdEuPUcGJ0YU9Hvw5js8E
if0Ulbc13Jg4tVIgKKTXu/XThFz7KfQwmlRQ4maes5mTdK/OOGIzwMouxBZM23B24/yuWKfXYO9+
T4jH+qofbCMWJ4wY/crD0rQnudB2Vt1UgeCZ833BR/KQmcL9m62ZIf6HM0VRoAMAMmxhGd5vLW+H
VE9Hs4nL+aUZ1/i2ef81zGCLIR62b+qAdEjcLN/8jF8dwaH+EQ1GSRpM6joIn+IXmM/sFlq5i/NI
KE58cMOmju2miIqPxLPnHZuTiHGoC9q56p8ioyO4qcZCUMAw7TP7oMSwSWA7O3jmjBaKDr6zPa59
MeDXq5v21vSA8RytfGJLW60Dy22fzMz39lHq2yg/F+OC6zK6mhq5EU7rkkWJd0CpiMGQrHsGGs8q
MouYoBPD/vkRkqHYDPlon9ShjYR9QjX8JRD1fMzbalpryJFWxdRZe4sGhFJB+AuDXCj4BbGU/vdR
b8arOTbVY1Ml9Sr8f4yd13LkSJZtf2Ws3tEXGnCz6XkIgdBBzUzmC4ypoAGHFl9/FxDZU12sa9nX
rIzFoEoyEHA/fs7ea9vfb/dONBAMYnTtY+WY+wLQmxcMqXssKDBI+CEdk/ksrqkzcCdtM0noBVcr
cpN1OwMxlm0xSNQTLRPEzSPNrbGJeBHMaqaePoEP8XT9Z7MgIfvq9s8WTuOcF2LL7bUZ1f2npkkA
F6h268Wuk7y4aLFdnwLYVyJo/7menWw1T06u4AQmSIXZcI6Xh5s0qkpRDS1PYcBRKmqgCGk4tsjS
QhEwKDrInswon0ApJXu7ssu9DN1knxsMI0O3h/muw5DzdbJX+5a9LJM+/XvBnrSJahL6lH4XRhwF
/9y98tpfJ1LTr/yt1jqFYOAt50A1w5PSxo9CkHJZ4Uc+ijniWwlgvud9QtKM434OLd1zKw6yLj+Q
1hqlzPKwNOX3368v9sdOPOuLYVm0dR1NmNw7H7pBYzmO3dgJ1hcV1XTrtM3ZdnIoshDhCChAZ14F
+bYLiUJZHoaOVNeDAWMdrct8eJEoymqw8OdBRbA5odiCKdNiwagM7DcOEAM3Cdp1oWHtsGQBYVeV
a1swUirGXN0Ps16iZxZzVTn2EhLB5DCLDkBU1tasz2wQ6eKXn15EUtmXZOal1xVW+xskabAgN47O
8NloymGv+Ntc5QcvL+8OtO1GcUnXCRy4t0JOl2Ue3jv2qbTGFhaLXh3UKntdtouejim8F+NFnwZ7
bry652RQ3E/aMeo4Kugk1TQ+7Kiimp2gDLHfShQoq0aRIUE/032DmOM/LGnLtvjv50fHAVTourpl
GpZL2/3DtXGzimlrqUEBkbgm9mXLJG9uanTmC8oBBOdlbh9rdoe1j2L+pU+LcA1WxPmUq+yLkFZS
WWqneH7Txo2GYfox09nmliRrA4faOs62N0UUzcbTzRns2KNYB+Skcu1Vt8Mx3IU0pTKfs9YtJaPB
rBdUTvSrF90Gen0LC1CkQwszDbj9cSOkvKSI35HpqO/RwBov9WDfAeQQGykFOiN3tK8jFB93E/u0
DRp1RnfFnIyXz/gZpW4gAJyYpGI2HeNtN6e+QEdj5DgE6x/LgDde0g3nDjneISAhqQM90W2//v4u
0Zbb4OOlMAyhuvO4wNTUuTv9b40uI+pdkMamv01IhFiJOYTWn6Nn3fmNYwR3ONX0w/LxEKrxNU1q
IihBtnqJqCCYIKM6jFhdT4blJ/vFmq4F2c+QdXwfBAMUEBU53VLtVKOo1o6dNJs4T5MAm3Sgbke8
Hz7WuJWdYURbIpxr88uteJUMerdDpoG+KChPWb8tT836n12jZifXgJJqBPQBRZJuwGlNu7Cr3Fc9
xC5AQEKrjdkmsHpBaI1yWvauSWLmI0vrimV1W/sgShLFcA/lNCq7RVjEBJ3Jo/u5q1pSuTTf34SR
LI4mCnIixPeiaTttn9sECcKtUbvvndWPZ4G422jTDqF26ULanZlCWfOW46TYQN1kMk7F9mP5JJ2s
/obxWFge8ZBnt75gm43JubOw6Am7mVdwguV8WQHgTDImnMpwNenEnLIQz9wiNSztzIau6Bd4s3wV
yp9me/4sAa4ZV2/zZRV3+qTYNXVCIGnj17AITMYpNWhoN9VtzzSgqDMXY8acUSvX0m4R1rbiLmvS
5FJ34zaiNXYXjki6y46SgmzMfqsVvVfXan/joyPOrmBdzxpu4XZ7gbUCuwXas7xDW123w66r+vSe
UWlwpCqXbynZhedlTqGIIKHpMHLcng+pBDFrn29NmnoiHH0axmGbYYe9Gx2nP8ZlrePNZvagDy3N
pRmmXo/Oo6L16cFUaLbaYYIiPqqVb2kxrLHh4wGoxoJfR7No6FW9Rz/7+83brKpi2v7+RtIN50MH
3XFt13RY0HTVdVi+PqxpbZfiTCqa0Qv9DngOasoMmczaL6bwkIfGZ10x7INPGAOaDObOCqTeHOXk
/dJLRmflaRbBqNY8euV8OFw6gxuNqth+13/6WbJhhmn+RLp5qYBlfJl4ia6mLjlZxUyxdHKsh5rS
bsPOMTks4o7B/UprlY7T7maMqREMFTaAtgUWhDGqP95eqwz9hv24nAUlzvd1UlmCWjCLd0WUpptl
eNyiRzzcNOp16ILMgdzqFS3mrazG6uEHgfZoyQYJDgHKJ81wzBMAH4RTTXjqljGSm9hXxmCbMLgo
UPwPbR3V9xpyPadRu51dMzGQs0DF7DHvpUlzj1uDwcOEUH3OyVEHi/rFUp+XrGl1IL5co87jxGC3
z2WL6DxW8/YaFlGynYjtmENXlVi2u4XornSAPJE/mt7She8S8piXpsZSzKm5dV3WBwUC5rGaC1km
pcFxkQTLas7BlmaOAiujnJ1G957Aq60kqnu/tOX+zF1rSCb1OE2NbES9u7rdGE1LV2/W91ZpRTas
Dh/dGbKz4mjJE8GC8cqdzJ8i0EokDSrTpLItoJQ4n6CXKVe9AkdA32Yb60O6CUVuX/zovWYw+5xj
IoCMT0JJ0v9Ywj19GTfrMSdwZRlXdUHTbNqqgCJM0hVPI0K0RUsYSfoyt2tvd0OzivrU9bpBAPmd
FWKqQG9x+90tm6l267f3mgKCx5xN22ac3zt5fY4jLVu1OVq1fqEr14nh7hHf8NTVWFrjxoDVGVMb
GiGMnkWy1JOejlCqXNW4rsClF+z2y+CWBE7Onn6TH3qgFw+u0RCaMLXx95jF07TsLZSZVdsAcd+y
ScSrzgnMfYwM73jropA/DdzOsGFvmvKrLmW+QiG+hAFmgaT7PitZBrtCLgHabFGVIXwkKbkcIVnM
3RuKuA46QXRgArOLgvayKLLZ0pULyNLahpLXzMOONBrNM179Swyg/tZXsaLqYDXqzhxD7toYiyzN
yGYXd21xYin99QbDDHF7RHXPR1h6W1MGBn6JjS5rcHRxVe+JC4LHUxvhg0rG08kZo0MWDPHJQj+9
Ke3h8bbsmYN+NxVmeiQ10rhmYWGef7+UGX9rapjAWQyTuQhX1OZe/WtJ0GbmIMkUBbgdG+ZZZU6K
aOGniiPZk5JAkyiJg1ORMWiupsRfidzv7owBax04ZqxWXdWs2ln/Rfcbrp8o3P3ycGZThXSnt1bT
+yfD0S+hGXnLtD9zlPzK/bGCFvarOwEhpXie4jTyLCM9TzkxQ47hdCzlo4f4rLkPYzvaSrtuHgH4
ABtkBvcfylTN/duaDhdUuBpHb5XwFvoVf30mXKNriEewpXe71DF6AC9UvxkSEbqA9rfVWvtBzBGT
i5YiGGhxO9rQkU2HeEaO0iVotnJUD2lxu8Yjqm+XSsgtyWVcKgLCWBNvCb0r3TI73f6dUiFKM3Ra
92RaqKyF4heXgonwLTlkjg8ZyYoriNNpCiGvaq2PF9kozK6yFUfwlRplKGZo7XgLIu3PE+vynvTr
fe0Ag66pJCjCOHbS8Rk2N/OITImxxpRAgbAsBriOr7n+7mJF90CGDKgA8KgnLXlVHXbXVVeJyctS
Td8sobMRx9tLMdGAymTEEfLxdocGCk6h3HXae1doYFUsqmECJ0HdzJD0wZlTb9OBEcAAQ+rGNEO1
VtwwL3q5KZkaXRZWUDtV+0UWUcB2u79hhayJY+4i7gw5eppRtZ7naWcwgu4vHQiHaIKqezVa2RDp
13+u/ZGVXbQ4estwOz34isIZPzE/lVq2s7UE57Pm+XClCQ/FTFmgufP7WtkN+Uw7WJY9WWs/bmsl
wQw0rBHTMyoMewTzt/ZqFSewlpfGalNF66VbV7ldfhwVhp6ztQh50HCYOQYEbpQkz/2kE1bSv9NV
fF8o/Bw3NNbWrHMGFl3vZDppewtg0TrIjfMSmqgoEiMLckvunzFah4I6dHNLUpw798vXLBGLvSO7
7S0l2GENOEol2KluhC3ZSs6MLK9FKp+W2YgmcFiWuHb3WRZvhiB2rguMQWrEwzO4I6LyUP5a+kkN
jTwKu/dREDrWz8PqKu6zQzDvOGOpvIewarxbW7bDecEZe776pOUscOWAvvB2JGEyAEd3pgem77Sp
hrYwbn6/sLkflTYM9V3uZgOEgWZpfxM52DITTShlvXbJ5XqSmQ/row7zOzYq5RQ72lda5oqn+xNQ
1xbt91RMJzMao/3QOZ8ro5Esyk5x0iVhBI4x6PuynlHN9DuaKeckThncueislqfeCppq27h3dulm
d7I0ql2R4lMv/BCVD/7IfTMo2QUyQMfLJQJ2Wib34Yi8HCNO9q2ByNRD9PqC4+4bprhgz5GTQYVL
+inacHi5fnFMHWdPryvC/dLrzzrM57XiMkFtCvlg+8kT+2K7hfYZHhYsjT5Yh7zozHdCAr5Qejd3
TibpamQZndUgshnqE09z6mRhr11EAxvNz43VXAWdClV8JcIE4kScKFshaBj3pR9cJTLs6/Kezjhm
q1tqu15Amnrp349mVx2nTnQb9mrSsXk1GFn59PuLav1tt7I0waVUddQrtqp+FAQbtXDGmKTCdaRP
zuomRR7NFJJBb255wRMmbJfmp3FqiKbSTHjcYd2dLKWxnpJi3CWUb/e9EWJAS4klh8LVMZAmFydO
meBX83ws7BinANJBlzJPz1q3f3PdcbhbPlkHxzZU4tfYnECChhP9doVbJwmJQhOzcdQY1mmofk6z
H8v8o21m+lbdqrPvOF4JYUNDIDcbUl9rrQozHEHQKmR/FQbJC45ibkwxOJ+tTDu5BfZx08AobuyB
fLvXwoCWOVJqfck7/NpD3P4onOlZkmqz+/2zbH/cCZEAasJG24oYRsDR+9gmyDMLAfrUbW5FSChb
omTpFnHIMrvH5Y0yaMqqAmm6Xx6SZDXd5/prPx0iUyUG0gy452ZUE7j7C0rkfJXX9J5qNbwub3pR
mTtgM9nGNJTyXAzwn9zMEdse7+jl9sYSHao1nH1DxrDsNm4DPzrd0iHwQ7D0JLRytboR21o3eyIw
2ROSCMp/UcbRCuhJ9SVRywtRnqe8MOsrzGL5SSuujjplr/Z0n415f9/m898353dPZY89SKOYy6Wo
zkOBmF/Hrc/QV69YZIfsvg5CZHJTJal/ETiDoPZCKs7zmNQ1hHS2Kaut91pTHH5/URzrw5FTmK6B
WlazVMoTYCMfyhOCv13cFPDB2X9Ju5Q1mpGpe4EyBVaVaDPEDBRG+hDt1BnVFFdE/XUOkmnECrSE
smc6wP6DYvsrZ9LWvaLFdxPcgotfmRivk+aYYUg4Lu8tb0zQqLuujTPoJaA2AuoNQmB5I23x673I
xhOjJpP2HMRkn4eHOHXk2WoK8xB0ghJ4yMp7LWvbg+2E5h79c7CC9uUCHyaasHYhrywbeaOGF6WB
ya8z8/Qanb5aYIav1gxZWoaJUHJbMT0GHbNuEpPpYuZDcMxILpucySe8NnoHtkIDwK0qBEyLewFW
28zVm2Is7oQ06w6nYRWf8jqtY7Ed9YLEaWLQ6ACNkHfb8YGUNnGM/ET+p8ryY3Na2I7mCPpqJmI7
etQfRjoiixnHRk3NnJVhpeX0PYWbWlw7iRlsBCH+2vRWuvJNJ7ubiHvblirq7WCoxzPh6Q49/QgW
dIPViYWx3LtKSap3XWoXcp5IwTD2v3+l6X97pfH7uo6tsc4KBmcff9+KFBbUOOzuWc55KmpoePI6
6QdduS4Phj6z76qxkYcqRwPdlONWrV3rRAca3YvA1dtmxg47ZMJWFPrH5Y2rGukxRIqyHI+tKEOZ
0o32VolyG5dxRDSY6mv/QRyt/60I4E8R9Gg4aVg2J5wPN43wDekogV2v08R4cNDFrRZjjNHp71YS
EJ8gj74/SxOkL0E/qf1LoM2RXUGcfWvdA1aF7OsUlGSatzRB40Roh7gR9nVp7iq2dolKwsZ+//wb
f3v+52Y5ox1eLoyZzY8a4VQpR42WKmkCeAVnlBHBYqSa6Oa4X+beajp917vEPGSNdbRy39yLSJl2
LVEQ26IcupVj+vk1suKvt3M/s5105Urw4jhNwk1PVi0Wb4Fatl7ulCGb1n1GvySt4fYuiHAUCO9J
576KAKj1GE5zPtS/Umpx8VX3VFPEHfyHP/yjLlXwhzs2p1EbuQ5HsQ9Xi80ZkVQH8yC2qx/Ln2rF
+lNWuNO5TEm1qSy12XGp+pNVPZsO2JUk9WyDerOwkT53iTqdWLvmKLwq8/RwSB+yoOy3cR94RCr1
5zYK93kIBILJuX10oMzhvkmc1y4aHkwfkoUMdjqMp5ATZlDdttX/8xc/U734m74VciTQK2w+PPyf
5yLjv/+ev+d/v+av3/E/l+gbfo/iZ/Pbr9r9KK7v2Y/64xf95Sfzr//67TbvzftfHmzzBqLJQ/sD
4PGPuk2bf/my5q/8//3kf/1Yfgoa0B///OMbIPNm/mlBVOR//PrUbOPS5xf4//q+5p//65PzH/DP
P57bKvkx/u0bfrzXzT//MM1/uAb7KEFxVPIqndY//osGF5/RrX/Y9ABU4fKCoRdr04LNi6oJ+Sb9
H+jrLXoZjNAZCc71C1no86cM6x/soKY+r2vWH//6m+9vM5Lbxfp/e9M+jFKwWRgs6ezJKBqIzdSM
D0J+OoUdyAxyoyrY1bu2NFbO2DjHm6LaiQAdRDKR77XVxShHBTXEr23Jx9Pgg16bYrV7MqHN3um6
ekjdlyK6LuCXSIIjci1J8mYFG/aoJjGQXSwB+mCaXsZ2ehRNf8I8871yUyZbWo3musjoJXeDL59U
zgGsT1BNJjBqzhwuVdFMv4ScVNZqpoWe0QFCDxvrYfmkXzPtwiW9lUX5sxeieIgU0hPKJttrBevy
mOgdSD7L3Xaps0UXq15EREybEvuET6nq13ng+2+vgF/P9r87/3QUD38pd+bn1yXtRCCz0ZDb/K3S
T9paB/gCTwhj9yyds+BCJ7V/vRlWXFluNZKNtkrbf42sIL1qc9c17HrWPPqdpZ0+6Y2mbao+Cu/x
4MKOKjP3RBACXbeccRtJEGl2nvTz8o0oL83nEoPKgq3RX13yDk/R4ON4E5HxyQzBlqBppMuDVn0Y
SkTQWP8Oy/cuDzOR14ei9moTgz41a7BlMjG/p3IZZhVOmkRHWxPlcyJfezsjrCht4/1SJ5sy4fyM
ldIorPqOZEY7u021MnNGrgR+j9SXOI5a14qDmDqV2RRMa33Ih1eDRqQ3uikcVbr6L0W2hT8ankMr
9RaxqW3V7vXmesxNisGoS2xPhTbuBlX8uWFusCmQnBzEnMGCOP2oz8pJy44O/qKmKbi4uwK2Qub1
pk8AJunSk+y7T5YxKiShEUa8PATKiyCkHx6M0KS1bAw5ZCdVuZSkDK1FmE1fOlF7AIPJO4BICOJI
UB0YZAAF+W4Z4U1Jpl9jO0EN1JyC2QoQWaTjWHUNw6TD1InJthPEbkScEdrwLTarcs/CZm/ZycM3
RW1Z2uNo3KA/ZQvQmYJfetPrrbE+RZn0MkfjSbOHfF9PVn81K8uH8hquZWual6wVb9IYurOhZQZN
E0vf6c1kEWvskC0KRaja5I6jHpdLiRKo2Tgqwq0iUH70I3B2tTzA6B32S0ds6Y0xFHrSXUff2b6F
Nnh+MzFoWINHHZFwMOMLY9J35zQmEZJS1LeeVUrzmmWIxpoa3oMc6nXfpBwgidQjo6WCfFmUDCLa
OngfCBJk0OQeFrlhoxACSG1WrsYhNh8Z/npD7zBOmx8paReibsHkHYa0lEyfw77aY2woLTyzt5q0
7Wf+aRZeqtS4Bop4m+ZW4OIhH1rnqRuBNxCTwB4bobdeD9/gbtV3RUrGopy9A+VwjnsaWq1W4zvM
BE7baqLP0AMtc8wWU3Nofe/UyjiBa/4EkEW9GG27B/Etz8CFnjItEE9JIg9dWn3XGVnsyBCwZ0KI
dYdY9dF1k/dysJ17xeWXGOyx+xI47hOqslVn4T1YPLQ6NcVhwraWjz+cqf5slQLrxNSouPQd+9x1
AoyAqF7j2qHRXBjRqer1cJfF4qkHwvqkV5Lsjv7Rr/BaQrC9oAyZs7KMkcZQvF5OIlIA92/HLjmg
YkUJ7mKRrGTh3NtzVOdg2TgF20CsahO/cOhMR3s2yeuK3m8Zd0gU/IN/lXGlXcF6yPlBVKoeCLDu
gsPFuWeQjYp0kPl2+YFxheAnDhTHQ/pD/A1JBwc114JnafFE5xC01lOhtpxUhy+uGoj7juyn1ZSj
WFMqzb1noxH3TaEjN5TAo/78WEDixB6gUo0+nC8xciAPA2C5U+eXBI8buUHoIe52pSvLgz/p+XoR
rdDPde7NJPGWT0LdC3dFrYzrImqhovVJ+mUKh1/v3T42KOoaDb4K1z73WiuqfzZGdEmR470pRaPR
Sy8N0OXziizqGqdqpWOO6PX2jYyEbW+7/U5UOkComflqJRkFOEzPjZImCgl1lXxMEqtgNtFmu8YK
dOJZtGRTsFyuA9v9FNoSxoATqHsrnUUggxnrG4JRlPvlTdvnb4ivyPaJbGPbYoMzauWxwYYyAh3p
hfkCEiLf6G750tUnznkgteREkLv7EJvRJfMFysMIhHtzHNPwVBv6NjRHxtCv5Rw63Ck7DKLgM/kQ
ztwpBCQHhyZFMNQhaJwFZg72cJxGxzL90nTTZVAJ4hZMzRiB4MEBm2RX+3ZASw+Zj5YYCorqqGD2
ycS7HhNs4Wve/KN0Ld7kJgtL7+CDCLYEFm2Z51D129tE1daEYW7GlgAvBa184OywhHp6arBj0SdL
WeGL8QiY4KDSyUVm/eDb9bazgd9GZC2SjIdCSDxUUYK3GVpqsOLAesdy6jHvQE7DvdH6B/SZF+oc
JjScJPz+AvZjL5eQyE0229wjh/1yvGgzHS4W6DT9VUJbOAZqjuPcgE1bkTnUEAbqt/U2wTNuYO1m
FrBuw/7cpcTZ8iTOT8TkKPdGggOxzfa46k4tcploAhCGCh/CbfPWCv684TPmj7UdvaoYTnNGDXhb
CR9Hn1yiFNAkehCdZEF/3bJwpZAf0kTzKqLSfRqAWn82lXA3WzWa2NxFKpI5GmKEetIcHHB+uAg9
gOkZwUGOhtcqwwboNwpe8w6T/qEe6i0I8Vd7lhOmxaWeBq7DcMa8w+wzp5sSe1WH46/swYyo7BvD
SRnT16pwr11MZ5dpSTva66juvKDMtzHSCWEUHsLLlXOvEwURDACVcdnpHabN8OQOxaH1v6eFf+h4
uWR5dJ5VR6kEGimqvWlkDxGIINhUrHkbkyPT2KFEV9xVSoB7oeueppXbJp12ZeA8qHiVm0BdIcLH
MCncLyH/GmjLLdoD9g0z9ZyeoLLOhhQCPxhhaeYyF42uteA1meNPUvjh1ACBg4hcxVYCHpw5553u
YjqUAU0LRuGd+1hWB/C3Xsof9h7qKLlS94LE2puzdYWQXzm+GSsAduv53xQNYx3D2SfAJQfmWoYk
uZS4zj742aT1l8j1D2MdnmUBrrAVW38T2OFedZRvZW9s3LwAIMsY2KqOqpQ7xVK2EX9VSIpKpigY
PqzXOKgv80+Jnqsp3nV+u7XkoxZQ8fDKScEGij54aGuQsMK6AnjakzrtMdHdFASzt8BbRNdtklj3
/EB56uT3snb3yJS8suw3fmZuqjoiMDrhqo6XvGlea9WgaTLdp3p85DeHKb2mxt0GTUYfisE+2ygj
qF1X2Lv54wIsbOIW5zLWD5ndEJyuXkJRHeM28yxu6JbsTJOOqmGPd2ZK0uzQHOf/1ypsvMHk4s0H
lUuWuwfDDGn8DUffCuHxJ+vO5HTNpZyvcW1dVQm4hokr5pCjVp/ni+xH6aHL5BXR21rvw7ORNvvE
Nu7KCM0Jv1yvm3Dlh6OcmCjK7HVeCzMxXgsOFvXncB4ZUqm6AIBQnhIG1e5bXX0be22le3lQcB3G
a+9Ql2rbcWy9Ufs2r2cpw4j2wezJz57EodOzs+XGrGL4yODwKon1TNG2bkzO+GNyryXdBuuxNxjS
63Xj3rKQZybis2EBpWW4PklKzc+VCLbllOASHi+NYj1oAT/Rtmj+grjRxosQ5BdX+WeAjhQXVKA9
31aY90qoJatBKt/YaHd9PrzVpJbmsG3q1H4B/LjFE7V3dbBrUXvHIkFOkb6rYNUpMKi5o46Da3ja
WHm6091ZLJhB/o6Xg+fffhwswDu54V9Dv9r0nX8hYeK5SHZzVwpYK5PDXcGupyr+IY1RCo3BUVo8
U6QHx0P/yKCeBEJj4xc6AcdA3mDivVpqd0g0OKU6BLbJ2Ae59WZB08v0Zq2Dsqn7jZvRkaXLGhIx
pn5i2hOs0hK9UWtuRvy7LPPuth/HF4HsMUkeaJWdUibgK4cnE4vyzhnSGOOfu8c3fsUVtLaalufK
/hyT7QKVpD1HwfDW8Pq1Vfk5H/djZEq4wcoRXsJT3YJJyx18tF+M+sEPxKcmtDagvu7svLxUpX2i
030MwaIxazyBqYpYCoK3TMlfVEVh3kxqiVrBl1Uk322+M+z9bHbmhXk1CsNEnacp6so0nxU9ZEXs
9hAs94Gzh5YMk5WRKxIN50WG6TYfTWTriBqqwHE2ekAar6OT3xjB0UHqTIX0g1r/7Kf9d2F3X6w2
2iI3JlqYsq7WuQtx5EWxZ6g8y4Zi8/QnDz/0UpxL1f5q5+gWYZh/42R0VkzDAyS0q7PpwYwMnHn5
dMKSdXBxj6bpg57UySox8CKj8P3agxSph+tgygcyD57NFvNfpT22/T6q7efADV9EaG4TCVmzMksA
d91nu1Lz1VDKx8pfaxlzl9iZyFbMf8hc/1JMn5FvvqoSzU1XVV+aNjhXofoeFaiyzB4/FcC8GAGC
kjjPxG56Uxh7SQQwru13FVFmTCewGBswGIJ3g8uXD8WOKCAGivVuAvoX4zjiRbXOIDp0APdVXoTo
0kpux2tYVk9DJN5sLBmrUsmP0XeQTqdKWl6Otl+yw1UcswvjFUP2tjLFI5bzq0K+pO4+GmN6aUS6
ccL4e5dMx7byf6p0RYXC5lrE90RdU7/KY8R6CAX9oRbWGdcDRYp2HNRnxJYPsTZ+zclRKQPxaLH+
9Q5caok1kljjSX2hxt0wEtsIrfluRBylMjBfMiFZrMGzZVxrqX8ipJ3pxo4h0zRoXOvCegNBETj5
ATPgpyiWn0nHIodIfWUq+6Yp1OMwpMoi/T4N8moqQYejoN7b3Pg5O3yXc5rGDHHHMWJPLKmqxCfd
/6KN9pcWn3I1Fd9RIMgVMy8IXjBRSndcwWLaT314tfNVJM07d8LPOZTK94b6YWV+b4x05kJpynp0
lU2VqsCEWoYL+MSZMYuNyZVKjemZnK/VKMNzg++v14JLGxg7CsdBOybjoNM6yu+iWFzg2oWrSCiI
fXeF0qubIDG+Rk56jCa5Mu2KF2vneAFiaqqx5JSSzD7pMOuKtrhDNcdKywFsJwn2MES/mcUJa+kM
EZohTdlO8H8USoKVyoCnNnErRNz+4tMUi73KEhNl1l42ebdhKvI1U22vIUu3KZDTJ+7baJAWS35M
CT0jAYglCNkrwEFaTbApKbcqxz1AoRNq500dab+s+p02brH57+J42AAmfAlMDZtr+ckOugeojCMc
Sy1r2Hu/OIGAyJZSS1+yEv+mnRVsXAXIJrW6RKS3Y1XXN62G9oL2HxR2gUJskKcuZ+mc1BLtHxKX
bZmBQ3OiHHsiH3IQEaG1ozfB2unZQfnEzg5sDXrLuh/sb4lwieGMc+QtFCa9ru8UxdiRobr2M8nw
dbC50cKOmVFglyt+6d2UGBddOg9VvoNIeT/BnAS/S9metATHPJmdtaPNfleo7t7I6ghBS1Cspvbb
lEwnJFcHWhwPDQS5gcP7Lo+jtdNpL51Wf0U6txE+DFeog7C+WnyLEbvMoz5K8L/KdQIOGl8QDzBs
4GKVSMo1Jf6JK71Y+Un+xU/YUjjtw5citIzGD2tFQ3pLrDgP4P33vBJP8FEf26i7IwwPDWN1CgPi
hdvIK5WIikA9ZHq0LtrXriWhjTxxgUteZs6nEiMHh3AvBFhR6C+FFMcm8UmMsrZa+lVhE1JHeYlS
UhhM4gwEJx6/pyqlLF7pCuoshH+m8VKhnK57xBLya9pX0DWjrYjZiwg5z8JuN1LQa1W6ru3hKYWd
P+gsP3RPP7cRaqyGY5Van7Taz5lH6MM+KVrKugyl6+RvGxFuJWv7Nmea3NGMYYqtvXGIfXLJwj03
gktY5jQElMAb0TV3+HGgN3Eeic/2FJODCCNjqHc93g1oTWVovbgD9uau4mbLSDTSGepKna3mkc4a
26y+KpQAJ+CMprOfAqW4o7kLNhwcfiaI1Ul3A75Nw/9psu9n43dGdlippiO3bgNSO78yhSJgoycO
qN9LciHM0X6AIe4VstrGFICTr/xEZu4BqrtQd6rVe6G4rwMxqSCGj2VR/+g1ssc6A0tMuhZZwD5m
HyGYk2pE9GwUV3jO59OXqpxj8pbNNjngzdkUevzshL3XphYISuK3q7URGmguo2+KXRwCRdtmEJvT
kPzbLBGrKAruBLWpajRH2QItTdWdRWJ15Kev8qGOvvYy3Qw/nKqDY8xSYRl7S8h9QzrcvNC8mUDF
elXfthZGM3W6jKZPcoPNyRAyfIaDjOY8GrcdlIjHSFePuCFIn7Ro9fVO8NWG2rdqWgNFR/Oz0vzH
MSO2znDJ/Et4LA+Wj9XX0u5JI2XRLoC0DyqnpIwsGurLpHZB9NT7AXIHoq2fibzY827kE00j4a+q
r0k8IKt3yRrjTunJyvDDO7OR28R4lK2906PxB1GYV4OUo2pS6QcXnhmqm1iz7mNbOfkpgTBFc29h
KyvG4kxH8t6FKz/13HBq+H8JO7PdxpFt234RAUawfxVJ9ZLl3s4XItOZyb4N9l9/hlwbuGdvXOwD
FIwsVKHKliVGrLnmHPNM5UPQgo5nFMJ9/5UO6SGZcafGVN/d488DJnDlYufKf41KBp1ZhkCD9p3r
AFuMj1SmXZToQhtuSVHx1BZNGpa1fCd35ps5F2ivOScF0QD6An6N93FydOELdoBxim2UTQErnzuB
k66XLC7qoEAPKax+9GNdVAElC2AFos+I8oJOeacMGsZmGpoHYzRpXsPNYfwYZPE1uzw72fWiebyR
K9tQOLaLeZYt1m/VxbBnloehjU5rPd4bOnj223/5LfIil6iXa3GouurXZP105s+G0qPOMX+7Wn9S
PeS9kcW8FW1Lc/kYp+xZeQmiKLtSWZjbZUWyj7UNgjrOYnjSrbXRnP69phEoHhiTZyrnDPqFPZuc
In2r9Wpvc6N8IQp3bHu1nTu6o1IDgADnihj3vRievYQ0BKmoS0MlKgkbosDWdoqN28R/1UFc5pMK
dgTVu7wHzawNWLRW3gaPcaB4ieyfFAzwV9uCmMMlHa/YHSdrfLOAl9fGvK0njzaOfbWM4AmSw6Kb
wNjT3ZLBFNJwgZpCHTNrfbShIHeJt2eNfEz76NQX02UtohC98Ec7uiZG5epvpHvLhmvvica2DSV9
b+ucEalHauSIPhZz0mBS3Li1dxzG+1WayKVVMNi22f0q4i8tpbnynBfEIbjjAujdJIinE3V5PB+e
e/wRqWsdXT5DdS14BCVHpcf71FuB+lOB4YidM0ZH3aIQqhbTpsFLOxpZQAIMKxttqhWshsyoD7kK
rM6ttpJOgDShv6jbLmAyvb4ARTbLW44a4Ah1FaVEDKl49tJVKH/NrRPmXkzUcX4p79c2h4qPdpiD
fDCeVjc5IWO/TOufllGZqo1PPFsgfSLs6g5DvjqULepuQV0ei7i9vNd5WbupVbtBnpdu3um29xL3
KT7y5mc1RWcr0a4sR3bj8ss8AFKYfHqp6ZpZnzoAW7SHX+nVCbP8z0B4OY7i0MmYxzU8xQ2DLmqP
Obqv1mCSxzD2lEb6xjhthU9jAR6bRv+TKeOcjtLlfLb9SONHJX1L5YovRpcUtvbTvLtxzK4KYA6e
u9H7kZYbdy4Ooif1VGhXbMm+4bC8HE1Udt1rL6p7UKt7mDr+Fy2RH8N9zpEDsczw6hrlRpUlT73O
T/RlV+lAw8FGDZbr052zs7E364ekjn3wAdsERcBC0Gy6bSGALUh/ntMTgwVdVq5vUKADG3S/NnXo
DHQEQKPfgoC5aXy0RDZzB6dANibfaA9Hpt29qUp/mLRbJrmkVizPrOYindp3atryNLj0ACtdvK6T
CmyzD2Y5BM7wpHdhnp5Vpr48Ih4Uh5D/onMhUWen/1EsR1ytPo7woF4vpbBC5yuvf9sDo4fuJ9Mj
A7y/lgi8FBw14uC6BwJMe7361MSLnr3q+c+RH935HUnvtnpJ4HEUjKBQqCIMcR/4Ga5j92CDNeVR
vOJrMGYKIDt2UgX3YefntDrPmeGENgxnNt1IcTipsVTZgFGqXRM/0+odTnMWMgTa6UlFbyW1plXl
XKgO20oYLUWzsqPdl2fOxZKMczQNR3ciUd0GTEm4ilbi4DnW8w/WlSdJsNLo49BOEEp7eYurH732
brYHD96haV470KpO/2cq0wm6Wb8XJOt05+AJwf7tb5rF3cZUHwQGcus0u5HvWMbB1G0ErR/WGN0z
1VfUXOwfR9n3GCTnMKFPh3gTBTkW6aZOHl2HOhZ1sHmKFGvtJ9o7Bsgzsxg3gBI3ta79cpv1hhsE
6W3o3inGINin+bphEcej7KPRdwUbRQhTmxSPW27TiVKpnavnD3mhPSZFdsAtvHFK1L/SJ8br47x9
ykqGvJxf/wLbakKyWwR3lwX2dLJgGR4Zs9y75Gfu7Hg5G3q8oGcjLtX9UcbEoVHqgKGB3lKr4FjQ
m208Uc7b5KBMjDAXrTh/Q5owr+5ZRPd+NsjoMbl/wXpnSGt4tLPR9ct7hvDbd9hxZ+Bi2sUFb8XF
efgG32pFdxyadD+UK+DYHDnzu5Zh7vLkJGH/GzYFJJ6YiBezWDmMSd0H3+RTaM85FbBMtMqEKn1P
wDhsSliLLFwDjerQzlP0R03GGanz3aMaZq/hi7/qZiJ2mqP+srZcTt9Mya6J/wWW7AxdbXJC+dz6
+KffX0Ca/0gH692+k0yzySpvjvYWj+0vtniUIM4y+LZM/uObnIBPGPdas0p01mkwqZIpYvFeCNLx
FhP+w5Cf+XzjGb272j1CC3AtcrZESwxA9bvVTBC8CrMmb8PvzjMM+U8Vjen7lCyj/82OVTSK0698
9wCCMdt8ZxGpc8kCq3bNrdnYK2mvrrh60LefB1L31E/Hn874CiEvIh5EMtxixsXrBL7ZFizWKYpl
llcKlygBcG1Ou19e/tu8N66kai4QFl07dJ0yPn7/qULW3cWy5DblsAugZ4wdt9ac3UyWLw1OMjpe
TAUXZZxw/bnytWlOgxysFzcm2mF3FYT01dtW+px+aPH8fxiu5P/PZOHZUCZ0654Ktv7DcNVWDnD9
ESapFg0gGYyUM9fyijcn67WtadIS2qv5b9xE+i9EoW8ijdHY8XndOR3l9pHFglEWt3JcuRTlURlm
gN/RbhP5gjnf2/4frpB/9yXfPSGgM22LZ78k9cG6698TOrm20iSlT7r/jy95WoE2NvQ69Tr3gyUO
dW2pbhaMvGs+3Ffbdtc85Li9d98BXHulgMdd6G68WyZo9nmsloLeW9tsf3+jbGwXNA7mhGDCiRlt
2DmH/5C/79HYNev/lOL1v/9E4v4d/79A9vdPhGfzO3JE9oi///efKKZPM61xjPtM7e5ZYQd46BTf
Zl1r11mwTTBqjfs/UdOdYzfpUbOczo/s6TUvS7QIx7ae+MVCcVnmG5EF7/9wgn9bDf/z+4Ni4lhg
Nk0bGve/f39jDO5DkzTR5Pyy0X7nMawMXu1/UjDfoaZUoJs7Jv07yfiy6ku7K+6J1O8v8RiF//0V
+w9HJ6+Qo1NgYpqWgCZgCev+HvlfEXaRaO7g3fVRcv5TOAgNb2YF68qS4wozCZh+M7xkZNWZ846g
VOQhTkiMlXGRc2mZmkNlHjujuMKini8Wy91uQMQAUKC/WW2LEgF59um/f8/2P8H6//06Qh90cIxJ
kygx0YX/tNTWbUWVGMs5f0qs8h2B2k9WsZ61uNh4ZsuKWgjADSVkaHI9IEqk4a4H1QwHvE2BLHR5
qGeDtGncbnBzEusVEesQ1R091K8kGhzUlfJmtbkIKr1IfbfzgZhnvqLAcx/jLclaDje866ufW+t1
NcUXnMoxcEX9riqqrcdS2AFKjhpTbunIcQWO2ONqV4/1Sr8HT2IfL1od2EPPRjFTF1hIw6bv8fNA
wIzxxmds8gozmBavBMM0fo4xALKMlrnIdgcILe3vtIl/FPHahyRv2VYpIBkrV2J2e5yvnom6ZMS+
XRR+ZsuESz88tm4yPrpymn2zGoYtfVC73mgpgL2XeYKVOMg7Fh7z8NajbNzvhuVMS+rJ7q0/qjT3
eToUvjGsWmhlHK39mMPgBhEEa/VPJLznVKvEEf35Xs/3gw6mbeO2FUVc+rOpWRJi4ITxw91m4/xH
CvK8HTAe6hoZs+EOoM+fF3A0HXTNhcSEjyzzRYDwcxobRlvrbZECpJq78vPZGQyPxfDzdfxwYgMh
a43eCu2pXiv7fRy886yNEA4htW86vfXFlONE7xEmoprwGDMozl2kiXrMDcLOjK0tP/hGG/EzoxW8
zqZvKFz2MeXCjjddADA9khn1qoFu7MnxbQE20mNhFjF/jCZYwtKR2xkGQD4uOsISReCV1jyPXfFH
NGNBmq0hoztxm4l7aFegnukjhpvvRRh7suQ1Zt7qR9a/fWWdWWOIcz21L2WLCYTOMxV2mV6EBfzr
ZJ1OsNFYKggrIQLLJvXOFM+JE+sUXrBklD9MC42RTDkNY4yFEfPqNMU/AOv3BGaGV75NSq/4yNJ+
p3T8eDOGEvXsVg5TReqx7ID5vqlhUrTFuYjjNGybDiOeQdYGNhpiau3tSrQSplvvEDt5sl806lKo
5O6aqDjktXzjMvMXDoz02THB0DNS/blP562blS/dnGS7pg/HOo8/R0wTYpe5vClkXDmwIvpNcrdJ
4GbcDjrbBNtRrwASoTp2C0KvPNG6/acd7FdjwS9dzQSO21tL2+Fm6OwCOF9gWHe8U+bd0qYHYYHd
jLKRn07zIbv5YNC+FRvUTqnkNY9tcvAO3esoemHn2rdOxdkBEE3lZ05WEm4BNjnpQhEcumEsFY/A
n9wnq7NzFnP5un+s5splvuXLhIv7arI2oJvqWmSRFpir4/iyaDy/mWoHDCGw+rY3mn01Ju5zY2Us
w1rzzG3d9SdT+8mSVwsbQftA3+X7fqqh5M2sx2F7blSs/cLk+JII61Fzy/NgFt2VVuHzNHv6NXE0
taE/1toUs07fZvopMWXv9GzYEeX7Msnm7rFYvXcQhI/4nrZRVN9JZQ7gCOsJNGLppxGfNze2Tjme
RKdSf1RDZxeL779Djmuei530W9382Rj2pyK8d/Fie7/SvrqxaGDwgRdeNNVaN2q3HzWzkLumRshk
E+Nm3AIxcQ4EAo2cB5zXXfkXjirnbPHcdaF+s9vps0O3bKq2XTLGl0QRzBeJZ2xHl2il3nPDUKa+
yT17Raq+By5BBkJ16AVRXUoGp2uHbZM+Zqxkeg6VT0l1MYwkuUE+vjX6zNNvXvAT5Um+0WiZnSRe
QQfTK2VrJVjfNHmJPFrGe3pHYEFW1XahR20DdJgL5ZsDvp8LP2jZeXbyA0IVFrcYyGVXb+tFNrz/
1bl2LCrFGfgsXSzPbXXSASxgFvXOFh+dm6Ew8+U0Bs+yH3HGmDkl9toPWcbOqRjtZ83N5YP2PLEw
3dYjO/7Wka2vRp0gkN6tG4+bE0o+w3tDEwehmjGgATSYnfKqGUrfDaWUPOLHV0SkMJ5fuzvzhUgn
iKV4cm9VRikaVMRn006fvcJVp6ma2stSgVzIsPno/QqsS1A2RxhYT5y/TUWHjiMJPSKOoW/UakfV
7bwhBbUZ4RD4JOnHwJri/sQkvU3bMae5WL+qooWBw6+gxeW31KncVelwnd3J9WMDpYeADb7HIqgI
QG6pYFWXjLK1nmjpC4ALZH6tPpM1OzU6pcg203dyL7i2NITHds6fiJT7ekJUtHYjD/NFeU0691dv
mDWPV57Ykk8UnqBrStb+FiU6KqycX2osj1uU1WRvLsr2DVjnV09zAneOaczVTBq4tehFlXn1pGMI
yujYCwS6gW+sAM4trbMuRhbjMqr669wNyQEc+Ray/Ii/hrod28T5ASYf2MVwnO2KesE6pgUFv9oW
UxOsKNzWvrm2lLBOsj9mnRV4SF27iF4AXv3k/P0loXlgj+XiWgoeOYJ9TKiqfLomWpQekDw+1z4G
UgdCj7KlGif6gGvSWfOPaGl+RYQ1KIbFjhCNGbZaMDoWRWmkUGkZEcoBNrZAVtOoXNsOnCIEYVzv
9K8vsLjAXjZAHCQ2C9Y0bLNLhf3LZh4sEYmcdLw2jej35mqXUNQSm9XB4p0bt0r38LE+unvPAbVD
AkYOVn1RsH0pDXlsyqzCV5MikcATOQ0rZ7xpW6cmj6ILfWg7IiMu5Byw3WNRnRC6Wc+6cTydKrlS
pdFZLOac1dqnUfmcp9mnKlW/69PXtcEKZFfFayapXsAih6dL9BAxcym2Rq2/Ncq+p3Er62jnbPBa
jw4rYNHiOM5r99o35pNDogPpFIZhqUG1SqX3lQ3WcEZ0DhhAOZkN49jH92nVsJMtzZT1A571C3r+
sEnriIukAzRRJzaHtSjhCJsI5sdJM189C9OMGzscsa06NbhVUWW6/CJF8yQrFoQqWo6WLIobHDuf
eGL0hrtTbtqosA6JwWKNeotblrAfMcsEpjYzFMvS4M6SrxNj3Vnz0BwmE/sZaBOAI02XBtHC5mcy
mcbNFGNWlWoIJatVorewr4tBibLXuTkztg+iavVGZZlxcAmuP5ZMZ1MCgb1WojrksjjJOw9xyhF3
BoM4WpGdRxNRX7TdE5/Fq9BhhrLo/zmQ4M7r6ti7YPdG0/7qCz0C9q1o1dH0MC5WbFOgpzamnncX
szqNC7E1r2/6fUVWgKDCg0jSCmaCdnFjMYTCoPo2weRv5bTPopIKf8yHYNVkdMjz4kWB3z+lGneZ
ATRd2C5estXqVt/Ydk0iMsEFYCPiXoixtvYjC6/irBqER4d7VGAIZJqm5J5mtkl85fanXVbbOvdD
CVh+CajGWY+NHAaEQGjlbQ+uzu2eFsmNiYvjx0I4Etnsa1hwgcWjDKAS6VxKeGZyO9hrXXZdO84K
b8BU7az4Y1tSaRwvB6Nwq+NUMjWx/spr3FNOHGglm8Y0lvVxVv2/vnz/bc2eY+st3XtxB9d+fyGm
QKadO+92UUa6yVIbSd9d3m19EI+USejB2jtaMN57X3Ie1qupMZNP23F2plO6xI8pbGhcr0o/2uUc
aOaqjmrRDV/VESQvwtZkeEV+HQvqotdUUW4srGXT64TYpepyOBl8+f4Tsk1O/bs7+xyxWTjoqDrF
qnWH2ja950HDOAQjt1jJMyrbbVhfgsfMPBMGrScfDZreh6lEZuVYikHxbugPI7Ucl6e+7Ju94ZUB
oZ9qVy4TFq6S2DEnqbWNcxSmtPVJ+ouHNdbexzlpudpBm9ZbMZLbqy5rK0HILtj2FsP7ks76XNKu
jK3iMUqHs1pbxrbsIZ2xB2j5A25tUEf4IXZJar7bQPVpvnzNVfw3rm0E6+oJhHDkz43212pLbOgr
5ZmQCxhpN02OqVcU85NXFB+5hu9ab48gP8pNyfEWFnjBUrMv7zTig44Pe2ONrANwE9PJZ9BmrlH2
AJ7plGV548t54vPFFo9CZlO72xRci4RSZu9arD10ybIXjHCK+qOFZci4s3DARPrxWuk811TsO2v8
YhFWTL38vV0T8sc176w5+qvGVg8ne8k3Y1w8Q7v+kglQyr5ZGS61AchYSuYDSh4aYuARi/IUKRRn
ijEKLAgjDN8+dBEtueajRQP50l7T/LldVhrf7GrcopHiMhK4tO+fHGWl+w5tBptFRHu9ABPlSi7m
KT7gOTfvlCnWxFGEjNuCZcR858fLtDXJlm3sfsWM+pNereUwTQ3Ga+hZJNJ/tVioQkOPdlwPtBO9
izwsEIf5LP0YwB76XJv7bR0/9lDWfJ0GHMJYHP8ZtgMa1QYxYAlzB6gVcxsHjhHKjNUfHN+tWjae
pMrJWMkD9T0bHVLNHEtdQEMsH063+DTadmsrHGGGhgbArfk23jPWekcVvXMvKkNb2ddRv42V+ZxO
y6nN9nYtWXHRShEUOpaiQY2/qlSth1bRLDrNf7M6v01DXO/06YtJ72nKETidUr3Gyn74fizls0Oq
l8uwca+GMdMWE0qe3wrHy0PesvQYkjyJVBUSWa63Om+DHScB/zFITEnWbkBxa4fCi5gR3TORn99r
12mnWrPu19fi4qbqBEK1JQYAGkbWE2U37XEeAFUaKdSNokm6sNG7K/AnnCGu+pV7rIC5rwCg7zgV
lX3tc8RwA/A0l9DhA8soj2O9og9COmrfeG/T/VgrORgDU6qVRo75qbOajl709FJ36Y/GpOemMEfM
bUvG0Xip4RtgC2xfIhiue93GfVYM/qL4UQtZrSSG4p8gOM2wsuyewI76qFDS9wBX+52tYcZYQDCc
Yq9/JGBfn+r0zjAmSuBXkQw9tu+8aYZ5rwuK3M1letaaqMbFl7NerTDt8qCgHSQqdw18WFlw03eT
mGSEjD8tWCthtQ6YHKKBh79wNxzV836W4iIW4u/KyZxtPsFZtpqPJcXgutCP7VsbJhHWSFMCBOZ3
1NnVS2VqvnQBh1D3ENT2nPhFO/8p0/y1apM2ZDFextGjGdcxfu3obI/SOVUeyDt899bWzj+mxp1Y
Vez0PBWv0eoBGnFf83lJTyNtAeQZmj+TiymQc4b3Z3dOBsYMJL1XAhYnvWtVSCmowj+3kk4akAtq
Ub+Z1S2bx9e8GxqO2Z6i+w4hqWw74WsLjmYTrppugSpMvZFwj3pbdEoaPDTWOu1mpINhCbp6KveF
qF7KfP1C+283Vmmaj+Cj2eL4WeL9djjX0Ua0cEqyX0U1xXtiAUFsdOveXfvHalxUsGSQ5RbLTvBS
ASfvnSaIyMARVsSCVnV0rKR8rHBGMLYlhGQoY6nCxB4unSPGTaU37s6zGUmdyq5vEJz++QM4VLIE
idzdIfMsL2jQSO30dbBHOL/S/unyLD4DDP6qeY5Z6awfZhu0+tIwFiWQpmzTnIIMaBeHFaGFon12
elx6cVOfp8W61mAoN/heyp2pm/nONd7KrrtJ3gz0Fw5/ISxjQq+rQ5PIew0l/uTC6BFGkuGR/r3K
L2gY3WkT71CWOk/tS2saYhsbEQ2WLbp7G2u4Hox4F3N0eKkyr63Qfrt5fsDzcyxL+2dd4vYGgvKT
n9M7diauDEaTUEqWcwXOi4kQUEf3jp0X/VvHztIBTpZhxvFkebUXMlctKB2sN1uYap72momq4btq
P8X9Pp2x4OO2cN9MoiHmsRyuC45NSxUUCRXrRdTw9/CFnSp2k9q9Cb6pIXq5BBwDS7EPYrx/ZsyL
/HbKDuvCi+rOLCvLKOQKtG8qbPySQDI73NbPVfmjkXl2S9P1ywCAyUfxdyFa+5jScwadd30ox0Zs
GGXKLQ0I1SZxrXMdDQ9RXtaXBvwwKeaZunDQdDRoHylnq3eydJ7MzLk0vE12RTbuHcLoF9vqn2Y+
XdyOZy5lwnMCpBu2ZvYA2KgEXzMCIJElnxc+bpt6pbi8w6NOwwbGdndvovi55fILRxlDnO1FtNuz
aRZJsk2t5AbtdtugNwRYutGCrOxP32AszdKxP2m9owIyrKEt0VbMOwgyStwXAon873lmWcpBuBNJ
eRiICzWOcdGi0nqhl6XN4uZY3t/7Kefrm6Arx2z6YTNJp3ud4viFtFXXuFen1Uaewyth14EuFNKE
peUedL1dsfmtb0OWUzjfE+ydZgwNLekNU8PVkBJhcdL1E706vyx2fqpsbTo034PJvCfP8EpzJk73
Jc/9xk0rbP3Sw57n/NQNNv+r8QV6lqoXXhaBaQ0fVofsYKn4wMshOexLf1nVxcVrEBKjzhlZKq4m
9yeVWEa6FGlU4PsDbBbpOMqt+ELHSbc1q3Pe6eUO6BUUgipu2eoGXZfjim2Hw+IML72hPeoApiri
ELQsMbgXbn6oEYI0OyjG6eAlzngpF5kHk4U1AAUprFOPezC+lCLOhk2bZ2/GMOV7TdGNgzbyy47m
2U+1/EdizzfPrKPQs/jdLHzIZOuyIDPXXRZVWEhV0wVRY+LukW8p/be77G/iESGZLefwTerm2NuL
rGN2F8SV4vXZ0AIxOLtUm3M01zX1ZfrRedpjvBKXEMVjAXUhVGxQTJqYndH50RtTS5E3tRbSohg1
WrCTuAw9HX6VWc73cpnHaER9iolDU4RC9gADpKOwz0zQPEH9CS43M1AHGtUxdYAKufEIC1TUvpmS
qZhj9dfQGBNdPAC2WnXsNTpFONNvpfFMHh4FDZStsQqPyJ0tt0Vy1VZ8CN2d0pymxsXgEcvC27p2
vf27tNsiZCFxjbKRKR4Dit/XhQh0BQ2fwO7BNFsolWXykJYCbquFQtdlmXzKEifGjch+omC+AO18
dHusw04rIEY7LWbk7ibsaQyZqcmlIsBVZv0AkfvPmjXVkej4p2geS/O+FznPVubQnJ3/KBqMpAjJ
qUitB9fjh6mK6ckCtxqsCc8oh+ifb+jDPTHOjTO5qFR8AGKjjcupuicymqdJ9c6muZMWMVozNcIj
b7G5kp2ow3ZUNpyWFLN10byOXDn8dMnEjqj0iz5mBw5d3q5a9JAREaT2JTd2slt/Q+4VT3pKIGnB
/6FICCK8YfPtK8F9AsCviPgV5y5A0amijtBI22HjTfYGfz7KQtYD5zKFjdPGeV4Tjsn2MIm3VasP
SmNvBQIgC+zZawLTSa0tpryarU/06XWcjERRAzy/U19uq6LhKDXl+9QkX4Nzx+cPGhdyeNXBYE5v
TWEmx66ff/S8/VnyuphJ43ocaAeuZt+un7MUUzYUuzFsWwpRPf2va7if8difjYGXovV4YnM/yg5d
5A03mcmBj5zB7Qp6Na7r2QMaR00JEdYZiEB6SZNZf5D9FvR5eYpnlj7efS8Q86iq8rrZ16ODq22G
1FsAomF99ZrGAhnmrY7w3atxeHdV8+qQqK/pfNOwwU+xd9SHB5rXk4DdXr2Dvd1byfDZcVnEp1k8
T5VxIRaMBT8hmdwKEQUcNkNbZeCkPQ3djhw9LopTE0WYa0xMU5KoxNa0GrKG7PUnpC0cFwgtejYz
gKkco2HLUOFNRBy58aH3al50zDyHPvERyGKzHdPu3UgxKOPiScOssti8usvW4nBHiEErncebbMVW
zB2Wuyo0yy/ck/t0iPlQjrXfJPmuNVDVjKFG/wejykp8IxZ6RlURbxXpbRLBK+cX7nHIRzQJMVSt
2KbnKD01nueTikWPbZNAX5xPmzfzqWYmYlNvV2eSJvgZ12/78eQLO3n0VFOeiQLoQc04lDTEpC0q
hudlWXagmdMAYS+2dWunjkju5gajxxSuyFO5K4+e2Ve3FgBgPK6brOL5rrVdKIABlpFW+USBm32u
HLg8lU4TiQ04sSoXTK36k77SIE80sIZknYwhnTEHSbPJpaHg+Kg4aYgrC8JHRYuK1va7IdehYw8J
yjRm2cVI90whpa+NWhk0evIuYyN0zOkEdvwwS+ulbZq31aL7qRW5Hagcfad50Nll+oUn7jYkFXC1
u9bgkJD36CyLBRbfviCqG1H1YONVi7NoOBcjxUncw5MCN79jkdhKWmywRsUPxT4qDqVNn5Gn687W
nPO3QkdIAMRJIj5+rzvva6G1om+yNSAfaGyWaOSeuyx5WOUsLIsOLZ9Np1eOQKzdHZn2hp1fTwJl
cd/s5KUxNESDybomcNMhc/E+HlaKnFJewMyjNn1O+5BX8q+tZLlTg5y3bYY60sEjZkPR3Jy7n7rj
k9Y0WIJx7CAeJ9SoVl20Ve4jGtFVxMgWHTqTx1V3HrOLHdnZVtfqOWBh1YdT6+BZyTnZW5AYd7rW
lguwGTqLsfq6Ods7ruseme/l08IlkNPqdRmn7qW2MrbBskA2XOMPUWmftW5lxylujbA/T+MApbog
UhJ/gmlDLLssS83FJEdvtOblGJfuy9A6CU4OITi5UDbmxTFeYuY2tBj7XUqvgdLSSXJFZEbMPAah
vKzmNmNpiOBavbM/ebBn4lZyfVgQMY5kM6dN6eSPlZDaa1KSpchQSCfdVAdVTDunH62rR1DGH1fw
qBODH5datn21tA9CZvup12iCSjoGQY/ikMJ+MTIWtpUAUc4nKZg19qhjadPZQ03hxi4iZ5M0bhaK
2P5LN8fGbamSihZZ7araaW+Fltks6tUb6z6aFpsiepiqxvGJ9Lafc7wfMmdngFH/wAAHQ9s6WLnW
7j01RSz0lj8zANXjcBHWyiQ0AhEoa/NxxT0XW92nqju4oYqluzGmH42jDi0LldH49LyWiD5uX96X
sGUTPp8R432iYJWYBaJYuuhB4yKruID0Aas+0PmK9cANoUpjPsAwlEXlQZsY5Geyk7g3zx5Vf76b
E9zUsuRtKZwNnVWMoS/cqALXLGIefEiPdcYhO+TxR5LV80Om5aRnZ+k7c5vt4PQ8ulEGqp9cMw80
zeJetfYPi7CG4xgzztjWAbngU8nsbcZUJ5IxD10Gmk25mB82nri2rwX54mTlCVOw+SZM6YxAD3DO
4Ybjk7kqRD27H1+46VLBxcY01brHONMfuSFGQc9+O5zy6guq6Uiw5HuByovPtxXEDOQUH7gZO/Yp
y/hl6X+jgRY7r5Kzb43sOmej80WBp3sjcnjvMtUP8PvaTy21NjyzByyFjwb28Y09RcSIeAd507pP
e27JJJiKtz7imc9iIwvaznmoIP/4aT/Zvl4TxhOZhcLJbcFyegk13aJ3lhJVGhOokOjTbY1nlr3a
Y2Ran8rsn2vaYHdDz6/Smf50tChtzApYipTDbSGoX6BBBcmiX8EoYyzpK9KRlthwM6tC7T6lzCxn
G7zZvlGC718jiBGept33szgwZzMZgpY9jy96WA59MbzktTntuCKC8mG8mg0s6fYDuZ0RNqVFYWNK
Kp27B0238gG2r0O/yYeamxHnB3hogmknnnUJ6ns6EBf7H6LOY7lxJIuiX4QIuITZ0ntRlNcGIZWq
4F3CJICvnwNqInrDaPVU9UgikfnMvef+81Le16hNikNJegLJfF/0CC+mMAVluXFQnsZazef9iNZs
WvQNwTZ/I83ZjmUxMnoDtZzZFQjl6qFgb7Zp7QywM97ILCo28IC2bdr/TDUAiyxi+mN6w88QYv5D
FGXGuKTMgQFVxY8nLWIbfOWDEAkfJpNns4zZtaBz3DZIGbzJw4BdUMVAmEDAG/zLp/TL5CwBaeJu
CCsjuzSeUc3mdNFbuCudGl8Zzq0NP9sxnfdXNb/TDHOro0fsbMssYRrs0AlzXvu99o34W0NiKB1j
UcTRGvze3mHtwfIE1rZBM5JGH35AYnh8JGFm07pyqxka4AxGBPAHAq/9qCSDY2QwU6e/qdBlJHUp
uC3D4WC175VZw1reTa46W1SmqNkWUvRq1xgOwARjiSLw002tf6OSH2SNvdWVevfzT7c1vlhiVbbL
NMWQybIM/FtvJwx1nPPUYKuyuzxfGRo1E+iP+M0nhjTWzI2yxNq3BIFdBe1L8WGjNloTC+mjc8Lz
6mDMzjxYv4XUMfBAKYWziHSqIUrTArfeEZdM1EEbaCeTyDazD+gYFS0kmoVFDEXCYYSwDhJKrXI7
2tOnm1njyuLhLkgq5HH/gxizRiw6B/mF8GyN4oqL/0KEznzOCDhHtdFh+DEU0pq25jak6oHLvhhj
vdpxQbfLCCRjExoxVjCbNY/2qMn2X5HVRIy2nb6g2nxqreBgOwfLfyhDpjdGbJKTrKUbvaH4FAY+
XAe2u0XJqWdE8lnoKOF1Z4w0dT4PlcFSJHDG7eTS+/ohXgPjiNpq48tgy6rhhvYZ2h/dS4GFe+VU
uImF/UNc2ApTGzWrPdjbPo3+5l7y11TaZytZCkVuuSpGxBD6gF9KDRMhxD23n/mplzmM0mw6ILP7
ySbkdXZg/6C+3wW28dmU1rNboSNryuNMTEimv5PWPEXTa6TEW2WN7Zo0PFbm/3DSlfjQyUiZmr90
D7ReFgu61Nx6Lu9THhvZa2nFf7smzy9YXYzKJsXOdXSMR+2zzppkOdVds/Iix0XDnLB9ALAE5nlh
ktLWJzb8D1YOY2Uj3WtdfWlL40rfgt0OMlid0sA4Kv8sTRcdt4l+im7mQVoEgwwCIEucKY0HIT1k
Ja3IQNrxzOYX2CXqa5DjTApbWqwwDo94boXkG0lk/xPpCHcLLLCkQKtbGYXvtcBxVDXiWy96n6WC
i7Klg6pgl4jws/6nLXS5CYbuPRo4/Lys+SOC6qomjMBu28mVCR6n7dpDxLtkj1xZoSz/zib6FfU9
Sw6gMGS1hOWjrpxLTZ/twAldNSgcF3hJ3i1N4VHg14eAF/etTHg6IozKaJaOY64ec0nnIRVI4arm
YCqSneewBmoC6n4wq7MzY8RRBdpWBSQD+t1GJsxnktF/Kwm+WZD9qvF0Ors0l0BHbI9nGxkxyC30
COPCtbhxaIMONWpYzopObaIQfbnpEyDKyEV/sJ08W8cGGiLhwMcl9/LDkuZSJ/uSezlf5vpn0Gfj
xqg74o8Fn4zBrPJ9knTpWkkZflAT4AwCIgeze8m4qEIgk8CkSxYEBttMhYkMGTBThJKYC697Dh0+
ObAN0VmiKaxxkLE1ar+DsPpbxEiVavFOnhXxLmydaz7W+6nwzgDwq4WrezuT50ginCHx+9zZ1s7y
s6+kfrPGgGNTmy8z7CReza4vRKSS9yz+kwxoQGGCkXIpMQ37E6uzs5EgNWov75YJG2Y4VJI+Sirm
N06JgDPWr3UQHZkq9tsim7Inb1UoYey8xDgimiI2gtUlq796nWr6Qz7hnXFhV6zB6c1a0XCd9BsK
x3JJdsiEUEl7Z+ZRN7oFXbgnso3SKQ2GtzxyP3EntL7Oppk/yN6+XpeAtCgj2WJzsYHiHr+xUP8J
yuAzGZ3m5OTIYONqAsa2HqWiB4ljniCfxD53Gh6MMf4xU4QVKB+Yo4VYM01qSSRozcLD9DOfjolq
P4ThfweDc03KHcnQrI8GG8iXx1NRqeqng6ae1ss6tPq9o7I3c+RNrhuuefhMqGIfmUp3i7BTV7/p
2NiUbsJDwFE0Ed3ghfwkbStW/CTRJnDDq4v8rEvHB5UwKiQhLRB8yxXuuGXb0peHfbySAisXwIOL
0+jDIU9ta+G5WITwYN4szEchA15urdKgLrId1j4CwqRhlly8IUUBFd7SDP74YbTXRRsD/tF+aC1/
lAcHyw6x2YcZ/7Uu0HAFzcizovoTNL62aDiiF77mfw1++9yjqwDaYC1Sm7ILhpiz9kE4JYZFtksD
/Qc+8KIqvUOgsj/tQFjx2L7jDXw3m+AtpIh+qXP/LxkUErOJ+2A0/nvsFnhnJpsZMax85hqbsfLO
biDHLXP8ZOmoapeUwQ/bic+izs6o0VdsFshMQ7XgMAzS66pgoo2INS7ec4xgManddDERf9cZDrRY
j3F3KAd3qyqxk4x0dNq2VTr/uDlw7MqOyVNNjW0NfgkKC8lYlfuEZOoQ9EtuNvbDuT6AjzuEtoTb
aTCDlyHnSOajpVylqPQO0b+gIP1jsuuOZwP1aiFuZiCokZMHMktP8IZC5h77ANzXIm6JsMJO2y49
UW4wJSH+0MJVEHt/Op+1+NycsWvKZ36R3/zTZiGPV8wwN3hL1A3VxitrxsQewvsOk8ZOH0m+gOqW
bieImHY9B1B+JZF27u3wq+E2XjFPZ1rn1O+WJPKbc+3TH4tVZfX/6tklH570gvOjyv52wz7XKD4k
KbML02Lik+TZxjYI6w6d6XEIgTuqdlxKq/saTFM+xFWBwDX5TCkoKNtUCVd9FPuUonoRMC+72vFs
9C1XbfdDhbwjDvFLKa7i5DVGyLK3C7Rcjt0w+AhZOEzeHClHL5bm5DF3dbzNwvHFQGHKFfXe+yGG
Zkb1KwRrq5glHFNGD3xS9CTaoN35os5WjVhXQgdnE6DbKgxrPYghXDStwdy2iSiutUM1Gv9iTM2O
0YI9TZwLNce01IjmdmOmwSMz964sJbY3+6P0OqhqmrE00HstIuFtZBG96SJiNNIzV9QEULQchrhs
rGw52dk7784mKoNxE4MWqCFMJ8n0kdXTzVPqn4FtOlcIZCP8VvOg10YtsQqN7IM1LlSbICPukPZ0
ZU7TStWKM3l4SXINRmjNsWczL0dPLtgOcYT7PEDccAEL4s7fdLb5pxhNOFu5N8AXqClWOSoHuq6V
ruOLHZCw+EWcXcAmi6f5K9vvWd5W5XBoCls+ggV58tCy9bCAkO9ZmTxXTfGktMD5iSJYNqh3lpio
1Tb0u3mbzUukncpEWQ8hg4/S7YxnpWT20OntUx+Lwdgp8PkPd7uWZwAXynzclD76CGBzw4do0tcu
9Mp/sfiRNX7fnI9Uj3TyseCkRUYHPURDgD3O3PpEy70ehAnyaxRq2vm/FwcGUJVylJt+fsE9jvbQ
Ftl37xfhJqLk/G48jfLvAcNVyYwRI38eBbNxuk6++sY7EE45vqFzOBsNujSnbrq1q+uYCsvKYJkS
xy+13z9YU1Qe0aF4DwycSDEfoAQAouOjaaCkDVuyD/qsrNfRYDFAJjrJrOIcAY26tEXKQNwyw8dQ
d1gszwa6ZnbWUQFeB+CZsxNEHkJfZo9OTp5oPEEzFEX/bYJ5aCo/eKmwuq8YJzqY1mkZrFJNOeyF
/GzA2b9/AxN08uffcB34pL4/vhOF0jAk42ybbnHKFSw8NVzj0dB1rF/OMUww/cWtOe1/fVFCwBaY
gr44UVPSK5svTdC7tyx2/wbSjXet03Pt9UDZkrbXvzPHCW5alHRAg/Db2lRgEJR477QkuwKPIDa7
dP+O+BkXiZ1b5yBtBX9zMLdTzl2Ortx/EPFz2RRYp4dUz5n2DNqLgStikzsmzJecaU0WBHAYmY3b
kzyB/G+2JNMyzm4N7ZVITbGYElmcXKs8W2bsgfVDfqk39YhKIBzWWtUrFkylWXOKl7xVGmwMb8au
1nCvuO6CZ2zl7GWm/JmGj4pepsMqnGx/GUVaTif1zBPlnpM5+AhYHnlsKj9IiIuru7fw/uLq8xAD
8d/mntRLHdctB47Nu40O2iQehzkhsYqN51ivuSZw4W6cMdmQkNEcRmXLk27dzMzrniQIx2LQbUBE
S9Ao8skK1ooW4Xb/ovWCacUM+ic1O/JNx/A1Q7cMz/RVZYpELkCtjUcgohf1vMWOSZp9wwV/aFzz
7/3tYb9HMDDwp3Q3Jt48GCvzU0bsYu+YeMvbV6ux1rkeoZLyiVzuovqGdbauqTYjhF6ACwLwM44P
QCk0jne0aSH4SAlZHBpNB3bXUSB5fTD4+Bxpn8pEHMeGXzdpVnCykgdTquSBFqHd/n7mrKEp14bK
j7ntn6ypg0xqdzfHL8lLirkigxypXo02/i1P9SvjnfGxiF10i5rvvRREsRBxN/Nhtcv9XY0NGK1U
ts+91slT1/Vzzg9DqqZO1UmOQb0gho7S46sai+llatm3pkUDxmDw30v/m/K1f+mK4agEKknyYwP2
aujJJcgwe47UGAcxre4flMighBwN1jNRgfmswfZUobiRkbnGe+JvAzrPK3oRd9W7qEOiqv9uVZ3/
cSPxFvrmWtZDsgtb4pDKqqG6IT5nxO21EkPbQFJ2J9D/uY9mIyn43Ie6JJU6e/PJiACeCjyAVsbZ
9IyZb4lqUH20z55pV0+1OXH4EeJ4/UUo6wQOQgTIvYWR+RNHj2WsLPbFeRtrCLCi9mwZtrlytS7b
mRn4FktZ7lEmxleZ2eZJDlI8IdMEmCCHcFPbyFMD4MT3F/aA0a4R2pvhmg2JrS1jr/mfAnO8NCly
9ABOM8TMQTFzznxYmR7L/Dk5t/bo9JWM6lNG9eRx5OxU4VW7vs8pYUd3lfmCWmQcnkMkbnAQAc8k
mm7QbHOEhLb+2Gfsxed8rftLKzBW9xYjt3uqqcOS/0y81XoKkalYKqpeWGRXCJjkFpKjwsZlHMYE
XoXrFNPTkMbTXrIlYWDhYo2IGpQzVvFXQRzjJLwxxsqOHjbkRWq56O0s+TWm4DtyQaRPF1kXXCJE
JmbyuSYYbmE5jfaR+SFjL3e49qP8SkZLnhKnJe3SDYlkSgQDsEhMsCTLGG1qVJXnFEwzsatusdPM
ns7KTV0AjVJAZ9VqIiORXtSySq7cgvoj3/+r2Y0G07ou3la0wI90F7PjH4wvZEGwtqYGh1CQIJH5
2ADuGQ9eHAMIzEDBOWmPjiRBp2okDWxGqnbGWvXOk75JkjmrvC4P5gx4vT/jVAuOslZ0cAa7FOW3
GBcqFLwaZfyin8i1IyY9P44k7BxTZowk1bZaSaQGvq17OOn9Je3w+lkdC7NcpnAW5mchq4zlQKpt
J2AO3P+UZjfROWeMUZsB8G0DPYFhac3t/hJPdMaQuHnskeFGuvmS1POAlU3MLq9pb7vyVUiKt9CN
yn3igEpy4rQ+ZDqVm2mPJIOHnYGrHN4qRkX/cUSCUKgo3mrOVMEq55vr4TAdGGU9JZU3noRZHAg4
Vo8pQX135DSZWeXeiArITK3Pdd4Fr8gZEQvHDRqtONqHVmZ8IzUCRxS/Wo67C4Uv1ipIu53TJ8M+
dLpr3RIq3Pnyy5iBEk4HpKAK9gQwHcYw/kv4d7iv9EodUL0O18gHYxJP/Jw5Eetjjz7SAAwQCfv3
xRuKRytry4ecDMctLeGHIr186aA3/GgUQAPSPb+n0WEKhOZQur31ZuUTtXFZqVMuwWP32qnR7FOv
gyEVwCF/I3hClb9EsRdt2X/5B7cmUO7+T3qrEy1nVNluDLpdG3b1UZ/Dy+4vxSCBZqVZ9M/zGRJ7
jD2VuyPi69MaumndSOjnGcL/o0m/nLq5c7q/yDmIncnVw6/NOM+mafffoUIJ7K6cDFMbM6reXmia
uriwqA6/lwmA1ByV8y4PppaWKZDJ0Q3TiL531JIDuh6TfNXeArRnW0dWmNbx/mWYJfGWlR6zkYIM
o/kFI23WomxFehnlMBfZfJxBnrE3nhs+BFHeyUyZ0ghItqcEJxi6Sx0usDN4zSYqtGGr7Hqld3Oi
9TRwylQDqfTecCpGP+sWLpjpGsEgJhfi3XuO67U2ovl1RHOjoHVRVq7vX9zzyqO+b3Z1SMhDZQ/7
yndbwOkUn7U+Ydy12F7wOJNzA7FkfS+Fy55fbtXeYiyDTz7jJzdokjdE4RkAu5yI1dJJ3kovAzBG
nbw1MlZEVnNhVN9eqrBpL/cvtSCAKNwQatfyTaYWa5H7u0ZPWZ7/e/n9dwUqfOy3bMP0bc1q99iB
RNhNU/yQ2apljT6XTRP9wZnDjeq1Xttdb7OasIW1zC0k+fckVpRwqBXyhHU2oQqCa/mlHNTPHRRR
at0VqDAhT3nlvLrElB0zQqNOoeuwUuiwz2Y+PzKq7ClP5YaxaXzwujCQ61IxZ03iYkPoU/zDXwet
6rG8m0XRK4LOAzwCOI7SOSxHy2o2ghaQppp84NQbuZns6JKAqAMdEuqHEgkQi8EbaeIs6gNTXktv
llHWmf1AkM79i4CTgKJI+6yLkiWE3vEZZGf1UbrpaaqrTdIG+eWeWIzFgjPH9B7ZJuaHJIIR3gsD
Hk3r5fT67oBjd/J3leaRx20WwYYspeFJd9gbu04S7aMQ7YMgAu9BAWRyw/YBDBt3mJdh6bASljCp
0z3HTrfVCs9Ezs1Sx+hltf09eYyeT92w8tooOqehjqC+buMdjnB7hV+h2Ihakj+gDO2suQrGcib/
tA1dik8d8dyNtb+2DS87mYIVSBELziGdeiONwoMdqz9lcHDTMXm8V5yllWVbJjtw303a54F37n5j
u5YFC6xHT1ewpwRpzY80Q2xuTILWXo37mKkA0WcCzPrKZA64nurAz/Z6Q1iiIcQxRuHNxiMrd0R+
YXNzjVMxG9eTzA43hcKpU81ftplAsTZZL4GUR9V1/s7PTA+QK4kcC4Ri/ioCsXfEWS1KlA/mzBbO
87XZD3Dkk8BBWDLBoWNj3LJq8JHjh9bw7TSzsnzs0cTCxbhY7aTvAzv7MQsrfEB9z+06v/GJ3v4p
dPFg2o121OOIGttZuaj5GZRHLFJakOQp4lHbKfkVDKMHg/T+A4sWEcD9aMVU//+j1Qys957MOvDg
lPhsHsiXCEkupm6BYR3hDzPCC7E00+leD7hYQtDX0TDceSoerpM1wTr+wsGyOS5iSWa6FsdXvep2
huWA+2xmGjy9CCKpfywAwx2ydcxtRmpvwzDPefciozwVDSGxZedsiUf5918tiGZMO7dt95oQBrEr
mAyeAgBDXWbWmNVasyNPnP2PLCkmgskOjibg6rUPvBb4UI88P6pSvqmQlpoOa9vwcT4MtuethF2s
3BTGxwIguCdaFt8JG4XI7llYkmy16LFZbWP4MfSYHenMFZycnLchmggjdzHPiRhGaTRGn0oqdsZ5
DKsGD5E/lN055gJedYP37uYujLNmuNgGD99AWuSnpdWr3ssO1NjGc89E8zGpujWj4HtWNIs1LGyh
nPbJNK4JbnE+tNEI17IVgIwSZ98xc3lEywjmvOZWqiW+nBYUbIZf30vZkxl+aIF/kajc/NjfljPv
VTCOXSBJ/NMwGxMx0pZFiYIF0qTJE3GnfmgU3Al5jRJhcE11a2AGZuTp7NkFHr372IJNKpNq45xj
J3HhhrR721MdSvjIPNopVsKuxRGWVzVOa0Y98+1PzxC1LxP8QYHX8f9/i6nE+5AWxbWp+d/w/CIy
JsLcKXZ1VOrL+7dteKzVw07Y2MxhTRDrcFaMLpe/7R3chvg3B3eyCPBDYL+PG05QYcfO6vdjj1t7
ZY29OKRzHO69oU6zhuYzyff3O6XlF7MuiSQIbTR2OOkqTCZXGSPxMuP+PckbwYUV+AcSkKbH3nxs
Mg+9K5PBi8wHBAVzIBJ+pH7pzI0/cBCxatkk0XglwToEKrWH0gmEw0YvEzXR1bU8uGxBdkGjU17I
WxT2zm786nCPKHZwZAJvnEtcArLf4lC+/D7OoYrVnqgRBHuVvQsC033pK6g0WLl+7/jOKMVySPR+
q5maWBcQU9Z94Nobg5kZuRiyOTA2OTnCK3dNR6F7b8uxPkyZgqvYP3KjyceYbgRjByvZpmoex9z+
0BI/OhW24hmRjThnGKGA/HSMbG2e8ZAEc1dN7GXIqDyExIvcM488s38C+sSaoOejRPjoQfG8Le+x
47SESHejxjyE8WS/iYKhsT/uqyLLz8QoGiejgw2A7vAouEcJVGK4Nbb8ZWYKDJ0Zo/TE2BzvzYWW
B6ffe8kJKOkJu1kPdd/dxkpv5h179trYw9vYJwwsHOU9Kj9DAsO9fH/xewcD1EiChJ+5r/+VH+Zo
s/8hZ3DZQBg+hQGnR4BqcP17uk9Y0lZ9EbFCdjmJIsd4j6Kuf3Ky9Pr71pkKvxZV63/162Rj10QS
XcqTqBib2p1+uidq318kwSQLtyqStQNH5iS7jqoOXARLugoP1vzvAruxdlGcXe8Rl0w+QKm2slre
RxFW55HcwtCBGzzgm/N1/Js2ohzcvORK5S71h1a5BM3HsdqAqHmQBQ4+swzTW4gwtqFX9rK+eNUd
yssob1tcUT3FtNO4ewZER6jebwWQvoML1spbaJbX7t2RhQ3wWlBVxSkfQUvYQxgef4vsBOlaOPKR
lUJ71oBXHvSyzl459CGTzb5zrTbZlUi4KEHIjrWZ7I+g14sM0lagy6XK072Tdixe6/ac1CwYSLi2
TnnlGmuf1dEMQrsh7/8mx6Z9UKYRwNY18s8G4BrAsIZ3OZ2eS4KUEuFr58b2PwsCZViB0gvdB4wU
iaQ1BbVxBDh7unf2HRm09yKHrYpax7YTbg0UQLuJ2c6SjynnZZ5qDGxCKm9H9BcSpIqtKDWJ/5Yv
9TkkoE/GSyi6HmEKCRsybqzL4AgSuYrG3w5lyWbNssSx1ZIHLWZyUoelT7y5Yd4cvX6qTDxOUlC8
M/5BfCp0dWl64w90iPEUquIWx3pyizT/LCfQtqXeA4UJGjzq86agIUM+jTFaRNC23EVMxtGisyjy
5dQyAVqVtYK0AmKEyiBpDlFFotz8CadyJV9ACZ1jAzoLxGJ2Gjw4Uf83rDQbv1io2F/GHvhpf8DS
zgqQ0Ceu88npAKElMxJujriNqarxbAfO+v65NIWPPcZJDyjsgp2EBbYs84GSJXCODpSQreZLRDoe
RHHXhq5t0gCftDH3Vnbts/WzCWwrbcqiQkzh/v4826MswekFlFZZlu1FIrcTcIJDopR+wsQtoe5Q
B5VCpvuuw+ZjVxEO4HkqbbiI7kqjgWmQDazi7egzqazs1QzBWOMUNFnMwy27XxKBRyDJGPaITjz9
5EcJorAk8w8sK6ZNZ7Ffp+RziN8wuyUz6OFdUD8uC9NdKzAFa2vs7IsWln/Meqy5CvjVGCgWp0LU
W1Q3cmvQjx8vqY1bk2EM51F4tXQx3mwRsUWXEKh6VtS4RxLK3vshWqgpXWsKrj8jamKBmz+RZhW7
djQ6rBFYUmWviUMJdEFr6/GBWA78DfdATkMnwAtBUXpO+vyTZj6/eZr+kaaDthG5S862pH1wo+Ds
tGKP6DR/BlGNM7p7Yqt6KyyrXvKk+itLec2N9AIoIpHWnyPZqwvb4FsPEej/Mbl5oLcrNureFsYB
saD6MOxUBgAqV8TOM07PwcvPaqJpHuh083zn/k+emVCamM41HFIMd1lcY6iHjoPgw4SQPOCkmTxi
HGjDWTown+be5YhzrXwHt99fEW3Qr5q5vWqT4es+JjFHZJwUhNpcEE4tP1JmnoiCwns6z6WYVajF
/Q+KzM2uGcEjY6F9ur3kmVGMhsIEAervBSYrHghVM+Wwy2iOI3JKnZF/Xi3jrn5pLcHM0sbmX1Ym
MTB19MAQlZSaPB6veMcsrKyEpLnMmVeVDUBe8+xVMIMTk8jU171VC/RbdB1mSWwD/CQb8URRQlQY
EfVEuk9q7oi9VxrP9pyTJoQVbE0it1a1do4oZf5lXvkdtBQWFJzediDHqLCwNLeQL3YB9pW9rzvp
QvDt4dsv2TgyHF0r25dbvI8c1Hp4MPSoPhKxbex9C4aJsnlqEo4e9GVa5oK/1SyabXxFOMx9kqGF
JZ4CEz4xMq7Rc388xIDUV1iDCx7ire5G7YGNGKLtsM7hlbos8OYCIwnG/GQV///F6m2g/wXNh5Wt
MI495wqdDOnnbBq7vdY3r5rKp28tyeWtLi3UFnNDhFRLPzT+puzFvEYWyaM1y0Y0m+T1kSCuLSXL
Vz0qQBT1sO8ZH2zyAXG5x3hmRSVeEl/XidcspZiXPn2ga5P0bjDFXzsB4j82LP3Wqxg4uDKY0QdJ
fRvj4KkfcnqBgX2FFyCSy3pYKRFuK7/OdwSLDdfMd6pLFxT9kxLW1sEjuzPmWw/9dbdvXHFICAE9
MUCzrpXqWASZVP3YrlYiJkvGiF96WfvbQrmLUtoziT0bFzn4kL3Fbcd61jzZnlkuyyKOH1wNZnFJ
tJyYBzzSxdPBBRnsvfCLoxfA1PyfapA7HdwYZzei7mSOggIFWH6aE+gyPeX/mNzr8BCblndt4qoH
V+S+M+nNXiSbFU0k6KUiRbdAUA+l6wR4GRv3fRUyuChZojLqdhreUE2X4AbnJS+u4zUR4uJYZ2Z5
GZ38xyiccWf1OZ75+VeKf79mI+78w2GLR4hDiLcEuHosO30TiaI5+y2OA7ZDPaaNpDr6ZfNhaEy+
vVofTnHlcJ4SuLyopnhfVA7zMmHurSIfeASzA8pQa28UaHmxtU0v3YigH27+MRA2sdOOD9ITsLSW
NICZnRpE7vw9lUXroJmgA6DzsM4uDujVNN9ulmT7MpSutUKwbJysvDhiIpmOHkHGa4IWTjW6bExd
GH6pdt/asvmjQiUOmUX8hAbaElCKHM4jZtiJbAdSW7scPifstBZbiwnzOM3DXWIjrYoUvqT7zjRs
rXTbhjSKZjML34lxm6dj95mYGwi109VT6vS3sYvA+feMTo/zl0ZzS6bSQu87DKi1ug5puKyA5fRN
tncqrhWhuteacfYsIPGRxmbcy4YBSjsXCMP5TB/qpvQh5+vBvtaYs8ytjQLRe+4nQlO1msgHHmkT
v3bLzr8HwirI0wpTU9vbZgSDz2SNB1yA/yELOUx43C1Lv1RaLJf3LUVFsQ9boWwOINYfqcfyJSqE
4NwHqCVzS9jncgI7jb/w5JSWjZuKm24omVGwWTr2VmgeBUi0dVjl2S5tyTYsuwnSW1h2Dw3Vxavp
crC1Im2WThcRaoLUl/BDAK26Fz3BCuec2UDySX6qGht1KYZkS+2Dfchrsi1WW+6uxisWk8UxasiJ
AUE0dEtyU3PiB7RDn3j5tZ9lKoVm/wHpRUupT2+eqWUAXQJoiVkAscIb0t3gpTck/8gPPf6QMRsl
kza/kn67U2mVvded2KLnDAms0l5Qfi81z3OPETL+E+cGk/Tou6HlhZA1nCgfkPMF3WFKSiTbIJWS
UG+PoxapVWhLezG21s0tA29b5NMWEWZ2hi9Ggpn2EDAhY2CWPBWGF3273rKwdbAE6aSdTZYkSMp/
ZnnKFlB9esKQ+QTVXz8AMLz5Oe4YvXwBI1BeCd5sdq7Zp6uhmD1fITRGcK8LfIwDA1QToCt6DADQ
Qc0cjJpYg+2URshJk6pkZTw/ZXU5RDtnXmW0+XAocl+nzNDHdVQL+hSBxc+PSg2n+87orf5Y2PTc
LRM4OfD8BLdm3uk0pcEdqpsnoGDeapzfpiTR//3HVa3Ndmf36BhSWX/gGMQSrVxjORk2syxzsHn3
TWtbFx39OiWah0F1P3QsmMfB+Mw81OCMi8d3MUbduvVcGGTzx6qqCv2CWoJpKD/qWLvPd6QxUqvD
JJAEeXkdsBfKq6M1L0eFm6gDRTFrO/fSw1Qg3Fkxh+sPfe9FJ72vPpwpyg+oz1zgHgxG27Z21klX
Ned7cddnZnvtAPHZXhg8lSnZpgOVxyYeaxvPOVeKncIfCd0A3URlfvErWtfIBLp6MJ4MrP17RQ+L
jUHzl4Ai6nUzQaSAxZWcpDOAzw7SiUkpqnNPRy5OQ5ItZdaPpOq2CeJRuo9Gc3ddCdCy1Z1rymzi
bCnkZfdfAPY89wkETrf0wmETMH97hysxpw27bmns7p2ejcTo5GeyZXNKfWOqVzuA/ufkMZzrwWPs
S12t6aO3ypENLFutbQ5B07wlgphO028+Q8Euk0OGSKXM8s5hrrqtwAQuNPhq8l7pjRFOWcZQGKKZ
/DIXd36351ksswO34Fx0/1V8Y5InGt/d/ZeilOJoleWoDp0ZPepTtFW6qV8mN+jPSVwef4cUU7LC
cKNtq5mFC7u6+VB++KqPf6RMPowBnsW9d+AoDw551k07hlPIRaZRbC3tR4GjvAzJSp88ip+C2T/N
MX4Dq03YuGTVo8rgvnkIDtiu4J9sZwVBMkzhMZoGJrizMFCLm/TZLqa3SCOZGv2EJMhC0fYrk/7m
frh2pMtNSIIFaaNBbb35wEbmT6gu6RpZ9x7x9etoP3daFuRfiPgQhfYM053yC4TPmsmsu/Dr+kEO
RfU2q0MMl9TJ+/snMfi7lknmNGHZW3u6wfHhdOSCpj3kCOnIvvEAQl0bTGA3JoD8Z//H2HktR46k
TfZV2voes9Bi7e+5SC0pMqmqbmAki4TWiEAAT78HWb37b8/F2o6N0YxdLFYKJCLCP/fjhOC2lUPW
BFfYdBxQS7fZNADKpfhqTdbMWXR5As98wjwLDZoN/3z80g3270jPiJp52KCFqmvUw5gI5puGZmcB
TSC4CSwPcBNBOQslYLLmxGnw4EUFo6FKsxayNw8Mw6r16IX1PgfzgyewZQQ376szH7p/OtJ4oFlh
eXCnz0izyPCHU3QGSrgi/qs9xbABl6Ykv9548lIAObiPE/dQUcOTLdKPtvSHM3GwZDG1eMYQfNil
4YteRvVYbOCEEocRPqyymj0ZsUb10GAlk7oRP5kmOzpMQ+fYAdKFgQsgfa4Hi6bh/uLbBYBNXJvA
/QJ16iL5UXc4MGwm+MdUptrR0veC0r0Nwyx9fbuTziqgpvr8IaauJEqAqdhilcw2ACk4jlfxkG+T
2fMx0HUyiVR9+C6xwtF/GoE5Ym937pOQ2ZOua+2uHiTvKzrCSqoy3hC2I688f94xZ+wwN+aUtGYz
FQjfgSP8rTvBEBSDPm5CvzBwgz6ZIkc+zkxgVkQLE0QA34U5zaF7ccPDI/+QxbodYiOfXjbXqIL7
0iN+PljoVhFXd1QEjCxm53pM8vI4tEhhqLaooEbkyY0TtS/UPkw7bZCA9pnnAwAOj0kstqldHSTW
IXs3Wxg7k2tcTlNwryvQPiKjDCgB+O5EoH0iA0d8QMRmV2nZXDsMbmH+tNi1fBiMQR1hxMqNTsZx
0dIr6Map2nRI0cXyNSoIgzh9rh4jN++xygGOzxv9ANv0wxii/D5xeMs0RkXzFS2aKqGPihlvW5dv
FS6OnVfNr1o3BPPBFYOMojwcGMYeENvwRMgjWrWd/OlxB1iVmXopk0nbjiaJ3byH1amVLujS+VK+
LWQRXNWN5ARxWywyVEAit4hTfSPAAPs/pmngDbFwib3kjILnTYsucdsyT7B+e1gqP51OljkejXoK
Xurw1cM6tmlHXazmSeZNIENdfL2JjVNAj2JBSwM1qZR6MQ2q1whC3HEltbfEd3Wq0uGlZhkI3zrm
RnsbCpUZ5iZf0Vqp0iCly4J8eRojWZPYrzbuLT4HvldfFGR5omr8GcwMvqDd3I4u2jj3KTTsO2+y
DycW7972vEvvQdqAfrxM9fbOw/+yJzfZnsiLrdQ86GgGoKylbj1zXsTIdzsF9VyUwSDU8fZ2d5aZ
rxqu7qv2K80dLLtlemeRU1tGdhJvPL0Ld6arkYykW+qVrS/ns6BL971JA16eBM7Wc3pa9TSAByp3
V6EpgqNu/bTAW6O4AywC+1ceApA+oW2O7Ls7QGUW446VN0YZlrFZj9ApKwlSnPEjNZIIcM22yb1w
0xQJSC3uS1oQcLj2kuAcWZSjjAiBjDRkeaSNoV0IEJTlWAa/j6mO75kPyBmEEiM230oBzmKJ1jAk
7hj8auc2wLKMfqz0doujPHuok5ZHAwd+z+dypNksurL8NfMmIjn2zvQ+WFV8ncBRPo4KVqBFW9D+
t+xRitYFFj00FKBU5YaGpvrFmmvFiSgtmPkmJ5tk9O8BTWbTxaGVA2+WrwCLwxWoJx/V2LEagHtN
c+1aYx6x1vi1OK8a8CDusRDB0qED8CTD8bsaSrEGJ9FcIDU/O8Wkv060omcSMzqoa+6/efjusLGT
ypXnGmTuOcks0C4GDhjNMe5yenQH+SRwd75NEoKhwqy1uJlfeCeeAoVNZ2gddCRlsfMwjGdfIDkw
ciPwFeDuSxMHOF8YtI8oEHdEgjEf6iht8wrMhG8b5OlwP3TEurpRhU+IBzjYB4LpnDaKm/LnGNFh
SETwezPBXDE4QxTEUHQd+DysyrB++90RcNtseOa8Fbba/gL7ekGDZ7BM6WhfiE5zToYZpKtkspyl
RG3fZDZwvXz0+kNV5y1tXyyZOAxBmgMU2Le6DgesQq44uG1ivXKSEiwW2Z4njYUhieppN/SqvnP8
4CXRhjeMzGtcAfkjlFD/GN5+qqkam0WODc6UNdfYH56jqKVOio8y7It8mc8nWyVyF4hBp/aK9Lol
JfNyNiCYS9g9KVxxu7Iz8D8JhyQE+fyEYst9NVEGj5aj732i50tKfLe4uLP7ukvjc05hDcigdavU
eBmN5gSJNDo6AvdW3Q8038674JJQXI01dMOvGg5T9U4zCi0qVOTpSQEuTvjywB4m5wC71/BMj/NV
3YNekvaGosf+0qXmHV267r6xUb5cItAMeljV+twFMRPdJYxo75GfMEzPK0UbxcxZBms9TzTuS7J5
K+zIBNu079w1NBhhU3cv+aQ2vRseZI5fx9Ltj6pxKArrcUxbqR691YVAoqBvQXOCl8aOp0MIXIa6
BdBON+Okxx5zxaHyV+5j+OxQg59KS/seGPJCL3B/Bd6pyh87c6peK0Hbe9x1z20AXzqbTOtV1D6+
fdWT1KPKhsJfVqTbtuF2f9QCBspTFRdrJ/a1l6yzUPLNmE6LWdO0qmZ7g1CTKYGnHc7c9Xmy01hs
/oKIeD7rbbbzbSx+t6NOZ9SEswrfwE7P88vNsAWTSUorIW5Gj9S6FF62GkOdO/589DPM4r3lOexL
HEIlH08jy8YVfSTNjwC/7OKMYFNdMJVjSnKqYf1721DlWsDAYICQY/T7tqU9Mxok4OQw2Ew+LJSS
ndnmdrG1rfcYRBKfGEDvp8FoigWx5vsegDWmGtYhk5TsZpqn41Xi/rq9Om6LvJxjmbnYA3jE3mET
ePPHIu1AhZuVIHeGs2F79Fa3+3WXNianulmorYKEwYXTW8+42AGRU1CI5GLcdZHm7bHjSQRGclNk
8uYzCy47+gyqBA3KH4KNTl3iwjXz7KRUSU9DF5f32IHHtY718pjVD60WO5csZoru9f6dYfYwCb3P
dm4/hBMTL4uW+O7g0kSVBHMdCUlYs+gfE8YOu9skFsPavm0eA009dPMJr02aF0OVJ3Zc9Q+zpv2Q
0Ai27abgpAZwt3Wy8JnMIeN9FR7QD0liDZ44dCPMnGSsYPeT3NnBM6FhyCneQjJjOs1CfYALp5Ee
MQmylKSP6/GnZ9EEhoGaCk+1SMkHbodJgnlKkS+rmdzjgHy3Qp+pp4w3UxFpS2G09sPQSvJ6dcMo
il1U9Fg/BWYIOqWFmiRdKDqymRMx9dWCqfVpzXV5GFsQg4aCXZhXpIfbpTCJpD66FqN5Y1L5vUIu
WKgqOTVdZ/99vQ9TrB1QJKH+hACCXQ77fy/VOD2L5cTb2oDdIdB32zqwfhfYYSw8QDUjZaiGfCps
j8lDMKKOD6k66JHAVp3UwD0dEFK3SwTxsdrH4Kj7WNZwwt03d8qzSx046UUE6nHW0KmdqE5524T7
3o95HUrjKnVLvkb6oh+L+CFMH7WoSO7FRKIvzybvlNj9bqprC/Ahdhqo1PJKQqRjAEVCLQeisLhd
5b9vbwyAcTBjmWEReZpoDqZ/XO2HzE7puWzXljHE97cvCY7K3oNeDkXPBg2t4k2PH3ejpp6+L6+u
9gPlpKuA9BGmyfF0O2dUTbgrK605My3jzKXDn3OKyN7bLXND2cn42QDqRJUKD4LWj9uOzTG1AIJZ
j3IxltUqscN8S97RMtv+LW0o8opHGwOB1ORWanjPqaiGRedBdC2HOXhSxFnxGpfVQyDi7NUvu01i
4Jqvk9R6zuoM7ARt4svOwF9EVPWVFEGxamwmOEXgPyYBA56bomQHATPbCMcRziwOBtCnrSjU9yMr
M7+R0upSEvlkkwh+lZhlBSy/pNbW9qZuVyZYYpaYSYvxuZWRCffOeSATot+s+5iQ7rQQbLXRWReF
5WLH6DXdzYF3SmQMuu31ac0hoIfvr/mXKO/PPbh5LF6EKmH7gSoYbRQcYcW0whdu8NK50VqMrr7r
vPrZDXzj7FSWNeNXPO8wZOrREHly14r2o9fobnT8uLooE5kvCACRt0yTUWg+xkQRofGmy+3ORjIq
pmyb7vDR7oHsDyhFcRKAnk+s+vz3sc3zzMPY+S9BMESv9OEp4vE+y2oHv3ScC7GMvuOoSaJqX3Dz
5jiBgbgNGL8Bp02bXYfZ62hkxrmyoKU3dGNHoZQ7eAXfSHD6MSGNsG5J7qzaeYqQcprKPLJcjukj
eE6RhbAvn7hjajNq1ZEnPajbJTYaFPZgTID3qj0fOnaWKs7Fyi7M8fT7s3ezEe36nIlAIOoYthyG
zJLz4BJ5fjplUDSQIXT9otIwPpSifKXNId6HTfrBs4mvWIn6hUwN89i4Xv3ioTevlabwtUv2Arro
87VupvRR+6NzdbuHfN7x1SoQB82PN87QJhe/mGCOuL8cqVN4UXXdoxcX7Vorkl8+idULKz/TQUvP
t5BJWFfLisrMBEJBqQ/MaZwRBIYs6MsbO2+Vds10xF4Ia2OKgcNMxacdVB9RQuUZYE+c3KMu1UJ1
RXsUTWaf0l4/GgPNsoT62g+fUW8R599W1nivoIc5K6XulzfqL/PEYaM8wIFFUj9SLgSK7owRSXKu
4oUqcZqvjJaVgKQ1gAzwG0tjngkSrcnO8I9nb6hsEWV7nKl6bgVPYVOYO9jsHt6wzD1i3IKf0eb+
KzgxDMt2FP/UhVYcAgM6kBRGsc6kmP1KNuiZKqnO6OjpqtAZ4PM5SC8qaJ/8Gawi28JY28qUp5aQ
yMa1w4vXugX6IVQLUWjRaci/dJlwJI4HZIbfF7HvQb/FI0I2KJLPFtPzo1WTg5jikgxw35wTGcr7
vEsgkpXa9PfWo9WwiN5GduSeUElFXG7Js0IuRWna5zzMnTDxgwrdTN7MwUeKyovsTCnz9AqvAJmT
nTPH85Wc0x9DJE5uXzuMzYmGZBnTMkw7V90jHlJhJH3yA72EYore1cvIxsBSeXdlRCJl/k4WRXkq
M9IIHE2dlwoX6cq1mTKCg0p23oQnCOz0h+17VBTd9BY3tk+3Xj8zwcwJWlXPMw4sZXLVE+Ff7Yig
a8yZqGyzN83J1Dme4f4mmQ4rZtIcWej8lhDVroj9ad2WoQZkhg/E7fiUdmVECKaiDqagSVnppjpL
Jl+AkAqcITcRIszfs5udsHdgagxBfrRFYe2qtBVHy9/qo6DmYVYfuT9bzIpBNM0be+pLh7YGitIp
trdS7BJL6PeOHbxMjFBhQNGlZJA9IMMMtkIT4inDbUQjfTO9RlkAgoGfBX/D2VFFGo7PDvNNEJVY
NjtrwzTf+JElyLGi0E9j1P+YZh/iYMEnixzNOiivk08kWN577JlroMGE8R2hvajBO0QM3C9S1Ets
9sSr2t58ZKWHoV3lTNeLLgHUJQ8hKSyuc0HzQFuZ65BfKl2hcO0U++y21TaCxFtVbZVdTC9I74Oi
JfOS5m/dL/Q2dc4xZPzWYSCCEmspKueMOACVsa+0vcFAbgUlkdpL/MabYE7/xZ5TwQORrEhZa66j
OIouLAwfbMcI8ne0N1Mlscuz/CzQMo/OrMKlZvYN39XmzjMYK5WPl9ugcuqT4C7Pqx+MXoaTNngM
y6c17INpzx7ShgUu3T095mpPDl0tymmHSMBQomZ63spCbm8SMiT+tRQ6k8Ac4GrfK7n1ck8tqyqL
l4kqq88hqfHRxMVLKLq3moHtwpFm9pD6WnIm/OYuZxaW/RFRKVKyvFXMGqktaawGkFfevaRt9xDr
Hb7c+btch+Brqfxgj2az5qaYs0hT2KhV+jVUlfGMHYjyDOZ5cO2KDXN1b98acbREuCyfvfyQ5VTX
05SMP856nNsM8FYyg4zad6iA96NGIkNMOi8TcZYaXwrPgcBj4DgVBin0gxYhKzWgXokmhxoinYuN
drNGHJnBtzAY5qbbvvD7LVE48Mz449MYd0z46GhDvmK81pLQEFSXtJV7NxWmpD1XXA3adoh+QMbV
Wu+1CaAAtCU1RhOHaPK6rFUe+EYfYgtAgeyYqH51vDXO/Y9P9T+jr+rhd7Nc9+//4vvPqh7bJIr7
//j2309Vwf//a/47/+dn/vk3/n1OPjl5Vd/9//Ontl/V3Xvx1f3nD/3jN/Ov//3oVu/9+z++WZcU
k4yP4qsdL1+dyPvbo+B5zD/5//uHf3zdfsvTWH/99ednJcp+/m1RUpV//v1H+19//Wlb/1cz3/zr
//6z+fH/9eflq8ZemHz+UX3/0cdff+C7iKr//OtfGOj++tPw/0X5g28Ftm6YtmMY1AwOX7c/Mf5l
UJkZ6IbDLIYW2+DPP0puGvFff1r/8nRL99D5fP7H/cr/84+ugs3y15+a8y/d9C098E2TgTt/1fnz
f78M/3g7//vt/aMUxUNFqLXjefnB3Az5342Cvu7rgWcEho1QTmmHZTr8+T96EPsuTeJ6o+F+XkaG
rsHTdQP4bZ37qdLn0u7bL9eq6ZuqrfZJ4LdmGCmAHw7hm6Wxr0RlqJYB6cp9WPkaUFhrU2YnTs31
nUcYixfnTmVSuxvSwb/T19mYaWhpVDWjt1g7rnA+xnUqD6OPzSeKx+YhsCdn78ewi3RdfceU3c0b
zG+wKTFwpa5FpM9ymEGQGcjKSzN2eST2M6UOu7RkELFA0Vp1KRJlAwczyPQa8OkMM4U1cYQOmj0j
yu6LVvk/GhfNhmnXlsa+Yj155M3rxHrzLIZXUUHtu98ycrFEbh8CKrAGVf2qVST2Qit/dBK8ceHr
mwHL4cn3jPbe7akAZs4zLQ2GWWb50LPtwQAUPSWEr+7iwT5zJuBYqg9HGXD4xCavr0XJutWYpHVM
zlPbtoYQVUCUXhlV99qXBDsy2PRQOMZpYYs8XrcUX1mKM2ecDHILEoYQpwnMJenSDyX1V0sjTN+g
gRH7DXfBmAOEg/DpJrZ5nfyf8UiKy4nLmI6sp9QEnIvGj89WTdoy9BLAq5C2cEtCuofzs3GMjcvy
dsQe0q3jXHuZQ9vfZvCkqYb7XxPtE7edN7rpB2XrzspoKBAGFqQdhBusK2N4bNw8XWi1wEQzf/Hw
Oi4S3R3uElGeMJlZH0UB1jiCt4XZEiwgvRVBCrUnHIeJ0+8ObgDrS9lNT56khDNs9ZD9a5it8KUK
naTKmLkKWSfmhLkXJbVBITFNIC26t+1JF2y1InrrMBAFUf6rLcerVj42veWucekQq4p+qn7aRHRS
EicC/uO18/CZUhbsJntfGuCHM4GS6oDjAhozIyxOWkwCWpPgSZDPugfOX4BAcPI4Gq9rbHT0HfbE
1bX0aNMVuLB78FGukRCOz4cYEw1nNypXlhbYIIt/kqxyv7QxfpDQiq/V8AkA/7NnjuSp5hHhRTAR
vwugNR6r0XLBBVSvI/qjZblftjY+WOXwFiFf4v6Bxa7n914zHqo+prRtuAYNhQ9anj1GXQlTuS7m
YDcIw4KzzCjJfhbfmvwRd/l9lNsvQIIuZZs+D85EhZv7AuBzlfXvup5+jJZ6MKQ/oyM5S8WVf85M
9YDz7tNr03dCDo9Bha5ED1fuvlSQ2hd1YLGFgcayMCeXjgps0fR/9j8k26/CYffhmMuBmMjOFZgv
Q9xCdFC44PfiiauSufmUk2by3YzyCIc02nmQyYsTW8+5W/5Ca310G3IeevLD77or90DGgpZ5AuML
jxgM0iV37vKwYwgJFH/e8qV6iejfV1+1Aiidd6RyO7QocqIvdl7SP0X5nTdDOCs93TIpZQ88oRHT
UpB5icJhoz+0k/6SK7WxYX0w4Hbv6IaVNBUOhO2MdtzwkSGDZZqMxsh6ucTXmJkB2x41dmlkTEeC
2WoPyK9b0FdVI+T1z0kKW68wyUMg3K7LuMqhBGwhpns4owPgusyiSbhULc5oPNJp2b0Cw0b80mEz
DAY5lMjhJqypV6SyucQjwJLqEWK2LP99SJELa8AyIjN2BOgXgmmVSL4xMEHlFeziCXnsjREOT0/3
bVpn+05kOUpST5+m0X+qcSPwNZ6FM7y5IeCECKfr0qBBaNF633njfBNlBz1geLuuz55SFwdKIOuD
kECYsffQljodJjsDXCk/6K55QNDl9RBNuzBq81dkptzEqvijPUGVwCCUV/VS5d2r3X1S2gWnx1Xn
HmACMDf4MVNJQU5ZWTTcNR+ZA5G+jgQM0yikV6CSa9turnwMnE1t5ldsGcwWVE08A9ykGH76VY8w
Wzx7kRZuYbLRPRt1u2FuT+x0IgOy2gifeZbGRm1XusLHvVURXo/tVdKg7fHC1ccORvzUOmpbRTPF
ymm1ZRKnGEb95uKQjuBslvzMK1tsPCgMqywwHjTeO+b0EYEXZayof+qxwxkKKFTVbkVRwqma5HcX
6sk8n2Cj3XPec4zv3KneoJyCf1M5fogaa7aRtT98clc9LjbcFEnAsl2/jzGs487Mnq25wc6liM0M
SYF3CXcvqQ6YE6IVUJev3iIV59nF+5QqdajIulxkeIiZrAFnfJYSxxX2Zwg0NlqZ85PpDd0lTv+r
7H1t2YUWx8oAA4fSikfPoxYn6+zrhB7zgD+/Iw0KE8vDMJqWGoFZQPmmTaOcP4G99vsrRkTugv2c
dHDdjdKSh8GjzcITrKKaIR4Vova6iBx2wmML3tFKMY0rZpl4l1fK46bDwOHgkfY5cwVGMd66CI+r
3rT82oRC37J21iPzEFkTqyLKoVQSrTXN/kgL9FwiztOqgyO+JPn54BbuK1M1TjEFUH+HDoi5ecTs
xuqj1HCIkpJjK+Ew23ej4LvtcnWXd9Gb8jHgUt/Oaeqj0IzhUiCjhaO9hjRMCHigZKuTi8H/Es2b
Xvzwax/1MmckRtXL0cHnx4XW7KmhGXd1XD/AIFooD7FlMogQ5P6uJvxLiM/92amm22aS78pwXHM1
HXHoUUlJH214HxjcU3HmqkXi+++Rq+zVOPb62vIBrIwU1vRuqpERgOPHTHjsKCGoGMDC86Krayqq
l4Bj68o2I4mUnHzlJJ2WnFWCvR10C2bu5o6h/Ach4U1UBp/U4/oHlIxRvJkh3kN8YwPFaxiuS8NZ
666NzYV39AGg60MKQ3ZuRu7WaltaXXycUIL2UcfxiQ/lOB+ghTeBPyovaZpe2R8ySjEKwOo65fXK
A97YJN7OG/D1+L17YPT92EglCeL3BwUycduMxt5uoqOueTEmspARIYgJDAMmuNsNNrc3TxQubefg
CPrc/mmNmDocUEtNkuSrQct9mHXMrTiW9mKqj41H2j5Kcny6RjRbQ4g4VLF7UAZLHbyPYtcU1ZXn
fB5qM1uCDLJXDYRwwPj4DTWKXnFuUZYZrNWYn1gfooWr7qcYvwh2LrXChpGv2ZB0XCYxpLH84E+t
9sAAwkPD2Wh6AETBndqFVlDt1nWNt2eeeM3Tnyk8y2XWTKRZEVMXGdLBIhzRS/yMz2BT8NL13KHX
vkm+MzNo0jaskfqXUTylif9O9jJdBEDRFmCDWfR9a++1A49ghrkL7jIEJ4/wN8UuLiEjUyxSA1iF
4QMeCLYRpDfBQCU9y9TF+KjydVoI3DSj9rN1XItarOje17DOll01Miwi1kPv5H7wIQQPaxs68Q/0
MlwZXcrBgQhOg+GxszJ2make7JwWmKNQpH9inXWzDO87tgRcobOlMqBP2vRSf+HqFDA2bkuBhIIL
IYrkko8GObHezY+csMtlbTi7qOPuV9HsuGyKElW4dMqzk7JA5anzrEPSPgj84HYloNgY/usk55ej
L1yi+5XihdQ9hukGkawWKEY4Ai5Wc1aPBxia3bArHZGutSSlKXRgimKdOGWEK3ANIHrb+tLiGtkV
rv0O+OyNNQX+ecSqV43aV5JwA+rjEut4i3dL4MW3YOK1roBUQ8rF47o5azDsWbRLc60QWKjDwKOR
5GF+HPP0g4FLBvt/RlHH1uOUuC6DNowlJcQrHJb9eUBHX9b7MfM4IxDe2RALL465Ya/b+V1voqhc
Nr4Hjd7TuG+YvwzuASBejJOsi3jbjlzz1EXvfWHqR1NEzy28cJqHCKqrDvprbl6xMU97/h3yI9qI
LAxmIKeLpTIhV/FgwWyXKUW3/nSXxYZ1juJhuIg5tdfpzq535CXTxhADXPwuAzw2fArWyVjayzzt
AVMlntyacjh13RgR0YvgbjWBs9FnXiT1MYJzpLkhSm/ipAWNOvqcOnB1VT5YVTS2hNNh9Dl2Oq9o
SkV8bNMb3Hrlt55A4DTD+onICsNWzNAIXRxkVSiOqtWualKgatKg3vk8QnMOhdSlunJdvthpnB7d
Sj3mKjU5+pbJQdMjqh4JJC5t8DepN6VP9AV5FPEa52lS0Mdy+kjmL6n/aTkNFTiuf9FarV4nFgpV
I6fXMcrjvQoktxvyTKexBI+dhtgT6BEmfM6CjCBwrdnz3nNTAnmUGDTIzN6x0mRk7OkPUcAbCeSR
auj59BLr+zigGhAForoLHYMqVV0sCinGZ6Cfl9xjBu+4oBOk5Cgs3XrYUAqDWOsMQL/76wgU5gzy
rTH68UBo+F5GTnLP9d/PIzVgNc/oPsMjVvY7h2AmjlqdA8Rk7bIUuGmt+kOo0noRS63Zxj29KDaF
gqvc4WX2XbsnAGcoegW0p8of5ZbliiUjbGisMs2TQ88r+HIR7WzbzvFcNtoy4266KDT3Bds/TIQp
ODPinHGMsMmpS4ccYrBsWfZIORfD4i1jqGvDsz3cvlgUKdB0bx+6JLmj1oVTmmRRHuhg6QkoEo2p
NlY50lOQIz5jDFjEEbQHwzeno2KsLQN8p/Gw7r2ohgjaf0+d1pNsITwomOkQOwiXNEasE1HV+8hP
ohXMdAwEKXKEjNK5mtoWD7cvgyquue4/D1X1lQdwxlH1MLCnWGaYnk53ty94DqZtIFq85yVPJjLo
SUA9R3iderxnaUS7vK/JA7IodhaX5Tt1lIlrNU3IShdiVQtGqXGo+weRTO0GtTVfOOw3iAzIe87k
9RSnr8IloFZafn3n13ryOu/FbCpwlzkGjytZbPSYdhTk+2ytX7XSDBa6YI8BFS55SSrnoDvBztDr
/n3AUbnUPeodWAeqPe1n9PtQIXTVqJFb0bNHYSDIPvgbmBABzYc/aS1cGyWTrSzMvskDbPtUK94D
ClKYNCqxtSzW/Yqbw95qR3MzumZ2RBcol4nM7xqtsx/xHePjSLq5Ur5qDqJ9CXMvetOpTGdA94b0
m+xHPKLDgBLkheEzdnIXlDanpNu3tkMhbKFPan37tu3hkITZsJQGe1OAZt2ziXK/5WkX67iW3XM3
4gir27Gd2Wrdcwprf6+mgipGCTjAkeM9PXHVqcksYkf2hmla9GaH7Hg57VEqEWIjCZI2eA4JGe2n
bCDKqfXBKhdavffYibJt9+UmpjV+USItnEO2raRHtHIneB0QBugezi2jf/J9UoOmByu9CcRV+Xuf
9RBKpzY+MgBMwGh8FRTTbCvN7ddexxBRhu5DIZj8ZSODgzpGOGJgBREM5UoQZD2EiOSLYYihvnOs
6uQMdB9QoejR4aIvG3bcCptmjkl0b0JJXRodIwfhmi8KBzO2JTA6lYPVQssncUxC+x3sMw5YEAzN
WpZgaij9OZUtlUA+1TREk0ObHIXXrEsbSocxttEeaM6VFqXsp9Vr92PJJTRNfoOZQoM+ENvbrEMf
GyPck01rbPGIyecErPeit0rvZ19Mj7il7vweMiSMAm2jh4IVwc79pxjqPuUZ3T7MQ24KOOI4J9Nq
1bLVsBMUOejkUg+Afcz2X2vy7i2nvdg49PrJe8Q5gaiYfdlAyIdGfntT/+Z+a9Zo3Om0b8imTRgZ
d0yEA0HGPHWNs2aRU/DL+Mmx/fIbt/ICyarb+m6THXpv+GW4Tv005uohoc1mY6uGjhRq07cmCI9t
HhNedKjIKyM/2MkIeIOLvZN0vrwTY/YSppp50tpWZ+wzAnbRqEGa75I4u9Z+FIdEKbT6nLmTYPjZ
78Ii0nHxaFTBhMEeKCc+Ov5LlQ/2uvPJMlI2nZKFo3yNxtBTXGEepy9uXEXe0geJhVCDUy3sdW2l
zJQbSxZ158amENcmnbUq7WrH/AJnUXPJDSM+WXbY7ZWjNtLAS4xd7FCEeX2yh3LmWtdgouvRZBHu
5YlF0kWjDOFSZ2UEWDscTi7bxidIWf7VcbR7dDIXYh87vA6870ACm9bukHLdCFZqaCt1As67Ln/p
DEUfJfNNDN0U3AgxxQxA0Umr9peCLn+J6Xwfm8LZed14p8P0WRSIcJ81PAd7KhhjWS9jm8UHg2It
cF/xu84+7SM32X/Tyf4uQzGcdbseV3C/ML4YLP311EH16X1asqry6NqRCdnRcVa+YX/C9WGuHFYa
PpX2lwjlEaMVKh55MO6wXXIcEvqmhJs9tKHBBza770LkCuSHb6V7qEoj+N8erkBcK0SuJKa6orNP
JgvhR5zaL/V0SjyFFmbVziP42aU7ykWSmt6DKjnJaSlF0xpCFxrywcZldJjcNeyyCY8h+SvXW5l9
fle3gF8tT2dIL2oU9cbds0nEGlqwlYoKeWUsdKjc6tOnVfQhjIkLlwYSEAQife00OCo9Xe2UQpIN
9ZBEHAYdCiuOYUvDKSpcvLMQHxfYMGlznLxX4pLMqwC4P/adKU6m6PZt5g1EthqeqGeGmxI+9cLQ
RljXhqMv0x5JrIhplK+okRLCtmdQarqSRbQtMnemGCewxdyZ5bpr3Dr8kfJp6XHn0yGeP/ZY1k9G
G0/bLi2StUdR1WKQU06DnTyReV72uAhwB1tPvJp+/JaU07BFYFD1mJ5YWHZWxDbEMkBAeB1LlcmR
qffadpdCwakAr/0vls5jOXIci6JfxAgC9Nv0TpnybsOQVBIJehL0Xz+HHbNoxVTNTEvKZALP3Hvu
rpsmcnsmii84ThljJQ+Mln4WLTKdXKoKYEiAI6uZH1Bz7lKRjjc+xTh+WnvNVuXNaZxiO3yFarB3
QT1YdOz8/lPQgwXxHoqYv8lqrII9eBm3iQnJmiNs4BAYld/G2BVUtusieVNLARsKf6NE/Jn6SbEP
iNK1vBT8cjJt4PEMx6qcyGWaobIllIjeXNxnWiJt9zUDu4JKyhX0dm5k/gtnzlnW4DUjwOKBnCfa
/jjKYc16GKAyWpRIkaleOOZ1ERph2NMEAIfNIXZMsF2i3MNAO5upoO7XRbeWADXtprUJdYCOXMoO
aCN5BULuuyIiyD4DyO2w1dtgUvPXgdvnuz50qrWpWmagk0Yz3wroCM6VgKjwNPas7OPubxz1n1PV
CBVARKyC2O13KoYwupDEYMLyZprPSINCNJ9gJb0CD1Z4Y6ECSFHWZOb00T9p4MINUtSXcq5R+TaE
UOberjLFghhGbM5Yez+OpO9qRZTO8qUuF+wD8hR6vOzB5BbfO7OBm57jdso1WSsxrVEMZZXQ6pUp
RHlIJEIrwAiMVxWGcCPKwEN0uNbAIa2sKvqJi+6uJ6dtL1VDteAzzMJpU6kD5PeU0RPDWDm6xBAP
0MKYV9P1wEIDIUxv7GX0uZODN0rn2RsTJZia7kqp5BbH6fDgs/spzbbZaHQ6Kzf0do2pzK3Oa3Iv
B0I3W0Btdj5y5lPLyrYyPtPszfRtB7u1eslTKjfWy+9OSbEFYdFZJ26qeOOKkRC2+d7sG6y3nfea
FgydBYuDjVuSXxUBQ8dGu7gCluwcmQVknRNRq4YQMMpUu+uSGKg1xh4TlNXs7jBLh1fbWaYYMzk/
Rtr8RBO/c2xbv4wxJjGQUVGB8kDpi7QXH1Vj0Sx5yz2i/c1gUuV1BILjnYheWb65tr+tfbwATVxY
RCj5PtKwgrCHHAGbfGyMAtOZN3/XRXXn+9gRRi679eB7fxPX7XHMus8SkfAK4xcvmyFWUyTuJ+oV
P3eM3TiG1aZDVIt1PWfukpj3g5RchtY5t4IfkBbfcSqm85zFH2QaBluQeqR5S7IYNSE+HqE2mWvB
Wk9zUj+CiRo5y5eAbyY5gLZeVGxS8AlZsy38wiP5paeYKb6JesKeEtBRZmvtDEujAcRj3nDXA86L
/vXVWJ/6ovxb/plDQs+F/9OwZOQF8Ir1HD6QPi/vDD8gRJz3als0foNBOEI9ZGAiwETG2zG/4L53
wDNkAdrYGneJFLj9+mvLcvK5bSlK26c5ESR1zPVGAQ1bZq0waTmMZUxJRLVL108mEyOTUPfO3ZBN
1KuQU4hTS2aLi7IKoenG7gO2+mxlQpbY5h3BrhUxUFyIS7XQnX1tYwgI00XW7N0FDGhichR2JWqf
bdDPL//9XHAUiT6hB4xn4xLi41mjbiaZwa9nMgHCcjuiJ5mqQN8gBuH5bTUrVlzMlBHPlG/37dw8
1Ub/SlQ3mK/YPPkRjiWEfKQeOkfhdFt+0Xk3JD0LvESSVMzgWRv8qVHy0Mju1ZJkkpZTXKwci4F2
RfS0x8hpWi6JTmwSJ3lNJ9KVVPnsxtktH407FKzjqvOB6TgBqLU7u2Bm3ATVvYPEjxFY3HOoFS2s
P4Qpmgl20jCr9/apiYKpkKfecuEGBepfmc3vRuDuy7ZCS2IHn10G4d8IaurYGq5LEv2VNsWyrsLn
NCTdo3ZdxogoS7g/4/vcrtGH8HCPhvMro+5pCJx6JRr5aJbOqws9gwKHajn0jm2GZa5c2AM5PmnG
aQCabS58s2vf/KC5hobj7UbdP3amjWOrnbLdUFLF2FX4aRm4ry1BXBgBDldDV2xNMR7qodNn3vBK
+NXebilq21luae0Kdn350euZBdnsLtY0BRt/8KbdiG5tJSJuGst4dUySSoY5dA9ojl/NRr3I+3LK
+CjVY7rrdL0XgBk9u/bQp+G9seh64yTbcgNg+U99Bwa1/AOQRb3HpeBAIsdvsrOWKLzRVM0m84z5
GE9ktVpi3/ULBDVm1Or1M+DAyC3OLTqrFVioXc4ycVD9e4fBaGsazIZhBW+zm9+oj9Ka891ctmfB
P14iLijDil0CFjQtXHkZ6vS+xPI9moz/cZ3vNYFP7HyJDBqJXoCWx9CGLq+F0L+ROYwDSxNRI4l+
KwEDjwMhSL7/L3aGd0WWcWoRVFsb7jc1LqJEC3+db3YXNN312sO8uKqZszKDOQN/HjdjH+PoYHp5
znrW+XYN4SjA/BzV7gtugWmJWyNKKsHjofZlnBh3RFjbNIk6INuoDmJkfkVO8KH/6ou0O9MHozl/
rglVuTAYpWCfxh3aXz4xAw+WhPy60NFPUqs/G/0ECbcmSbpz6l0+omC+ofkXG9vmlBsEe/ZUlpTT
nhsfer+ozvwSJB8Vz/lk3Voj/+zzMtjZBPU9dPjxJrq8daNnRFRW+DOXfGCmkcSVaaFa2V4id1bH
k+5iIlzZdrz2mXM4if1PQQddMZEEXw7RzTGfzZiyODJVuNUxnvTAnI5uH7waTeECQqKx6+0QWonv
bsntOCGehAzY3cbWYiVUNQr6JcPjEB/+obfZuDTfyssPaa8Jbp2DY1a9Wu1gMJkweArhcLAJEYSQ
2XQUSUrnZBKwaxhvdC8PacCHcAmLJaEtGSP16FRkRnm0T0Y9vge9fid/8ydRKiTmx3xN4DqnYXTu
ZPA7GT4f1Xq8at2cqSWjgnAEDdoOwTGjNbOmBedeYTPLit21rZwoyCdMnQOOHnxX/Wqb9x6GWbhe
hkY3MIHhb2KwQKPLwsEixGaU5bEOSanWmQsZkk1CFjvGZp74d9RMNm1JJFBF9tUSFXUsCuJ+awsB
BEGbJrMrN9tGCnAVu2840zydSYmGYrBaQOBMEPyueTRguqzqatQ7uyG9uY+zet1M6qmYycyQP5xy
7Pda5iaF7dbXyHa5umbrW9i86Zn6MsP6Y0DEc+QuJUDHEp95HRiHjlWY3fnW2ZFq2Tkk6EpDy0FW
EA2bFAnsNs0pHwFCi6OVTHCBKBazETVCmUb+yk+x3eFlZ6ZUkztO1jdJn3biri3J/ZJ6iPtwmmNR
Rs5Qq2rYRovPTPYsWhZ0D5un5jRBNeexQg7uMmepPMe75AmtDrmqj0xjeA8EQZ+eiJGaUGDtJEwm
Z05JT0u2uXfKgAK82m7+KJC7ginMb8nyZhDQR4RTlgbboGaM0LEHOwnd3YKl9jKLXKzwdjIcmwcF
WoovmI7nkxnuXCa8KB8QxLBFWock52gYKGg2lyETmgEjSU45Sl1BDPHKGStCRnN2ewh8xZoBQvii
Va/WlcWxMNBdei62R98OXlB+ZfcdrEygmQG7k+gf3QvHGouvYxWom8hQtl9L0E1vbZQ7Vxm+YOJ5
mTp3usWt81CiP9o4czNidKiopaVfvLZYJnD3Zni5lj/KTo771hzy7X9/9MXsoCEf/0FTFVuiUmjT
ovEKiOl7WQJw/afWEQuJ8TJKQhfd0h02RjO82xRxlvS8Y+wFP6PZvU1y+ReJIjwaMUeFab6aYpj3
oeD3M3wqgHBwvTuJqve161JE1CYpEYnoX/W8CxXx5BT+mJ/H4T/MrLovJginLRoLPny9F+3jAEGR
xzphH8XN68AapK6G50rbPxVekhijBnEdw3dr5aeZGU9dPusX9gI7VNEBS7j5Vwhx70MV0Kg7+zLh
k5MuY8MgvR+ZuuLVgi1NVTkAyUOmDAGtKXYjBMCjYXZr3ch2ix57XqUa6lMU1cMaZJWcvsIaBHzm
IbEVbDN5f2daHiOy96Lg5nOZ2UbjKHdy6lGRte+FmC8NqY0IHcS0rruULt0+pjmrVtazVG3YBf30
oBsOc3qj4iCDYR1WfrQbuKbYXVOmJCXnxcwJmafvcwK7dSTa2vVRO3W63bZQuOjuyQTpQV+Waf3B
fPLTgL0TzOhlZ5NF/FAiAO6T9AAh9TkxfnHtYHbwghhFRfMYVfbRH6KDmwSXqfTzddlGHyrdBaKr
t9IiipxpYXVNLXZO0keeFj2NxNwQrIQPoI/rd6O3FGLxBipHMJ+yJnnSiaAH1Mt2JuJ6Zn4KoZKc
yxavxjpDOVdZ9m86TzmxchkAMUWItUyOFMn48iIXg2iLvt6T8Fbr8iwj/1u2IPxlGyNuEdumAt1h
dLvIb545bbpti+cKBHYokR5qmzo9H2c2rhj+E+JCkxEmXYd2nmyX32oKiF2qvd8oCax1J0nDxS6j
6eRnYMJVTcR9hBAQ/3BUvNaFc2PMbq4zC4OM2XiMZLGAkRdHL0em7NFx7A9eGPoUTRxBIAj26Iv5
jsYtGEJr4WCUxD6ytscrlN1pged5BrxRjt07A7kvigW0CRVuwvas/GILD1Nx5XcTn6o10A7h1YcI
3VvT0zE4k29A0K/tMwNW/DeMPKinr5YDlrHKKdn8bNGsuEAvbMDetrAIxMOZZefK2pld1e4tDePY
y+wtLz0qQYm5N27IpJTRhOOMWXpdT6g4HQQcs6+WfLHqc66KT9xQC3XL6CA73aRbXFuQnPATrXzX
OnX44OYLlaJsDqnT30+Dt+x747doLJ9LKxpOskivndPoPcmP7no0OEOltRj1U/O3ackWNcvu3bOp
fo0uXPDzV9nzI4zsklnplP96Ko3EaB+pJp6AmtzN5E/tjDCYnpvc2nUxYUkEcG3YKMOlHqz61Izh
Y1JShcWM+arBxmCKgQGQX39l3IBny+LRb0OeXEWl0MU4TqgzXgMPVl5huBtlkQ9IAq+RAfNFMwnr
4rOhHSQmUn9Fh9RmYIJG093IbC3NzFilBJbNRAUMifUdo2hCKrwkbFp6k+EcdPx/XVEBtW5Ddx86
3pPT2pfMI5M6Q+W1dpMrPfwLTL7HwQy2WB8gaDdEHMis/TIWS9OYDY+Z/0+Ax6nM6NKo3FpRHbU7
WXlgtFGH0d/aq/3cVBG3ZQHxxKAMYbJPRLibrd08ejQGfqSsN4gubNzrIIg50zA7iIh5EsEyMGas
m7DPxXLq0wFSeg4m9iNAdOvYzd45k4Gc9cMnjWgzChQsw+BRxBN5TGrvOyFp3Up2DoKFNPqmK+OD
6hSnwlZ3+XBQkKUbYb325bDvc5m9RCmdKO5EKVB0RI8l0STD4GzAotrbaDjUC3MsyRlaERqhTkNP
IeU7SEwsT0P8V4cpzWNaoO4HX8W4Q/PCrLsQb2lmYhtuM72pileH+UWesiOvzAGhqTffe9Ojl9jP
XjeQlwyWEAVdtdAdVgqz3B4tG4c8yGZ4EDUqh/KP34JqPykrZlq8v5Z5GULiTvgwcO+34r2bTMDr
DjJWcpj3C4V9HKCoZk76krVRjX+uXamCrs3Jb31jBHh21BGeF7LNkAq+XCJLqOdXc9q8M7kI2NMn
xG04rCGtaJMD11wnds7CFRWjoxmC14hyIt09IcNCSIh2WNZ7r12yeH2iplwUIYVCEitemcn8cPzf
2eWk9kkFW74kr4xG2u7XXqAJKygfw78m4rcpLPVn+t0ZH661aS3j3SD8DCu/95xZJC0H/TmxmaOj
sAOCIhcr+tGnXLIihJE026z6gLGNKCgpunaxb4MVQFQlOVJWTe1GF5cGMAs+fE8xbRiobseOXa5G
K2vM92mP364oQCixH2GcVj4E1kuOfn4VDLPHEOTCM5yRjsjU0B0e05ZkGm+OT23PxByOyM2UGjgZ
a30+3G8kAenS7PbjoFjMG9uLrNhOZFFeHVut1qxsrPvQL2N2/5if0walNl4t47FagN9tqp8So363
ihwDuvzxo2xgnoQysuaKMxkF9cJ2DnEYP3fEvTHheIDcl4JUgEw0AjyGG+sBanTsTWc27bqeR3mI
Y+qVMT9hebf2Il4D+iXcL8jfUWcl23IKVl0bXHVg3dKAt0YQM7RQdDjBli9oAcm1j81qPThMWyaI
FE2niaZpiAyIbOcUI4TY5DJEAtXb1em/L7wAI4I3pSAWgWuKEifaWEN1jq3khlcLGKGB/57+tTyF
FV9cMWP3sUti7Px4pJDvil3Lg7Ujq4ycMPjkZpNpKJbLf0ycFDVQYZK9jhJno01Dnto0pfTELLIx
PZSGVPJPbHIwUXXE/HTZ/79Myx/zmR+r8n2qlsQY915E7iHCmnUpycwAus00DF1acUTcsGEovXVM
dBP4JQVux5GBtU8/lvjTvzGYcIdhYlqCHx2oVjiqmWa2Fv1t0e2g553d+TGafhEbQDZUw1MUxCci
IVYwNKP1qPT97Jq3hDHLjMlcGdkOmczZQTXSpE63Zl6Xix+jcO78uL5Dl32d9Qwth9krYT7HKpSv
EARJc/dOFXffukJBseoL9+INH7Hr3kVjsPLb5rsL1Z/hsvouuTAMF7cSxkdJZuHW+LDt9h3ZEs+z
xUEKT5FOM9qpjJUZ+QzROhsDwPklZzptbxkeydNp97BN3gMeUtey3nmk0dzwE7vpAWP9ZWSbyoMH
19AmHLEmjpXh1ivyrL0tS8T5lcG3jRyOpKQkoNiqd0MLYtZCK0YW3mqcyWfvKWHpk61h2RrZPBdL
h9j0u4DhsFAKHy1R17zxDPzuiqwowKo5Pz6N9JjNa9u8epiF+E7mva7bc0tuyWqgdFxFvg3MFK+y
yYFjpeUa4SZ7++EJote91WbNOioFpBzqKNwUn1Y5HKyK1QZV1xEtC+0MorXRei5GFPId5SqjtDeb
OxMvzLEtMPF+oWd6jUJ+4kTQJUvb/zF7c9/YeybS59FlGIcj9mbEXHB5wwdASMzAsYVtbn5uczAP
FS88U3PkqUaFewRMtRvQsnushGUQo26PsyN7mJ8gLTg0BXpdUxnL/Vpc0YW+kyZJScZARNI12ZhX
M945jzyWfbyAQpvcO9SAYGmLlm8eM+u2sdsGfqTWYdo8RVX0zaN5G8PiEDbhAwI29pcWDSlDL4Zm
z23l/jaBeDUj71SooVwN7E3moHrHJLOs4V7KnEI2bU62FT5jmH1a/sckl9xywMCBik5E9eBbWSal
WhN4S266HAjD1VzkPhqqY2qVLxkQXkKnf01nfJ1TECUjuwg6Oh7JjjZA6PR+noILtEE2JXmBvjEg
SbZ/0hxxWSXZO1aXqQetyWFNWGl2b6Ttbu78nznjhvMYCcRkjK60rlDO5UeNpLsqkXERabSr4vop
0MixkvaUlhHwbNv+shr/pwCYtIKnt0Yowu3HTiCX48Uzw2f6IIJC1EuAxIqrj5BlPR4Y5l7ygnSx
yVgm04BPkiheuxVjh9o5TovwHkzEpWrtX8yOn9L3Hwr+LlfZd8esxgqgmuQh/3m675DM4vDnKrqA
kv6nDMNl/adMQhxApxNAR4RMVficpvRXhkv0Wq0RDUo938et8eq+9Vnxb8Q8UGcEmxnVxWUoUDZk
3ckZjeiag/CqCXy/VKa1w0uLJUeLmWAywfnutk9+1lyI+/z2wEspjpNaZggWMMaYHk0p+z9b8XHv
rO4p4AkErP1UJz5bK6lemPXtp9F+ZXakFMUdJS7BG1s1Itqfmukp6tJo7ZH6QaLQA8A84Lschi3v
4+jOAS0ea9tJJY+5hgnWON/GlLGhkyMLCDTtZA2wBFaLm8jH2jm5MLi0GbqrOfz0KpaVcS/4NFIK
BeXAs4ZMHTrMT9JmR9/mI5ZNKfX+RlEJViiGYkUp7bkQ0pVPJCVxu/7QJFs8CCd0magPp+oFT7O3
SrP3NPa4lrkjvJ7fAjgW8xZn7xtYYOpqBtY/t1cRlQ+Zj/K4du8GmzzJvm646m3GV1FmXmrRQKby
KIqSaYcd+4jTEfueD4LNxHpML0ZO/Xh1iJXeN3l5Agih+bV/dSP++pn5hj0gmzSsB6bqT8wyjhJv
lpbTyhv6V5WlN1BSl1mbr8YEciEVq45jcd9RtK0Q6aqFXLOivX1OZowikjCI2UCUQJRhJuQOzsaJ
5e/nNH254Ezr5r/I42TXjdmBR47RIhFCjJkx+R8kyYT5X8qbpm0gfa5LgontDD2XGocRmjLEara+
72tEpX1zZetPc05ZiyiltUn49nS05eDmm3CJOrVPpGz15vXWyR/5qCpT9Nuh7r4A0bzbQU0mYA1U
h/VZ431NLt/GmCBMCGw4zUTeFnm0nLv0A3L5xmPs4wbuuWfr49DxFwi5MHmE82/LJ9ZAuN+6Q3sU
9qXRqBGsoX0KQN8XyFwdg5++c+ZtwVu2avZRN+NV0zxIVfjQV19RAkM3CpFZLYYAmJS3yCvZ0JAu
HqtwzamM6rTmWOGG4BXIo89CYIFjBI5+1U/ZhM82zJXmXRvJiwrMoz18qa7BNsJ/53tc8uV/R46n
/ryUM2dMeETKmoDJkeU3+2ZlD2jFvDuIoMWq1eY6MsY1Mxgee+cgRPPo1iytZtIh6lwcauHsQsc4
10CE110wvSZgNSi4glNSZvsaCa7EIL1yXPfcRWjPOk9+DFH4QPqVpFgnzDAdyafLk7s6QPJYlN01
zSd3R7Yv2/vmTofdo01Q9spwakLk6wfiwy6RxVAQu9FT67s/aZdD3oPHov2PFjIEZkFyQ8zv0mVo
YPvM1asgQ8zLJZlEEzpU9Pv4kDjOzB7VNpjFqCOPNw/e2VeCLzbNYaWn75CYsqPj2y+sIm4yQE9v
hGSI4vX6HWLjqvyExh48Xjn4fx5ZEutcmDiuMvtQhPkDwUzRhrL6XYeIyyYz+Ji6jPFGhLpUju02
6O78fFjgfPo9a1scA79J9ZlJ+tw58L+wYw9M6FLEJba1ZdlOui0kLDvFz9n2hsG+u5K4XNoZdh9d
g43old0NyneKWvTPouzXKZPgMPZuapwePDN/6oWeVj0udD/MKAF0dV/2vN2ZzfwuVfK9Sg1MkOLs
CfFBmCgdKCkhx7i29g6VCxaCD9EG7clO4OrVOOMgP0DcGd12bbVoC8DbbiHKHAbLiv6GCZpSuqld
qT8Js1qOtBc117/moN/9tnjB6wbeyDLfXB7ZDfSQe68RADxd89Hu9Y6HI6LrfHDDXlBMp39WHM3r
YbSDQzMSE5Nh5SnRptvCeSrWQ1Bjr7EoOkjWJErLVaBxKxorlyuNE5dCfySOxew81CCJQ2BLnP3z
0NDu20YCl2FIkspbXArQLBR9eTS4iECjzVDrm7tkiBljGW4r1Z/t3OD6JLwEEK/Hq5bssjEl+Nnt
sb8GW5dlEIN07vCu56q3U1ilkNU6szYeEE5tgrF5QnSBXtwJL3Pfn0ebWzXKUXDMtmruWaW9MBt6
CJA+DkTUnNoE9aiLrNjPXrTzmDjdFyIKcUt6Mr+KoN2Fwlakm/Fux4E3H5X56JbevoiEeGvTU0mC
7UEK67PDunxIVXGHgSImNAPRkmCTNBWje5e14b943oK0LDZNjfKHCbu5rarxvnPnFy+lKcCbBT2l
o00uECQbuNGa9C9UpXFpyPvSMLseAteHCO3666RpfVzWvwArSIlcXIK1syb1+WpO9bql79u52oZk
QX/NpX+nUPwMalKnxiRXcPE5aPS3LA6zeTWr0j0CF7U7is0u/avH9s9Y5M5dF5DdJRJIrPjSGlGT
qaoPDOOvJUd9DfZsrdvxCTAUwHleQfy1bfamZrODwLp88BeDc6PLfje76duSyp06eyM2WZhKF/ai
me7IKWZuHbgOJ7tzm6EeLq5J/zguTsw67S+9Ev1GFlFB8ciMpZcotwrjybIMnFkUADmidcbom8Zp
vy1P/ZRxhd6Sn6pOKbdj1vZxqFmrxPOGUBVwvyHsb8JpY3Hz2OgMsuDTK2CaWrm7N21iHM0bry+0
0RwgaYLixmow2wRVvHaEexcT9reC/pevRXbmc32zFQeE09n5QZYJ90RNzcieLD9bnBXSpCbUffCB
suwnxMODyv/RlyIDRnMBm0cxXIhxoytUb64TMp8i3TQGiRjERrGfwuE3Du1zbqSk2TaCcLU5Qdwl
XwJU5CsuEeodf6SQCA80oECsSExwa7JJUv3QGxSIou9RK4TmocuITJ5UdqwlfVMyZdUmDsvqHDJE
gyVNEtOR9ewrykX3wQmsJQMXFbkzvAQ+TFffrLILabkV9nb1lWfTr5Py9lJAnEqzIutAU1KXM1SU
0S1xrRnNxqz4/HeR/svdJngUo14Uwl89UYebTLPHRGBCd9xTP/RIuFzDV5yhEVAnBhaYgrh1kpkw
SpyAj9Z90skILgHXP5aIZsdM+SUV9Aei1x64E0i9SQzhK0/iEZA3nDETzdK6wYZAxV/0SB18dfMR
fzAiWETWMS3xzieA7DAGzO9gpopNWz6AsHsw+/CefN0WPjhf5sR7dhphHsSvcjjVNDIApDoxuiSQ
S5nV23sLPdI29UfBKFenAEfg1aSW/0cq42p2bH2CzoS1xSeazvcaHuWrzwbzVHbVcw6rBwApKRep
/5CkbP/SEQdUn/mIgmEuUB2GDVSZ+lqj8z8kLGGOxlK4wzr9JB1weqHxPc4DtncGbJcxq4MHogDI
zPL4rLHserbq6S2zcnnJ4ifhjBYHV4s0yioYhqJw69hLIvtgJiAegiZ3d9qO1FYxMovZtJ0j9FZc
qQSyVL01rkpTVHeYJglzUuOmt5EUuokpkb6l8ty7yfdQs7I1aYcwZgOBdJCKgPqLl/EYn1yy/YzV
lM/hDoXjHOi7aWiJ/U2b87R8cassApGAvnXQwr8OfR1wlMXgSXVLVDt/FbT+bDFYUGic8AVs+nZi
PocJhmHieG2sc7hIXu2w+mhTtZsSYIBcWOaK5F9vmy679EngJuuDmYrCQdJVwSW+VDl5T8uIo9Xe
vPO6S+C5NeIkbzsZTO0meAKRJGG8maY7BcfgGLqjvrOTYeXYbcmqIwEJY0znIOu/PMRQtDeBPvml
vmnB2NB3YXpAuqFRzgg1Ta23GDvqFaWgyRilfO37Nmcynj6jSwNl2BVfuCSdlbp3GUhsBua9B2ce
GHMTH+F1C/RHT/M1sADKTs4thX14tXPGGpXfo9uTTLENVDNDWFQbq0ToBfn41QlcoFjlDjnKx+CT
OYAfJIBhvXIbFFW1UNneL8y3sDAZVDXJXpaus6bPrCCirJoSBeIM/WrNM3YKQ3Ya5gAJM7MGgrlr
6R7A4NyqgbDgpmbONtrptjDVJrc6lkpV9dqKUOL7RoiI7HRTI1iCOm7cB1X04lQ9trmSOVla2Mv1
kczY4r30A3vxR+UCQI495jZEcn0gcXQo4vZuNbE2or4dIJ3v1Wjc0PdaP65VPDbM04KqqI6xjLZl
SNs3u2qn6gTMWGJNSOWabMTEwF/N08GYUD/6MZpjIvEwU5e4noKqTPD/VW9uM+R0FAmzufzDbrxv
FQFX6abiKOQ83Vlq3oJiTXmgLKxVYb3rC5YDpauukTbLfdCGdOIMs03OhXdujImLNSMdRBvTuzei
IG+BI7bWtqn5vzW1+SRrcedW3k9VG+0rYX8sv1NxQ2VDs22vaxDk2zQu2wOgYfsO5zTtn1HXr+h6
s3M8YsROnbnaOl7mIOGpM0aqHl4IgkrurLZbu4NvHi3Sh4mO4vNi5uA6azpFXoIXWiaWnbG5n6LQ
OmRtfrPnman4vcZ5v2lCx78ZFtMl8is2hbKBgI7q7DfDd2AP3X08sqM3vUNjzDDyBvVDqEjNVY6t
Pok9Zl9DevaWpWIST0gsaYMrgwQdgYSD9gWXVDDeDWH7wg2HISiR9k6N0TZL418uPfNNh08EUg6r
AuP2rghYqngS/izJSd46gDUH0gJ+QmP+IGWCXFgipIyn4EwWLNLjk81+8671i109l/XLHHSvQR7W
Tw4UCGyrat5IeRY0qi89wolldjof0GKbfV7fGzphSENIkymK4RgZMOEMhQqqC8ODTsqVtogSKqt0
3HlNqu5TNbwoEAm+Sz77KHp11fYvwGL7p/QlAEaY2n5ZoLiYLnWG6n5gT4iPNA53w5LAhCe7aU41
MLxt5pnUpO1/OnSn/8gJ3PPncMToyzou0jNjjGbEp4TDioxfGvo2jLZ93Mm7rvf9g0h7hBak6c2N
bj8dxUAscNRedIwwIDtvAKEgpWk5FH3yLlKAzr2pScPKBtpV7EyzIx6gyJe0X+JT+3uyUIKHVCfX
rpfL28DwAa7KVauRcPSZWQ/kxYHqjrjHMIEqwaWH9eRoFBLbJilkYfYoplZe5uWLbhHOkU5a7L3k
WRCmNTLe2Bhek++42z22hYBA4xzXV4RMeEDn1XdqmQIyErCbTZKPAkwR82o4X4epH/dy9mjYOyZG
aW39GxxvXFk5O/oAvVhT+y58MNlsM+09ypHpFjpn0ghBBxShmLYEaxFrNZbH0BxePbe9aNJ5gU5U
SynaiFUp0zt47+CcJZIMwB1inbcYeopOy2PUVieZ9d7aGxIDIeTKsmse+WkKd6YJpWAmGgSXHIR0
4dAM1OM+Qd94E74J2Iy7o3S78B6ORXqw/BbGzdDsXcYlm8Bw7RW39rBlT+ysfUMDnSPRYN9OhcuM
dfEpmhhZ4Gkgpk8+ggHXeIEOYCVzUXN90Tzw2Fn70rfWo0c+Q55laqV6kjYdaDID3n2jnxPaOzQk
fRXirJm7j6HPxBMAgge+6/AU4mXfoN5gKMadvVlsi1bInAzL9v/YO7emxpFtW/8i9ZGUqZT06jvG
xmBswPWioCjQ/X7Xrz+f6L32qtV9onecxxNxHppoCooyspSZc84xvjFTBbAU4y4zPY85JwfIuFsb
ImJYDQN/K2V5j9fyFvZBjZks/soqsBYSqhPJy023Zti/UaLSkcdMrLzIjslNmFOK7+p+/MK74y7l
ODJ8NtS+kazQYWltpUa314hqWkf0gVA9q7s6HiX2EvKKSSwj+ZjxZ4+eaGvDYyAUICCDpwDI5+ov
sqrEbvSH9qmtiZIlbcYjNJcTahPn9PlyjWNuoP1SfhWs2xjKt6d1zl7LZzNg4IFYjL8oYNgbLGUd
+hoUBYkGz6OXWre0efYsEwWEiGk0eMUnUedEJqlMnJJ++rBx8yA1RK479bCIWkf7ZTNbWnkgCHex
Rxgjztd92SLblxxq7un/d/upsd4DYUfc1ujUtaGbO1E1antGUSq/IwWNENHBM1d1E17oF7AuOf6e
k5y3dHqunmty0doQJpDl5r/aePrhj8Gm811oRshe9LEI7rqygZOIJBdo+ljeak0Z2xF99ipqjTmT
pq722vxB+qRZ/fl5VcZNgocpe64nx1njO+EIZaUYU/ngg8cmoUNHXWyO5QNNpODU63OU1NTtHY4X
+6Yhd7BA4IxFbUFr9m4YD1POoptnrsc4iHJ+bHwNe0ihNjC9D7RrY0G3BvmEPsfKVKsUNKjhWBEQ
7RQhPj4dMkTumPeny6yADRiFZEzRFhLySQyzrjUPCTxiPq4PsdxzDryvMk5G5pT8mhzsI9NQvnYV
ij9aJj7vrka16nzCsLzrMgNx7IRKVkgCrL0g2PjafkBFv4w0qzr2/mzGIYoVTDzyICfL3nPNi56k
DsY0Gg+YO+Y7NSV+MWWnCVqabMB6QT7oHChCo6bF4cqXWDM3CQQkg9yji2XA0i/oMxTEjncdqVdu
oK8mwECmk6b3ZQDByyTKhJ5BT64OLX5OTItxdD5BEu1jhhVmLsW979DAd0Jy8VpalSEydnLoIgbI
iX3r7BZzmZ5+VYX3ifm1WXoZczjOctcmq2yexIJoaHandWl6W6k3/rGywH7UQCPyiIFd7Hf7CqXJ
grMo4/Ig5hAWTO6xG/sVwzqNJaM52gjF132sT/vG1MZlrENVgRiwGUmb5AdPL5pmwOUaUCSWKVbD
roO5Nplusqg4fmAfIBzdemoEks8RHyAqr5Zxm0Azw47ZjYF+pxtsohMw0KCCw+zU2t6pkUDLdh+i
QmGGGf4ax19J7OPFccFOQRBfVUlqbdDQ3GURkYRZn22z+QisSWQFTd2OG0v5qBxe2544kfGMIUV/
9CrDeSwj/SNJqwBjr1wLYCT3USX3KM3DCyg3hSMTZk2fq+AyBNQB9Vg/4EIzF6Qlxl3m7vzKzy+x
XSHDgq658AKLkT7r2nMpwuAZwv19PBJDmka+WvjkRpxU3q3DeoDOCsYfe/+aBeRHqaePcSJOOerU
JdOgzZCY93ovxueBw1uAp/MZRnt3CbjxVF+HByDPa1fCix8tg9SPCJsg8dUHlzQTajOUY3R96HiG
O8aj7F3uSDqs0wZEVJPiiOo77ytjX5vVp89SuYpl0CwHhJ7TAHmKPruxEQ6N2AYBByaxcDs4g46r
P3exfvnFrkGptujgpa5dq0ivTRcR8xsAF9NtZzOWtf0CcG7ZxPKd3kCF5RVtRKevqS9tKBl0BJqi
eLW+wjaMGShxJG/KCsNpUJL5AwCwdKef0nSGD6/CE+4F+BId+oUbQ2AJgW/AcdnlJqZLvAELNW6M
FGlny363IuoxJucGxYBaNmCGD3kUvaKEY6KO4pTygkOIKLwHFVv6fTQGH3L038s2So4ODTuYrwW+
a5rsFetBnV7cwJfkPgrtnhhyVmzdjy9j3efINnEtxexcdSLsK6nSOJ/zcGO24xsUcR68oqhWExHu
dmP2Z9WIXaarYdMagrqpysTFK3xmZhLoyqz8b6HlQKSia4GKEhJMvGXBjR4qWh5MKUiUm4NMWsWG
35kcQnwukrRehS9flDFYu2EMH8uguKjWjV99Mx13w3z89gTmZPJ7dyy0DPll/RxY6Rl29apCLbcd
pXKXQrSc3dyUUK/ulPaRuktUUC0n3dEegEPCBwDZIPMvQXVAHUMJJSX0pXDomeYkFL3y27IrbEwR
8XiVWTucvBDMQGCmIO9LbcXehpYD4uAqdYdNhKQV9V5/LDRtz+oLN53Y2xXq9+GYUY6IERuDRQWy
tvz2V18M0y4aAhtTsG2ukN0OCHdLawNdJEDD2ok3WJX7qHOfepnYRyLO+2UaxW+6+9OrGm03CMY7
kMm7dSGolStpzcB9Ydwb4w2VvEnPCg5aMoW8AuvO66P8GQD0bLReGAopu5So6uyCNl6cczAxgLvT
AI1OONJaUHrU7YgpEO7E98kOXkr3APt4SUHC7qIXR73DHmXbUG7Mojd+Ek/yxGF+utbDHKPrBWuz
bOt16LrjW6Dqc94y0DfaxkL+CoBD64H7Mgkm5tzW+6vjWaAftXLdmtm0/g6+LN3ul2ATRbk1nGpf
4HQmE/AcERdt+xizGRyeRyF4u2Cu7T2jU2uvqkweuUY8pp6kC+E009GPAE1pxTWOwv7TKZH/iTQx
XvqqBqtkDsUJ2924gxRAO7q2MDR7jX2KfAxitAHy9wiiVIrO89Prhx85jdGXJCcglrgoCqUhO+WN
7LZj56t7mU/pvjP9Ofsw7w7COSQcjvZ9arqraOrHHzhX9gbo6GuDpHjhzHk7tbDVFro19om2LzdW
qcS2DUxJPVwPF7QC4XJgtH6fefjgaLXRdJHoTLTIZpbcE4VSqOdepeUK2Vu4LaqGk7bWAnzq7WMd
A0dDtifYPtruUpPSihghb292XN/KKXmxdeFfS1ncak7bzwbxdMn8vJkTlhWz8tv3OFjw2Mr3asiZ
TrBr7D0lh2fP1d6wOASXbwLu/ycF/w+kYEPp3xfqT6Ly31DBx/eWCL+wrX/HA3//nT/5wEr8YelC
VzZYDwUKWJn/4gNb6g/LsRRwXlvqtmkq9d98YM3Q/xDCNvT52G8LSWH/b0Cwqf9hmRYeWpMQSYtN
zfi/AwT/Jx7YNBH1gy02adPhNhBqxgf/hgfO+xJt9szuBhTyEjb9o7DtsxRBvhjqmkDHkFZlSRIN
lgU8U2FJIHMJlLMk0qCqOfFq0RfORdUSMVmYP20Hi79rQJeFddBgQcfALenDdinLkHPyvXdjRC1O
pLOiOgF0tgpA9ztOei5qQrexIzF+jgPmYxPDhqBkn0PemnSQYFs0wkbYOSiUZTwfENdDrXa0btVa
lHDaWvQqNBBLBuPe4re39L+oyr9TlMVfGMrfF0npkjfS1aUtdG6J3y9Sos15wkE0Lgd6KQa+MI2y
tzMyDAMzZqmnxxpdEDWuWqvFwop5y1APxhTTpO+Nu6qN7sUYHkeL4GzL8Y56Vt3Vstj1afkcTgPg
3qzYcqkRbMc8wLlm4rjw9nRgfGil2aEI1RaZHt7c+APF7SUP6s0//4YGt+HvlGgTNrQUDoMxS5gu
Nxc34++/IUzYoRSSwY3vOa+hy0GTd0JHEp0om6ZAvEqqdiMa76fImm0RpM/98PE/vATj7y/BQkBv
O6YLOUWfn7vfXwLiEgfWvF2QZDo8Bm6yA6axswr1/klXbtmbzk5gnE85d5pOffznf9wExv3X359f
WneM+dcXuBH/8o8b4JmZYharyFObYDIQzh316YdJ+Fltkzk9XtmziLIHZDM4a3LSGJ+Ui0qvNnWy
mdLgkmJJdqjzTNJVSchZ2EXBhOtsY7/M4VW2Rs4kE6sOvWCYyXmw/+dfQMxX5zfM9/wGWq7DUsHD
bJjSmt/g355juk8RBAe/XOn1ByJNKtyxx00HPNPuONfHSL2tWf5TTdsRN2hbf5Au4HVmtQD8yU43
4OtksA7NEM/yYsr9vf+RW86L3uPyIVAXvVhu82BHBgoVTrnpZD6Hg/WCGe9/eNqMv/0qtqkcKS3e
DB420/nLkpRBjQjHpG1WEl+MaWtXsL8HLbTwlxnvozB3Wqu/o1f6qhEx/vNl/PtzYAthsLLatnSl
I6y/3Acm6BTD6Bg+uUlMTLsubkE8Y7IhbIHm33BY9ZPNwQ76bUMyGSMKrVv+80uQ8m/3Iq8BkLtt
SR4H5bog5X9/KwmuGiQrGqtJyME36rIvFmmqHYWuE9+8eatTcdOQCi26Xj26JXO0loicJaywCku2
WGGVaGh/zcDMguQCo6T5pB1wmyLJgC1ZpfC7C1ERy4NfzFAfE6oLWj7RT9/wukVcjQBeQn5qU6c7
Oe2sBlJ44DJqyiru6H622SXxvVGjzh1+RKBMdOeYmvNP1tUHzqYChF8NGmVKFwQo491ippij2jUG
Ckx3A4IKEl+L97CTt8Y+av5wHFPx6vfxhe72PSmB92lu3ppR0t0WO72WP1k5g+mh6RxYisatVvVB
WsUpd5szrsQPSBevoEQ/Ije8+Fa0H71np2aI5XVn3/exyrUo9xMfPKD3TpLZVw31BykwN3zmwHDX
tqqraPn3LyU/uKg4NMtY3DyMHMJsz6Up3m1GDRomripnoAbTc2LsVJfOhNssYEuifUr7Gaea9eEX
7l0msSz3ufaOwnlHZDVpdbyTsmrOnZXdCbtZFz3fkVrOc1n8on+yysqc7Nn4kqbhPYaVK7rxhZ/4
a5roVBbWx5Crx/k/Yg1vA3MY3xe3BDTfguc1YzCa+uLVrWWyTH0unF/+7KZzVPF1OB/M2+erWaNO
1t568oaIWpuWWLsi2mrhF8QHZ2HKcd2L+KFy7GvUWq91rN+ZEGnpLvA6df4O0LdfWXNRXnOuYp6N
tMTsVPspGktSX+CXxzrAdN+i6xyiPWrtNSLofVEO411ZOFtfdY9JMHEVUv+ro6RMBoEBM9VvuTRu
Vpw6KAJlunCFfMg0AHSsNR05iEBrxPuY6591jna5Dwj8NrvznLWnALkswpnS/v07QgNdVVTLTmFu
LRXep8hDFq3m3EknpkyyXiHIPWKR4YZ/9VR0Vxf6RsXGHlBns+TmofXaWh8Rk6I4xTpemmQRjLNv
1uNZN3v+pw6+WNm/mLrdUOY3/K5hiCgQ4Wifd+wRZkDkFct9SOBKSuRiIhEKmfwsUAPOIispR8qU
lkxziHs6A/7OaslNK3Xs6TNbsMpwfXn0/KBojwBiCqrMIT/4AejQyJWLXoJrN3Y45XoUsXSvGpv+
UqO/DyMWY7ImHe2U6N5K1AUhV/yzrYbrC0ofTVFvuDj6RzVnRAf9gH2PpjKwHQTeZMw7La++LpI9
vl/GdrRqloHY+pi/aMAU3tbUsaBilFtkAdm3DlakPLhvdA3lve9eex874GjveIqf4oJMCdkcyE5i
J+z1bd+a79hIoO1qO15JuzJGNJk+vPxQunuBDGFNqB+K5ja1qfWXaCxWGJl/BDphLlop370K91sT
6VBVb5ayr7U5fLqD2lJRQ7yRSKZQSkTi1pV05FKC4UCpmA+5t1WJ/cEegaantq9Vj05cEk1mVQcv
ip6ad9NINcLC7OtQy3di77ZTpz8BvLuVCQ9aYC8zGiTBwH0/aRR41UczqHM5cbGIzXMlCMwK10zg
41y02l0SEulj93RgvbY58zqfkXV2SwIbyJ3HuUyL3dfVI2SlxeD4PmOqtMAaFrBmMwkse69E9Cnv
vIDVV6/ORYVaMG4OqmXf0+R6TG3AUdqRxIclcNMvw9eWTQSdkjF0vfHMCL0G+kcgxgsFLaY15VE4
aKiShHZKj98g94DOG7xO+l/p8N4VoF2S6aAyZ2k11h5YGQM3E99ARb80S0o4J0b6E3kycyYPxy59
ZfL3AGohDha3NJU3vxPeqk7KX016tppbbxp3/MSTg28NIlEP5lKzABC5x9y4qLQ9IAM+lbFzRZDN
ltaYr5Ya7kfA2t2AgIdQcup+pDV1JSHK9+NadoZgcEhPvcy9N3fec+zcvRLMiqXYap8BXG5ItgNa
UTXDhmnEqooyqFsRI0p7Qq4ygfkqkugltN1nWSSPIAxoa7uPnpmdDNggmB4su33+573bmMNU/uMU
hi6ZY6RpkO1Cj8Yh2OX3rRv6V+vSv2joXSeXym1DcB2SzdfcZAiRzA6zmq8eI6ILFsRbRXJ6ICf9
DiTGJWE5DWzx/s8vyPz7WUooU5ffNSYxaMZfzjNjzBgQrnazaj3zlrbAImOxwx6fWw8YbbFee5g7
59URNN+MMke87S5SVNe88cAmvIn3k8z4E5Pqedsw4ESAfk1LFsZ/fqWGmo81/3HtqEApQNAsGooZ
oPuXE6yyHFrB0G9WvezRLpTAfDqs3RGjOl536GyovNC7kYeWwjVttfFo4w8gie6U1sWr0WbcgQ4n
tOhBVgxIm1CgH5ULUgpP+GzXtuhYd5sXyyFCwNePQQ5Huyf6DA9J3+Ey7/V1ibG8apovFRncmNV5
7P0ZvY7t9SKDWXfbBgc7b/doVPiktm5TxK5GP60Tn9Yw6zdvyPTRqROiE4jhoRUu/k13wcyv0X6O
VcD1fvI154ROcMWeAWQvXQTU2l5B2dxCyFP+fWUOX53ubHyTIUys1E0rwh8F0Jh140gOW7AOB/+Z
qfxH0mUb3SW81QnvOmB04XxoGzcdz4Db+3dahOW0hoE0uMZ9X3KPVSUTzeK9oKIxYnWCSEBuiXut
k3GjDQgH2g9Eq0+m0vAfBIeiv+pSnNBOsZ84i7SBGhVuEMH8CuPsqS2zs4wtUAHy2BrgCplei+nK
mrzztPe66oiaGRjuILZOjRWzqLuU4deXDug48KKDsrSjLsYvN/NI/xHi0KL09diEHQKIvcq6+BWb
f9ThXFH18BD1xpMogXhWcx6ekCHaRP8o2GlLDNgtMtmsGpcJzArpWndO/Mv0C1xUdEonF82IGbc/
MebtS6TWHQkRmcQpT+Ne09rjUEYHd0B20Fu3eJqezJTjAquUQejAsh9dGz9Ud2eVdPu+b/n/q5ba
/0OZWYZJxf6//hVG9bdO2F31Xv5HE2z+9j+bYJKQLFZE3Ra2C/FRuHyl/5xDsoTzh0vXSTiOTjfZ
FJJa718hWfYfwnbmposhaDbQ7vzvHpjp/sG3KwX02nJZbsm8+tfLevxzRfkz4+z/nJElbDGvgv9e
eviclgeLtUlvy9AN8ddVMkll1gtPzxgyErshPe+xqwcYR7Z1ZHJFVV8lQBvCtBnvPKkNx6q2n/qh
Kdaqkhwu84B4BMO5x4udnzrPg1orInHn08d7NCN3mySMEDUzYnap96g6Yg9rUCNBtTLVPbuZIRlv
hPIXhqWxiJNPGbPWUIpdUWGrgxzsBnKMJ+/IOpl77bpapm0rn5sxP3HHP0ye3741aFHajt5Ubajg
wYfaKwxjT96t2rkO2zFgvnUB9/fepCUOBCJI4Q8SyxIK905gvmDmjE7TqlFjlR42Cb0FvmvAir2m
pfWuEWT4q0vb42To1mtSefdkOaJodpgQegxzzwZEirOQMOnbppEkotTxkdCAq4H1bo+UgmKzrMR7
V9/Fc+qINtUZEMrsqvyISWpsJU8Mop6NAbEnx5d063S0WEynS5/K+Yuq+mUEBp3zqpV7U+X6bhT6
QKN/XHFMVbd8honOlieB+mYfcFutIVLbC9Rh4q6ocb2mAZYO5USrHqvu2k0AIjOXRtSeq+Ih9bri
oRRwgfDBDJVfPgbTHLkZY8RlYB+Rj0UZywR6R8Bbs//3hygwm31nxM2eyVq5DQNn7zFuqHZKs+t9
plz8NvWcZaaXfFpONRbE8tZFCYynyOmeNMnOo/udC76vN/ZOxsIVTv3TJB1G2KR5Qt0ph6fvP/M8
80sLymZvCF08wK9Zu6MxPMH2e+Z4PSyzVotWwJuNMwdBtUlcdEyaikHMJeBLeoxfeFzb6sHXw2di
MND1N7Bj+rAJDokLlZYbbkf8bbl2U0Z2DZvsQfQTuwLMZa5y6j18fzDjuFplqimwpiG9A2jVXFBD
eWd9+KA0qi8DHI5JEYlqJNYG+Kn5ZJGgwwyJWLixVqdAQrlz8xxrht0R+CTo2Y4Z4er+YDvHMSLw
eIyLTZYW/T2H5f/64NU+z8vogudK+i2pueGxQ3Z/V5ul+WA1NJqL12rGz5m1naxgTIrZCNzej2H6
zDKibUUYUpa1yKAGj5o0qbhkU2EOSz+xso3jRzjKfNi4rQiPAXz1RYlUl7N5gFekJVHUN0a0rSmJ
2t2QnnzzXrmIfhtMpzu/nLRtVWubwscsasq1oUHWGeuCKBOnSbZKkkFRhYrcIO0VBS6KEDIM1gJg
pjBBx0eDe59LorjbqDgMOfloQNije+S5yK8C5lPQ3A5e2oj7ajY6y76Pn33yv7Ra/0Aa7Z3jmr/s
tBHlRTUSQhW4+TJz/BnK4T7NQuuV4ZsSfQLNIJQ20Shx3SQeEgAuD+pJ4xnuYcrpYlmbUUFEcRrd
h8r5UMlHp0fDoQddjZa5X/QumSpI0Zm4IiNbdl2VHpPwFHiV+2gQfRCMtGkRI5azYGqDaeWXXkEY
TqNsNYgqfR5lx5VEJJqTHIf/H89H2xEZlCA+2xff/1sNTs4QoMGqlnUMz3/7Uphb1f77cx/69y6u
sAz89x99/3k8f/r9Z3/+sLG1kC61lPuKIKb99wfDycnNm4ArCjcs9hy38r0/owa+/6+NTRyMtSlf
DNJb10aiwyyYv6/DNDpz9Z46bmBk5EADGBOjtYfvCd9kxkX9+/PvL5tq4g/t+Zu+v/L9AV4ngTqa
+4Zw/+Z5vpyHzf/1Dd/f2k430XGUdMdp3HZKas+0Itp9Emp4epPEvwRe6z6bS8BB+l2Hd4HB/OBf
nJo9wxKNsefS+hfk2cUW4EO7+v50sr4m17WOBhzi9Oy0g42FyQwuXZEdfUMGp+/PppkeOkff5inv
UmEhWERYs7JQdVk5E1gxT5Jrv9gnTSTuxzkWKx5H2LaOdvY1dDi0SOlEROkO3HN11/TeSdPVtCVj
DVF6VZzsKLzINoKnbZH2XpJFFeaMcoHBv+gFPQQVtp8c8HlbMwxZTtBsLSMpn9GU7q3BBcaeiLlE
9JYUrNMK2UN+hYqnlPCA49wVxIchHyoE2sVgVeXBderkJY20K/rxdVtj+7Rr7bGqphMHgYXTtuus
SI8tCAqK94Z8512sxW+cyTHB2lm+DDMX7B1HfbBpFuLKsQAy0vnJp2hKsG3GttesXR0C2DdjcMBJ
9wJmSV+Qc/yTB/waK32bGupijfKhmZxL6wZrzBjuQir7PsvHJ6JB9wovfp2EMN+G7hzi/Fi0IPOq
B7Nll9JxdqsyfXMs/W2IjKMZLEs7PLV6/TC1+C6jN6Xj9cpS/ZQ01ZPRgQjEqIpNfQu6Zl8PzQ5U
xYZwGHI11VuoYW9FbImUkAMLAkXV5WI1GNovEUWzQD191HV0ITx9zcVinmbLattG1g+6sqihq/Cz
4ZcfUHXVJuP49FkJSPKgmjATr+IUdulkPYHv2fnZ8Nip7AwEf+XlP+tQu8w/RrjOVzP7qSPeKFTs
KP1UvaiMOWcvKk6uLA5d7a2wMsEHVe1Z5HuZdjsDaFMTkbdSGRckpNvEKfeT27MSALOB/JLgT+J9
MRumLlryKkvnqZsZQnQA4jIEntOfaaQ9+dQI0fDumWhsgrwDm3oBpI0pXxsvahIffllcdLDzNhFI
bq8dhN+9JBkMGGk+9Kn6SlTPkeZcE2bQ6P0+tJF3iX6wFjxlTABz9avBxA5tp+vzZ9p3RLUgyz/U
lr5O+upETtBen+2reeP8bI3+NglQP3xXU2ebqRgvTR+euiFASj2bhddY7+4da3qchPEYjvqu8LWf
PVAQJRYFovWpGH546NRsHYGzV4afiC7O9Pf8hYWdWqkJsk/6FrHxobvc6a1+n6tG412jvheURaY7
fg2kxaiObSAZTLJJteGtgYWYgEp1DDIOa8EYQcGZ7lzzlnEFqd1eQ314BQGEWSkcaf22TAfN5GgJ
9zRahNmXuzaFUUkqRiv6az3yaHkkpOYy+1QN/Zk4/eoM7c0spUTZyjuGJDZGHh51mHYJ17iFuf0a
kxgjYNGW+LI8diZRkmgZ2SBKPaxeWVZee5yCce798NwMuLQ/pEjQ1GOGbCLt1Qv9ewcJPqcQ2DSO
g3DbliezABeau461yBScQ614qsoGDoYIdp4X7hsRZGiaPTrQ0+QvihEDJG1ROmf8rlgxF0jU0GbV
IH8X2Pufzbo4tcm4d/TgI7f57aLwNvp7ALpXgIKwDdphgY/uHOsudxINT6mZdyHVK8LJwKWNEt5k
iqfWHBOwkZxdJ4zssaYtyS9YWbOjIDbfTLr9ne1uDfLp8m6IlhqR1V1U/uwt7ngK2LX0On/pBvRk
dA2Orh3/yA0JYmhy0ePBlmzA1+WSoxo2/sFSTKxriMRR0qwliLSeD0RxpR9OHm/CKr+PdB50TtXL
VLnnNDCw/1mJXJInexys8myW/psl8cZxgp0njCi1ue0MmkoXY1YhIrCcx4ntMg3pLzOYoI0dXMdc
PKuGpTPR6Bk7IT2KhGF/nk0Hvc5fKQ5Y1kDvwA0YN3laf5R67y40AuvQ6+89c7Z2znhCjgOwSrR1
Z5n9iqrouXr1G5d3BsJZlqgSaqlprUmYZB+RI8FeYj64/4pc7zgMeJFiifMPKxPzexnchxw7w1h+
hpghl5MJTUuL11GEF4sxqJ/d9MrFXMMVGHMXDwMAZBqtqyRsH62OG6Sb8RJubXyaDnrWOv/+WWUK
wYqENZQ8wVVz2SBirnvIII40rvem6xyGR+ZJaOEuy0iaa/rioxXj51RMW5RED5g2riROYn1rUE81
5CNQI1SV8emO7XmY3e7RvBMR7pa2TELi9iIbdRPTcCVViImTK+kRGTumt18pwkxkq+VDGAyfhUa3
PO28Sw5d15X6u5/UJSPu8DUK78IueiP96NpP5icmmTMSJbIq6MgiXXodDeuK8HyVBtZ5aEcPjn3x
0UNq2FbkjUx4prymfHBj66Oqok9Fk7t8Q7iIhUDfiYCzplORaaLkoU+RmCTtFhHUWx2wjcvqZpOe
Ny/0i8CMaNRZUEjAKMKO58lm7GgkL1PY7nzEKRO8F8P4gZUU32/4prfNzMDR+F36C9wQLoP9gH2f
wax+ZWj67ETT7FRZqcl5xfr4qy8D+APNr2nT9PLsGuVd0bnEq05FtHKrAtNyBZnGxBvn2eQU0Dqq
m5rMouyArwENS7KzW5JRpglEwzj8CnqXAeqQM2uh1Wbr73H4wfNB6FqafEJEQbYR1R8L+C9sLzZk
Y9KXiA/4SUpfuywybJhhFn7yIJJ7U9s8g+OoHqwpPeZW/yNh/r0op3DZELxaFs0jmtm7qQJ9bWnP
RtF8VgMRjqFV/PTjp4wamWqCp43K91oIk8SD6N3hJSWj+TFM5ZPfvPMPArZOjn2vmNO6dwVpBZ5d
XIjxRm4LxIF63yxHjJ5gqEA04IdQ0JaiQHut5z7D3EZT0H157OM36qlOENbtmi+iQ0YYmGDZNCYP
XGrI64c4ap6aJNiN+EwRlV/0PD8WYXyQaJznWZdZWkd7vp1R1tbhQ+uLB7cHkhXXO/bGIb3DLJct
NIZdRn0SgXmoug7rz3UaGG/MP1Dk8GNgmF2l8QNHCG386DES4J21YWdSpY55/VF3O4KSwkUw6BRi
g77t+rJaAgfDE5wsva60cYwQsFn63dEGXKT1GyetH1P9zTWGr9R0fuZ6BX8vPORsNYuodR4cjWJF
pVvB+oFW55POz409jsCbUdNpQxeHTCG7VMUOfzhpiXHSLQIXxgai4xtSz40VawdzkgQdG5+Z57O1
KhNeTWqDvmXwOfnlfZRGO9BxrzBuHpMClqM1jk95kpDH5BZrb0LDWVUXwE6nb7taZysOf0I/W9Pw
VtUlstC0OY/xCpnUUxJfygTmEE0CzGJgCiMH8G+pcNqQ/LUoGgK5q9FhM0DcOTTJNa9xB9s6OuDU
OgFIvbG/4B9kLtx0DTBjtI/OGO+KHOZZX5R3jebIddixw09nFBrXrpIXL/+uA7He7gd/ag4JfMmZ
9eO/1oi9tlngH/s4or0PMWw5lekvhnAjlJ1ixJnll5DqCB9C+BmZ28SX3HBdzjFKi7J1MKZHM/eK
zWi1r0ZgQvttMPBsB0/vDqZYj+TdkEtv/pjMGUotIt5umaNfcFIifyIS3+3qrepNsbLRLJiJQL4t
DjYmGYIf6p/BOO18t15hsnpAPB/cA/sYaA9PJ7oADMkMUi28bBtJdepszt6lzbkEsKOJ2ALGp5Gl
jw25mIAkoWEzoHopgbu8uF12AG55bePU+BEWCBE0VR7mBkrcIsxR5N1pCoP5mNWkfUTdbKiguWBg
YkEtoR7AYZiY3Sco8Xasb4IWwJUPg3thEP4E8DtIz13S3DOwC97z+IN+Y7qUApWoSqhaRa+9FKjm
kNUygw4qzGoDWFNH+0GaQUYDE4MfX6Oqgp/ZSWNLqIGzi0K84Xd1addbD/YK6uf8wlYce+YGYyX6
Je+I6SZ5bEbSrCJ6ZtpMm2J5STHyMvAKumHjV/G4wfL/VEKLiHNjiwUNnk6wHk1tO5RPavTI4gQ4
vYC0QN3MeZ9EkRomO3FxBkRel6iuHXCgUwLgft3Y+Q8DiN0ihIAzZVjAwyGMllbyv6k7r93WlXVL
v0qj73nAHIDuGytH27LldEN4ek4zFotkMT99f5T33mudjQ44lw2spWlJVKKoYtX/j/ENRBN+pZF3
2mWfGlFkuf3bUBS1EsdCYQf8pExB7QFMX5kaYmdlg7/uwn7ljuzMRJCYaU/aYqTLjVidNqfDNMhU
1nPdGuZRara+FRHGfDk4e8d5MdFtbtrAWeGCv9R5gQcp8Y9kQqcPYyoNisRMinqseHvSClYj68pl
RLtSd1q1U295TnF2arU/Hc4kSmfMFUPj3BQl+m1/OIZadmkMD1lN7u6JsODnkOO5Uw0VgpalOGT1
aGAenz0oVX4P1cwuc31nnQl1hl1b4iWlq3crNKXqd5ZWxC+wIsil0OlVpx9VjAKl91loRrbP3K3P
T5rjzomahNU4VvjNYnGcSzCXwC7o6rghdmgj+VMa4hupFMgfYM11D+r905QEeGmposHcJq9BFtOJ
V3D26ZavEmIn8ENRpYLGQJMTqx5zpm7f40M6+ka94K54WVEah6YK/jUvgrXT0vcmsx2zif0AEdg7
UtVg4CqDYhPG7abMCkWuaXccZ29pH/RvPUrIhVAtbAjijQrxO7JLtcim8tut1M7WY05loyUpXQ6X
pp049ARu8WI8mW34J8kr8tvrbLgzHPKUlILn2f0ujOBd9yWckqBmyFHycczicu2VFWp1GnFB+5Cw
V/cg/kkm8wyapayLXye0iNj+cA9OKR04jk/HBsWcVQ0pIF20bkY8u4awPRyf4adtMmchAwLvo4U4
dGimHnlhffCi/poNciOAFbxKEzueD+WwBljCfCtYxRWpGVHEFxhVOO0SG0v1FO0tbeZ04JZyU9qX
ST4RwNzXJP48RUwZTtUELpYMZoAaGY4q/C/Y0ixCsE118eUsjUo8qKwSCGOsUah2AvFpFN68Tpjp
HNDtsaVmc6ml3wUREVeC0Oo7bP6PxRhQ7z5aqjllDlPpQK/3yMLeXQqtq9QEHugaCEAaT69Whm99
txj1J4MGY2CPCFDGlrfduWLNnB0iu7YvwnUO6/bMvz7MjCWoC0E6t/lZq/YJVwe9up5JdSBYI/QB
wOzJ6LQ7NZn3aWu+Ni44JRp38zr1vsXUMyz4rP3ChiPEWdWcQ0fbS+3Vj1gxyN/AZGxy0oJY9ccq
vUUb9MiX+lMk3qpxeMNkkN0Ryj0uWULILgYl4F/8bnxR1r4CtUhUwPzpXhsRphBJWmepVc2b6NGv
eHbHtKKhfGWzSPfMWm68knwI5M3rYCDoWYsyf+W31wGO+8ZQTPNk0jy6dE+XpU6DVCX6cUpNRpOl
x1SZIZnple4z9g4Z7WEAb7r/rYoL68pT0U0bd2x3RYDYIzS3uWOvBdFqqH1i01vqMHEth8zftHsa
Uu/eSIcNtmI0Xc3VIq/grvE3bc1A0ITB95hrFEOd/F3pJxJBDM//0Irwm0bJV08q9Dz+HaauOdlZ
/5D1p1paF3QDm0BE56QNCCTi1OFhx+usLXiXUzhbu8v6Pgh7DDAIRJgfDaQmpMKl2UoL2sMvrDkv
vRcfWuZf8LRZGAd3GQi/HDDmlHvnRrnrLAm3CTGcccA6jl6CSR/CjfW51HhXVf62tax7JvYwmHAG
OtYy4fM5mfWAjPkMOguvuPNIbfMu5QfZpD1DCJFcbcLgEOYDzu9cfODEX4bWI3UMGhlq68b2K6Jn
CqmG/PDC6jC26qECequKca0sdWVizYxiFWv9qbOdJ6pvX5MfbMzhsaKup6Jg1/s0T+a9gD742R/l
g+Wbm4n4hGi6g939XmCD8mgYkPhLPwpzqOhZ9hg2XliBfdDymWoXKPPkaG2zId9QR+cM6z70bvYx
Opy1/e4htRljO++V0hDqHwddEK4yplfTSDZDd7FJwyAfDuixeT+/nNLyYy5H3O0oZezk7MpLEVaX
ruWHmvCBQh0FQp7ZK4q9Z7Bb2NSHD23Qv8puQP8k/Fn40P1qy09bJu8CiRDBAQbtrNLatf28kg8y
d2d1U7Uw7XdPJbjKG0EANFSjBoM2iQyEn3+QFb0LMxM5QLaxh2ZtF2FxqgcKFLP6IR21OfgOw+Mw
Of6CvFQWhMFOwIcDChCiU+VE5tjniMROVonTSRF916WEI7o7ghxPcFs6VuSkymzzCCSIKL87e4cy
5iUiPpNTyXP/Qqtwp1sAWTigZNXtwtZ4wHN7rfR2V0t7JdzlgBYVQeLcsly5yM1tJ8JzmXzAd7i4
fb8Z7HQr3bu0GA61iIkGmr6GQnvQfe+sT/JQ+Q+6sM5O0uPhSVYdTklK4acu40iPBe7iEWcbhD4n
xqblYY+PETZBdQKl0lb3gRNirA4OiMlA4hxgeH9IWOAZuqG7yu6f2taADVDA8kq7MyQzQC/p3oON
oQp2Umefyrh4iLL+LEr0ysBgHxitN1EBdz6LtGPkpk8iWeeTecShhMwDNYnhdvdkpaJCAc9l1Zfa
J2soKwNqEzbM/XREIpj6a9d2DsI2KbV15BWmX93o3YdO9Dg52ROp86shsh9F7z/rLlQ1T7rPgxXf
w05CkYGtvK5OoV5e4sI4ObL/iq3qbLDEZvj/ItthmwXee+ZUbwSPHnPeU8wBV0Ytnrz0AeTtzgq6
X+QKMFKT0AWgOEiHPRy+raryCxNii4jagjdbczb2UVD6I8Nue8rNdGsM8ZYfJFG74Tmr14SrHaKB
Pn3V7h2z+QiTaZ/E4hDX7TLV10Ecv9c5TVmK0vy0lqPuvaS9fpjfh8vQ6jKH1AlSK7GhGf3aNo29
kRffHhkuygqOjfYeGMV9blXHfnpj4D0bQXStPeNRGuNTChtzKqo/xIJxAgmMZyIYXjrCxhsyoowm
OZh9/xx50ZPrcuhXifGMevktFB2YhPd2aKhLhsDBiibd+IH2xQdtPJHTNdAOCm60MUKmKcURXtbo
Txu7K59sr7c3cS6/iCjb5vA8+0H9mrcDfHsYDPlIHfIc2HtRabjpBJGZ2ViCuaJV3O4nj2NFpi9+
773qEbwWXz6PXXL0qPRRFfWjZhUbhIS4BHKzF7O+O5ilw5QWBprGirB2NqNwVl3+bGTaen6Hemvt
KXDes7B+Zaq0hGF59Et3y7JYLRqVO8uoYcUjGnJw+q0Sw6aPzZ1pMRXxz3nrPduOe/AQIMX29Bl7
GHBkUj51WoYummnlqO8CJz6ZtfdoGu5TEGO+bAxxPxEDrZb1GEcLIFi/OqN/sCvziJwSRX9PgQpl
YyJhitPNCogkwLssygBITECaL2w5Lza/o5C5i9Ttb71N41PkO802r16HLpB3REWd+7wCP1M8KN0j
HLZOiPZx073ho6lsFaEi5I6FUJQw9sqvxouTRWtQIy9IY1pohYZPfKNmYxXqEcABef8BBo/0r5vs
IEkfGgypVMSQ3TqNqLch9DVABhm5ecJfNALddN3x18RCYlfgSF3TKTyF6QMUynElcwE9ry3f/aB/
URXT+IHFADkwrMuIGInGxNyT8egt4qo4hZiwoXoAfOQssTBNyJ9FT8GqKRXjgwzwMatooWTw1k+M
3J7yV42IX9UQXRoK1JOL5xdjBxiPaKBoL18VE8Jl5lFX0EGHi8rS7vqeC8dAIArPaJ+4+bAsY/lV
Gs9Z4jortMswYsv2ySe5JwxDfTGCLKTNIr/CkDjxtIrwSLNDBNSABaJ9m14Ey3OwFNNMRk0GQmMy
LyrZY4YGH8MH5u8y7UlDb8GpZiSRYBDLLjpCqk8wVdf6OvTII8f8RCUQhd42bMtdUuTjMQO3RYIp
HejeeO3pwR8TwWqYWT875IibG8sryvdJ0+CGg4h1hmPrTXKV6+I5Dfp8k3+lJHtvEBC/yaicAH3a
lHlLFOZ2WQYbYAZbD9jfwcx+ezbS8xGJfsRMfJNNcbOmqUrCqKTp4DInEul458ZGu6xKTnuyWMu6
Ao0SMp+mjXJnxWIu+H3kE90gWwzpahzlJ0KHh9hEBWIFsH5wqqSTeg0cFuUBsh8W2QRpQIRfSp8+
kuYfbbc7GE0P64r5Sdmjz8/K6YnFGhVxwA/b3ow4LlT6okRXYHjQ4uVoM91pQ4CGZXOONP0A9Qty
VTIaq1SS7zXW3bEFHgUMlgGVNIllaRFYSTIey3fU6FqIPYH1gcsZLxBkk5BDmrTEuabM5QtvZQTl
wOLdZYKiYXjl6DRWMLne5lmIZifVBWDpHwLJ47U3mXSQPFJRVXCyiNbB4wS/dopbTO4R8bh9MbL7
aKS6oJoqFMMs+c6oXzZMDr4hS2OfLa19PhL+FgZqwfup1lHu3ktZm9idgmPJvEIfrK+BWijNBET6
4bgCF8YRAukXfXT4LIb8IlkTUlNosCwNvxMB9KQBon03FaFcKJ2FRVYdqfEGx0oOL2kFxnOkhH0C
HWTtsrx57ZwAbRIrktql4O8r6udSD4+dQ5xxWlRbEQYN+a0sNZIQ5ShPcD/j5jwAR9LOnuIoE0d0
7llca7tkmh7qiH5p6MUrlq6vkzPt21azlm0uSdU0LizLCLTXB7pPlkOsEwk3G5dxAQcinNwkFQSD
m2HJwr578sPpSTNahEdG066Q+Y17svK+fag4pBzR5B7gV9GyKftO/6rkIktz57Hw7ZBTuAg4jrO1
lWivpQnhjaPqTy3sFwAyuEbCgEAEABWdbh4iKx4BS1WfGr1x2t9vPdb7FS6nta05Awa0slvahI7x
ac+kDe2mbNCfe8nkKzTeI19dnBLvyNCDXdTKrQ546SlIa+KZ/7Q+6Wuh9122mJZaW++X/UgdotIH
rJXq3Cv8PqJO1qHLOl5TtMJSI/AQI6BQaaqZF8QMybc6NBRphyndMzZO6p0s4V1C1oQbryvJqxg7
mor0HAmNWRJxRfU7bO8T3zmaFRl8ceaR9uzSXoXcj0qPBtPgwDJuCTL2UDaBePjCrZs8+F76MZB8
2/INrQJ4CzhmtA1N84w5KtDJkpJ7kuwGVmqLlpwa5JXYC6tULI0MBmHdavZD7SBwQ4ZxGFrj21bD
KbdAFoBJ32AzaM/DHJGIxXiX+YbLEpT5epnI90Lh4BKYkMgzYL5oVpo4OSNYdFOcu2zaa5ywC03h
T7XVi0aqQ6+TYNtW45sok52XQgNVROPW8I6BfiefpYgkYXPup8PqPMiyXY3iIKQax1wY1QSk4Q35
2BovFJ5ji2OaeGFjPb6A/7lEA1IDAYiEYiR0dytuH4XVzIkwXgTYY7YvymIXzdxZ3++/hcUeC+mZ
EH/MCSDbVDxqI/VKMMH2zqzj5REANBTM6ol/EZOlcA4SvAG51txVs2XOoHe3COja7yKgzWFSfgV0
RMiUcT+FiRuN9NcrsfIAZicQsEVsbiI+6dIHtP1Qc2a6/cERRN9Vx/ekPEC4iYtyEmATYxvYGofJ
LvkePpnOpByBaOA4qdHZ1xh6OBsyg3OH+FAJfjISNN0ymJrH2KqnrU5FURSkoMk2+lXLVlv5VrJn
GvcbO1thdNtcV/ajgyCJRgnzbGZfnUENvIuJvI9GOnCxhERMYXYJo3gMZQya0a7xs7D7phiXJ5yv
hSAyEAguKU0+6whAj83V9u/7WrwghWXSJCl/l16uaD9mTIgn9yBUcG1KPaPAUR0bkUQL6nFPvib+
oKAlmBFGyCGQ/lWbAnTniXGVGedBH95e9uZOk7OWAR1BrzO9QxCER2nG0Ro78CNVFEmwzaoKk6sz
tH+IIyHGrxNIRLT6fvLDRRg2xXNoQg8vY5bL1SGHmkjMx5Q4jP9O+ca5e9d4qbc2R4IsR9OgF9US
d68jZ+rCdsGHMVduMCegFeGbblnY3kqCdww/XzbATTevoT48BbJA4sUirQrl0Rn7J8PAtj4AxtqG
HQcoPMgV1VhkBQm/ODLuADMFzSOlAUDcGo3mogybjUQTuu2UepMOcBW6tjbFsoijqiC5pte8O9IS
soD1d1jpYIvdgvUATUpYZF2A4qI0MYvZuBSYc34AyztRQKoPST5cHNIcloVQSBuDjIZT8KKbvJRZ
0gThi2o4E7Zvdj8nUWSyAbPrIq6oxaIbQypvwXgf+nRASharlV6fB0U+tkd5mxI2CsegrCh8ad3R
aUsqyU7JbLU6GMaQn2xodpYWa4fGSH4TYHx0YJd4WqTteodlpFTj0U6jLz2k3KW7rVxDFqeTg2Yk
LNqz8IJsNWYZhVIkrra0Q84OTF8Hlr9OFUfnGLEoXbkrmil35STWxei/pHIYvGT2QPX4GwDBRiYK
ppXqfgmdPmpe8avypImLzNskfg/r23yKHJSVgcKixuQ6K/pskRKwt2yj4oGsVMxrBfxrj7IiRv13
TRsjTOAwweJhoRqs+Bw9PdR8krupzej2tDaDWCysYeXrjPDpUCnOmlg7SFbdxmXqrVKdYgAcwsGk
KBgZDxE06TWJYgOA4PSjV4AUuxTBxtBqh6kKNi4Sh1Uzpr8ctGXLHtJxkQXDLnxLGK/uIo3ica+6
deq44cIOk2HLjP1B0+1lI6YYpE+gr51gJJoBOuVd7TP6wqPYNE6yTTB6wl4xVyyP2mVWxN26Ej0L
HvsS2/KcI8Nbkvk9FqSQe96ibMca0BtHdt9oyAqnu9piR5nmUXfoazaSHTC4AwtIq99Uo/FV+8mT
7cCvazr0fGP43csMZVjmW0t3SF4dS50Sl1RAf1Zq9dkW+v0yLn4NlkMecUyZh+7vnI4cfIzxQc8m
8yvNKtqmcLOZdvYVowTw8AmGFtlkeE0URZRPhXMZpPciwcaPP5BxLt8r/n3NSwXt2Mqr5zFyJ4bN
VH9I9JY1HGlsPV6fbWPECLFwL9GIQ8QJqnA8Rg0asIKop3cvHbCexEa8igIj2HVG+drEmX3IErCu
HSKuEqEcUwFV1S+jN3YfhI8RMsCK5klCYZK5xsCYti2l/JBiYHKZ0sC/GjASF+Wo7XM8+kBnxHDw
cxovfm5Mn5UB2t4ep7fBpkjT6tZhavRo2w4RMTQVTUp68N05SfQr3JdiF3bzOaecInWoShonNT/C
sjMdzhMSJ1PX+snGLRzrWEUsZVtBOsF9ZNfq6OWN3yytNBcnFkcUIITCXWo6Ljk12bipAwTKWKGn
TwIbfk8yHi9QjhLOQVlIM9mcPnGZo3XmqCUrUb/nPKCt+9CtwEajAVAptbk+LWzaPP+8CIhnWXaC
lnMLWeGURuJZ60S5JTMgOd1uQpCJqbUbx1VaGUSwxBqkWWz5E3ro9GiTSE/vNd2AfEVynImOdega
R1P7CuNNrOJEBy5l9O1rm1P/D1I9OPtpn73SOGnM5k8Ryey+l/1wlhIbNGum5lXTWcQQPkIrnep5
Wbn9zlZaA5zDsWCKSbM53K67841RVXBjm4T+3WCUw16IUNvreDVXmmjlaz5U98IIq03P3HZXNP1H
Enasym2AqG2W9Tu/MSBeUlsjqQERiADjaaKVOtwuZB9Yy7AHzNcZoniMAgKVKioT0rkS6V4jrMH5
oKZqaVfvNkbmo9kzcUeXcMJ+FpzCQU47vY9OvplnR7MLon3JrFjD30EvPF5680fT47E6TAY+YRYu
P9duQOzb7UMGVv/2F2yTbK+TaItzQOz7Gbl4+wvxfIo2HthyF+gIM+eLwM3TPblHmyZ00Is2nrok
D0bfiG+pmFIHprSuHuUgx0kAV2YFrffaDfeRpIRYyxpumpNyymS+XzrXSprFtfDps/Q7TlcVKwXh
P9fWfqLoefXqcXpW6QV1oH0dioqiqTHr6cVHq0zrmtB265gT4Bnz3ro4fi4FkyTOjKzyUweqqC7W
RdrFyJQSh+kCJo9Klk/wlXsMNYhbQuj51ODc6Sn0dr4RWw1zSvMlYZ28RxmAHsVtnwFcaYwz3qby
QndlTlX2XNN63CXMShZOEabPQ5QnjyVIyNxmtpXOF3JonrAsJefbTUYDYUxVrLGIl96IXjnPzHyW
g2eOK3KeAr600X1uJjmgW++9O+KW3ee86c2za0VPtztpga9l76QPdvGOss17rs3Mfw54k6YI5CPV
c/85DemYEtsUHvue1Sre4sewohxFlEazc500fCaGrFm5gz2urdwKnmNRaBuE7dVS8vla4GSPbcFn
NxyfLDer1J5TBxavFsMDmK/5lllfROUvNF5XojMhLAqF9SB/myHQmo5lKPO7+Iwgzby/3WX19nIw
uydhsK7ytDa5UtmvOdva+q41vAShlumzIwIWTvO9FWVf6XIqNkImIFXTZteBk/q2tWc7Nl7xax0E
Ag44+tTb1YbdWOjNiTBrxi09v5JaOT4MLpzT+ZpbBcNTOzsm6yh4Uv4VD5q4FtWXk3FcdAnLv3GY
6uuouesyF+ZjXEXqmrXO2UtTA9Gm2LS6aK6mUb2brSjPt2sVBsW5pe8dB89RV+IBKUqjtFi7hrhC
waW7V7D8aqy22d+uwujSF0XK1xBoqr3WnaTBCamDSQPyWhE1/bWBEQ6slHLt7eowjAWIcQ2+vev0
16GdnFXt2Q/6YBuLpIzGqys6uU4bGa2HtBmvfupsqiKcrSVrXeu0UwSAl++fC+U7T04sR4Lu8uyR
Hc7tBmKgrhINCh5uu22m6Sl0JbLTN3/dVnbwl5TZkxb9r6fTW9LjSydUy7+eD2FtvekoJC3+uk2S
4bSjaEsN9l+vUZWw9s0hvv51E1Vf51QaOUuof77hMEZhqUU/7+3n/c6foyQTY0rD5P6vm3SNKTDC
6eNYyejUOV21GtKtC0bx7JdRdn+7yAgrB3tZ0QREC/dzEfkB1E+GgC78x00W896HOn+43V86rXsc
VB4t2t7I78ckw5/XTqzj+8FHA+Fw1fIqwohoZtzhZGk2tw09F6MXUroKunJUPDbSwU/cMsuar90u
Coo+eURAKcudV1vT5VI5ZkVgTMtPzi3lL1bWj1Otl1drRMGmKj3fUB21F0PVBDu/VPeV2dlfIvG+
ZB31zxlAjQ1hXM62GBnlfEoe89xpOpXUEpd2ayM3na/eLmhlTijaIpzP822yRHCtNMLe/rrt37bT
y+w9EjBg/vYk8+Nvz3S7LafEzAGdEM3zz+e93a4xZTilXu0em+T8b4/+6yq2fHNXanyB//nRty1u
t2VpFm+wOVJ+/utzzBunY4AnvOktjyGgQX3/r7tN8PusxoWVL+zEK9GNzVve7v95EKafT6REBrlY
p0o46lWHTwqapb4q3+4fAre43m4m9G7cRSV2qttVh1PKkiWUtr1dLcPpg/68dZ80snyp7HtrFM1r
2XThSSNH+e62EXlSxsYFg7a63avldrtAWxEdnHnjRoFHwS14gf0un0qH3/D8dqTUp0Nm8P5vD7Ir
O1rTVhOb24OwGbJsRu9zqrSpeTXpXtSOaK+5VrUPaWP8vPe6gSsflpQTbg/yJvwZbWtFu9uDaleD
bRO7917WiJemuNxeN5PSJ8eB7tTtMXqFcSdPS2N1u5oUsGVlw0L+dpXy5r6jGneJhyJ/Kupse3tm
QHHDAekWzOlii/jflqhdvly2fMwLLX+Cysq+UISmNLUlnhpZJxcrvMgSa9htA9e0mqVHACNB2NxW
aqV572kBWrL50fNj0iTlrKapenvbgv5wf0qK8FHM299u0vxypJ1NJvPtNvIYukOOVg6tEU9yu1Bm
+RtLcni4XQuDSd+VEyKf29WfZxL+2fO1J7sa/GMz0Pmi5QXbLY+DzxzfUlkr8e7GloVPMXYAbk/t
FWLt/eh2weeUgEBFiuqdYVMyZXMHKi/zI4NA28WFZrxUwoxp/7tqQ3iv99p0QOrnDRRYEsTzk3bM
k4bVL/HKc7Pd/+wRlGdDXT3bftdjZgOBl5lt+2GU19v9U09VxIwLeRBZ4DPQUeS63YGAjpqNStML
xwueQj9ChTc/o9PcR/2Epnommtitru9qeiCc9YuX2/2RJMA7dj3t3poi7whfO6acyXtMiH/siPZ7
q11ZolCnE2vibXwJPXN/24BJBbllXR2fLdRgZ9eHon3bL5TxzoRlG1df1sY2yAJ3LVSkvbWBuXDN
ZHxzEE+qDO2bZo0piMxuOHceP280UtavIEQZOkzjO7NfGgOpVHs/QeJB77dGRc0WPQxT5TTTNZK6
t/GIG9uGZaHmL+apmjeIAzw7buVqj6MyiAaNZ5y0maNEJ4whRrXzi/UHPbysts6ZVodHbbAYpG+v
3m3TUXifoq+CpRGYKGJIBUYnS9LFbQOI4bsxic1XTPBE2VdlscuTsXky9erP7anjIvk19q3/NPhd
sB0RYW+0ycxfCdXe3zaoUb/AujGaB1V17UGzCxiHrV9+JtnzbYNIG4m3lYp2elzTQydh52fXjBiQ
8OB67wwZRHkF4bCPknp49FjIIKrjc+mcVdFE+FfdjSzoOXa2HU2ZXZk2/zy38IiIDuK+uHhGH+9t
n1g0RFXxuxax2JqfQvKiQGtkeBauYR2NpFRLB5r/Lxd0lfCyX6VrOMsx8jQWVLFzrxMCsbg9clLZ
FgseavKqn9bFqKt5IMqfHErkP28vCMqP0A+YXpv4tLHGZ5sUb8cL/x9uT9FlnollTdMfSFbEp1IU
EodUp30Y8e/bBuWIG7HSg/5kpVN6ViWV/dv3oofanZ2N+YcuXPwyMrL3up1Xj5aGSubng8E36TgM
cG2kzoqzrnUg4Re83+1P7PlIvkCRWwd5uxUNcbxPa0rkf230tz9vD/I9YR9uf1Fjg82TRahWrMoN
ln97unR+zttGt2f/ued2/efpqKxl8zJyPSrXJLp7fmP/281/7k8M5FZV3Iw/H+G25c+r317ob2/x
55UCvy23aaD/POdtm39/Hz8Pvz2Twa+GOmaakqMQFuu/3sftL+kQ7f1fp2M8S8F//2MmanxJvsGE
LMQb6eGva6fkq5ZKfjf/163+P8Js2HBx/s+UjcXnKD6L/7ZT+WfxW/2dtzE/7ge3oXnBf3iIHOzA
gB5oGr4HpuiHt6H5xn/YKA903XJsLgIdFMY/gBsGj3IczyPEAXSRZ5sAeJRsm/h//nfuMmeMkM/T
guMA0vlfAW6Y3n/mbTiOY1oztsOikWVC/bFAe/wdk9T3HXFjg2+tgzalKt+HwyruIWy06JlD9wil
5bdll/WWaTlOIZ/DOmOZFXVygxgP27b4bPXxoMPCuiPhjrp8Mx4mqb8EMDXoIDw1cfEJUIlidEZH
Gs+dCKDKVFldIXOkXGmb5WOLGLmxhi1NaXpQPa2lGn+md6668jfdi2bOJudmc1R7rUdmTEywttDu
bb0wUFZWpzwfYxQzipMkC5S7Ftk5hkXMt+P0UqFkGfORyuFwmSR9fM9X2R1xtCFNnmgWHwdI+MeX
EtYiSLTmAsX94EkKc2U6HYpCrR1yCbviNyPkxc/YM03ZZvTBuiPBRIueBE/60zzv1HhbrHEH0yLV
143xIblnHZFN4D1FlhiXqqZX1ujFutfyvaa6lU+7oCVVCNvFdAiJcYiH/NOyeOU2VWvTdc7zq6uc
TFA26Okjj+F1TD/wtKzjYjpEU0Axq72YVolB50UkgBfBfJgwd91qetFJSGXI7tzhRVMjta7kE4rb
ljDIi2S/OJP+YsTtrHLxUe6rddUNB83MPkXVrjF3b10b9za63c8a/5lnFtt5xzRwIFvb2qayv1Ts
H0z+yAAx9Zr9PBc2X7JYf+npBw/FZ+rXMCfYYVVL/gfP7qPUM83h0Losu/3dfNWdM4kG94xriihm
51wptifjyYI89jsBM+laySdtm23EJ5wfQFDfeeg+VRGcW9vFej29FEiKYx1ZccHPdQKzr9TKpjim
+pmX62FVyOKFJoOPLCGYsE3FQuT6B33dXavG2UdabrJWhthw029s5Rcrcs6cbVcz+WU+tmsiqdp2
Dp/xzxpAgqyY3n3EDXiGjnCj32MARY6ef5I98+Kx4+evcbQLJlvfjgvUXncKgorb/HmMEXsOPx+D
IDnPwKI0nOYvZzTscxrrRD1M+1GvF/PLDSU+tDb9hrgb4ovxdkPnLIA77LWyPAojEkRNpZ9MeRd5
Wx56O/nGrv+Z8xl1QdiaQiBpNWtgyVyH0qi5TKNwUdcjhd4e5Nl0mr/c+UvSAAfc2XjepfUL7sDd
/MpF+tAisCE5DEV8SQciLlg9uzRv3K0+wTyZf4eEXLC80IeLUfOxtPwTRc3sZZy6jZamL0a3S+v0
20/Qt0tJYrb+OPgcVIifzn8beP/BEfo7Fdr/z2y1eRRzDEZK04TT7bPW+zdgWdznjsyT2FjP74ae
1GdEfSdW5QJ5+XeQ6eC0xxfXNF8qTe4Qi21jcAGjyL9Dbbi4NZaV3j2Xmf8LlQmxEh77KvsWAVF7
CnTIXUrdOI85NIOcmXFIF6+bZrhecK+j2tJnNl4Xxt/zi0+us6uDeh/6OU0x/aXkf5/Ev67rL14t
vq2BfHHK1HIeLOcxAvNR6FP8R3HZKAK5RryMaiJqvYl5ZaNtfmvYvG6DjjMPXbJyn3xogakLpY5h
YB686lz7U3fAG+vRXSIYYV98Qi1kmEqS7/l3S8magsUL7jE44QxQs7HUbfnNGvCRFa0ulfUXAT0U
5cvWdf5fLF9/Pov8RXX6+X58f8b46iadeXeG9f0NiYzSLpJKq/T/xd55LUeOJGv6iTAGLW4zkZJk
URRL8QZWogtaazz9+YIzu1OJxCas+9yuWYtqYxsDCER4eLj/Yi+OByBi1GDtDqSG/Gyb1QnUClaG
BKpcOUOv+4TK/skeLaQ16SDYrFxxoPTS+CNp6dOK4E8LEt59zhcZqq9l6H1H+aBSqy+9TgvWGoUu
AujaYQhFg/I79XDflF7F9zc7K90Jfk475ruCsx2Ogzbxe7AW+J5Y/KGBF29I1T6BCp1A2BPfKMep
PeIXqX20n2R4IdlwTGPjs4iXxRR/N53ge+mwzQP81SO5oyrJf+i+cUqm7kFqPk1t9/H9f/AMBH+h
92LF5zV3pA/JFvUGCKZxf/j3bwE915h0YCJ+QYQzIQ7uW7lAGzYJf3v8/f5dcxmsgxBZtMBRld3L
/8/3soYtvmowwLr8fyd8D9+TX2H310Wqp4il/O9cz9L+ZZlCssxGeFL7b6Jnqf9CQREZa0c2VPTw
NJQo/5PnWf9SZBMYuS1blsZF1eJH/8nzJPlfFiYFMlIwwmJAwbJA/TuZ3kzK2yJRdHSG51FUG6sD
4XHw5xaEplSi2BFCiQSUjAkunlBum3+MgFCDvtjJ+UaOi6ORtPs/5mghNr8rtv137/97YE1WsLzj
LU3r/cH+2PtZbCFD1TWy2+pfnSHYyTKgOCRRYwcTWbiDbS25BU3kBtBGgF2JhNS+YnH0DLAMIN5z
J195osvT4v88kQ5tU8ZxAdbU5VRksqxim1iiISXDA1RpNzkmoBsN9pO+sTFCUrHkq4fgnD7dHnmm
AfqfkXVVB5QC8Ayg0uXIiBeBqqWv7KowMWP13KbWcWiknQpElETskyf9thW0gXz9wbe6XaaiSmMm
x7Zo7grV/2rp4wPJLPHAbejC2Y57+/ku5c7//Xg6JHlNNjC6MO3Z4wFO7eAFt3TEaRcMH4WuWxqq
DzL+PSiP3sNS2U1Otbk96OLKNGRZN01YjqpsiKf6Y4EUsdVbk8eouCtvoXLsmq7bQZJJ9K85PJKA
VkptHKik3P3vBjbFOvljYNORnLCTO9kt6EFPKi6XZtI8JtZX00CIBexrXwwfuIq9DsgF3R5bzOTF
pkBRn0lWTHHvskx1JiyvYmHayYE0uaEecbGhS5VjFwU+g8LKygZcG2q22s2mVO2oYagKS6Ec32dg
Bq5XSXv8A1Y+pTjG52/FnoGuYtumiDiXE9oV8jTggiu7Q5jD3IuxTUOIQUvub0+egkjlrXHe08E/
PpzdtbQODFROJx19GCfcRkZyDKf2bkI0wVcBUCTtNkO2sJ1oKOjOx9vjX20TPh7ERF3XuaWbpjKb
UUPXi8GqKJDaCgwQY2t2MKRGH2F1JOBRyiGIbpFwO94eVRFJ7NXs/jHsbHaDzkscaq0EjzP+Q1DD
cLrnhmLAdqZYKetYDCAiq+hA3+BSrm0W8VJXo2uyppjEB00z5psl0qTe0Pi2dPkxLadKrB2bcfjQ
q9LOV6RdYaK4k32307foLx9Q3VhPB1urTxbbFyTzEbTyXeOvhfLFT4E5AygjizuAM38q7MuLULi1
1vWPDn185C52loRZAcRVmKjncjgpMgqCwtp4muKjo+vnFsrplOSH3EifOtt4iHDYVe5S7dPK91p8
Nk5wjQOcy8k8rjnB6Psd4BicbycXrW70dfrUxdj6oLZgprC+BMHnWToXuQ4MNG6JUHZGGpkOUxZK
2D4CrJ1+VfjO334ydWklYebh8FC4DTnzIxk1evQdNY6hEUVAyE072ULgbvqMUhaEovYuV517umyv
LGqKBeMDpWGcSDIJT4vIhEnP3UnN7nXL/qTejU33OE0oJ/3ds4hNxm1BUQyoypz3sy9rl9iqZRNo
Ji43OwsXy9ju9o3j76rCRwhIIFbVB01fW1DC0WS+zLE6cRQdoqBIwPj5H6EFfMYI5J6p8SvnBBEf
WVfvY95DNK9BcufZvepgUVgH59aqT0o5faBc/aA53udobW0vLR8wFqoMos8xIPbPnqQ3PCPvuskt
vOo4dDUgSv8Fz4e70FZ+huF3WnsS495eGteHMdOOXCYnk87RZJF0Xrx/KmtxBcoZST/J2XLDwCbx
FekA3EOaR8/HIA7mG5qa+6BuHleGXlqVlmyRBGgy6sTW7IU75OoUUP4TrnnB164d7urxdYqCnT0S
XSxQgNGAAPXJLDOh6rnXR29lXyxGWEzAbETP8R5S54lhacY23VhvAkLe3Vk2bdZ0PMBxedHN6dRy
F4NqCoZcjB4/jri7rczA0uKzVMIZrHgSZWU2A1QwkgL3uQn5rPTYnMbPapWA9aQkkxe4MwwfHBtf
xUyAbdptlxf3oYQ4alatfQmxyOebwDIcLh+IROvmfOnpQdkpURbJro70hNYGZ4OQatEKBZ2FJKJ3
j/Q8yIn0HoHetTm4LBWQg7IACT44obH2NdWabcDCknvgzZxyQOi2paAk++AyO1cVFiiA5x2vOhlW
u1MtD9LMnQqlLBqklZWwtPfoDQr3LeKcNl+KoO0rOcv5ENic7Po03BW2eg6pk0DYPyg8CcgsHarB
7e9/Kbv/71fnKoiVEdtdsXXjcu/JmTH0DkI3LgiinchJVVnaVSn0Wu4ivRSuJIYzi4T/jMdW51rI
nAMnuxwviBDvSSSNJNRvKENsKj09Ws0drrh7Q7Jfu2Bvy8YhU459Vmw53+5V33mVYoj0xdqjLGV0
tmFbOh+eoDe/nQIiq43cUdDN0E3UNCnapk91oT7g4PySgraRQY+28WvcZlTBo9PteVeW1hytGUfl
wOGfohPzZ9CHpiANSQ5QOR1sN+jCAxZtJzv9OeXpc6kOP309vvcgrm5SdPJs6fsYdT+ooK08xcKu
Y+vb3PQBsOjmexHtj6MnsiO6yAZW1MhbRdTIDQdxZpTM4gavBRXFVFJNeRwOGfo4K0OLF5xt+Iuh
Z4GnipuxHlPS10aiMcE4wqYhMFsA8fSqtQd1Ms5d5j+ESniuhh9F0742zngoQu2hipyPurJaNVjY
gUwFjS6LQCATjy8/SWyrmS/38X8uSAPlfCc+VpX+AE7U9RT7Y42EBfK6Z5Az2y6sT5MFUQOhdA8V
XM9oD/oUPUMr/Kh33O371WR86WPZNOjYOzwmtf7L54ukqJvotEP4L/v9iJRl2yQuCwm99eC36e/M
7ilU+73Xrh4SiyPjymFSR5UVzsrLkf1R8/2sylisVfCC39Imbry9ItXYGZlny6l3HmDT30NV/7y9
SJayRp0Tgc+iW7Jh6LNXVoMQsEuij66E/FushtsKEkOPcKlvRNshMo+SESEwPrlGiZAu1st+91iP
/c5HqCGUxSX+d1H2HyS1+TF10gsiGcDBIq4Ft59z6RQ3qMOxmYURH3+6nCDJ6bnxtt7IBCFORzMw
Q2tXLpU3R46xlbDCTWUxuDK+9rA1davdqsPa+l1YvoaMWYJNz1cVR+nlM0zYmsUJhFy30ZkPOT0O
cfjcZd7RG9ujPaYuEvJnDGvX0lfxDWYb2RB7hteWdfXq5FYS1UwLk6SxDIODGph7GSCTfk4clUKS
Tpd1PFCmRO9NQo3OwzN3NYtbiKWU1ET6SL+bo2X25lpd954RFGzSyt+XIJL6NH52SmBUfXIc+zsV
7VcW16YytWPGPQNlvxfs3FZCurr4GBjxUYkF5WPrs5Cu5pMSAMfkQAEorSMXBCJmFylVi/yaMUCD
GT9ZpbzpHPZP5MNk8beJZW1gtN7ZSvTW+j6yQO0uBJVdBOdEdn5JGZJXqirlW7TvN2O5knIsncai
3KtQKqZYqs6TP4PibBZrMssFtHnp9MgV48vXICVY9OYvMx4fpOlThAf8ZghC0bQ+BD5uknp6F2mi
N7dd2UYLZ4Kh0FUTLTWFS8jsTIiMOOwVh6WkZB3eTuPGNtPHJIZV1IEtBE1cfvfb9k7JtIfUgeNt
D9lbMKJknXB7TfSHJvOpA9X/ZIWzukSTD/ncq7O6h6GiGL5PahZ6GmZ5SEgDwTtONpbzEhlLya5v
eMjJL56zZMDsPT76cvp7ZXZELjbfaIpjEIMdTgFjXgOKc7kfy5FlHpTpsdTSezxtnqzMwZWv2ycf
o0noSEIY6pziO9oHH6N6undi7ZR0/tfBWIt5C8UZmp9Em3eXSn1+GiH+5qkI9U2uFVZPZtTt0sn+
FTTWlu7RRoQbzH9+3p6BpSE17siimE21eD5kU9t0yyBxuL1OsdySXVG1TXuJTXbQx2DLE619+oUk
0dB0kzKPrZInv5cF/0iQqsIptNYfOIAU62sQyDvhwu0jG1AX3NP96tErpWeMM1HXY/Zr21/bomLJ
zz+6xhmIQw09QtoZl1G9tO1JadBJQuUHJEwc+18G8JWKuC2jKGoZ8VE3w+ccgOuoC9Wk9tAOmIqY
yvPw7fbsL50vtIXgSVDhoo0x25w5VgfdOEijm8FoKxzEFLo7BOPgueLsAafWdikq7W+PuVR2pZVr
KorOxUx89cvXV0N1lBKLgzUk/3Km+lFp9JO0FargFn6L4QaX7c27gpU3HFbGXopGpmy9X8cc07y6
mjv098ypHt3Ijl3/d2/YH/Omu6ub/q6zjPd+vkWnhI4JmViw65ryMWj0Yy4hja7Zd4X0tPJAS4vR
BKQFPMvSuCPOzjnfQZGzR3dBaOSf5S54mdT6UVf9A7IujzgAP2LTDdkQQpoao045rUAerhcA10Q6
SaJpaFo4NV9+iyjq5aHwmY+8bHFtgAKfYG3hffQQ//sey94mLI4rb3ydWzCkTQNf0R3buXrjxAzA
F0Xq6DZ5/R2zFKwZ/JOTmSBkNC5qZ6Pw9yq2hrGl3VEVvg/V1dx36RGEPxSHJDAC4HGXb21TAmo9
4F4UJrSjiLza8KVPG1eUyZKcgjPzPgDInihQ6waSUYm7MgnXeYW4k5i6ijE1Oc67P/kfMWjytSqx
C+oQVOMOItnFruL077pujJufgaBMepzOWfGrRDIjhTcfBOPm9kNc1wkw4aLDTNvIIhDNa3QZ7tWT
DE/U7dIU6xXYZshPhw6ejQWIU8Lw7eGutx6wGtpylLGBCiqaWIp/vHIb90pNqj1wIaUyNiSIQg6H
sjc3CuWJ/9VQ+mxTdXLuB1XBUGrEB5w4TIonVNa2stGvBbOlDwkIUTEski2uM7Ohck2H4qEylOK1
LNvqGcTJvqvwtctKTg9KIriu1wWKf/RCIxWPpNx4i1CJkHzv7fZbL+1lx2CGKX4YCBHM4irVhJS8
EDG6LMzvM6c+VViUBLb6ELwU3Zvl+zs5Xq3xLWwlkidU90jRuWLPAwg2RRbKPMXg1mG/h/VwjDUf
Qgh+g3q3m1pvjzz8sUMihuUrF7gVgD68/drXGQShhOYIPpMijsqzdYWfQwt92BjcFjJkfojIGYP4
a69+aTi+7HH1jRe+OG6gMvkatVUQEMblOtbrsgqzMhxcD1pDZgVnK/c+6hGVtr8CWhqSru1HLFog
bbxWKEgg447Lwlq3e+Fb89bcR3hhWmnz1otVdzD2c6mHGCztZA1Z4A5phCRyFUyGIRtA+Qm/0Vt7
uD3XCyGDgKlgY2Oicsm/Lt89K1tcH6Kydw3KIRp9wrIwtpWG7Q5COCZA2NvDLb0ldREB90KJFgDz
5XBd7qDk7WDwNSLeEXLhtAKMz03DjRVWUnqX07NFwnrthLo+k1WRAQPKoWlEKXG2pxFeo0QRpb3b
0TNqh1cTn44pig8ka5m1EcxqX37JcL1Qwd/efuOFIKly75Vth7KDA5Ts8o0dWAZNneu9a4Zk22py
3wuYIP7NehCvtL+XJtcgDAvsgEA9zvZNpsLWH1OEcijRb3MtcWGzPchyeKqnYQ8pBAA3VN1gWMk4
FqqkKmAF2WYd4akrrB4vzoHKySIld6zedfS/PPR1kVrel2W5wzX1LaQZkFvfNQS1E8s/BKnzsVfA
syj26+15XgoaICZEzKIxcZWE4BUW+jpwYzS5g0OQG1DPtYcQUS8Pm9PJkXYNYna3h1ycbx1Ig9ix
Ys9evjeGGOWQpbx3T+rr05stDBSu2+dI913Dojmp4bzUrqynhWRbBegPXszWsMM05od8D6OtpxHf
w3BKXRtroI2voPCoIh4iHaBN7+242Pq+c4+BC+JJan26/dZLE22SYZLzscRUgVq7OPU7qzZjlYke
MSMEUMyxhDf0PkMiybwbgIneHm4pQFFXdMiswFZcxcVJg+Je2XC/0JvZlUgdxpH6YMmfMGXYiIbL
7dEW2pzMrsHcmhx9NP1niaRpBLbcGvDOzWE82KV1LP9SJvM7NVxMRfYj9OHSee5NdeWkv5pUR+xX
KnSwQWTzHQp4MalhTtsqB3FUKQpGOyZs9J67YnOH+SYQoH5H3+vvvun7kLZuQ+9gEc97G0aPiJ9W
YpgILKLYqNjJSfmABlQCdyx1C1xNkRis3HLAb2kc1qAyytV3ZXiiIfd20djj7LlcRnIZyoHZUx6Q
5HLbq9E3LGqcBusYDuNtYaa/R6RQHdt+su1DnEpoPMW/9FLZWlqiUqI0hKrSFxW2xu1peb+eXVzl
xXORemA3i3AcmKXL58L9ATWLXAXDozq/gkT6KLWHsW2ORoDSpS5V9nbAbs6FWmduHDvfKtE2U6PH
DG2pzZcgOTjJ56RL7u0+eFYd+Sf+Mum2VBqo1toxpIXnYdNNPNK6TR3rZ4hwh8CzzlnqI5gDJ+H2
2yxNsiPLfGTqMIoiTH0vlpUf6X3SAFqoo37bxqBGUlSo6n4/yPDgi34tNi2PZ4nqm0in5tewRq+w
bZAr2UU99qGs+n04fc+Dj6JbLpqkmYJSMITRLHlNwmg3oIPUAx2oaiTm8EfETfhzYiorGc51/ZQv
Su4sk93QzpTV2bHoh2Ntoc4LjFB+hZsgO6iUp/c8/V0YbxIVPQW/3eu5djY97SHrd0PZ7rA1z7a3
v8X1MSmeQ6OBz+UcSOM8cEudMTaNR/O8CJV7BXOIok4fUOP9QTDdeYhOTmh7Okb4rW7tT10N0iaR
IbavhG9VZLPzBQ6GQbYpE4DmmO97rWm7XjEEllNL7mzE5pBpRTAN9wE/26iK/6nt/ZcQpkLjowla
SM+FyblNIR4e/K4Z6NNwAWkLdGQt56Xj1j/I5kvvjw/fo8n7VBm0UTp7JbNRRQoxe2iBfeCMZfqu
0SfGgMydFDJ31BFQn+yGjREanwI9/FLVNaXWONv6FvowHU3arUlnPIwcpLv1+oR6N81LYAGQxLUi
fTP4Ibp8UAaGEEVBa1dN6PF7ifTkdByeVNVXPrsIGLNHpy5BZYJNAbRzXhjwtaKw9YSGIDY3W9RZ
vlnIoyrFA4q4G62Jv+UZCgt9vnUGNNlD+RXvzM9/+xEsGfiugA5QnuCCcRkGxjJ2DCvH7ClUpE8q
rlnoDG68tjqlff+jTtB/iu977X7IkJPCg60JVhKl61OVSCrg6oRTxbnGjZidKmmpRocwHPWPNmi7
Cdcur/8Q919QaNvVObnq4KK+8+v2m18fq4zL5idBU8Rin53mTWDVutzx4oGqP9QNnchAuo/NH43h
c5GE4YGz3+0Rl18VUBYlWM28hqk0PepoGbKhbhOoPxt1uLdL+Vn3sqdgzL8VMmqG/WMPkWY0lWBl
qV1HX0tlTFNU/FXqF2IT/VGP0QcDyUFcOtyS+5uHtj2+KgclMs5Fh54csLSVV71e2cwur8nq5oxB
dOhyPA/DvREo4uSqvver4ajUZXTHy7jcJiYgMXDSbaueoiB+1noO7ab5xd37+8pDiLV7ub3EQ/AM
lmWxsuZru4zitrdTZ3SLAc00z0KJMrmH4PhiwMBvd3XcnPI7o4hfbo97da0TuYEJVpISCZCweVNu
lBQJRx5rdNuKoE0Xs1GtHdoDIA/2t0daXFFAX8A7crVivFnCPQ5emciibd17YFetGriJ5RQ/Mv0x
xwYDefSwk1w7D77x9b/dHnthRckYoGsaOSIra17Y9724wQCHfeujsT1qtOwbshjltwwEDrb5Sqov
DuL5p6RrRh3VUTio5/dICSKypDucKDpgKsF+KKmQYyF05wzevegckkk+tGuYtqUYQXikhcASvr44
ahjOTspEjIgQf04s5Wcmqd9trGxM43PhKW6NpF1ff4W9eTQHCVaqt2t60G9DRz6HkH39CIdl2ray
8/e3M21fqNcCJIyp2ixqo7mftdi5AFegn9H3zSOyYYjaf4DHTwFhrQq2NPmAODhbTWoVJOWXmzno
tDFEFmtEmrM/ATTiVoAqcoHuq3QEG7WJ5eBUArO5vcCuMRmi5saNh34FiHk6CJfDDqxmWZZYYShf
n6ewOaFY5g4jcoChIbgm9pch8o46Ej74LZZPchPTPghXNvPSFgMwQ3ZGTiR22uzlU1qCJcZVdDCq
4KOR+rjxvSlj8JyiaG2hFJLB+o3MbtOY6s+VCViYd4qOcPotGgcAHGdBdIyoCyH9wqIPMYfFjkob
hsMA6aq2PvgOTinm8CNOvC8CWu+lyVteNn8NcoP9KGL/0nQf1NHJ7417c3gSbKCVp7sqnPF5RK8f
tITiaNxNLz9PDsxpwscQdCU9laqAIhz/hUUqho0ARAarOKehtFFNXGqMDLKw7ITu7SdYiECARTTu
5PT2gEDOTnC5UuvRzFs6q6mMHK39q49p50/webtdPEkrC2EhqpMoUFcBZSoD0J+txrLzBl0jwrq+
bn4y0INL4gFut/KmRspa1Ux82Fm0o1tF7UiEV4gKs7EC8NR9rTBWozwVWnAvcJ2+Gp6R4kZjDzD1
ZLtagu1DhWje2Y7XkrKlhQf9ziGuwzUEq3b5aSNkxFH24SoL7foYUFUfKv0wJayysXTjevjQ5HuN
tsbt77kwqgqCnkohxSvwrLOdNth2aEsF/LEhrR8Nxe2Nj5rk7x0fvxP1m4cRwDA5/yAne6fW0UTh
r6tFJPk1MMayHdwg8h9axbv3AwmpU+T703OjnDzlxUyAVmZhtvkHbwtbgEo38duxZ/dvM+s7NJbo
JWnDuJ3ar0NxRmMcByP9WKCeEECa+GcpKNVu2DjwOEj35wmDp7faJGl8WT/BQm06eXXw2rVYUejV
CWV370s74ahIrL39sgsHqUodCZAZC5pDZLZVe6VqMPDLCeV9dEZ266xRTC8m+6MytRhZYOeGbsDt
IZcCt6oDuEDa0mCKHXHZ/SPlVcw0RUSpw7BBjc6e7B8Y7zXMcBwCelg1EPciHcnqX7EWPN8eevFt
/xh59raDJqdSYRIZIy6g0YTExn2WI1qcGIcB9YjcWwOZLERCqr2sIjiidHjn8WLwrdQze1rcBupi
Woc9Uo4GyVTt8ZlAa2Mlr16IhNT0bUAEgCqATM72aThWSihbAtGCWno+gNgD0zlIT17dHm5P5Pty
nAVCyoA2zEB83m0qy5ffMBwCI1NhE7mNHB7Qu522cN2mnR5Fh6EKe1euRiGQLehzw72B07QpqUK3
EwZo1R2VFqvNAj+3Ird3uCPZ6IX87SYZSSmIQdBu3K24X81CdWcocWaMTEakamcS4gPo8wMG5Bu4
wXu4ov/guqwKJBFtOVDE1jxIoryDe6uAE/mRvw+N9H6Ss7eoz96U6n4wacwGuMd/ngYuVbe/xdKi
ptvMYcBVCkGG2XGv2mlp5UFIymkZ72XogbCBQYmLw+4uxIG5hmd1e8ilA8FgfoFi6pRHnNlC6yYU
HT0H5qmG+oiKebFSHKyMPuz4NgwIeJXTMYWseXvQpfc0oZ1D1VQo9c7rAj7awKMBaMXVfLQS7OQY
6wWuYLKbqR4S8sMHiw98e8jFUCWASlSBEEi5IlBVZYNnj8H+bdD/H2LoiNRZJHxnx+GL4tebIYJq
Z2EhhSPF7aGXphhwFrhf6uxcdGZfFTvNyNcnZyBMxWhdglM1RHtMR1ptwi/861RiyWasdDSWAgg9
FPhyyApQbJzHx6LurChk0K4Iz6LwS7qzQcDH/QctVpYPVweop++kxXndY5hQqEIveXB73DJUEFUZ
hvA+tRa19lai/uJUMhA3fiiSIA4vY1VS9X2EVQbgLsqKMrzRou3vxNVwlJstk8/X87+O2lpeunRN
UrkF/t9xZzHSL1J5SiRuCVqET+Q3yWw2I7rtWvQ46mybFGhpdjdC900fBf/w9vpZ3C0a1XOZhPWa
fdZEmowxOQXqskvvHazB68bBQz6/D9oXFXvclk7r7RGXNwvgD8E0W4AldB1qnV3L6dqNsDoLJTxI
sY8mRfWY9P4psLQTDP1d7WVvWvGP0kWK1+AFxD2AqHT5kae4ViWrq6ga9nCo8aEMzEORTYf4lNrJ
ti36TfQA0XTlrnVNoxDLmG4NJRB4TleFYrTCujbIQJAVmrqxO26j42RNO0/LXK18kDyJznqrPhip
+tOgW+EH7WlIUld0LkZ0wTf16B26PnnohwCdYRRiuLxU2MDoGMcqHvqha0zcpXUBL4nCKssCzsts
noKyHNUE4pFrWUj1+/LBmPBtm/pDWGVPhoUpxRoRc3FEuoYCV22JNvjll/FBsztOqw6u3Pp7BWVQ
nKuODZmA0b3pDJ6Fa7SFpayLirnDh6HZzoFxOWKtDbUXmDWxE+alXskflDp1rdF6DULliLDtyiJY
fEEEWWRQX6AI5z0iW0dzqNd7auGhcW6b9uRU2T1OSI/GwUBq1DfLlTxv8f3YYYxFawz+zuX7Vc3k
WGHC+1XOQ+U5SOJiJog4QzY9JtMaSHIpepJQom8iVG+uIPoUciOoQCyYIIC/qDSnijgWmd/rWgWK
8yin1t5Q1g7epUHF4hSNbhpI89MB+6Ek8tuKL2hAS1f9lwD3ODmWN4on7/LM2aSV+ixBQ7odwhaH
pXzHV6TtQRC7nFjDo+1YBwybjuEOseFnCchL0I8HwZLP4uQNYomZeiuhevGgAMpGKKHXQpNvduxO
Y+QbMbJrbtiqiL3tIv9HMn1UVBiDsNQhL9L16BLcfUykFYd/kFYhaEkmR/GE+/3snbMyi6NM5iAu
fvZYRvW6TyhwKBqDnYz7bTassfKXJtkBFEKrntbuVb+5SBME+nWPtwV0W0nkGtGR4s5DKWtn7LNw
0MC57R+l59SGZG5FrCtznj0C34AH7QuP4LE5RSoUF1DGuB3ey0HiThgVR0nypth/pVPy93vIZMp/
DC228x/33TitG2nsmOEJPlA8bmq26jgeAiJtYsV8bXOno5NDHoSSeCz5uwjq3e2FfQ1AEtk6yTqo
Qdg/V4JRttGpsh9ovL48MYx2Nrz0xHXbeosFw4LMtvrUTP6TtMq+XkwLqIgL+pGQqponlSMa8NDE
QIbmKPHlLeomw+eqlb+UVXkCkHHOgAQ7udNtCJ9fVl5bRPr5NdUBU083UVtCBhUKicHkCzFQ72M2
Zk+CXSRSP1/2PuFDRD/3MQq2nvZrmLDglM1fY1jDR6hW1sDCEUGkFtir9xraPDsZ68CIsRsBCm3Q
FqjplKTZPVZsx1JoxtGjL8o1DNZCLs+QpESi2QV1UjzSH6tOdtSyBLtCgk2+McTevdPiSv8hyurj
yiSL42Y2yVQjoZCIFhAOaLOREr/FP6SiUidbUEW9hMv/tNFraTMheeJLxUEdSkye8QfH+WZlbG1x
bHAiohFE0W521IeOBDmrUHhL3duit38GerZBRL8v5L8G/Fuc8Vce+qfEDl5ASz03XbH37B+3H2Jx
pimCCFSU0DiZ7W/HjJSJKhfgayX4iqCOkzzkXfxBl7TftwdaXEWiaYquhs7ZODsnmtRWpMEkhuHp
1m0kCrJy5+C0PMZu3USUWCxEfE0AhLeHnacbZBqiMw1lQKXncSXL08mZ6ndq37q5gjqDx6X3a43k
XPpYpWvYp/kbiqHQHiBaUi6ioDErDSLJ4kHzdBrOemdrDb/Q2sWNQtrY7RF7Ma5O08q7LQ1IR5jM
nZ4JFOzZlOa9hsdfzIBD/Ibh62B+8wPXN48ix4k+357Hq0go3o6uJa/FvZevOLuIas6kk/xjGFY1
X9/Q1HfaX2lzjgHeUkFv3az9dnvA+Un7Ph6tIMG5p2qizRZmAL9LNxILy5LyF4rJrR/S7AE3c/Qy
zLyC37W3kgkvrBRYhIZApSMtRTy4jDmR0TVJavqdm0X1FveITTTUm7H1Dtp0iqeX2293hc3i9QRf
TkBUQBFcVdzKUXKKooo7tPNGQQs/ZGa4idrqaKLx4UR7b6i3AbTbybDv0hBb1odOf/onz0Dw4QoD
0umqKNVgxJaqftS5QfjSN/fd4AGXlg9W6B0MFdKoE+/lwtrLY3xXbYD9qvHKrVss0D+Dr5gE9G0c
Yq8Gj3K+gHWJqlQVRa1bZdjbJz+a4nNQvkz9WqRd+rQkbaQPIEeAJM3WLnammoKKU4tVpb316/RU
aZ8UM96nWb7P648r07qwckV/TQC0SRCvbqkeqKbBSDX0UCtorzWkOFiX3rCZ6mezfEonjYvAN8BR
28r/ZuhvSEvtelCAqv1T5Qv0x975pqtrbc2rJOp9rm1ASUib0Aabn+Jxb2RtzIXfHYxfOOu9jI61
T/1fdmzdec6wKdoazboKsubnUQlXTrqFQMX3/e/Ys/kHq1cXCjYXLl4qR1NuDlZXu4n6ScG9b6iq
Nz8p/35oZESwG/CqdOQnxdH7RwLhWVNRtl7V4nUzbIReiqNpmxBYs4NnaU1ffRXevPyOwLhlugoi
d7kcUaswYXFoVrh60B/4wHi/0Fk4dBKKVZHDfv7r9jJbXGX2f8cTz/PHG45RVNVm1QrddCJFp20p
KGwccCGyEu3yX0Hc7pE+vz3m0iEAMociK3cQhaL9LEY2TouZfI5leqZyp9R+pIV2kj281KufErY3
2IJhZYTLpXpcGVicnfNIQagQUB3KkqBJL982qzobUfes5cL1iIvktpfI1pQ3jMeS/JQOBy/roDgG
W7X7KlTZDlr8YdROKw+xNOW8vuAgsIeumL99rEUyFlmtaw1PlYrtWh3SkMFy+3OsetwQdFcuXkxz
F5DKJJ4sHgh5fozpwM+YR7ut8ArON+m4shKWoihQEgp5PBv9s9ncJJRp8U7kZA6V1ySN4CvggAiq
30/XVDUXgwi6wWgNCEWPK006JcC2rMM9iML3z/A3+J1NqT5GMYanWNAgPo+RcCq/DP3r7Zl/D9BX
n59jkhKcTuNVma07B1JJOPgcFEG3bXPKfuwnNzGOan/KsEn/1v40xk2RHyT5bew+5OGeo9t5ddKt
Lp8D07VX4tk7COTqeaj+U6IT+ck8ma3C2DAzPWyBuZ+zTtko/hNFy40kvfbe51q9H00Vo4hvU3Ts
kNzu3zAyb8uvXv5A3bKVn4v2+TOWf5th2OPhJRfNRgs/6GO9EgSvGp0i5hPqhUYFJRpyjctdIyEe
CujAb5ERvhugCMmbFvh1oQT3SSYfQ+tJRVevdn6YzrTvGpRm7bsalyaPyom0c4o9GLXbH/L9SnM1
cULsGJSZTa48q/7hFqzoiVdw4pf+tgYCbA7l/UAE47Jb4ySTnmT5g698qvqQ8lm6iaT0nCTJxsQl
fOVRxBEwfxSWMLkH1wIH2MLl5NSBaiZk8UwOmmODX7uy35/D7AWrKfzj6w0dLNeQ4q3N6YEvyEY7
F/7Kzr3KS2hwUHfleALcidTjLIbThk7x6MKWjwLXpoL2koHRwIZpC0emXcm1rjNOMRgdVhq8BAso
AZfvO/pN7ZfJ1LgZnl2grpUvTv1X6Z2dEQWXXR26uP9adMygHMvyymS/n34Xkz0bXHyMP04rlZ67
31gMbivnNnx+tYBumduhcvvg42Q9TMG2NLptxWxLe8gJofzQ27si2WjJs2xvJ1Q+I0rw3xpYJZaP
CQh3Dm8r0VnMfqiYaoR2tKO3cgSasleDpwKPgeY1dp5bGcd3DPbyEq2Y/FXW0CCR8y29rW0WYKY3
FVtlfFbSnW/tEvsbjmebkuzTaDq31zY+N/BNYIPyDfaVfPa7X2GjbozY2nXeESuYFt9bugHpYx3H
KxN2ddQwX8RYAcE1iDPzskSkJKkUZk3jNtEnm/JSkku7DMieo2OyEW4t4lxq7lZ2hFgBs4/E+cpO
oB4ghD5nKySRpDaK8NNwHcXfwI/dCAigBSW3sBKcIzd5/BYhiT763wJj5S6y8L4oCfDGQkoAk6LZ
0BkGdaOT27WgzCgaThDm/3B2HstxM8naviJEwJstgDZseiPHDUIafYL3Hlf/P8WZ8x81uoOIOVow
xOCigEJVVlbma95054+k6a6F48dNn26BcNd1H0EI/nvA1YKUi4a7bOy0fkkmEcucmJ3hES3RlsXh
WHKlmG1BpxOqzsanvYyBYmiHLBHVILIIeRUDHdw+OUd51wqhEiu8zUsEDBAqM+wclhe6JeqfjMnH
ssVXxsIVCpvNNO7qrXzm6pz/9RyrrLxBtsMpNZ4jWAq/orYpABHVOOxm2cAFdKLci+TrRsi7EJ4X
E68gmSOCHofnOubhjSTXRWyilFH/6NrXxjl26VuQefA0JPtg9/8MsSsuJEkX+8ZBOM7UqOvsU0y1
kccvfsqbnLXL01w8EiqvtEGF5Oya/q861eKMGY/Eeaw0R8s6OvOt2ext5Tve5AjrJW6KG0Dhw0lC
4kOzHyCclbFrfyu1O+NgjV5WevVvY/Sc4EXLbj7flh83s/W2/OvxPpLyv2Jn2egaQHsqIUnk18vO
yPdp7jZPmPM2j83s2dyh6l1isy/v8jsZ2Furs2Pxvjouxc1d0bqp5k6D38m7SPGX0jsq6q0zPivW
Rvz4ABdePCixCuYNDjgwNM6DPAbTWbAozKMy6zubWYsozztZ/HVJ899JOCLcNeU3jhztFkvxG7vZ
TaN6kzl96Y1j8z0N8ZJTYrcP/jRQ5ZfqW5q2u3og0zekx9T8g3rd99Q6ZrDBzPsqrj1tgNJvH+2x
xC4CIfIgBSVV5F6vOvsiKI4gXG4s45kcwJPU925YEAf83mQ/2+pLWutPsSzva7rsVHxj5OE6SflJ
LdiVizeVR+y+JqlfYzsU9V+SAq4gxBLSOONezw9jCD5dusOdftfLmAbjQCj/6bWnmIXsDH5KhzET
L1KfSi4mpbV8icp0n2nNjZZlXmGCMtpCUpkimbuYfQqPAn8J6WodvQ0nCKcJu3rIZzzlvv0Z3tbP
qJVUlT9zOt4m/XHB4lrzQ/WomIdC8zHqHScP7vgYegjH1+pJwaG9f7oxsBJKUjfCSHYpfrPAd4YB
s3KP4C27T3tW7rv3fD93xKadw/H8B+runSQ9UNhNME7A4rv3qX+oxqFKblHECuy9KXnZi/JQ752n
CL1xs/+Kie6QHD7fK6ZYYpeTYFMOFeqtFxQGvZbGUKv1zp/7cld874snnLnLX+Gj9KNll/QU+c2f
AcWWiUX1nNu3SnOj6Lh0HeuGNO/B6m4M82tUfs+cfR13bhV4oC31qXKreBfVB6nYzaHqIXp5GLoH
Rb/B3lU1d2j8+eQzi76XUNtSla+RsbdaFHdiL3wFNGc8WsnvcbwteiD2Xv4lr36ozuilSr2vwwfk
tb0oJQTiGorTyKMWgEPEMSpE6aX/Dc3tDtOijUz82kQJ8Cy9QwhyFzeYWVZLbDpHskEjByHVsyXD
HTr1oVu07xI3yM8/zLXhhI0gHHewsxesizTXlESyCqq50bTjcC978yiU3FPrj5bQ/E/VjQGNKwsB
Ay7R/DfY38Yqu3eGNJIwfO/8Cn+suXp3RqyrML/7/LW2RllFvAnsbF0ujKJGRB/duVum91nZYspc
GNeIM5PMCI4fXbzLwkMOMCWssojOQv+lyhKYm8QnwuhEtVZJp9t8eXPCxwEeu2hRKnO4G6DNVl24
0xsucqhFfv7aF01/HogSJxkizCkao2vAtzOHI57AautzCye4jKp9krDwK+xfWfI9GlSfS2UIlal2
FC/onjdGv5K7MToqGB/yr8S683MmIGk2o0Sj5jDWrsjdOhTx56V01eBPAIIKB3RfaIuWzevnI1/J
mKj/ADWHaUnHbr2o+tHJhyShdmnHQvk/dFVY7alWeKZWe+Vvxzf6YWuqr72sINPSCAV+dDHV6dzn
5FFJ67cN+hPRF2Q/XCfkK5OrSjFeKpS72AIY13cbi/vaVxZwVdg4AJEFFPB8nmO42nKeM7SdfquM
35nkzu0XMc9W8iZ3jzbgA9yzfSGhI6VbchFX7sZUtGj584+S3xpFY86GOVGzbvzICXBwQe+TKlM9
CuCVYdVbr3pllsGRcHhCsoN6uFZWqeZOwtzYaT4A17jjHdUaZBCipsVjYEn7Fp0xMjBPeGF8vqQu
S6rwDnlJUk8Q0DQQV1l4llrO2DtW42vl4JnD+9AaGErggxeBt37XK8nPlPcQeZmNcdXLAHk2rvj7
31ml3qi9rNjcwJ3MH5vfnY5EwMEx3nuFxST8f5j3GCkJMJ7Ci/Dz4a8ETrhvZN1AdTmCLupAcDdG
/D0a2rLmTYeXZzVi4R1vvaRYoat0gKCJe4eiC4ORNR2mSOOCKNIRKfSvc/9iUBFFYxcaTOEPOgil
hAJc72pq92hOhluE4b6bbNeUXz5/2yu1F4XWE2UvqGU4SujrjyyBX1Jms4KpolHTij0dYx6j+VaS
rdvtsyi6DSA/HR3+IfcwQ/JHa2MuLmMXj4DwCqhsiG3Mx/n3NoKytDJbr5A/mVwN/K5QSq3RJhgw
joRbDMw0Pi3ZBvvqchefj7pqUacmtrZxzYtjJ3FsFyHJ68eoYYLxvMMN/Wljni+3sSA9QUQXWpS0
flbzrNhpnkdpUPtBHHlWzDWpUbyhxSUczYEEnfBW4M/hQZFebQytXSw1ss0PSTdU8+k9ifn/az8Z
/dQSreigLc7JNGjAG5Socr9X87sCcV6rGTCJ6Hc6SzBBENWBfmICIP38KS7TrLOHWG+rtIqrKDGi
xpfl0K8hyg+xcZQjUlJsZINFgjuytbQvdzIERlr0YClRWSPbOn/veqi7QlNg8NVKuUvD3B9N1Fi0
7kbIyql6gXsxVQXJcEnT3FKV/H4snrosO0aQp7RkYwKu3OV5HGafz89/uAmdPw55z5g2EZidwYjo
R+DDNCT+r6xgd+cEshZZTK7HIdqsxrA30cwS5+jAUW5a3a5GpTvPH8fK9Hqz4LaKsYepearxWIK6
hx0cFYVPnejzj/ZhsXYepXhUjYos+D6i1FpRIB9tewbZV2Oll8BCMl3kYvyFwkPJF3RsId0euo2J
7IHd78IFLJL8ZHHPiG+K/qe+PPQcGXb3Ng26V/enJEy9FH0LUb1pouiEvNAuVOsbyd5SELxsB2k8
OM04ASDgHrE+o+u+bdTBSmvy9/eAbN6cdHdEFKWP34U/ktkeliWBYyyKlv99AQ/QFjQP+ggU0y6I
EUo39aak1aw74phIAoUxRboYiBAfhGtigogkRJS92W6EtGvB/Gzk1RKzhqWnw9nUaItYrCiyQCRC
hYSWGN3STxiPdQ5ZKL/F7bBXY5g3vz9fMldmnu4J+46OKCcb+LHzZd6bWiN1zVD52igslLkOJKxw
Z9yXfXqUKSbq1NK7dD6kerAz3jZGvwyzjC7k4ITundC1Px99SMuitBKVqI4Rc7scjSdpUVyRhSfp
fR8cbeowbbUFcL4Mbuej6uejZu2SxOasVPQQ+Mr9ffsPW0Qx2pusTP3e2qATXcl+z4dbTfEYq5MG
MaLyFzVyQZC4c7SXx9ib8ZMYdLztqkMR4sCV8pmRIQLKszHL4rA6Dws8wEfaAtbYBCx0/r51UiwS
C7HyQ+6ubfKmhns5xcUww0ZA20cIZNhCdRB2sUzVeGNwMZmfDb66Y3XxnASIyrDA6LYoAAzig7Bf
cQJ627lElYRoLj5zKGmnrIXPnasnu0Hrq94Kj1cyZOYBhBTy1qBqSJfP58EK4zQeurnyMWf2VGxa
ly/lMiAIUBxH3B3D7i3KW0LhFmrooq8uaIlCCUC34WJQ1TwfVwQ+aKFF6S9hfWiWf5bIQRLCcU1t
vvl8tq+sbK524jqtAd4nXz0fKbLKsuuTrvQba3bVuPHmWkcuia5XdaCweUqXX58PeC1+iNuOUKEV
Wivaam2ZlRXWVYbBdzROcHpzPzflwzQ8TAgFmTOcwIk6GI30aF8O9pfPB7/ytghPCPqtUHrg1Dt/
27wJlBzQAiSjIDyiV3kf4WmeepGzuGMZ4xfzz+fjXVnKQiYb+AjwPoQd1+PpahZquV34MtmvPBt+
hx/n50N8fKHVdgFBB0wddDqAunW/buRISOyiKX1JR7QR3ZouMe6jwri3qnI/Z986DVljZUSo2v7S
zaNr5vZrPKGuU5a/HH34Xach7jCSqftBiq+hY70O9kNo4xJjdG7eL/s5ct6CcfjVG3nqtXVyhI7c
uLYeFpAs7X2cSKEXq+rzEP3r81e70q6CdCDoLJZB3e5CsBf/76K3xrzw48hEV3/YYZVSVZTxOdWp
m4r8qcUyEi41dfcM+sMT4Dd3VH9uPMeV7Yhrs7jOiWYIsMnzZYOcF271eH75UoW0QZcfoyB8ber4
ZI7DbZM9zuPg2krvSVN+14cGrqvDTpintCaWxdxzLLXd+OpXpwZMCn7y3OFF4+P8kRI4emDmqtKf
0VcQ3qvZRMY/Y0Mwkg1glpUi+y4vdNOSwhWxKqIqlc84psvpVsC+cibTuP3fZ1ldfQI9UiOlKktf
XHKricQRgaa2ISmLsjth1hgSnWN4I3a4CQu6tsO4cJlEEqH7qK8+DekzDJIsLj+YxnMe7vVi3I9D
S95/FJ3rUpd2+o8yNMi2UcvnqCimCv/6cOuDiK283oY0FoX0mjDENVYhu5wsW1/muQCh1Xm5cUur
lRI+CPPJoMVE1oCkzmLi05LLyKmT3U/HjVV67QmIqTrekQLTsWbSh0umLFNbFv4oP1rUFIRmrlBH
no3ClSijBOmwN6YQ8kx4UI+GtFXXv7ZLICghAA2mFlCj+FR/XUOVHCKKlhpEhYgmtja7dW8cE+4s
XVL5n7/r5VCUcICv6Ohh6Phlr+Lq2EhVJwd14QeqfGPZ0cEpx73WhpxiG9/1snaBdS2VE42eDl6x
63LzUsmJ1SU6XlW67Gaz/QC94N6xfmfBbZsXrqwlT+OQ//eAGUYVQkDQf2CirJWAOK5RyuqUHEzs
5Dv6dFii+pYmUi7hlh6fnKLBrn04JEW+C7r4XpOMm7gfN179Su2frwgqHbcZ+EcwQ88/aJmGVjHg
woleoeL3xe+kNW64DvkazcgCrg/MgkqaX2wlu9GWdIfutKTIh95eXDtbjmWcf/v8q19Jx1B5YWVD
yaKBBH7g/IEKJBUkjOtz32n7E0mGXycl2mX6R0W6bXRWXUFFenSXWT58Pva1FSccArhx6CYnwCrG
oRFSWtWiApPgwBkVshTnyRJaAmH89PlIl3dyEgahoq5wtwUutb7aFm3Tp9JcJRigNndzND3PgXTb
jEVKHz2zd0u1PNlqbe/rRv6ph86jBu5SM9w0S/d9OR0drXrRInKOAgXFXT1bz5FVxyif4tkrl+qh
acuvzWkAzZT42ehqcOg+f4HzJEvUkTW8Y8G6I0YpNs3qK5XFPM91J8V+DAD9NZZee1B0CnLGRE3P
TqyNWGBoZ5H3crxVko6hnFFNdhD7Y97SBF6+CMnbMawadyKvU9F3W9TlVl5QPHICyi1FObyYFdCO
AFgHmu1+KIcvGNE/a7VWeVN7SMIvIypcE4jPxQ52woayj0ickO8vUW/DkddaBrjquKRVxslC/zJf
VA55+zWcvs1W882coh/JQ4cMby/BEA+zH6PeITXdKT6OEylV3uFtgHnlKjGso7ZofvYUy/rG9IBW
ITNW3w4tTzv0W1Qa/eLbCNsDoXyHCJbCHhLL/K8YvQDEAz2BcplTOPuqjvYWojOUxIAQe4X1yETt
pmUAe9DcVpFyF2n6w1tHZOnH6nGULVASVv/FkGfXyfPnKRzAH8AfSyhGRPiQKeZrFc6PCSTRuHH1
vQW8olcEJT/35ukPdnFGLt1GUnEfdc2tEhT3Gv7VOMnddhQOlRrt5so61OXNYJV7+mzHcVb2s3qc
tHkjtp1vZ9YM3CV4bx+RhFi65p7pU6L3jsSaCReuOyG8iPk5l3/b/e/P98JK6ODfA3EaCy4hXpUU
q84nXLMHfcAmks3cUgY96QoiZyNox6JFhDh+cea7WbUfO/xqGtt5NaX03aH9/z7ZDxIuAnnmjbF2
qgNbc0sN+OCokFymz58/5CqZ/J+HpNUHcwSA1Pq4qdNON5cpTfyIyomcdN/Mtn7NsyWCEji7OhbA
pZm5ev+AFl7PRbtI94FcPQRSvVFaW6Gt//Mk6Gpx5YVCcdH3a0o1p6xVJJiLBW7fj/d50bwuUvOt
Tsb7Edqx2lunKXROkl09DWP9Yijqo6Yi86K9RgM32FHdy0GBeEV1n+jqnYqcnKJQjd+YsfOU9z/P
KRSx0LTjgrfWLjAN1JRTvUwodd7H+kmxfzXNqbZueuOfnrQgiICLv30+5krM+nJMEQf/2rtaFUpT
L8aUi8St4+qhKI2D86+sLPeyNNxTITCrU6UWtxkhPc5qobz8EC0vi3I/zaR8WYSIiLLHte+gxPcQ
5LGK/WOkKuSb6YmC6eePa12ZIgCG3JnQwIPj9fH3vx+3xaG1DPiUdT09SXq9bxXMUavXUa/+yWXj
tnL0B70Ibyzqd/OsuaKISnvloI32Td5r9333ni1fy7EB7WM9aLPyba69flY9BT2wQe/AtKu34D68
pumAv/Sgc1MfwLtcGj9UrX+SU0QHwtzTJofyaHiww/moovGnx5m7DMyg5Jf2j2b0Wom2siLtjF4/
VWl1MmZshvmdy8JOyb9KtrRbImWnjolvIVnZVADqe1+BcFBp9BHa9Flumpe6r59Ff2cZrR/qMjyF
eJCFc/ZaJsCWtPHdGTYqN6ti8Md6QFkJ0RYcD0GbrC/+tp5ix2yyHupxcZPozpG8hQvf2O+0+i4G
jFAuTwkCi8GbXAJj3dJ4v8iMUfkW6h38RNb0QvQhaxTVDmZ18KVYPgjxrsBE1j0bdrqVgqlPDjOt
AxkFkc/X1WVx9GNc+mxU5cjIL1oWstHbeiJjht7Fu1DYQdNwC+vY1WsWkNlSwXqTDm1bIQPdeRFt
l40H0M/yDURgeADKgiA9cCa5zM8aecT2cwAAaOa4FZUPZThBv4hp2IOgSt7Mm6JOyXfoAVAynRXa
rNmzSZLw+WOcn+T/eQqegCIWH/9CSa6JZVWyYzzha3PcSVzzMhQQGrm9advxRqmNfY2w2OdDXubf
4s0paJE70HMBRHwegUYtaZ2ysQc/SeOTuF7OAJfT8BbdUi+Tj3byhe/CXtoqv19balSCUGmj/gIy
YHXdIw9GFFdlxid82jX6iUuHIJKmuFYQPNgjitBae4MU0EYIO08S/jPFVNRY5FwmkCBYvW5Qh4WF
IYmvNsbJiLC3LtrHrv0V9eqWaufF3Z2ZpTcvqLDcZy8UxNQkLrU6m0d/4orhKDCA++qAq/ibjaNq
qf4uR/k2T/vbUm8etbG9S+tNacLzeP3vt/3wtVZY2wJgdf62Upc2jTaPo1/8DtPxKAZuVERFFPlN
7V/VymzdUr/Xoq8bi+o8ff/PuCjwEds1EKTGKiVlmepx0WB6E4J0TsAXj1mNMGx2J3ewmJwDpCxP
VjvPQK/ZFK3sTPWQv9nY1deWGMJH//8prPO3T1V7iBK1HT88oz/MuoDnlul4UxJgQyTA21LaC2eI
jbe/Ouuob1EIh2lzkZCnWBpX2tSMvoieKT4rao8n2USB0+z2ZZ7eIuHqRtJ0kLNiY9FdeWVNwMkg
IeEvfyH9JVdSO6YGniQGsIymOxVB7IFA1o6O+WZwkqHLsVHXEJN4ViND3RglQmwKOLQo7K5uhovV
gsowohHkHp3lRb+Hl5vPHK+WswMysRGuro6moC9GSguKbZ2jASbSpKDiftN0hjuNYG90GsPFXS1/
rZwtb9ark0kfXQB+MF9Ya4j2sVpFYUho7NX+Rij01EAgJ4ueHZ7wE0QWJai/29y3P18/ogRzMaPQ
VhB2RGPqgsaulOBQjZqrgjCgSRXjpi0VPtwWhvZa5Ad3yeUA0CUOBOtSUCIpUKhkc/D1NNx/uI7R
laut+JQm6C4ZOBEYnddIEq8sbXzGqzNLVVNHoxp43DouBXOylFUKtF0E/6B/T1GNy8r8DkvGnJdN
bWyyYmn/+bxeOV0pMHLKU89E5GJd9pOcUBrwthh9AVXCdvfUxW+W2d9g2yesYZz/U1YBQY6PyKC0
XrXVRTE3YYcFTcptXBt2Aj0SdtqxjsunZLrr9AO38YOKcmjMSW+lPQlWjXT2saitDUHWq2/+13Os
joHJjuIUqbt/m4IVxXdt+hop4T7pvk5Ulmn1fz7Rqyz2I/yjfSHOPBpklzJ3SdGgQ2OyS41kuhUy
dwO62MKpKPVoQT+VUuR1UX5IdGxT0vIpaLIvqbkF2b6WVFIEQFaZuohAFogw/ddlZajG0OgNksou
iQ+FQXXHBhhfmDu1lPyFAnqQSLsY2CsQvhqfvT7cmIdrq5zyoo3YH5Am1I7OH4CUFnwotQKuGIIE
NtJcR1uq9WTlWwwiMqP3Xdhb0ePaoMIpisuZaB+u2/x2Fep1sfSDrykUNdE7ihDEsQ9cxgYlxxvn
Ph2XjZzqkhjMGQCPG6KfuOGTSZ6/6KLWrZwMnDqo7z7NJVJDzbFOVADFI0Dit6l5pSXoZdXOyqwb
0eGTzelQYfISWbYbNvei048H38aqv+xKi8eiLEY2jcsLlZrzx7LzHNuP2ECCpcc3y76BXN4nt/ow
uFWFMys3GvldoI2p5WxkHtc23F8jr+1+5RLGpRmT3AoOnPBwrsN/gvhXpL6HovTebN5frqQcfAAh
M8OdEX2i1VKLIDql8Qgty4z1ozbeiot3P3J9QqKii16C+VtO3bTPt9xBr53HqOnQuwBVLczwzqdY
z8J4bPIBzZceg6J6pIaEZh4pVRN0L0oabITwq8NRqtc4HQnjF+dGn0zqOEGnjdnKmgQTV6eXoj4b
RYbkyJbc49XRcLQ1sC8hlV/fStOwydW+5OXyJDpIHYQcmEwLzugCKDMpW9jHaztXrFXoquLH+hta
c12qM21pvxiAeFGYFlKdc/eD7pwrYQsWGsGuqrbkJa/uEgFmJkwRJIkb558wAXUnGaMCRdnYh9pb
EHly9NuJDK650o5TacrKg6wfptbZ6ClcTUAMclS85JAsgotyPnIfOI2uAJykuYmspKIfk6C9EdWG
JQnutPepbXy9A4Rob3lkX9mepOU04aiwgMdZQ3HIb+BAtlIPd42mukGPq41OrVyj3y1wZ/ppBLfy
+Zl4ZS3xTUUPlQUF8kjcmP46jOy6i2nw4CJrKFS8MMZTm2QXdXepZNKG3Dr7riwloE2cvLCv8WRZ
B+Qi1Ke2KwwoNBIasxGITZFeJKanVMOtdkALlhp+tvGKVwc14X8JNXxO3tUrWn2azw5mBv69BfhV
jSmWZAtoM8lv6JcnUr3//fmcXltAcJ4/pDppHFNJOJ/UBuzkRGYzIJl/M5i/BL884ijRImAL2lsi
v4E0OWBm8H8ZFi8DUPb4Wl0E2yDUB20K2THyQARC5Flodgdjdjcl36TsFi1WVyjrWuZ/LV1JmUqn
+/ZB8eBesm4jOondSZ1NRFJUwNhNicqDr44D9VVk2JM720Gn5Ec31Icu3TK3uhYnBGYHj2JOeVTG
VknkrBb2Ush83rKGbEAyO6QG15JvjpTvaH3SKZoE1zXBJEPNtnL3a9tHIKLoWINRvWBeSJ02qY0O
KDJv0p2iFSdO2Ns4/jmoIPDTZQuTe+U4FZgPQfwUwIv1sQYSES4HjROk8DK/Ch1QLjgEYfinLOjT
/AaQpcTzYRk37XvFil3d/YQgtSVOHJDb+iokGjP6KljY0iYC5yJ4WaLKneLQgHK3a1j4ANLwBPUj
gpTVbw5/9b1BunC5hkFEdDzfUNQsJlNqGla2ZqCHYXrxiKEBCbwRfUNCHbYLNIQk3OEFulFGuHZn
AA32v0OvMhi1oMFa4bjiFyDTI8r/jv1j7EvXgOaxdPVpkm9MTCTsct+T4Wj9rY4l5cbGFtnKxewb
wE804GlCS+X89Wenr2tdz1llqg6CH6SRVByGeK9n3aMex8jW+1F+EgLqZmKezNr+0pfBjV1u6RBf
i6Qw9LgfCxwMlcrz51CwGxwqvUTgLBmeS2vY29wbp/loO4vnYEge150XSFsAnKvhVOCwhV4HVbv1
BXnStDQrnK6HVgNj+0PGIpv+lG3h6w5iCWx7OepulnQrjIvIsZp2ljrFf4FLoe+2WnWwGFLA6WiP
JYCLBLSxwR+1Nl9DxCfj2O1Y8z9ptNPGz465vFURvvbaZ8OvVp7WlchlmEitzalxkiu8f7AtA3E/
yM3eGR9FdzTsWxc2x9ZBcmW9MTLybtjYckO55Nc4VjW2FMxidLWrAi9TDsoFKHK9s0w8YAF3jZK0
x5NhF1dv42suPUvLlumxWEzr2Re9HorhCH+y6s8XWxYP8dIkAUp+yU/b/hOBKoOl6W1HFzGPFwOp
9A0pFpKSrJeXHY8omdLu9CU+s02JMAjiU1uGvmrBlWdTGWyzjR19bWkpmPMBZKQSANzz/OWkopHJ
SNCkdKpoZwCgMydeTdWPw2y/jd8nz4KnX0AzSZIj+dvrxvBX4il4H2hM4s4Ctmm1ke00nc0sYyOn
0rgrmsdwdl7KssXAt66QJIET1PAfcHXeaG4OfiWKoN9OtgDqiGv5+j7RZFDJ04HB6yH6HkEd6aXk
xxQXz1btvAiCSZcWu2EJXFkqngKnu81z506BFhwuCuVqw5vL7jZy9MbT+peSS9fG5Fye6dTgQOFB
gBY3uov1UIf6ODRB65t8Blv3AKZ5aRsdAjt86SO6rrrxOnTFexDg5Wbar+lc8Ld/Vdny0IXSVxF+
abFsXEouFylpM7mzaBEhKrY+AmScjPMJIVy/KX/0BIExGvf99Bbm76qVnpJ8E2h7dUCsUQB6i6Lk
2gFsnFmjjjJ9SBXFyg+Q2tCvhHGHUTwPqleMuUg+/MXFSspF4hgImNA7RhojPvaAdXTOx40PcxmW
xNXhfx9ptWoV1JrjYES4qWp1TGhNV1d77r7Q/mqYYdawy9v6hqv/C2AA1/yeIEshNLszMz9uPMnl
/kGtCmIvImMUNVBBPt++YbooFQirxjcqOJA56nJV7yWw7+x23JXxsK/K6qYN4h1BdL8x9mUqJsaG
iMitmFRoXbztisWUuk5tUBl9NOSnfrjDcBtBsCZWyA1mV47uivgfydlyQb7ctgaAX05gXBAE7nc1
++EMFwZdtcZ3nMQVvLympDrW8P7Do2BPCwmpanzeeNvLZciotOs4jmg7AIJZzXRXmkqr5w1aBKa7
0JoT6hYVrkejtk+1oxEsrqXHH6vgfzy1BDVPc1rPHgjnNT5bYbTTuq3j6UoZl/KAcGmG2A0pdI05
0WUJumgQoiVL8lnnFJPB7XUy3OYhPImLj+Bai3GtMj1+dGmsHxuTc7khuMAgKPxB5b/sy8PmN2Y1
djCVxbUg7rARO6HBqpbv4lFyXN0HJf3Q2gIa85EnCecCqUi3toO4QZ+foFAUQS6LwERyvhaMcNKm
G9taQ1YAlaCkfUN7CEoCDVYkrANvKkJXMAVfk3SnOz9YPZ9Pw2W8ZnQiIjdtAECX5mpyj9RiCsU/
MvFNoLDZ/lSn5sECnxsDlfh8sBV+TfQQGM2ESsTJRff64zr6V8EkA+pTzXHcsvSbD7sxgfoXtmNg
fg7i8zvKSbpHu7VKGi8VzBEru1MydSsYiu22mnO8NwVIgaIcPc5VjcE2Zr0sZ+w136N0eZKwkRU0
2sZCqQ+AXzt1jwJFIPjXIoWxkgE1P2k3ZDSzev/PxqRctgYNnoL6kdB2AJC7ypRt1HVSVKlq5JBq
UEl8ggeYq26efbXDf6wK/k9duxm3xeomRIig6V3VTaqtyHiZVJ0/xSpWjIPE+Ttz/2j7uzlLMaB5
H+YXVuZrk5zk4rmxcTKRDMhLiZ9D2/h8Eq7ERwH1BMCh0V2i5H0eqeYiUJZBsRA/6BpPlHz0aP5o
o+Wx4akd32Ya9oH65f8wKsI/hqng/QOT73zUfA6TouwMWIPxIZuGnfj4BVT0Dzk9/DslqDmNudHN
v3IpptxCYYsBRR9rXe+xq0ECn0Dss63v9TH8FafQpk4OoEh4Ql5X/p4rlCNfUnREesXamOhrWxA0
GKUIziOMdtfXE84fAz5mxekLTQurvXl6Q2BcJALiPji3dO+q3McKaKQRP5uxJ1Pvs7i0fT71V2eB
tQ62lyh8eQKM8DhjLcmaDyCNaOJ1g1dwClcoi5PkHgRITByQopFn17lfVZQbm61C+QrH+hGREMwR
jSSdE4nk4HwJJE5WmM6EJEOpwEpwgGV2Hj49xVOVPFqYR5vB0Rr/VaaSa/AtivorenPQsx66d9TK
Rs0C3/kGSRLgy9aXEhtuFaNIpYVEBaY2BKlV3WLS80yycQiGpAU5bHlXD4sNuLF8J21tlC0i6weQ
ej0cCSLhkEoJeeIqCtFCl8ZKKWt/HOrH1FloT8hI82WN9Uud9X8JwGKo/vuMFjlCzknUqgXXjWkn
pdZdXs4kVQFVE5DPG0vlSsIo7hNcqZEFAwizerTC7io5n9Tab7TlMI69J/aoKHwLbSOhy6B3h2Ec
3BE9ho2hr8Rm0QQFE44KsMxiPV8eSl9by6QuNZV9dO7ekhJ/yoqTgCrtjK6TuHhOOuRG3DMdKhpi
sSbos7HBb4rqZeNhrsyDKNOKPAGwwwUpdnJmkJZgh6ESTrsxe13ayc0UONX6/CDYjBLoo7gu7kxj
yw91hY7/2Cai44A7CpVqOtyreUDPvUW4m/isIvOKgj0C4qescNsoxC2F2vCceDI43Zp2nQDvYLDg
WSW4mulFM9OdSZJpTTQvf0mh6ecZXMx6dKkebQWVK+c6EUXY/pFSOih8nH8u0ttWxQey8h283Ohx
uVo7ulEIIsB+6nppN+to2sCnk+OHwWxuQDOfuBXtDJR2EjpGs65tVUCvZJlnTyQOvr8yHjOehjyf
bUFMh25J7UcqPTs7Fc67ye2nM2hbE/DEXLGtZ/O9JflUyv/LOkbmDrwgeC6u3et13MhJrgUxp3vX
fF+qZ6nz0+FdRUW5JZJMQ+eJlSy+moDi1lJ2FOCZNqKMoWwlGte+EVUpeN2sY6BKq6Ukj0GeJnKE
komecuo6XxqS3iQrHsr+sVCdG3mKv4knmQf0huJ3gaOxAwh8iOgLS9Fwsz4uQvwq8kGE5Cwm0JKd
rkW+ZyMeo6VEoUSNPB2F89zGpC1TA/ogh0YPXioMRkvzz2A6sVuFXrZxS7sS5ymRczsj9HINWVez
etJvBWXZ6oMCKkQjQpTaapzMEr3e6anmR5s2gNcOXw4WIWbLYkCaRdxJ/lqVLfJP0qJplR/rBC7r
pxW2nkBtjehWVLCb7CrDQvxujEoEbusbZhPw/pZ4xpUXx7pMhBS26mVsHfKlGdXEKf1KyHwnh6gH
Ie/OqME4wO8QgGwwkKMp4KUmaZne7wSAWFiYB0lBq+Y3Lgs3StBtnTZXdiyPJQzVIA9i47CKIS29
TTjbITu26G466wvVxlM9mr6kcBo6VPeoUnRVjH7pl0FXP1z9hCTmdtC99pUE7oZFKRAEztrSr2nD
bpLSBnGPOfa0rvMkKz+0h7lJj6Xe7ar+pQJqU8zjLnXUU0yv3dm6KF3ZGzwC7UkWC7SoteqEupQT
yX5W+bo6uE2RH0WmtgSAe3GpqLFQNGNo2460j5v+oQDpVuHT9fmxdyVeUObEZJQ8XfQTxN//WqtO
SbmzKmJkGaAOB4j4RMjpTFLrqfMWxu3aivx7qFWigbqeFVgZQzn9tyYM7wXgpo56TwiDCqmAdvn2
376bKdMTFPAeIIXUxM7fLYUkhceOUvqiDCZcTlVF2pdadtzcbZezKEYS8V/0QAHanI8UD7qcD5aB
nm7OR+zfRf8PM2NPSrY20NWRqIuLHhcSnGvEgCpVaYpUSekXBJFIVU/zAu6f6rw+bhUvrnR5eCtR
QaK/hZLbWrAu0ys9awtUgkekVcnH2gn6kJGdKuBoAYeGaOjSy0ddWXI//3KbQ6+WpTnF0yz3Y+m3
bfNhULuUFN//H2fntR05kqTpV+lT95iFFnum5yK0YlAkkylucFIwobXG0+/n7JqpDEQsMdXd0xc1
ZNEBh7u5udkvSvBx8jcDjatKixeZ4iw9QsbM0GIZXh5YvLWwgkBrA3GUN57tbzuiyI1QaQskJdiC
1UZIhSQQPpMeOPPRCh1cDs5dvY3K9mygNyFwTXaQ7BK0zcLMX88cXzdKefQzBWybMwyIuilS6N+e
RpbAN3UyEjiANeq+WHZ1cpKCbdNpO3GjfFOnNIaVkKfsi3SRzraDRLFmOh0UkwVSDToB2+nyAdAx
q223cdlE/QeH4nUxsGM5QcLoGQoZUFiaQwii5kSrrpmV1L41ODxIjlKxDKegHMPXcftxbGR5InYw
UnYV91SqiQuZDTbz3cWpPH1RUOskTgIsTzt/8qKR73QqaMyVK8ACrHqpOgg+U6UeB6oyIpF0PSoW
CtHKXirciPpwxgDvanPDeKedC4iCahXX00kYGTgCIFUBxYlab+0zyaJwQAtf4QLw/tte3bzESEJT
iXsXiPZpic6M4SRroZmuKgMaZJ086F69x1JqJkG/KjwxDFqAJqgQ4XwyvdjIPc26PmGYvqdX6af7
wLSXseY/trJzEqCYIlXwt5/DPL41YC++pRiXOpAQVhJOD5Pw0VVe7heVla4SST8gDp7jI4iJQ2BC
ZyT1lii7q7K0LlByVlTv0PnNkQx+7avNsRrmuuVX5554GEyhLVF95KiflEMlHxqZiSr5KvUeHFhi
KcHaS79lGM0kj/+LFOvWt/19vMmx1yZcVDzH5eWrJ2EQJdxLOE1WhTts5Yi3ZqtaVQ13HXUe7rWi
MeZjeRittWxmmV0nWbw75W/QEfAHWAWTM7/Qsiyqe+K4EeoLLccUOmV0rQ4fFSFj3NSoAg3xDgFv
kptWeRha/xjLQkY7dGYC+63NJfSTKMSy7lkZl/u7DMuUchQnZ8iNtUqDNYOT/RvLNtNnXntmqCmM
HuzLoDdlm7G0pbUQ5WtoQIladzibD1yrk4gZBq3NK1HfvmrXF6nd9GGF7pWKsn6ZSOuGhVULm44B
v289/RBExROBZSUl2gtunvbS/RwNw+cEdP/oS0vL9GfS2qsDVDyRwxlKfY3i71QZ0VdcxxhTjiwZ
TVsBTWqa8MvQWD9HuNaWN1c9ub3G6HqISiclbmNyQjV+lYZNG3JIqMIuNFjndb3Pcm+DZfe64ODo
MqrcrD3H+ZA2KLOb3UKdg49eH9S8tSkDguK2BRRsGuoCCDima5I2SNJXwbRyy03VjwsRxe0Cyp4M
/ghKvGecjB5hCOXD+wH9OmNSmQGVCz9JPPiFaY2/ioLMsDrEuQal2edKve8ry12MwhMOdqju3jc0
wUoX8wl/fHl/7OsyL7hKlf8w/eAcr9h7Km0UKWvR2q3KH0Id/S2zBy2BSP1GldpNKLhCcrOJISkJ
hhTFGKD3a0FlTNsGNBjdIDYi1a9dW3xNPHORda/vP+M1FvPtGZHwBz4tFqa4mP6WSEUUqPtURqxN
lDjdMVjLDkxD8CQSF55B0pcII28Eb1c3UG9t5kLCrfWB0IxKLR74q9gfl+PHY1bYVc0c9cFH4ewk
ipxCtjQcm00Eu0F9E8oC1O36W9l+lMpk8/4M3DgW6IvAqUUBGy0lXbt8gNqPhig3LB4AqXx6ko+6
7C40NZ5rwIjjZXL2XowzmWh1CDy5FuNQYxDWD5og1aD8FXaofaEyWDmhgKjhSrN8Kzcoc+ftzU8t
Sh+0QBFYJC5evqkG4sH3c8SqItp7xTqL1422EXK4tU06RzHZT3525ogE4Jyo+o3AT6cLijREUiE0
Ln7+2yIrakNvjYKRC1/ZyJ2/iyPEDslD0nLOufdGVkF/HVl+Q6bBcgV71VUDi0PNIK4H8r0o2XtU
Trihsd057ilnBOlMMnfdxGALIfVrC+gbKpnq5MuO7jhYfoEMkFpkyxb/RyEHarXaIbH4vEBfVUqr
os+sKyOnrEvhJDgISDmoZwGFDFDCrefk+2+kmBcPNYn+o+5nsTGw3FyqSFWPCvHw/FbDSDh4OHJN
x9s4c+a2t6LtxaiTD61FeWKMYioyGZ8wbMNETW/8pGCP5OKDSeEe5VYkof82ylp8AjJJmZNeKJJN
crsojZTG65EcKOSvqWK8SR4KuoDeGTuLxoSrv7S2D+dlDlNyM8bDdxHur0J7QJvMs1nqjelJjDzS
Qxeayzi4xwGhlFxauNX5BPEaJSlr8Ne1zGWiVFC825tQqt6uTfCAW1/fGUAfqqBdZsgDisbF+zFO
FUFsGnx+f8rJd1H1Oox0TcLPxvpGVy+Td2qvUiVoFwYi0DZNJNdQV/VeHbCBjWR6ni9LD/FmsVqF
zQTg1V76lSVHsWYFT3kMZ7KjWwkbwUlIlVAjpkc8iU75AO2xMQIM30qEtZjMEbSsjQCUOUprcZ0O
QKqgFbYSQCEfXS6BYBp6dpbGzqNBlAbSzL3z/zNt1OlRPuLhpvelRE98P7OjdGV/xNxwq5u0LYBe
YsQokFTiAcXWlrV2g6stioNYRwNskjmuTX8rhIgFR88rzGVpnAsj+lLbFCs72V2r9d/O4nF75XYD
0Iui7RXNQM61wopMDa/M8kR5eaXr2UbXfurOHDXnOr4ykKXT7VIxsrrSky2ktO8NZwxWVizjVtCs
ZIT9/DDeDSVNg3HZuXMaizdWBlU2hfYRpRbebkq+NELTbuiUBCtggXcBsL1ANVctnldeMWDJZ7kv
Ya6f7aD5EJXpo0M5pE47tMb9pfQ8pMq6HOfofDdCvij8IVJMUQSVmal9h5pWfu9HCY9k0cwb5HWU
+9thzF8Q9HqMe+ElHu1iPz1RDRwUXB6U8pvrex+QV/vhqQt3oERnz+XaNz4N5QShek4TE5rhJAgW
SO5knYY/rYZXne9i8yYnS6V/qosa7dW1Ls0NePPLUHEVl1g+D9jzy3O9aa2+CdswWBFcYPyNi8SW
fVH3C9e9GYImCl1KHHi7gXOqLWOti/KoabQ/QZBT+PC0jeLdWV07l2td53QWFTmDpJuOnxAqnzwX
VwlJNSQf2Yz8IFf6p1CRf7TFp9pL11lYPwdFsZGT7FBx8Ri6V/C4XxzhPtK1P7Lh7wc2aEayyLeQ
xBHPc/kwIIEqDYFVH71dVqZfnhOp2rKgkU9e6qOfL/Xc5lzEqdVUPn1Es3I/qqGMMi/dBoQat1wc
54ChNwIbz4RIOAUYgxrimxfmbwlZQ4elQ8bSh3/a7mO5Xgyls/YK9VMZIeRSRx57OykBjdbqwh9O
ejt+1h3shjMlXePBtu9K977S95Vmv5hcp0sZMLWkca+G/UDNM1JBO88B8G8sb/AYXOlV7rKAFifz
2LZyL7eezTPn2qlxBu5E48dBcQ+dCiA90H4gZnlQEu2Xo/uPcRHvtEc/UI51mdKMH37WVRkvswF1
vdI1tu+frzcKa7A/UaCgbEj7gXLK5TcOmrpOIsQRVq2rnLJAvXsqZPUcef1HSCqfNAfqE2pQATZO
aq9vsQv4kuj7Ti5eW+vvM/uo7wlJIkfwBTTQbZfPggl6HEhV36O25XwMKv8JFbQXQxfST/dWqZ3k
EDsKVTsYsvskoFYzUyH+/GWqwfCCbsS9HxLIlHemGrEjp3nYrzSUWBElQhIpXLaqf8ppHkbBLwvl
nADjF1kJN4Pw2naiU2nX3xvDn2Pti7vj1aNQRbQM7h1cQCYBkeIqDJLa699UE1zYTq1d7yvTfwrH
9EHWKQE4/tn2qbylg/QyMw/ij18N7tAjEhhXEojJvdIDSiXToejf5KGsjsIDiNNKRSE8ajZkYn6h
c2Y+BwaGl9rMR7ixVUB9462OGALn1HQJyEUQmlJitfCBudV58WnMMONI23UU4qwpPLzAHM6871VD
hGUHQEioJFHT1ad1RKrcuZwFEhpVFA2ELkqUDtugRx7LQ+vZgcdqbUQ1g1W5S6SZF75RRmB0AEoi
yUWMfXq3bXRsAhpD7mDnaJxAbl7CcrAw0GmSnd4gDRg35koPcLVS5OKbnAixiJT+/zATCa6vXaKO
oVBGFRZxKOJcbr62CnvJSMxuZbvZA1CXx06YI7rp2rPLg0r1DZgngH+jnDllrrFSTD+NC9oJAuLC
FfdyYCo4WilLdvcGdBK6tGqUrfPkLqKq62ka/vHhr8oPPqgNWanpPNXjCA2U5o1fv6a5upQ87F8r
NWArtFspC1+KuP1uaP1ZiGq9v1RurU5HKMVR8BFyQZNArkhFM9qS062UkjsR0aELwkOLoERsskiD
pRHOSZhel16ZnN9GnOQpXB21EtgFMlo6AF8qb5giLD3zhw0oXKTjf/v9ODsBclBOE8L3k9HM2pR6
dNzB0mB2lKk6XuzOU4t5fdtsUXU+6cTi90e8tfzfkOV0tLmsAOm5/Pp1mIydUo/9yqu+a4ghtZHC
0R5A72wPyVfFI+2K1XssH46tnj3RN/v1/gOIV5oEO8DktIZRbUF5WxYf4Ld8wpbgc6upwpmTBQdy
s6NnAN6x8l2MVO/7Q91YPVwSQU7B+AJTPO30J0VajfGgEtQzlK3Bz2W4BeO4tIrK4qHs2PZzqOEb
d3wItPibkrtRJSTXvXw7We1Hv+2ZXQfGUkxLyCr2aWSny9ZD0zHTDopn7DLMfKOoJsWQXnqk2fCA
bhas8EVPtXfM8doN8GdZRc3CTXRjXWZevfDs178/OQj2kIiIkupVg89PhyZH2aVbWU2PCbC+U1rt
rqD04FXRwaLWnjjKXDJ5Y3Nx3sNpQMrVUq8axJ4wv5BMIk+uj1uuzKeiRim1jxaRG298XZ871UV4
mK41NEaEegGZK8jCy6/hy3Vfy2lLgqG9pKG1SdV636n1RkMZKhvac7A3uo9mssxSeRmPCEdL8mII
uHjDQJ+JujdKqhj/QKymci5EP6emCnVuyylWGv1qGMJDImXnWHupvPixt/dq5YJOVdeFbm0dqf4e
wTV7/2Pf2nRIA6L//1bsnBa92rY0vMwiw8iU8CBkOUYJA/Jyr1dzRIk3LcvpnOMhA1AQLS6S70mT
MO/bIKtqckorSh+coj+Wpo4kdflRFDskXANVJ3wKlWCn9f5ezdo7LH7vDU5YPdpkcfZsVe65goBW
hz9zOZ7B9N1agL893NTsBGgn7ndu16+qDitsu9m4QQCqVgIxn6ysNJxZgLfWnzAXo74Mqe+K14mT
CXWqAq2ZRMI9A7yoa+lLSOczxadbX5dyB5gLRGShDE1CeljGeVH1SAZSdRssnV4M9nX0pWvas39/
Hf0+0uTjIt/gJ2FNtii4ooIF5pjNWjWCpWrMTN2t2P3bSNMGcORxJ+hyRmoz+OgoinUKorxaC5iD
yhqc/AHl1vdf7kYbFCC5KFSJ6ze8u0nw1pOczmSEdpvAr4gKXoZTl6E0m1B1tgUcAvtXP7zpS6YD
IBrO5mJO5uXmiqE+IqR4KW9OdZEwbFMUJ0SOSURgD0h6j9+mRBPg/Ve9tQ8gC/zPMJMV0zRZWica
InGi7tz4r030Ah6KGuommG0m3chzhbYI1FLUSQFUT/LcMvH8trbQyxE9DgHGt2gaxQU+ntpdjSq8
UJhy/g09VJAiJI1o1yjwaa+4U06DxkDfoloTJO1RN2kLCoD/0By1IP0qBfXK8dKl1OoHtbWf35/d
WzU/oOPEP4AS/HeaBUCBd0s3MHllISoBl4AmpaC4tnGZL5qP6CQ9hfmvMoofK6f7lFh6A00Hc6X+
VZKGIxWpF1+PPvuqPXP3ufEpSDOpLgkonEMadnkeonNtFWnPhTumwZY6w6MtnWJkF4rQeI66T1bo
Yk895/59vaQFeJqUGl8wLFemxJ3IbajChIhQqU670a0XlVg/pH+/b0hfDbYa90IYa+iYXL6aEcq9
K+l6A9zxqemenBrZQflTpM908K43DsOAhGU9ifvrtMw/SBpoX1VpViASFpVULvLsB63YvL8rMFyd
WUbXRQlRBiTmmOKaCqjt8p0yW8k7eyxQyR7CsxxjQ+I1p95xETX82VgUzjJnUQcvKsCN90e+PlAY
mMo94gCUalEsuxw41ayid1sEgZrcXZgSMCssA/V4E8+WF2+kRci/iU0qpK0EAudyKD0GNCihL7VS
WXwyzcc+lwFt/4o76vWYpCFKQ6k4QN3JWrlwXt9/0etTRowubiIi3l51m9UqrnCeE6Pn4cKMX1Ll
o+98AgBTx+dQm+t5Xm0/UgEu3RzUlFGh1E6KTBUq/0gW0HAO/GrPxfZTag2/0L5ZNVUrLWrLDtbd
mM0hQK87rZNhJ/d9hSKnHIlmfhLRxvX0/JCo0bmzy2iBDMSqdaoTAorHzkaUW+o378/wdSx8G531
JJJPoS90+YFDQw1Vo6Txltf7os73yZB9T4N+I7npD4w2dgauU+FdpPpfFKi1OG0fy6w8jSZeDos4
/9pkydP7T3T1zcUD0R6i1EbFE42WyQPFVakMAW1Yvy8PynB0Guq8MbQWvOJbOcNrzZjZTje/+28j
ip//duXNusowi5wWt1qcgfk8S1b8IpU/OpcVH4d3XvmhLKxP77/l7a/+16BTtEwzKHGSjbxmZa4C
7jVBMmyHyFtlOHhIVr5sg2BTh/6d7Xgzr3v7k7PQUU5jX3HjuHzfNooMy219+rNxvzWzZN1V9alI
xrUR2BC2zEOUpJtYLZdVnqEuYS8sa1hp+YvTZD+RITtjI/pBy+aQtG/gioubCR+eWrNIRehrqlPn
LdvoI1dyCZa9IZ28oPUXEVRe13zwcidf5mmVbseAflgGTBlcelA4+8I9lZ6P2Ke3GkvvU+CZ6FS5
WY2fbPaxGhsTWl68p23zcwyl5aBW90EzB1gQG+T6sUVej1iLgNNfzqZdYA8jpV62ctx61dsf82aB
tK6HPqeVtEuz+5739dlSaL4fI1QKQmACse98n1lOVzXbt8n76ykmqYMf1Rk5BRBcE54J32vxuXp0
0XqsomGRAhKygnGNtPJZ9sK5CHJ1GomhsQ4moaJnAjDvcgIiq7fjIgPTXWCSUW5jz/jVyIO3sLzs
3mvifac5m06217JX4SLcf3JlZ+NjEVN9VAjhdToTP27uLIEcQUFIYDOvegVKWgVVACSpjFGrYbA4
gpWnJv628IheTv4cl85D19j+QjP8mbveVQLCZJBJ4dbCJYWIOolegx44pt/gjeghX1rasrTQ8+ow
GvXGiaqzZmf+TBZyK1zy2VE1pm5BvJxsZlXuLK20tXTV9to9jMtNZjYfXMO4g/y9k4bhCZel/fuL
7fY7/jXkpEUGW02zBrgKAGXYe6G/abD9wkFjTUlqQ/l6ZkqvS6JiTukJCFV4BWLQ5IhC8bDPK0dJ
MdU19qAzFyNILLlVjj4Ol4sUJaCoyhbQfH6VaNVEQxwufL8rZyb6TZ95stFFM06QmFnpV3KTNZ4Z
iQoFZWUAXoi1ZmtJ4V2bVfjRmcEu1iDaNwlGifFLUwe7MPe/DFrzCTkThABgWfiS8qOQYfYEJG5u
qRerqIgrxL7HFysuNpZW2wDEg8+h8blXjY2VN5t26D6nmEYs+sTuKD8Np9zSk61V+c9xHGrLqkq9
VdGXpzDUt3HSLbU83qGK9AA8rV+8/9Gv2xIa+btAlvLqQASmlxMXWnfX9bHw6PW/3gWj9WKHydas
HLCsst1g0VKoC3v4Erb1UfG6XdSo61b19pUfjwvmtVqGT3mdUM0jq3IRvN0lnbeT+277/oNe3WfI
i6nmEI8Ac1zfNFqgaUVQgGrS1BcdoUy/qRdSVq3fH+U6yohhUIGiQi+4hW8//y1pqFBHRkc8j1aD
VR2iuoYjVq36AQ+8uH1KhW6x2gj44F2lKB9mxr6KuIK2hdW0aAkTaaa1ytKv5SIZwmjlayidhMMx
VKNDH1ufg1S5N4zkzuaihYvlEdn1pWTGK0WL7oq+vcdddOdbLsIg/qytzNU5yEPJNPNxVuGJrnQy
3WDMVSlSwtWgDdtKrujKRE+jr93HaVksNLn6nH6XlAK3reiXNxTfTc37NkBVHIM5csxVSBRPQmWB
05gOBroalwdSEDe1bmNMtbI6B7+MZl9r6j24woXcFMtijA6V6/7de6cY0gZKZVGuB5I7OX5V1/Xb
NsVo0+29Fb6oblZukrbeRHa4M525JX7rBdHa4IjRgQVgQ3L5gqGK6G7QypjSKV8TU/Di6oU6vjj1
ffutq1//ndUGKJLOAGwHsrPL0dQ28Uq0sCOER+NDUJ0HRCrkFlhJY69D19ipI3YZbnEadGfhYGgQ
OxCch/4hlvEVtIZ86fRz3hXX11KxA6gfMddc1jhvL5/JqpLYh3GElJCMLYlZniS139pa/ez75sPo
d1vLlSHjKwCwxyOthDmFvusgg38HrStuxfSROH8vx09zxeCqiHVrDysyG/O15D4YnTwTZK73OdQu
GA9YRSHaDTD2cpR+cIxcRalyJecvTf6U29xCxzuYTZuZT3xVyQAAh2Q2URg6LJJqk6xFLiXdp70c
wFlHPprqfiK9lJ27sOGUlAu3XlsPtevPjHq9ihlUoNwMznRBSbx8u0xpQyOTrQBx3wFWfCXgDAtZ
Sna0eI6Jbi1wHH3/PcV8XZzg4jUpmVAxQaX7iiExpFogZx4enSBX9kLsUlLzR9UdN4kZ3CWtO3Nk
3jgjKAeTd/wLzHnFmKloSmdG7IYrUDFcSYAMm7h7dfJD0VnrgS1UO8Xa0bGGzVTj5f13vc6aeFlA
MQLNTEjixL6c3hEYQROVJqZWlUuDAy0IV76XI5Q8i/Hk2+q9alYAS8djoEaLsUBVWW2imTr21c1a
PAPlRezrWFtX1SM5aFMvlXkGfygWJZF3sJsPdmyercBeQ9v6Hjn9Y1TOJIy3RrVBHiMMSOf0qrQc
l/xALgnGFAlXOQq9Ra9+gtX7ofbtVe7LD0kyvrTur/cn/OaognojZPiu1RayRtV8YoZwNP1luOU6
SPsXRe0fw8RGuKV/Qtfm7FszEeLWHqJcTGggERH6Rpcf2Te1wrBdJrgp7Y0SO6u+HV9sLqKJxIfV
m49W+P3917zuwpB5CDgSHAlTFVIAkyGdiLS70MIV7JBD1Dh3APRCkVD0iLPutbp9HuRq2zm72ot+
tTKHoeJ3j2n5b5wBAGMVXh4hSGwqppUrMAmJX4cqZ4DwhJT7x3I0f5pZdCdp3aPfymjS6GcW+8de
Cb/1zhzb8sYZxPjC2oBCPfIL0yqsalcc0B1pxhjlS8MY0b/fpa69aReF627zHOkAcGImNE84LnOh
5TrbQmxRE8IPSHOikT65EyXosJW5QpYbkX52Uf+YRycHNn9gxneKp90rgb1JVH9VN9aafXknu4hV
l9ZG8oPVv7EgwAkCP0VFQVT4LxeEgder5WcDiZ887Ggep7m/o+x0VkGNlfg1Ro28FPvdT4uTlzkv
I7TYnNvi+49xDe1gXWJvRy5AfwFy5mRGKh8YsOcL4OZYrrV4eIDvvMppbgvRlSgYdlUyfohc84uG
d8iiaotNaR5ze6kV3krP4EvIP4xY/qqrKZBrQ1tG/IlmHGdi083HBFdHz4ubpEiXL2dLlfy47OGF
rKqgO0i5+wuk11Kvks9tYpZroxu+NqCv1d48lHayqd0eVyxznQAu9upmJ/6nRSiGxYVqolutn/Ic
0lkG1WvOjk0TG3lyWqrkswiXCXYA5/Tlkw5FkNAuxOHYLJz7IjAeg6R7qFTz3Hr92a/URdSp3iL2
/ZWRKjLaEAZKalYdLjKn/GFX8kIvsyP3F6Ql8uq+lfJzF+RPYZLepU4FddRbDz3r8t6p3SdJyV71
xrUwCE6OiolAmG02i8TXn02yg7XUROdUpZtrZTA4AmeOxX0jjBI7gboKmvG1npFCBRhJYdDvcY6U
Z5csCw8Lc2iUZblxe9TmlbnOxo1UBMgT3T4akGhHTjkyHiD1NLWpHTTZ65BFjyYxtCjDJy60D91o
zVRsruH9YnMI50AaVRTrpkE71rsogpMJ18PTHtu4+mY5PcaMzS7TcEhmQy3DRt/W0NI9WNPZkD73
tVpQY1Vi3Lmhi7KHSugZ7+/ZG0cm9X2exqHvCDhicnoFmZuFtgUDJVIk1s/XKMkPUlKuhe1y1pZ4
s+WbMty+P6gmdth0XVOxFMInCDmjkHi5rru0rnwKh8GqHc6y1T3YMKOc0C2X7qDIRy3+SgXzI948
1V1duNqiL52PgwWyoTRkf904Tr/wJABBUb6ynOd+bPy130juCn00fkeGD5pZ0bgItK4Wpl6H1BaI
BcD0kaslB2cMw4VTjz+tZNgMqbrLik/vv9+ttYwqtiNwY7S45Uk4LoKoVAC5sbJ4N5+jYWVE4yc9
SV6iJjtKXcVh2Zmb9we9leoCyPhr1MmVFB2uQqsyxLDp/8KSfABBfJCwcezzZScMaKDoW/lMLL11
Bv4+5iSUhtIYwvaCJYOU4l0QSZQSvJkE9lYMZJdy1yaNJeOZHCoAg6vC9oTGN214T1W+ZnUi5OSe
3Lr81wH2f370/9d7zR7+tQKr//pP/vlHlg8lytf15B//6y74UWZV9qv+T/Gv/c+vXf5L/7V9zc7f
ktfq3V96zhL+b/orF3+W0f98utW3+tvFP6zTOqiHx+a1HJ5eqyau3x6B9xC/+b/94T9e3/7K85C/
/vOPH1mT1uKveUGW/vHnj/Y///kHV+jf1pr4+3/+ULzjP/8A5VlDbfjHS1B6QfqPfRV/S39WV3/g
9VtV//MPydT/g6sG25rLBp35t5ts9/rfP0Ili+qUMNJBv1b4D6dZWfv//EOx/4MQp/GFwYQ61FT4
UZU1f/6I+xtWEeRoYnVzzfrvqbj4pH994n+kTfKQBUQR/vBlmwYaE1sSuDR/CL0hAbO8jD262dZS
VsOlGhLlaxVnr31n7SNTP4SBtgp65YeWqXd9mu6kNn8JquLpt6n783l+H//y1PlzeCGbDt5SICQm
O8ZxDUdymsgV7q4f3cTcV7BHUttZu6W97zJ3hujzVoj6K9T+azyIdQC2mVUwxZMUwq85VK3OdFZG
rD9VyqEJY8w1nENalU8qpJJUT18hu206I92FiXKq0mprDe7OHo27sdWOSJKd/Ng556r7HNj1U9yi
7jCqRycv152p3MWZv68/DZG5t2vjXJanqtTXgRlREdOhNVp7O6FL4Qa7wfMXbeocPKU8efYuRrSz
U6WdEEgJgoMT3ffW+MONpYUt7VvDe6xOhhZCRwp3oW/txa+rEeZKlrzJk3rrdAVM2/hgpIeqDXcI
7OzDuN42MkFOOXW1t8+U+LEepXsjTHZF7u7UjNOsha+v8JeaGrSafoj8zxXqt2QCR/FHK0s96qN+
lgf71+D/GV0ugsvcl6dYjIQGqtFgKsTK+K1czTWqqVJfd1Zqes7xR2wRhkSh0ZW0hVnOKe7eWmbC
pgBUEZVxfEYuB5PaNMrM1nDoxVDfcMptNmoQkY/c+FdAPFfvL+pJSv3nKjNNUgmBW7enq9oKA8No
OsVBAd9C5Ljd8/7Lzsw+5u5B0pxuMSTuplXXo3dHO3lHVnusA8Cu7vjJq3sfVyHlZDjDj27U7gY9
WbaOQwdzbjNcHiV/PiXyZoCS8OLGhOVyUnwX/jiYLmdFUX6TsFyQRn5ODf9sjMmXmRl56wBcbTzM
CcgBREl6Kqqma7WOEiGDQbR9MHuMhCpj5wAKTcZmKeyFCxMpVAq1aYi1s9edG3mrRdW9YHoNQ7cN
AQLLyKYrafagIaWeQ7c3u/BQVaeisldcGXZRO2zdtj16/K+V4Slnr1HhbXrUJYXiNGLAUOD7pZN4
S5uBmpFfw8VEqIKkdnCwY38LFGCpedkbP1yoF3pKu3BQB7GbjtyIqliHQzJiD6kXrJVqABHir4Xd
tvBKtUNvI1JUOfrcqMPK6AR7t9+URXAoScnk/luhf3ErY5mbxjJC2TjnjwkikzYijTUMWyEu0OJ3
OKQGCmjxKu64rOfd0TYAsKr4TTFDuPFu2Kq7MUoAQNR7kQYLQSWh8VO5KFoHON099vlXQ+nWYf1V
SAVkdor4lLd1z2aORgW0LaOAfk8nCsfwdVv1m0hOMGpZSyj62g0qf0G5aDT3SU2xucnck2k1ezA5
uzdyOq/jleCdMN7oQLClmrMeNG/TwaFOxp2qHBvV31W191m4CJn8VT+UNkIDVW19XjnZCV8lj7mC
zbSm0LwAILce9foYgOmIum9qw9VtiH0VjkFT7IJQ7c6V2Z1cNdzCa6Bf0pE0FrW17634YRzUdtl3
hb9QBjmj6JEslETyj3lm4ceQJPCN7HCJ1t9zjMc8qOejmhgYhGULSPfLnPmQ0H3T+xCndHQWEmkj
9PnFF8ApeB0LDxcvWOoBzurAiD287NoMafsyPSlSd46j/ixUKOIwwwiuot9aLZQ3eTPO+fs6dk81
DngemkgGxZfSgR6l13sR45uMBWgGSE633+GMLkyQIVhv7kKmOzL6deNucojNWQt8A2mlHM3OFtr3
4Gm7ZmT+7F+OF+9yoBV+Hi/trlg6qFQL8Q3cdjYmDI3CO7pBc5QybuM6liRIwFR8u2g0P4xpd06C
9MEu71UFc6vc+iDUYgY+QlUjfBBQF0a0SbyZjQdoJcH9KVw6GN6SPTH4w5n+8dqX/Z0SPGQpnEvP
OAiZhBCDdI9/K2i0Q4nFL0prG53t5M/K3BvEpotwQrICPpgjnDIuSPlJ3pBJvQ4+iPKiq34d0MDW
eqEaOCdIYFzeBwmRYhgYlhS2UFLD0fIyRKIaEXaSGTgrRUHCDiy+sFxtfOr0KPjyVk9GgkE74xoJ
FZzO2wiBPcuuoUukD0OPFBOzIiQcc+xXOhSOPH5mY5hoIB6CdPhHz0+X+fDLQrIj9JNdnfuHPPC3
Oqqplv9FD18a3X1BUW6TpcjS9tEJr+gTsKS1jxeb1+kHbhqnQSnvcRJ4EsbJQugDjxGqzO4maRDl
Qi+kh4YmfhdwwrboxpVY4mJx9ln2IHhyUqQioVX8rd7Gn3On0+zkP5zwU+qEauWmVUnMnYyba4kK
VIHwkRfhiIzyrtgP7x8xsBGv1wSaWIymWtSBwYdefqzOl8LEqBKH0nN7tApU98ZuI5zyUnejFsOm
DvS7YXROKdbifJeTT2zMB/+gJvV9CE5Koy0fJo9VXt87sQJyqlmUZEgq9AshpCSCgjBRiftkFRbs
Tcv6IBQNW4K9LXBU/P/63KGbsbHgar29LVE3jsxlU0U7Ww0Oqh4chKJ82bhr3fge6zKhuLiH5HuI
83pX413ppv1W8qVTApbbkWPI8wDOMWsY1d0gNZsyyvdrCYC6CCCGu3Sr6K6vx60PL93s22USlXth
YV828U7sYSfWd3ncbW2M5Ya+OQpyouGwK/HKMGtvq5UjegEcXj7CfCYHGuInzrBUbYikBRw4nayk
7PDAUw9COUo2qj3gqpOlcFhr5VZDZKwzd1XvHyzV+yCp+l2D4oxwSRfy+OLwTjHECdk5o4MFhutt
hWJrVyFUxJ8WSs/iaCb534wp3lyStUKgYNXEdwbk9YB5sCP/EET+k5P1G8/oeNGF0hs7w/LX8YCP
B25KIRZG4q8qg3EnEWl0P9zoiAtkZX/uQ3NXq+EjgIlPmVd+86PswVDapbSHQne02i8ZaphCyVVP
+jNSZJv/x9yZNLeNdGv6r3T0Hl9jHjZ3AZAEKVKjZdnyBiFZNuZ5SAC/vp9UVdywKIcUN3rTi3KV
w2URBBKZ57znHcpaOWUYzcYEDH68QJ139ZbcTCzpLIugTY7C3q7P1XU41dDR8m6qP7Ne/+l13dMo
ilvp2ZYSYOZwCEiL8FVtr2XogD17J6lExOOBTCGAG4Xj1rzy7PapBpLE4MkKEo5zKfmwHGQfMj1i
0S8SN380qZ2kf6rLmR6pv1MCh91cIBn4OtTrpQIdpFP7gyJjSuAvCeYC0i7K6PFSllQRioMJ+xH0
QXJPnzhX4sjcz0qFt74aaNWPAcu2LJmPWPfI/Aie9gkGHCdqHPb1gCSa2qRJgny4gR8VyCSoJbH2
Sd75cBClVjsS0/O8mheRq/1U3WI/p1hksmbkDqq13ie2HWdkoX93I2z6MBJ5NUk8b/zwGC3wLnAh
C9nsxhyMM4pCNuxo+OphZbWuhD40czgoxQ0JlPeGW1zGoZP+4wVE7bjp+syHXuPnhup3nXmp9ms4
G/EnDfHfThym9/JIg3CKAuLtIqnzOJ6XzHM3oo1eNBkRkMloPXsvH09jg7PTPsCb/KRleSWFnh+o
OhGQxiuw8I7BP5mLvWrx4G2atj45a0n0ZXnK9exiRhum4nMpynTrIgTsMcmRnl9KMGVOKKsiaYqs
41NEIOmlPHb6bLnKvfyHdEWQAfFjlu7W6arF3d4ZxJUMZHDYDAX+QXVJ3mW6hlNhbPXmUBMpb8cs
aLTzvbaEdgmxI54xDVmvcpzMdJVTl6xfDr29XDMfv6D2W6DynzUC+AMADvQOyHIGVOqDUEVVNR4G
QAg9jUBabnkuO30mdlJeZcvVEEm3KKoxzKoKLwn5f8LcwAmBVkaWi5NjEQy7BMPwXR5BiMPworEu
58Xarw6lMgYGI5L0PONHTPxorJ3x0fSHgv25GLdO9SvVtE1EroY+Uta7fVAbHFOz2MrsJjEpu8ak
yIoJkePWy9KxrzDA+aqbhS/jUgZUbyqRPzJeQLpaybCjViGrsYMJaBzhR6q9Sy7RuJP+UTlpIhGW
U6KbQ53UXGlJXJIbVVCufHxzX0O/3i0wrJaR5mMS+M7DoXCiTMXq2SMgjywiTPUZN+0sjqBBs/0I
YRniShlc55FdZrv5rbOsYTYTVDESn6Dql4X7RURY7emGH494HUhRqrz5Mr1AahcF+we+zXILkd/7
46v/W7lpyEBzqGRAr+bZW9msdZJabgZYQV582Yqt7s6befA+efklDHF+j3gHAQRpyUEP5J//gYl0
bbzOvRyaazMVQWHtIy/78fE3ORu8/LPIceNVMcTE85rUurefoXhtl89V7iE1w6yEZagqVIWLARJB
C52nFzWnisy97Xg31ZYKksrT5U2QUUBYLTOD+Mz//R06w8H45yXJwu6Pr11BibbGiEsao/EAV2Iv
4vpmte2TvhYgb/9D2ea/twCSFvkokDEIHnr7eWgr4mhQyUsXdXJnTmKXx3kwDexUebyVh2nbVDcG
VZI6TbtqtMEpMgS/n/qTyjPn/HFTeGBIx9EIQfRsvwGp0rCmiGBjACNM+LbMfbKVBQCK8tBZ2RQ4
FhmtVgauOmQ1eqLxB+Xw8YJ45WO/uwq8z2DSEXsMRPb2btRKNyUI7d3N0A8HGaaQkGQLKQmcTFzJ
xSBtvKWv8EK7YOIsqmLSJN9KeSIpNVS7/of0fJEFgty8zS7/pHL625mI+Om/r/Ds7O76pnG1lCuM
SiQD+fUyxWHdf1+axq9HECRym2SP/fF9OaMr/bNKgI3YsgDnwfDPej8IQopjU9BvIqMPqrLxJV5j
tsdRtspOfpJPJGLXj4g2nFvwh0/1J69hJOePRtoegItDhoOi8PbRCEufzLXli7+CNBZgjYbPj5pd
yK4Nv+sgyeI7+f6OjQCyRutsMOyLgzo2tmOyb4dk01GDbdGI3cgi0yvLR8I4Njbh9LZTnjqPJ866
Gw3XFyTAxENy91pVuxwz4jjEcVi5xaOmJBfKZF26y8Fc1EPB/ucOcvfFLo9/JHgmCzyFOnDIh4M0
d8ypGhUsiGWvnCfToW12NAC+0SlbqepdGVzKxZ6BmwlcQ2WBOU97T693mQkaIqsGmjiJn5F4sB84
IaUlY6lB3qAmkf62zVgdlu5k0MhgQ7rvhnk3NBQhnC7RQN6Rlf9oS+viFT/UoztZ7stmXaH6wEnM
l405TY7IbRJrZZsMcQD4k94Be80pvOoSMyj7kmPlinARuRHUGb6vGlFl9HF8fuahYc92lqJdTGl/
iO0Z4juYGziZwg/scOBNehhsfFlt2UhsJV94d0ZnI/qtrNpz2lDpl1URT9kfIpLwlsw3GvNClu72
fbIOvt3ke1u4J5f9R7fB9RVjv0w0fiOVlr6EE6Wo2xEdBEw13MM+4n7PoEAAbWQeaWSGJGill3YO
Y+efxCFpD6sDXNr5C1aCQa2QFbauYZ9gxMz6gg2/GUH2gDB27UR+mPEbDc9G/i2bfXitu0NpXstS
fWRuYGCrLzuHOBPEiY7b2Mz2UafsOpze80mGqCmMlcS2i1fa4UAK8KkqN4a7bOShQkT0jqCynaI6
926n3DIZ3+faTurNXlOkG3OfZ9Ouc/CXoo2NGGzIxxTTPLSDsmFgYbA2xtW7H8fmEVHcZI9HHc/R
oqdVqY3LjAzcaKUW0h7bklW/8uVYaAtMg4Qk1PSmWMrXnsPiDGBAzbFXbgr10oFwU+ElG5X97uNN
5RWDePdGs6OQgQRZzTPPNhUtMmKjJK1pM0zlvnJJeE+tfaHZSPejbYZDaWKyICkpVWM/iPii7Y0L
WzBG6ucLguf2S9L/ovqMnlJt+iXfotcUNjUO5c4roTgJPH18zX+riqXxFCApLrRwf99uQr3bKgM2
EnRO+o91toHA7tuFlQX+KJFBGfT88QcafyuD0DBDMYYA8z6/rCe00Utitr2uT8Oqox9AGkj/9sME
U+8pHQvXuJSrfFTNC7ie+56DUmKxeaY8GKDdOZB/YRAqxVtQRu5JoY6ULUdcs4T6YFGHTeeMRzsX
W0NtaTNuC+cOrw+oV8VG8opn5Vfclf/cyH8n1v8OO88G6Ge//a+/D8HfjNb/30bu/x/O05m2/rEA
3s3Tb56qp/Lpz/n561/4d37uOP9ByEiGFRbfuCThPva//9e/83PX+A/caUZneCfhhU8h99/zc+8/
8IstCLcekAv8KYm1/Ds/5+eBv5AeTiioB1meIvt/MD9/rfz/fKFxE5U6MH6RGlHgnbdvR4WfTW96
s7k17SL1lxjQcLBU5OeoplvPEdSy9m9T6dVwXe2W7Jcl2bSpEsRGbwTt6F5DbFUQZdq/ptHIjt3k
0nxZ+Gd7kdj2hnkBmfERcycDVHcqtrkS6TtsBscwW5DaLxFCAjuuv7XrAPLWcK6NPXDLkLZbBqnD
POoH89md23mbKthAV2Wa+dh0KZvV1Q9FgUAimUQS1GZFI5gkGEkZDrMU01T8arHvlboSmz8e7r8v
wZ9zX2wauSVntwwlIrEs6NotedPe3jKtUCy+nWfgHVc3fuk1RKbAQaoG63HsCw40a+cZw5WSZlsX
772dvnBp2J/Ha9SHbDkRdCWx7mddGDLrIcbsWgKp1SGr0FdgtW+F2tqIoI3wEUK7jhjQX/qm9xPX
vWk5ximPfsWqdl+75bxfDO1Bq/VfulttWFNhbt/UylQfx1LdZG5zW3dVT2oMOS3wIhs/J2I5iOYs
C1t7+Nnazhctswg+XndLsatj2GnCHn+YljJShTXDTofW1brK976dr1bMhMIs82AWTGbQTK66KTr7
l6etz32qZGHqApa7pz5vf+jNpOxrAFuMJUQwpIa6WTL9W5TP2SaN49I3vOzb4EX5VkDj8mpfRduL
jw9mfMqz9VAFo9pUG2foG5+x02Xeu7tRVe7V1mZ2qZgACe2dOpXpPioSa9u291aXDVAg3SSYl+GX
rd5kdnJVO4e4LxBIWRgcxslTrnUe/jZfPl4R7w5F+eZI8rZM8oCZcb4grA6i7FjkLAgmjxRZ+KCI
OLl1k5jc9KolObPIv9nJ+gUZ+tHzbudKuMGiFAn+W0QLNMJAFIL7jjkQSzrXkJ9rFyPkeUw2YkgV
jNtz36riYTtlNyZu7rgXfCa/eYcvYu0hNV46tEG4qbglvl3UVVGVvPu9tnUVK2G5ZY0/2YCsbvvk
1cZd5M77tIxJJihI4MhEfNuIZTcX7e90NmNkerdWQ8ZWvqAKl36+i2FdTHPVb+vqF0jpN1F9Voq8
62/gODI/IyEJ5y1g0dfm44+uu07w0p1md9guS76LbPWHkq2/e3z88G3ntVSrZ7wGR9SsFVq5etsC
Vfle0qX+x0//HFrhMjjmPWlyjwjinTYOdWQ0Dq0zEIapEmdgu9/LtrvrXWqwjz/oFV9/u+/wSQg/
aPmpvwjTPXtEzRRX1moP26xuAMsqNw5IRoJa2/1IMJUQRbVsVmutQxfbhbQGzabOl2PF5LAYgm0j
ijbI5xr68GwJlO5TS5pXRvj5FQK98joQ4WVTIr69wogFFDfNOJASxFLoH5PamIOyaZttnnY4OuOe
DxLjbIlr4oVdfydo1XttfaiM5ZeSfkJmPGNQSv4ruRoSCYWIBpn+fF7RM5/Mo6kbtvZCclPbHNSo
fppb+/s6lBx1BIlzIA2uFzRZzfn+f86O2T8PifOak4+GMa/DxAUwxA/i7G3C6hV72zEdtrmBkUw6
1MzXdW2Fm6Gv/uQN7XaNrENpf5pufE6HQ50DGsOhLi33tHc0lXHG4K5yvA42VQ/vug2nsX2Iq/ra
0ZodhJlruh1bXJAgem3Y/f3H3/odNvf66TKigKE2St5zCa9jC5G3vUVHl9XXoxjvsfOB3gIv3XNv
EBi9JOl6F3nVg4Ybn9BPpR3dZEnz0GbapdN0OwJvPrmkV2vdt0sSK0x0jQjMkQbAFny7JHuTsRXL
tQMXU+9c3Lf63tgaZo/1TvcDUPyHEY/7hIREPZ2vbWW8VJbsctRvvXXdy1UsomDMdLDu5t5IL+tF
P3jFwF8Yn5de3FVmcV0o8zONJdyZfl+tzKPc9pOu6/0W8/Y7nL1WQ18mUxTzHUCmL/TKu/HM4Zkn
vf/k8Z3jmDw+hjZkR2IWQoN3bppoK6U7ZzpiDy/uHtx6uXOL9UIPBnPYC616sFrvgmrjxZxKijBn
oxqLj2WnOeAtqU3PxepBfFI/0QH/ZdfjoqR7Ly8T/M5zE5M0G0BPxrnbYt2p+fNIhwiprC6CnNdr
0Oe7LB9lnMD3JXduzMkO+mS8Xyb+rOnCdgqIwbiB+/n943sla7x3y8qjZobhCrZ1ntqj1hnuACqM
+jVT8Quuv4+GdtlP9XU3fyqM/8s7TZEJ95YtDfbZ+UHHsMxTW2tEAJc34HRdf99YFdYGhYLMEFku
Q1FnX7QYr0VtbPgm6NMGLs7y2fkj4dzz74wsjl3NMnBtOJcIex1cX5kbtzW86EZbdnGyj+d7z5bG
GHd20j0PpnMxJcbLx7f6HcArlyVcYaaKGFjjE3gGM7eKverR0nXbeLFenKb6gfZyDpxEvSzH9rtS
l9fL3FwLIkZQjkHCMs3sB7uyhq1vRHfRuhpZ5cnqzzM2z0BNWt896DNo48fXeWYEKs8brhPKM4ir
yzjgPItjFJHCvKGFlxp7N5o5Pcda872pD9h7RH6JCVOQqPrLqOG/o8aIgIX6tQP83NgAsevQ/1xm
fVMZeciE5UbLx+d06j4NydX/8gzN1+NQ5VjElZ8//6Noyr24bvWk6rZLVBOkvQHVvyOE43LRwN+0
5oHB/+KPSv2jA0WLUmeD+con28yrh/X5OiL0mH2XkhkC1NnzZPcoRyZfvNFq/RNRdAN2u+QsXjRX
bX8rJq3duEZL1lfVHwerAgMrr2MyNwuvhMu2TrcVghK/UYHopkzbtQzgCrMvglnRfruVSdBUdksh
RJgc7Td2MdG1Uneqr+ThqjahHowO5meqNxibLnaCDgr1TK72drKIuvt4TbzfUTGzw+2f2pDvqZ3T
vFS3cpKVNK5tI8yvDOHnQ43jO+Px0HEXYnwmRXwCPr0ywN/eXU5eW/b02O862Hq+fcK90O1xyApt
O9R2ESSNvk2t9Sk2lp1Sga4jUoixNhC3pW7hv1/23s4lgGBtWsV3ujb8+Pu/BimeX40sBVSmphhr
nNs4ZFmk5XNuqjg0TXBBIPzk6VXe0/Cl36olvlqqnk5NBzwXts+j9YnQucqvStPwdb2ndFLT70vs
3Zaze21Nv5ImN33G2ZU/F9Y3GyInIqrxBNq4m0Edh757LlrL8kWFl4ud6IFAdlgmP8tpPbjp8B1N
7c3kuccKrZHm9DDSpruBdEMZDpwGcIy/JvF103OL8k5AehcuhlNt/pAIJN3NwEwg7y7XOPdHZ4Dx
3R2yMnso2vjm49v27iGipofMwO1ix5OW4fJI+OM1XTN453XSriT64oBTVE2gzepDPNp5YJnxrlTc
wsdgrfXtPH4p7dbaq0px24xMAybhfTZJOj+A/rkaF9oIdiTEAZpvryYph2xSm24lBWXtA5Cup6ap
iOwgVNxPIQNgr64Ha4NaESl3jYkRyuXJ/cw2Q1Zqfy4leRUk5Lly9KvLNujtVRRmqpWpiqka/gIE
pzXJs4N1Tzy3oWfUDwSyWh0Mtk8exF8+1ADoQfFPYh6NsXzB/3gQcyMSYhXyZasV1VenA2O3u8E3
ZlCO0n2IBhHaODsvtvNTKZc7nhkv0U9tcO+N2SsCjZi5wGuUeykSzDWiBD++PF1u12f3RLZagNpc
JVPYs3tiZe6QDa47b8tyuXahVaZefFfMX5wOvXQOpIBNGEbMChh0VxvMQVzmwMMO49CwwwxCHafr
bLFyxK/PTBeeFHX4NtQZYYCansHS6U9dYxw+vmZZrJ5dMh0s275D7io2HGdLewbHwGSpW7Z9rhjB
TOAGDi/mwV2X7wSffXPT67yfN9WSeJ9U0e/qCBYQeqXXRh0Ch3E+KM7hHw6Fks7bwSLQoVurOBB6
+b15yYzydinZj2c37/bwiJ6wkQjddt6VQ/pcVuK7OY0bfNzJobOICwDyoL92rxINOmC27D++Qe8q
3tfrRFzKNUqFj3b2UMfWTCwBUrYlqPrW66drfVV3mUhv45EGujaOxDderHG/Mdq+oQAFcZ2NS3hN
m0KxD/T9+HmRZe1XnLOf1Di6fNXfPj3pMALSYXGwyc727fsAIt3VGOqK7dLneEOr2tVoT0yDTPVh
XgrzQowZjptRvrO16InzUOA50qVMu8s0ZJvK9o3Dpkyk8rEzwqmPebHKRgvQcDe30l0m07L4aNnN
ddRE38om+Ywjpb06r5x/AzQtmCRbZFK+WwVj0RpTPCowjbe4kGo7FA0KLXlV7UynSUPdyH8XCe8G
jsZZ6C6LuknX7lLrWu0+KqTqJS+2K/Q3+D9Nt1dJKqAOF8c6GTemnsl02knsCc+5Tat823fNGkxd
SRScdl1xqh0mo3mpkhmnxaH4ZucL+pqyVPwiV7RtEgsKBbQN6NbC2Szmk1nUyADyRkE3nR7UenY2
aQlurkJ44ZDjNmZF7W7UVr1Z1MRDKC7GrZdWK4IKTw1Tg9CSDCggiMzaC7GUGP1FpKe2gqRq5onk
csOTmKM94OpFsWo92iXrTrVWJMzLgM2vmT+qA7IwVWfWmvy2lPphlf6hVlG9WNZN7bgdeoFy5+jZ
s6ZtMSUudmQd3CdRfes40/eymQIjM7TTQDRLsGYFWPgY2KOAbm6wJobUu2nmLOHFqhVGBPqmWDRB
PJNwN3Miym3ceFdepBSBGMx1Y0141uWTty3nVgkMYQaKoUYXnjFnVLTqs6HOd7OJP8hccCRZ5nwc
PV052EaCBax71UysVTvXVV/HT+raGlS/oZDw9RiUNVK1eWsqKBXsHHZ8bQ7tTu+TQ9zGJbkreucz
jy93gB91MNo1Ahp9eSItDFrHYqLLl6tnGJcpKKbY86e0q3bkTKfBpFmhh7vZzomr8fsne8X7o1m6
fbtATWCQWJac7RXK0i7MvVEDYU5zb8Xm17lznmsH/Yw6B7givPTdeufAhqOViBfl5ycff95OSNc6
hJ4oMA0OyXfj4LXNXDMvSMFRpBylnBF14xTfEtmN+flNmam23yVWfSymNfeXodF2jWZ2kBKcT4SR
7/RZr1fC0FXmCslhmrzSPw7qMl0rNyGPeYvuLA3LBXPM5oCaSoeDyM7exyoiq7VjXFRleAOIH+qy
rZD2H7SF/x810pArB1xm8jvcLuDIs7xG0fXX9ZDu2qavr9Iub8lqEjA55lQnQQaZT+Mp9sax4I2k
BsKASFV+9bYcBb3+YBebUn18TMxZD1/fVVESZbsayRzAf6lDD6pDXownkZB5jtXKzhDJTTUZ45U9
hnGctmQaTGEq1DlMMb5kKFDYW8UeD+usGreeEgeacI8tw+Ytfq5EPjq8v2ZPGOcnT/m8i5H3lppL
+iqAakLte3tvKWIWrxOwhzAZhPjfDUSlWle1XbP8CU/EPe03ppX53oA4nQn9t9QMb83Rdk/52rok
2vuFa84HRcyDX4lRfAL0GgD+744lqTamEuMqsb86P9qJARziKAIQapXWCKNeaKESFbqswqr9aoig
U+xbdATJldHtPSfWLwbPFuGEMu+rlRICMIzqtR4Z87VDMWV2c3E5r3jMZFoe6mPbI0FZy2PcFT4N
NCUCNaA2t969GJQy8IyuD7PYxVUSzGlfY01qe2OzU6kmfB1J9X4p86d0XacQ8DFFnIdgQf5bKxei
UIzOx1M2CYYp2zaD5m2rZGBP8RrJI46flxUpEpyPZLzqGxAfQYbdrlIYoWVrty/HilmZPIKnMcMz
NBu9bbZgjlWubDrjTZKrIakc7aU+U9aVSbHsAI+iXZSvLJocForaiCvbbjD4NJIbezVFoEOEYoxp
wsJNK7Er5DPUlNlX9drZrh4ecUlNfQT/ObREGl3h17uPHSNsI8896cbKWLcQvPLZFopmTrs2t5d1
De2+mY/6oDaYDZdOMDbuQ2JTjeVLDSGkL3XI9zhdWqn+svYb1S60U1W6L0s0G7sJ6svaVnxfPQM0
+dl2Xnlv6UX1xZuY+EG9tJdMu+o9mMpNal5bY5Nu4xLBqjxzS/pPpxsw3kjcmQSPzjr0FomHRVwU
21jPhqCvCsEQOS4PSxRNu1xMGHjxcVlHv1l56ktidUqIS6QWwp96XJPHIbeWW4I0f1Y9dCRnXurN
OCzY4/GYYRbizsPp0kN/jOm5497bwjzkDG2z9Qqa0TctbZ8B6qqvxWTv1KK/SdRl+EH4+M20J/Fc
OZRFMbMS1P4yW9Yq6FJkN2XtIMBbl1OyvDRL078IAklWiExuzEvlrvpPZ8rMXZLEx9U1xU2pz31g
KgJjspVe164q33XS+pCacXUrg81xQwpwYioetKNllMWJgUK36TtPSqzWp0WWm70wrKdCJy5OONmw
JcXawXcs0U9aq8cM6qNj38fIPBLsd+zsgvipbcyMNMh06VpaVKzAJDmulvcgGMqulqkcEpXkp0Jp
nSBJI++h9PtF2Ce7sO+y2tTDPKq3GQrFAz/Q8FvGFdtyGOawdHDdNEffyq30vhTueOwq9S5rndva
WobHam35PO/KtVM+p3bFHWA29UWDEYtt3Ct5bN7mdXEJ74elbJQRDoeVcYz0Jg6iNprvO8wHhzYn
Kidx7MtoLOdjJ/dW5G4Ny8eegqEsxKZyO/iSmloe81ahXgrzJVceSZW7mdKcB2X3DWMAzaHIWR61
FWZiNyrrPoHtcW23yoU5rvaFujCUzIzk1Nb6nfBS85F3XBe4/bZRXh4SY8HM1s4S/O2mx1JpcI3X
q+o49324UpJEBjHiXovNXjXtPDRpty1MQ012bjyl5FZxG392EuXKEsz5lfxLqsMGWLwJz5R6/c7g
Xr8bBQ5DpnnfzsScwh26ntYeCa3QDwmm03vaWYwCMrFPVO1kYsrl93yNjV0vnuyfuoMF7/L1d1pf
fkMyoV0YPchLjcd+FIugcoBXPMH8b4he9TVLkK9LcSO0EWGTYt9BCcBMgH5Zc8Uxo5OArmbZB1Vn
h0JpkSRYtjsNm2oqK9ym90hYTeYbpXZuqrKtQ3spuv1g8ASaZbkqFhtSXdzDN6jxyqIUW2h8hbSK
c83W3XYgB75hTtper8LF1OlGkqTbx0byo1MSIJYBwRcmpnGfkaMR4YpPYlxHEGXSXjtG+dWshv06
8UXUtaj3QyLaXapG8WYcn7xl0U+DStBKW2MHRE92suQvZhqdJm+u9kmrWUcIart1qfFomtxyr1Wx
fUkDal/KsIDLFwoNnDbWy9gZ5qvI5peYkcBFlKuX/UBAQlxp2qFlw/hi55pxWrDb69D935geBIpJ
Le7ixq03cSHG3etvR3VAsNSWzW52qnFT5XHz2NVzQPjpQfTeeEU9WQb23Ks7k/NtF2PEGvTDcRCX
Q0yBllFWhmtDiTEIUwUrnTlW8kSBLz0TYw1daGxIDdNHxdpkUevteDpGAbiaV/NNuUrLnqm3AdSa
29aJH1wrTlHnZ+ZBUfAzjRHw+lQ+TTC6hJQlK9wRUx36zaR36pXeKE+cY+FMh7natbUVaE7hV0SX
c3Z0bHoh/KpaXxETMd7T+Bi52EuZ2XhqdWANwtVKv80I6XWtUNW7aadkOJZWZUFRxwStax+toXE2
Zltd1NrXckFnDWmpCOCslwDG3hdOKHNTM6jMjGzG4oAZgmZU82FOhwTpRvvi2trhtUHRp+m2UGVL
03nTdakVX2srfG1Piqz9Oi5I88BjzEMzgEoi5R5s7uCQJprfqzYxvAsGq1Rrad+b/tzEtMEK1BYo
ktTqmjEFud12+7U2N2mU16e8j47zQIioCaYa9isFzdifANzwqZvSk+61d4PTS+uPiEhP7aUt46PW
VewEFpnb7qJ9SS2z9KcVt4xC6AYd1czIKHNtODipGIw7b4KgOdFddQ2OxuzQgRU5Wuil4+RnVo4R
XGKMiKjESU3Eb73v9U1cmoHZWscmslHydE4SZgy8Db0/INPbN6n90hgDB3NT5r7uwa0VLfECakrn
tvZrhBfAkgfO4Ed60Vw2ZfUwxMuTU5Qr8fW1E6CAAGbF2s5C1uTPphaFGVFzsGFAO5poIjPDNaMN
jMuBPXk9FR3UIKX0eE3V9DRP7UZFx+1Pk9qeOrP7VkTxMdGgoZXQczS4Kib5oyjuox4IYA1GpT8p
WU0/ULjVrqn1ndchPLVrLcw7aqIudyDwf7PcEnGi7CXdXZoPFEVlB6vNXNeda76MpeZTRXuHyGl/
6eu4gESX0IAHao1lfEqmODnqDqWkOmtsmkND79svR8eKcPYezC1wNBkWJe7AFWwniGZjmKf4MoyL
kR2ybD1NhYMG1snu8Bz91sG+99vJqYK2rV3SY3PPFyruBX2v3TRWrodaZM/bTpuPos/tbZ53zpWI
HgmNN/c6XXk4Gl/tyqiOXyrw5fs2X4J0zClHm6Vk5a7dtWnkG68c0G/rz70pd5l4T/nB8Y082lfS
arqNGNPuMqjHo6PUXxZXu08U29rUucn3yctlXy/mLxJUy4Oed6hXV4IocIMzAgJR2Hxlt+V4cKOl
Q3iAP9jMf2H+5cpiu2zzNcDm/ZRgKbY1q1vpmO6pD8JSmu1iC6JcKQf9uomU0KtNjYH0PlfS9vT6
JuqLNfow9DC0Py5TGiZCIsVGVrGBZBlfUFJDkv5LbX7LsOkF4EguXrEIfPcqvy7xHOvEeDfH65ea
jKpdpRXXbQTReRz1HW6aQeU168mJ29kfIYEfZlTIRxfebg755KIai3CYlgaklaFs4yKLMwbvux1F
JThIn51GxTYOemG6vtrZyYnxGxPOUVzPdUO/VOIEb+C/rC8jJ3eVwPcXGG2A/XmXE7L+U9s115ab
GkfNUX413cD3K+GbdSk8gcYcd/2SOb7rJf3eYGLcxTk2+hAaovw6ViNjz/mLeCdbun1lPTZOwVA9
t7qdSNQ4SIX3qIic9NvOLG9c+0drjg7G9IURrl58MeZw1TFlwDIRN5Mhrx9m1YxPq7I4CAZXeIju
iLvgtFwsvJDbxMH8mJoQKKBVor3ndo9o+DJEWTVdR9NseyRW17VS7Nuy2nLv7BP8UPfS69PHuUXU
kOiRHWaOdZcw4TooE5MOWkmOAQWguAMk99kRl91KoAkQvM3BlY93ryugNat9tAwPtjI8a/H0o0qT
bmfIEqEw7S9GejdObBH1kM8Y6WdrIGJ0FQwY9ZNh39D7dUCqRYL25Dk2Yvt2wSjLN+hbtCZC4jTn
D0aa1cey2ScI8L6gjEC5LcZrG87Gbu31gzZHMrm+3hj1ZCIFZX/1mlhBKKy/5Ct3sEq19oDnzP6h
SXvrMjGGKEgXUBMx8HIoWRNDs+TsdKtCOxhrGW3GNlw7JT4sdtUGou3iY7qOj0ptrLupAs5Qq/Jb
rDA+syfknlq/xrgxpGVQZFO3qzsnxKOBMC/km9pkQRHKvij/l7Az240bidL0ExFgcOctmcnctC+2
rBtCsiTuZJARXJ++v/TMANPdQPdFAVWGy1ZmMiPO+VfBe5ln9nLszPZMed18MVK/OGY7ndvDWY7N
eAlz4DiTsAroDs5JI7f2tI0m6TrLtzre1nS4wWRL6+syX5NMxK+68S95GYSP9Dyc+jIXeGXpMF57
YlmC2b8tgWrIsW1vN4O1Ye57TmpVMKaTbv2oWmQe9druZjtl7e7yI98q8zEzyeoIjBT3FHH9Y27/
QszKFLmVw6nvgL6nhAhnlyDQ7G9qsB9ZVDEx95RESGXLvp/C/oJm6yNtquqg3fnDMfsgWgZVJdga
efUugKRRBgeQX/oB3bvJ1eWNKga+0KJ9Mazt8hKUwZDIsMnjrSWhsMluHbROug47UgDk+zQM5hy1
ZPZalP/uvLB4Bvj5xKaTxyHPdKOsd8++N52uPolGkOY51iVoU/XXQx18XiSPHoVRr3W3YqHJZv9R
zfmJZ3BJVGoDgi6L/7S8gqpa5zZnXvU9EeWt9wOXqM9QlSqZdNvtq4zSKQ5a33LIOCfhY2donYz2
hyr5lEp7fZhGy4nTwrxLQ/00bAMTZ9n0cSC/e0i/2MneRvoHTmGhnoKhzwEaMj/pa425UR5mWU5n
0dGLsYF0RJ4e3jLpKFqridSp1K/WwuGAURGF0PbI2XDmajCjKrNkVJrEHZT1hANfWfGyPdstrnDb
R6G5dhSV48+QEV6/HC06UrZeETJkjcSxIGXWkP8YKqyTb5js3F7xRdbXh5Ov+cGCNomF0M9srtRG
CFfvajfjsjXfg7byAV7cuzAgJZy6IFS10/SOc+VRep44C7NCaE30vBw64xiMzuNE1+K5CK/VDrK7
W6jVwBj22ZTqWdEgnZR/ivUauxCSloh2pY/TWj9ipOouYtVD1PXi4JfGkQ/ps9YB7wrGxBL8gMG5
/OPlPWCR39gxFkqu0NSKZM+r4RoNIlJyAeTmpHUAIkkqblF5hr/W3lzphAtIUO1dGdmbzziiugTO
bI58aYyngLrVzsJt3vu1l2z1+Nau5cIgbnfkeNWvVjBSMouMZvT+6HF5C8gXfCgTW3a4xEkGOvjj
8KF6se4rFuoYMWd4qqbstSEGRhqUNjNlEsKwiPMmzeJCMHDUtHa3hzVXu8303zMAT3LXe3AWdxC7
Ug9//NRA9Kgp7fHSqr4Uw3KqSvVHdyw4maISV+I8nMn4jKbF8iML0C5ajGFvTTVn4DBiuAuoAuh2
tSi9G3qhzXhymMcHcq4IECkLAJzJOXLntskAIJl40tpxIWKXE/pgZ8BYpeuf03x9qbdvtOLFo7Yq
olHIyDd59xCjchalXNQBwiA0t1TxMaXv5lph6qbuCX05bYA1zulW69uqsOUhbTFwGf76tI3Docid
J9bh99bbblzWP9IR7/rFPJpXrYDH3mJ2Bykq+n6DW/b8+9oKbmq7eLWI/GUuBGCTiPttNSfdwjxJ
0D7n+TT/ap3yKbOgbZHQ8i3q9bWyPHuAOP1jaJekiUK+e7VtHUV4EN0M31PV2W5yORVSODdHfxk4
9vKNk7BnJozYc34NFXNCSfuzhRgDAHIGvgXfSNeqSoaif5hzHe67GbGBMsoFpsr7phNeXoaLi/vg
sWuct7riWVLpQurF5j+kDOZeWKEX7PNg3y1emiwEXLWFZlCFMYt0Zg4xB3ZK+dpw0+W2GVvaQ4LR
VXGrrglgvfFbLx4Wpvll7TdxHHqmBqOnIKHgisfLjxaoc+i+ILWCEKFhuzHMMN83wOzHXlh3hsTy
LDe8jKvBoD1SH6O8TEbZQtV6ejEb3ycnD5bxoLw+PzXWmMZdPQCgbmc37UwSYgbrMIVUDvnmeHAM
Y+dMLXSJML6cLP12REsp5GaGBA75X7Jd7Kj0q+d1WndL9moG2Vtds6nVClZQDN2Pk5NCmT4s5ABM
hIBkfmXu7UVT1dN570AzG7ld1avGakzqBFhx0+Mj7W3+ZcXPaXfrwVqrozNwK+RY7F6szP7rq/Ai
XGU9ao8dpLkOsl5lfp7KhV/vxvuqB5HNFb0osMl4KObDNjPd+JX8VducobzO23GkH8it0Cp0IgwT
uyoTIr72ad3Nv7Y0J5A57H+DcYX3uay/F28k5ERzGWnhcISkmDS5GYMDoQU+etAyizOzqe6dpUlY
E2XkDmH+OlXE4dD9+u0y41x831ypOCd0bvPAjwtIECia32Ulp50jR2B4o/hJvQLv74pjEedH5Xc/
xoSMYjvUE5uWdmhzMmqS5EA/50in7gWwLr8rXbF3/Ez+Zk19rCkwjlpjhU7BPdj13nTn4sdpi4NY
zc/RroqIDq+M7MrOuUzzF8h8d8m6mNxqBiNu4MlqiALRC0/yaByLkWxdvNidK6s41T46gcEP9lCU
W0S0ziFwpD4HYv7zj9E2QjCoEAtjnPXG7t9ELkHdD+BW2JGq9C5kUT03U2kmpje/206xYUH4nVqg
93mzUsbnK2LI+QKSb+E+hutGGgbJBS0fiJg7DPXNeHBrgmYMeiRbTr6pVyy+ABFezo7cIdaN7AAO
goAhP/Ego2VX1Ly/M52blWlFV69pnsE6oYOGze355VnFM0jUHhEcH+17ILNhtxXW2R9gImQjO7Ra
2asYeFsdttRu5ZoaeGBAgap4q0kEHJ/LAQMrkn4yQAvxkHfOVwZmbSHnpgDOZo52UGj5sW978J89
ryareok9FXgkdT/wKDQs5vMfKzzyHRwiUa+IUdolYHKuD2WV3Td4aOocmbZhOkOkdUADmSdfHcQK
WKLRbjZj9cJt8TCUZgGdVkE6kDLEib3sUeKxSZIZ6qaLd5gG80ax3uo6Y5/UP60iC1sODVB60V0q
d0I8M0P1IMNKxqrq9oTbNBDs3pGRwwcbCMhQoWurs5wUh06PAkvAZWbrFdgFSq4Li41KvxuDNndE
GfKBdKPBxeV/Clv5+yx7qdK2SdxwmiOsHRenU31Suww85ohRxR7IR6kluEqhbzzz0BNcgbC67CqV
tMrF0YY5VG348nL6v1RN+FjDID65/ABW5jBOT9Nhypc3r1DLvmzqp8ZfymhLyzpRHCMCOdtJ+fmr
h3juQMJVTfbWixr67hYZla8/VtcybrqiujjzNBHx9VC7yVSeskGr12FhZBiL/NzTETqn4fA4DS06
zIlFow5guX0+HfZbedrsge+YBv1rGVYDzrXRMpIrP7ybbHGteH4XxTUaQ64fpDM1MAVQ63b+7Bel
ebLdMdZ2tp6GcTD3c8f/3daRlvZNUCC9yebgq5mLlc3yGmbpd+4HmWPVcd6IQPO7t76aHa44gB2j
oDU47FILblREvVATQp/sV9rI+6pNvWRh4BWZvJjGHCB8KAdY6dA+eduD4aNty7qavDury45uvr2S
jhTe4C4Q8YgjvphH60jdAg0R2Ol23OBf9TwwmXLEzWymYOcDWRP6Lu+abn8FDVbUKTebeBsB1JOq
9jhCxOjfWKmOVKC7y/RjzlwbaCCfG5KEolBSZldZtnXrKmQ0vZN9OfzcJan/nmkcLW6wQzX1Fh3I
jY38mj/H6bZsLzr7RYYj1MmMBpqCgUM/OjnG87ROCvVOltElc3ESFzOXNPbKMaufhSZzUS2LiH3S
MW2eigBNxrCiWjM0aJb0ylfLQxTT4CVivoy35mssFqJ3NLqom8wM5XHT3V2d9wS7+V9O0/0sJhYw
zcbbyG03LjiVXVBqKgZOAefwbu3nNrHz7qmrSzb17Iqep5964Os0VelMrc4KJg2DdAofm/LK0hTd
dGtZhcUMYUJFCbT1ZsuSYJBUdA1haw7VwugNAqGYgVvESPB9IIfFHDUF+QqLxx6AR4CLVvDBtljr
drILw9jB0hdL359PJSLGYy7nlkT+D2eb08fcqpJRmuFJGz7jap7fd6ZBjlWhbbBkoKkw6IxkatoK
4E44Z20IGbVdwfjY3QnDZCbLpHmVk5BvUVnZA74s8kvt4OKRVkAhoXFBqnLrkpgwGevvuucHGBZs
tW6Jt4taFxrdAtTM/WgUh2nRHmdd3Kbd8rCgc5RhbpwX1AERtXPjvinJcZoM72hulvliWdMvNnyV
je7jyNOeNoIHsAOOT6lk34f5mmIbSPUx1KOzN5vSienEG4hOYETk/BIxf5QdwcKFkSqI6td5azIs
ONSwZQVXUVE4+5KsDsCxjqoPQPZ5ye/qibGdqsOkE2P3us6AcYNqYzyvnDVF/QwfX94EazEz0hMQ
YObPvZv9+Xda1JbH/pQGVWyMxdH08btmzR+l/OE5a9wbQ4SnepDLQ5Gjg1uCjoykKu/jaR3WKLfd
ZPZzC+4ygxyHCgLKKvZNhhRC+V1iiuaDtFjF9oJXkZf8EcrgWrg2Ht1ydu7Ha3Rk22GsDbFrHjaP
J/KfTqMe3SzeeHTavq7RKfkk6azl42R+TE4iV9cGRcwgXP3laJFAfMi7/Lcut1952HUnRrcPR8w5
I784yTVFg41jmMSQ4rad2vzkD6WIhBj0FXtMalH4D1R0vPKJereZO7JxW9zRZvVHlkRfUgOHEdei
E8fCQ733tk7v1GqYcVvW5TUg9Qqhbc2+nXLnHkGa5sYnApWLqT4Z3jtxZsu9nWUs2W7v3hkEwl/1
uxE7zvpFesRPtbLx2L15rxcZ3JK4xNeK0jBrDNPdv30gH+bYX3R+MVvnI3Cy2ChHRYAeg49S6BTm
bBK7VvmQ6cxRHhB/fF9Zc390vO1NLdz5vhUZixJ3uMNIQ9D+o155OEROGiC36IGOCOrYepLiysG5
qWTH+V0Gry2oHCmQjF2pAv6zU5uwHO67aPS0zxE1x/gIGEOXtoxEuY77mgzGwh5RGa4mCDbXUtYR
LHYwvVYnYggOsBPtvSGvWWitvBtT2smM1NvZRvXd9ui0grn4nRbDk59Pz6s2lwjm/E+tioeqna6c
oIFKbwA8Tsfydy+r39pxL2sbWLvFKpJiWrBwe2vsrVWe5Fkv9l4BPzuv0VZUL/iS+h3O259FekY0
j+3ZHsrXzOnfe1cxVBW/TVBALlB8600G4erxclW2PIvOYbLJrt6WzPmYpPPm9P7t0tufhCtdNok+
vRwJRSsVdEdJayygy8lcPDfhJLejtrafpb+5Sd6ov9zTyEKqnKejNw+tO8Cd1oyGpn9JQ/+padyf
waewmozQonLzG8TPd+MEMVsjFtHsJHtDDvcEEzOt7qSoiyP3brjLydSsWrJhbRCzyLBOcyOeZFY9
k1OqmOr8Lw3t3U7ILC2/CWPKg/e2RmSxpUtke2xPEnF5lNkQlQ7Zy/RL7m2/73jL25dMOHu9+D+9
l/82B37vZC85v02O5zpY+IbyfJt8VrOnDnaaLbtNNfd5482R49afgVQ3oYXZIFcX09LjWc1cSgBQ
sF71La6wp2IUfNUJEzh4w5s91t6tbtlCdU5+aoUw2gsJeDFlaO6QRR0WRhsbLi5CF9zvscUTZVhP
9waSnCgkKZ+EvQxxGcm2dRHbNA2yxJX3ygqf8qLzkNSIiA6lfteUY4sqexqIaTnahe53RLYtkZTl
vYP/affPPW8aRLjI3tY7iA44C+h+oK/7xX3NNRVsguoDiAzzUhjwRTVGvJ54/9ZlviFpsNjW4hi2
6w1hfEFfnsa6RQUiFi6qZjeXWH/tATVPThiBmPqznLD606PAxwDELaDz44aI4sicm2XnC9jR2/ma
QtDMZeQMnOK2gv+RQFJ15oM4yarfp2P9exyYU0MLjIm/jwWYCm+iYseRb6qZoobKVvU2M3kpzzci
lyjEKJvynOMkNXdZwKvcAi8ZTYhfwVedKUaQqcZPDdPgRqWNI6OKV/sFLMkHyoL/KZ3Z5DQObwoW
diOX7NBgOw4lMvGSAUPn26BBQ2tQpokIMGPWJ2G1TwPZalHZZiRO1Ya58wtCnjEc+XfTrFdiswVy
lF+uLTjpCE2vvJ9iMJ56rBpIOlfw414n7VB/X0shIvtp0a0PpVG/EUfKxdlj2bAzfZd5zFqZzuxk
valYuxJj6P60Yokpw3o2vLhuy0OVjUQeb1Zihphy5UXAqsva/C7ILo/QYJcRWgd83s30VGzet7+M
4A4tMev+EHmB+utZOeGHJ8kmDkrFkbq4nBwboiKnJv8290rSILzYkfBdU4PaZX7FmPXs5v1di/mM
MCJkZnotbgePkodpbc9b21l7txoeirFDy9PMoMRXpGbbHnzW8igAFRfO+0qMDRJaWeq7YZR3JQas
ndewIqWsYWKrcIfmx7yRty1x8w1dVUQndaTjdvlt4NJvugBGlr1gtXahcvyWwyx4Iw3tRMFjdXBq
1i4LyGOU6IqgMbr7MvdURDBvz0k/n8u1vi03e4lWaX9UaspOY4njwUaQLzHIe5BgomxNDjeriqW7
Qgaqo1E7fGVaHnViy7+UfA0a+C2STIqjX5AiG7hk5NWj2cbWlq+nvMIdjkQuNOZrhBQRnoJWooJJ
jwC3gS8xcm1UWITAm3foIysK2GEBpXRZjcfi2WLK26uGUIC6x4nlFG1SWQzp+Ad9INaVFj9m1YHX
MJScnjCoMbPYe62mOuLA4aKeh7emnz7+zQ8SuraDt+tNVNthjcmnIzuGL2/tH2ztWbRUs/lUwt9O
loaDI41+/qIIDSqnekSPxihh99+eIew3X5GS4ep8esHct+1qkiofJJZAmz6L07CERFv6Paaqrv/T
9r68KsFpjar0HenRD6Sd3raKtSVFJRWjTUG14DL2W7OBCNj5G3j6HfX9J2v9ENfuFDsEH0Xzyjbs
04jJOX6j0/Kz7rIt8cgpIFRz72fwNnJEVw0vfOQseTLn5Rh46kVXJcOq4G2dPFqA9T4j3Xrvw0LP
s7zXlfPe9uVRL9slJGufUMtzlvpuZITug+90R4ku/LrBqyQcTaZPCTRWfBRW8De3uWBCpFSmEggX
fOnGSHsPaWbqyzrMBJ+RwZXJ5tA6PdBKSjIwb8M+GPVvi/Qb6V8zTtWZ6pQEMQ5Ecfk+VeHj3Le/
ehqaPPNNCe9luLL/maOebNIsuf04wEyr4VZAL46HP41Vt954UMvjQBuY6tBtNN7jrIbbYXS5KzKo
ZJl+Olm196l1nRpOzpGBTK6cItxrO2ceXkuTXXHrzTvDqrzjAgGKVB89DtTv2VA16h1rfG2c9qE3
1jc1jYmXJyXvI80s8qtzTNY878MALJzXMHGnoLjG00CsSus2bdIxgpgy8V0zz8vlBFGf6/RjafSx
IFt8lc+iNxHh6/dcidciC3/J1bhtN1jb1b7ZSkVweJgdGzqFTRYXNnp112tnvOHdisuA0su6Nm+k
KQ6trdAJLtZPXxMwZ892sMVOI1JMeCGuClBATaTNcdIWZJNfpM3Za+v/96+M+u3//W9gv44sjjqP
rLUpkwVlSWR1gjQdgfisOa+eZOASzYuZkQJRed23vWF3GIJQ7+zQ+m3lVOI4bervcvs6mc5fSLL7
P9NCLjgfPctZfgyRbjyxGUdM7+zpopnuWwBB+DEjOAdwLW6BdsVFMD4FQ3PNHgQoY7CPh9xrLnbY
73xaEeIt60uUPmMYD2b3aZPVEWrOtXAdjVgBdwf99him3L7D0DM3OSgVfTaZQLgN15maDu7VBVTk
JXFvs2vBptWPjZNBwNvoYESOaEQ4rEz/fo3/0XYtji2pp5ty27ekWEU4N1bQz4WPS0t9QOWraRZr
79Pa6yMfEQWzp9HxQYGaF36FAFNz908N/7kgxbQwgnddeEcF0wZD71KbjmhC6OYAZTyM9sOS/ayL
AuzUlti3ayVv60Pn2NGmp5R4oOqv36AcdXkBtMzcpJ3qYhVQX2eN+W/0zFU85gXlDSULjOubxLjW
Fc1vDe5RBOXxdfExiaiy244ZAv0IGUPLSy8WHrqiOBAKcTA7NcezCte9XYsHW35bqEwxkWyhpOVz
9C7FuJVJHa4J+q/+7CToZl5ytG03uhkR1uSTmVgIoTcdgpQMG1Lk4TMfvMO1ovPSquyMS+4Podcc
YIjRsEOaO2lghmkx/mCWP9mdw8jj4qq2rOXbdkV6P4R2RlAiDt206l/grF/HuTP2aFIw4i3pE4AF
a9bY/c2r4adc1k9/IvlKj9XB5NsZNyFZ6CoYMaSiqZ4U5nKlc/2IERAiz3K+p9IDinUvVce3z3Fl
krVrcNdub55Kt30QFm95hW9gWdxd5cLPFZsbVZtFMmhY/LCLT9fslnQvKtviGxieXYcgPx+z6YwU
FtNW/dYXMw9lIKej0ZrBbSe51RAwnOfZeuinMDyqfF532EaIPoaz2Q1VNyeTI754AoPd/zFXAJ2T
p9/dgmydrW1F4hnmCB2pfY+NrONCmQhv8F1jiU0iRXZkJkXwhNi1sRshgMjOK2zPIcdppoFpJoLy
2atIoN4mEa9WLc6mOLkBWdA5vMTBNuGpQ700B5S74BPZbdN53rVO8K5whXXMi+B7tVoSPlVOEQwA
uMMPXwrxl1Fg5o0nlNp3793wtuhUejdJC4y6vVg147Sbdzx5jFYXZcNY2MRBMQXVj+AzLsubqK3T
WjovEoKOCNb2ucTw+EhdCxHyzKpM5V5SqvLHkm11cseiiZw8Xc99zvuqf6EIXHeyRNvfuPUPTcx7
dzW3xCT6isDujgfX6eReDuvf1JeflgqotBE5cgARoM9C9du6qMYDhSqyDkem4n7hE8BcKCf3QyEY
KQqX/ocBZA9ngQCnWG+9YsyiCZVu1ATFh52177WkTUfgWguN1mAxG8rnIeR0pNPyQ/gM9GvvIJZz
1jou/fwbzba1b7b8UZiEXI2MvaNSx2kLNWyj1hD5EFlFNuSJYwyJi6kHfcp0w/6x80lSapfsCPl9
22u7jRvB4b3Rp+nr/nN1eVlG5SYCHdn+KrW3vSc5D19dOtfAyQyzBYjbAP2xUKTEHBqXtETuOsjl
2Q1+VVOj98NgBui0x5vRRnXdFgCOmsGzWLhhS9nT+qDbw7XuSBBurkkKPqwCMKj0/s68y8Lmw55d
cYAC0XAI2NCrkezQaiNXJsuv+vUXlLPVvvPJmA0NeqrdBDckm85GVzYYU7nmw8G3+ETcuiuB3rHN
zMrjnnGsuNAjfTReiaMIfax0+K1rns/nlRTWQz7B/wOH4Piba3u3+CagFFrY7boPFa61JUv/GyUE
6j07URgozK29czP51zd7ZBjORVM5tR/FFuJnHm6rreVLg4FkXnyDY26+rYG2d91GILEKeAVh9grP
F5VlTgctH8iS9cRpXwGzxv8OFM/ZVWupudBBVOkMqUV/N3VWFRV9CUxOX0U65uS15vXeqfl7AH+Z
N4lo2JsqPCwMTTLbD4m5GcW+1sb9OiIeyLpsT9wpoh1XPfA6cSy6l6ZiBjRJp2McH8GKFlKaIwjQ
fbVkX2ZIF7UKpp1nFj+ekCeXt9VndMZYQwrtrGZIGSf80OBrYOSYE8Cr+hkXQjbCxJle9T0Gnty1
TdjG9bwhIewf1sqFrW6yej/Py71K17+yc41TH3aCuxwhSumaDmWqk4qnPIh8xEs+HGmcpeurUdf9
LaVGRQLcW1+G2efuzebz7C4PNCRNlAoNN+P2lWfdFJnU/HLnK+Ybt7qZqxUVQbOxcaTCxFrPCiha
+oxh4NPMJ7agnXnyQUtPYcO5t7KWA/VuB7fnz23yQjH8DD/u5F/0MokzSuT9OmTms2GP2FSo0KBd
PgXjCZenwSuqSDdm+DgqnLrZZmfndu2oEiYS8J9QrUjT+bnv2umMAKLh1Chkm93OnKCbC/O8DvjH
U4LpnEJNCfLiPyUe/MRO0U2v9deErDyuQGiReOR4KEf9aFG7EQ6oe/QA4GGZSPvFZFGAHDxuhoux
wkECnLZfxfQMVUNwIdE6GuAuyjdUXuMSiihgmFRr/Wmr5VRDgxg3yln+WP4zOrTfoHrTLm/Eb8O5
ouaeQglGILN/tS1cNZL/dNvOOqG3XC4iICwOZHEgrg4SD7ELGY14F1bLqU5Gd3UP9Yo6TYKUMUh5
pf04t1e5cK1uphHQhf0lVplhRp1ykcrwvS+rH2X0R3eAds5TlBT5kv0dITf9vvnTiOy8MbGm81fo
m/fzWXjNbeUN2En76XEJu5u+YNApjOKzKJcnLF8X3JK/vMD4XWHHIVopMz1cANOlatzEyMTLYAzf
O9ljLJr77avjtozVhYjFITGaHvRvUZ8Lq5JT/WTBpiIYpOzTEIBj7ozEBaWcMl7G8E+R95++0H/X
bPhrLubZEXns2AvPhuiIbyMzYOo4ryfr4FrYtP5lZTRI47YN7Gcq+CC9znityA9tAxGhKaMPw7xM
OXnQaVr9dawUsev4Tc7FvirxU1iQXll9zubtxXL0GyGoUDrwR50jk8CiL9C82n+ZI1jpaOvaue5D
4H4VgEF+I19NS+oIW8KjyHzeGPOTOBHOBjm8LYX75AA96I3Si5y7cJcLPEAKOPAuBFRn3Sm85pDb
JTVjTV8efB57cKKFpvlletpqMuqu774xcbFkfNK4UoiJ70r30KbYf4n2IQlD7yxyfWMcb0XSelxH
zCxHZolsYD7PUCVSKrL+IjPiri+L4WhTRB17qP7ZfVGWz3V5v5mjc3GH+akiNPZuUe15stA/FD5V
mYP11RBon7izhEuzOwb1ebGi3oXEctEqNbSq2QtPaxB4T1w8+JPa4LlfW3Lva8CqXKt7yx57qBaJ
WnlTh3/mDaO8hmZ27rNqA++EgQvsb2iXqJo2f2c0RPLpRT87mR0fSycoAJi0BMF+Eikg5j8BzmKE
36I3pgPEdIotC+kFXrn9MrcZ9xUgy5XqKCdeYgAB2QkljrQ04DxvsbcXppkfXkWRB0d9VfK3S8Fv
Xskwt5D5JWGQOXsjLD4t8LpYlWnJYUJ/97IBoTgd+u8lhfgIrOJplfl0bKlndwYz3BtTaexDsKud
RGy66zHJ/ztqZhlsR4/PMhpdFv2CtenCvGgx2RVWciYu34JuUH7ijwbOFTqceRaChMT8uKBKYVn7
v9VUJ0HZfKQGkSM6Y5Iwl83YK2D1OBBc2aNTzCdRo2+bh4XWAGqn/L4Cl6kyLsg8LPd961h7Pdsv
FK1QhDoWHesokafSWOCssLlZ/mgffKPdh3gMOZ3Va2qD4RWwoXuxOJctQzrzP5t5nf+e4HCNEEPe
4vl0WRMC9Z/NvLNhY+QxrZ6613ICnrfO9tw911zP0exn7+lEsIvr36QieG6aNt81XvG9NA621AEX
Iwjha1lXd8AmyfWf1OA0qbff0hi822FGsJlNbG1F+gTkdBpycHME75Q0mlecsvgcB4nNp6sM3Ces
cdrLvD34h3flhhynmPj+P6ChcCOik17FXHZnBcMdVQVVjiOHN3+SG5PBUP0v4SD/wrn+cyyE6zv4
3kBsbaxW4r+8LQ4q7XS2r1q2KTCOddcO6OYl+093UMgeGmn+bO6c7VzUAOHW3AF6M/82ukkmv/4t
vY4nowPqp0Ex96prRkgu42Y+5XXxOPjW+2x0ZBUjugPDJOML6QWBfsRroeu2W78Djvd+Kun8dVwT
RU9Zs599BdfcgxabpdGp9pJKAnKn4X8xd/93b7frk6CKEiF0eNn/Qs3+P9+8bbaUtmBf2I+Odye2
Ds43yD7GOsBchYIp6hU/w//8COLI/292bZhEmwjrq1+fhPT/klrgu5thBVcKJRufmkF+TyamybV/
5VSfY+pNC5IWIkNNT0NqtQDD1qWuGVqWtrESotAZF5cdVXdT5FgBR2NT7Ay3gPlszpOpESqZu26w
vo3eUzu/LW9JcMLZ4AwpG+R0w7S4gbHb90VNQ2ZKiL/27eWpy7eD3jiCzR4NYVZ9ZpU8uCEcMdOx
Svz1Dc/UH6uBTVyZ7CLTt1qeBDZqU+sGQHfoif7F654OAgPRIpadq9NfaS1vliBsbrL+lVAzP+oD
+5k8QcxUYUKa1Ra5Uz5C4csnuKYwqijmaP+DuTPbjRvptvSrHJx7FjhGBIE+fZHJnJRKzYPlG0KS
Zc7zzKfvj3ad7pJsyF3om/4vDNQvwxQzyYgde6/1Leu6UvLYwSlb14/oY5qN76JpmkaaHpQgIQ/E
t5gZLm4UbNe4rahI24A0V+0r3YDYLBlQFvRGhH9ZZdbRjUGG0E7pN5i/LuWgXSxSK1CtyaEwRwc5
iZDnFz75Tg+iPjFS6PDVNMG2ATefRQYnmCJ/0hxc2Xmnq6NmP45pw/ma5qWrRrEOUz54e4LpMrXP
CEibe4KjP39mfmEsS5K+EWXYRBgtwcQfOZ4u4S3dOFQF2wQy+jG3T0GRPKqhKZjwhe1KmZjBItl7
pj1d08tJDlTLJgyc6n6KvVhYiDr8EUM3ap2swV+UNu2TTKzXPso28zDaB8EEeR1qc7qe5nGjl2Hx
B47W8lS/W2KA5pgmUSgWQkxopB+e+p6flBFd7o2zHFN0lIwVcSwDUdwrDNq3jlZB7wiLn7ylf0Xt
/39D8r+j+/8+AOD/Q2q/uSxl/5vZ+wu1/7b79pz/E9r/4+//hPZb6i9lw5UGdsHX9DPY/iez3zT+
gkaqJCAMw8RjJ+CCopNdcu1N8y84oDohqwuGRVgmX2/zM/Je/cV/WujgXccwJFZa518h+989RpJ/
SRr0yYChCcO1jY8cNDvTMh2UFeaeqt/HidqqzL/+x0dx9fOZ/I+8y66KKG+b//rP93TTn5cAqi3B
B7oLzffDk0oMoWaZNac8hQEu94xCw5Jal6a4hkVrcNqwYzLzPr/m+43oxzVNLqgvoFebou8DwKXD
k1GnjVIEOXOUHPWDAW5LA7OTj84mM/9A2PvNHUKQW3Y9aTkOE473VZA9IxRziWRiuoDtIqwhZj02
MjvF5EV9fl+/v5KtYJ6A2xQ/wkL+scFWA6N4N/IVI5rT3B4baCMBc3aT9KPPL/SbD3ABeypgxyC+
qBPe39LMLK8gZ9mleZHf5pZ8SWknmW5ySGp9n1f9H8C871czvi/b4elzkSPolg6p7MMnONeoVzqa
oqvBvEYkviUcdNPn7lrP9HVV2Fv3Tzzv9xTk5YJCtwwXEg29ZEGp9v7+piid2xzlAn4cwnTkoz45
+ED/9Bj+eltQ8Hn1dUU5ZKkfpcs/vq4SrI9llLTTXHnfwSpg2EA7S9R4rNurtL13g7d/+bWRqQoj
dFk1bAfM7Yfb0huc7RENhpVBA0tZ14ToHWOkchIrg8Ho/vOrva/+f3yIy/3pxOHoPCUfn/vGbJuK
YayzGvUE03y0bjnMfX6JDxzcv68hDdZNSyqb4vL9F6VCEzXx4tIW1MsE1p5XhovvPNIe07m8yYbu
mBfYEnqbTBESJ5N46exBDEOcMleXqV1cQ9HyZK2IIZi9JP3y+e/3ywvJXRPF9INoxAIuP/x62qil
TRjwEQQ1zafOWVUZOkpmAKZl/GHH/+WV5FIGvgjJuk8Y0EeSX5vUblRIMi7DXqP3i/RIqlVSFzdR
QzJEou0+v7Pffbl4/CwKbgzmSn14lCw0kryuijuzscNikzYIl//8Er9+eLx7YoESWpRjlDPvv1t8
Zomp0T3AsG9cUmCdI1K8yxfJbqP/4W4+nBKW52i5Fn/YUIgVhdP7a1Vp7U9zGy22sAl6rZO+ZTKn
9sWERWMX33ffj/d9hH8gNPM3kTv69vObNd7T1X7+BtKRkGsF9mO+//e/QWG6UWqW4IWtsH7Ay/sa
VHl/sKqE0VIWvxkwieegvmVT/FoKjrl5XKQ3n/8Ov65H0sF6wHldX97aHzjDf6xH+NmJUxv5wBG5
IH6tzCOjmvuw0S+S1MKZNvu0IbuHzy/661IrpQlOFLMrGV/y47dcM0oYcgRmqzLS72WgfTcUM69q
KFefX+fX90NiA6KkJ8YDEuPHLcsOXYfwDF5Fu/g2megrRbrypy+ZWdCrKv/wMv7u26RsQ7UliUhA
mvXheTJCaGuljtoIidO0Eo79Mhv9sLb7Apx9E781vrkr9fhLb9hfXNzHShn7f3+/fKKcenWSnH/Z
woSWdGM94urvq3SDBuvF5KxFY0ivVr4tHnNYL97nV/zN+8pDw7FJ6oJ14SM7XRpAUfAtY2Zc/BCl
m1/K0njWu+GVM2Hzh6/zd5+wsiDZUBcs5zX3w9Kaz4hU03aQK5lsJ+toq1msotq6NTmyLmdXuix0
UG2vS9Q9WeJ3n9/rb55aZfM/R5IUwJb64fvNKxOcJnFqK9DApajXVn7LqvKHBfC3F3EMy8SZywL1
8X20yF1iMA5zozFsr6qeYdJ7Oe7wf38rvPRsG8Ty8CZ+qOU0Y5jbQff52tyrSRH8+Fb4f1rc3jdh
lsVN6YLDjOADoyP4I8zlHytLbMzwszQKOGkk52ZHH0+k4a5HC+ScGsSAttGNXo07wEVr+Pnt/bqo
cWk8FmCLeVaU++H2iO4JuzZHatxO5q7WplU5f+ta+mPVtxLlZjd+//x67/GAf9+qQIEANluaYF/f
r+Nq6m1i9wSLKIXVoBEIb/m73nhptPxMRdOmEoC3ZHXz+VV/8zqwZHMQJN6NEw178vvLFoY1JD5s
FuYIFZEow4M5iVMXiPWsqa3MplXtFy8moZ7+nNDrTf6w4P36qHJ51lXEZUut9/F9QI8L8ZNjyWqM
71uo+E3wEhKf9vlN/u6jZQ2nj2cTXc2B6v09CuaBKCp5ipz6bDADD+UVyrNv4Aa9jMFHWkSIKf/0
Ev7m+eF6y2GHT9YSH+uqtBvkgBlErspcnSyLZPP5TKYJKP/hwsdjOSO/+vw2f1OMuILPkg2YXCNB
PfD+PkloHJJmKWrbgJZjk6wS2d7Xg3tM/HSDHPMSzwxDs/Bsonb9/NrLqvl/+kbL07sE/vGKSu5X
cePvL814z3eSDv14lDlXWVRZuDRl84cb/O1FXJuXgyRnPtoPz6oIkPrVy+kqyip/FQEDD5Pm4vMb
+fWB5LRtGoQj2Savvf7hGlngjmzObMCRHQk4FyAosLk62DY7K/rXJcxyraVnSLtEEVjy/kOjY2Fk
1fKh9QPjwnwJltA6WV0HbYQY/fP7+rWM4Y44mJI/rVweyQ/35cbAd42gFivHia6d2b4hm5t5qTsz
Nuy+i24e//DS/XjAPz4S/7zih8K0Hf1y6gviEke6loRMmUj9UOT7B6L1WjQrEWp+Z043eefPW03I
6BmGILqbVA4Uy0xopDNah5zUj9Nc+YSBRcq66zUtuoM+YLx+/vH87t2RguMgwG26ZsbHcrIIAocc
uQVmFQXfVBtsx9BkHBq6rxHBvEaSADvM8D9i3L/ymaZ8fnkYSR9eoKVlZlMUuLR6gBT/WKf/sdO1
eiytfNJJBUK8FkHqkApuCwEYenfIkkhDpFg4xLhxIkz87kmn3HZhww6OfRRkLBqXhhEUSq0p0Q37
ir0xZ8NUVth9n2m+R+42bXTHGVaYOzX3HtcnUy4vjEQRtysZdrarkT0zjgtZ1hUDlmjHdwMzuY2d
pm+YMuN1CrGQo0tEPN1OQLInprpTpuOR68CA4wuqsP5hGhtnHApZUleHPE+crPpihk0FmlXOIwzq
XQreA10pyIhAoViuDXecV0GZzgbGnDxNynzD0TArrG1kJ7HzVskW/xeQXCOttnVYTlbvTRpS8xlb
fIRDExXYaEz91sDPgwa8h2897cHoGhG9isxEgQKb00BoFEbVYBleXXQEZ61VQTGKgaYouycXVZb9
2kZYZK+x/pFAg78rwiC3qmpzmrG3djNuJpMEwq3WF4XBhIyEx+EKezoSADRDmYA+CUnWNl76Qe9n
5mHErWDpaKumib71dJzGi9bqcAJKPaj4QQUliZRCjk7UFv44V+ahA8rNqLfvZVAg10ai0t3Kpi2d
XQBlyEepgYwbNtZoNSaGtRl8BpCXXor50i9oTSKrY8I9nZvAEKAwCYzGD6BR4RpsEQIgLsXNECoN
IUNSNs4jODvMkGC/qrm8rbpusQ/k8xzidZWlLeVXSySunnhzZ8YoM0bDb+YIUsPE77qqIdeML3pm
gVcAuw1jWrVOSUROWfiyexVD5dd3XV/D//Pa1uWBWGUCeeAFaTOLo8uZkiA71hGm02ORZk5xAvbq
TNs+6bLggrmw1Zy6nM/4UAw6ACISvhUTVj4pxLwPVVn785XqF9mKD9fAvOyNWFe7yo7x37ZNjLzX
iX0rOydtKs6OOgMz7SoI/LpKD6Uai+F54hdpTmIO8OCtwKKAFQQKuUp1S6KJ1jW/cN6sInZR1fVO
3c7fQUyXeUa0Z+duO+phD5qOW7zRh4/8L71JrOqLns8Zf0W3jVIEWNikGN+0DpGhNwL3VOvesX0g
8Dyh5VFWAb6UqUNqfNOB0pFWkYdHVRiEdayAII2ltVLGhGh5Bo7geJZV1JHXWtG8gaJn6GtXNzS8
+eWgLeLqkol0Bl6rcsJuQskmgDquclJRIsJytSxXL1pjM0c9DLmjrEhlyJik6Odq7VYueOBbQZI9
p6Wj3lgDiPs+KwNoShmbUg/hAFMayyH0oYa5XZVE0XXnZrX6mvZNnaAvUa2Qh9mZanHui85wPcsu
JuPY5EnWt5hHhKrOWLUDdz/JoYvQ9w8E8JYaZ7SHEpnVrR+psDmgLmujK9vXzAkDat8MiNVCJMaI
sQAGhQ4dyAyUqbYKo9yYH2uyi9V3altofqjjTVk3q1I0hgGjw6xG1kSaeM5aamPCqd2px8gGKYLo
sV45maWHd+bA26vFsTnchF3TphooAuDd30xX63pJDolyhusefELxSKOwQB0ZtLCy7oy0aEVxKnxy
gfw9lZ7K3kSctGa4IbIgAlYL8nG46QPLqS/iZjKi61CJfIJ8hZ6y4SluiEiN0RVbO14/DTJnKjP/
DOTBwEEb50dOvz9mjtj/7Fj9q1Hb7+dj70Zou7fi4jl7a/7Hu6nZ/3z/nwRv/33dZXT17j82eUtK
03X3Vk83b7SH2/8Oplz+5v/tD//j7ce/cjeVb//1n6+gntrlXwN58W4oxsnlH5vtL0O003Ma/XOG
9uOv/5yh2X/RMaMm4kS+THQMh03579xrw+RnpmDOTvcHROIy/v/vIRol499DM0P/y6Ceph51aLRY
rIn/ZmgmCaB8VwXQxYMdyfCONh4loeLY8L4i1EClQWZotkROp+sWqRRxxS4kwcVOTv4wa+tTUmhy
p8+AyMNjKrqUJHvZefEcvsS6cSqV8Ddm5h7mXCBDNRK5HQiiC8xeQCOGH42BAz4cKb0pvFQ4bFvT
AU6pZy9pxhimV/5TPOvtbtStGZbYPWNzEjHi+tqtHTAboXFTazaiZnJp4krH5mQwuQ71zljX4xZy
eXwxtSSW1rHGiTJ81Ejx2FV0KVadEb3OmdOfChM2fNkb1Bv6OO5H2/0+tjawEQNojytPUFHrW9Gj
TYyqr6OqsrOYTgrtYrXt3AkgSaz7XjoD7uXdXsOVRsxCEvVGkxV2185/TrJb5hIHcr+fWPwxrIlu
3I3dF4CGp1rV5jofAjSI7Hx+NJzjBzwr0oISPDj0EXEirVGd9SlVEYDCMyLZvveFvCn0ibg+EvIC
uirBqHaICYMtIWa3OUBOyOxHTkg3U6aR3GcXWMUBHKT1AZLJPo/Nq6gA5Ffkt3Qq+Jwxxso8ilbZ
MF47oIfhiql1tVjy3cVwM49nDHfgvxr1yRTd4wwye5MX1hmhFeMZhj0yA5uvyq1fc5/4iGI6VGGu
vK5I92PYsROUi4xzyQFiyo+MuD5neHA34gLFf/910saXyR4BXCeClOsaiD8SvIAwhKkuD2U4GF7o
L6eRIWSz7XrwpUzQNnPuUp6UYM2iqsHvClbB1aH6OsV0akpwjMKa74w+/h7SlBFti9Kww6bTUz70
Ew7rWj/ZLngYvy2wMEbxHpyouzUDooGTZO9GxLeYSCdxo656geRuIAhhO2iIRQVcm8nPIsjUgbXq
0K7iB87qbLwrR5dPm0QWetL7cMax1JbZfa9O/cxZH6xU7AmnRXnupheys03aYf581hXtfPBR4ESR
FkKhBI0MrsCglo7c6ySBB9O0Z9qcJ2sLYTt9uv5Cd1JnrfewKmfffrN6qhy06GmUuDs9SrCH5fEV
bcVvbYgqxZn6J5w7eD9kvO5L/ylXz7WWGACPOrj3OfUBNtFuxRJzjp3vbgRVwGxgugz7xVf6aI4P
NVPSNWmmx6En+mZKxIhyHBO0NSVHTuVyBQVnWOCID2YZ+BiysFORcI+DowQKNezKDqdqgppzBi+w
Nv0lJwsvCFSvSxUa55PKjhlmHzeyHtzO6NddQayIm34lFiHzNLs8D9Jt1oP1qTu1BY12wvcJwHju
0TK/mRFcwEREGyg25zU+kVXZdJddOT7i6HsujATSjIu1D9HCtmhsfrNqbreWrpO9nhcrTRmXjaY2
tdlcgCsJDi4/7abw0BqNuVKRfiqR8Fki3wFne9KL1NykXfE1SNtjIbUvLfZBlGLgs3U0MKF4jROo
2Tm2bfDvaHyVekJhuxMWpXXuRhA1xjtzrghMyV/aEJ9Zqi1U4/AGGwSDUxB8KFUHuS6Ej42ZVnDX
zmQbIS6MTLIejX6fcVpFClzBtV3Muq00EbAK97Lqi7M5TL87+PbndL7RG/GA1HVYJzj691qFt0+h
/ir66CoIw4eWM4FXWMOOOj6HPLqOrfSHDR3kMfpXVk6ofmvmSc3R8IuDC6dvDtE52k51MmL/dVTT
qZr9vTmoe2CTWwM4DyV5fA9lLvMqeAYYWJtdh42g7bUd6tu9nfenUM8a8E94Vy2zgK536+LsYOmE
SGMqQLxG5xXaOBBSi6zWTMAhDzI/xD7Z75PamHOAE3XxJjbdNuz6nazGByTP63KODqPT2p7eHlof
cXA5Ogq5G9FIVmdtXI0aNrLLwwTmFFdGluxqle9UiwE70OtiO+S1vdKsEZKVyp9NCe4kyeSFQ1nN
i5tiQS1hybN7H4x8BnKjSAZvG/PYOPqXoFV4dEemlMANug2rAecDuec43GTgJCAsbjgdOptmcF/J
KICyUBBkMhXGnvlXv10gRnl+YzIuW9sheOd5FKY3AWfTuhCkUwBSSaCcns19HwVrUHAHqt3M19/a
hj1KaBV2WnXVIFGjZTNqnsOcVKQY+zrt1jaaJ8sAGjV6ZRY9gAs4c3pfrhO9AxsaGLc9sTwkJz5L
G29MULZPRVQ5cFoJe4Pp+6iBy/bmujjzpc45ML4TvmTMPweXek1mT1w7d2OWzdtyaqrFdNquJqGv
aze+yh1skfNgZ5shvEsaG5KeDkt2qF4hvPux65zjkL6xIWnC7e38rdVzUEp77TJGzeoHwZEP86Ig
9ASoTk8qYBCgk03LYIVDNdxHvDQWbRNPNwd0r0b/bLTJvEqIsFrDWt9pA3aZvi+w3cOznByImWb2
ZTTorOJdyrYFimfPjJ3HUfpHEhAHpxcrPWkfdNUfOZrhfG1TDGkuXp+YvpSssTnPu9oZvrUuK+aY
1xCvZ2u1ADlrVyEStNqVJqav5LudwA9T3Vf6xteS8KyQ+InHsqsvsadVVe6v21jHxwY5qE0MF1KI
lSym5se86E59HA9rXc/wGhV34KCCdRU7X4FHWtBWWR+afRM8cvg+i/QAZyvouVXZBk/U+pgLs0Gs
Fdaz488/nHDckVTwyEABa5eoTroZ1SANZvz4QtuUqXOeOxRsfRRm2wB5pvLdl2LlRyZgCbfHZjs3
p9mM9LVILAX4yoKz7p90K92pNACqEA9PnA4f29m8NWI73ImIg5RrXyotP+VJGm9VUM5LWIKHrfJM
IBwhugWDam2Z7YbgbNods5UCVP6C6D/CtyAu3ORuKDnUYqolFEjeYg4+8v9/7WJ500CjX5WWbmzb
sQNTG6uv7ZC+ODwfx2SAhiZmzltOJx5x3QUAOQUMbfN80aOy9i0I1BgfOHT++lLPG/esTeOrzLHg
nZrtNzNr051VYERzq2sRuzuOvOVZbdOpjubhog6sPURH0wu1HIPmLFKPdkixmgl1knQlYMcGMc9I
wzLUAMYO6yuiExQjWSmRY8QQpXGRBbal7Sp+nQg5Aq4q+3HBv850Mg5iQAuK/0rtfYsFKwgUinBs
HWpp/YZ4i/qYL840GiydaVl6TkWgeOL2ZwORtUctyAPPBuSk+rHa4AKXWh1tjIVqLvJV4thvtsuO
gU38Kkm8WDPPCLmleWgFN2Vsn6bMehwH50C/DftVmn4rxLQZi6Q+zxJUNVW94K562kKqeah7RLq+
eQxdqNYymQSc+5OdURBpRnUlNcB5xvgwJHIkI+INt02GpgVbKsKZW8K4WHbKcStiXzvao35HWOBb
bUpjQ/rPFRRnvmDIejxIez8ALCEy7twBp4nC/Isz5+aFAo24YAfwkjVs7W5cHGwFqjKmnnJBl3mu
qDcG/Gf1XdZdgA1cVGuZN2u21hA9vr4fxz7xpjepzNxDlg8iSbPPdbEPMEx6sitPEySAfemWx8om
4SUjecCJPY1RBbbnNSzYXaWLh6DHb+uE2WmoaQYpTD0ySL6FiU+2V/3oatWdWDhMg9GvLOG8hE4J
8kQ/p2OAFxFER3NfnJrRX4eye5Chf41MV8B7wW26Y9oAdMhxDm6nvYENxDyk81smwZcmsrCAluc0
iR7EZFy7uXydilesFfxcYLnO9W4PMeG2gUE4DUAk3Mmla0TrpVj6lACtVqp23sKi/Y6UKN6a6Qgy
xggAxfCxoWBc2X14FmN8lBZ+ny7dSsO4a5uFAGTbr05rMOFPJDAG4yLt2oPM6CvB2N+No35dF+GF
D4+BttsZDyWC52xl8no1jfFcCxIgc5AeQW8SGQL/h5iOzC2+0UaDQIl3VAsLZAUlWwnJynZEGleI
lKxOKyoDp2mBBvnMIeklx1e1Q3uvcI2zKAMBVyeTySY9XQ2t8ZVO2QxzJ+X014XJfRwHF+YUHedZ
EIBhAYoBgE9KkH5laxgh1QwP3s1v29S4caT/qENqtZypoFEFMYTMryM9+G5FE02hk/bBiPsJjJKE
EUyVP05QGXtz61DGpr0F/Lm414foJgjFWWWl5rrxCUFLaoFMXse+CNqs8DvWUd7EDSIRTy/IRImI
zUmN8muV0+SNOR5aimUjGpxbvRC7vOfoU1n9mXQxXRocPzR8Lkt+BAUU2m58KAHocXPeDYFFzNOt
rPmKm5GOYRSiD3HEeePOzG41zrdaqRsr3YXqyWDTXQ5uhsz2AxmAtNohalk+6x1osG7GwDkR4qMv
kRZGLXdc2ANKNgEoGy7I4Zu2lWVRQmpA9u+n5lEn8xIDZsZw9hSJ8TC0OJJ98i9DBfS3FRyHZWS8
BlP8RPu42BIvD45ZcDgkNcjalCI9I+cUjUOOl0G+9kZT7zS0n0ZYgzCsBxgm0ZKD3WVYaYktKJLp
0nAHC5MhQZEp+VsVyjcZD99m07FYNcKVocGjJCZtZQR5uilCsYqnRpDw8DKQhB0S07QterVLXM0H
1hJ872vrOzW8J50y8nrwTfTEzByJq74ZA6O7rkQHHZJv9Ii4H0ZQixhtTgZIXhzzrSm+mQtogXEO
RRPjebDO5tKrFHtKbgWvNdFCO3MwknXaSvR9Iag16AhYnKljSu6zZTcoQL6WMW86WYnkmur1sLHc
UHqDEm9ODteqcGCVVRFNZ730L8oaX1dQ7ZkobKo+/aL7EG4ZR6VHDM8UmXkQb0EKZBBB82Fj4pKi
PHazDNCO0eTnECtWQRo8JGbLql3Tu6kb2Cq5IzZ0118VdUEaRdll1yyVXw5fJ1LTLrPqI5CkZqW3
al6NqhG4AFl0+5hNjaxCyHque2t1s6eXyvVmBXR98Z61rs2WRAVTNiEz9ZSjnOCQXhK3YznyqzDS
bGeqTRxW/npKc9+TKn3oEngQZjAMGyC9AQdUOWzbIaioj4A4NPZ0BBZxlwYFh32g1OKMmF2qAZYO
6PUm7rb6LJXyyyTuwskEtgcaABD8YjHriQWbxlWW2WJjVMtjiA4ukDDAuo7NJkwYRY09RnVT3AcG
ht++IhNIj+40gjGWZs+VaqCIYO/eFpJoShteMH4Jkr9IbNhhuMTIHTMSltIt2G+Gw2Dbtz6E1Y2V
tblXMRki6xElaT4RBpX4qCxKgzSFOkh9CFZDsBltsA20Gvaa0HmQsqhYBYQI2gjU4VcPT3kWAX4w
aBZEeZ3twVjd9AVeYJCK+YLl+BJ8NZAC3ky5HWHrZ28c7f5VhpDh2txB4sxgTSsJyctlO+/jQe/W
VWk6fG2MyoOEszfu3zM3GslH/DqZ7DuzJpPbGnJbTVkhEiIUQozmnurFBAlDUqg8htRWVLrO6GUN
wGD6zovv0q6PqQtDPtMw5w184IuvXu8Te1OhgAhjshgHaJvzorVKWcoTTpBrkINokix1N43YY2gw
bV2/v2MoewxTfRfEWnxnzU7qNYleMqLNH0vfICiZnFkvmxGORNre15sUqFzwGMbgCHJ8dWtnNp/7
EHqTyTxRU29W3ffk5jbPLocjEBlOTwRBh3tsO1UTx/iJEcASCFUJCOkjZufaWJe8z1WQlvuykN8a
MJdBoqeHH30dSz5LHcmW5fNHQn7rJrfdh0aPzwJhZftavECg6baZYtdS4gtbHoe0yB8PAU8RfSf7
wh+S6rBlHPIsizEFVRfjYCJSi/NBZq2Sqr/RiCOHJhSeYzNYR67N6IeoYq2E22Yasl11HNC3iFj2
ysxuWAlKEBbYUXODC6tlUaJafwjrG2swgWY01WGuSlIW4qBeE0t/MdWsizMoiynSeVCDBS5jmJdN
Z+8asYQldGazIVbYC3uTSJS84yUaikt3BN8bJhrg+Sro9yKDmDgMBRs2fG5OtDzWoFrURpn7pGHy
ojfZzeiqQ5+n0ZahMiesjJEpj3m1abUqeIKnhpZ+Z+hGSwZJ466d0J54Ia3gwJHloCqSX9FiHaMY
dGwEdM3PZ+ZLyz8nqni4SoN5QRM9GFj874DibKMBf71uPDAXstbSwEpbcBAdg/7ksBRcNrN1T1/5
uasrcw+ghQYsjNB9AmNgLyz/JSERihwaoJDCfG1F9RKa1EZz/EiB2mzK8KrJO4yWTnU9RPnSvokA
I2sc/FyFxzVjigdz8rY3c/+UqPQARpbN0s7qfQ2g1A9LCiWKMOKjHniVL9p0Co89WR9KeK3eO9u6
DM8RaHYbUcMr90vwjJMqccXWzFDtpCbW0Qm8IUmrta2F2jHAsR2G/o4S5EtiE+jLMOmqWTieOerg
NSmJKzuVxpb3mXgRgsBgctL+pJpgN9342FzXcSkSD4tGQ0cMMysUqExnOUcCCcMoZv9201Djn2M6
qxLd2uSS9C9GeYQs0ZAC9uBBOYVOGcaXPsGuxRJdiPv3KJrmIMG/eGVJsVvX4S3dkZDAhwlCGNk9
MWEfW9ANwCfnYh/m5LHEQPCcRJMH6PZrLfWp2xsASXlUPbWT/z2ARLqCHkHOa4PwmYb+OjAIQitk
QF9PDg/D5LzEVb5UHNatmzZkkdf6gUe9WPf9PpxAqVQaO6gEqdmFP9iG0X1j0cnBTZQyy7BIASIK
pp7ixx6y3Sqjqk3MdLiY46r20L2+kMSVrWi0qaMVA3CgJIZAMxfP9mB8sTMf4qjyq53fl4TGEuy3
GbThPLJ4SHQf8SVsoJ2rY49O3WNqu6vaHHXqD/inbjC0J62FLwHvt/aCnGXAHIFmU4PiQc29Mmhp
6o3VDIQPik8lzIeCpZIGBtxZi+W0K1RyaqszOAtiQyE9ewQg3hBHUCxnS7VCfULUXQfLVwERMSAS
kBUIS10SsjVxfPQ4cpKbbllPAnnZtgras964gntc3+OTqm7nKeTzhMZfs9+sGgGbOCTmC8nXLu6c
8ColBYPRBDNPz5pJy8xocm4gojee3RjlOk2dfNM4YEMTfExWI6OtNTm9x/x/nU5KXIZyuiJbfe8K
WwOlQ8ag3Vra2mzIwzVEf5MpybQmhC6+pJnGZKlctoV944+ufUorRz8HvPPil6W1aSwKb/gjfk2E
PSdma42NKzuYvipp3a4bK0p2g8aY1Zwz/UaP9J6GAEVmi1LwwtbUru8regNGo6BUDa8FDfqVkMq9
SiSuoSX5ZNsM/NOED5BWrQJx1eh1cwYy89s8ZvGe5EGznHXK8yzexQYdfTQhBI/aMGPBw3uwvQhw
rbOA3bEa9s483vY1dZg568AUcEKu+rgyNyGTk8Bg5RXFnO+iubmwNBruCcAbSFmltwjijsQgPZVm
vsk12aGuMfHPUs1yoD2vs969GFhu4Wy4sO9652Gm5hmA5G9B892YE+fHyacHBgU49+xgRuQksutg
yVoEhwvyAWIRiJYO7kNZrcqRLu5saZdMSIazNNN30IRB0xXgKwMrtQ96Ol5NBXFhYdvU6wxA+aoZ
yoqNSwdbVbGwLaE1Qit8RFlyI0WlH1ufaNECGk6bXf/4g8WmWpib2nZ8BaTXU+LF6WGqCO5odcyt
dhEDvdaTU9T4HgyV/sIEfwcSPfDZX1LsVbq2Y7DfHDs5UNHTF7d1visJ03HNCLzYJUZzNlfdxUx0
H0+uuXM1gli6gPQmAqjaa65Nz8Fs8sNQFt9EQ9tVTwCG4b89hyJ43uKH9TpLXWk5JPBZDfHtjz/a
+Wo29HBboBeDUOaOEMbl16QkVYRVbuOmwOTwaeHZG6SzbtJgO0zqthSEcEvTwGOegSZKElOe5dWB
o5tzJk6hSXxqTElqjymZbhwdN0MuJF1jDtdpR4EGHiSlGa5MzhktSUKFehzm1D8nx02dw24BIXci
g/R1Stxil0Onl0jBKfHNyuvYJRpQWSP6m90Y3tfwLnZtSfnUmou6WSdcwFlSpQoszhQNdn85BBNH
YBkgJ4B8p40dsHTk633m2l5OdsO+/V98nddy48q2Zb8oI+DNKwnQU14l84JQSVXwHkgk8PU9wB3d
+0bHOfeFIUORFEzmWnNNY9sflWIpt+LhrSLAc1sorPFYAJNjr1L4rgi536KFXruacIiC8hUKxZwJ
U6iFlcX08K9vODw0B3vCrsYGQ3bThjpk2aVBtGX1pqWxfMwE9ZxR/R2xT7on8JAitLYyJhEmFlWW
hTFjjx/XUHZBiwpeg4N0bMxkN4xVSix4nZ+iP1nvDCdHs+kAY9WcnSZG0q4TSUt5v8vwhDy5CXE7
8aROSVF8Y/AAQohxLU7KG6JHiJtY7VPTunzzCcPEblzXjm1UwaFZzOcMx2vhLP4dZ5xpXGwEPh6k
m9pbA+5062roOOKaMS1+XMz2dWgU1DHIkEGJm6AVM0zKp/JakyxxKWygdGaiPYMDoGyCII01cMSY
Uk4sAFJrM9eQpZqfejdOr2bXYJiF1NttFC/O9mkQDxSY8/jXXR6Hesa8rs9f4p5SoS/3pgPDMdq2
NoYtUSXfUs2sNqM7e+wc2ltJC0UBqhEvakrzyFSacFVvR4kv8CQdiQ92yO1WlEyyEn97U+N/zZf3
1Hb+1JLM2nxWx0Uk/SmZnd+5X9V0Pjg6Li5mMsSwUSwaTIRzzyYFb+62rRmNgd+IhmST+DfS9Qgf
YI/IAMDJUhYgJDk2MoteBlXMJ3CXqD75uXdvE0m6K7DxJSBAsr7zMUDqO58EADSymiCxa5zBlEls
qvfK/1sbfR4qHf/x2Sn7i9ZoPwvBUxi7/KXLau9n3HGiak3ALOyXCUsmGj+qHilcG59Z6ukl+cxL
Jt0eQff3kdPJjfQSLl2M7ANdkgljDZg3tUDguVgbRShOhDH+0N50B1OKD6TSD2OOm9KYYqKjoyEg
MehnLmyxd8BtcA/djMTLQ/rEQnZYwXVP5tmWvPh4/nAG4Z86p/sqmy4n8snZGMwIQlJsf5AjPfY2
rpGzsTxr7kCLGFXf9J6wk6LyMKI5TNFPB43NvCtlSH4mcPKTHDICX5wScqGjH+p+0feCXBhjMPBl
xJRswsaKIQCWrJlNNndkd2bQ2/iW4XyU/jJbCZPANfX3KqL7G/fgTP29h3kJMwoNyCl7FcIrXmYz
uTNtE8u7HiB7wKr04rZ4T+YCGNuIMKyK8wSD56TDHi+f1KVf7kmhiGGhFqRYqrgOoN0xv0yMMvSS
5pHlGU5ba7ZHTB2xjGpIkiixfE7IyzsTrfeGFUm2wQZ1X3omO9bgOPtaRoGIcudcssdsibquIbBB
RrnV1oiRvUPvYM3Sar/s/qSS+EFJTPo65v8slLkOgwRP7quMwNTrxjNCQ0N0VmTjqYus9lAw9T23
QLJZEo/HCnuJbeoJBo4k+iXVSKmLyOo8lWdbYWldZiYp6g0+tl1B0ex6lOFqrvYIgV7ZID9ikWNU
Z0tsZ4B4VBvQa8SMiDuNnsDFs2d9qCyvI/62bN6MBdikML9zprSnLHk1MpN5uZyz9U54iXM32iXA
JPTVPMRF/ppDuAHawdGNWdaLBfVnX2vpz0TzHab6HLQcrLPZtA6hA6inV2wxJaccX7XSdQ7SXiba
PCCiclq+MAtwdp3DkqByTOOrXr5CfBC7VHiPcbfIfVtrUJt9iBwNw5sLFhzjnki1F8wvKRWnGLLg
1Fl47QN6Nst8yrFOuoxapO/NpX2UZenumDR8JMxut7BHv/3BelWF4rbK3B+nYm/Q8E7algz8iOXm
laANitCeMKROAczPc0p2k8wIsJJTYYYCIjE8hLI8Izom0lsyUbPhWZ4VcSWjK88SE3wwrQyXauiI
bCygU6Y0vhWmZTvROO5eDcX9KIG+4W9XlCzJ/e31ijEV3ALRsaaY3eNmdXWzRp4xSBuAyWqPmCMX
EmZ3DwempRvyjmVvilO9PvQY9aYIjQ5r5XtikDVSl54qv1KkX5NOwU4JrFz4TGZB0E6WtBqe1c0B
K7sLNWNDQu9zi5/TepUS9QpSGdj846eM8cu2ausM8DqhCddj2viY0A+DO4TwSkW3buH9VT1WlRwJ
C8Dk0ByFG+BCXPHX//cBdbmxzRmP4Df0YU69FsqGxWsZfUgWbe/hxGq7+2iIvsuh2/OEYLBfzWUc
9xCsisJNL15cPCVxpG2ROzNIjb6ccvhw8qZ+KGygVkukydFHucJ+v9wZHbt/jNAUFxY6ipnjBzbi
qz2XLh4x7ZKfnGJlEsAw04yo/ZOoLHQxPdSxiDn0aW8GWQ5koKvpyUtolkxP4n8O29JwdJA53sKJ
nNey9KH/S6wI1+tG+CpgjO9vxk7aJ93ONniyWWgErdX/0PW2iEIJKW+dJ9dSxs6y572zfJazgTVW
9cLpXz3wXeyIJtPesLSpRCOjqpy2cbo0d81s9VdLVAwFhpMSUcRVCMusteryuvABwdGy7lQWfE4c
F09wHq6NacX3KDZCZUYukhoJi6usgTXEcLAsfHGZ/0rGjklF/AyMXOx94c/mVhzGbnoPc969DglJ
OA1h7YKmHRYV4ZyYiaPVu19KTqKVSWi44kWs3D2z7xENa6uZMMszdRUjkcZ/UKwr28oj3FlL2ycS
LhTxkRZcfLJgr/6Un6vJaB6J0+620u+Za6Wuzzo11xeaw6dq0tepK2H1ZGxpZHOBiS6a4DSXA618
bDIrcIY90/hf2ZDNEFumVxNL8cjIwREnDSMFXVuxVobVWf+cYGXMHJa2B4+DuvSLnWmrd3Tq7SlP
h9ehn1JG/8UjE1e2zlI/uo2v7THnsJoERnPDsK6b4S3xY+KKqUbJ+dwXzRLtS7Gmc2YMV8hMGk9O
DaADiCQ2lgcHsG0hWPCp7XZGtz5yGtUQ/0HtNIRylhFyPTqN298t0XC6fZUCWO5xNwcxbmdyOah+
Rsb+WeE9LZ2p1sndBMeASfion+JUgIetFpEiL2BwJEG70N7it+Pup2QEF/Y8tV3wuTgUrm8c+qiY
ueys7jCs8xA7t9MXe3aZT8zEK5Bd+Mu95zKJDraLq2cuSFABU6R/NEE7LZ1BsTuSzQ1i5orsND35
C/xDopS/LGoozDAd/OUtdk0rI9zBzR9wpo729UKy+7xUpyTWX0vY5LtxWgfzTD3mBGJ4587zKRKk
vHR68tvsBtYfvyBuhjZyY43A+PaYjdt4NT1FMOptG585yrxYVLZDwhBga3RmCeULZlKSOQdd3Jb0
5jR53qPmatC2hNOebueXfN4drn87G+0EJv4rB2z9ndVmBTc6PFZ9NT+/fbXAUw8VtJptVAK0lqre
Dot9TAR5FSboUzvo9/7AmlctnBCHhiRouHQ2edm0R6odvC4x50ZeEgciTuCQG+mvRONmlSmvZmnG
wWxEe0L/QWhFYe+7aqcs+A9F3P/Ms89L9lJsKysGiKMCSOGB6q05cqdqP47tviaVsfqLDRNLA+Et
IMXJoccBGJrVS5EmiJYwPDwprX8TgtKWaMnqpGTn4pnpdyOWpDAMqiS/s6EM7wbxONI9H2/nabTy
+tQQ7ATLNyzIKisIWtl0NZXN8NA1bnl0OBi2lSo4LONaayaPksOlhQMTpTjPQS9r7g0zi/ZNI6Ds
mHQMni4OdUuWHVAIDIO6705WqaCbwKynFeS79YEQJnzSgDS3XBr16Xb6qUxSpvqS9M8chbeane2U
EJeSrf/S7aHu0+pk4VO4Q0FzD245nOI+W/962DMC5MOP7ISxVuiH2fICMy9JxDOMpj1pJgllHXRM
DbDjpEkKY2ikH8ZoBp2x3E1cxcc5eSUrQ12BKjGZU4tOTSnkXdYM3l63RmLNbOhfnrgSbAmXdKBy
SolQuKOmnVkuevL9GvCeZm5OkXxjAJdfVanpJys1jk3r1nescbtsTcEaBR54mDX+rkS8tz0jW3MI
qr0LQWmTRS1IT8koaJ3mr8zoQyVFf9Wd4rNv7JbUsti/6kWGn7qYfyqAhjPBDmG/6nTxdxkDbda3
uZmlUJ+hwSwasaArlHOXZHC3S7+881wygQGso4DpWnHm8+0WscQ6pOYnS7j+BW4ASvAI0pgBoFBm
0tyU2khSt58PO6XbOAGkhbrgosp0QeR3TMnREKQDdr5d8bQM84GQ3O/UY97+BL2pCMa4+s5tD8fj
DpKC8OYDvTcQexyS+OYxy4et19Ydt+lUPhN6jIgEmzQCQYlfZfTkxSVIqIB+TrzILKJL1vVzMBmw
SfCRCFw5Kkzb1e+aOX7rrcmhfZxu+beIhiAU12sfhN38TNWTtyZYlSXZihNhJa1X9VffMe55yncq
opMW1btBkvqXkA704ICYxdSNoAebmgV4npgxx/FzYq8svSW6Z3xrBwar1+iROtwROlC6/lNusc9q
TnnqiSDbQzbdqzbGCTXDgNPxUnIMymxrv3cR6EWiz/0uaywMpD0HApN4wNNwXIM6EmKAss+RFCPu
XhuJ1IT9ZC9/sxVy6YoeU2OQKyaHJTAF1vtx0+3rolUB2Z7RtrPcezv5SvWWXQviFvmM8MJ1TDBQ
fG9hMgBF40pLOsSfXOt2SuLcXXkfQ2r8NoR2rLCaifucNjVKEbaSULAhNDN1wNmZHhLsxbB6I1co
2XDusrnBgLft1P4Ix6diiIF97YybODEKcFgryAI0I2yl+k8ew1BYjB+2zYUQVwKCxjDF/3FDmkTY
wfBfRHM2kZ1DP9fIC8zwwxHJfaSsP7UD3FVNzKNGb/iCIBQwTyeoleBqJhHZe1wESab/aic8pUkc
Wy1oGbDjFcpynlfEnSbLAHxkgOTryGXGsxAk9BD+bJvTIWptiiIYcFGrPZJaRmAVjtJslhHuQhmR
rN13GYlTuUCl9FRgYMUa+LMb71Uv7J1Hr0lZ9yQ1Ih5PjoUyz9XevBKjg3F4aSCyYkm8d9z+V4Q1
Iw1/CcDh/HEwUd5kE3SHHsVXPbbh6uy8dMNVc/A0pLjXOgEbo9HaoJm+memVYQ+vazu07R+P6nlv
CPmAZc+xrKv02ZcU8NHsaUfhty+pkTg7wTa+hypdhm7J/VJ7SHncUdfoC/sLprradoZ5kbjZc8Ko
Jsyv/pJU22bITzHq+KBrLELaVPsc53udqVyIryEepCZcdbvPScQl3WKvyKds0/xlspdHg7ty69YV
A3hMHXdVFBNn4iUvuhvJw5LMLrgGgWXDEP8dc9sIGwybc/5EpYI4j/l3XZkAxOMH0/4k1NkVUn29
1YtfDG9PUBXzAAbJ3wTjczdSjzOAZ+8Q3WMYQCCdxtw+gmQKr8FltLRhyAoHqqtCU8evqCs1SGLC
7U8yyq9YmUW7zmJfsPq5PeG7uwMI0bckMOgk3KgAUQwW4hpaNdOd8LumCzILPObt+q9mNfDCp6ol
mNTcSsT6JAySXW0DwkLQAMx1x3fbAFInD7CDnTT0G0ubv2CjGiwjB3sU7yrG/N2zLgVbQNPY7wT8
DhtKiQih9xYPdu45g0hXk/+gJbUoKjA4HUr/FhTFyJ4CjRnDU0Y+J4ikwEiTCxxRYHeNiPFwvPHc
Dm4okbNsFoMHYvJqvNs1M8jNHpdjVORbB+fWI34WTOYqdTRQsV0W2qSgK1ZSuTMogBHP3c4WrTE+
/XKb6mV7To3uru8goFR2G3IPu/vBbN8gDtTHOjsvmE4XS47Xb8Ppn8khcNSPirQv0a6MZ6f9tgjY
ZPDBihMb56ktyJkkWkG5PsoH8+JSIe6sVBQh9rEH2H4nCilmMhHs+9L/ShKkzkN2pckYODmcaFli
pAkc1TGQ3PrjIHaZWRJXFN/DHpwDFiKbKPqdr9cxTDLjfc76sKfzzrOjVZLBkTEDGhAaaNIK/Ymh
djn/6jIFHJo8RLDmjUijP2IJ6aZ63toxR0ubXNh1e125B3Ip8Ff17a95cU5WNx7mYhfZ5eskVR5g
Xm7u7hSGUyvQ0G1di4spJ3/FILNwNLM6qCoCn8HJvXP+KfsBrlTTnPQS2EbDKByzqPEKAUvucyP5
XQM57PT9YHSEhEEE2c4103mnf8It6x0x8zlvYzJLFG7zvn0PkBUQ8ooOmDlyWLe46lpF/J5UUfHh
RB6MJhKpdpxDwkfn5lKQDMoQYXmVeDJg8D6vkWM21AryKzLvjEQrgu1OQB9wz3GK3OoiPRuT4TVk
fFm8i2nlZoAXIfBmzlbp9hWgEAg8iU6r54tDvGUnoiTI9XkIkBdBFR4PhdCHXY1TXFhpWkdFW3Rb
L3F7qCwxovdBESvjEDuUAPtsTButjmMycckQZSxNVz5zn8E/w+tf/yAqABPSxHkchUl4HOlmeOlA
oSqq/EPDag3UI7RVsYT5DB3daSASTIkTVCYo+eTjIDcNtPU13+FDVAfQFc+9JCSSiw8Wnaj2SwJ8
Ce+bHPpZYs9ewxZbIjgVK4OnItin0B8rTiFdTHsshl4eDGl8JRxXiPiQjqD97Ua46YdJ/9HkREjW
qltrUn/Lv8k64WZ/BeFyBF3Q7+nEjiXVzPKSnrRREc4CI20Tt4wXfIDVkM9yFQq2OVMlIHow2I0C
ZLy3vZGP1CDWmxCO37VzPZLWh3/t4n+jAVuOet7uE98zwZH9iz1UNUDMsOY2AqBGDtCodC59M7mh
LspzjqhdRXqwEOTEP/FQNr5/jfLzlHCo0B2syQQ28VylvMLhP2S1vUoHMI+F317tlYWBODPs5dmJ
Se5FFfSh66SUq9Lg/ofVd45Mh+o+XtbVJH3OvMa+m9ucJnMokg9JABEaAbs4FROL/VK2zVGe9Wzh
SEsnJ7Exbk7JgniDwDL/3WQoDENrokjSBGGzpDm/ILMN52Ka333fzI5oFizfQzLkZPUHlL7vYpmd
B1+I4WE0WcS95LGrGvWhPGMKfNhup2VMJHRsnNXz7NuncftgEFSQZJEbm4gq0ysSLIb4rynByDmI
C1Xdo2+ZzvnS/4bU+BThZPOu5vJpUbxDbA4TnR9vwZg/sGxZQUmcKnyIEaLNNVdkx+ByY4AkX+PS
o9eLWSGyFmE/VvbuO6FSCzFYH916KGgiMYfiJvX06sOwgkLT/8BzMu8T60iSm8EJnr5kM2GJGDV7
Wtt4X6mEOlMMjws0wADB8/ASNd0xM8o9NGiK6gL6B/rvN7ew6wPO67hkrO/nL0LfGjO26hNm38Gi
O8zBINjd/jurSu2jJpQWWEs9308OmFi1BMqKjm7b69eO+db19hUkoKeS3K81qijsvR7WUOLKu1E8
pRDBPwn3ToNiak+VNRaHnA0ijKGib1wiYDfJPB0Q3ORfPUOnoOvhApHmIVdMk4a5s0CPxU+tpnSr
nNPtssLiDiFgx/UQN1SH9USlKViyE+6shXdZJGaYFZnINNOrtGfUYGFY1afZcDoxTL+AZoBwqmiH
Qo16QWovvo0wEa7+vXSLrxZOeBClRP5qmJaEvRqhi09Fv2fir2XwP3PtuyE6jZwsDxkYVF0JTrxN
6kOe9cQnY+wWejllZ26Nf6FoyaMpmEL5CLHCvGexrusOp39yTecp3oikTC/sAQd/6p/1Jb1rkdeH
GQGKW2PAqqGsDAKBWV5VLL6NiePgLXK+Qu+v0FXVxhWtCqO7YpKn0f8leAFREPkoIiPeJ+NdaowV
xAw5n137k3SD+r4ZsjO7wU7PXgZn7HeJ359xZoMCR3rbbpEWije5+mdMSXMnFFl8zcXKmu5ZeVC/
rOyuko4XAk+0D+RhMISgku013sVI8/7YazPeTaVHvT+P4ycQI2DahPk//qfEqeO+MPfkw/lGc9VJ
vEbu4+SP8ei8VAY5cfSJf2ERJHca0mSS4QYPTyiP61Hj4hJ3IymZG4IHxRmt8iWb07tJQ4dYj+h+
2KXYlXttOdPPUngbpDEzMqOR78u/UVF/YZ7gBZAUMdmYOYor85uYL0Jl4pyIaHMdkKJWufa61j/V
TvPeE6bLTt7Kc5lWBwTEq31NNYf6enCSPK+eR13/lWuV/wknWm2dpKmuObSyB999pGumtO8m5yPp
J0GyZGPSWJuvw8wG78D0nG/nXrUd8wedkCS7+4whYCE0qqghzUQiSxEyzFN178hwYLd1jS67AE/h
0pIihFsKa6s18ZNeHb2J7JNsYoq7JgAVAImHAnHFisRWXmy8EW/AjHoiXGGi+H0TBtQg0z0b5mi/
6n0Mk3It9Fdz78IbrWsSYRtlC/vE9Te9ZMZrqwtgbMVtbZqAKwygFQWMFpMwMXtIChxsWdtlbfFd
Sh3R/E57/WQPrrVXlYYkcCJg3JQolNPft6U2x5wIUjwJI/i1HKGP32WOmo9GShlsT8NdNOTRp29N
WYCWayTsWo8JyotCf9DoXRtgA2to9x2jomMO1RDeH/PpITa7fck8nF06j4gNpcMZLfp9L9aeLVJw
mVm94gRS7KiOjAAnQrXJ1muAc7fCH+KvIMLezJNXc64zUKEccatGwwIxlo23Yx8fLY0MnYgdggyR
u9qBMqpXhMV1hv/mWOrNLsa9cMZfVDf5pVmG0zzET5ajfieWC0eD7RWnQzi8ikCiviSxqabu3C6c
KmI/nmyDk850STLzJjHDjB3CTejQOtV1x2TIYbkbBsJi+9lA+qlcZradRnytXfsU9AyH8hhHer95
1BVF07QeY8zzs7sWC8WnLG9fk4iTbgnWYoPQEXKZm6C0o5d08bpQW+V8yM+QUwz3eL7GgwW7lWE4
2e2oKduVv+BFv72cEXXhGd6Hay6nrtfMF7/2vbOUFHVjS77dumErAdWr7az32KfDmSxMNQo5sZX2
RDthb9RvvMKAMJGB3rVa2d5XvmWGZTt0B7Jrxv3kZi1iL/1XMjibmUzoUFMTmHRXMbPXCQ0njdWO
oAkPLGUs/4CMhf6cpUv9BI7zLTPLPbAl9ZtWmu2Hj0YFSKTB+4YtIc16opnsUpFYUNPZRCgHk+Ic
s0lMsiUY1HVyMjoZpafzT19wkmaBCjrt5G6JmkfRUTcwkfztei9J0Yq3RdrPbWxTkpblXVyn8b5H
b/kBPxpTAlRWg0TiKCvrZda4YW/PnFmMNInBF4DErbCCjQAU1wjc4pAqvHfTL1uO9S+YnrtMLR9d
x8GtSZOGrfFlrTuhbDEBzsye+xucgCv4FEG2ZQBhbrG+8w6WTPUzS7eARLJdnZbfyfGj85xzLaxR
alPiRPq7+meb77rnMrEsejKWwozc9IZbMEFW8kGC1QNsoeo5l5W6DnjXbLHu4wPFLEcjc7KrMHMY
gmN0f3t+SrwmI9baOXS9eyU161mLpbUdbZcSvxQXZV91QU2joYE5NAsli2cJ42Oc4Js7MOGRko3T
BBQAq/cpJgKlslT9oeUsi12sc3EYgrBoziZnDQ4qbKZd1eRsiGo0ju5ScGUkuJs1km1dK4f71Ex+
tNFRD2nmNI/sUe8jfkXvAogxnHUX4kcei/cmtnYzaO42x0Job8zWfUk3BkepGckRlBYAs6be83FG
jdoRJbwsg0l/PoqrFgPd+vMnPhQRnaFNJ09ZSix08lFWGniVdF8tGD0XMRcNAU5J+oHR8VfsV9eC
tIkLeN74jAXrw+2OkprOYEulCzd7Xbzn4u8/P44bbW9ZYKvNiOQvp8ImIzPZm53/QUa3A2Tv93cT
sBSBF5Hz4VhJvtWXYrjmvYye9DZ9gEeR5V22gYgz0/GPM707n4/bZwQgUclbkcxbptj2x6T6nwK7
LOpT7TElK5BRdDY+dgJWMii2D5vkvdZaZlwigWuE8O85zZbnJtLu6j2dZf3kqWI+NAXFbm+OzwPD
5j2XyxTQ5u26CgykmsiuKXOKf4hU/vvwljdO9xrLds8BhzjhJHBHmmzcMSBjE04J8Fxgtd7J5Qmu
dfw4JcwzyWfJ7oxC+8BMiYlDxwAmM5kC+m1CxzGyNiP1lh38YGCpX20+hh5TcHRBZMUYGZSz2Zkd
KNIegwebKcntYeoZWf2nn91+++8vbs/792f/fvtff3b7RfL/3uj27X/62b8v9V/f7fZn//vz/tMr
/9ef3V7q33f79+X/95/9+wluf3F78v/3M5RCQIeD8vcIeJ0B8tzMspyJk6MDaIjUl9tuIUxpiavp
AtYk2RXQ8muDLy9FY8WISNYvywwtMqq/abognkJqk5QH4t6n//mc//H026/iBvGmG5Gve/u7Rnfx
pIS6wUD7rJlIjvGRg5U3+lS/woQ1aSSvo24AwKzoByO4YuNUMaJpOVdEc6+IyPpw+9Zbmvg44LfR
Az7CZ9Ti+eKNdPYKc9oQSFRdlNP8raY1XNjso93kT994Ms4B94fazo1bn8GWN5jxAO3Hxp906urN
FC0gMzrQaiIK0vYi626eojc9r5GUOQtp0EyfpcsNSh4a4eSon2jX4pkYiDZ776Xz3UNsBT/psusy
58aB3Nonf1iarZqzmq05+YrM322jIaBecOo07MTYzMt5wNgg6HWRszk7ocKKGU3GCCm7Dq0e+ke1
vjnny0ErtBILaLqoRJwAy58AkWJBvKTdB0UfB0ukL3CF2NeZCWohnfSHjQewZ/roqOweWSTWIWYr
hnGzJQ9nCbFyIeu9Hc96oxShQ9HroSmh20QY9oAhtXv8fq9WChqrq/Snr63PCBS/bL9HhfwBPMk6
tUMLM8mOcaTJrr7FgdOdaOWT0lK4Y3kYMu2d5VC7eK2GLD8R1H3Lz5xJeou0x2Gxayi4o9NoNuXW
ib0fqFdhZin/wDZ6ca3RDlzmFDkNYsuoFChyOZiw68fGhHvDYdQ4R86al8l0EoBdRrjNVG2wpHho
Z6OwiS51Hkg5OMNJ68IqHzIIdfAKZRND+wHBU4y+maRi0SNF+1zjWrSNfBBaO3WuVIAS1qq7x64T
pqCb7BMNs9Uidl+WgghMDEJB870FZJdGcMUgYPi03V9UxneFmuND4pgHXSPGyQVDnkYoVEmR3CmX
dPfWSz+Ldk7pX1Oa3fWqHYZBXVINxlAdldCEMWvY2dX4xcUFNdvhj3QG/NrQThy8DEcjj8asqp2j
vdjAcrly4DJD64yyztxF/Wo4xCe8GlTtdDscYDuFtWD2ehcgk9oZkDqOnQwErH2Ur8iELTdNACvt
+JLqMjSZPQceYBudAnpCnv0MegLbhkkPv1QkUJL+vGTxlx8JLDgmF7zAJS0qmbVPpVHJ6b17Stc7
2GNQum3S1Y0F3zYrq86aH/tBVoIzxwn/+u3/TzriMf/5vhhWTu8EoIdDS+8gWvLiT8RnHHPL7cPO
0FiR8uFZjNXGsNw/bQuVXENO3ytv2uIQwx23cCrpJuxAtWBuQ4uEm03VOs0dlhDSP+QN0c/l4ATS
SNIjF8Sxb8B8InrlzgSZM61BhMuo7lXtHyOHLK+ihxjoF1rP0lcNF1qZvcmd4TDoCZzEMi9dVXAj
WUQYmrbWM0BbDzp05wsfzdzVSfXXc6bhgnSk3dg4CuwmoBSoVEVYWsuvuG7TsNPqs61VcBTy1gxo
H4LCw5+I0rxhlVynd+4bcN9zjfgcaJHzIdY5vim1QLekxoQ1Z+deGBOyyzJFH6beBgecoThh6dCl
KIXg4X1Crq0PliYuoCFG03fs1StfUqmnNokcUv/qM9hmaHnlCDMuUxeTvEqcHrJANv7ztMAnjBYG
L4Tb/rM13Jb9GW/tNfUsp4PqsNsZsSs76yw45FaSdxUbNrz5PLtYTvpQWwv2jRK16ThyLZgQHWMP
d7we40DP5KXrDk+XSMT5JSvJH2+YgFMzzlu9mc86BmkHcK73qWjvCqrt0DF/23MGrQDrxs2kwaMr
cmbpiZX9mmfEdWmS7g2HG3vxCFAGMwixbqRXx9sTbfvwNjcYCmbEqphqJRV9QlLG0qBjlcWi5a0p
x37Ft/KjNQ7n27Z4eyAVbWUzRf9smq6zSKwD2Br/fcbtK7eZv2s9/bJq7mSD6eMlmhHiCheLoNu3
Aw335fZV4U3+pVaNs4cV/upbJHJ3lhXhCWncT5H9obWTOtjqYLgleX6ZRJNVc+hwuMz3Y4dWj5vd
fhXa/LubsK2aXfGdJF5YZtZ91ObPscAeyGDRRFuw8Vpf4xpKn+GB+XwQVjOCqZ9Si41Yi72DXXA5
d7b16KmEpImESZHp9yRU8zBrCMmFBhNV8UI5YoihJrq80ibqVO2lSlpSr7HHDC1jcmCsVS+xKd7c
cvgBkXpt9ClkLhyf/D5yzl6+XUb5dx1i7e2ofvNsmHCu4+6Waf5dri4gXWc6YdsG7LXxBlYNxUUO
ZDsTyh1WJdtYaj7YmbsVpWGcjHXDaSxJa4qrclen3U63wRp1eNo+yBTZwGk4YojpC4adCN+hkyPU
7YHYdhIeO66jL8yoEbSLpg+tIWouQ60wf4r6QDMK50KSu3MpoWRiFFpm4WKMpIJ6ZbyL/E8iKqqA
UbSgxTNdUpLz0KE53up6LC/tiIudQ4ZrGhHzh6Q1vzjukl9K0WRHpzBPrRquEh86xk+4aEbM/y5U
8lBCUtlyZV7nqvvTrurR26uME5hI47/cvrEgg20lFdWBaelqQRkf3M7Hr8B/JtHvAU89FwRrFf4m
/SWdze6yquQvUtnmyXZwc1mPszFnM7C+hqYqbbY4cKLhcCJMFPLm2IKe4kzaEEsjcPb7XpCPn6Wv
NZcOSgtzK52oQYCrZr2vJt160XscSgi0Ohcu3E2aBvxWs10HT+ySrW9dGqwAcjJe2kUFmB3HMHuo
MLRlPfsZEdFYDy0bf1ZP2UIUq2HWeOvx4VcAFzfpy+2b28PY5wMewQJJKDK4Q9mlj7Lo8cJQvrvN
emght9VZMg1pNazoDDdntxZvCSv7/6HrvHYjZcIt+kRIQBFvO+du53CDHMlQpCI8/Vl4jvRLRzo3
1tgTPO4G6gt7r43pfcf/Ui2a+XXFPjY/rcLxoPFu/x1eY6/lJ6GVxclK3QadW4apqJaPsTeZWzSQ
1T50g53jz2lkjj+tGEStMyKCD1UiulM5fzCL6ojdW99V7JfwRtUcQBQv2Ge+63qZ5YjvmH8h+xhh
kfmJ9UFi1k63c8l4q5UrdKo93T4KzPBBTRy8PjmKzTD5+wFN/mkYYMMYSBFYyQ+rdOrTQxed0n5k
KzfSvdGg4XdFgWbZ71GcbWxN/yFaZosOgX7W5ulH6dzf2MafGtWezYE6BbLLSs4QpiyHfIVSr0tx
KYTl1XI0uY3i9juiHBEluz3PC5f/6n9/DHEZgjtl3J/f5+bAwMzmB0nmrrLSt3LSnnO+4em/Dz4s
h5NJ7bktePKIWEGESFA2lkFKodB2RCsGmbPPXaJ4pTzLWDuMacekGI8vJgKAM4n21AwaRVtQHYbG
ttb51N/XeYweTnqnqLVuo85tqSXZqmq2adslB8SybO6ca44ResfJrJ+6uahS+XOCRHWZQTihaeDA
/7u6Y9ejTMEYvUNQewJAwyY++5Y6nmIIH54dWCz7rA+7t7OtGcIX8rtm78eQY1HWLhE6UJDbwZ49
hQHS0P/++0ed+any96u/k/2/r/19apq0Eqnr/Puzw3yP/f2J//7C//n7cr48y40ZJasCbvZr0Tvl
topKEor02HitCv2FmPv8zlNZdTdJ5/nvy1Zr6RtpgYb4+3T0sjvciCUCq1Te8jb9/vsyXnvAHNRy
W/Ad9c7zefXaeQMaOg3JBl6EUVhgSASw21/+fuO/32294xA2xGLOfxTGBT0PRZ69i4zo/b8/5TRJ
epCWe4nH0ryMeD+XrVYzgJ8/NYYW+5XnqBUkbONS5XVxMbx/n4AfMS9/X/77oGGhSlBNLiJ/3LJT
SzjAfbTBhbiY3fi/HzoW5zsnQmODzXOCHn75+wN/H5jMiEsDTHJVJWBEihZrTmR5UA6U61zwODzV
nnpNwp79yYfCAHaI0+KoSTRndmo++ToOEL22zrlNt4OD9Pm/Hv5v+ICej5KWEOvRoXVbVC1K5yLG
oBGDPjRbtzli0mdHmwOoa+d/HvNNfegMdLH/fiU6hJBTykJ5/l2XfRD0n02R3Yc2Ekmtlv7Ka/Th
8PeBnA9tKRygmRCf/cOsRKBP1rctliZ24lRXE+KzsIhPiChBzBHVxXTo72Nqoq9tI7c6yLhdpwD9
dvX82d+XPFKZuw6lttY69ioS72L2Q5iukgfYYTSyRBP7vflEAX2KDAS4eZXjRJt/9fehFk16GHqQ
n9NedoyEC1lPq24WoXp572O2YkaJ2oTjIzQHlzQrNQHIVc/ELP/QNUYYjIsfsmyRT/eRoj61ukPK
GHwdm+br35cYT3k4yHlzclQU2yw0y8PQEcYNfAjuyvypS12NEDYH+YOLRxDrxvApGGJ9F7bD1h5b
bLYIg5tO1quI+R5iOyAKFbUGhwpYqcjhc0rz8sDDAb89b0Rd5guRKnv1/w5xpsp5zdmYr4dZx212
VTGhHGEIFpb22dZqtkjgVtYJWcO8EzpXSBfvY+OXDhCRkxvRH6gx4/vODjxRFPIQe+6naYphnZOm
ePj74f+9As6TbAGfhmLKNiy/npSEcvT3wdWCgcD0EYcj/rM8QSiKr/Lp7w34+zCmqJ7TXH8O7Ghv
wwFGhlzT30YVF96umeyzM2TJDklrWvJpd5dRBCISFS/hoJ5BoTabv1eTgr88/L3Y0DwHmOuZh1za
CNaxZm9HX7xCrc8WQ4olhEvYFtuyIbzd6HD0z6/Jf5OxqiMKIEyNl8Dxf7OSqaLlo8mugVAcPOqO
QTCdGcLg20jzx79vzQba2pNl9+//MQ/+9DprpqXhq26XI8P6P7OypmWgzfQccJRRRkf9uzWHaRbT
d2AkbLFxNO00lXG3SWp8ZJaxT2dvDuUocK0ofmETXx7+vtTOvwIVLDXxKDJsKEFqv0FMQTuYJkW0
mXgq/D0LOtwt+O/mH9RPAH+wwBF7blmgGnoIo13NPl8WI7EHabIPpbUMBqO4jPjqL8JocU5Pubs2
6xjpXWWfAaLESKXwi2rfrWD+HguUqzaxy/TbcicgJv/Se+LxaU9u7YSvid4+BZHvfmDG/0lVmzIi
oRDHyMnJYY4guiY4gUlLD6WhCRqH8VKU67mxKogoPelVYl7SgQJ/nFsK7qs1eSTGxQiS//2g2vEz
YxMOKQkKat944MTGEPqAZhNQFTx6NoyRYByiY6TzkltZ8NYzv1jEehsw1Xtr/M7Zo2fcRkkQ74j0
gTumCKBis2Drh5BKZtEEdAKshdFOaxhrul8GJ6xkgnlQ8Yj71uH+ngB1jICd2UcueEoS0seiicJ6
Z5i4+5lJf5DhPO7ccbbND+A9JiiaQd5iASnHCntPXTOmwqmVxd027ElPH4P6JnkLNh2OmaWrA9rx
wwnJ9uQfzNQEjhdrR9/2C7wCAJZKQbRJnLZgP6DdUV8eaqAWezp//u58YMw+3UDyjwTZOWkyY2sh
jL3UrrdybM28RKnbXXhmbHqLEIBadcDgEEc8SJB8TDSkt4BPIdg+TNg+UZB7v1mOVkblX02ooPQk
gn5UcnzlKub/Dmgb6WrKCNDWWWG95wqBJiXtULCUtaQ6CE2h0gi+LVbiayRBDsaS5qiJxtuixYwO
Q/ra5+gxg0iHy9cOlP2N/Ai9YctG9K7VIQNRPL2gIRy2I7knm2LwB565Z3DWCdvj7qp7n1i0RIbf
P9dmzAuTs1UMzXzR5/q6w9e3MhhSVayWtn38Tj+DkBtC/pq7BZcbeDzZQEaJRL9qrfqVlAGWI1Np
YDs02Vtiaskmdg2dG/ScpZu+4c4aDHmtbX1LX3fVPLFE8DEPRwYuzzH67a16JVX1DjCPJyL7zn6K
NpbeWihWZXjyZu6Sg9HYdKN9YU0HGRY+sqCkXjS5hgK+ZroRJ0emjjxLo+4e12XM6h+AeoGb2OrE
AX/TuMnAquUaDZtlj1fgzTFQJnGSzYCsKfef3droj5rv7LOugT6iYH5UPrJyUgGTdY+lRQ64ACtX
PCIMemWkfZdWjrENXUIdhIDlF1o2pEQG65WnZrkLN4UGhNEKIoWdpTyMmvXMEYDYPGOAOmkQQHIq
CgYEFA/dTZi5tnaQVAdG7h+lKg7KZ0Pcp96xbqKHjukqfTMSvzDVjmnK44H2Yzwrt4Mco+H0cLuE
kRiYiE0X+7vGrO/aFj2a1mLW6Y19hI4Btm54KOqZwJWN3U73icCogJemKWwmzbpkZLSxuarURxn6
H0JYxU0SYtQmDfKpvDv6jTAXUeGEZxf5xMpAjoqX0r0GEnuFV7U/NXyYReEGHhQ4lPcqz6KN0cTv
auoICHXt4pSmkdy1kgnoEDLq0fPfKZUuA0yTYfX834hPfRB9xQnnB9ScfA07AbidDJ8qqBCIGkkw
nkL0IGWqrXKhAjb5IGy5zQmtwFu8wo3TLmbq0RZQeb7sg0oC6Q0IuHBQ/Bao6fYpyhV+iA2ZhVgZ
sDDTRl1y1pTbxC+8AzlKTG/dDBEpeOMjZoBAFCd6zWhnl8b7aPCIhNMbrvRGf2oaZew8Ani47OF8
0eFuYEjZHod7oSgzC8+j6SsZ3sC2cfJYxyVRyKWn7J1onPu+6z/tlKS9zgTUljPZGGWyCxV87BQ1
GzrZotlmxaUitGThp05wjq4tL7tTaHcugGduWqRCCDwYxQzZpmHloXoGaarb8Ns7i7YaRfWk49/z
mm2SRAeiMral1396JSgK9gv+bAs+VMxYFy3uCdS5Kb7CvFrmQXXWptIE1dJla8/vX3Jo7wacHtRC
BiRaMwck5vTXmlvxyimVCstnBcH/jiCSYilYJWzSAXeHF2tvtu6Mu9GYfnkvcO/V2PUNltkL/k0e
eDMPnGAOwIB1Ymz6jvI6r7c++7M9gz9W9UYHB6bD7xz7M8um32kGMzQD99I2zY2Vg/ca2TYw2mg4
IJlCFeBOLKBgl0mKJ1cTapH2GQtRO81hD7l3WSzvR8d7RsNdD2gCgLcTplokEK6RiU+JWgwVumls
is8YEM5tMnf+t76iiWL4++yHxQcSnHSlzSRMRuM+DvJ5f/3p1DPli0Exqrd3q5XRRsNdzGsLvbcX
vC5tXEExrPwtkPHqnOv5TuliU3Q2Qr2CqKKQB5IDzuEsVPSo6dfawfwqUtjPYwh0YELvzZMNgB99
Be8gcQzo6cHXto2EwIxiFpw0S68KCdAtAPeb9n5xUXm/YRw/8KSf9GVnPoeYUTi9u+8IvTXjjIFd
OL7AavqKezCu7tQ+aQSIX6y+OtOWvmqkxKwcIXDTGuYRKBTitRAKr6+1V0z+mL6ZSgMKpZDLBcCd
KByXltY96S3k3QA4SqZZ30yxbr1vIh8pICR0kuAti+xnkPsvLZq8MPPPBDz3L73hPLbVS4Qibanw
/WJVK98UWifW2NkuNKHqBRbSY9SZBXgSxNUsYLBUFs5ZDn2y8Yp6bwhxZhoyYN9FeTuW2tn0+kOZ
O9/65GAyAu2HMkXtOqWuFdqPvvmdzNZYGy1JpSAmmllg0hOiBUVCOwEl+0IYWeyHuDsAt3y2nOrF
LYdrtR97+zEPPW6LLLYwupvopXLsPHH347hhfgg975dRaNg1rxzhSIBc9OF5pNFkGnd9n9xcLupF
q3cfCSDFhUzUqnPSK22Ai+arRSOrV9UGlOe1IoGHJSMAg97XWFahy5fKxF+mnX1tPFjMRC3RDAur
HrI1ZuTUiW55JW5BhngNq0sHuQHju3FMef1jkrfWuKkeEMThxlBcjuLBqAzj7NYe9Eg3HndtyA5U
gnzuRvNVWXq+NDG1KZodwJhqG0jnGveS8NjpMeAKZBwzHIZE+6384zypOw6p2EJXXav02R3pbzFn
niz3MBT+rhp+6z69ClrchdsOBG+WWwd9wkg0Wtda4I7IITOlhBTW5hp+cYxQ8AaRGYPO7oqfOOcO
7ZxZNvHJqKnLulvKetbq22+/dssV49mEsOLh2voVRHBbrZ1GNnd/H/T2VllGsk48bxeZibWrC7GP
I6ZQI17n3dBG/r2ji3s09A1vTEA+E80hs+ALenn7hDx5S3BBgvNLP05BPZ3qNv1J2gmRFBuPxuMK
4MEJE9RJPseCU00Xdn10yIOi4aNkc0sb6BG5mLu6Yr5q9t1aYMODU8i8rKyeueCSZ4H/O/YASifM
wiaEy8vBDrCcApmL2D8sBhflm2NprwXaQ+g4eoIqkuOlNm0TNLku1wK77dII9FXb+8PabbMXto79
2nGjlwhgnrLeHBH3gFBd4yrc1gae2BAgUjdyy7vHYMCBv4lwFY2sAJBYr1xX7djPB0+15a47ByZf
0LvfPM/KtWmAP4G6hsQMANlmSEZoCdJZxuHwUEdsSMvWClZqEOmtakJv7+J31kl8w2gY7ULfT+D/
+JRGBegeIZnutew1V7aBcySLkEm0tnli1wvuaq53oGPp6whYAFECYZ1syf9KlnlrMcSdVqT+FYxZ
yDFJW37+WSLpaV10dMynzreNgx8KAeysPlsE/LEEjNUa+vOp68ebH+BqptT0ljrkkYK190YR0baa
sB9WzkQIQMcIN03SBwhbSe3fB+Z+bAScmAAHYeO79qqqUKazDVcOCkxKhVUbcksBfNSMbK+F84ln
wJwnxGRb5eEPQXXj0vPcDoo3kkxD8BhrZlxlEX1qFt5yt2F+G1ORQjRMd9D9CJC4TuST9K1O4VIl
3xkGtYPnyA8HMzXCQy4h98QKlF1jV365lYkn3m0ARFt+jsLTndOQx03bYyvzjB9bsGYxOmI2JAOB
RSp9d0/6D21Krm5V91E3EAE9j0IaOCX8s9fONqb1v3sSFDLCDZ9rmhFKcXVaRBR5jgPuTVn2vijx
Pw+cJqTypXe5lR4gRLygPrfYDlKn1L3FzwtOMtSqeyf1AKJlzJ3Dcm/Mhln+Nsj5AO0i3VVNzPui
B+mI4AyKMZS1HQaZtcbEuqhYEJv1aQia9Kro/S2Zr7yO0k5SHDiJxbNK58YpsuYEPEvy1ne/AmwS
jOC3JApoZ0aPNXdRr7QhRJNY6+FW6cmzB3ByHWZ3XeZ8E3OV8ibSf1VsqCVzIigemEQnZe5r0N4d
UQco/eJgA+7xp7L8h66b+k0QpBQVG8z2LKMQHKxQs5zaAuxZmzjLFlnLxm3Q7NYt0wLSIZf+UO9z
1anlwK4LCCM/8BS+MPWf/e7hG7YCgsnt5mnUh1Nuh7wzssNSmlUUTuOB4cV9VMAoiyd3bXUs71P1
ZVUEqBnDiwgbohWiZW/1v4koiFh91mmWOpzbRYfvx7Nggsfjxsg+YaIdAqa764kyDYIHOv14BI2R
od/m6NE/scy9N7Hcuc0nHZF9DvBkJ2P6MxkcqrKPEILrh6Hs2XZQbpGdsokM3DMuMnbbQ0SOoWST
B8Vv2Mdw2WOSuYORhzyTE7YwFd8fA9OQmqCQewY+4WUdI+dxE+NghJRhBUspeC8/QisuYZhdRBGd
8EVpqN4FKFntBZQ07oAp3OUpSy7HtjkXu5c8BT5QIaLDLuVtYOs95HmnrQDoMIXJmFsXTJaN+CCN
mq1yz+p3FkkXWbv1LQ/JQIqL1zZrf1mCauPYKPZ01kJLX2hwIGFl2tE0+edG+dJHJh1gxkGlhzO3
QT1VNYKEJPrMev6LOPgeW57U5F8+Dz3Saj0Fv+8gBCWlaDvWUX3BbpUvIUoL2kORY68bZukghCoG
1AYNJtFIs3m2Kr2dl52roXqyIwgQuTFs87rZ8sC/jWbZbeC6nijLCXy2fSohdoNub7/78Kp7HEhI
evwTY5RP26mc9TQ0u13cFtegxrBqm/4lyUBlyjh6s8J+q9vqB3fWr4zjt1jWu0gbtIXKbop+XkwY
IGxZgBiygo/Sj0YSyFARpDFlecKcjdt1Mt7JqPkdx5GAwwmGkRotiHnmRgYuB3T1LTSCohlvQ3nL
goNn/1oMGha2Tp0/XwMWB64+s+NGv12jif9yVAl3cBSvWY8TW03Iy7JMHeNIViuTYt4qoh0LZvyj
wYQvOc/XnZWwMwWv2bg8ajsHsQpM20XMqyAna2VPyBBGPTwPsvruRQw2BFJKlplb9GLr1GofMkeO
Kzqd0LNAaI3dB8fSk92i3O0pzvBWaHOwSDdQWuviG63PU5QHGyKu+NuWR2FB35SwzQafzCura/Yl
WlcO7hkPp9TSddsnPc+/UXLRJbb584j3wWyaaEHIzWPj6zXlQ4nWmrDU5VAQUSe65GemS/nTYNGG
dPIkArkYmcPUegXpq2Z3GMEdCH3wLV7CpQaJ6JMzeTOGbbMfbbPd6FJuixidioWbPuwMgG4ljgMQ
Ayjo0xrxeovY3EubaecZWNGGBKybmPG5hFFCATuKzsJAgn52oYwhOjhcrKgQah5dqt+GdbR3uoTB
Il6VO8s5aEKbvoJkeNXs9D1qG23vOH3zDE15zmfym5URzd0YSBm9becr1FumrtbsRB81tBadvqnM
ALyVLsKNLSvy8l5LV56I9TigoEZaIDw6nUFDVBOce2bgazR4+1GN9Cu+95JUCJdLnKiNaJFpmb+R
HT9NjnVG4sMSGhSeY8YEf9Btd9H4NNbd95TkTwVVxPys/ZQ2F4xQ1VGbjItLuhRoso3nWDMojADc
soKqLNxLlkzo4JyaHoh0T88VLPaV/DToJMuZUhoOLwb71g2FEcHbEWgdXEF2hXgh9FEf+d3GbBku
B9N0sGlygOPb1GLGW2zmIFLd6LeVZ1El2sboqw2Rp4RJeZw0Q7qZUm82vneM1EwUQp256kHOrBwj
urNcPCXDwLlvqn3P8ocpgY9T3im5B7UHQ/zkaZMuOwmkLOJwLlPaBRbiEUIg/Qtpz/1gwcXXR4yU
UC8cL/vws7o+lnB0eLfS766PBtSQydMwlunO8u076ELeWjqCeIbOwFED7rvYTGWVEaEBqL1HCscM
Qt8ptxLrCFldmjD264LtlIenKiM6qCRepNfjC0g5LiIPCiKPZdDPHVeZXc1CqeJtqB2CcAgQK70Y
z0HpxivIbGIJ7yRYhSK+TL3BVIB0xtHUvz1f8EOU3nNVAcKg0692QaZ9EY8F/UrjHan76iuvHH5s
hKpKy94aCeUuCb9YoPFMSAiGCWqcR2BGQHX9qpy5WjE+g5FdmRmdd1IYTF/y4smYZynGTPYEbL87
T2X5InIDt0L8VikXjECirRnLHHRnQA9jeO95xp2NNu2m1+6jySbWtr+hpvDN0axBUbo1udcBFeFp
4JXbyWFOznmG1N4sGD2COAxr4mdct961FmjfFLIi61TyeXHV5OMxls1eRSY0epfSW6P+WAR59Eio
cI13oLlnVMgIitomGVybeIXaXVT5IdMZamoJ88rRmkuUaGFWjr6QtQTLEgQnO8NwRIAF57vF3Dby
UYj0VM6Toy0Rjx0rmV0GbKQXB/cMXKYHsw/fa7Yum77yQfcXVyNiqw0jCHWuww2Sqs+UdfUSqJFJ
BsZNxz9BQDBPbbVgsHItG/QUfQCL1vcgeUCJaiLlb8eugo6pA24kdqJ1uxlpQ5RDSdZxzJCnVlsj
x9c/ZWjeTNK0QtoFhtT39VhtNZ+HTlm8BroVHhJUXPGci8Cc64aw99M+5rpJ8GY8fILG+mE25o/O
Jxatek3KHUNnpREakLj3yK0OPfLRRS3LJyYEACDcc8dBWMEc2OK7YeGmjSdfqU0gDH3tPPlh+4J2
4bnRYKgKCoOSTCWC6fRPG/D7RdTpLsefLoPVCIOwR+W/UTViCmK6iVzWn9tNawTdsicTligxOH6c
u4umjZ5csg0iXY8PERV2qq/qlheyN69IluJVXiRH8+LrANUqDSdnkV9ihVyZXhfNUTUd0eisQ2b8
2yRCFco+Hff2LdeSZtsr810PxLoNa1LrJDRPPXa+CjtgPe1/6xLllku+824onQeIggGLoV2myscm
dt7LxIspoXClRjkNAFrCz9w9M4Q5g3mIPySiPyWSFTwRlKlq3LgaTyWPCcdMLu3qIoX+2I97Alwe
GEMy0rDSH5dNCEMATayt6C2cyC/qYpMmLg5OTDlG5plpcA6Q3bVue2TlO/uOXRiubfksSga5RULx
O7jUI4Im2Yqm757JZU6Ai/DCjSWw2DIVPIBDsUFRAnpwvNIirkehwG0s6oUCmE1Dl7HwO5FDkWdO
Z2L64urluR5GFjmZK9F7Pym+LVtX96EcSwZ9xm+faBfTx5EtS9JOyx+zcgF32tqp9WdvILhzjVBt
Bi3RQ2hTa/X+9KKIjamt4hHsQLMKgjo/SsOGnyvA63RGCE8TG7eXvaRhdz9oBSjvwr9n7Xp1kHMs
YR4ka0AbP2XDIHgaCkpRj9Cd0Z2TgLK170CIx8ivj0G37l1mAK6OhTOpsP3EPTP5F5gpz40CeoO3
+MIhq/DpE3vUKWNd1uOulzC8JIGau7Dyb51hv2Nqic950Hy5w/TbBN6D5Q5XD3ViPT0nZqsosdRd
HHNjoGw5NDHz/Koxj4Z2GKR9AsX3aTVU+Da3Uee/dkybqKLoe2dasuqMheJtYZ+4H9m0U0JTCMYt
9VW+5o7beXb7IWlAuRFobiIPzvIEOs/25dpr22tDMJNyH0MSL5ctMX+WZBBTIFxa9U77k9VJyoHT
3NeDd6tDQuZa2cLPtraQbZAHGsVDXro7wOmmIfAGcVaaVchMAlhg4ABoM0oMgQQpYQC7VO6cSp5a
74SHLovQLfC0Co59s7gbUxWuGv2enIt6cl+IhP2cUnXjPD+HeHzX5NRArFNqn3byDP7IfQqIvDWY
8fvmeAFS/ZJpib2petRaUAZPpn202p9umDhdQf1mM7TV0mdHH5GGjSG2fmeCZRPVo0rKD+Dg2BmU
PFduQMVgLLvWlLxwd0D5WFwG1wFq68Kqpq3WgPqBUDshPwFFkiJAoGd9Fnp9Z6MfqEjhkgNPeAyA
4VLxHIfarFYCTSuBFEwfjMq6JiMBkexYmo1uwBeVWdqjoJVbL9A1wFr+WRYEtOigJuKCfJCBwAbJ
0prw65dKORuPnDxmw4SUaAxNilatEh9nc6D/9mWV4L5kVWSOD2Wg3pIutU5WxqY+Y0suNF7GjAdv
UKOuc1zYSCZyV8jiPg/deNm6gpLB5krWevnrRgbTY2ulER+5zu3UXbX1KkMKhbTJ+KylRmUn5VKQ
o6yZKNca/Wj3Yb5gR+UJ+cISWC0sq+ewatpr0Myh8fm7IdJd5VX3EmC363NpdZkNfBpUpYGVHWkR
N7gN205zuY6N/hBMpD15d65pS6g1/cRA9oNaRNvmlEu2R8RFaHP7dNFw7J3mkVUW3olJsCa2nXuv
Mc4JGge6em1ah754K9YRtFKI/OaC+OGtD7cGdoJDimhrHFIFQdtVTxDLkm3JAG/h83D3nEdrBP+v
bn7a8TzMUxSw5Eb2KAfG9gaIwligkAmYvUL7Zoy6sRjgMHiVpNBq/h7rJwdTCH8wDJtdEgg4WgQ4
QYgyeMyk5FppJBmyw/WPqtZvSM+5oIbG3ARhbo/wOklsSkazZacTo+qaPzgGkQ+h24wbfcw89KQF
7K+AWxPKluetkMJ2QAtDYPIp4gBG1BrvQb/iVNqEVMpLuy5YXDWE7bW8DVozrjM7PVLnsHURRchW
3GQ35WFQH2JR3doq+CUo0V/RiFXLETwjKukIm8M9fq2ZHOYTSxMjk/X8L96R76ptqh3L7xDsBEtd
v2kOo1UNC/Q6MO9yOhySInH9MJYE49wfMRVla1YqNnJJMqlNtYoDKlYlUb92zYMtGCpqE9D1KL0R
a4UhRCEqrIKYZDLW05lVHVUBNTbymh/eA1iCCV6Rzm6xlPDc79z2GzTGRsvFTRVUkywR3UvfqqPp
gFMNVU7kV/7WTzSgpIJpxHF2gGcsBld2FH9pRV8sQ+zFcB3ux254NT2T6BFyngOkKThh1l4jPTj1
D7x0d1aDnBHzEn+8Tt/EqPRjqMU733xA6tAv2mC4sGIbF2rTWiFkGgGKW1Az6hUzvDbpIQfLe4qQ
atFOzq2kL2gtkoUxaG30IAaQXgGgoy+zqVC7A3dTvW0nbldSyf3qmU25vyPEl3HMpp6amwNLzsyn
nW8rsscQXy0CZ3a/jQULO3KR88I6B8ybTWMUVzszr/CrljHn46qC9YzoqISYDdCrVG9gmnlxaesL
lW9BTf2iunhMU7bxngeLzxsNKHkEtdJ/4yooQ8bZDRZM4YgNBznB5qZYMdoTuDbdDzbmNbgIBGOE
cAIFA5hhoyvR0xBwfvDaSHIF8qT+LMfihzQMuST87sEedYU3GcPc1HT+1mzLx1LHwSc9e16MsG5N
yN02/PFYhUG10juCUlKoRnakHogRzXl00NXLoEw3ie1fHWI+I81d1wZboC6un8w6+rK9cFjpipDk
ooAt1Nuvk1l7ENcgekTGa2FZd/mkJRCoxC5N/ZOWYOQY9C5hQFlu7UZaW7epghW3ooqe4waVHYkP
vxZPlUHmryoLiIxkEljc7Og8NdmLHyFfI7uOwxfFgFQ/OGO/tEhuYog9kojKpNHfDVRfS7R+ROHZ
8jGJCGAeAvqXv5Q0dg2Gxi47NUC+cCxJlnkV5whLtJzzHBSYG/z2Pa15H9F/d5iN4mD8pPJgiOny
SCi9DG1ZxgXdso7jdW/2aQKL32Fykigw8AM7ZL82y5u+9iWBaWFfvoZ2+jH7K1YCBmkLR2Hp0kGv
ObfcNaNVWpVkyGiCJ1bD8KDcIN+YPdM7w6H7BQv5GJRM4oCa71O315dGt3ejr4TLBgpEtcLA0OFW
Jx6SOxBNUVihaMcX3MrgXZAph0xg7WJVug5vPYFTY1nbW4+nE+KLFEZS4KOdJSeNKCj3khd36EKg
AHvJmwldBhVQQ0xlTOKm7TiHNO+CkyN4VPQMpqXTEMBijhvwu/egcSwJQrpBXbeK3S/X1f2ljnJX
G8xy7yJ5g3lbp1uHh3Wd9A8VoaZ1Y1y1bGTx4t0lyHbWka2R1ajj3fPs9Ht+nmK4d0laYeGd++7V
TBEW9XIvdNlwolPu4xLK6EegdMYEUhAEQ7PN4ovvTBC00ftbSQTqMvTATbkOtCKFt82S55wMWN6v
FyhzJZr7WkcPFw4LfFNiXTGx2nZV9WXo/pmEEMZFPvdrGYinsY320FdsskHa+6bp7ohgDlM8SoVr
+lsEhu/sc1coeOO9rcOWIuC9tVV/kzn9iMtumI0GwQ9FhUNDm34NyZRcp9dfmzh087Fd9g53ZJKo
u1qQzNca8Sqg5V552ri2XUqzyJW7XhveLfR/UL+49Hl/axE7mwjBU+BSU+dSiYMLPoVDDxJWS+m0
BegLkoilGF0ikbleOB2bDJ5eFPQ+VzzKCVkDL1XZ1h91yb6Q/dZAJuGyp+9GmFJJWtVqQ4pNvMul
a+Ei49QurdBk2VSvrYAhgCWktfGFyNG2JZeOjeJC93WkC81gXspOPwIzvwawAeOaGKkKADJjwZBf
KTBjU0TW06R42Cm6qiasXzuLIBuS0OF0NsnVTaKdMeexFP4HoOX6lIbAOlOboLawy86Rv09qNqjw
37NjPfmPRosKa6ShSdPsV9kBw1oT6YqlnrSwO8vMNVZ1EP2ijE0XCVKBpLnGpGX9D2PnteW8zaTr
W/H6jrdmlMOs8X8AMJMixSCK4omW1MpZanUrXP1+Sp9ntu3fy96dWyJBoFD1VkCh8Dr3jhreb6nu
N8kSFOCnTuKEw7MfK4cNXxXzeHsUl0t92au1gdjbUa+flDy+rMdEi9sctMSJ8M0Sg4ooEUdXXkk3
2j8u/vH25VSeN/dapxjatZJuL7eJ0b7uwj1Hi5HEZHKeus1GVcJz9el9ssqo/zxadVbF5DhZHJvT
Klmpu8p9sWmQzfRc9autFhsWzmv/QMmjfb0Wnlab/vd9wiIiCb/7L1LZaptWM7ycexFBIzJnOBLi
dtw/ze2uS2ChXWGrxoSFh9ejjqnH7pGvw6mlqP/+LYe3Yyp8XdejhtQBe15SElBHbGvswBG3j92d
1al7l0pqh81XxoFsbD+vPMcshgzPk8Yr4JCCj6r93YSEF8ygsPpcF9Xzds5oSW1/rarWbQLrXjl3
2mrWW/M68sEqI5TsUDLzcOAAlerz1mX/2Gl0eLF0/fUV7G7de/j+UVu1FuRJ3q165XLGoT46x0bH
2sOMJFhvJn6FdK9PiiFpwkYtfehREnZQu2wp7burbkxOdiGwRXFh3ahcqflFuer+bk8yGMVY0zpn
qH/WBt3nzgMAJa/p5V7PiOThQjnHasV9XA4V63Cpzjfr9vRSqX+Fza+zsau0h9819ra3m9S92XY4
recUd0kC8Ou1SnFtk0n6da8erHaDrV8cKTNjAXtnbnq4Ys/e+Hk4wyocGbpubG768bqP2TtDUbhd
c3mtnSgh2NwTQaBL3w/81v1hRwX/6insdY7DFqnXXuvbvVCLpt/4JA23UrlwcTVpEJ8zqClCqV52
6upHpzHfVZ4cRbdZUe7pxtLhZUJRzvqZQkQ/fvnPf/33f348/mu1OA1Oe/YLHT//9d/8/3E6c9TZ
imD7H//9V3Y68PW+53+v+dMl/c3H9fR5Wt7+9ip7cQqnh8Xnny+S3vxvyzz9t94Z09v0D/8gi5vb
M/5aXJ/J4pNY1rsXjEOu/P9985fFu5XseV78+uODHJGbtMYOw+OP395y57/+wNx6E+onnaT9396U
Afz6I51ujrdf1PR6Wy/2i8Pz325dTD9vv/4gMvkfnI1W7VRr9V6j12w1aj9+uS/+5y3qibVaPZZ8
6s16rdv98cvxRIO//qh1/oM87Wq3225TOrPBuz9+Yc3vt7e6Hcrv9FrVakfeqf/4HyL8YTL/3+T+
QlB5cKK7nzTcbP745fxz0t+jbHXbrW6vJj2rVtv1RqPH+x/TZHNcyeX/595YndfHG6ktxUlF/bLM
skQNAjtykwz3TX0qTh/VL+WuVHRSs8Qto5dKXqq/Ua45trMsIlvRtoNBMqCGk8qSh0oGtscvzBb+
XfDeeMFJtybZnh5HS4UPk+1H9l3trLNdcff2JlqblIVRzsagELYxT708DkaBl+a5k6YYrSp28q2O
0y9lFBz+rEp5bX5Q+cM4qWV/7qSx46S5Hzu/m9DfaPUH2vRk7H9DmyYc8XvasC/9+Dx+rxuGTxqd
8guqRWp8Bj5bkKbqFYU/7xdzo+iXkV+SAKjcQVIWkbVSMyvZqyDUXjjmoA+94fqPhXsz+skgcTcq
KvpxbBSu/VBRki0GRzUOj2rU0YmbXVSm7I+LKgv/oGYqqeoibyj/pVbmYtBWpOGa38oeDNjGoQaD
wSJxZ1FiE1HWdjCsKo+PNJYu+rHZVqOL8bHSy6XvF8uzCsddNa1pNhzpoeevVZrOd8rPIW08D8O1
IrlCxV0TTaDylaWcmCoFau7H/j+QtgMD/ztp6/Vut9vrwsjV9h9J23xVH+wv6tWNPkdsqrIs5wa9
iFO9nPtbnR9Un2+fad1SOl/V7aLM2TCu++XLoEyoSgqjKIidqLPLHma1FP5wlgc4ZKcYO9xR9nvM
WUs5Rk/BsjIB5E7oPF7utd+PjjSTrRRZ+/zOoorKFjjIeqAGbpYkib2Ag3va5vBZlSQbHXptlXw8
1KBtNNXGbRosoiuihYp6jJozQDNsK/20rubBrRr7hL0L6qyuajj04ni5Mpw5k+nfFXMcBLw8UdN/
YtZWq/WXJO112tVevdNpviX9d5LcqbzqqzdJ63aVbq8sapRpXziVBWKLswQ15V9V0QkuqqofRkfl
keteFClZipIlRjnL7EFkXV1CMUxJ5PvlThUXiMjGcBU1tb3ib+bqotydTmZRlB08sCCh6LADKcuW
AkL6oEQ8vKs0jiMYmXY2akaBj3ilYGxmL/fDoX6q+YlJr+vCN8oS4Ek4PlcHLm0tEuQ79xGhfkMV
JVtFrI+TJhADnLzURUcUIDBnUVtfZDAbowUTtBhQ1ZytlMlpPHpQ0ZzTrMIAmKLO9XuwyYKJ4j9S
SfQRMbxxX0vPG7xds2oWm/PUA0Z5WXfz2/g0OVWGS5ONNyMaoArSyRTBH0UShN4qJpNNKjSWXWjz
3eOHkZ/1PC7BxyIvsNSsQqagJMnORr6MBskPe/1pLtf09qIiFkv0t3RBzRGv8VWlyzgnowHpoxye
8rsmq4e6oXiQ/1Txl4JUGzXf667OPz2R7Xw4X1lVPc+Luo7KeexdVVG3b8ZFsQnCIEqoNgZxeEWe
mLoZPWPIuoYiH9mqeiWEYpkRtq8o9mqrHRMbkU1Aq2xcNOW52PvKuhkcnaz3UH6w4IgZZ+dFHOvH
gMefDP9lRAeGgt1lvQIKLhhVcxN2IvJ5puuBBCWyU4jsZC2aquu1XpD1bLf10ZDJJLHK6bpE5mho
pThuLqi6LKYYa6F2RwYM4Gp3JjNRtefxgxEt3FkFDmDLgsJN0jU9tbPZRS7/Mkn5MTLWUI3RtX/W
o62V7Y3MpsDJAD9NjdtGTwc39bHR5traK6KG1rcetaObGgElzMfCnjDMUSKSADTQEWNnUxTHbKpF
RWdC0BEd/XY+evqkrVkS2CwT6okxWHCUn0qaKjhoVzSjzdK24YWsZyBxMpfwuZUEAeBc0dOrmnof
Bz01SaSK98aC4hYOcT5/Z3/s9IJiyFweCU8VFEE3l34ML62jiv521sbg6Exc6f7wqOcT/eVMtIdm
4dYPTmQ1SPewOszkaEFqOC0kNbW24y0y/zRfDI4zsy17dtf5vIMYKmp3oj4ouc/Fi8E3aPbF306c
mjjRakD1DlpjFdGw10ZyYtAP5QZjcpFo+qSTgeBCRCRnHEUXUHKQfOo9I65oKwJVrz6BNoM4asJB
VcruMd6MwkFW16DeNK9wKJ0+2CdIMjrQMqlhuhl2AXKKOWsyUfXVwi4X9i8iOxkMPsp+xsKa2TaC
bzWimKlmlC2D42NgW6x+/SVAh9JIkk9rATo9AHb7YmTgEqRIbHsQeqEXhOb4obsG80Gl94B92X1B
inV4M5+WNwnvakqunPHxaR0CTuxadiMqjNM/dl2iT4AkO4Ppb8Zs0DRuZlftVTh8Wu2IzELIZnKU
ppLhRETpILBwBttc+TyqqExeYaffVCt3umZ80mc/Pms9orqztilmyn3JrOwiGhPnbI65aoIaNjvo
mBW8W3c/LUr8QbuuYQ+6Cghdoy7TlUEaB2rcG9ujlz1qq4+AVEg1JpaqvnWw3Kl5upxTBIbPOWsV
JuuMdgNDbKJGLx2OPLawqOFZuTUUoais8KwCUV6LLjbCSg/WRnBwr7yR0spWg1dne+tNezZZ1ToN
eeLan1KvW3HAvcrnKdgfb5WYGUu9RFaFEt9qMbJTmVd0oEHGF0S/Gx2buKK66Z1BeFm0P4jFJR1g
J+frqXzUxVNfweMWT+ZAeOCRFDFj/tT9DEC1kQBib0Z5NopPE3QUFiC67XxBEsph89bZ3YU39xag
ysifZzzBXrXg65e5VWuzC/+g4/wc7OWQQ5OAIuQUPSNzjq6ZrwwkUfC26O81koPCwCDKOfYTjI/8
nDw6g4XiT7RG2xN03DlA9dMsSPy1vo2HcXTZeRLcvU7KngPnBLJ3qCqoPp14rZyOKphErLy9LmYJ
llCex7TI55MH+ClmDYbfl0rZU2Oky5vhdyFyv1hZzDt0FlJtod08N83QQ3Duymc8Fcs/FzfrqAMO
oFUdMwi9lYGGj9PR0KMeh+HDODEdWNtdzU47nif2LcIm9BU6gTAwmB4CxWMz8Ob+XjNJR9uzR2vl
z0kciJp+29dfgy+3Ym8GT6NqwXWcjqnItNbY+GweBWGVCSINQoLOairMhX3njccBaIC5hCTy+vjb
HDf0ktHEWA1e1RIYE/v06Z7fTF5VV83NXrpV04ORrlWYLo82VZtUVQ1N9DpSON0q388duA49tzzr
lqbh4GOPJwPjxjw2nChzx6UfAm/0hmaCgR2GdauhST1ECFj0MOjJRIX3AMlgdVF9ujQMZ5uY1Xsz
HQ7DLo+FgXE5oCFlCZT0/C1bMUsnHJGne27sF743nC9R0jpMYZv4qMdTqA5TI4RdpGZ41suJWe/3
UhgX02tvO85WYx1MMRa/9A/x4H86pn/lx3RwJP/d2G40ar12r1prdWv4oL/3Y46nU+3+ahDvL/yi
X2CllW4SlfzpY9rH8dx35jncV/BS2VF9YBcz723J8baRY/HNQHV3kSQuuJtkLi5eMFJTAVY7WSQI
+UDZAfAaJG/rWV7H8ROn0cWltLKFQPAoDILEHgXiNdIMN2imE1ZM0yWnesIdTroEygTY+OF4U3Ht
lthGyzie6NjBlo7/njZNcbL/ljbiqPzOat5RaJBNtdAmL8p+DG2yPv2Ic78oN8oq0nhO/2K8p6Io
I36goLFy8fyEBXyUtTvLhFR9oWTspz6X+kXshUOcF5osM6jgltxfwgD9A3DjozqjZez3IayQK4EY
JY5flJU8oJCZ6JcFs1Byu5jHiCHWOLZwlgxQLz4z5tMY7i8eOz2WRzA3dlIUUZZlaExmhpn46cq4
8oiHst/WtR3YiZ3JEwdJNnOZFpThgO9gwXP5ilw7WNACb4RhaI6yqMyiWdn352UpjcuzsgT3M1qM
aYvxv/vP87gHzz8IYAKaDcxxaE7NMPSGtKOHIt7IShrj4DHIOB16ZjgNdTgOPf4aerBCzBQDYbGf
+2O4KUzjIVoxCUT6U16Gxg73wEoD2CjgmjF3p2nhL+Mpj9mqJaCZpqmzVTzUGy6Zu2WONgEdIJj4
7uBjPpZucUEY2PbYNGFV+BnACMeByc15GXupj/H897xWa/X+0uttsueCiE8DN+1Pgni6k1lzedTr
hi/+II5qyUQSXOhHTDXcxfiFUeCZOaZYHOfCDz+npQ8vMASf+RbGEBZiQvhVzvjtF3gfWQR7+WkK
3WiziGEeWC+jaeG6t1alOXkLd0kLY4lDyJslHg79wXemU36cx3P4H2blSn7JPbQrhCOmADF5accP
fuVwfM6NQtiSy8sS0Smj2NOEIPyyB6RguUHfJClLJi+WtiJ6flJzZ5oyww6CFsmtEVdzLUzMhwu/
5QJJJfBRLKEKY+FWPy+xN9UsQ1ikd7ARb4lMIqu8hRwityLIviEXco1IbgmRInlugiPLiAukFCJH
+JJln6v6XNRHH2IiDjVkp2VuobtwvMVz6a51UgAhAp2V+LFCREZBi/QEQtF+P0N64z4yjJubRVz/
RloGz3Mu9C6bIT6Mn5mXKYyR3hLBkg5EkUwyvjKt0yyd4YZZf4YHGc14DE0y/lkZ9WkpeQ+M+7hF
uIRoj+fw00tha1MiP2+WEGGlLR5H27TqzohVSY95A3HPSlpHaG0eB0nolkTyssg3YqG7yz/R+1tY
hGH+/IKdmHLQSTgPLOAiIgiRwMkisMcqsEfIUoQjNCPCBdMwu6iZlQL3QQRxNAsG44IaAjAwxkfi
Sp/Avqi/SIZJ+FRO4AFKA5DxDVlcNkLOA9PEMg14islTTH4GyehjFHSVidoHCszReBoQOAzGIY9J
Mpk14HmBaI+xBrib/gmoBPZsJtiIcEQzvhk+AwZmaBETP0E3kaqhGJNoKQBPCDb2hvQ4zN7dTgah
HQF3IxCQJmnUM0dgYhDuFPbNeBAEasSVY2HvMEAi0Yty4TicmkBWIKwmPzDUvRStORIMhXZ74npg
EqMcCHFGNir1qOzStRkgQAcQehIaBZhpwPNkqHAYP+hpwlAXjCFhiMA5N+MFCMoJztFHuQ55jBKI
N+J5vwXeIAU38zR0tPTJM6fjxIVn6EeIKhgEYzOeo4a9KbZRiH9At/FYkoCuMS0e0xLKS9BobAP6
ZwUXLsOBSYdpT/S750lHeQzREpWA2aIN4qUTjkd0yibyGchtwQIFR7/B4vGYB4+YamgGNXgG0Ush
zTgcomAoZaHA/zD1CD0HzIM5ZRIQDUSaWROKcOUypUNMB9wjkwTmp7EIb0qkc+qNp7w8ROQ9bzod
ekvUPgwUjqde7BBOIfgcO5B9FAyZQB4+XIIOePBTUVU4PIjcEjMlnHJ4hSacSqNoMRBxSJw1CCEB
H0MzCTJ3ASkhBJbf0kHxBDZ8FcHfAI4XDHkJivG8NIfsNOSIVcT16CLMBJFtjzmD/RwsJHmCfCxR
VeCnDIq5SWkK0E1jwy+cArMFqbcE6xA4Brw0itwvU88ESOM09EBJUbZpOKY57EBwkpsdUUgeGsQH
rAFxAdfc+6mRUT+CtnRHehYXUZzyJMBXVCsvErnlxazP43K0GjZ3GMr1/6RDm52/Mti6NZYrWg02
H7X/tGDRqxw4IqZeQ4cSnMSMQjGIMSTaHeq9cbQgKCQ4E9XfUcK3DYUuQrOhYd/IDf3ehpZoAZFw
UblgIaMB/pAR+S4zMa6s0i+jwBQt+vP1n4aZADawKSAsz3w/uZTH8v0b6IL1JIWI+pS+yaViyQGH
mNgSfyueunyrAlHPff4zRA2j5Qp0sLNkppmy0u/HDp2Fwky791Spg20i88NVvIy9IF0t4qVMFzbm
Uqce9/qiS0Fo4L1kPnk4qqpg+mLQFqM0Y/5S5u+tRi70DPtCfjBzS2620KdCFLkWzYNcRWjhN7EE
L+mu9DPHk0Ql8zemipgNzhLOktHSFozAb7gDYxVWQ17QUs4S5SykYJAQm0Wbt+rF3pqLZUGbvjAS
ZKFpsRfo8FvFYfm/xQFFVUYCWCyzvG1nNJOoNbdvwJZi+4lCHMKKaGBmBfYXgxibl84coB6444hJ
8LZGeI9G5Kufxw5KX/5lfG9mf+suBp4l0Yy3XHk9Yu0mY12LWBBmiv2BK4uGhkyYb3hP4gFg2kEy
xs4D34TN7LEYQGiSLAOdmDMWY+gzGJXl0ryAb7AQWxyjWYxngNwGYQe2OzIxqIQG5kCaQD/IWIIQ
Ax0b1sQL+816J+qDogvt8QggRWUSpYXYDgAG7HkmcCPKGvNHeiGdhx3Q72g9yJbKMt0g8ELcQpmc
sp9jyCQDuVLkA1wVaXLdkZf9HLrn4W7wENFbb1VJ6HMMGsMkqfwG0tAPYx2Y0lu0VSr8vEyHmq5z
Dz4khpTrcpMowtQZ225EjM5hqDEaBecBgkU83wYbYRzAVWwI+tMvIDfgiSpmRjBhMCbes7EQnf+2
rnifV9A1NsoxHHtxiE4B2ulGGI5toPjNrHA6WnQsts0CPSEqxLFHHnCfoumAOcILboax8R7BEB2A
FSBOgugh++UsUH54OOMFxhBemBgQYxTCchgyW9gRvCIWLnqO+Ruhw0wcHW6XRSAAXwwz+SJchocj
ykLeNd3MHaBYgkUyGonZjAfEYEbchKkjE77058R1/RjVRZe4TawjaeGpQtjBFGuHSReqeXhL6KSp
x8LTeEAYzpUZnc3elpHMLbaqOPdrLQTDtsSRJ1SJnSs2vbzGMGYnDYFlssmOfX+iz/D60fUecySG
BKNgFsRqwiqamkwO68PYIoMR68ID2+QAZcYMecxlOo8JlI7gN/UO/0APeNUcwn9wbjpEOaGKARSP
OBLqn1mQLwYBNbAUaMMkyDMeizwlEkCCNTAaGfIYCWF8OOQRMipMgf0zTgFN2A8mm4ZTzxmOIdUU
02AapqnYaEsco7lDk2+Laop6pyU6bWM20CjzR1ATrkwJhaUsXMU+RdWJ/KQwCsbDUFzQIbMJ9vAQ
mdCigb8+xjwZ66m3lXj9cpkeCWbNYQ5BqCXxjDnCsCTuUvyDhiTb7y8VZLPTaLeqvRo68o8RDVZc
79VztYqCBJP65czFjgwl5oYUoyqJEYBzggPMkqgQwEv8AqSAVwUMxSBEd2AiZ0AwWIwOAJ3wbyS8
IQMEDiE1DRJAQo+SCwCjYEGKXIBKNoEH1KegufiTYCJWBf8UhfV+Ak4d+IfeFSwLxDQk3QDLnuC+
tIEgYdZJr4n/oBriEJzh0sQ2xVxBL4AqvMA78xyz1gbp5PFwrxtgYWEvEldgQpFNopciVCGYImYU
D5mayCcGuS0AiXWG2AgKSNPikeN8oU0xCmHFWFgRw0yeid8TM1psHVFoObqkxJLScofvk4PgebHv
5M4/zCZH3f/DbDb+OJvrzX399ckZMUaBTwOlIGmai65mPR9XDA2GbEINjBVxo8QqIEyGeYDBJ5ON
GIsKZ85nKOooWmDsyD2whsArET1ILbL59k+IiSbvmJIocO41GCpNFj42CxoAGpQA92/Ki7uzt0qB
feAFGGJBjFDCTAedLICDjL4UmE+Zi8osCwLQiA2WvxcS5i4xWTBqiDW8P/rFzEVFZW45s9iKzR+C
9IwNl/htf7zRSFZwCErZvIsDyrB/GgMMQVSYKZOOJcGUYZcz/QLc5FvYAzg6cwOTX4SncG+Ey98c
JZz+hnM8C6CThoBYjG0QlT+FQQkSo7NE9cgXcDYgXvZm13cUCUhGw2F1BCm4TFRYzBbiwh4LIT6x
SxQhXUNJmaFejhF+LCbiWHMsObH+mUPW3AS5cGyRBIj381NidITxcGABVUwYLqUl5ARjAqVEakmY
2iFGlY79JV0W/ZEugX1Di2XezzHol4BXUQw9eoJnITzDEg2mG8EVMX8wrIgY4BM5xMIVllv/SxxE
NAJm4Bymho6IRshCJB/Sc1igtIplmPbIz8CVeX/gGIpk8I0FSLYO0UmhAZeLRxBFhhgF9OTtuvxD
2kPjL7Ie2tVarVXr1HpVspskv+r38dvnlhOHm6RQSY4OsRoRVh9ZgbvdDNsYVkWHJhnWLNBTQkGE
piDMBCvUdR8btCAqw+tIBIzNO/ArQShsjAR/M0xsBAirQiJ0NBElEuMGIYNA/iW2I0Jg83qSjMhf
WAwkOM4DhLlQfzZ9AFAQT0KMcAqRU4kTBDEghdRB+qUHQ4bYbigcvGDcPDhvQHQD3uVZwoXi9ML1
Y1NME/AQiwjHkJHCbRjVEq/6Kfe+Jw/BLACMUP+YujJx6FJxKIPQT8FBP9bzt1XtL6GTyDhWaxGH
+Bmp956vGDIIbvu+4y/JLAgQUUZR4GOi8ISDl3/v1HUa/w5yTGKLU3l7rXZN1in+OImt7+u5O/m6
A3JADioFLxKZFzOaHxXMbuJk+BU/P7HLCQ4KzAFNEk8WERLHSLwcvn66EbkAoayI4Tks3270G8MB
JAmp8fc8FeakFYbPfXwX2JP9iBXevMB5wFUD9bjGEA+P8QueijL0Bbc85x0flSBq/0lCkVwhcOsT
+cfsCh0fEXkr1oy2ij6mOOuhjKEoJPDXL+mTgDQjkIglkYafk7bMY1KbeJ9w4tvlnAm0imYWDhbe
MWEfsYOEgd4eq8wNM4Yi6rMm6dqLrJ/N5CZRkqhxsJTbgW0Ry7f1gUDOGQlqW9R+NIPWcgXwZmKg
Y2uF3MdDYT2CUIJvoNgM7hffCzcCv0HaF49ZQrk/XURcxrd1iWFBm0Q6GSaRD+5GXLBpEyKg0iV5
4a2rURdvMBcmB/tg8vcH7YujResEbURXQQjx+AThsdOx2KBvYGI8MRpMgoToyWDFZIlFIZdhOLzx
W7S/TYId9yKdPBOjW26Vh43FvsM0eMeFCB8RRJJFEGxp+ofYEcozJebDldN3PO9DEWUiKi7xD/Aa
u0KsQ1CXIYzwWyQWh6p6BybHzL9JiAtWwNbgIiTHHBGxQ4Ln9EBM1S1KEEoT7OEnVzhij2J0SDiK
XrJ4hMgC8R66/O+lrdn5a8xklyvWYadb63T+hJmv1n69O1KCxiBxyr5wQAMGfNxRcV37PbelKmml
SK5Rx+HgReMQykp6LSPPfPw92oXf6Wf/y/yMOcWRk4HNC6kMK1bpUd1r+1hQdUs9UBMk9aiDVyH5
qBpWiP9ujZr1tLfaKS1r0y9bg7g3/nIeFvXBmcGvYVvXSL+ipiBpI2zFVFSTNjgnwGlYG5J7DuaC
DXbm1XjR463nE9bpczCIQbn0jILIB81+cW7ojGrWNqhln32KrJpUJj7qvdk2q/5+uKXPe6Miyays
mF/djVk3qf1nb62NzwknRm3Cng2KIJgPtvGyP+A+YgPdaVmLLmv9Gj8p+mMch99kApNYoGuD8Fvf
zKM5SVrGfXTyH8bdlvSFMaUPjIvDPtl+3WuoLuloTYuzp0k32EVHslzXNp4D322WydOLf1VPVvQd
EkmSR3kgEyI9WfuYnAibnaQsK1PZTK8XlH3ggBK19s5ee7bXZ5sTD+2DQTaGSdl2Gg3pCen3w0qF
R66SqnrwYHJoLqrjktFGDOpIFsWEmeIwZfPhvyibQgKSx++DwxYBp8Ok39yjVVH+UZcrp3VTsyaZ
AqeIU8sUG9mrOubwWovVM+ezvDmXsAXVGsbB2+mIFKV7zuEe+bP/CKgW4DzDh3umNbZsUV3BpE7D
07x+3DmqkoJf8ZdzI8XjBHsY1I4w0pVL8oCzs3puVy+b8eeoStZZeXLuXs/Zets+iRv9AxuIaPzg
cEBIZ6O6eY0in/2Gc8vbFjXIjHvyzEkv40Beo5pTM+6xNjlMdtAKdmRq1KfWgeMoVNawk4bRCGoc
GEPGMcnInCZ2Va2bzU7bR9Pc9iJOmD2e+zAO+xO/WmoHtSGodfH35Z1EM+thsLcpo6hPF5JygoP1
WlBcxH+YN5vNyeQwn9R6cTAedtOh+vGUDIa4Tr3riCoP5G1w7BJr+9Vk5WN0Xl7kOJGJCOU5xDLq
JkzGZfkwml7DrVGQkw2b5B00/YvLibIGe6dIWNmMz8MNawCnQbN4hG1rz36MiOrZKSUk7UPa0ld7
EjZLWMTYD7+HK+vrU2/j25dRcdmEyW4IVXErGYeFjLZmc1QNqsFRHwy2z/W7eu8dSZ+5V8y612Z+
es5ZxIwjr3XTuxY1qwsHISiA/JWjq8heqpttVqXYDHWPGxHlFcwOtSsttp9YlEA2vsKJUXYR6ht5
cj7bvxHcaGcWK4NExneiFCJLInPDF757kavSMqJLn0O/rHJjNr2DH7Xdncex2uTe1FKKrdasr+Ul
b3ufekcOpr3yvn12n/FcdrSbZLvad3LL2KwJhJCGZrY1GTjZzXi52HBHo5YdzJZDPhapng/3oJvI
/sdLTWJnD6zcyV472FWP4hKaPDPSNlvkss0afsPqQv+ebSM25OTwIP1pn/TLomibVXGBu+yho29n
4x6Nrfs0/Tkn8QUr85pyQB0YEJFsCH4Rh9jo6ItnTuxadinP1iXcjlcmL1EsU1+Dg3UakXd4GM7I
bdqpMxZ7x9iTxksVhYDdwiAtD34BVCuzpyeepAF+e3uL4+/q9qb89EBfK2J/OsPb0dVPg6NpFD5G
bfyVnF0qtpiUpNDn0WHY//T9fXT1ObSxxQlHee2D9NdRY6O+Dsaq7tWfqhOxrXLNLkujGz84euk0
oEzgJAbuOWSX4xbOZLK+3FuN4y+My8FsUwiZvRZsXdenukeh5gmZfWZDkmK+bQeOcUAqpm9jfjpk
2JJotCPXloRE9gg5OwpEg+J1o0L2lkFBw4/LtNrn/Byz2OWtjIqElPt8DWoVypMbZ6PD0SITrwFb
3ezG1exkLXZvN41jUzWpUHTXsKMce0bqmsGhNJzm3VStnOJ4qm5Vq/TiZk9SUEelN+up6sY138ou
AvKya6bEZyjulXtdlX4b+dF9OuxGYhBXvCLsrfSuzy7QfkfIa0aBcT2ZLckbHuWiV77Mx6CmwWH9
NDbW06QxCvhZVb+QTFnAZbglX7AqzQ3rdmNtUruXmhl2u2j0+5RKfJAlvVfJ3byT9Ne8qrMFFwSi
DbFBX6qyIm2WSKuVceCmPgbP8BRyZJvdGLWcA4lqD9E6ZFY2DekMOFmBR6OOjjiQgL1P6mh8cuSR
i8R2F9XhbfByODjZ6u30I6izZaemFlUrqTCy+Xawcar9O/Ht4uhunJrTNfo3oz6tDj8oJkaS7y06
6TbJUtQq0MeoY32SuEjdHHWO2HKH5UpxtpzDu9sx+XsNixoG/Rqqqqqjjf1lNexJPJFkvo315aAg
7aRpwlc1FRdtT6yEiS6yluXs1Mwv98Yur4A0nFblVr1bMOlzts7If/JonwpxO5P9vuQHw4dG8tDW
MXt6HCSUvEhL50wSxUHP4SfydVIT75VtrZbfIw15YnfJn6Y8n764Xs08234VOOp6TV23SZXt1/V8
6TNfJAhTNUuRG05On7liPzN8BHxN7HwGEqq1rjFFLI7zOzuRV7DNamS/nsIcG4TE7L0x8UiL6zpH
ld3mW6tjIr2k4R80JwSTKEdSrvpY9e9EsMtNyO5lr0PO7I38RKNOcu3KyTjVEeK+XMAj2Q8O3sWu
WtZ6UGEXCrswPVavj9bgpQ+kVIP4wVo/HHJ8pxzcgpXzDU1Z3w2Kk56BZsEdhXhRSyYQbiEh27w7
D9s/4PXe3ILTUY2yE7mLs3MNkp0uG+ruzQhD2BSCQ+lvorP7qWtF9ArYcOe5dfLoIji2ZyXdj7Vx
Cm/GfuCSUns3nlZU7+p63jDqrqRDviw5mSXbhVvrgk0WszvbGoQYQc6iQmZxxz4OvvKqmWAO6Jrz
zJnIkyaN0KIw4ZGs4d4KSmX2hbRNikg8+4PNcB/V9M6tk+xN/v0qGN+DU1VNNwM2vcYUzNkM7JpZ
918kGO50U01v9vaTx23cu0GVl7xHMfrpOtxlny5lPGDkg+4+re2UujmVs2aD53759XGcNsiRPVPw
W9VC0sBHN/TJByU3NGUn2IPXG2zN23SvvN7dxHawNsZX2uaoAfWaHs2779V7nIxtXNhIMX5WreNE
N8cNLIaN9bn7uB5Jje+R0JlM8u2AMu66FkzsBsEIqqwr8kV31KrymiS2dpdd+5QcnPX4Om7n9Zzd
C0MO6wYCqXA/2sWUMKgB7CjirtkwTvHGowy4/wmuHJwTuzEqarGNgKbFZHzMOWsFjbDr1+ecX7t4
6GpEidMVe9u/1ONKVvKGcubGzduGzeiYVNt2g1RGwDSqO69+299EzWQLs+wB0qP5FVBg+pBVHS6a
bvPd4Ghf1S3HJtbfeQ0YPdqHzLwtKy2SQFfmoaTL5d1oskG1Yn89vEab8iYUIbNeJFle7TMKPYL/
nQ7Fzz2KHFMXvo6ycalcC2JVGzbWGxX0r0ZPTKO7M52Yj+iUT8rT6Grcgho4ufOe/dbs88KxI8Yk
q3CunD4FHST7/zJ3XjuSa1t2/SI26M0rTZDhMyJ9vhBp6b3n12vwdgu6ui201G/CAQoHVZWVGeTe
y685Qle9foaX7C38Ki8ZINAWPuBZ+1Au8xFJ7/EIOvg0fCPr4aR32fQz2Q2/kV093kNe8/yivXRP
BY4A8M/ukvmWPwXTE57tDmug9Jon1IA+TWB1iS28tK/jcWKy+11+KN4a5F1SB031ZvHz2K7O6C4Z
X/rv4gHVWJHK3Dfo9HjKN5PDbD2gBkQGw9X+DQ/4hshCtNFGUhDFmfVk+kVQdi7apziutrKF7+KC
aor9NjBDn3k1m+7UfzP7Klws9uyYsX9MvMyPd+yV5W50RJ39ErNEwBS04PXe84kAXzx3d42d3IeP
0OH5bkmQDvOBiOsseu1J9tLNrQXHArcr3jhLRFdYUd1JH+UH4bYeFEcM1B0CSDaParDz0+OnSOAR
7ximDVg8fTQeom/l0+I8XGRCfHYixqP4rvgG1tWM4ei5pstCP4sIiMB7Bv6xgjWJNoNt7vJPgVP5
k16k1hae9VO8fWNcyKlxrgJRGKjRU3oJH6sT7t5BlUZ8MDCIjyiDvfAQvRFLxVITmWPzG+4J6H3m
7P2IS3wpv+QR6Qq7IgR5LO7jIyggZzpreO3SzS6Fl9IOG921tMe9xLdFuhFn2nCtCH1oUq6OcXgV
YlchnNTf0Knc5bv0gcuIu6jvta2d2ISx8ezvbLq8G7uvYi9vK3vHJ8TQnqRd4/yatuLYCfYemXj2
ydIL0qKj136Wne3DWnQu8ollj6tMSrBPuXUsNcTud3sx/G1pYfmuX+S94Yt7caf9TcHi/gpbE27f
evmlch/uzUnTd2riLfh3oi3FC6fdVNqm6Bovw348905/n0K76pH0cFY2b76F5/azvRR7icAP5UbT
NQ4o/g9OqdyQV9fXy/wi/OV3ozhwG3RvGQ7mt5LuhZt6XVDmb21gENz6LEZrhIMbaEzivwmfkS8+
DKm3MSiQcUmB5djlF9grhME7hF7gPyN1jlOUfcNFJ6fz8n17arxOt5HsPKA+6Urk6/nVcp6yG2cd
3heBNPIh7gmfRcje+PfhpLCps9p9ML6gNxp5d538B1UG/17hAfrF/iUyaZEbupmS/bl1H16hU2B2
N+YEPm5wuwfZXf9WR+fYLjv1pzpLAWtRJ90uCX/AtNWXkNBF3ImuyawbXTwxmDQPX6AfhVv9V8i2
QmRBIGIXuBn0pF4A2+LM33l2+B7T1vBrMQ6/BuNzR2QoZ5Uuc0T4JNHB+rHe0bkbz+1dZy8K9pHi
GKRiiA+DP5YO4jcUSBEBhwfEAvCNxTnzsqDf8g3kDa/8qM+WY++3nazvz0PnrvdpFwdozpHk2jkk
Hlyaip7ZEWAmkR5ijQXh8ox6mS2m6Fsgb+IDF0NLxUYGsCzRRULaCSSCHdWO1TkDYrGZ131ELWQO
lL7skOTIldhryB/eELRwWYnHfhET1c7kmYSCo3tE2gJDUv6Mp86rWfQa/LvF7cm8e/0YPzbOwxv5
yp3toitbmrhp6bWDAWHDQKLg0P7jNjWOgAi3213Ium3+eFui5bLzqjvuGiErKRCbJJgVqLc844IF
pATL13sai2cDr2Fgw+kQEhVx1ncq21+Ilu9K/pHoyRyc9VL+zbeUNaUpSD4MIntWL74Mdd+wmvCq
qXsOO3WHzF2etU3SjcglBWN/rhHhCNa9DlPKJgxNPrm779Y+2mGpdmTyzu2cu28UKjCKK7lFcVFJ
6QgLIy+5JwFx/N7YtU/ZmTWmbROLDcSjdqYMR5WNW4z6LVkqtojpLaJCjJ1XHXAddvUxM2u5xZab
a78jnvxt7FhQss7sWvFk2Q+irNX5lEWONNy3L7nKP4lDLE4CNNrMnrADusvcP8TznaiiWU8G4rzn
9mdF0OUdODvD3nIqnjpXA/IWOccpJTYIrxkfFZ2mX51FtJgXNh53OJ29ZH/z6shLvgxrVwTJbUtb
iA5322YgPHV/Yl2AaBKn8oF2JgZTJloiHHPvTwuBaPZcOWStmbdXMHASW3dbMK870YHU90p4uOsI
yjMiSL7uS3X+nJ+vl/iQ+3CpHUBHBIgIhdvDfXsqUkBg3e4R9/JY8yF4d5+igHqWyA5NvT2ozhe8
xbm9wRixI5Z1Ur/jURL3caW2Q2XuIy8MUj7fLeffIwW3pcAi1mQpy0sOHkQ2suyONTYC8yC+Lf4b
wie+dGy/lMuBgNoTvNj5iK+LYmuk6a1vBh02oXK+i3Pkk/7Gjf1ITIkICRU5c7P10X5wP5NT9JDw
CjrOMd3oErOj+WQG2o3fPa34nUPik56xt6T4uXOwtpSLvm2KIayd34k3FW/r5ltWHZ0W91tyEpaR
KYOcI2c+9Mf5sDq+wpCEiqqKo/3GR3ZHWfeTgzQQXHOnvUh/3c7yi/16k/iWPUZHtY3b9MBy3EsO
c+C6XPMtHF5IRL8hSQzAfIoTuigS20N3tqR5NCUPrqLWoh/wKm5GjzrgeF85hncjiG7RwvuJrxIb
nCeCHl5hZque9EqIpLwetwLZfgHexY4fJWTsZuFYz4vbOvr34VfiYZYX1GReNCd6n9APsN4RAKYm
2vI3hcNAFriQC1pufcB13fMXYHtOsU/875xl+e/IxaJCbBwIzLfHxmfjmRGYbK8iJLqwHOvecQre
dh8szm3GZis+EVd+bHnJluhRMLXv9Je/q1+WZomlc/tp3MfXN2aMz1deQn8kWdkyr9RkbdbwBLIk
lhQDvMnR3DcH7vFtuAzbVA1Jq00mRWnrqTif1fc37oD9pD9Q7/h6oKMOj2XbQqNq+LEGaNNdBwfN
Ui50/VWSwe11Cl08pB0s621De7YJ7Pj4PoWr1W14+NTRvOI2UZriO+HkOMp4h8PremAjjaL+sLtu
cZqv7QQsxil2RZaFa+dd8D5Sly9KMQzp7kxEtdkIXoV+qndAEWFy3J6Jwb4BNdt35/H0DQXGQcWE
1VgZcxATD/IHiVfvvp9knqLOMcekUGeqPvOTyNfbVxJpVHkCmg3C7kqSjzktPIsbt5lAZcc94HHH
HpkMa/t87Uz9gISVFoN3lO/rtkfV+dydN5P1c8t+2jbDZ7ZD+Zeo/nkfFcla47O5bENXI/JLfBUj
mjnlMTmUtCrYIOYhUBZwzkRtzpWSC8N2vEVKehxOmcLkNXRP6e2i8i9bW/Xuqd6PgXEuHYFqXsYW
te4Iz1f1hu22xT0JBz8o5RAeNHG7U1OSJrM86mxjx2yCXyjeOcmxw8/dmRobuNIZ9f0Rc/2G8cYF
Xk23c9FAY7zYfwqfeIE+CFzXoM9g4hEurf86Eoqsh8yXnyR/YFBm9LaF3dFpKAjLTzMm0KSce1Jd
RrGXLVzEau2794GSSmn/Lfa78jEfUOXg06FoiU9AEdN+JEPqqV67vVM7zRMnhRXTav88uBHyEsOp
Oz2uh+iBKg4FR84L4SH/wzaop7qK38n2HzKDJ/7QiW/cxhsh2glU5C94Ny4NHy+kAAMc8pEDyX07
ktgiv0CKZH8aVIJl5uVjCi8wgltfeKD0dms8nunVOpUU5M4G5ZegdRHHB4Bm3yghrwHl7fiQ+hkf
XrEPiC0Q7amH4VC80sN4L8/bU2Sx3J1wgSTkv6jbE20LqBfwJKhjewpr3RciKkrqEMY8ObLh/u0o
0B0ip3icf9ff7H05CegnWUi4uynllcRJce98M7ixLDZS4GCtnncFsehcH1cG+gb+vTog8sO3RXSV
4Ax4nXv/aDe37JPttK+XCDsjEfQvW+DqWM4rcgJ0aHjDhfN7OGHTeUSnOeg4i+8l72lxSVyc78eT
SYYUufga/sPBLewqs2B50z2ZmUC6STuiHcdYcAtolN2RknfDneV+5mcPSp27HzfHtu/wFSlH+I5L
92dHcFE5xlDgwnheFtYNc8X/4+c1//nd4pogoc5t3NZD+fodm5AsPVNEZvatILIOUdng2WI/7aDy
5l29Pz4iUoVk9s56QiXRPvTou7CRyS25WUFOgT53ziAOMTbJPnLUfUjUSL/JZCeZn8al96jec9wj
LQMqd8P2fQ/fohMFj/meNVfn7/OR5tlO4T7QlRF9abdXnfkbrTvWiuEDEa3hCShk7MpLTPUs3j/W
F8qMCquZpOys9rKoF0i7F0qTGRd5of5vYUzR1yJvKp/JoCmi+tvzjXb1yXLpDKDApwbVrryNNK+8
2Zs/uSgBJ/VbYkuVrg8lRM05is6R8M9dfM1dOBY9IUi1T+2OW6BuJ+8VRbcLzL0gp3kxO6MHs2xP
ysdWs2xzzUy6JonLIz6wusqjHS+CT7xgn3LneauBlr7AgadQ8ic59HroJWWP0jV3LppvPLx9PqY+
amln2Sc0fNj6TIfChQuCgXonA7QepZ2xL16TRyHognFn+vN76S/OcYWOwnUhrvijS/j0Z2LwCYvi
5bAkO51q4v63J64gTJcoBl1mXAjhyQc1Bj65xQVejsjbMcmFkPM52ZG02OHHlgnwFpyQbOBowbnA
Mg9uHoxnhPV+BNp9KTWcxjsUj/T2nGwHUxCz1HDlqSd5dByPVJOd5/YcP3PL/SGIvYWVbgIJmiV+
fGN7G/QC33fybiXv7Ba0hHisT3X2rfTTs2TT5eh3DCnhK/EZ14H38EOGaYfH0fs0sR/6pdwTGQaK
t3A1z7RRhyDBblIifONq2vplxKa1Z4wQTVPMp3Obd2LwAzHPQa+ImKPbq6+L3/pvrP/yRsZf0UWu
krIZuGh2fpEPOVd7WhbPfEL3ZQne6C84R5Q5qR4yEyo6jwJ16MWbbuvuZpwighl6dPzAURA+SEcL
m3mN9yrB7avI3BmqfcfpYLK7raELQHBKvGliPbe6IcHcGeaMYyCKkqPeckxP3cLCuOgEW5tj3vEj
AhnxEN3n00jESg+d/dIcU/RANuWETXUJOvK4q/jQKqc44o5zbBZ6Y91IKY2exfQoo1yLy0S8gDI8
esNu9cRAK2XKxD1SstqnwcOl9OngHTNXvyxYY6SFLtC4bKO2z4QoVQAy1OdUFlx61syD2Xnc1IVS
f6J3w4xB8th44WUjFhl2ZtrlGWlGe0aMSEMXb5cfzHmnCs7Ue/KVIi0SLcfGHRHQ2NIj1X73JOtE
s9XdPlSKCrnfc+3bDy6pO/Ki8rPux5HDzeZXrjUd3iCHn0SdVSZCoVLwS0pevjydlPmGpcQITZPT
0qmAwlyTeDUvED2bs3Rvc7Kw6oUSknFV5eOp18/ZJ9LhGs3kijbMS0I/NM+w60yWEke5/WZZddLn
zEv1u05c6WUkWxJ2WnVKttIR3iYcSso7pWLW5HlZwm56i+/UTWjx7kX0H4QD7SV+GEqpl/Yi/Q6P
LKEB5gPGhFLJP1KK5Joe1M7RffUV4WbnMLzmXuZCQ8SewIC9FdcfWnw7Xkd8KA/M/xi04zOMHAfj
ufeZIhPJ2kNOsMjlZoef0QM6RypaXcXudQo0KpaH6ql3EIVi3CpBMyY8o0FA7I4QDfqw+zzALJwO
3Wt8CITokFxzXz0mu8gRvy5EK+eXl3WX8nKwa5Rw8sNEKAeZ+ESvc2/Qpcz3aHp8zQxKNAjnoPTk
lft2x8kOeOC2fotedIYFkEapvebYSbDQbfM+VfsYC618hgq5wuxZDyturNnTbfKYLxBxqtHbxEYw
zcHuGpV29yW4zxKaHxNt8XYHaaP2MWTPkjdci6sx2XQNh2PnpRUwE0o1zvpbIEhDp9tNfWYuroDd
vOzRvBdYlhWrlz73z1sggwNi4ecU7bBpz+pZDKAKIP9xiFEr0OnfT8FztkPb36JU6NU0oidEmoRT
/jwgNnqID+oxv0k3ykpYd5FbWtKXj09cd1v6W1tqpAPNr57cMyUeys9bdwzn0b7APw4oMvvma/Kj
noprs0l/rJ6dB5vRUXabZd6EKjIuXfIA2ZLRVO1qHoa7tU0yUL0jdJ49flfErOi+9t7+xryv3/Y2
0X4kJHtfjuvHSCf3aaXG5jan9aXCZ7c364F02e0QmthcnvCAlaB/6T9jPE+3wv1huoFItTwKeH/9
iDw/mQDd/udtBmfFKYn8/T1qjYyF8GbwfXfaqLJbXpDLEH6EIHLHb+IBgYhny0LsQ+12x3jz/swW
6AQFP7R1D737GDpCYN5CT3Bpyg+/x+H4jEEnwMfhejTVB5IN4VrhqHOqMURzbiP+X/a7zf+83c0U
I3gVGcKKzDDqJtD1T1ICkdS1i5r0SAlIrEa/jTtKXngPBEX92mWihZdB4ugrx5KKZH4kqCI/gd6N
OhGFm/McWBcVmZeBSjW8eHyidqeAv8URxY6kKdnRmjZQzCMQprvKdcOMbjOLFucyd15zG00JyyV/
RE3tJ2BMjlj7v54dk/T/vFzwv3/Gf5nUhJQLwSrnMzJaQZYC5ZsRMUe4SF/hQ2vigrchI9Gjcfk6
gF2iFkRRh7ysuavP237IGiSkWxISS5hvSve08PjdjAbW1gWh5OZvQazPtCwTej5zuEy4o3rUU8Uz
eGa/lExY6TXthyUlcR92SH/7woFSu/kwuR0WqPe7x8IlnOc1bwazYBKA67orz1MQXkI8+umVYS9C
lYnBBETQMNh/sTcQGcn3+IykjMDjtBhqe0Yvhi/m9uwLAhJ1J+/UnWjT56TgrGMNFko32NdtTqtw
NecZ5+xS4lkqt4LOdi2+zPs/Hv9/S4vz/01o8/+s2Pn/ocymLP3XMpu/5W/0mf+zuuY/vuI/1DUl
6d+YCGejRZFFhVuncOX+Q10TCc1N0tJAYdD4d+XN/6Wuqf+bjpivbKmiZViiuGle/k91TfnfFNGQ
DcCSuoEspvXfU9f8F3ERVnBUXVNQVZc1QxRN/V92VTupWSVhFG6aVNUXSUqe50YovHaihzfpMpTr
DVXfTCqYpjoMMklEHU7KV2A0mnSSTdqAWn4uyBgUVT2GIpYw7YBf/teXWkGwGcv0T0KXDGSj/2li
uHgchqRa/7JkIgBHzyYhPsWzcE7k7qGHf7rLmvR9FRbhPDTpl5V3GBqZecNIoKQjI8NrVtH0OBhd
zZCOGXpFpDxJQ6sHcZ//5ANY9SaXn1u1eE56mqGymW8zRp7QVeQ8jfmntzADc5NsxVqYv4iXEDhh
+rbJQ+dp1j1hZd6LNgmWrJO8KekmG8T8cYoyP1ENCj0L41liLjnWWqpeCGgNt2KNE2Aeub1WnbX4
1aqUtjQbME6Bp3c6sVGYZMcUgWlF0olP1IwpoBWewJiLYwBJCmTIQzQp/VE0q32m5fw0KhEQm8hu
eR6V6b5OTDV2kZrs03gATosOsKcP9Q/6xvKpaFsG9aICqEuFoExurrdYKW9KlqJpXE4/uT73JwWC
ppdoDfV7quoJxD1HHPTiLDGCOAghuk5TzQxRTORqkRwsWuT3euIrKkV5s2J8ITUl/SiJf23+Cd47
OtUhLQo5M7yxXhonFFoR/fYog8EwX+MpK9DjF+fDP37R4xW6iGClu6LqGeKyaj/sgYx2oWVcwDa9
ZYZ2yEz69kqJBDtgUU/W+SGLAXSyQHN7Xei6bZTFKtLf4FfH2yH5bgRYZCDf7EjNdshWX/SN1ajV
HfOoNctAqnAwC46AuoEdUwiPDaTHCDpx2im7VhnIp8qRroAKFTJZPxQokQTFGzJylHrmOgcq0GkX
f+k1YElI9qU7meR/+YMUSij/1W3QbCzKfviTYFNG6uBba/gmrCEqAYZxETaMZQrPci9CttQ3xOWQ
Ll8b7XEqAXbVKRUTaJhVgZhYk0CUWYiKNMk8oXKPtB4MTXkl6Q4RtZeT9tBC2bTy87hBN8UNvylv
IM40JRjUZF9ARh3qhgGss60YpOn6wlk3lGcP09MYJkfaIJ95RPsZCc+XeIBBl0RPcWGgPSWnX3rV
u2G5PKtF2e/meQgAtdFMstpXWWawsBqFI+QuO23L11myJUgmzKwCbdyApL2pgiaN6dRV0Eo7U8Tf
bgDTRmr3cnLooUbZ8JH4Y1in5QY9baGfYg92yZJuA3PS4GjDawOa3S43ZKoBO1WN9NLJpPgtkxVH
XXKGehbhGBWMigjlpYW/WsFhlTcgay110kHv7+ftEEgwW5cMUdwN4povzZchoBqzNCT3Q9g6ale1
nqw0fzEMWH2DwZoJOaBkMNy01DugZ8iiDUyIM5Rolel52ZCycYgWc49IPCxeSDVfwEcCsMofsyV+
FRuUNt3wtJW1oNXY09xGMVv2Oii2cv6lw7QVNrhtNdCnjcuLCbxPe04UELiI3f/pA7GMVL/KMHK1
JnnqYeZqA9O3seH1IcA7FapuAl3XqNrGE63xWG7gXYRsTxMk3l4nIhm69L2JesrbYcIEOTPvG763
HLljIURffUP7Zszhmh2K3UMN9nfcAMADJOACIrA2jXQ8ipnnEAgbMnjc4MEtFOGmUX/HDSs8boDh
Lq6caR3lfSQQfm8QYnhKjIrK8QFHlJ1HSMVxfrM2cPEkpi9lbUQ03clps4iBkqZbTDuDeBxmJYCH
0p4gIYsySOQKNrK+QZKNDZfcwE22NoByrjMcahQ7a1EyQEb9qYK1HE2UV2EvmxuEedpwzDOuqdsA
zeaGahbIZTd0s4yvdeNqn29QZyMD7xzDeZ6nznC6SQVOv9I33mDQKlRoIOmHAUq0ZawIh27g6AmC
9IAniF3odLoXw5cON9D0DHE6ZJS350CFhrF66My/qdHe2hDVXQesWhc+kI8YHqKEAfsNZ91sYGt5
Q1zrCrDrHOr1AP26YbxV3XDY+gbGFo1Os0FwM4Cm5d/yhs9eZghktOi6VMYEl5+aqqUHkL4/k9o1
QUlJuEqma11gm9YsWCamx5MCVskao5y7fJqqQVPS6iApbWhva4N88z+L027cb/jfYVlS94kVygQy
aoGyN2yo8BVm+LTBw7N28Fpo4v2GFV82wPi6ocYFeZ9t5PHJwV0+5maV7+DSUVyYmRSe1dhtl5nr
M7RuYjJOFI8ldUfY5oQSp3mDnWv/jj1vz2G0gdA3JLohP1sbIl1uxM5bN2z6MHaOvIHUYUyUG1i9
2RDra9RSgoe6nnjmhmAvDWDs1oZlHzT84AZq1yWQ7cMGb1c3jLu2Ad21De0eb5B3ccO9KzgN29Sd
tgMEP21I+HqDw3cbJj6FFz/WTN+kAOTTDSWfbVD5sOu6a22NlTdU4U+o4C9ZcfHazAqflXIOxMmV
KkH1m3RUd63B8FE0g8sZVqq065y5KXQIN7YA/ehwmOy1+LCa8cEw4tcwnSav1MrXYYL/V1vAJPpS
ckRTqxlmjpRdVhYkq4qWutWq0UFUhbfFABWayAY1rgRjp3FxxFxjPjxlTCJlLEyltAWZIX0BdfqS
peqDOi0I6crw5bpmvufmlAdmxcyMPMnks0lPb9BIuqM+Jjk07uKrbcCgcjbJWFQm7fp13JV5+Sss
0npa4OONPTRkJYz9RCi1U9GhYdpqu0FEz71SlA5un3IHcGLd16aJ6G03aFWWCtN+qcrstRm0qpR6
Uv9AFNfd/vFLWmm0lixGu5P5Ok5zamtjVLuR3vyYJoWFfHhozJNmTV+9aviLNtrlsP1A6NGWquWH
CVncdicHq6Ni2C5EI726X6l5GCM1OaHy4SZ9tWHYccuSazv/LaUVaMZhSOeTAnmIOYwXWaNVnyl+
ZZnVsbWOSyr8WVo4H4SRmfZhfUrC4lOo9as+j/5UNpQBhcibVLFwxkV+a0WTcGKuoDA2S2C2JkWL
hiu1mMqjyrCRNojErOFjKsJtyKEfdY1EMGmnczMAex0pX9cak0s5U6W21s65V1UT/roH8TmLh0iJ
L5EqUgcpzEMkwTFa+WKdPSw3M+KHFDzIrrYmyikQcT1ZLq55PLlKZTKNXsyfwlxYcMjzB61VbrNe
CK5eTEFRJaPNqvcbCKjYNP8MIyoO6fBbFSUQaY0TsFpUZ4ci7lxdMZ70g1nNV4DdzO4bL/3cHSbu
3T5c9W8LFts8M93YKx0T9212knsSYH0l4Zi6v1Zwx3G8TmCSRhOnKq165NWF/gMx+bBWwrkyMwqv
6jQ7k0j4uxTRwxThZGYF0wNY56YAJUuSVA5MhTGYJrMCsTWFqznr0q6YJhcZcmZvplR19QmWR9XT
Bsi7YxPPy0luza++KYljhaJ2C4t5kilU68e6zmi3MpkR9f29jKMvEHo2bLnhVFfNeNLr9JDwzzpL
EjE4Bk30oTk3os7E2aIJrlbSyOg6CimR9ZmIkJcs9WPJS/lsisZETD3O3mitsaM11GFHgdZPk+PQ
Gr3ai0lI17miOCCUdNYhZTpRAcFxTfiJYlUMD0UYV0GcaJtBo6YwKqGdTkzJJbyVCma0kqSPwhCh
kNqZ7xCG/DYEhqWbmg9xo3bKnOUeMTbBQclUTkojpGFAN12uv6t5pr2UMIJswpmtYcQ4WVnygDq6
ZfUhXvhKpdMLQsOQICxa90qo0wHtSsGZ8+lzjDMa0lgBzu43Rp8mVSPiicfIU8LxDb4JXcHttw1N
/ImFivZddi1GbCr5hhGYk/mVQmHUqrF4KsP5L+rYUFCkfYvdtxPozJYm2GKd0HNJDcuFFEn7rgO8
rqn3Miqh/NUV5r9Lb0IeEiYKa+X1+dNSqTE5W9nsJPCMNnGN6oZxh+ruFCV+MVgmw13Zt9RbLLc4
rWpSv9HzQ91o5msR8WBF9kmqlalJWaL5moWUmGPL4FrSGls7HQz5XoUS5cllEjNDPBxhtuE+q+S3
tbpgMgnGBSs0XT1P/VE0KYCPvb4jD3VUnfcgYBZHbeEvMdyoHSW9AddrOmnbfRi6kBzNOvZyS6y8
fKWok0of8JyOEknCYVzbmnjNSPdpaAB2FiHZhUboG/NJXdbpuSXekzq6rULUuNY0sIEFHK6vxeuc
dsu5IO3buPR1nagOrCGK0gaPoCwDOTReytjEmqnuOIswP8OLmMb6GVZd8RyXgM3EuJf2Xac5VBn1
l4Ku4NoyemvIAGWb6t1qGsaCZ3JemXHkxsqrnRRRkxYyRi8XwEjzOdZj9WCp3VUUWFbTBIZIWIfL
jPHDnMSJESETYFTyipvW3boUFHspDmNcPtVcOGeuGrrSTdF7oV7OZxxgdtDzUPeLpVwfonBGNLxX
viWpZnGM+FdO1qdS+MwaovGiav4gsDLMEQs3Xau8qKAnEoNlOrcFc35NTJBWJBILLGrLqGpaVV7b
9pajN3993ZQHzaCkvhLkzoNJ6W5kfK6u2evqQHcrQZ2XLHpICluOoUlrumlp3ytD6FjzqPignEuA
4G8g2+6CytKKoHde3M25r2FseaDmoVXYyjNqavOaxKdO5WeYwDtLShfKLnCXo4nljKqlcddoKSQi
0n6M3OJFz1jV+dYKWwRnjINXd48wyMBaC24367LfSemfPPGDCBVbHYzjJOZ7YszuUmvTlZTlJC8Z
m1g9Aylwi4eZ45NnHSs2vcRspSjv9XqJQOFqhyLRjJOJya800atW4HSxqkEsH92QofYq0wm5qte5
kCY/rstrJdO4S7SQlRZZVuyScmXPfLESCR+ZwHRFkcBtgE7pW0JKohGS9KdL2TqZ0gZmb47e0nS+
akF/iw0AdtYCcXrtEgBhxob77L9LJT9yJH4F3XSVFdM6KS2ZfJd6oci3DvEfu1ajgwKDjk7nqB6H
lomMMk36W7qdS4uZfnGZGPftXlJiHWHQXrKm4EGaq8iPbhV2LNey3WYgkJLsFoWL4mCc/GlNb2kx
sVLWMkOu1atntgmE8HADZU2fxBcmCGCJUkcqxF4/TyqZRiVgh5vC1gl5yPCNH4ohD5qp/hi50W+8
52Ffa/I1G9TDPE6qSwh3qTIcYR8zHqiF+MGwfKHuxVwZPaIhJOiojJjGkAETchQodEBG/eh7668o
C43yB7ADXXmp2vHZLIUrIFL+Wl9cVyHzrLX+7mpZc4uclcUyouesT0GX0I0U1OSjUsqXcsnpIhZc
BsnKGFodkn1rmKz0pg3/8GgUXmJmx6oCKZhXNesxRSKfxGj4Cg1q1aUwugP+0pb15bcXa82e9Vnf
pUYWzLL+U6Xd7FtZw3xaXh0Gr2F4aqmPXTuvXp6GR8i8PryvQEiYHlKyg8oQdKnjDiUQh2vPPYj7
8bvXSObWgRBCGVsmwqoW9OsY+RCzdyF22IbizIaBoIHsUIRAxnY+dJnAEpKaX/VVngPZWi7kUW1R
CLTb9qI5ZcygAxWuKAWpde2sRC3+KCnUHiflr25CViMk9ZgqBsMHOFl7nDQqiBm7p23prOtWckoa
1S7lhgZxM17L5qvv+x/VzFdHJqKMxIqRQYVBBZbBq167hnVySmWT29Q+4p3YGS33cTTQ/s3Mp3iU
v4S80Wy1qCxfU6ZHU42PlEszB5AT7WFTulcSm8wKV2w2ra8qyTgHlgJzPY4ihtqjY9gZu0SQL03b
sm01UfrCu+On64hNtlJl8suqafcsVe6KOlW3VpofHhattk6Sxp6GMnEO0gF4qJQOPuy9dhXphcUJ
Ey2zdZkMGopxMzPPIoxP0NWaQDXkUzonT2ocQLTFS1Sp5OShASmyr4IlFxlX6lu2zQn1nagFXb7k
rVPk0hrMRusr0ymJ9JdarSsvk2QaTUZ0mAf45bFZgLld/8qZDZVyUV/1akb9HbS11EvBCsIyHbWj
CmnQFrP2GBas9vVT3xOOgG9bTfkop8P/4Om8lttWgjT8RKjCYBBvmaMyFXyDkuVjYJDDYBCefj96
t/aGRz62KJEEprv/1McBl5817YJ4ibYj+8rWpT9jFToPCq/yZC/rsC5ZnqZKTJJDt+vaAQ10AXI4
ZKj0jH9M50bQM5YYFXyBfGMADY4cSnvjuOyJ6XdzXzx6vYOcr9XJWkMszgFO/qK9dBo2XngfqcOO
c3pjj/d/HWbTt04s5IalkzAmMr85vny0XRDloniLHfdXVNbJSqTeh9UGK39Mfie5Qd/spN+J69KG
dtzZEzuni5H67KKRETNXo3+MJNIv7Uc3389fspDbJfE2ndcznbTuns98t7jp1dLjjkpefLKEfWPr
eM3C3PiPb2xgSZQW1O1GYmF1+CxKh0+6nN1tvsgnW9k0aiFEMiE4+8o4rL0tiwdVWmyZ46gNffUd
yvGjFSA/2qumbRIjEMis+WRVmzbsfmarerYtB5JYS0wC8tFp+28Kubi0c/vl9tEL28s2THHTui8N
IkzWi3JUWXxIBgSr1Eu6+s8JJlTf+XRbSlRzvWoexxYwkfW1tK5gYYnvoebt03OXNN5j2q2nyPoV
iKZ+SoIAnTZHQNHdWBaPzNti5JZApSx+yMW5lNH86tYvUAVoeTpbbqaFo8yMzh1Mdo+09udqKZjj
nSI5qKD+9JeIRTceqGKeoLbo3e92xJ1hZ7f4vpLSqsKfugh+lbP4Ly7veJRX/Q5gH5c3Fv6BSnxE
1hhgPfSQhy5cPIOEeK9jHzGe3YabLvkCFcEP28ynsLOStcFFYmdDuJmXEhreG1i+3XXvHj0mex7L
fVIsCw115Dzr8m+YRQ9z4JU4LgA3Jw8NS51EhyUWe7evkOAyVFCgB8ZPT2KZ7icOaeex8wvrVLns
P13MLZ486wUgdsrCelXbLDR3p/RxgNIAbgcUc/tdPakPXUYYpuyW9QZWseeOPClPAlAF28bLkXnq
dj8ogxa7nNKNcaOzyw5fBvLIP5YdOyp952FqJUy0A3yiHEAltp8LJa8w3D/l7DBWskYXlM6c/EGm
K0vW16oYXsw41qxoVuwWdezfU0izNGbV0chiP9fzg3CmNb0ld2qyrUIMkXqZ3xy3fV6cPDlMdsUJ
2YRvfZ+xYiJkFqn7/JqUck+vRS2Q0SGgRXF00J+XyOyDYOL+dlC8TOXvoW6TfSH1Yx7sZZM+A3Yv
a2NwwLDFbaXczj0naaGuJWuiRYFTbgCgMREHuM+qSVOWDwV7abFiie3k+ZD1KmCQGtrvrIAn6dRb
Vy2I28ceN5HjPGZ20GwDf0aBuIS7qGhcPjWNy7uFEV7kuVNpus8MTHA6939NA5AyL2CqTr3rrYDq
PLgY3gKnW9eTh3hslI9SF/IhHpKMmmk/mSFVly5ZfuYAL1flFt/OWLaPdELQgvgUbMMS1HNYemiE
G9BSv3Rxl/RttxvaEWgw3qtEp6SxmNz6Md6SguYDnszQ05Q39qZ11W+3s5eDa3n7dik2aSPPwsTs
j2rij6G9JJnHVqjavSRLiJ+rmq+NY2P19ax+AwfibKJoeV0WzdZisU2mVB8L4dz0EJFQ0B3E4A+s
h8cQk80Rs3Dxmlo+gI4VHJZ2Yu97/5Mu45WF2gzTLd2s1rhQC7OTIR9ZpvuHvOk/crgHRArgarBm
ITDeyhum59yV+L9siTq7/wONhcZkYbNsp/N8nfcg+2W4WooMybHnFGtVOwMdAzsIbY6kvrUBnWW2
s+pk2CwhoxLLZ8lpcIoYbVSDzmYe/nBA1Ju2HoExmPziqrvMVfXiilgyCCsCFtzBPE4FDh3b6zdy
4ja2gumnDSdIQd+bD3Jyf3xtYd8ana09yHWolXqNIsOC7oTEhfqPXdAhlXQiE+D+Ovfd9xgNYoH/
FACTa3z8SZ5AncTZqmqECha1LSpxZQ1xgfwgzB5Gf3xrEeiZbiDZwDKkBiQ2ltNCvvdBfjL9aJ1k
werhZWVk+pJaot+AUL/IDplZLP7UFcq2xeAh8TIQ8nyE/pPPTk+XqwouB38Idua99c1j8J5bA8PD
4mbqolp/2Dq5jamH2+9cUlewiY0IcrJUnnvkMWdlW+bUYQ2pEj84JXjKGGGkEz2WINGPSVJtTFR2
V3+K64Nxrr4CbOijZXqrMzt6yu1ox9k7v0WuSp7itLiM4DW9NYy3pbWIk8ncX1naLR8Jp+Z64f1Y
gfiQEFH29ddEbs/YePN3W7LEvUzt9FxViXgRof6ZN6MVCHi+uqF1r+yr76Zm52k1reNRoXIzc/e7
Gn5Hc/uYGtc811M/P9lx8ROnfvApK+NuU99uDg3QNxtm7fYy4YGNy+DLMz7aXz+u96Ns01uGUxJP
J7tY/N9WCCATNFV59UTZPkBT2OsmKFEKWp2/t9VLXgX9X8eLv0Yd1B+xyNnmLGP36JvmNSrs+CDa
qj26o4quEZ/D1s2b9K1NkQbq1hsBNObkApOC2nhanHedV2RluB9Ap+7jWDc2nW6Qb1p4NRNELOAc
Bm+ta7c85KbzVkoR58EqdexPxqo+ZKfhGPIIkNsp/jhj0t4cVrwTzzFyqta6vdmTtrdZNu7DJis3
uTdGLyLLmxdZ7rUbRryaTm05HK1t4MYZm6uDZBd6Xv1aUhj33eCyJ6orfqok7Q5uaT1GPVg5bNoF
oO5xDHN2bKbqNMyhOSUsOF/l8TXQC4Jx0fpcrWJvL5KInBIbAtQbc2/4a8j5L4z1caTNf+4RS6aU
1kqzSrh/9cK/wvJQdurU3xkve65liDK0F98h3Q+QkK32XglDk0ZU5pAPdWVaKKTS/5AsfgbSyv+C
6aMJru/EKXP3VnfNfvHxUIRIB9owfBUj84NokTDaylpDfLJZLRH4DNkymSr11IMTl45lHxfN4ZNr
5WP9FuGpCcJ7Nzu8DhGNbCOyjU3bc8yreNlaXvmd+Mxd2q2Ll6rJH2yCALTvvkVVhOJfhm/sy8Zx
lmTBY+8h47Njb+1NOnmI0vrGVYs13Hjg21zkq6To9TkftNnkA/kqnTtu0zy9OkxOl3xJ580QL6dM
y+Z9NiAhWt8Xu7tHp2FOD3uveppk/6ftk3PfUD/GPGVxeGsBHVXBMXCX7DLMF3cYvU2mR7P3OFSL
cKsQF1xzhxeTdOGtC/uXMVOkHLi4s7MUlW4z3Rz0F7tABASA+e6nl8c7n4luX7rLLYollrFlvgVM
s+sxUtFe50W1dYoI5VvBNOVHXfbFnF13RH1kofUzh79cGzhpHprsmM/tTQ5VeQjjHEd3MFcHLc7j
FONdU7QE+VhFryOyZ8/udrPs8Z0Xvdl0wfy6AGl3jZ/u0y4Z98L135pusvesI/8lR9E/cBxAWxV+
hd4ryi/FCJthtREZY4mRZ7/N+l1mn5g4vvp0HI5u6xCJkKknZ2wvSoloC+eBY6j0L0FQwL406SpK
R0bBQeN4DpYTTAXe8zHEksJr3I6AoowIDTiKD27jaSlPpQAVK8g7yFWdHpze0mtpKgmAY8HL0Okw
Pq3KpWtJs5pCZks72i5+TaQOJL1Ik3Hr8L5th6kHAajRYDqopn2dXCuHCJgG9t/qp8dK0Mn6g/2S
lYpMHBofVaX5ocpGKL7iTjIaFBR0WFC8L15eAglOw1cxNXJTlPYTR7KzhfR9lNAspwHA0euH8NAi
o8zZAy6vZUXplw05cCYmV6hX/Kv7QxroMF+1ITFYwu1f4BD5CBMOrEbXaEBNUp8YnZBJR/2lvf8p
C2X1vw8C9jenheLus5zxZickWIQJxJIWY3eq42BZ9xZjD/E3RlQYZ9LU4e7V7bG7K3IS+z8pSgWK
AbWYx0c3Us1pmbrmlKhOrmqru7eFoXdSy+KdggyUQkuu5qH1upMHeQThP6fvTu7jlbJ6xN/d/ef+
++FjUmMjCs0+hN/mNjHlXsj47Hp1QGiI9x21dbNrvN/al7T+1Xh0l+jQO115mOYM+YOVcS1YZbtW
5YgycQzEuSiDcxkvvGBqzCladHOwbYHhsYkZX0zx0AqnPsZwrsnQpNc8WEjcsNvroJthX1ijenbk
SGT/vLUKjup+HsZtN9jvdmQ3J6GbaOu1G6tnDGqBFfGEb0U5x9tirNJ1FziIKMPSvpXetaV5Ad2r
yECD9uWUm9/4VXduK9yj8rLmoiwI3GienJ0vxF8dcxSCVuNRieKPpnRe66SzHiWA5nsERW/UzRNW
eej96LsrQ4idQl1yG9uV1Z3SOluutmfYOzj2L4Gw8f8nAqy8vLezyW2pOMarwG8ZW4P3IHSpYPN4
Ux5jRFyDFgXRgLIETVm3FOHO9+Fvuty9gjTPe7tbvmrjMdiJlvyFqsdx4BBpVGROs3W81ts67jFR
YDijMLjMXcIBteOFR5WFL4q37AzCB4X326vznZGtetBxtY9DZ9r4lRNQXjpzDRr7b0SYCff4RVoY
haMcEpMpgN/vYS4zvc3djC7fQoG+VPEpCpjCyPtOgPrHt0HKbOPmuXsc0/TJ7RxKOrh6EbCKRLvY
KfKYqmsj4VrmdO+0YGQLoM7em0u5HQI33zjucqqMTC6WpeC3JOfGArAuur47G1iPXVETaKBnkrey
pCcQqQkNspvkYLwA83spsZHECHaEtAywQEXQketPa1+J+ORLZrSBhruaoXxjEe3nOOLwe3Hjmku/
9v5rLN9b90EGFJT26VObuN6mcgrcdkkEzDx48yYyzEGtFuVODcrduv7ZT5v/Zll6e9NpKhotSAXl
8WzV8yUpivbBcG2tZGYdotQG5vTVczZZTyIfvV3iZLilwkubZYdZCNzfA4B11tdYYbP8ptCQnTRA
311WhRmJGwuRH7JDx8LrLKgs6zp2QZ96cxKS6pR3/osCZ1zPZXoMecd3jvbr69gSqVaCS8xU1MYM
8mlG5OS1GkNiGkxPZWNdFiazozAhGoMmmNZ64qIK7nSjPZE4ozw4slzugglJWTsQ4GGam/HCZWuS
+DAmXnxkozzQTuhjumEWB8V6aBHVgMrGTPEYZHh96y4Pm3dnGN/Coi6uvbrFzbMRfrkVof0QP1Xx
tq29B2fy+010B7zCrnuYi/QudSRvJEhoAsPaSfe6rEtapOC9LzThMKkgPXN2SKVJQvbN6qxau0X2
a0o4b3UpcN8kkNVN+qjThNlVeFhvAspaai2sSzcpRdL1j4HoNLRHqHb2FG0sJcP1FMB938WPsmoj
jk+yoYRzdm2/3KX9A2qF7lSlSMfjeDlA17J7sn4OCvu3W7r6oqZkH9kEWSBBtHeQ0Ftkwdi85fxS
WEx2ZWaT0CL66lo1cmv5xUfNW4+P5I/bC0T3EkAEBr6+1nrggKv1o2EK3o1IDveeUgT2zMMuCh3n
oRloEvqIDKTI+Vv4De6gKrYOeRvunSajrbfto5MXmHrGYOY5m+FQQktGQU9YRFbDw1uHOF2ao+zA
E21ovHXEJ0/DiI6mT9Wmt8VGOcsAAO43615E7qp1khJpp34QLs+ZIQzZJzIIbiDcAEBBdeuNsQ6j
Y9/nfT/aDqQz1kPSr4PMti698F7qktFQlEwlMgxXllc/m3ZEq+ZnEOAQdGF81xXzNhxbkaydCE/d
NKXvL5FnI6TvPS4pG+xIGfImg0UQ1JH+5KYniSMe+KSBeXpkYO6MaUxMyWMcTL+NcwsjK155oe1R
9a1+y5zB9OmkP6kTZb8TF1kpxa6/dK37NkIhcEzYzTlIuzfVccCGY0Rx6ONNUbckcsDbjHom2sk1
RKBYqVgtSelfaduhksjxUd7wLit9WZJh73sdxdjNfgVWg61/RD+VgNG26m8zzcGWJnZt+Qpmn9bk
FDfVrYziv/XSajRHFEIFlwfKw4wQ2kRQQZPvjXI/lIRbcoR3yGoFQZaHn712xes0AHB29KmZY0AF
YvL25o6xLovq52jwHmsohr0dVeHjPOuGoyL79LQmrqK7Y06Ufzeq5FvUaMS2/cvgphzUQSFXyUzI
mUtulJ3ywXrk/zklMjtfUV7H4VnJXhxNb327S41N3O/UOnGbfTXVAz0Uo13C3eIhjuwyuLIlrt9b
szTXLCQrtoSu8qfAW1tWbTZKYVwm3SqlaNi9d04U4UjJEjwk/fIZBE59Url8LfrS3rkaWVUmnrvQ
rg96Vn8m62Kny/Rg+Zws+v5LcAQvZ1FlsDCCiKKiRFJ2f1hQwkyHf1/6hB/GrU+ODeMhcGdhrQe6
mUOR8LN8ftVTpTrFTdO2RMs5MBOCyLuKaQIVw1wkP3HYEqjWWS3dnh+jsAyerLTAsdd8mA4lqf9b
Td1X3Mv55NnD/z2gOiF8JNYj533YlRAgpAqGY3aI86bYBo4hDEJENBb3h7ot+1M8RqCxfkxEWo79
Y1t1QbwLZfoIav8WLVm6b9tmHRYWHKxld6d/D/++HRTgTn2NEzwHf2G1fXcK//+f/PtjXS8AtirZ
ySUhoKCNXlCdwWOBNVnRh4jRZtZJgRilR1jUTOWvwUJoFSBRaObl4vXmO8hi+Me4vEXlTLCLLtZu
7BEwmLVQyw4thfqR4J+FjwoosdbOpEizcd/DgZEi1GdZFeZUonl0UtIQnfRzlkqvfDXoY2iepCuX
XVGMHc1I0yLvKMBnqq64SBdjO0DXwZbhVQ4Qe0lTUbbm5TfcCQF+IZoK4Aq9C0bqZdgX9TaWHQRW
375ZUenDN04BN5r7YKzRnIe8HXdyqOdNXQfobOSEuInzfNNJPIhjNeyr4SuWIx2/n28CbcB7AolX
aLTofGLvCkv61Ldm55d/GznBFff1bkLpuk9GQS0w2TEth+4/AwMRYbpYmBn2lTDPqU3yC1fUqXYn
rKx+tUfZE+2FExeMNTJ/aALxNwpK3Lhhd2lkLzezF1mnrnkyEYNK7HjZntONDm7hqBCOI5gMZncH
z0bmReI9eB3D60hDPQ34s8pk2cgMHWAfIQeHNbgnha7LNPxqG7++ZaJ1UCRQAYSXXwLEdre4lsin
2twDZpgsZpcmftETWgG/W1WRPvfpHG2tvPmsFA2fXY3TMVQYGVXjXr3m2Zuyco9Q51YpwMscL0lh
IhYWJ7YE+QxuceF8zuYprAQ8aZMNz25EulFconFi8v8Wpehf8gL8Y2hO9dgk+y4fX1Kp461f3rs+
Z1wVlvWVFhkOY4fD0UGcfyzL8u8dMIG8uxfBedhU3A1MnPmwTrJKb4ZxeRpEQO8VcPDklcH2XZPm
pAgbs+86miyocGpGmrQn0zx1/D4PrWVvvOjQ+B7K54Usjd7t1lr05S7pUNHP+fhgOdRTr5FALpZ9
SLj/kA1/Jo3g/XdHAWU3v+vBkic1RJc0c/PjbLYNkVga5DMS6rHNqDKB66J6qdutyQCQdZ+xDTxs
eAmltfbqftklE8Ndns7hBjJsrRTI45wnuCUUFXasEzoWcl/6+E6BBJuuMUDbBjE7mkQ+q6Zhehys
fTGHy77p5qdy9AgG9NGz/3vBlQ8gXLn4Ej1uFUK3XtyO6T0z6FHtQPtPU1J+LWgp+nz+wKtQ590M
wrnKNJgUUtTsZPwKtS9ykJVjrCuQd7qP5PQHXpOt5/Ef2+7nDZ14uwmVPtSNcyrE5O3A83ke53EY
p+WE1+oZKfFvv13yR5kTO1XYyJVTrJ1N+IWocMEhUH7XUZOfypZgF6CFvK6cQ20KJGv+8FGiS2BI
TX4XQ1BzXgk8IS5Mc+PnzzYd3QrRYXUN0iVaW+MvY/AP2QN1D9W7b0X1tqdSpKAcG7TDBf/kPsGG
SKhkeWlC5R7FYr2WyB8sk6GDmVrIpyh4kjYAbl707bmecTirwd7Qa34tUDKrTk1QTsILgKjLTzmC
0UXY86Y6h2RqL6mH5WK2rILWTpMCMpBoMnFhDct8mIMY2y3szg54GmfRpJ9Va10jICjmSx1uxiIi
H80lXLTuimPKuKYiFGJaWQR/OmY3wgSa6Dt2K26IARGKGhmeuwLF2EI4YoB1KY/RH5noP3fgjjb2
dBZ0LmBRo/sQ0pth1ij+TmpRe1gGuUks9B9eyeCpPDCROhse76NQWmWkWvduvenItA8zQvXigjoX
+9MuzkX1EJH2f/8uJ+UVFR3JI6Gj1oVglApUAJ7IVd2LkY4vWx5lVf2yFtxMtUM/TsdCLIAEKNZD
aQE0DPMGVGGDdD/aDZobALW1AIoldteP0eH6n5ig2lPu4dEOTJ1s+iUlHXqRJBCXwxaXhVzlZfnR
Jkm8Lqzyl3C1WSOQsdaWfaoty73sJ0nBQq8vKsZYW1swO8ymqw7gaZXcLQp5PCWXOn1heQhvDe/8
enJ0Q4SofLVM8lKNxJVBlu3QLpoJCAit6GFANrCtB0CNYID1beplNTpIk6eMElQuzjGGeVvNwlW7
QA+ofuVzjeB9k4uZ4GC3OiOFqjfxwFAwSo7B+TO1cowFsLxbr0brHCuUNAl/nTlVvnUdIiB7nN5j
e+osSx5HUvBDPScvTfI662EtEup7vAzFCxhXk435ObgY0XaXeoiPnXA+pKyYwlHhAiX9VxdWuptm
vFVRAOfa23Z6LCBxzZhH+15LIJpu+A9pdbyHUPsJO5tbTzPKDEmKjsnKnptltOGaU4IjWsSbIVh5
mspXNcurtJ0nfpb08+nSDB1qw3H+VD0xmCjVaoI8wmeUS91xSAibhKt7cVrsCCEo0TqoCX5s70pM
lSTimKoZ6WM2nL3FNIAi2R83qXGii3j3D4lMU60Z6+SzXd5n6gJ6N24EPZ6qtuFc/cjOfxrAR89R
nm2HeSCaZfBeRyeFL+3KPWD+dO2d/uqU7oeLOPlQ20RNNc6M/0E83s1evi8IlMFDaMfQ1uGc35J0
wOZvU2paC+ls4oSXemSOFhmOiTK3CUVUm9aFmi6IhNjwtE8JEpydFaWEwTpoU1vLe5NuoDZOHJHO
hXTK9r3lKRWKqJlFXlpJjeN3TE5tWriM1Q+FzTWppd1txxSY8dRbLe9jow5xV8kn17bpd5zvpJh8
RL1o1KYoutaxAT6P1c7BdLHhmq2BoLtHEUSvoTN7h8UQRVoOwabPubZmK711WDlOgLhgAiXFMTni
si4IFJgbdCgcmPKM5nxaWT5HZp6B2AQM4lxAUCuB3zOE2LM4Rm7wF4HisgrRm6F+4zlqafap+StC
QR7coLxVmKpXVCVfcVMPB1FvZ1POG05mID4/yPb3wLYWBwAChm4rE3qyIl6wGBVYwMS98MyteQji
hANSNYCRWZ5csG/hCaXbgvkGV2yoy1ljcRZJHHlzSjRoiJEc8VfgNfQA9hgx2vvcQhFqrqUBvpsQ
tDLbtuHW7u87PGqRcidwZ3kxokv3jlAsFNhVbIe/RDeaa0MwORWAeFQOPncSmu5dYlMfly9tETwS
i+LJyViNMqqadN4HzwvKS9RdmCuyY4XEqdJJv2+i6TZjt9xEiVSnrMvf/RnmtvcDuY3CrnnT9rXJ
D41I66uNtAJwW+a7tmd9yjSSd++Bt9Hd1ucaCcN2ydwWeimJURA407NlQckSr920Vsjo565qrZZr
XS0OdtEq202W2Vuj/8sO23Kty/arQ5JyrvCrxOjb6CKO3igIUWx/Bf2kt0vg/VdE2l/VZUHWaRy5
BwgkzAlVfUFjBCKPjRq1Z15u2rZuSVVo/A1COn0XtD7WiQVo5HRvPpIIM8DGdee8ILmingw6Rjym
UZdnx9Z22q3wT4XEPdI0OjqZmf41l/Mntr7u2Vje45IHpPw5y13DmJ31vdtAlASnl3BXDgv6Eqrq
Guy8OcnECzYLcAzkPU11SiSqncpuX0vkP0oOHL/dXrEKeCu8iqxeO7zT9p6781ypeY/dbbKUySp2
TL9PIZlRlL6WkEL7XpbHEnr6aMtkOY0VoTRNloCVFIj343i7JPrTGvA4+rq6Syp4n3RaYTWJCf5x
9zlj7MXtc3cbVOKcJOknrnTytJYIvaQOMFbQ4FDiy+IsRlOc/30lXUTaVJ61nLiu2p6mRs0PPmf/
pkpAKhtVmiuS5XXD/1aeSl/clIRxfWqFGvdxf8H0RHX09Rm5lX/DGUksSAMQLLvoMC5Rdiiq3N4k
1X95gSlh8ZFFRknwkcRBf2TkPbj2ku88Ub2Nf3uo6/00m9tMDd10DtSuP0Q/tWoJaHJ699KoJ994
v70SaLCGWAYESZ97TzyBWsfnxYrTZ0939tG35FeTyP3SinHnpwG4QjOe7aognhRp5DotjTgVAWCu
Dq1jKpP4YufFeyub53HEwri4xFqBi2wQw/2uyCvuG6gFP4GBCXRfXGcU1OgNwJ2w+wBWpUrjPyMq
OrajqxSXIYdXxb37TgdLvFsRfiowFeSGqHuzxHrKJtntIls++rG7PKLBByiLE4KUloFEx6h7SZeZ
UUfHn11+vxF6l9TBPLrlDgkzfbqs7aCnZ3TVg6W7d8oYl99xCew3L5k53nz3YRzvGChayL2Vp7xg
oUiFajlzW1Xv0smN1m22fNhFIa4gumiksREFIqWtyTWZ8pCuxOx2qFhze+8sJXthsMiMgCenMImv
dwjaoip8VVoEm7ajuDstA32qHet1chyWpPgc4ej4d3zLZjbBm0EXtXVKf1+NojzhHyhPOvceYPKQ
nU/pARXKh+3h5MB8cAm4kbTHNxSl99XLCa9x6L2XVcBQoGfnZEpwEUZGgmEWOR0LCLrcd5xT6Zev
fkM4IWk8c/e3HsNXvCaau95UKWHxk8VOjCwJcQpTOtZL13yaofc4nr//UYDKy+uTUXG9rMcRu8O0
sBehKwBI//3Nv4fYwTaV6ekjv2NCU69r5u4QTOjfl1lelBs3xXjhjBoEqSgwHkw9h2wWfHtteRuR
lp6GjIYb6ScBqPfv//dM/x7U/TkrCwv8HMLuK/3VVSkeozI+Tc78PAF1oWTPADOtrjs0i3OIMvel
HacITIPPcDUDC9AmyQjLd/vKetYRq301QHLf3/Ew6s7oCso9YpLmMPffsyfB5gsyk7V7q9Aikw5O
znKWGP9Q3YGmfw9jMPDU/77MCasxRX0uuSQh302ynP89LPH9REYnUBcuSJjffaY+wqZeaGKBOhw0
nEScMSiYzrZscLxl+linas9tR1SKQS7YIqpyg462Avx/tJHOicFlb0t3t7a1xFMGCzmVjJBl0Jza
JrgNZj641ZTu2sUc4oXMgroNnF1ip/s8WtQWHdqlyXG5W1mFp7Nmp4yFa5Cr6BOFwNPExLu2ov4l
nn0sL7276212IBT0H2YMDzk1dSXuB6Yf2uRIahOuA4yFgE7/CZeKY7vmhKRyNXf4IkPcP3BgG62q
w6wQ63lsTXEATufBoYgIjIE0o8xcKS3gCqsI1tKuUVunhYjKG6wJpm0wKozBOSIytX1RUYzsGr67
N9YxmwqCJLkL10oMZj8Nya0r4G4y/G/Mc7clCNHQ5W+lKr7yBmhPVeRWKLYqmBR7yPg/rJ1Zc9xK
kqX/Slu9owb70tZVD2QuTGYmV1HS1QtMlFTYgcC+/Pr5EKAIiq26t8ZsXmAID48AmMwEItzPOR4f
ubcPPHxgoKWfiwZW6xiypEznXaOX4qexmfXAujrge0PNV0lfT+5WdOwIjElsWwvxicGabp3S+Gxq
MFGaqDtZvGp3pWqpV4pJZSulQ/cpbKg7QIhZhPDLyBPdW6kD2paSUC4i7k5lb3qHJdOUqnfT5D8N
5B6TzBBX7MiQ/Ow7yO8xwC+gDp9JgXdk2xCs7MmcRM4ETADQnllmG38iJ2H2qFEX2ce4CwhvueLJ
C6NvkDi+m1YDs5Y3fgWPQLMQvWmQL6iBJGyrmihGAHZip7vFwRryD1ZvF9vCDexrzY0+BFVQ78jw
A5ERKeqJsJkS8meFKIJDBjRDgyMB+IX4djuQ2SeppEz1SSMVvJthPfsqCK59eyIs3aFsHoazHDZB
bliedv3UeHVwpegl3GoP1oKhfMwm3pRjim8XGN+VUPGuzA69P9tvTmpbVYfBr/elXrE86dE3D1FE
TO37PHD9g5qVd7YDpxCqfXplVYA1QF1fClTHqsjeBEF8M+g9n25PVlpKsvw/Cf38XsLn2/Df3wox
VhFbtn/+Z1pAeyr4fM1+1P/zi/zPP39t1ks7+FFsvjZff2ls8yZqxnt2juPDj7pNm3/+D3fx4vmf
dv7XDznLh1H8+MffvhVt3syzBVGRv9X2mZV4/s/b6V+Gzff/j79dfs2/fv/63v9FCsjS/46izyyz
owIxNHWNqX5KAZkUOCT+0oT/+Jtr/F0zVdc1Dc8zObMR8aqLdu4ytb8D2zEMyLRg92zd+tvPO7lb
tHL4jJY//KX9XzCw7wq+qjWDfy1parq66iBJZNqm5djck2r+KgZG2GAKxiRz0cZ00uljxzLo2taz
4qYLhuIGEAOK/sKDJfpqCyDDQmwwi5ce6cgsxTlpXf1Mukq74OE5flFYc11Ypj/dDmqW3v6uQxhp
dRVXRKKMxGSl6rUvB9nkB6mX1DSk5103zEFrV5r659Vegm4laybCQy+64qadD6In/hh7QKJks/e0
6i9EiaxfJYnk54eKGgpMjuOZABtmsbU3YmqW6O2oNyfz3g68+2TMw3PlhdnRrtjbAUhDLtn0grM8
tBqfW5QQlq8SA9iTa2ofeaF+BeGr/PBZpblaYH7zJp6eaMyEj0Ro3Z3OUv0aSQ2IjFmjEcJTzKuA
cC9ka4hRaKwITrugLY+mYfAvaeZT2Zb98oBuQANml0og7/wmUyeXXRvWZWgUQ7wloP/gEwA/uqGI
z4VQyi3IZIQ52uhHhObBD0U8EZauv7OdI8mbJ+NjZYiJ+m5Rsn3zk/nNF9OZi3uuWk98sHy3DdPU
4KND/FPNd19MG32YyXSS5t4tlScyCmRh9KY71vNBnqURyItAHa2t7B3Ijh1Xv9/Z1rGeKYk/G0K/
32Hh60+8lPzza6ubW0qSfS97YSx9cyurECw12a3z4lDMR71F9QIAKOJAQ2U9ermK4PVgfZsSkVUo
ajhXRasZt2ZMgZMGCu7WHv3BPQVj6Wzr+eYNIxCIAcOwAq/487AYIy1QIVIL+GbA2i4HX0nOYe9Y
95NZfM/VXrsvcqBpwCvFaexce9sYffjUAQAiISD8HyFoU0X9ITLUn+JyHD+oZsWaJtZ9JHGAKf35
P0sKhP36z3Icy6G0taVZSJa57/5ZVsQaQ6k7cV9DzfCqSzVX1ce6076E8ZR9i131j6nttQ8WfwfM
4S6+Is/ff/gzh9hs4xsS+iReekRKGyNqd6He17fxfDD9tL41zCaB1e82u9VWuo56EGV7l9kJdVGy
ojiWUWw85WpB5KcYimOT6frSXHuJuEEO1MBCaG1zpyinwVRikDNq/OC6un/IQvYjsik72KrZm/n5
DlwAF2lT+uLZaMryKE1+U6FMnsyYvRyR09yyAHRGNoRFznx1wti+ttfuqm4eECXp9zaxx7+op6vp
7x9Vmm6bmmbDDObedNWeVeDePKqIk2tWP5X9o2M/OVHqgGrSE1KgMZxQkbgRa2QOA/8/NHrendpD
Gp9IbxfH0bszZWPIkD367Ti+1o9jwX6xUdp4mfW3fsulzLjULi3mhvPP9eXkPPltOHLyVnSl5IaS
xhL7xB4+1gAsrnoYDqfW96p7pVWrU2ONt6JH8aGfTd5PU2jFXXgpm7Xbw7UT9b10k6aOQXIKafp1
HunqekS456mtCnaJ4mlZjcCZq9w0iTnel7nuXlth9yxb9lSP9zGY00M5ounjVjEwg8FKKAwSNfXl
MoKv36GqAW/UiYry0ESq5wAV7tE2QUjvC2e6IuvfH4fa6BF29FLK+c3BmmwM/Rt+XuNBtWPyvm6g
3rLNV29LI663aFAEi23tKKBDXfJuJeE8OwMOQmErhZacBT0w4DF7e1htRYNWW5d7u9W0+q42WObJ
qQ6Gob5gTwO8ueK3uToCyM7+6rtrvH8baLqnWxaBZNe0TGLO7x4wSambmQ2S4ZFoqlE+l6pyhK9k
nsZCN0/yjDTv26bsIHfxtW3HClIXbvIQxdMsYPI6tlDc7DhTZ1fTu+liXQGZXs+wNLW3UUue51ID
QnZxUJhHJUipjlfmn5ua0Hur6JARyfGp6H186GbTlFGHNaqLe2nyTDBNkVYOJ9lkneQAFeVfL5uI
DzY7s636bQ3r4oOaD0A4S3LxcqbOMqCi+ZBIMrAgkb1Pygx873yQZ/KgtB6lcNPOukbUBka2PF17
5Jm0Scd1nJzGJPgKdOJ1inXcu2mUyCm3IY/9Zf51Ll3OIMdpjTPszWyoz54Tdo9pDoRjsKh+KFsj
db7ssNV3stmgAHhjlOJWtkiDdI/N/KJV0nAAO2zTJAFwpWgqSqxzryfKR7QywHh6rnbWOuNrDfkV
/LFCPmGGUY+b5JOeF/1ZOsiDCBBaQQ5EP4daX1yZtfJZ2semYpAqjybBVnbNbrRZx8kzOU6elYn9
F+9PFjXvVjs8k415zWNbfM1N/f1qJ4bzUIW2UT+OFhhEO1a8WTjCP/Pym44AYDdiDiiudnkmD+qA
UJtwrXy/2lY/T4SwsRUbLNU859qxNp1Q3U5ZWh3lBVe7vOJUoaBpm4LHzm/G+3o7HWuixe/mXW+W
dHZGRG78k7sjFPdyd/IG1rFy0vnubBJ9x/X668W6aBIbxWpf7k4OXf8K+O3TcRpITM6fJJKmm6hF
7D4Nva+HONWcr44thi3AAcp52U7y2BXd89SN7lc1RUg7txXS9ciYnUiowjCd4FzYTkUFQHCnwy5L
Mwr6WpZ3kZhFEbFsj7wrZRoQCJvfi54+EryUnqxQohOY9i1pZOdAtEhLP0mbEpEZ8oVbb50eLuq3
MVIbMLak0kXYV8q9ovnVFpFBG9k8q7yqg+p5QBrnpgaVddPOB9kcQ3UAEhndryZph+mdAelOnGuk
Q66kCRlYWyViyCRAA/KTBjhLtt5NWdelcQ7qrexbp129gv5TGJfJWQyOucurqt8Bvh7PXtmOZ58f
0zkSykSMpEx3ZUFwdS97hqD5oRI82vtKz/6hjjJBCWV9vHUbMz9Il3TOIblQBGDNkz5RSKceHc8V
P71BDwJxDs5xlFZQY/Tc+Yt9h8aK6NffIjB7zXAwm5bh2Rq79F/XSRlRDQHhPviEVAFy1oRE6yh6
0smGcnjT+NmD4qMOZn+XGFr4pM5uFVWt5JghQdfRIe7ktmlx12TWptbnsGqlN/BVkKvYZ+VALbjG
zmWvbFmlFz4WGkILq0dSd4uH7JRuvYGWYWbr0TKHvEKRGRdZuxN8d48DX+Wj8EUKhSARP09D2MeR
MaeXMoeKqq4Lzq1TAhWkkW9eoT3lXnSx3qaA9jr0eqAaXjWy3Sk3cenV96nXV0fDKqhrVoIrC/JW
fOqFD3jeKsmoOoH4FAUCDEtgpXAq6U1r62FUImpXx5WFJkjoPjoF7zQ3LNJDkGnOoyiD7OC1hLRl
b+9E/oPSwqimT1o8QGsXogipJ2E27qMbcT3dIorJAim9HWOxM2akZTvzVpSK3NXF0tac35zKLkl2
kWdjZJGRke3lVLJfPDmLPJWzJq5PIbh6RFwKusiVWk5UEdUL866cD2Oi9jcCLcW484w7eciAPIkS
JnuaFgX5qpR8Z+CGhyKNirNXjDVQIT++1xIYvBb5mafCAwHGtdovfdV+EEPo/XCRZ00aVr+OMIM9
Ed/byA4QwKu06r4G+X9Sq+FWtqqiru/JilTSFLx6GZ6oTwYD35leB5p6AyiAJNON5uQd+Y8yOxU6
ekcjQWIAMX33WWuTs10jx5LYygP5juzT6lrOrnnKejUs/e4zaeZz7qTO94plUJy7pMz16U50WX0G
q1yddRJ2+yptvsrWaq+LHM6fQArHnqLFVZ2IX6NJylDpZ6bDv9A8q/YDiNfhgtU72AkyvbuuUNAh
IqV/Y4s+OhsCVmg/6SzMS8Ezpmq+FDY/Q2u02+s8y6hOG4MWCUnIPtth9VnJ8+JDajg+CocwiU2U
cQDea3vpsM7dJTY3JmA3/+ncpTJTn9Mo34F4LnYNOMHLziT61boJUogWbxLW+tozWWoFOvcztDmy
2HHvwZC3vdskoeApsojRTe6P47ayAlJZEwg41EdfzqRNHjpeC9nF73yGNGkPU9XfupmvA8rLrcc0
HMObsrfu+zqwH6WpbgBJdxmpw1i1HlUt1bdNZOpb2QT6HN54g3MfJnQWoicNbfs3LuI/SK+xWStB
EoCBCrwCBZ9IO5HI1E5O1E1LdwZo5Hppym4tNVp7Nw+UPdK2dC9z9Llfo+MDHk8D5jZxb18sT+02
HQJTZ0/1plPF5g5aqNb/ITTq5FZK9J3MI2qdxdA+xqkFsQCY95U/6u0DZC+W7LPLr7Op4AXOdaBO
pyCBdx20VvdH7bGxLLv+PBqh2KddfTUx0TOrEjJcruWfVc5uWLiJy4pN/DPo9COiB8PHSFTKfsos
KHCTfrJRDzzXRtOcRkO9QX5slt2oJu2c+EBpiqC4JwyS3zck/G/NDMCZVr2YYiOv7+wE2Dv9Q9Tw
PGspBJJZSHWEpWYR5MvtozyTBwW5yMshCEmnTr71pkM2Lc/5podk5COncQjJZvkmzo1soymGczbm
gwhT1Jxl+zzpsXOWnrJrdZID/WTMNqSw3Zcx0tHK82NdNp9GCwFasxPPMZCyS5Ha7m2ITvqhHyPK
QI2q+Rgp0CeQZba/z4kN6RsU5A1X38jWKCSRlLd5SAY1D4ezPPAYH87xMKJ7PhLWhVRTXEub7I3m
XjQa6e1y9NHHPlvGRmOGBHfW+4B9ZY8/iKXHQg/bVHsKT9VjCfLJKa/9lsg0orqcsnUU2lZ2yYOa
KEgCLa6mePFfu9+4L56B4lENuBUINrRD89CpafOgZnEOHihtrmUzKdr4LrLVS9mSB7LJ+d4tA3SV
q5HiZkaoXBphZN/qNe/V1NXdP1I9nkh3Js3JTfLoQ5c250HLkj+Mcp8hSrDlSRuhnZDXMPnF0dAU
+4uZuz1sNaBwEzooj3pD7ne2azHv5LRo+1MTdPEDfPJv8BZB5wiFMkeuYp99F9XdYoAZpYvB/tL3
EXHoKctRBHTj24wnLBB/5wHkMdj70j/B9hBQyHQ0K0BN+LPJKVT/tDblmbQl5t72MiAis5ccLc/k
YfUq7fEhCdTqStq9ojKOdjZtPQW6SlxX0bOvdFdgB4tPUTvrGJiDv7dVb/zohP51lFX7HqSHbWQt
IcdPfun5xza344G3TrhNOk3bKvD5doHntl+QNxkoWvBVVweK6kVmDNfNztB1Q4G8LrKvtkv8vSnP
TtJ/y+ucG2k0EzXoIj2h1fcHQlHWAzs26yEYkQGBGx/uKoG+pyjBvRMwUI7KZPrLIQg9jLIdKujO
ZSWLcO+1+71jJN3tkrBFapbf0FZEGENHsdlVVUgMqJ/r/LbJSaNPXfgXUEHzu8676OwwohjQ7N0W
6Kct3lOXofWuBQCkkTf2L4xbqg4DzbzhJqgZy5JlI5uaU1HMDjAbSxDwa+97prlb+lT+GLFCrG7l
WAf4hcr685e5cii9MJ/mIaJjjSY9FyOPfQOJtME7IM+9szsn/QYP3rmwhnG664hPXmfIOW6pARH8
wVNx1/Rltnj4jpUdE784lUPVPIgOXIgbK8EBYmf9oFrQSkMkmXILFC5vBQhtZY/Wwdz5uwHjPAC5
MV4RyAwM3lU21zzIawdu1mTUuxJF8AvZlB3yUPpJe1r95Fk6j0BsjmrfOUTstVd2rM3etQ1K9M0X
0aziSIkN72qdb/WTwxq93aKwLs6Vpd65gogg2UT+847P99gowGO1bPnuXGe0LtSJZ0o1Td0WDYb4
yssq95PlJ5/DIuzuSEaTyHYBfmie8ykzE/Xabmr70pm93NKqNsL1tIPsjcLm6IeJ+VBNgX6veNOd
Canno2YRHrN8otYk814Oomu+axqR47aI7cUOV5yXlfTLc8XhA5y9uWHi3mb5HVJps1NH/zHT23JP
LQH01aTHNAmfir5h8eIipzEM6jfH5XQMxlEA+za+iCg3j0Bj7VM4mcQnqSJgn6ZU7zdDD2IbwkFJ
TM9tn+OIl7nsHYyBahC9+FJU/cvYZbqlV45oC/dWEWi/m+3QX2uRHhw6dFxlSx4Qcxiu5VkMxG45
+50tnHulC7iNiPguz6CNhjbOhTQW/OrREY1KupbzBCJ92VKEJO6c6UTNDPXkauFHWw+QW5tbq12f
m+9sVWAjH4Yw1m7t6Mz27TA5gbTZI8AZy4n17X/gXCTUOXZ0w9pI53cXhxtYH5NK34U+EkVZC6kW
iDuq8fpE/ZdWVR96zXsqrTD5MpY2Ih5W51xngW7eCZCwKiISByM1n7Wa9RPL0pemgGxlXVRE+W+p
/LK4mGXfI2cY6vWtZU7/3pZMQX3bzEOTNGJNzdZ9Zzt9vU0oLbH8TsaqHNml8SmqKLbAykMIv0EC
7q4W/QdHTYOj/DnJgxxadeXLUGnzwbSgUx1cy0FFCVMyCTuYsmxKt3D7mr1wOuPTZIKFLYTpUrCh
FR9RyK5ms6tkxikybFCaVWQgd/NzkGzqOqVIfxnEON0rNZBg4N8uijooj66Wh9GhK83vw4xXCbSW
PO/SM4wQSWYfeYDoZgLjaYaN+2vH6rwMVlpRHsOOwzLY9MS2yWKY/SgNXoJvphx0X1sfck0rdl6T
q9swtsCVR/54MA1TXMqmAGx4dgL3D+mr1fpccxBG4DxycSA362dRf79M1qOPZZt8HLL5/+NS6FUF
bqOx5cyV5UCRhJcz4gYIo3rwpVbTq5sBvXFD1ZYYleufQ+WZdLYS1ptoQB3XTqsNfeodzc7AwpeJ
19516LcszIZLVJTarZ2rKM8YY2veBFPhnRwyQtVkGTdtRiUDFB04nSYX9XIUvrbSbxmSJK5Huim4
lDbpJw9g0c0bKMHDZZLV1FqYJ1g7ump8cw3pSxUhc/FYryM7EM75EuhNfGMAayABbQ2n5cuq/8tX
k+ijUobxrdN5MrdjfCJDTiDfN5yt9OJl8rtBQRn3B3JDPypYLigXoVEK8988O+bwCbJ092Fw6u6D
Y5C0ruKlUfX1c5sZ6Vl2sXgvNjExmL1sIlWQX8m5lt6uXeaSLTkhc6WxGX+Q18qS7pm8PfKXOvL+
kygtcFzDXjV4NKPiYvcba5PWuvIBXQkeFGFfH0TTJk99G0JtV6Z0nxlh8tSZlb2zrFFs01CLnxz2
eFddX1Ome26qbtsdERAbgXTRVEJH3LQ5ZLJ5KHiU7p6o4k623CAOnoad9JMXsttoN4iqOFd2dE29
m+DObFGcbVTtPnQL7T5G7/nkFQgozSZp99s8vNadAI2PVzceBiocH4CU0pZYpDjyyb8uxgJQtUMV
GDGvkJBcrB/QwTkKkXlnaWqRpDlpQfxR9smDHORGhbOVTb7j9QP5u2OUuO4ZiRXvHLVtBMkdGUdU
CnONPb0dUEFnzqnLJneCsvnadFHgrucUux9rN3+OMtD1OfL6BmZAZNahHpqJJJipAZF33kVmIRBY
KKX31ccoqMatCdeY13/7uTKj4arIB+SlS338Itj7O4bTfvYV1IoteEqoHCXTFxv/9tV/tf/qX87z
oNQzopGMfvKv/nL+1+vK+T0TBLf0n+d3BCJmhktEvkATGQ4nbLTODorPgkJFkoV3SLIp/zyQzY4H
N/2QwSO+rTyVihqzHVm1cRdnSbSXo/RJfHV6vbzroN8+hg31ZObJDLDDV+bIF1c2FUtxLoYeKV6X
feYnr7qSg8NwZPkVDIhlz1OLcaAgagjfeLRmUS+/Vs7yUIrCPiZ1So7ppwkaOI872e7H5EuIyMSV
bL3pgH5Sban+gs58YrxMpWcDuXzQ9QgYqyxWrUnABTIoeq4SqalgpN0QjMs/sdllBzQNT6ld23do
mj5Is97F9fVIuOJSAUr1KUvRzKYqzLSXcxD+pRJpFiZAc+itEuqBmt+TqtOOkN3ZuZSNm9/IA4UE
5iSHNqmgEChnMTecGcEWGVlpbChaiYDPjUONKWPzuwGiJRpVVua/8rprgOkmFnVBe9IzkZe20EAM
tmPkIfSLVIucuzCzHBbqfnDWq1ldEhNaq/gFNYVQk0y7WZpjW1A2pEIc2RlD6np7jXMnveX8orOb
7WpbryGnl36I14fnqCsPq0kOmK8TTb12s9zecp2+f7kX6ew4LTrOTXUDxeCeMkPVKTCn6pTPZ62b
dlS0mNupPbYN4ikUtAtxXH3WIdK2OL9O04YJYlyqWAa8mW/1y62M2shdszHCQpamr3q0TSwWLJoQ
x0BFLhB5zEAc5SFHp2M5Q32Cnjft2WdxlyOlO0hkcRxyyPhKZ169s0uPiS3I5s+fR5r5a91E03Et
h5+KxXLYtWzLfQ/+g9na6N4w+E8vsCe3iJ+tqXJY1pMGkJmBaFTUrUBRaLOmBjyhedejMgBY/pkt
kGdC/+HxDbpdzXbXs62SM1oeoSzzJKFm8VS3e7NI8o0EolH3zr2LPIh4U48QBdW7KIHdux2CXYb1
+DvnxqOms3ROPWQmVuc8PwA/UCFHAkyXwBh5iEo9uead+WKTMJsK+NU1MFyKks+om3c22ZQdcqz0
k1P9zraOldfoixDgYV6EmzbX7aMGSX+c45SFDFzGc1xTtl3VBQdNgmQrm9OYmtNm8OplyBvv1Owp
PSLdvTyvtkTTjGmDdptz/vUKcu5l4LsrLFNIoz4HUeU4pkEhgFk6X/2i++2zESsmwul5fWqoh3cN
k8y4kQfVnswbVBmR//QMEpdzR6oXIQTj+bQdymUEEEEoZWZbAHZHDeCCH3Xk7ucJM1Hq15ac3+tD
1Otf51kmq/r2hiKNk1bVV2npsSmjYuGjPBQogFqlqG5kS3roivniUZp2+NgRWHnnkbX145//Xgzn
f2VWkZpwbQ20MdBOpIjeI9DcPopbUTtPtuf/sDKr6YA0Dc6xFL0BZ2oq+guhgcKHrOwcq75wjrKb
OiwG8YPVU3Uu/Wbsj6YXthSknzvG+bC05UA5xdImhEJSg3AUUP75OrIropZjd1ivkSbmv0a3FbsJ
juCLj+wFRfPzGqs3LD8d5djwIicYApaPuNZhLOz9mPrJCVGQhH8X9Yzk2Tubr4yQnKti2soO6Zd3
EQy0jkUAgS/16L8eIAYqYifbHZjn3TD7rN3yzFT0SbkMFaEeWa0i3KukfQ95UZ6HRXkOLZjWi5Hq
BJSjm6eX/mE/pdcm9WcccNRn1BDdC4tt4B9VBoBVKyqVWqGq8aHRo8OQI3EykSjapUba7mUTzblt
r7veUxUqxhFB1RNBnTu08bNjZhd3BYop+3Yqs2MDyeSo9GSNEVNEpRTNAqzF2JvOJaJT5ovhTZ90
qGcvS+hU5gnAwekzhXMn55LXIOPNVGt7vZQ8kz6yVzbfzFiThbL8CYXX+QL/1m8d9u4askPalj9B
ziCNgaDAaYpOrmwtvfJ0+dPeGBYHx0eIrWv9HQCgTWs3zte4E2LT+Vl10ifCf6aObPzQuc5XshVf
KTOSP46zZgG1loYtW8uMin9htUf3/NluM2Ra1TC/U+CHgGItikNkmCgGzba1o03z5zj0ncUXAZWc
UGJA4UPVoXDdqGeLr+yY5/UKNAbRQUPkymyc+zGJnHv+nEMgYuUsW3EsmrvSDy5qCx2LS6KL3dGN
vM/SP54HwUEaAP5S2lYOkB3CZwWABp+yXec1Ogg3VKjqD7z2m1sNXrQh9PTszlxLGGTGPtKmL9ps
Wu2EcLI3zVI1wkstF/l29ZPOPVISQDPnqeKEZL7jAGSYp1r9ZGfRjsm260ces5vqXxA4KZLQWS1M
8tG5Dd3afShb+DvIP/WXmexlO3KXe3F/dm3TpZBdax30lqJ+0lkeLIi8F7kLjkk2/WmwjlPXfJMD
Ci9wEctHaNKJzPogPTxyMkijdOd1DhTEdZaTEUxOh5uIRrO+I29NGTZa8mBCCNqwLaTWHtPdBxo1
DvUGtrPfXNcRP1wKcvxsy7P18Bc+slt6L/Os7XdTrE159m/9NCP9rEHc3P7OTVTNy11PSvSsVICM
ihneKQ+KJiwA2kGK5MhsHJTmUxuOVOH71SWoGhTzQh3velJqin5QDfPVZZ3qnU1FjxdWKMIsa4e8
5Npcx5rl515nvyyvspqXS8s2v193G1bGy82ujkhk12i3FcU+V+p0O6KRtNclkojitUuzNFuNaAFQ
qSz209uqndJbE9ncU1uhnzK3pL0sU+v6z1/V1M59v9UmcaY5KitEFbKR41L+/C1YHGyNSaRTjE+U
ZXEPipncInKk/+FwN5ddlhf3fpl1ezWrx+sWRucZpqs6/2iGDy7J9As2m8Y3dJjmqsXmv0y0BtXg
W5aCDDaNjVWn9rUfZdkxTDqyOmNAnlieSqN0e9dUupZnvTTK7nW0tCkx8zAzJYdRzW0DChjMECh5
6BIISxtHQqAUK2x3gauhTtEOz6DAWF7LntVdSJ/ViJTQfZF26l66AOad+agVucSiegytBvKyjD7P
cWgZwp7teqVnQDYwyYMMY7/6ryZ59mqX88gpXu3rPLmMkY9N8xjP15Qe0leOmu3kvrPrKO6GS91W
gDNTBe0oD0r+8+ydjQpXXoEYEWpGFFALcTcN8oiTXmwWY0LNLLrE9DLT79uLr5xbziL9Xa/zDiYr
nbfTv96SdFkuOdu8TIitP3jonFAa79iHSrgcWqT/ERKc25AUfp6u/bmXf22QldmtpiYCMfhuGtn7
ztbKSSM9/ysoryd5FL9EqRyNBSksP4CEugrJ79efTlZpZhtOBjXXMrsd/Q/jpANss9MaWYtCLc5N
VRZnSls+tT7ca0XL02QvbUnT9/ui8r5NdVm+OPtJHA4s+YYnRVTiSk4QOqFL5gfuUFf7FL9IAR5e
puyBd5Wu+zdZQn1VMZ8JLUqvQpI1FL0SOEqj7HbQ4e8mj0p/s/P7aaTfMsSzhvSqCXHXzCG5Lgvv
Nu594+zXqnHWqIQyIbn0LUF5CP2HV5N0cUlL7iNSPRBWC/MsbetYaQtqpLtiwSNy7Vgmle0s/164
4XhaTEU7gQIcbPtlVtag1G/xM3H0IR3tXZXsBEUDw9teMcWmQe3o8+D7d+XQ+z+0nlqnpTl+zVXy
VSgsVvdVHfn7qdLHg51GL4MSxLI/67571xjatwSBvYMxpxqBL6D7WZyClhSktECxJ70oT92QeitZ
oJB+nn2lT6+E9kkZ5vRl51KOKsvDaoOY7gCVW4z10Y+pY7acUqOnPkqjkpJdk2erDeAQahNqfpCd
U0NFGXm2zCXb/+v0nauc0WnLG6Qm1f2bIeulKH0YXAxBV+5TNRUAGW1ByIoMBEB43tB+J25Ygk7G
pglL/cLM1G5XumZKtdTZXfbzt1H0sBkIXAbOPVqOFSpSTaKSM7GDGz2wKMMDL/zSH4sBbBJCkwcf
3M/SDKI0RKoh3YzZ6KDtSWsZjLrLGJcZiOA5gN9TiwYqnFdtqlwMCFKOZU6906BEnDbrgkPOlg6+
TzMHBCoUlZZ2MLDjj23f3uhU4wsv13avJRVfmxpRkm74Are+eoiUlvJ0pLKQzYfC2jf1F8C21UMn
Uv2UaPyTVScYv+R++8af3ckbf3UqfyA1HFYN8a36yjZKliaWA5jHjM6j074ccr8oeyp+0e4p5rSN
Cn1amu8c16buNChMVqTo5LC1IxGaQOhwvsDQpKx+CfpvF+Oby8h+dajQMuqoGrneyjrRaiPOCfzP
fPInlJNyhJfvAkWvWOUnxcETkBcd4CaLTfZSiuUGzT6qJ9pT60EATptdlZALk36K6jXUYnIOwjXV
28Wl8RL+4aNOdcp5Zt/n0KhlcIYNsw+02LmyckXbpi3ce9GK8YtXG58hJasPfmZQmsFAczIwjcWu
qO70EOTYV38H/1DDLv1bfqcIaiEYYdY3uWL7H4vkygPo8WlKer5hUUoN7DljC9lE7PhWURLeLs1P
gE95L6lR8zpIetmB/TIop8zBlVD05ook+8VUm0hTw2K6FQY1NCeVSmaF4/n3STnZO1WtRl53AdgI
I9F3LcWFH8pZm6yhIOgffjkcLKUBblnY1mNQBF96nh4ArTAhP9bsSL0HW7TdrEcYYjlqkNExDW0K
M1ONag/FsTpnul+eu8bods5oIvYYKVGHaCJGK0aC0OhL7Ur3w+cJhdVDNgqUluXmj0oobzeKy26R
zZ/0WzeF0rcckLVbN5Wyd95Umq8b0GU4KqwH6Sv3o+uA180qz0Cur7z6dapC+3U+uUmV29B380mP
qnTby0Zk+TZxKFAhD4Fmp5wdqrF/saA+wzN4SmKe1rUvVDSV+Q2tI3Lh0r+2/90MckZ7lqzjk2ep
xVY3+4bi69OoBMNxpRGuJs3mWTQ3HeoxHhcq4txEcnJ405TjKZr04rxM9+tYTYMyZqRNQh6uKFwK
yKXduVeB3L6yVDUSPPsw9DTUPn8yUoEiJ1TdIVMhbfIQU0UgG8gKL6afE62D/u1Eg/i/nH1Xl5w4
1/UvYi2ECOK2cq6OTjcse2yTg8jw69+tQ7upKXtmnu+70ZJOEtVdBUg6Z2/kV9UR/4ETRmAfBrFz
waY2NsrcSHwJ/X6tg0nru1vVP7Om8185kryA1BGxyTQAi8tsqqGmmUwrC2eks2kyNA4IUoAi3UhQ
pPwtKpmCWRWMjOoCwhDw1ngGdMt5oTCCbRIEfjpb0xIhRnUOwInUyuBm9XCz2Phzl+LlBb7ic6hp
WULLFIqXzl1QgYCttsCNzjLwdwVgEFI0e+uZGryXf2iQmX+OgazznAKbbTNyHC2TEpQiwG0L2I39
GJUfgLxXnaO92JuqlCIucejM9foByL3iNTQ/4jS4+GgjJ/TigYByQUbAL053tWOCzkHVW5QdBxt0
04o9QNzyj8LOXhMdOzQAEBWvY/KJfMaufwsBtpNmD1Q6sN77BuhEOvNn7dY7bDX2X5H87S/dMDGf
qrwdNkZacxwolwJ78n2zATSb9qRVAJsfG8f6WsLd/eXuBdFw784FSHSyBkCWGnYsYr8DNwCTrkCm
nch3pScb/FKz7GESvtugKDZ9sBOkOZJdVTbNAkyRBXgYgWsH5OBQv/QOQ94MRino1i5dYX7igY46
b6VTo8kSRJDziBs4DveBw5PYQLZVOZE3SZC9L1IchgETEPvGF8plnE2MNslOAu8CElv4UzolmZEF
KXWdL0OHm8gdx0Z4uXRqPHyQfIDifiSRm2zNjM8CnAkfGrxn2pbv/UjKv0AdHn0HEYKC0m7L55ab
xgZ/hODYmFp+TtwhWyOP48anqL8lAOv7Himfps1xRisbQG3gtg/S4NKP07VrBsDkVN++zm5TMD+w
jyK2zGcSYQ8UOVG1e+nUNxYcAQmSVvI3+xq4rGQfIgd+1XmjseY6MoQ1Gb906nsF2AT/0MgCPKDq
W+cabYYiCyfckRaUYhmQykztTNqm+26hYvr1PQRJLSzVD3jT8ACyhYisdLJ10Fc4Sszy57YHIlvX
WBwLppafMxwFrboYCdENiDkHbKFDSGrWR+a5Qo0DClicHclJREpqUgbsWoD0bO7ks21odDbYUTLA
fb3POM1DYxUdBSPOrjUHADcDUvFFr4Qi3QIlkur54OS572m6/ibDoftbT+eoNmm65guSGyog6KLB
2UZ1dLIaCwIaT12Sdq0GKXW1oltauc72NKJmDvFnFzLSwWpwTEIgA4OdQO58hZ6AD1tdJQD1wHMY
g/1UgSm0WFooVptbBdmRx6xoUxAT03AOhQRpd0uK2fhujtl4DkWTz/NyAMQBDcysjgMYTdSvF8jM
0Wt3O2jbNdgr+StICknD6CcPqIhX+IxqkKsBfGaN8kmjflGieADgSUPd8YOrxfklGa384tkp2w/1
8EAIMbOcen3rfs+qogXVWRL7KMl/h6dpAce4Mj0T0M4FME1nGJp7GxrfqYemfDJzxszgr7wHXmcg
a7CavTdDH48Hq6sOhQvYKmS51ikwPGBCdtPYAP3G5ELWs/ouDNn9OURvAmNwMbuTKQ3jVoZr1A02
W9fyQSOKQ6ht4sTaY5Va3qMw4gv4+qIzjYKeVQ8VCEnIAJgk2iOS4L/7KFhKvkZGeMGNA7QN6htH
oB0E1ZFHYE7qwp7vSDHDd8yKXEuQ3kwuDgo+J+u+65ApOgsLz+QgNsSXdo7N4/BBZwZueqUEWoON
g9/aHRzA8qDhvpnuAcuFNK3cOZMcuQ+ohqFxodvxQi9iuSXjG3XltpMfyYr6pyWy7gvT2caKCvdT
imxnQGI3XGUNGg96CewRSl0XtrEBtaC4sbDC6j8sKAZPAEkS9njLLAEVgUSY4BABh/JgWp04tKBx
mnqglewBhfs+JjUZ3sk8wNxnC1JTY6g41PNzpaHx1CUpKosAblsH6fJm2iBE5dzN+H3aGxnZUIib
KW8u82Y6spobumLw1UtwOhQfSd7ezTgJ1bQ3EYFcrNXIfI2bBnDo2A6UqJ0PAS3oanZ7kC7oQZUM
6H4FkpQbecZeAOitHJBsdc7AzpZCECisnEEbLWWbuEeSN0rZYUMAtLydhyokyzoEMfh6ADUN46nr
p8ICSBJzFnexaEgNQGjw4o4TivUsowg0MQfOM+As0r01NhLoyEljH6gBrnu77lOAwAGNExhQRgoK
O+rONjEyh9iOhFwZ3YxzIcCDJlBKjv+jCjrFb0OsDYfSK5NHYPCVhyozS2CZoPHS4WSx2DmRKLOq
8rFG2V1TN86JRiRXVtXvInIcWYQiVOWorGbH9/CTCJVI+zZHmgLKMvVLDPTbJV6PgMc7+uwCrmwA
CKMwk12KaG3qVnIZzQS4i5nSihgoj8Ari5Y9CcmFwogyffIDC3SkynWKMrK02zO3eiHfKQwZ61h4
owAuzjc306EezD4jx3QSkQuFb5pW4R5m+lKyEQhPObd2AJ4vDrWm3rXqdkhwPuq0xUFXzTTmrfmr
SyoakxcNqUGuBEg2WAdac/W/c+j/XyL3KlvEfDRXzqDX0/9+KH0IJ9Wt2W2fYlDTkfXko+M3MH2d
Zj3Jbqakce+yAVBgIOa5yYYHetHJ4cWJRD6VG5l282iA8/o4JdJnQAFYpwaYoV2qUWFgPju5cJlK
VlCFkZzaBK9rOsqbkVLraA9pmfqPQKcChWbc1cirhYwas0ViLJPRTxrlykzDzfOcYLuRnGZTcN1n
jjSvs2Wd+U/cSo3jbCk1H4jaIit2ZEYKHb+HFV0LxSfFGKTaP15LGbYaUvXKcbqOCgzugOFW14xr
MJnfn7xU8J0e1aAPLhR6JNgTcnNp+qZ1sFUDrgGoqOvaVgG4VwXOcuNAqmmcoQQV6ZnpR5INFHTS
3IeadCSdm5upaP7pUuiqyOhmUrqIsixB3ebEHysPpGqsD+XnekBlh4ebzdUHDD1Yat1XkidgZlo3
o8t34DYpPmfZz14W4DYGxOfBBXXyalTerfK27PLNmxnaK5l3FRvxTvcEfoJsWdtaKFGAXXfHkro6
iH2xJYJxEWNzJG1r6AclnDVuYhrbdNAvNy5gr2Ae+Fj+yXsKlLjBDzygE2BV0c4LppkU89gewhL3
AhVonvZ9xpsrlUNQrb2GAVG54Dh3UHUUgF9TNZNSgbAn/ZZkmarJmE1oODezSSElfOfxnY0EdiGY
VyJsZauA1Lh6g/KPqaUZZtUcxwK+yTryg2pblsibR1YPDpECcLFtU7cKNGT6jt6qV+yMk54zFl1t
N+x2Al4gW8AGPoqnsGIErRvoAkpoCz++VpFdmyjKH3ajAVTGyTlBjrOLwr59ltRFjuMBByd1Jiqp
jkAmala2hjKISYiKPRi0QibBpiDjyWVqdatJg81kWXdVeNTj7jtPDbGOe+x0UjNFmGx+95oiTHKK
0NqruBXscDv9rfN0EdMF0RXHWF6sQCAxogSoRqnQxh2t/mHUnOwcgpFUhL36AlTxZ/DBN6AxhZIa
LwKYe1+W0UpYGmr1yjTPVFXDNhgGlGUqD6erQ/xNE1R/rvW4wrlOHaVrP0bZ8NiZ5YkasBdUJ1XJ
eZKlQCYudSeNsgapK4qMQQJe3/iQmtUtcngnd2UZVLD8cyAVnXym4LqbTFcByBHQAgDxWXsO8/ot
MxFZgebFUQ2lGQKDcGPjBAKJeUhoJBE1gHBMN00XBcvZlhRkVxX2Bit/84gKlh+uGEEVp96/gR/l
nKln25Lh7tnnQMb/pTDo3d2QRXcwogAsbeo9vVJv8VOXfIYKP1wSSqXpRbqTWthpz1UfReeSAWlQ
5VSMus2AlhvgSEHnr20fsUdDhjvCdPFQR/doYkTQLX6EkdLNfu+W734itY4KeDzVihCHMUiwPlBj
ieat16dA4ZplBag+swUJyaZxYraucEi1NBze9Asd6AnnzEPNJNYPWJNhRKJyrN96swz3vI+CiWin
ganyTBZ3Zk0mwXrTyB71RvC/mWIs8k9ljvo4tihr88mMAvBRydJ9CZk2YLMpHQ9mCSSNHjB3eE5x
7QsH5wht7c62SQlEMx1115NtxsAGq9h9w7Z6kHWkHdqi0deelxWfRcdROgYISIB8uot/tcjF4C6A
DPDPMWaLsLbxEk5IcB0qLLAk0Qz85UDVJRWYJw19xSnfmq3x2iQFv9fWOrbMZuNSDWdj0s5Dilwq
KFBbR0XN7Bt/H93U2Mw/A/q2owqvwqM/nX4edz8g8Ca0i1Dm2fbuF1SFQX3gaXyJRB9dkHFpq3oF
P42+8TitdzqVMqhh6tT1LgBat761BsBlKO0bBq8qZ1AmUpUv3MnIzaI6iS4FCaSdafWGQBUG7E5u
uDcycAuirgqk9qgy1Aug0Uw4DIAF70XlPmM/UqzyPrZ3dAKG7KEX13DEQxVF/ktkoehXHZ+VURAc
+Yg0IRr+k1Ov+RZIQBuw2ptt9uxgA522bKQRZc+VD/5j0OlZi7xFDheztGDZ2TYeaWaondPB9M4A
YXPGRc76egde0s8ko2Y2SZQxSCQ2MSDRj5PDbAfaHGSBynQEviLi3fnqII/e671zmtxGriX7KnWv
HMVfp7Cw/VMT1sGJhpMswUFmberVAo/SWwVpZ+M/+SKX5DHXMnP7j67kNU9G4ZAoDl4C3jz8MaS6
CDL7k2tsOdhCx51nPWvnS9RqkGrYeg6AQ1mZ4BCI7K2u7qKm1ZurpgGeOyWqkZaGTIFezUPSzsb/
T75JFtqHVEt+ZGA1r35kRObQlwLYgUmJzLHR2t3IKpRYIr0Rj4IRZxA5P7Qt6lNrZNuAAyIIFaY6
ahuWgGCqx88D9gnGMDp7vgOO65rjNSpFpvom01v9HNlIXlt0Q6KfaSxioAWZ2HUhkdM54ySnYeom
2GOwJvPGBVLJ1CXlmDjdnuf2+U+eFKgMBzBLAS9pEQLwcRnw2l5RrfxNGT2Vx8/NXIJfVANARlmD
mihwICz+ZDKFCfre2GcSuw5GDxZyH+wDDlKNV3FVBtfI6Z+QlBscsrFLsXWiZGMMLBLXBr9JqbHg
SjJqwDJub0EhmmMR/m6tcfxJghY7iIln+7vYbJ/8pgwOsxtFERUoXHMjLdZV1rJVi40UJDs76Usx
OM84CwsvNELNeAsIKaQy0zC3c3OPH52/rHiTvpg9rx/Ttl0x0YDvRFQ4AP+7a6EovMm2bfxbV9Q7
NuRKyveZh1ILLqLLFOy/aFZ37joedtPMXLmX4N6cZ3Yb6WxisMG1Ih6O1Jhh89ajYW44/fFORkPW
G39ZowmmxX9y9b1CpXW9q+fwpRfK/8hV4/epakIHurwrbNfVga/6O9TdGBaGFWLx8zrKwF0Bsprv
A99DJdUvJB6GO+yEyUMyPwM5nrKYoHZmO3pSkBZvEscJgodkZBIqxJ4WlBF7laoztnmHd+AmwCcl
9Y05WbrYV1mrVIPlHGKOQzIp/GTNoyRf3immWHOE+w+groRcyATrpLcIf5qJTOZJyK2mE1Afj07g
wD62ACPGfhk/u5FuPILK2njkeP3fM8AnLYqmegmlrcoMY2R5WECUxlMuR2nqlUY5c5sTsHWeAbqG
o3qQS3abygJrzOyQYLqFBYbMHXmQ4h+CkIEsNbHDjb3bIqsM/CCV1iwstXAz1AKPGuknAqC14OT4
u5zMuCpoapGDM9uHnoyvGWqWF+D/KnezghxQF5+tgFbvrOZwpJjn5wUgJSLQBWxIQXYOQ4GPuoh2
jFswttMiNcW7dKImJ7t5onlyAByEGl5BgGlFc8421LNNJBzisKJB8Qs+M9IPI1A6owjFEFalwI8b
49CBwTcFuKfiCFJjnPEaBxr2zBrcI7ZijUMvxmyPyr9FrRtgAi2pJaPZnNkDaI4GALkNgwSqeqZZ
21JnDzRKsWzGNqtShGAFLBfUpQZld3wH2Lz9jSLCcvw4m0RZ4B1JFpNzF3rGfgD4S6cCznaJ5wNY
iMb3LkAQMw9RE+K5BJcpzGSopko6B8lB85h6ZWc4R+dmDiDeDuFqNHzQyFQDtiopi6Yd/GbR88zH
a++vvBvsiuQu9q2Gbj9Eo6IXbaNnIIk0C78O/E0bJwBtIXPKo0EGB/ZlUSPNe5sXlx7wi0Jo/nHk
Co48AUwEM2sNIOSOyE4aR7rNirqTlGntpWrsYmeXY3Ya0jYD/OvczWVZb7D7/7cgpYpERhSIerMM
tWMXjpL/3Y1oDmtyH2yA87WRc2rLBzHa/t4NgIiEfAakvmah7p8z63gjCilVtpD8HAZBukn8gi2y
3gd5F3lQ04G2EQivSQJ6SRiy2LTXPlh9107ZcMDCxPwU4Y1l6gG67snTmnQ3i2IP+ZkgBAavvBSf
heBrXYsFdvcBtdwN2FJNGRhWaTiOnXjUTZSUDaObrUhGjdvZ/dIr22I7y0RWfZFxUB7NFhy2y6EN
F7oYqgeysBMghhWOtZ/tm9rKwXoLzr1ZZnW1IowuzNV8TdgZj8GAEfg7svNtoIl7vnmSwFI6pqPW
7CJb7GiUK5HV97xY8C5ujlo21EfSUMNJQ93BjsxiQV0yEjlH+gGOTNbkOCvm4X0IGlNzMy2+FfVO
HRrezAV02uA/nsTMvCuNFMywbFd3BHeFq5hY7pLGewsHTYUhjecGOEZrLGUf2nbwvmOBtQsl+MEW
7YhNZRQbh0jt3/tGpEeLvrk44FAKF7HMVrXXej/tSN+nojS+F5nxCPzN7hsv22/MNIoLUGR+5F2d
XXSAL2E57sVISGl9wOmiGlvEbfaEw9LsqfSKUZHay72up/kTKZoevL2AvJ8GSEY5GAJb2rOTLfCG
FBZJvomRAr2wmoLv4sbwHktTfk0sURwNIGBFy9jf+XjneJx0hl2dIm14YrgHAMUyBFghXFirIwk+
T5tlYY9OtAwcS1u2Xm1sakt6j9ho1B5lmn+1nUQeu7LMNnpXgE5a+f4eH0cPT9PcwnDe4trGszRG
54Fc5vA0O82hrjrrAAEeAx9YRpvMiyy8u3iWOpGwOTDXdFB+DZoTvOaNWa2qsPa2AcsBEuwP2abk
OBKkIWixml0nvACsoix87SUHdKRnG1how9hv8A6qj9onTVejPmkfgXG+IR014lKDwP6F+p4EIHqe
gkK1wMtX128BPmceatVYMgfW4Jjgbdkq8c9sUtz7SZOXo8dB825DH3dtqe9Ih1RY62AUaSXWZDZ1
47H9ihxsdz3Fmyx/zTb73UwpdCPMsH+kpicxssyT//plTNjnf6+nAG+FazqgrDAtVFTc/TQC29Mr
JD7VH1iLs+GujcUReEofURHkb4MELxKeAZCzbwPr7a0fBg+iMiywvGnlOjT14BlYuPHFafszjXqe
o9y5xmufh83bHcmEskBO8WTBTD98BuY0UBpAXr/zAj0/vtX3D0swX4iLJ52fFYASPwKinu9SEL2v
aIjtzwp03o3cA/YLiXdxhwTymF1ZDM5CKZYktY1aXAaDTRFinfEdyFXNFSkpghhTuU9As7yvkI46
bcK0HvalZZQ6isARezQ0TlnrTO+/jaEomRqfr0ukXy8qBZsHiOxjyrXuIw8lIKCDBmQTUeQ8osrk
zSJlqMDiRvjIK/0Ayuz+wRzwfm8U8ifoRsEtga/IqvCBE6R5CmrQGgJjabmqVllhavWqKbKS74uo
vvcwUrzMTmQwY+3KrZYx7dq6WgF+zXRflpp3pYbkNWDsAFqp6TiOgGIApeyk9dQXNcr90ywXSCo5
4GH3SVdWTQuGexGlKaq6ZLJtLVAjZ4Yjn3gcyyc9tmqcROjWHgkc8kmGIGP0cnYZQOb9gBIEB5l2
UbP1Moakw1RmD8jQA3KjHZzIYpbXce8sfC6bLZklTc8BHWqBdgc5Y6uoMgCxA/7zE6g/MwA+u/an
sqv3rSui7wOAGRfDWIcvwCQet7WpAIXCyH3E3QB7jsokdkE07NnVV4pmpJV7to0hOQFbIVtnKlqB
aDHgqr7zygUGA/gSXxIL7OtJKr8zXn1ptSy5gqOSfQjxFUnDVHvOK+6/jMxc5k3KPvjuyahA4QvE
xdUQDvgGqqZTTdYpVMUQNRM06jNx0UbxZhEbMVhN/SYBmaGyRf46X/g+tu2KEKe6FIA0oRa8IMNC
HAi8wsDxk94DN3aGsijCFtwZcckBXWr72gJIjajCs5JhycJYjTUrx9ucd5qG72HcynTOk8xLSrFo
bItv57AlmFYXKM3bGsBTffQ95NIjCUL/GsbZxtFArDUG0WPWyuFT1UVyJdvav9YgBtgDGd9VGAv3
TiAJ8n7YQfJYmwPqFUqb2dtoyEBJC2ZVwnf1W+A8gUxhhnLtHWRZ9xVuKmGD3eGlg+/cIsYrH76Q
ycbNEvOKf5B5rbIsOYI96ALsHPMqK5tP8h7Iv5va8OvlrCAtwJWA+Jl42k0QUtS1tRsArHOagyPH
xTrhOBH8zYg7B+okIOq0tjfAQ/TrQsiE5SChtbPeWd8pPFY/CUBi4af36zJxP+svlvh6F1sPcPuK
QhSY+UUNkFFSB2XTr4DuowpufvnTxx+l+FHyMtnfyfVoh9NErE/fzQstTA6sSj/MIoogE7tb+45w
b/5QpGhtYEe0prS3s8f0IUW7CpNOnufPCNxm45hHqKRSf49ZzksfxJyNn9wEpxgoXk+WMq/G+//C
mOpHUaQMvE6//rKpq85u8nI1/6UANhptZAI6KNQcGmfhuV/1Bq8qaRmAdoRkQcfQLT8hkbM7k6QL
KuM8WVjgx9uhfu8TybDWMs4GNkSH1QjeqpVhteFq8idH0v/jRHMI75UmI8F0DeriqEcTltz5NAfs
i6bD61CA255bxGcZYrt0kbEPgQusCxJxZESG26EFWGNh1+cYh1v1Kgr9+Jy2ARYFhgU2C7CHgTBj
VpGeGge/80UZW/oaGXWAbpw11Gsd/4j08X4/zYyVILCgSMNZyvEUq6ZR4oHZVOY/bNdMtnTTpwfB
2Is1w6HLtVHPgawFLZj5IMtRHgpZfI5irX6I3Pyt0a3xIRNFjdPKX/K+BS/6gJdtZMMpM6VIXI1f
UyCVKknnI0cfZNX1g1eAxsANkd4yK2im3Co/z5OQg5qp8UfM9D6577ooZ1UzUTRSBCXYbAOwQy4C
QG/Ybj4+JaE7PCEzqV9zz8/xd8W6kGR+0O9drCYuNMqwSXEA9Em6oCE1vW+leD1q5I68wG/WPRbO
42yALA9/C4wMfzXLcI72kTVhfiKRVqJKLs3jFxrRBYEUPF9hVYDES3Vp1EQiA/O0Su9RotayjB2y
FZE+o4bk1UlkE7tZkB5IFnuOf+2NbksjaubPOH9upx32YdLefsYUa+Kbz+hZerrkLpM78tJS2T/i
pj1PXDDDV4TYwc1n7CP95jMagWmA2HUP3HfpNMcy/8tynm0DiQiegm5GohO2dcq89aaxLRIPRhiW
cT+GqzR/YdwOjijKwR7NZE2ODeLtDF5Z8dli40uFY7ABC++HQLEa1fidIQcf2aQ0dO1RvyZauEsV
A5KneJPwNOwXjFvFgYYu1i/7pLbNBY6i3WKpp86aFXHxoPkIpwNJHgV0BmA4lS+FE0W8IyXNQOGa
9u2Cqg4b/VRb7tvIvnWCxN9SgflUfh6+C7sBlZZr5rdvRhOEa9xYcpFPJQisHVAlf+mEGWwzB4wt
Tta5+1qvd1XQYptEiaiJWRjcDMlMoJThTp68O5AX+MAQzZU3ZoCdj7oFudEUcXPG0aI2dMDgDMHn
I0R0IPSsPNLHnWkX7ZKGYJ5jT/hC+orTkSRAQ+MLT+rRAbiJANByQc91Zx9mT2RKTWgWqK1W8f9k
78mOPcHeVGBcU/wANC10PcIOopOIoqcmMj0s5BJmLW2zQOkESjQdZI3d9JH14B2o6ZRxbDXDQobN
uLo1+r2fBYE2ud3q5mDTRIHuYNKIWsBUfcNjEMU4DnijwLhlHK0Y2T5GFRhTA+b5tx7JSEt2d0Pu
gvs94gwZ+MrjT3ak+Pc5gL/0NMi43tK0lTWYckFu/8NlkF1RoWw2KYz9/DH+NOOfZDRFrSMZqY4O
/8OHmE3KIsGvYfrIER93iYvdsf/+W/p+vjH0Wu5HBWjFVFMpICxfLXSRg3CoPT7sSETKOzNSVARZ
NfuGnpBblNe+TNr3cHMU6tEUs8kc3ovcepGVRrWetBT+350plqkjB0xPr/OV3F3tPAX1TNRXrIax
EpuQBVurFkAwUFimKCuWR4MV32+AS40WBZ3AANvMMl772xj78H9yymWqLTUrchYJSL/OmWpMS+vO
eQ20TNC4IxceI5RL9mejG81uxc1q1xnjK1AMoodIz6MHAGAVaSexgRrLxxh0rw8hEj/VgMTF0CWP
8li+m5C07pZuzt0HsgNXrtxYLZ5NJm9snICZ4yJVNzZqYtXzDQnS4D+ppWHj/laqu6cT8WgDgGjg
89qh2Igq7T+OQbVnTs6+1dEAgGss4a7jEGnHKsitVV1lxbc6WZBBpwPNMnNFDVYiXl6R64M0JM3S
vw022LWYTD8VeF4Ca8yq933qpc8od/pJnmGcfksMz3rGZpq/p7kzzexobpvz3+bO+tBaoUhunhvo
am9zAw27vFY4xluyugqvjoPUY78EoDM2wb+COhrnNWXdXhMpwZDOMtSrV1n+YndGvPBj1I+yzphs
UYnNAagZvtlqjlUuW917oiwErwXg2xjGzo6GCba+VrlfobZ8rIFRq7TzcKgCnHe8G8++yBBrL3Wv
eUDZz/NV5Wb+l14HmITgBiAv7eRSsUQgOQ1yDsDIRYWF8kUI0T62WvqXVHLczkHoBeTmI9b96Stg
NbApAbl0a7Fuo8DaJdhZ/YxjIxKbIFva4igAFKs2CuuAyiKX0WhaFxe1+CszxxJLhI11qbIu4wuk
g5XnHAkN05A0ibI2OSo4wASs4fhdGZKmQdndMXPZgQKS3aT1TECxeYyzLWD/CwH8dEfssLf0dYpV
ZoAYHuzyRdYGiBd9LPv6gvnHYikYtlyaOqyfWB1au7Yq3AUNqQF2hgeO6tjYubo0V2nkGKvaDYx9
1QbDkv4xOZB1940aUrbIPKT/Ew1rP7017j1AZ8++pJ2NKRRpQcdt7P8H38pPVl0bmI8GTpB2nSWi
LbaUqk9t761S8G18Re1xvLKCXj+NQY7tI+C6IqMNCs0qPjq97T73VmLuCwCvrI0kd76EA3LioM87
sH17SeeDyS5Ln6Ker/PQvwBtZ/iiWw5exoeKA0nNiB+drAIevAI7yLM4A/1a+KYwEhy/kKL2/Wzy
ED52oThqEkA8wgseAP1Y56B3ATUu9agx6rJfFXUODtp3BRgPf7ObjOP+ZyiZO0Uisz/FnGzdY+j2
wYmsvCrHqSvJ5wb4HtoWAAsvZujWSAME5ZuJnBQH9Vgd8Cw9tstqZPks9Lhxr2E+pGurK4tVGVru
lZoYP/TrqPHHbiycwyyvPMmOrd6eSETu1EsyEHJjU9QAwWp0rctOMTBLqS+0AGcmhp258dJqzhII
VdgFjbIn1GyC1spAef00VDLbbzj4LEd3Pcs6vAU6nWxOljonsYo0vCJxfTMb+FqI0umobZYduGT3
OPH1l6Yl+yOu3kMWZmR8ru0AhEA+SL6q3Gge7KrGeVrP2OewYOkKG3zRMWKs+JB52ork+mhG2yEo
sm2h/EsswDU/6z6kYaYdkpYDAkzJHTsIUGwGwg5gM5vAoNLzRR4pPusSWOLJCCTHPB3yK2sy9+gz
B/kXUvAvlmUB1K9M//r/s2AqBv9bjLp/rCXO54ijKrZKJCclSKnF2YdiqTL98bNwLGujq5Eukp//
gVj2G4WqjjU9d3QgLnFuA7ns7pigSE0OtBorfm4qvkmRPLQ0+qz/YGu+uQmSPNhYOHL+kFfgnPQA
FLsjbWsCOrtMGF5Oldbz5KccWD1XUuajsfIGv3vOx857sVN/MYm7Csv2qHgglxGP01Om9aA9K0T3
JLDuQVohGBxjaWKnuWcHPEyDZ2qkKdulV1gx6Gkgc83QuLjYZ6MROTnIclpquNPsBt/tVy0rwHn2
9xVSw3D2hhSIYTMraMGDjfK8Ws3qkl4YaLnUjX66Hn0sa3Q3lsfab+SxVQ0NC7cA10Q7WA8mZ8V2
NqHebEduJOsaO9xpg3GYbe/MwBuLmKQWA3/Ag+Qt8Gz3Nq26DNORG+E0zg6oeEjLnCeia451O9wU
RjheUTA0XgOGZ6FpB/nG1sMmWgda/gO4xxFuvTCZ7cYeiAVmOZyMxHOWdad7azCVlVgKaiw9DThs
GJvO2kgAepyoMQPxhIWPQsP1rWWoyi2xdhYHzbX0LY+z45A3mgmSDJROYscp9QAHDpuOajBJmjEc
BC3uDQYfvJw7kpJDj931qk3t55JX4RknuV8z5Pi+mNJMXlxwC/S6XzyRKG/wE+OmSHHgUyYvvhSg
0ACgBe9E8MBUUzhBja3jsl52fR88UON3WfigheIxH0MP9fUsE6Aia4MDsj4+35khb04DgHNz/Y+f
I7/DxhYMl4UUYMfUcZ4NvJs7rP5xyFESjyrgZyAANiccgSG/nld7F+fUOO7Pu5ONLNpmQWMnytDN
TfCFBCZQIGYj6gV6350mG6E8J3du74DRVO1pNMtn32kCilp7yEW5n5XCzubUe7/OokNVl2+hzDwQ
4qeTe+5LorNhk1pyPOiaKy4cxxYroPp7X6oEcNUVCDIjmJp6j3R6KYYNjrTfTHUtB5c7j70vLC3X
nZfa35ETFVqprpY7zmoGyIlbL3pw1xPgjYJxpV5mReZkSUPCxElarEveLFsCzpmtPM29vO19tGD7
W2tZVIBgDief1FhGcM5xynihkW2NLcp57HyyCNSZqdS0051Frnn5MhoKsNf+QUszYN8qzoGD8lt0
8s1NBUBhixh4T68m+C/ipQ+2g4PLfTwJtcB/cvTaf4pT31lHJR8XgQvAixYktskIiD8vzJCCpobE
Zpv3/lhO45su3gXCcFUChBb0RfmBzHvA9rBH6k5N2FdLN0YxDg2bxb9/87nh/EZWb7nYOjVcx0BW
BwNZxd8BALtE5BVAJ4tnk+Xi4Fm5iXLwga3ioM6QKRgbV2oalo+nzLU3Acglr5MZKzRvm6djveBR
m8fr3om6VWshv45cPK95c0bSfYaS46rZzQFJqyZCptb/MfYdy3Hr0Lb/cscPVcwgB3fCzkktWXKQ
JyyHY+YIEgxffxc2ZbHdJ9SboIAdgJbUYthhrb8dFKZ4UXx3Jyc6DBj8rU/LxvmedI08U50j1UN2
VVSeUvB7k4iGm8JPvbAK0i61kzNnI63ftTce5pQAoN00QCysOiNN8OmhfkBNUc/pHEs10Mx1VKMk
aXINqHVa5N5oJ+qLRJepc2yp2ZIcZym5j9RyueyZTuXHMEEZO1LkJUBDMIyDp5D1rXYbaBFLZk1p
gOapHL09mXRkPHDWq9R6eam08K/eKsE5yOSuj+0Mt9ChfGjVMDdbqI4NpWyTGKDXSm6UAUIJLUBV
+gINlDzwph3VCpgZbkT9IMSFlrmbrBAv8l4GYHI+mYg2gEQEBQa4Wh/zHtBLZEV7sF5o8x6JSG/3
mKYUbMGm91Jx9D3MCHTmAPKvRgGS00CQ41UWNRvQ2yLhpBQLDLlTtyMYaRSG+QJfrtuBtQoCAbA1
1Jtvxhq820PnAO2PvKv3ve82oyW5JOqou10BLoujyOZmaCxQWiIrDv7q5kA/cTUGr7HMzGtoM+MT
LpX0a0GPmv0QNgKI06oMY9LwLqEJy14js5dfWRsJBEDcr+Eki1c7yFBFXlXtiwYiB0RC+vQxShjb
ajwRZ9Tt2YdId9NDD9SGS4YHqS3Qh8MnU5b1OpuK9qNVdYY/FGnzNdX5SwvOu7/CtkFPPdJh/uAF
wGfp4l8eSrdQCHOO0TZ7ojRxnoSIYjcoYZqTwgC0tnz8gyUHShzbvHafuhywEWALJYdYSrHHG1GC
8AVkNAA98Qde302www683MlyHNdErxNZboyiYDGuiXynMtrbZWE0fGt4cb6TQS9eggo4qQje/AgK
9wveC6wXu6yDnT646f5Pg756BfaQeWqIClLjAD8Cx318MZPvNyJwCZcPAxobfatDMaGdfJdhCKaV
UStAHD1+J30CFEv8bsCmSNcDsLV6AsCn81VElWHPFK60/q2crxU39eBQALXtzWu5zpATEh4WQCYn
QCOkbNrGeC1HUgq8Rz4AgYozOF/Ls4NO4hqZh2NKilTZkLbQtHAD7j8HDxvI3uLFPh/AQID6JfKb
WulqF5q6LbiWAs3acgslRRFztI8FfrV+XrrFr43niPyXHKoE1THF9DGRptiAbje/ZHblgm0uYVs9
t1Dkhl84wAFN9FU0ot4SVKjRoATPludwUqSGC7hogwvSutFre6UPCAWvZdVv9BwQ7aikBjWsoVCD
lmFSCD+0RHBt8mOAK69rc5jeDP/R50Z/M6VNnK75JUzeAwwx+4Vi9gm0CYB/PmnAr423JouyEwsk
+qmUkAaSiaht+IqmNU2Bj38FQC5IWTsP3b5194u4Zkbmxca2SBlaWF1wjZ3bYsVK0eZ4lFKy2SgS
mIqhClEQ2vpIaSsN6Wd/143ZIW8Age+AVfZW45UVXukLdCQrCryEWPQyGv8+F5OLl41Q8eB5jXlk
uhGDNpWjrBBNMMBdyrIaBPdKnSXFTiSxPLpg7sS3unRzvJbp6RqVmebFVdW/KLPgo09rrQOfkRZH
CPCJodkVpSlPWdits75zR9Smo8p3nkYVN/EOYXv+vE7IwFMGHnh5/cDRCx9vitHKHKP+2jWiv9JM
s4GsOtnIidDSw63J8VlX/ArdMdiTHZraAANd2OOjHBv9OJuQNYpqt0DnGQAj/ns/kjPQ/3bj+LCI
2xy3sLr6ETuGvDndaLzijJoXQGIPoa+3ae1TXivJourBistHSnVRPq2L8mc9aZzLnCjrdWcDBN5x
Q8uSAz6tiepHMiWnd3sSZaAY2QQjH8D1heQZ2av9HaKuMbPyGXiJb3un73vPiTbQ+OJJ23Lq7wZL
jNWoj3IVeWxARAqdGDT0oTxOCJ1c5hXwlR+cBsX5yoBaLVhZODsgb9Woevjt9G8b1SV41sgL5ajz
RnicddYm3g43XRDu9WGwUR4OdBQalChoC/tC6CiEraJEVe1ZFzZaP3Gxw6dTiCqJxnauslyAWf7c
zxzrTWd2AHNWZA5ZleL5NkPkmF4WaKiFBrTSoJ5FhJ9JctXltxJAtN0yOXHX18sgv6QgfaSdFn/a
s1Z2M2Yo7Ye457Z1TFZuAGP/duTiRyZqK9plfkNZPtqdndpqCsKPfWk9eEklTzztNnVXAHSpHEEm
kRlu5duy9ACWgPL3k5kEwJ2j6SwlJ1orz2EAXNOsuHF620V3Dxpy6idbkYviq4nsfJC5u96SfYQX
j99rzeiRAhe1ohbV8ayIsjC+m4WR3Z2H3AKTSpV+zAy7O1LFYt5qKGocQUfWu6CrV5WMYA98q3PM
XDzI4/+ZzSWOiyLRm30odHleRK4NMAWz499oD2tEs4zfGUa78phbb+kYo9DwSgQGDtA14w7SIvV9
plnniB4fDtzJrtRSnxS20eP1mtTz1CpxYbMSM96SUHQ9ECodbd+obZa9aHYnG61WbAO1dQzoDQQ8
kx7ttxb6dzdmxpOTW3j5I+c6PhjQY37EfbrJ/rRwyqDdT2MdnTWA3/imkfOfVfgcJIH4YaZmATjB
xMSVqELRfZhbAP1w+YcmsXuAn5rOuykq9QvE/7eth4yb50dtzdfC3iajaL8PNRfroNXDC7Ar4wev
Kt2VGY75jz8MAC+MRidHv76VLIAy18DVIp2+IC8HfrQm+llaFd9WJhvMz1WU/gS9AN+6NgLAa5Ob
Yj2WWr0i4yCwAL/w7keGtMoVRxqI/n5r5TJVO+YZH7d9spkSPqKRN58eaZaHP4HEVF1pQQNi/Whm
5Y3YhcpqNvVkuu+jBLcC5T51w/Q4Op54tD8sW5G5Hnc9iocmsV8s3ZinuwJlkHjxyIDhqQEAEo01
aEpVB9SdbJC0yRClRj21PMh4GNCEgawlV1xrNCC08jabPDer/EVzp5aT/qie1Hd3clre+y67LvuR
LPCycW2kpb5iBb/g+pKcJZ7JAt8ydG0V9TVgggAJE/j6MHFA1xWOP68thDQeUAGDt2llPnDTfBQR
LvtqC1rRsGwzbwuQjrdtOpM5qPNGx6+mMAYl2tMb1adOqKLtHysXLX6O6mgn/NHUebOklfLjUjwP
Qsp9JCxcsNsYTbRqBvDT8ZI0wGkMJCp8SEEy0tLAGtilSDSt27buVssGd3ZFmNvItPB+vfguG0i3
AkFQ8dlJBepxg8LYC7vMP9i9ln9AcewKbSrZI4lARWSekg7YaJHtV4mzAU64e20QeX1W2exdPiGq
5ZhgGWvMGFRjlbtxrNa9kmixIAeSve+xWBR9+7bHuwXt8U+nkMV/nlJ1iHAbZV+h91IrH3gXvVoo
49rTSiInCNgLpUDX4qxodA5Ezc5wt+XUaStQPOrrm9eS+XVEtJkGgG5bX88vJnYCMhc3TvL4YWoS
dxdG7S4y0AwHElIrWSO/EWxYboevSApuUzB6fQS+EG6/hcXUP1n0CspsczUUwXCSo1N8LhPgXip5
HyYVgP7DZHbXpyn2m6YH6sBkOU/c7T7StnmfpVsbqKk78no/hRsWuIwKF/C66nRpgh55+uMUktMp
eHneGJ53QCbzdcq79EMg4xQAah7bdHiFXdNyVkwR2vi0AXj9ygR16Y9WH3nn1v0BIHH7kaRDlxpg
G8lfI9RbIa73vs+8HsKs86O60g5O3zob5iGtnIroMWdcfynaLj46LhiTcXUtviX6gAtJEL6OgyYR
dQ+mXReY1heE230y0ICsuAHoTnHMyq57sb38yU6C/BtQt6ZV3lXVhYX6gO842HVJMTKQok2uZj3G
HkBhLJluzBJRhnoSxbc/P4aOgNqG5OpjqBj3Oe/7fmu54THJ+unK8Wd7tr2+XRdoad3Ny16LwJhr
C5+WIEoI8Fz6HPHE/kCSBiTFqzSv2wMtBYqp9gjx9CtaVmlsPeGNcV6RaLSBJK9pAMPWbd/u+/TB
VAPNWPdz9MLgTAs8376JjRLQIWwATtPYW4dFTmY0CKkBVcvpgWuvbO/8GXrTV7GQ3npRLHYsxzP7
yIBXt+yMqt4BqVUdMLLcMX4tBy0mDP+Px1Gg4Js+XeSM2vzjsKyOHuLdYhkDDeEighmOsBgLcQD0
G0jsQIEUrZa1Zf0AoUGLnvSyYnhaYxnXt5J1DR63FFySLQewH+iNtSYhDVYiXH3r4Z07LZMN2odQ
IIvH1k8sDDa94vkNuIUXSSXnf8hDF3KyFybC9cOIyI5yArrO+JU744BkhRgObtHOm5F8cXo/pMC7
2ymzx3oXqzJfy6wOwnb0s1TlwiQaAlFv8MbYrmNVWUyyPqrrhyHEdT6ZgJ1DsrgadeR1QXA9L5Ux
z3s8JY9x6oOzWQd/j9pVnRGlg35e7ERc1BsUoeAM9Slo8BqtfgBoFnJdENnhNOHrg3KhSOsdAGjL
v9CGixSELb2nznGeSydGK0rEp61Z8WrHJljlZXcBxKSO1OgEKPO4vXgpkMXp+i3yfNh3Q1Gu9FFH
3gCFFZe45ekDXcnvtdFY3Wul3YDmevBUk/7vnWvhna2izM5e37UbfUIvuFQA4aNCDqdZXLy2QRhd
u3h4E9cS1L2LKVmF2RhusonzVee1Gtgzxhikcmho6H1c658sPFbtHcUV57X5FO8GHcEI10JMUNnd
GPN4em27wtlmeF6YEZ3LkIPoRSJwcLBDfW0TtjOhMd9MJUt+AuJa3yKgJM/AtJdnrS71reZ0IZ50
EYcnxTC2QTuv3SBvi3XqWJ+SvB535DLEAPMKDxXvQBuaWz+AF9ADEwrM8EQer/NRnPosw9XCANWT
8Nw9nsX6x1YNA75hu0hzQGillqRAKqvAw6W/SGjmIeLr62lk7BYFtu33no67g4OL665NLfQhDNla
Lzi4JIo48fHfJBKQdq3b2I1SH7Xh+iQySFAYiZw7+rwbxC/dss8U+zXfNU5r/NWk1XnwvPJnVllP
tWTu93IovlgF0OjLhv9l9U3x1dGRZW2l6eHbCPSsJhzFKmBpsO29Nnlx0ftNQVFaTSiPECjl+viu
o/jpsnrXKcv/P78mjn1HFOKEdJNZf58iJJMFQlIAfwBeryKOifCitapzJ7xMhRmQPJXemxzgBNG/
yl2Asy772Ba734f210MP1EJDsmNWfKU6J3vsEvyrxlcqoOJq9acu9MIrAfWQpVotfqmeXql4yhjt
5FHpsqE3zzr6elcTUA1WI9NTMG73hY+eyOY7LtenNIuBTdtFG7B0ocVtQvelLHP9R+6hWcqa6i+4
61Urxuz+mQE/wA8z0BX28QdTb90vaTN4K5Zn1aNpNQXwVMfx0GZu99AjtbZO2mT6VAbFXw7uO7/Q
VRVE8pfd5r/wpt59koHH12j3yh/CJ3zd8fA12OajhsbgVV4azmfhjN/UxfoXuOlQ0ocsQZZ2T5Pd
mcDgs+sVB/zkh0k2cptYXn4GTn6A5w/zdh/bSvhnr+jf99HlgH1qRGN03hnbKW6nfdShohJ8Svw1
7PsM5EeYJUoWgkj1ddEus/+2u9P+635kh2o6dB9KB2TGlgswp9LLUMQAiLIw0G+Xi7ZR0GhNY79p
abloWT2iQSx1AxCJgyXkgLh9c6wbIC/Q2y9qEoFXmOJrj7T/jgg7aUDA/yMKC9lp4fB0uks4pAwX
ZEUU6hjdhbfTaV4pTIIcAH0HEaPf6cYn1PVN2DBkuZUXKUqNZys6zlFupJAy+9gB8OBmu5if6Tjy
aZxQoq53mD9OC7zVgz6WqW8OunXVXkN8z66uDuBYErhOpiiA7e9NIlEZTLKuwPcPyfxxnUeCpaCf
L3+NAIQ8DG0TpJu3PfiUxNx/959NF9eeoYTMmdoDfqL0RIOlAucOhdNDELOcaL2op9BBoD0AAKI+
leaeFItd0Qr3KEyfxLPpncWyE82W3WmTO5kE3CTCI618dCJFYoYADL7UsZ804fAS99zeejKpj6Hl
FlfkVvgqm4b2W8TqNUVg8tYG5ACf+pcyjdEVBpLWMgSIA9JjZYpyWkyzMUdbWBEic2g1zqwmGWnB
j5qeadaFijZsWUexfiyQ4kDjpv6lqPNunoVm9TaL1awvB/0LzciOtKAV07/c2S27FHF1BJfSTw4U
q1WeGwYexxnuvRSdCSigY4URW3U9M+aAzhzlQfIE1XQhEq5cB/Pd2KLntswBg2OrJcmsynJAp/OR
JDXQlmaxVjceqtBAxkWKHln52tbFhXy8DOHMyGVv+5DX4MRc7UOLWBYvqAQYXtgTsYP0Gc/8ugex
TlwzZyOBiHHOk5adtFyPACtijS9VgZSF9HT9L/ZUKcq7xacZMr5BM7M4Fj04xlQdCMihJ7DNOvxA
ywk34fPk4po9qgIP4LreagGmAd5Znl2Jp93M5Qvu5/oJZHhgLepafGfUcmGLL7TpRkROAla6Zmkn
W1TiiUyVVd3KW9Gfe3GRZts60vV11gERsQHG3JSF9WONaA6t8MA9rwir0y2aeWUrjM8/Ld9XpHu3
RMbHXSdGGT6IpnrUpi5+4a0Njt4Aje9elE9flbwt4/jFK+JPkRtluwHIIg8lE2/D2CEpjWgsQM76
kGmgpP2tcWwH3dugRVktssWZiRgt0naSz1pSoPzdwxsViMO2mUg9f7HGNeHtPJRr9dvR++OkMk3E
AX3QzznPg4fC0MUqHhJ7My/bAZSQSmHFvb0PQvHjTk7LCvfjCHGvc2iHFcq6vWGvABIeQd+MZ/iY
tT4tcT0bH2mWxVdPoj2NJJEN8Wji6yBGRIYW05Flw14odzK5UeAJNUyzzRtBTtVmHxNFEjFTPCDy
91DahXeMlGwi2gcbssYFkcsNNcS7DJDTLmAI9K+2gc5sMEeduGOLDzS0nocW514Co+pdZlrlJzcr
SgTNkWr/04lEhm6+OQl8D06icFCysC6RjF4VFaoE8McxrPM85QkDOENeyNWNELBqgN7z0KSFp1Pr
HL8PbEqfjKwQezLWQfk8K++Wui4ZOLa9LcnJfT7tbrvl8Nhg+FxkefM56ACkf548vC1us8oegL0W
aq6LqlPbXjPT8bYWgpkvJUhqjlUmQLChloZupx9SkDMNZQHMvVo0XzrmdRc96YsX057s9cinW9cx
QDcguYKIYXpMO/FTWlpzHrmQLy4fjXU6ZPmOlp0mUQ9oiREhbWhNgGw8tJHxRCsatOJbwIL4GSVO
0OO5Ft3dvzcrautts0SE8uWfNtOdCWFgxvB6N6EgZ9JtVCngm6F1ESrL6kDzQIiHdWYhg2m7gb7z
rBoR4XcFzUrmse1Y46J/4zzZOrbgAuESHnqneUfSdzqKbXre5tuANyFCPGCxGEcBJgM7BgglK3IU
8bloSARQWXoxXdDB+5aaWrH1ITaAvi161OCgoQ+yVvVZ40ZtneygRsk8VmGvm/LotAC44pFR+xXK
ay9kXEV5E+8szUBINwlBVU7HzCdMda9obzpr2wxlc5zy1JDHBghEhy60D8tZ89l4FMo3cacHflIA
RFZv7KtRqRpatEB1vu5piiQClKw0kEZTap7/7JDiPkkwc3bgUFEeaiCzZYlSjsgPG7zmgg0RhstW
HQd/Y8nLIwrb813SV8y3Qo5YoxqSsM8eg849V5qjSsl/ixiaLnc9epx9slgcAvCLWW3iHRdRmUpt
n0QgNJZRnt/sy93wa5Vk8THIHNNFkwWwNnpj/GWoY8JcyZoRJLaW7RYHWfSW62d45D12wCCh7Wk/
+gBuGDa+O6CekpakyFGQfBrd8WlKU2xFMrfliOMgT71bNshDwU5eYp/a1olX05jJHeWJq77BlRbQ
eHMsLAD8yRVIp6CUlbjcklYtyZbSxQ7gislhtqDl6FmzBZnRHsuW73vY/fiSGoH2qTcRO5XCij5x
maJ30uq0R1EMbItwd3guCyGPsSaLvQ3AhgcjbYtNL1z+jFw8Ygkas14Vrx84P/uvaZ6WvuOKYavH
ifXYq9RLVMX2Tg9HJDUpH9OVSMHbRbdp6shsN1pfXTgf8/Os1V2QctEOAK1D9oaV8K4YUJ/1AG9d
5jiYWyRexfVmMPA0P3ZZsA29CenbcfjiuHUPro1IokIIoRV8lu5MS5qRrHG8SwkAJ3Rqhm6L8h7Y
zVMyHJSzLONor9XFh8XtxiQXVX8qUR8ikKdFoAj1ZZrQykctbYGt3PHou9bYLwlQCl+61MsPSdN2
W9nW8lUPI5DAlOu6jr0nWUfFS99FZ+4i+WwBhfIlzi0HITC93JMyH4E7NLbolkqGEoXjYxQ9mjk2
pJVyeHcne7OdgOxap9U+QugdQXgU4dYJP7koEv+ADIH7mCTmJ2PS0y9Rm+i7pkvYhpZg0xZ+Cgbx
B2kMgIyQpm8psxJVHCeTI2pNj+voPEBvohHhBBOtH2duOSeJK+2jbGqJuqfUvYQMoMkkKwGU9wj8
N0QiBaL+tCTFyHB9ApLR11xZDKyODk2WfGWq0JOKOcMqBqeNTWWjxjQ6R1z+G2tFlaBkFWYgdK8Z
YmHFVAkLnRRwJfXsNKIWxNvM29COiwHNaKhp038+pRhNxC1ANJteBipuYjb+u9WQhEN86t+XmeSA
NDIKiUsTFAmLk1OdlDX41Mk6dn5PU0Sdd81QfeZu4u5LIMOvUwUfZYROByJMRM9jtUQm51s7ie5a
lV74ufjEHFF+DmWE1kk9+Ys8WKjxmw2KioFEXG1A2lHj8wahBYLkAG3+q0k1gyTUcsEGI9tNHn9C
43d9EmogLQ13stmDNPgC4bVjsZyFaq8GBd2LfHbhqXUEhqe7i0zZOisXF8PS98YhOtkmop5TNeib
WViXyJtts1Fmbwa3HvOc/GYLdwDSggYEsR1w2k5vsmVzUt9K591RqRmdaJd5zdUHWT6NAAc4HpRg
c+NPalqTZnYkIXkHdOj8I3SOJpxVjkBYlCD6KRW+Vhdpw6M7Gg54RoaHmSOHZIEN4AuAwJxmmRgB
xxsDoGrdKjfy/Te3vhDWiSzIdmDcRRzW4ejexGE0eC5zToM9PSwislWnkjuaQ7QTuAznayJd+igE
TVe+Ft3jpgbC7js5KSlITTNysCt72to8juaQ9aIg32W5+CZt9w2BwnQ3FQXazO/OWLZPcSU7oLwZ
NVG/r+KzB51755Y6HYiFcwQnlw2WH+hOZqEDF7TV+7tPFwgHn2fxoiMaXgMSDRnC+WYSVMNWoJzq
3KoUxBTGw9V19nN+AfVCaLvxgm6NIuAU7FZ45gYcitnj5nzwuhJaylksJuRXWQlb2QLsa3TzitDD
5ufgvdrRkga60wWAb/dTL0VIXt39Sm7zkyxq7utOf3W8cAKqrZNfl8FlCUo0Ii3YLTKajY4YUDAG
frJF0YPi9KpPSbEZ4jQA+CeWpCVF1eElz3MAmH7nkaFqBeXUxcc7OWiw7fNUjOtlD9bj/u47yZM1
hdUDbTvFJ7Pqs6sVVs2l58E6C7rgCoK14EqzoGvHDRKFbDVq/ZSDfkN7xk88HRe7StTTqam9c2R+
trJ2GvixFogCOlELBpwAEF2XZdA7G/gWesaQpcfT2Y40AGV29yGKJILcfjOOSjtEUrqSb2sAgL35
kYc7dT+qHmCEug4kSDBdmZsqCvkBXWvVWeIybh8sR5ZnWjt5y1YoX9RXqO8tz4ui0xmclzWpPWG0
R8vUVlU4ddkaNVHF2naqfCWlhxhiIEZkdVCMdeomoEnvaUqDF5vaIRFIByrDlgUwpOliQjPUp/3e
wpRpzVeLfjG3egZNAnoNFFtZBzKZrW/cSTrhvoG+WPWJyH22Ao1meiLhOGmPY+TgTkOGyxEM5aTe
ntbzTxXikUZHvdwu53hQYVrd4+V1cJwTDUxL3GNmfCZlE3cNWoHwT4mOU2UijPD3dNZlWlBuQ9P4
RWpbjhNwf5Tl5FqbvsAfyEzS+myrQb2YzEOHR0Y3rvrjnbxGTfaN2eygZAPKaP3QcTt6uznf7QmE
oEvXBene5bl1EujVBmyYjne7CKxaJ7B94E077I+koGGxo2WOerUaBYnwu1NbWYlmprGpV6Sg/eat
7wwXZ7JZlg2+zxmCJmh7/uNT3exCHqQntxwFA+tJz85WiGJrmfXjlxj9puu4aIdj3MXjF6P+LFiZ
fU6AB3f2siZDHwTECE+9WXH8254n4EeshIvnZbsR0SvokHoALQJuIch588xL5GSV3OqAAIGeeNCF
qGWel2ebV+MzSKTrhwxBKR9s0uFrNmblOk1BY8OjTvuSGrO4blh8lHYwrMkKQPQNqBesajUEsgbv
iC3O49h/nIICnTUyAZCyGkhOQxa1t0uSaQGeyNX7+GL2r7ZObUSnpgU3iDqKBjqBzvonmSyGZN9N
ydO/bnn3kcoBtOcIGkp/UYDFoFjnGR5/p+cKUOHHUBbJiYZGBrjWdn1yolk+CHPvgJSLlEH324yW
XVC3JcrgIbxzI9k/uSx2CbPEm/MAJOu9XcXzIXf7LctkRGErA8OY1mreUfaNd6TZqJY0a3BVBLCY
Ws/TOz358Nq79dYQRvITvTbXdwoyNkw8qfvLgWRzt5yP+nfzGz0fgMShVWGxQX0/wLyRBvZLReAm
qa8A8Jd4ZmaKO46kEQoF5tms/8d1oXZqaxNA0OSeUk9DqCsyOHKg/TxQdRx7Z58xjgg214ZDJ4B7
5AgboDIgfQsvrdvjTe1dMxuSxijB/wYC5mn2IRkNoEuEIiuCdBfHY+InLRqrQ9xVfXRexu5OZ+Wh
btEL2HrSRDOrFfxNzevsQxsFqGNKR/RmNkJuY/VqvjzToJogXo3gPprf2RdFofXhCm222qzIWoGy
7NhyA1xpa3NbhqU4OeAcWoPL6kutIKIR70K9Spbjhl4rkna1JAVHEQva7x13a6cMMqXAHeBrUE/N
iVYkF8M5aOv4iRZJOlpnow6uQ8PQmTUVCbiQqwl4kMqbTED23q6NwEvmbWNZlajoHguQHmjXANAb
AJdH9wL+CHLTp467qRWqmBXmwPYwvWdWAneMRO/2pTKwBbu1RxAb8IwjSFPUZu/2PA6aB1qRvWHi
j5318xElHww6YkwrwEBwr78m9igQaQXjujm27toaUhNVVv2kn2gATAD4rRB0X7Usd1aL4sZQNCa4
r0l1I12cNPSFn0zpoXspHoEh2FQAiiXi9VZRtktg9PpW5lVoDLIBd49urJngnZbI8jrnoHqmBdkv
VjQLIjDA4nsCFFoz+DE1E9tS+pCyizQIyikuachcJSR5MIBOm1n7JQs52y1+ZdTtND5yAN60aECo
GXJ0DoqPUAwzpPJ0Mx3MoV5Hqcd8PJ7JkxaPmX0mL62ahhUC/ykirgCCweOUolsA1VRwQgAAsIA0
1aNHngKdmZRWBlKi9WJHM/QuocDi3RcOlcCvrS3SfIsI61DuaoC7X1KtesiLRgAsLAemE2JK6M8c
201vmsAiNpx2z8rudha3cTfLwvfZnd34p2+vd3ilKOS3etKqNcvNAE/gGiKPXgfWAa33/lg3jgoc
ZQWK9sg+luYKHXeeQh+sOEKsDbKItGL1gCxXEuWbecltRAcn4H4C5gNVI3GIas8y6w6hgkUsAE16
7Jyw9WlJHgARBfMT3hYChXQYMzx30nZk0WvdvF2mgBPLaQB3BsdvpxYJO6Co6EuDrm4ORszEAyRo
463yrNY2owKi0dRAiqHWtuhbcQCTZb+J3v3JYJEve5CinfDk8UZz4w21PC7ttFkRTmC2KPNPUW83
O2p+veuNpSUpFjeSKa9RC8XuTn7Tjkt2nGsXiSKrPW3i8fqT0YzNjnSzLU2XXYwQj0a5GBD0v2mY
yzJD1faEB2qBo+GmqY7W7n233Nw5t+hopjYqijo8zB11sw1X/XkgrEPMWzFO/ncTPjfRYn+DGe/q
rgEkGB35Uq4ZtmfcteDXWa33qBKMPlTEEoh6wXETevqvqhmsr2qC0Kf1NTGtX4jo2i+pNoxre7SL
A94dzA/RYOUzgXvbNNdwiIZPU+vUW9Y3u7quqtUCXzmDrCAh+AZn6cSNs26jDDDUf8K23IFdLnYB
mIQ2Oq7aK+lxILO3nrutW7d4sIisj6bciqVv6fJNg7IJ9OUpG65azuMG4EuxNaDCACxaxHGV4jJ7
dgb7R6S4tmZOrfpz4xneB1oYOdo5jLDmR1qig6bborwu25Q68EBKWYb7TDWT1RUX23ZE7xwqAxC/
CDVgUlRNvzEMq0W6zG0u//2Xc+y//eVAPoGeYjBTuR6SKwpX5Mc3AGSG4n//R/9/dczLBEluIGyX
hnvuGRIzYAKswABt8s9VztAUhEYeMxWAQXUN0CVopQMoVe6iHFjwDxGq81ExHFTuCZWsHzqqUTCm
0D1JWzxFqRE+ehFKz2lmNBM6MqiVCmDdj64aSGGj7skCmIwnEZP1gwzn9LwpVqR02jHFb6KOP9tA
OUE+Ti2B9cqONcixA7UJ7wRCR+A28okdFngh7Y5LyXyX2GEB2sKviTzM1LEqpR6qBLpW2hJdr3G7
n83ITfT4gwAzAvj7USycK2ez2+JrKDe7qNs9l5Xinm3BN//ffxVP8/72Z/Ecy9VA6+lyD0i9d/9Q
LsJXDMSh4XPRJnIfqzd83jUYBPh0V/NUrReNnaj3vLQ8kHKR09LyyqH0FzdwyGENsF6M83zRzUeU
OuANElNDgdr74bdeZG+rj/DPu5iul8VbMqhQd76LWTP/BGhLsA4uOBXyyQiuAvnPpzSW39IsrV+7
vs83RoNqalpGyCQHgJLvzbA4aj0b1yQGb0uKDtiIXcPGyhbvpDbyDVBvqkPDUasTeHi9R0Zf96co
9HaE7zzDQLdhcWCji0drVYe9KAB4j0hhoZ8XeWlaKBVvPbEmGQ2smYA22CFJr+eoACfZfI6H4vzF
LkMq/5BPeJBYkK1JW2ji4Nqedl7ktTqnysFuskBbSyOo6Rzg3OAc+pwD0uH+KIu3c9r6GdxX9UOo
IxKp8FW+/R9lX7bdNs50+0RciwQ43mqWbHlMYic3XImTJgmCBOfp6f+NomOq1en+zrnBAqoKgJxI
JIbaeyfMe9YokE9+mtbHDGcVO9Pys2+1eCN/4wCBZoXjY+vge6XJZyJd1FXG1sw3nT3Z0ojJex1B
6hxkKnUEvrLvEYYZgWm0aQ/DlE6r1PE70EhoARne/sIU48MsH4NzunMUjHd2rwVpfDkaezwxSMDa
mHVp7CwCtWhuqN2sKaOFZRqD/SVGg59IJIbsv4edLRzPf5EMdyRPQybkEb4PPU+M9NTHZehlnL8P
TXbszYUlQQycdBDzcKk0bKT0Qu8BoqNNcmySxLqdTbO7bWzzlgqsE+PbvjxSo3BA7oK9INt6fiJv
eyCj4gRcelhKY01MJl1zPmpXthDHBzdBDf6T31FLANnstoPkKVWpGKuiOWVNvTZ6FkAqvje/VaAw
ScKx+la03bTGRQV/kGWSHWoD/KI+YPL3EbhLN4A/yFfctnyyxgJA2zxpdlDZkPseQAiwLpju56lW
7g5YJXOb+bH3eTRYuwN0Lpy9tQNO1MYYi50RIhgXfc62KmxzR31DA9f2o9MPGwdsM0xG2ZkXTJ4b
YdvAoOoqGafG9tc1No8bHpdQP/8ILKsUgdRu/XAPoZr0ZGrvEjLXdLfeK5oDz5znxUnDNVPP3wdB
Kj4Yyqt1+zZCmWfb4HDk3hR1CL2X3HpRU27gmrbj91SkI2vvcZE+B1Bsi4T44+TZ33nNAndFYZO0
5RZsMfnmwti0uBI14jo9UAxGR9YLB2gizaDmm0fDSXp5/pl3xonQMNkY+Rukbg4gwjHzzxmOUTi2
dDeAL6lNUNfTZuRZcKPi0H2okUqyqvsh+REN06s5FcgBaE3zCNCd2E1dm30LOmTf6wDqOeGvnnsa
I95ZyCNNkHs7vEIF1Z97xtgP7hKG54PuSQHUs2hFu7NBBQkhYrxts9oA4Kgoju2YxQ9U8AJZyB64
0apa1vmWA8oBmlQQ5C8hVMPeRB8wWnd4sGKkuo7z/Qj5OoheTeBwnWOU+aOaJDt2mlONTLKU/U3j
hmcyzZ9CCsdZgz3EQ0Lm77gw8lIsG+wqYgdXgUm1mlzDWLuNb95UlrRAdYdjqBV44oDGKrSBrOR3
C7FNWd8eF9Mcfd2ee5OVhpC5fGo1QzaZJgjWbZHLggWSB6YQrovSLfz1CMWe9WJDynt9Q8WfbKam
FUEKzU0VeeEeuKGxmMejHsugk4cj1MX23+ORdwmmea+aqZheU7yVbotC4Ok3udICRZFv3mIlK05Z
FmypRXbej+bsJJupw6jWWiI9gYJrGzrDKol3voR+RIG9zM2QpvFcI5urHVRjQZio1ZX7T12ubB4Q
dWpVOH65TkbLWpObRqSxJs8U2PVDMQ6XnM0NFYGWsQNtsKVB+DBS29DGpblE43w9RQKMSDcUB+QY
PxWg0vyG3c8bj+P+ueYhfgmAi4I3u8xeoa2HDEwbR1qBDSk5KZGUlozuk4s08L2YUglpt5A/2D4S
t4Xqu7fBeLCs1v1JoQ2SBS5CPa+w59BUxtehLAUDkIDEWMa4XOFsIMFTHdLBfEQKEtUKENxvjUEZ
6yvHCDzm0S29TxQLgk2oEFMIC14AcQ7Ps2lM+js3bqfTAJblixkodJkha3GrttioRjPIMfi02JfP
hVkYmEjP5PMcmdurq78hq+NoHebQd9uVBdQ/QCh11njbE5EbETPSqOmRqBZKb3YupiUMmqyzk0IX
O8X+fVhyFhK0KFT7cM7cS0vXjyEX09JV95rGMDp1JjJocY+Y3eKlB6S+gZQbpcmFe9u7B7Yt/VR7
SQlUG9gSyA5eo/tiaIYz7uiCNZF3RkIneFD1uk0snRc8n9T2Q8/c2mCmBRDxN7/oQudJtpn303fb
9Gg7YhulHTM/U78KqPoV9DJEcrR5/APZLUOarJsEpxO0nBmQiHYbWcZaInv6NK9/aCm0eL06MduV
HwRzzLyEqj9WRzRC6jfGnneFD22wuN4NouAvOSgGVsicK8/JxPjLhKNXXH+/JH6N/wukLYJTClE+
JMX3f+pEXlzB/KlTqDsxPdNkY93e+n2P1OzfrO81MitPbqi2A+lXkCO0NAk8eRwAb4Q+SUiDso32
Hk78QQMFsvDaxUIrEe2JalTUqYGf4dKmmtCBFYTqgEsS014FwttTv9l2UaXwqyEzNjSn63Hn9lzO
oyxd69pncnXdY/GnsY9z/jgPNllah3cVZw9GwcBvWocOX5ENtKaA4BQ8m0PINjtAVHEzqOG0mIb6
ZGRQw0B+QROuJ491N6pgIc5swXIHNLgoNm4U9TclGck/6CBZhHW4JpcV586GjXF3x7N+n8cqjlbM
KrDJMkJAx4ppjV8KqN5soMhZyLwE2fEPfqwA0XYg35RyiGQUkRsewyTMTpPjXBZ/stWA4gKJYb3H
UXPpRo4rW4DVD3IwcER05aBuV3MsIfMcit2GhmPsQGZenQQT1YnjCBKSu7o9V+vYK08KCwi5ooAl
lJqLzTOa1FyT24xN8V6dB6Go60EuolgX7HtlOMhV8KIH8DaqI87JolVLaydtI0fKBd4EJURAK1rb
aYdvFMApJ9bKpTVbox0Zd8C01oC6jQYAGB0nNf00naLYTm4jaSBjA9fK9zi3usfO3vrqVGxEQqCR
PTbN0O2rTA4nc0zlGeyk09YCs94n4bl4duS58wYVArzUAOizzf6ZddFfNZJ3D4DkIZ209XADBRDU
2yQ7cZyb5MFZ83eRj+WlTYByt3Ly4SiCfsLFlcYzBH794ldQuKdeZEqws7tvZP15cirjvT/Zgq59
rpMxO1EsFVCGqaEKxB+rzGtmuyrz03+f+DBHn+hcHqFqhIMVIFPTDkCq6JN2/MVBnIyTfKjwD/ro
ll86IdI7087LUxID+Z0UdfWUVtCZ8EB6/QO3tQBVQmtPRuGXuizaF39IITlsplj95ma3SkHWf2sn
5tStwhzQ5dSR38hGxUXMXC3Nr60zPYfYxAM1GgffcV8FuWzD+oItf3xQrlvvsZb1X9ouwzYDhwwm
bufW2MKEt7ndePc+qDBWeca1xqbapymk2tfC8caTH03jiatyPEGGlnUHV7fJSAXSvH2wsTb3ncfz
9y5INy4zvBkQ2GZh5WxpIK/Gveo66KFCn/Q2dBXatr7Jq+au5K5xb+FMG1uJhicbgEw6aNk7Ybat
Mms9haF7hjyggaxNiW980KsDXrD1ag6BWjeI9yIcStA4FGOVIYjywRLeZg1HnoOWaTPDrtsWYkzW
ls+tMxXkmGMUUq9XdhnWu8W9xFCtKiN8cl/dXNmpGQxNdqp690hjkokKSYp1QIyb26IcDBzAYvKr
GLIphpx8HOMAzqhDqq63jk2f/vQ9zdDfNw423hUU3aZm2Ek8cj/FUahWAmKcv5Bg5CVZ+xPAIw5R
SOhPK6C9DbmeTLwKA2zuhxWgBrj/U72/9byQd+C5MWow6BTNWSfyb3GPpNZBMTXnKOVmtg/wL3EA
0uNz2ENh82RAOPE2tk5za0rVzySJv5ZBkuJUiEFRJhDjfV0AJhN2Q/KYmGCWCrhh4lqgTjdh6xSf
wNnXrSVYSr7YbgvyqSqYzobTubvRCJt9mzMOvlVrPAxWUtyAUNY9QrYrOEIhObsRrrAOrZK/ItZB
qX4K1WkpzDwHUhFclOZ2MeLrL9RhaVMNhyHDtKYqdbpyLzYbcFM5z5PboZCrxXU90EXoRfWi11y9
7rYMePHJ5+riuvi8y0e9mOWiKujvpa4XE14EXFRprGWWtJqS93+qxXgx9UXPiz/rjx9oGRnAKf/4
349Xm/2DHx2XGxbznMCGDl3gMvPv9xzCzXoHuhjVk9fZOpHTSO8GHDLc1Z4B/R8QCW463XSGomEb
p8zlzhugsInH9WSuKJL8pSOKg9FZP2gEu1Qt2wSZZZ8mF+mywGVCiFSP3ec20o+yABQ42753ftkA
BN2ZzH7w6io+Md0yktTGpRNqjcqGvfTHElnLIX5q5KGYgrkPDPckp9lBtrBrhr07YXmkvBap9x9D
t+oL+BECkZ2tatr0rpV+HYPC3aqqmk4VGJQeVQpGmMnk0VuUiJOXJAwkA1AOjuzQOuLVVD5Fkafm
CDVGD1i6qS+Vy3NQx0iBsy7WIBvDPo4ejuOIBmspiC7LKNLxbLAEQInBvSEn2UH8CXZaCIZ052Br
2xXIX8lOEZ0IkA/h7dwJjxUr4UOwwVUaiH7Hut3hWh80aZDj5CtPBMa+C6JM3/UDZKkXtEsRJN/q
TrpnslQfATRSnk3tbgmlWjlBE5RGm6cko2t+XQaBOs9n0wo/+WVh30k8+e68+L7sB//sastiBjc8
csAVqLUubDqe4sZ67kQjUAG0nH03guh2I3Qnstk8fW3GXB7JSSZ0hN66f6YGdKH9U5qoG2rRjFEF
QjAKb3losBV5Kn49G30mmk0vR+bZKJQcvz9iHIc90KpZmiJjMsIV0yTTmbYzzf0fWdspnG+AlDOI
2uIREqzUoAJkh2BrGkBxuNiKBpwRljXhIPxfxkkAPruvEpxxamYbD4AVSEzeOZbb3uHgursrK7M5
ssZ7bqHJbq3IS4VVFfk2tYFSojjsb367LTPAcjJ2YsiS/x4rbmpcAPm+3Dq4UL2BJqzmGmwCUW2s
CMSd1Jz5AjNNHUhtqwDTRu1IUHrq6JlDUGn3XCUrFS7epheRFwNZZgeuIrveL8E0AY3dtUBoIUFW
gmiUf6NNMk6sQDRWzZcKZLnaadOem2wVlsMfoWReNtwKvPNqkwUrLn/Fk7Cwnx9UY956EixcsnhP
AaNksGn0nFt6f4dscFZBUUG2nGcpwHBwgDhm25UFODrHugSQfzJvKF++xHP+pFzvlVpzXj0P2FeF
9FOc8thlBRQ9UrQ/yTXVmTYkKn6x5OifLTfsP4U1CPOcWo6HvEwPBQ707u0SKeimyB4YSGdBzQWB
I4h3pfbOyaDmWAtIRuLql7PefyTLaA5sD8alaU3NUgdI2/rKOpnckolZeX3LsvjFiyeerQu7tdcd
m9o9eYHtsrYcKvfrzDfiPQer2pytHuis8yX1fM5jb0w8Oo3cOVxnplM++jLC0o8cVMwj2KZ8tJLI
OeRB8p37SK9JtSir10NW2CrAxkrNRNsqZ1z3WVo8DNkAzdnOUUdQPPEVOcmWldCxa4QajiAWNLBk
H+KVbGV5oqJP2veaUw9K4izyd3uJER/RS5cWayecZmjPlXuJWUbwHb84TYNg29Gz86OvQkCQRrNZ
R5QQEJeAHl+066rO9q3sGxBU6ISBpa36sXq0NUvBMgYYZ6rHmpcp1oZQazMkBDNad/oMomacxXb+
BNI/O/+WTNkTNFya50xa1a2daf49bcfH+suA7uBjlAfirsIadkX2xsWVksRO5h4iE9gRlC3yuwFK
/zbi/wHoqKA/m9I1HksWfbfjPr/97zWIhXvV6z0e7vNdF3f6vulyz75WqrBczSnhyvZpqGpcl3me
cSp0MTA7zFdzuwUkEqCIXRaMxolMNiDR+eq6PfeZfXN9dFIQeH90o5rsfPSd/TRVa9nDMv5Vl3k0
mpR6X7fJQ33+OTuN3pftd4gVNDsD2hO7KKyileG3Fph7wfX6Xs3yIjqTlYo2UJBbt+0vScVwU2Nr
6VMLjJ7RmaqNq9AzzkSwnzJxR11k0UbV49y7wHXz6Ha7OdGqK49+xoebJsuQtfK7RXlZOCj95rRJ
hs1mZm1BUqAOPKrG16GtTkWlzGfQZ6n7LsaPgOwUVn2EjUZ9YsCtPGM5dBnGWbq2TRNHwPQUTW3g
UoKyuLX1w1bopNtYF0YPYnpth9RifWDIfAeBBb75KoUYM/e9aNVQ6gy1wSUereYfytKmcPplWKx4
70NNcpANqVXRin5Ly9g0FjXJUWaQhhv7X4yN3c7Bod1zUrXqMcVRQcddcJHEfWNuHDAT7kglK9Ve
K+uRepnAK7SX+kYebtXSsrlxWBk9c54mh3GA+iY1Q8YiZCHUN6px8VLXEcMYtwevZ8WanGTzuuQu
c7hxJhOwLs4Bby+oldCQvb0egEWxMitfF14+vCDlim2jFoDZqLCGF2jq4opCivbOdnE+gi/PVk3R
kSO/6BVAR7ljYshPQZVUj6CUm/C/iq/E/1uEjNz4MNaGeZsjuSKtx+xVgJNxy4oOUCfh17cAUFVb
wI67l0SZj7bm9PGlmkMTq463+SAvQ/HMnkMLTaqsQ1uQCY+8fUGes7Vz3aqP10k+2uvrdjwoQILj
4mRgcbYGezl7ZGPk7iPmTSCs8FPA07NsA8r89CsuIM6F69m/OlAIl6wtv7HRtteFo5IHYfDg0NZO
e7ASzd8V+d26Bvj/u/T9XVU12cHFEckmqoD1iJkTQ6Umt4qjK7MD2RyNqaIa1zVqmoTAIiMVbhf9
4JAM2FEImQYkFYA6Hwy80NsC4Ao8fMdWP9+Jp2YIzd82+vovbXJTINnA05lCVtL3z4nX4lBx2zkm
SPD6UH8FGnkPjUH+DPr6I9O/6Uh45UEZxYSUhGB4RfIA0D59chFm67Aw+VsYFC2Qhjgm2wgvzsNo
gmQm4Z732bOVc3AZjj4nU/mfE1D34p9kGDZg8PA/N4a09lgbhptytPzPZgN1m7ZQ9Zb6mmlq7py6
c7fUN48qwC0gMLQjb6awDKnLDKpouq/jYmkbICF3T14g9dzN2IMVmZpVAMJK10TemQy6YssLx1g3
osH1qp3oZAV908os83e1mDIN5tUXrsqwIMgcGgcKp8C5z3V3aguNoBNAz+CKE+zsQqdFy48i4Tzf
4V4lXo06aZocvAZ46KJNRuBv6hWJXRHlEc/7Xccc655akHxr9yWkKtbpMIBuUnubD++gvRBnDC4k
slTS7coBWk5Lf64jcN6M59LH6JL70XOd9pf9/z4/CW4lduLsCmAEfWXukZ/YvsRdjmQd8IrgjnJq
Xkp5dqKw/pKV03ifDcZ3sjY2KH2YcO0NNYHSFSBsE+5x7pNMT0PXhg9TXrufbLBP08hp4K3jJqpV
eswciDhoBZ+8qN4LVQvctnnQaFoc2AeCpovaRteA5IvCB6beIzMvBt3XxzjUpJDFFpUOJNAklkRj
ZX8lJFjGoFEgsjDfU9P32yfVavJDp3cedBShygJwD19ExW49R42x7zxAHmcei6J8gYOBJAjG14+o
j7EGjVCjGSmKmv+Mos65H98PY793ddr+8kWjr9efbF2GrFtepVBw+vhW0pd0/r6Ssaav7uL3A6/F
USLeLTTsHJlILoFtSN1VDyDCMzLFn5C/zs8qNqdnsARg+xdn7oaczeQ5D10+beIWmFfgQ1sTHLF4
D5O3j5HRh+1WtO5jnfTB0xK5YxKKgHooB9TymwmYgT0Fl6nj3GZu/3UeSk9bF6l9dtz836ednTqi
xWXNxdRe7kOTbzSM+Y+gGfT0nQKVvFOk7Ym6/ukzdMX0leKhRT8tf77fF8mditix1TiMofbaG6rV
uvnftj4GkQkWmIAx627/X33/NEdR43dQpFm+vZrcJbgIdSn9AQmWRgMcqiewbPKa5AHnZPETDgGe
M9t3XyczN3EdNxX7Qfmg5SnzFFvbgO9SD49QE5vTJyqQdwxlbjsRhyYRSAKpy/jEQfB/Luwpfqpi
iBDakKGtdItMOAXCnjANbfCMYxCZdAZgfUWyCaJDLlywdDpdubd74b0VXfNL4arjdcxqhWsxf3w2
AnyOXOblPW+cYR8DXHPTW4BzDhOQJA3yY+58Fy+OVjbZU+1gz9xmlfdFDCZUOaxI/JiG4LaClka0
+l/zqVBNz0mWpNsmKatN4rRgYNZkFGE94bFHVShmvIGHU+4C1ytuqCA71Xge/45b3FTzPqLnsWqe
DNsC3CO4AbPXlorlg8ugth1BfeKAnL7ioc05W7elqr9B4fGIt13wS5XTbVnZw1fXw8VSPETQ58Px
zNGceujZmnG0r/p8hwt7CBfrwtKgkc4x2DZtGw/rpr85pjT5BgJAD3dYv+1VH4a3fx8j1IeQcdAU
mz6Ph7MEU8B51DVfQjSuaO2fuCGHMD3ZKCQOrGlvSu+n7EMBibWPbnWBMxGn1oALdNUR5Gu7EmHL
6AFyKWlgmmuxJ8MIQO0yuv4kFJJ7FmBGH5+HeuQ09zLCR7c0rMCbhW3viBxmTKQ/RjD2hXP6GGAe
LzX9fF1hSbGOfCh1ma79UjQgEDWFEz54XV/cR8BFUIvs+NaGD8zpd4EF8R/wvXnGCjuWBLl8jB0p
jgoXz7U1NyGF0tQ5YmSelTtsGLz1EpP043QcJkOANwuzkYNBpPochMFubtH4zMtXlhiae5qcPkYp
4xdHTNHNHObX48E2IRST9pAVXHVeKO9y+wnC6BLfkeiyMIb82PrtdHNl91NAzgrBsb7SHXKnNcGQ
4BVyo7oAfCAfo9CgyOZyd1WUuKvFAaK+ft9koX2eLGRHT7kt7qRp9+dYpcZaNCn/Ydo/A7sKv1Wu
pbZeFWY3IAxhkDMXbDX2FvuBVN1bUXfOFznwbB+CGw23Vbn6ZPLua6xHUEYF5uZBQrNlEP0R2HoQ
5DedfAVD/r4Yy7+wKXniYEh6SMrWfhCdO6ynmk27SDfJNgzWuJcTDkK6wbEfKNiwyu5cinRPLe4g
YdfqOWhnZReeAH16L8aAO7kGUIUn8tgfbmqyaoz2yWg/XHVDou+/jDIlQNYDkYhZLqrzYDnuvHGy
9beu5BmoE1WzIXoUuHveUZzJ1S9/ksM2CsfuBHhSd/J0AaVLbA2oChkNVMkvqEpR1CY/1Zbuc8zi
XqIvPPOYFzMtM1PP64mW4ajm8ukX9G/dENy7ie1uF/DvjBfuG2mvHNzqzp5cI4kvQMOpHUTnJWZG
EpMxtgpgh//dv0xENRqDf8yzeK0JbK02hBTWZQOwRTHi2wdt5/golSX2XJjZFy8AjVUksrf/jBiN
Sc4RY1F9tvEKOpRpANKAse6+WV7wxPyuexZRE94E4MHeICWk+8an+kttm/5TVGKr7TmVsyZ7kcpv
Yy3KJ6hF+re1awxrGmdy65/K8fhjGoLyPofo72y3lAPG7CyXj6M1fQW0KVuBybM6UeF91P5k83K7
xfdHx6Rp8fY/TgIt9x8HgbbrMxvQXLBA45NdqTULoI6CcGyDR6wGmtugqsUZWkPiTDUQWL3XMuSG
SijTHsj+r2FMvcmxAp2dHkKavO5XfsYEeKExkJJVfWpK3Dfo1mK/Gs0CyHqvauuvOQyinP2KQpZu
livMTZ6Dd/PKsTSpZulvbxZP5vbis0DcKl8jGa7Y+AMr9hzQ+s0sNQDx760Y9AudNcOThH5naTk3
VFiR0R8zo9haWsWeTJKU7qmaZk4GIpIPl0qi5iaxNpwjnWhVF9F4I5u8xzdFV6mIVRvvc8v4NHXF
u4nsZWjvY8dKThXWJSAA4k55bgzTQIawmltkGgygsTYFVnXAAle/8JZv9xJ6e2fy1q0JQkpqcwgN
QUwZQmLzgINKq70QIOAIx+JtbLLivpOZejlwLypeUrzu7kXI3vp+Ui92k0dHFxTuEL2Cs+QMYNEu
j4/UrPj/wG5a3jUEkOFUgLmmaaFA6tH11XgwmFmbIAH0UYKRd9XWbeMiozAXJ8e0PxepMO9nG7KW
4v1QKpD9JWDw3jZxam484Vqb3Er6o58CAws0gS3HtQO+3QeorLr3CR69eWjhXKND/ohhDLj60U4q
lMGTBx72IGzsgNv+sPMQSThS4MlDtimGwPcKdz71KhuT8rAEVkXGb0PO92Gm53CBpFyplIEpBEt5
ZHHkX6IoQU356gtw6mKdgSj6SxwHuBbzhvoLVl4/A15tiCF5PpHqsmLjICUIaoZBNVMnD9oGNT5j
a9DtBS4Fi43NKoj30KlVX8XvfWgc4lxebFfjALNmbCkO2SnOunOzcuvm2XAuFZKAWy8sN7j07c8X
heqHuUkhOJwrN7buQSHUd+pxtb9qGut9hMBL3f5iHOoIiqe/dexMLE8rPXhYG9HaCKysTvYlNhng
jQABBE55wlXPFaiokGp5b2CvgGIIDjZuBMlOBdnjQuHXVplHyQzfXvlhntxaVvArtmzgSoxCHOyU
mWA1rMw7hV3xna8SfhOKaXdlp2Zo408EX3e3oQ5UNLor1SJmAVluhjdmDwwfVFISIBvjEDyz8WhA
8lH5uxg5k6vcy9HURQaFo0lLKRjn2UrVCxdO88CLniAJgYy9YONK9UDKGUhlfqpL6F+ASG84IWXV
eur8Tt51I9hX63TK1lUDCvs6ACB+bruyXDd21D1Q337A4WEJSvtVWaa4pJSs+h+pg94/XiaMgYfV
5Ege9F3mO1cvE5wHgMcjz5wHZxwH8OR2EMW5JcXPIGzqDUPGLU7MwXqhKuZAbDUXWE6C8YJsnR3t
cqSZIuOfj+gshu5o4XrqSJKRJF3ZcM5BBTe8kbQk2akGQDRIBM0whkrc5HKcCEIsBKzWoFexwNm4
K0X/44IxZSZSIQoWX4PRqUbFTK6ytJeYHHtfEMUisS4xxMOk1eASw7hjSZk+WLoVoUU+5jT8s+HG
9ywxxezTrdq2nb3viWltpG6AZ5TRQ7q6QmpGVolt5drDpzz32ApPwOa7csrbqcWJKfiHIc+TdH+B
x+KF5xA+CU3cXWIp1D4ZVpjupqEwbq2kEof/XhnY17hfxpjr+64bAPoLxSnv6v8SPCbAfTVh95i7
La5zVvEAVcuhs7ahL1pILUjvmEVBBenIvLqXBZ82lpPJL4FjyFUQ1MVPy2/XHVRbohUHaa4akvF7
rJS7YtXgPkcWzput0fzheVAhMn2BtPsg4CAMFS0eO2Pv3uLnU5ebNI/xrYjUyXZVgYRSL3Nv5yBQ
6XegacT5o9EH31Vib2Uq1deo5XjdiyY8BcyoH3CXijQ9A2fkRTp0mznXvtKofZzDDLdlvLtIv+fe
l//+V+Tsn68027O5idN5xzOBl7uCTwfREE1VZSePtQBDVV2C2LX1hqdQZUi8dqLmPujb4aaW09vo
Nm+Oa/O/wOysQE+QibfGj8RLEWLrHdp1et+XZnBwMzM8DH4t7k2/GDYuFGFfenTFP3ew8sCMcwhN
/81wWPvVigNQEjRxcCwrj712wa51VftV9io+Bl3ZbikqlcPnpmcSCx4GEVYGHaRscIe7yI5xlq/M
CbiHpNjkQZF/yiDheVcU7WPdB9knLobsU+mb22YwokdqudKUOOjl7bHVEQEeyXsPJzsb6mBMCkIv
qn6kwaiD5+gUbHA0QT8Fz22dq2Q6qrrLAJ4Cep/PuUSUW2TFRb7plW9eZA6RwwBTle7gJ/txxOPO
dZz0ESuD9DGV5mbA2x96av4Qrcs0fRASWeLklG2bPmYR9C9MhjMabNMQYgQiXDGA5vZCuynG9TpA
CsMg3fF6GiOcVky4VAl9rU+AGJqO+SCk8QPegoJAj+NjzXUIYwVeLh1DE45mFZ7Ac/I6f5p4aopz
nVUAG7bDwztpeZr6B7socd1RKaxEWgY+ccsJ7wrdItNS/Mk29/3oBjhYeOP6MrzhiWnulGt4KyFZ
8DlR3douCrC1DT4/muBZ2jTQW35NRiT1KKDlzxRWxGAE0vY4M/kRUhX4SmTDaUkBogShOdfH9pBz
zYz+O3lBo9u4Oy9MUiDcixeVsJ8eVn2PeQuNdMtW7ZpQp9rOkYH3J3vWRH+0hx7UGyyo1a+JzJS4
TU2eQCcjSu9nHlWwLQHj1hUa/YAV2WpMq+Awxb4C+kG3iTbVyJBrY0MBabZ5caxwbF4lG8Bbf0J8
ynjNe34LXUX1yzCmOxA896+ZkKDpdRokw9V+jEW+0+zypDQ/RQNLV6AuxoaRsW9t0nufA9mqVRV2
wVvvJ5uhjrWSUB1DGywJvkcB0pynbEw/SRxGbqtQsXNj1iBb7cLhEAR+ci+Q67/xe1cdM696zXIk
MkKA270RmsGQamTzIwXgbm9y5FH/drgZK3AipbvMVYqk9sU4I1Tv3dEt8JT9CKxKJGQil2UtaFMT
6y1QVYd5BR1HVKlocggApsoF2tSs8nhTm/YLeGKbXTJNzmlofeeUlNI9UTNVEGhbLW1hWGh3OmiO
/OgTk4eMi5uajdPgGK7+Wlt5cLD0ZiScnLe0yvJ72ov8TGSYvSQ4MrsPApCE6AjWcwixJ/Wwoc0M
T/1xg9RyY97p+OgPJqDsvf/o2jkO9YbiPlQpzsjPtgtNpe7ksgSqKBGw7VTYpmMhj7qM3tupRknl
hYKR/MVV5NLzyr04aAhqLsNOKhzX//0mCux/vIm4j2wivTojjpzg6oUegCwct9+ie4yTqAQIoHTB
LAOl+x8gOdmUWjhm4PmnJvOCl6lMx42YHAPCiGyPF1gEqD4K2y+/KXAcHT3J3k1kd2ogqWrW55sr
h2yL6IRDo6cruw/RnXvIKm2GABIZNEaTmFseswMSYLDNU8AHhSBzeYX+d7vrkQO1p2bqDS+BVQcP
NhftU+6Zd3FQla9djKyBSWbTlpplXDUrHwnhd6yNus94dEIBHmE1lIVOY5uCHXF0ytdyAA4/LQr3
hryOWBdY2r40bdyCRjbedwJf4HyT+MOjSITYD2yEOAsoDMz/o+zLmhvHlWZ/ESMIruArtW+2vNv9
wuhlmhu4gAtI4tffZMljuX3OmbnfCwMoFEBZliigKivzkBXqJgPz3rmAAPnl0kPQLPRYP2ylV4kg
LNgQ7ECf+4NcLrbEd77xpk5BGDO75JCo3KKAqQvFvNZ1QeH2J19W+ZZx8zFVHmBaiXGfek5z6vJa
AP0i/DcjReS29sFpgVj3dJdn7nfbSvhbjGKtpY8Ksf2g8TjiYDKRWvtvIM1y1zzq1oCfDAvPAoGQ
isEn1M0XasUCFS8e02rzZYCcaVQhE7ShGV8WQNVQERZZijA0d9gutfRNN1df4j1mx36mraDupaVq
D+h0s1pdbTTQzn7UossoxnFrQbGlXeUgF74fMi3vsdurdlEASV/eTyAXHftBLRqzsDaXvluoBS+h
gkfeAL2qbVWcwQAITTPgckG969vAlHRJeWBx424vXdU51bFB5AA8vrMT9akVRAK1PlxChcuXM83v
PHzxTFivt7JOdBjYzFhFiRheR9ffEMAn18zCQVAld1Jmaq8zswlVAFIUbC7wH8wM/waU9wwRG4QJ
IImT/uCj2CQCUHjkPZtNCzDNNhhL8Vw1+kgOWsUFis2hD3udmZpx9oCaNpw/YxyClJ38Zm37WioR
vUZCNeBWdO37xgf9IEAL6mR3vNmZPBY7xBWdk1Noe9WBg+NB+WAudAcp31LEI6TCocMOHgdtTZsK
SKMdQIpLt9flaxMD8KLrZtqgWrJ9zZG6dLnZf1co71maFSsOZtIwwKAQb22K/vtYaTs0ARhFzCNW
C/z+Yp82o7a6rE6sJXfG7CZoQLcLPPU+VSIoDyg16xqEA2gsbWVsLTtnPPscUGY3AdUEJMuMAFmM
tEAey7jVEFb+riBAuBhsq79pLZCstwXQtigKs777xnQuI8t4FCgQ3SldlWvXCMxvfnY03Nb6nnFA
QKJuUQImCBYifK8utP2+yuJVY4k2TEAU0p9pRCiIDH/zoiY75EkLf1WW3tbWDGVZ+PldDDh5DBD8
2uDsqufArd/uJ6iTt7/MBMyZBthoFz3LO7Bv9MJ7oHEcxODae8W51UUcFsiMemOKxHHmuo9mqX/V
ggsoiAnvEcC/cVHHPN9dBpHpXQFlEqwgKuM9MpsXu7JthkUwO7upUZ30yPBLh57vNPm9BzoBmkkm
4EP++U48wNOe1jL/151otRTMpv/rThcHAcjQx98EYadfLupShO2Za6uGVqkzXwxAFS+tCPSboEqd
+3S59K9OGqWQn9yradFPbfrJQrM+eYEkdHFhDMsa99EDpnJVzXK+ONqgyiCPnzvpx/s/7SK1jacR
O7b/Zm/BPbq366RcsSb+iY+oESaehPIEj7BqZLxWHc55QZuOx2y2gxkSisNt+gYupum/2ZNJjfct
EF8X/x7HF4akKeB1ZuLEiwJ78jA1ATDtIToLch8rFmvmMMSDqM+Gvj/2Q4kfN2rGpHTSjQK1s1W9
Jptd5uJ9WGgPi7hNCkbq9PO8ywC506Wxo2YlIWaEKnJop5Dt4kNSKJc7Fjr5DsXufHN5LeTZIAaL
m6FaZFO20f0FKoRfpjZG3VFDwCKy0UXMMKRr95NNpJt4MNpdAfEVcD1+a6uswVktaF855JA0Doko
i5HODZ58VUh2pyvsFbdkti3MpnsNGh8nakTLuq5VZ2TivyNi3r1WFnAXEXOiNU2SSr+KcfKggWvV
92zybuu+TYH/78p1lQl9oAvPhmk74CtBvUQilZv3BdDbI8SXASuuYSArmI3Q54P9PpGMpQzAN6WM
fHmZREZut+C1p/XwK15vXAATpyEsufjGNKtv3XZgSB9CGwnUAHa8UmCZXQizLCAYieHrBUe4AGe1
toacTuvEq7hSbJl1tQKFQuvGqwG1u4sKfLDLaM5L5kBxbiQvjxw4FWcVQON1b0N5xVnRMIrRUN5k
fLUqUceP5EAT+Ogj3FPobhV1gbsx/Vbdmb7zG2oA4zch4mZhTkZ3Io6Jvmyq5QBkzNJLeHM7jf43
6fbGMxB86Z63kMygbofq+xXgBqiFgFDic2+DNiCqHFTyz86uFrcqKIu7SafBEyRw3dmJFixj9xv1
aEHXLL0FdS3k9y8LUteoQd4GbeqQFiXTvGiFipm7cVTBU+nc0J3/fJVDgF0bLfrlVVIX8qPZp1dp
2igkAezxsqCD4mBZxy9/vso00dEiTwsFlSQcz7Oy+znkQq/pxE5nfLJT619so/w69Tofz1zo5Lgu
MgZBNYEzAsj2nkkgHfsRhTlT7ByEHBNggP4eNcQwi/4VmbFcOKWq3wbfc3ayjfylzBv5lvX1b8Bh
8GucTtM5q6O/DJD6vtW9CJbYGNo76m7xaHyfqqIM59N5Ko4Dv91ejGfQTw07UL3WW7wBbH+9aGCQ
97VUrrciI76S4MenZtKZVQNBpL/9GQNEKOoQFjVVaoMgoV0EBnjzoDALpEkZVgj9Hvgs7ZK3+Boc
8fQHF/tosngdC5SjyCkoN2PpN7eoKCy3IPvEZyKBUHCILH17W8tCbgcBTotkLt0ftcBINbrdFmj5
/N1Is8k7Q9EaHsZZeHGkJcbB16AOSCCaOiC4VefWnShr+TL0A1CwEItOPeatMtMRO2i8fLJnGmgr
wDfEzpvtGmdYHHqnb2K2k3/vpXIPKAwPiW20Az46tQx7R3ykVwLSCY87ZOFnGpEPF+IjtXMQ29ui
w84hRNUOmN6XIK5mGyDKvSXPGF9iL9Sdu8TuziiDbE8zLV4UpBCkpwHeQWihKZi5FXYLSsCUiWbp
txCxTMf62BVVgV+ouanqDnw0HnJ0ZHOmEsMSb+vyk2cSTUeUbestDVfaQ3XCPPmrt+KiXyAQXC7j
0scdaPxTkybRdFaBCGCyfjhG5wJvNk0LR0/9lrran2pUXrtmSN2y8pCB4N883+3uv/hjN+0+mMp/
90+KMV0A7C+RndKQa9+JYNK3ce4YYCRObis70Ldkogt3ALLlqP8IrzZy0ZYHUA9IuJY0cJ2Gp2MU
4mMbrK+2Yl50LNlTD0rS/XWlbqzMWwu0FVDojm+uCzWpx48pQuNXE7Vi3xZQ2rZ/XZcmu+shrqlZ
0y2oq1Mg/SDohcfxNLrTZRUaoRvaaoYudE6/JRutRa+wntKdD5LV43V5bhbGTYLT18fbQp7CAzlR
6kyf3ila2oCmzgaZSA0iDtRsmk0c7LNCAJyEAoPvnmY7NaQQbQRj1KJvY/0rrY00tA2wQzAfEsU+
AEDnhKMgYWgNkNsh93BsrU6uEwvJkooPclHJVL+ZvX0v22mIkccNUQGUguvFA8NEVnuvqFCcQCDA
3DuVVdbaG3wo7dYK6lBj3W0MwFLOY5OnyxJHLVY746ZQ0LBxrCFjITXbsdh4gagOn2z57DOBhNqs
S+dAbs3M9ER2hL3rtQk9Bpwq9SLgYBxGAmkKi7o13phwv0Vjx37qrN1X/qTjEIEIxJ+kA9Hm+HcH
mgNw1qhkH4EH/Gekym8BDm7fOrDpAQWfWDcNag/NucjXN8oaqIq0Dzsq0SVjTuF2Zt4YuZZ7X6KW
2J0vfWW6/5IbdOz/oBVxwSfieSDkdfwAkr9fMiFJ52QZ01KdcxNBJWsuN697MFVElQQHX2/mfNOX
6TbpbHXoZA8dq+twJHRiIy3asiNOWkvID4IQua2H5ZiZ6iEZPHE/sTccsdVDH5XqoUMcZuE2udpS
l7HRPVhtAM6ZedQDR/wD6EdBR5kEJ5qVVzVfZ635jLh4FpKpKovi3nJfqUP3mdrx86oJngRLwVA8
nQhbHquuk13YYh945AgsHKmVzSNBkd9nbh5tqHfxoynUJz9/qL9ViWrwoTCmdS1A2FbjoPlm2Q6A
G6J9QfKj37eFOSFMz9lbbEw/XdaIO1sm8nbSOEs5Q8/esnGwFw0UAQ4oJxRPuV1uaR1a1gSMdBOp
J7/cD1Zu6HWmwdE+ZU55NAyE7huoordgQWInstGlxH4UH9y5XnF2vsyjEZpcVrbRhvPsMg96yGfO
y9ZZ6W+1D5nPSYyQOERoY6q6PkQ0wDgbTe8eqhj/RRrgxY9YA4FrpW2ytkvX3gVOZj/8l4kts92D
O3UIVtb28C0YfgZpELpSpzcEr5UzWTtoOILt4AMTeoXc0gD4TMFWKDhi1B9YXBr4cxEa9II++rpI
Y7v5oeL5Nxv7yhGVNi+9Bsgav/04f8+/5bNdzfZhtvM/7Fd/MOZ88rcGx3ypNWLShi+MlVDBZZ2r
P63vFU6Cl10gDei6dbGMnXJTJO4EGiXXZ2uqB7/Ils8jiTNMO6r1zjsFAtDeRuQvPjoJr1/aMZnW
o7CtXZnUyX0R222Yjm7x88Mj8FFtQB4Rzp33JQNpPXmAXeqIIMg/rFHZ2TIexTGLAn9HGyBAbqFj
Oe+PirF8BsjU3w3MUMlq7orZbSSF5w+XTzYShf6YdpF+5jg4rCI89qGy4LpJvrxoq0EotF5mwMau
YtJeE4YsbqVzT4XhJLXWp2Nxjma3ZHYT3eieQMYUo0g/CyaQ8HTTzVQFnfEgSy/eolQvwGZQ18ae
/3lxuH9CcVq7udqdEvw0oM+KUUKLcri9JwWID9t90sxVpETMGQdz5elcfuoRCSgZqU8tXp2GSXkn
SP9ENstvGu3aNxl+mkDAEcTO0reafElGuoCNCCPQX3FVk9/EGcg7yI5UG7g85gnCVlvVp7j7R9aQ
jhBssl3kcZAWbsJLm8yFaxTIsw7+6p+PHFMNOsdGoQYzYWIGik9Nv9S26SHTlkoXBInoS0NB4NGK
jBCISFDZgigeNYxqDDU3+MrKK0gzUZ+G1DQ1J2rhWdgfeDAuUhqlAXA1v49SFzD2+8aLDjzJge5K
5y/+fCltNReiRIO5AIw5WpLR9qr0RtUBLlk44FcNz39XhGnm5M0ClD9gH8Rhn/RTmHZKFE9V3Ya6
JkA2BwtfwTCB5sh9ZJ+iSHQNOE5QA3q9IJYol2Xk5ovY+BjuRIc6UamxOSZP6l9a2pnXKItHQ8XN
JgC93H5Crp1VCAn6kPyI7aM5ddaxHFJguqiJ2EO1rCTTCwvawEDCX8ebyraOElDJsI6Uufo0Dnqm
v+dXIr33k6ncfhqmiZ/6SJqEA7ibD8IlsP18C1SGWpcXQ3eE9le/jwMHSaKPpS+vUoGodeMP3tuX
GdSt6Q9B/iVeWWUTL6YWwCTb9qwQxNrsli622UenrHHCbqyti4nsuW/FO1lga3YdaGYXr2urla5Q
7cZN7XiAD8HolwEL00mBgGleGSB3Gf5z9sz3v8JkPQ5BeigzW57nmOwrTHYUXm61AD6cUYeNggtI
Ot7awKdsB5cP2Pd6kOIpdbDMnTZ7LgLkogX4z/6KIWAH7O3vSfUvDvPiV4vFYjn0eALGdpIvRI5I
tjN14pTN3JOjDeLsNng2R97d9KOPL+VsdgcnA7J9qtbUpUnpX+8cme1OAtj7NPny0KXCPzdIW157
NJYo8PnOYxVnyRqbKgBT55pwugSt9YZtgdqlduXto64YD4iOgX0bFcUIMffgxPfAr5ezLvtVVX8B
ol3/YKMTQD2hnm5SHUwoZrCnFeCCxgs+z0cV8OyXETfAaBneY29Pj5OXlOMdag2Gncsm0FumQAZF
vGCAoGrzGJSBefzSBW2Q/hdAk/UV0OR4PmeIpNse4AGORbxMn2jtIjbiI459xeOImjzQRLNjMgzy
DXuJcd0HGnUqYyrfzM5exaXJnrx+EkeoGQ0LQ8HNn5ETAhCZ0xSYKPDFdLfWO38sLPnDjBvsZUeU
b/ijvVSOsp4K5wiO1fYNKdk9or71UzCmw16UHrSXNOP/8vlkFvvyAXV8HwxQEMsBqQMLbPMLqxT0
h724ivr40a+bld2njz23U9TLl91DbNpbxHT8lx68GnurdwBwgOziSwzS1WUHWYc9jaY83aXNJB/G
Fjh1E3Va5NXoTm+nCCQsjz2IWc6trYtjDNXupZmayQ/b12FVOM6bX8VyDYR3uxtj8LoZqXwmh8rE
ic6GkNgZ/PTFshPgcq/HfGmaRXVvc6+8b0USb/3KrBZXG85B2cIzFWSlZxcamFS2CBwmzpZImk3i
twzyg6CJA1H8T3KoRDmhALpiYQDFjGPAZWqtkZ8d12ApTkI8kIYuBPPFC2hwgQEpufcGEqUVtr2I
2Jugl/ctCA+5zcSfPRMV27O9VI5e8aDrd2Phir1MRlRQjvt8/mJOusrwccDZj7o+a8p1MNViQ6Sw
Mm7BD+WBdgBCVN4z2N5c/EC/TOAJPFj4Y6Mx/+EHkDxdJTagqdHMi5l60c8hyMv7pGzPKQMljwvC
kLCuc/Ox1QZfqmpqbhsUbGyMxA/2vU71IZZDvfGLtDiz3DjEFmALcSOz4zAte9NVx95rhyO1AH1/
b5ENRVeI9DkWyKuDokOxIPi+//m5CaXl//hccnzl5hoDEw/O/4ARtqPopqoqkkdkpYtDKVzr5Nv9
tiYpKepOGeiekgjKUVGZ2aei7bbFWLR3ObgPb+O4WgA4rc5VwcdVVTnqHOf4n1GLbJ9GWw9icI3i
i84qggdRdStnBoKAsH46aiinh9bcbUEpsGmBmFzTaN9O9UL6YJWi0cnsD0XhFPeoQkC+cwJoMyrY
vk0tdtM4XvIg8iHf1lWvFp7dJw9JU05HT/IfkSxDocziKeob706w+Ih4r/GcmxBXziFMHlJXuG2/
sUCbs6Jug+g2SAxTDZ1aOCfp8JcsDQfM1+jNK0J7gu955gv9PNQIP93VALt1uyqa6ZzqfkW/CIDr
5Qvuan7w6BM2tAtga4unYUr9267xvpOXN7Y4Xc+TXNaFGjpn3a71Byc/Idf+UDogjIsjkKRCqE/u
cY6CrBazqleGr789NSCsMC1gMhB8gXSPX79WGhgSMxratckVqh9cnE0OEF9yD0ylQAu1uqrBSwDq
2ogFRbK8jlcl+2llNbC/LFDNoYvdDRSBUEEz/9eD1G/u/Jx/Z4UPZZYPUzS631Gzg+01EVSUhnXp
0iRy+zBNowPcNakDTSUHf2ytpl0NvUDQkeIO5KzjEtWJ06xCPt+wAjh33YODAiJrFXQLuPoVGK4M
pzaPn0yAMyCPJJpTHyf9HgH/cQOliPKuiZIJWn8pf8t7ccOLmv1GRRnwIkn5My+A8/YLI4K8QW2s
HJxzAIUYxaHEY3qtkee9d32JbD4+v9+FdHd55vgviVfu8V92Tkkn3FNf+2jN3dEs/RDn6GBFNi8G
MjaGbDg2zHzlaZu9emMmEcbL7Jlvdrgff9cRUn9QM3F/gVRooe3B+95I1wIFhzPe2kmR7vHiIICM
lOAj+ZZJJkPpW6BPGZzmaM6XuuF9FyqjRzgDD6MmM7MN9S4uGknYoYzz8S7iEIAEI5u1Hgu7X9I3
hb4fVlcszEbyM8pz5V1Hnzdot+j3oxqqBleRFup0PauBHaRZoz5rWNCpTU432eDaqx5J0JdEQr5j
/jA6Oc5WVmBUkD+oQT/V1hzwcqsqNzyWzfpyH9dNzZ2vcijZxKhD7cC6tYyl0PcFUhGOIR/pl1o4
bzUvrh0QLchH2jjBjUYgwdkevaKYvzBp4H8LjHuQYYAZuk0guzFq+dtxcMDWqK4O/PLZLfr+u9sA
VxrlmXgT0XNvHe1Oe4tA5vXWi8CzMBZNtGYSPkOf6eeKpf2ycpl1O+gp27LSzveQh0xPCF3yVaqi
7qGvUAMBXaH0e4tI3vzpqpXI7+o0s58SUYCN6u/eZOb7qghMaINo/DrM2QsLJEQrHsXJMp279nwk
vw5oLpIlfk+Q4FDzif3qTY40RaD+Kc3kuBqQtNhDYA3ci3MrlqpZ6pmmjsIQxCx3JZq7RCV68+Dl
0JckOxdWucAf6ITGgEe66od4N8S++fY74IN+G80h3VmyGFZGUrO3XMg7bVfpQ8tT8wQCQLALzM6i
iZOFO1XjCYEx8YAHA9S94A9p23HFRZ2Hfh67wOciYptYSb3QGrVp7fhsuKX3K2khX8JkHD8AMWpt
lJqqnYezVlmZ3cHIHAFhkNg/xRkAOdQi2zDb0tlGLbKlHNJxgKff/X/4/vOaxiA/35HWMzLjuSgS
YNdnwkMvnYbbFFKJl95MZ+gk0trmJZQayUYXsK8kSzazClxto2Oc7VnQFNBvAPXLtAajIYLFI6oO
IhwTt8BFxlsrt/Vj0QVv7SCLn//qIICvQ8lu6JVW9gsR210iEUIHxQ0gEczPj1ZVRCczluVyyrLu
uwEBWGUU2S+/QepFY5d1V1YDeAoGYMTHokofgwJVkq2dOLddZLohazoXBw8kV9KirJ7KJLbxuHTy
HXVN6HgvoX+tNimL66dCRBke3iJe06hTeHoDsTlrSaNeBMkYhSDuokxRyF8VXoTkD34Ka+yp8Z0b
J+QPx+oHWExDFRXeLyilAukc5d5DBWjhZgSN2o58gxxk4j6ghV98ayBoH+Tsq2bfIJD++p/3Ut7X
MyjC57YLfS2Xce4Frjlzun06wPQdS80g6a2Hy28bkm+bGiJ+a9Ptk0eJ7GgIkvr8ryn7iXqX5ic0
B/CGl051N+ZAFCO3jYITOcq7THbZwu/97idvvl2mAKEPhbrceHCLjq9Bwtjubfx03Dhc58u0a7Jv
XLVb8jWm8nbCl/bHmEKohze8eWAjc7dVbWxzxqDfAKZHE7Sg36E48qgYKx+jGiUIAY6JK7JbUPMU
rPw+9FOCX8JS7frAP4IoMzkM0eiswHSVnQ2neW9Ns22IjfRc5o6zmuZWHL1Vlo3scWdlKyKRwWe3
Dxu/qZHpcJ1Hq2ih4gXV8XRAdJXcdGL2/7K9Df48U7osQHEHdFdMHC1tE0ewL5haC1kv6FdUQO8D
a4wMo7cH7N/bU4t9tK62Di8BZFTl9r/5Xt2u8/9PNmBBkTYAu308Vz5dFD2DucCJ+qS72WficSq7
aP3FTh5ku0yj/kW1k5rXcVrmouQ5L6ZyMwJB8d83ESQjepH47OMfbpB1HUgPSzNelsjl7es/Lzl2
DPuh5cj5zwNdq12cmT58aAQFuh4I85+u5i+zaIBs1AIIEyKe1/7/nHd14YMDEvJZ3ZoCqTnP21UG
prbFRefakyh/8svkVDbFv1AxzkVVf5yQXJyLoAfs+TZiExbzzK90+86oLV45jX8umY1w7rgslVv8
ysoIRSRuLEECKdwt9E7z7Ri51b3lAVYKwns8o/BwK2Txa9IK3HfOifBscZfh1ND05rnA2E0aJQnS
ngC6GVUMTITI3geEAZkMGkigVw44QzSckSrQbR1mRW7uQH3SgpWlaE2kWyr/7I7aPzttybdJA9b6
q002nXFKJ70CWLc3QvKD3trasYR9oh5dfIgIhdYkGdDRkX+m+QJ1/Cud9HxJLvZ8C7s3/MstyEZ+
yld38cwJqgVb5wbjD3GcGOegSYDoHO0XlTN/Oxhga6duZiQaQq1jtKfuf05CMU4XloL/vLIRQpxw
8nP3jMIxcax89QoZCaAxwVSD8CzCPxJ7s6V0APkDptp/zeViQNHR2wTqCpC7jOmKgkeoFv4JiERw
rqKiOCMrhtKiOahEs2eODVDj286yCeR0qlwDuLqyzp5sbDjDwgNCdIDuFagOnN+8Ce68Ls/eNDNA
xFcw5wwhSWejZFHsex6/T0fc83269pv7LC9OSYkMDchI7pgZxHdj6ounLGfQO4Y57dR0Qv6pCS8H
Xzt1N1JDpYBGGz92QPyLolAa7aLuzp7XUH+vAdBCGKVDgPJK18vDzO7NpWIKcK4ZSY69GBDZhfSr
m0HW+NA4Ml66wFRsLjK/KO0AExXomWdZWih6FY8j8GHhONndsbV7FJOhVgwob1GuyUUgVH4o8KiC
ZCWcQZ3QPVg43Mwd8pdxhegwSnF3EekItw4f1n025pc4nq9ALxi0gHpK4R8toywX9K/w3VgsoJFm
HAc96Ef8JTv6Bzd4pG3mQu8NRQXn6Y6pnJukGvcEdydEfJPNmaZ4kssrQD6J0hIyTy/0NpCDLbm8
vCsX3HxBYPXSeZ86NFBQ8HSrdoabj5APwMVyknIvdbHrvf7dRPZh7uZJivfb6yBu4yC2j+oMvaE3
gpWFQhIQIHh6S5rGSO4cMCpRjzycaLwz+djdUI+mF2kwXaYXqle7BseJMOBqpXmwL/pKPQTQsL3N
JWRuZGJPr7Xh2yuAV8XWnevFIDx2KGveP1RA0d8mMoJwk5Pr1wLyZP/TLZYJKujn6c28Go4bYooi
fJISOy7WFSqYDm4vJV9kUQ1lCnOIa6jBovm13zppUoc04dLE1uIp7yf7ssjFRjPzWkH5jpqfJlHf
K0H54oGtaXK9k/bAdg86eL72O+Tg3PlCLasGh7vXVXw/snxztYO3FlqI3RR3i6KNshX5IWeNXAzN
A6h9PNlzQgKrj34KO7lQ33Fbd9kjp7PwAa3SyzRPKii5jOMmiopfV4pymSJEBGpHcDnOW38aGHqz
DGVr5fsrvXk7buxCqDuytFGUHf7XOn38q9NR8+JbGt9zw2SHnNfNc4uiaYAP5NuMiNnmwVis3bmL
OPOt0xnpA1QrSogIWCwcJr9+u07n2CU+QMJnE/flX0XuTwAmQyy0jgcgeacih0yphdTqtU8t8pln
QCBOr8mP7DnzvBB0lNNysJBdyI0oeqBWVzfGpdV8tOokT3Y68sDjFeflNmtaucEOxX7BB2dDqpNe
YFkLgPTN01hrftNrLcCvhni1K52j3bc5YKe8uMwEX679kuSP4wh+mfnVf/k7rl0atSYv3Y6BPgld
W3sga619kIJKbFE1JTYeIkfmUKsoRWwO4xejGzkYIl82Ixwv/fcJH8twOwOp29j9Ivob4tppkLUP
QR/brq+UOESq86XbJ9nZ8aGSagBQP/ZxdaJLC9KPS4u6vdVClXlSpy/2L77OXAaRoA5rjcKQz/N5
0zpbV6ruPLRTtcjdwQbHeR492m20ocdo10fFhjd9tKanbVBagDB6/SM49LNTAXW4y1P4Oj31h+gR
tRmbJPpecjbeI5htP/nYFxi1eGo/d5o50YWR3LLE099uttO9jjVfATqCymOHPwt/Ku4YUCn3CANM
UEeEbAx16VIbU7PgnYjmXG93TzZMGj2EN4ACRV5ucKKFqlNE/rPkuTKH5AFFFPkxJbtvIVQu7G4Z
YxcPMlygZY4NpI1bPANHxHmjuF7GVlwvjLlrTqmxGUp+CzlluJCN/JxW/NEvrJcIB+ADedCil+Xm
5b/YLncDgRCKNsGKF2qU9G6RJ5kOdGlyDcaZa98iBppr32DTu+cE5Nk69fRfNHi1X1YIomqBsPR3
5GYh8lj23b3q0u5+AhA9DDK32lO3N/3q7KBCknp0ga6H3HyZZXvttzwBZNgMB/yQA6qRp/nGQ7Js
BYyhH8oyzd0bZg/r1BiHvdE13bRHBn4Fmp/6LvNK/jBj7JFesZ8+epbyrEsPJNn4iz/3rmP/t3lV
L01knQxwl5hW+upDwTKx1UuXseIkEpAzkLkFFHgFuDOUjGcvVwf30DTs73ByUvde3p3IC5tWvjXd
zkASBl6g0kmBFEigq/C+tGPW6sUxovelUX0lHixjGg+TV3Q3w3yBDnKEEnzoG4tYmgw78/mXXPH2
poIaiGRxtZvlC61N0CG91fjZiTwuzlEs+sMUBOtSAwy7vMyV2kewnaUQvUxMC3DLEVzSzLAWotcM
N5jXpvuX4Gi53Ppyh48bkksxNB42e7axwbZvE8exhwBdkd7JZHhwUbWMGk0ebAMWucuJtc7LYCtz
UUOcZA9dQfulBo8iTYJmanpXKgusmq8ezgVb1vlbn6OqGP/RiR8UDt6XC74xATLNWqOIbjbG1PSk
dQTgpXqfc3X/usalX0ZJsHDScQTZDdagNalliwKozuv068jHq7rc8OpCrcuy1LyMN8rvDibqywJx
E0SOsbmSQqVz+TTRR32x0cAX28d8ORd8kwddgFa9j3kGak7fts98rOsFeB/iDXUtoFvOVexVSI52
OXiF4EIXlk3lKQjSLbJ8oN4jW8ytnWUV/Dj6+BCGQSXel6JVJEQyDhPK792gstd9An0LFSfZnZIy
RTEsVVbzBpUEDMwW8yUoPOcApMDFg+yz+sCNI/Bmz5PoQvY0/Sl17N5ezSo1js4QjMerqTahCAog
ISDt8/I0MPUl5L2ypN5c72vW0l1CKrBaoWJexgt7fr2uBmbmuha9Xnzr2vBqy4fMPWSpd3f9s1Tl
o7KoQ7VX1r1E9SDerB6VRFZiI0E5d72+XpjJoJ9ZXTmHDviuBZ/tddfxEFmh8eTinPFYYwmy57rL
NxIiZGuantQDaE5r/wF1Dz4OYp4Tkh1lhd7CiZ1hV6soNOxxuDUQTrxF6WizAH9QsY4GDtvHQAcC
vJApaWxogM+j1KoH+8ktIVV79SV76v0/0r6su04c6PYXsRaI+fVw5sF2HGfqF1bS3UEgZpAYfv3d
KtzGfTr9fX3vfdFSlUqCxDYg1a69kReB/sn1zg+xJ4iJhQ+rO5lTeZOO1kvEbSzX1feCR0pyCZv+
gY1M3pgNqhFUwoMqtXvfkM/XmvI0ENhbWQ7O5Veh1S9mBhMQFTJo9uuyaxgKS63u/qoD8iGHls/f
7i5xZ040l1YtkBLbQmrSAxoV9z7OXXDmqBUYHRBxANGbbYhOghpil5hRbt3l1fSw+s0WFceoC5zx
h2GOT8QlIZD2vZ9fOMj0QEOsBFez5V05cGZA9k8i2Q9WLjfJNIHRhrHWu4LC67UZk6JRm6yxTiNK
yU80QLOX6MVWDepV+uEH8Ykbc2g/45yCDA7tvY9d67Y7hgKHHfm6sXZA97QEkKeUMzQDmGHuKN7B
M/m5QeWrpiyvTZCu5YnoN1U/QtYqiMUxHUFv5ZhtjucZMPcQjsDXLyAU0KJCU+i4Zm6RwB+Mek++
zgOGEfs0TE70ZIimwMZpagp6WYZd/qYD+tKJC3FZG/Z3kwbCWIlL03lfpUy6/epaZ1lxCPS8Dlt9
1PvX5WjGGkxzeQ8JHl8CN9qZJb54FLRhQLqjDtIHkwh2DcAnKAOV8eB4LaPS7doPXem0H6DP+Ooj
kwbI17d7MP4c29S/zRCcPlu6qWIbXP7UpcYeBfhlU7uJz0t3HVpCSz/xsOmbgtcF3kVNs2wPenma
g6c4O0qz2xeug9oavFPxW+vaVwC9cPBG3TpNQfXRpMYHfIfXoNFIgVEKwA+2Wbo6PJnAx+AhUXrO
wPHvqhyjGfYgezbg+IFKh6jpeQDdMBkcW+ahwoh8VGZEBUh/DyE/uXyInRys1HsODY5N0DRbyKY3
FmgwYVKv0ib1fmX+h2n2WFgFqCOGLzKuPqrSto49NmsPQTAY29Yy609A+eE5ArGX35nd4q0Bjq+N
ygpUtE/jDyMArnVylfUyuH61syR4dENZ1NAV6oLjZJTgi9MroXas/gTBL/AA5hVEixVeLhBmcK51
P742qKxnu7Tzpw35aNQH2K3ekl3qwB6kHJt2yt29Cfl0lAJmvgO8ThPU21FqEnqwRZFFA7TE2NUp
Av+++OI0oDN+BBoI5PvAVjBz29eJeeVFoi5G97MsUSEAeWS4qDH7KgOPMN9bBh7YaVy/+pc4oW1Q
HmEKRwY9BI3VmXwuJL7SM60gcIwSY/QEmXqnlee059j7og53OGMzDsoDt+z7YwcZ5jPQKbENRYlJ
B+ixf3jJIWfpWxcKWJdZ4wcoJloRRYKmWURTgIy2dMoOVBNhuzRqYA/9jKKzOz+ZOY6hSqgY3tZ4
8rtu1l8DR0Z3fjIh1ogUVWo/L1YHfblKOaD0j/CJX964MfcjFFOB5DoZ1aQuKCR6BPZxOMRZrS6B
bqhntyjb3QN0Id/bNA7Rg8dOov7JNdM6Bl8k5lAgLZgg/RlH60I0AumTEITpf00MczClbChm6dJM
igwsHxxFft4vb4C4x54VVccP9CqYJW+PszeAJ8KuAGfS7w/XMS6dPRXREENqOU6kAkNfIQ7G1DQA
iXH1Mef1/Dzh97PwcF5InhyfiKnTgbJCm5Cmzq5Aw/9BFmAzCKsbpNvxkbRYwPAuC5KJs//xgrqt
ryqGlg5gTBzlzuCedEuwS9q6IZOaIQFZQqBDRlQ9DdtlRLNH0sgo8D08EQ3lusQ6cV17HV0vsK4w
jvpRsKyt74RiJn3pdQVhWl/H3rYORHISjCmY2fCVtRKY3PGZENsJxfIRvKI6dnXRLDIX7hPNm0Lm
Wyz5aUmBP7vz6xGqJ8HFXaXdC059gGOcAw4gThxeRieuP/p+/VISz8Gbv7Km+qOO95kLIouRo5zN
Q0Lem6uor51D22ELg6V60D6h5wxC4lfaYPVmtam3OGl8nUPmPNkN9IpNlKK/LUYD3jjar+vUeoSG
F+dqk5PChT1ax8Bgyz2t/vvbobtdlnFH/FWYoe2EbZRZjYU+1AVUIoGP1g2Z1ABHF8VmY55WF/WS
DLrMyzSyu8xuLo5tV69Ostc5tCqtrxfs5OBFhvnVwIP9cziFu8Is3W++iu19YxTWgcwU8kNF5dhf
OqNIzm6PwmnyTyz/POM79LkzswR6sNhVkL8sK/A/QDvnFvgWe+ZV8sLczPvmBwBIdPpdMVjWQwDS
lYd6TqyHtDf/qN1SHRM8B33grUvrbEOO0NMRi096To9Cx3LC7t8zGTSJ/lohi6yYz69hTsnM3ewZ
ODPTc3F0iBwWdXvUCbSZNZ6LAedxG7ou0HYTtJvk77NmSJVmD4JC5Mn8qzLc9JKCv/kyCVaDMuXN
JmeZVfj6pC41NLxEko0dRRNl6aThH/91jXUhO8HJmm0CPF9C8l3OxrQROBXbAfhWRUCHxOBDHlDl
4Xns21Diky3uTPsmRGhPqITm5iWFjgZFNHPl3KhHIdRTU/G6FJnUlPWHlH1OQf/53KvuoeZTfgMC
J3uuO8YfUXu0ozFqGry9juUExsDV103Si3rO+WH1/X0hEGAPN6v0DkC8gRBJIHUFAPNlUKG4eAq5
m4i60oinakNdGg9kKy5zCOicOxXhdipcEwd5w/vm/8qHhMTrXJrWn6cpxrv/bcX/sFgN1ZkCsDPc
BK0GZuez15bq1vu93Fc8RcmYiL0PfSzlJs1msLx3AvQ87vClqEq592KTgVLIwvkXgwQlaHH5Oe0S
9SLiuNwnUHrcpa0Ls0rSC/ZW44ZGTbClfAghiTyCsuKFmrR3Tsg6ZE8Ub1otoGYMe2kadPGZsKzW
ibA/JUUMoqyyB0eNjzruy2xAYo56qwkAgYTUW5ruyMd81l1M3ZSQJBVNeusmF6rPuvGgPIUc+nMd
9MjNkavN8g12rd518SnRnlDqYp9Du8bXXVCiEMu30osA8/ct1yz81MgRusSg6DiTv9Js/esgLwNo
sHehFaVgM0ykz390YuIRT7ryMcjH5laiiC7C8zL9AWKeXQkB4q+yLPGe9oQ6glERSEMxPVCAn2JD
RDNjIHnT0GxutS5qrhQE1roh/45v0eqBT7x6mHTPt6vp9JoKBvrHNTa9BMc36HpBQ6N/Gld8+oMv
hmuSmTCfwsPsiI9kGSlcPZHcvAscpqCOEntW23dDcT82x6zKniudiKYmSwDUHDvXO1Byeh2gnrLa
P4OgFcfF0kxoyywzrx/szv/eG0Iug5l2uaBOhjIdUvedN014aWbhuXT97kW5tq9F6b3d1KjuBZB7
ENCmfNrQaG4G3gc8aqKJ53MfAYP5ENQse4zLqn+B2vUY2aMfHCnWdHN1aIA53iIpiTOXhp8SwHKb
zdxxdiEpynubt35+wsE/KKyhWbnGzaAifhWypBEnrFHU7gl+jStT4L3aq+qFiUZXjED2V5e03dam
AN/GYkoctl5AhbhErP77WAUSLiWcQ+Hg1+FXYf/hWk6PjCTIUSBLObvjxpmbdGfrfxYVUa4N+cCN
if8Yct7FkNnoFZhegUKMmv4bwYADfOEI6b7UbL8IpDNAhOj54bXrVHwtSxcZ/67Yje3gQItyzuPr
0gWzR3wlW1hQazLS8BwG+HLe0uTX8GD+E4Kb4rCYtOIyrCdTzwq4HTVJU21pQT+26qsJqpGQDdUG
lTvi0mPbVYG2CQ9rJt3sQk5Lj0wURE4azt35T6sSvq74weP/l0u8W23pUmwKau4t6pnzPdQZP1Op
S8NZiBLpprjyvjTwsuo+C12RrIrxl/5fxNM61ds6uT23pwaEgqAEHrc64/AJpUYucknDlii03yyi
0C6meRkjCm2y/j4PyIm7VdZ5eiw/GG0yr9dYr6hH11h9/dV6G6O78QEUUawEoTivm60tDLnJusaP
UZrXFBepG8sts2zfT7y4jOZcXKgXyNxF6cBbEHRCpwNy3DePBvxuBsZsDTfBwIIy2bHaBv3Q3Spb
yb0ApgCo7qK7kY96Y+d1N+p1U9JejBYbQT3B0w31/AZKwss0s5kvNqQzTotvXYV6LRSRcbKFAsq7
gfUadBt+ESJtr29jHaAZdM2322hDMFypWqJ0aTads9W5jXmkrk3dUIYOGNP7+tVLQ54yUqDN3NY5
+/kIqBp13dlsQU8I6oRorIIxoqlBa7hQEtGrLAuagSU2qKh1N4nJyycViOJYtBMYlqc6CBYnqn7B
NGaAsAO8QU8Uh8fxaxyZ1NAob0HLEDB+Wf20ZhhIrGl15TKfRnVsgSzbJZ5xaXJhf/jX9XVsrGY/
2LzFrfO9OsyPlmupDV11HXiLXf3rmgIP7B3TSlbGhgnW7gaqlAfdMH4BSr/eqaWQPtYnA+/sSadN
xjzeAjaywz9nujipnC7UW8xxhiLUOmJYIBGyGsicE9OuaDRvr27I/JWPQgZn+rRQ/r7F3k0lk+bT
ciLx5AGUT6HMTqJO8o0BZiTsvbxbULYckBv+vnnnG8LkxO1giXCyGfopkPfCsxl/na7tfqyKynwC
UeuOqrepCVglNm1assviGxR0XvCJggpmqA0YpJGIuswmMApdv97ekFhkUM4CNJzp6hLxEWDf+Mc6
XtdQiutws9hVTrHhbAdeVo8l5NYO3tjKa8Cy9pSKNj4FyrAvVtY7h8kCR6wCIeuuCqvhA1MM2ICy
8F94GoCLMBjU18oR6aYsMvljUuKhnwb2s4d+IvPHEbjD4bNnaE09MynO1mCOvzfG+MMM/OEb9Nvt
TQn6CjCg+WHEcQ/PvJ763XpbQP3Jqxr9ZrktEG6D6M/JX28LfM4BwIcMNUygljkVovWeHUvX0g/s
CoUY77lPbe+50do4Vo2KxrzAY9vNEvahyF5ojKIynI/sBDi2dhRAA04zbkFymT1RRIJKqaPhVF1E
FyEfd4dPrENRDMXjWzY4zz6wDLQGRUgtLO+NUHUjs5cQgkxxurpexS2DZBtXKaSC9O1OVss+hOwj
kuETyg0mcGOA45R/YVOMfXhmfuCa5cLkoElVMRLteOeD4sOAFvxbhCNVHqHyLNwPQa6AUYe4Co7P
w/ZKvQricIB1NEZEJvLz3TKwxkmU5f0vtM0W8OT3+GAfoH+ghG0Hg9BjuMOY47cO7KrYIDy1bgYt
YBSYsyAfNorn+XcvCZ9mCCv/9Brwv85ZwIETnLcsLNI/Y9/8qprc/IZsY7BpQmm/+K2at3J22qei
CXwA5FGUJviEXBOEbk8siEST8SMBIIFT3WR1nn7x06y45NxLtuRvWxP5AuE5DxNUFKA0mX8kpI9Z
xf7O6lh/THGYVHiQK3XAbv4tRAFnj+PCH7Kd060BQDX+3qfqcczcNGr1QMHmC+Bi8+cSBGbYK5ln
KwfZD4AkHlKpffnoG/ZjZpTeSzA2/Ysqolwb5FEOv+I4N36sOt99CdPuWQ7zZmh4+eKZSf6QV/VH
sqR2sYltkdttP+BZULwMIgUiw+Ps1Np9+TLneX8wUee+pQm+aKd9NrXpJZ/d6iF37AGYYrfYefj4
t7ehIaoH8K4PUa6ddjF/r4LyZyccXshNEbSgmJ+UsTH71jwywia5pwalsM+1xh05se0ds6YONqZG
KlFD8W45m8fe5MAyNZfaKqrnYsahyoQUoFv4EaoOM0CNBY7lNF8qNWQmQvOlAj2BvWjL0C3V9FNW
EpWHOnDWAzR6N+9fzWUpmkbroRb6Z2j+KS1NfgUlReZW/tkKDe9ds/qQM/dAT/c/hdDc/xD3H0IC
MLccsIG9/ofY9bLdjNf2ZrH/fqd3yzTDFWKo9tm3+v4CZtf+Qj1qhMeg9KUb6pGvnpxwn3fFp9V1
N3UduJtKcXjd47B1XdlNQPfiW3+oNOOauxOlHSAxQTUdGur9//jaOtza4ME/NX7/j+Ug6OKBXTgb
dpZvDlErefibUvjqqcb4T+lxSCK01bcAtedbNcrx0Rmt4oTHa33MzdR7Kif5UAzdVbhqDwES0G+l
NZDPjaHpmfgxnA0v2yQcv+9SezC2REGHa183ILK2c+9SgvsdYgzuc55w9aNxp+8THni/hSUH576M
xTOEBMZ9jBQ9xKP+avxaVbdAJOlt/HbnXU3qSSM3ogGPsW3Aez5uaCaHMsu4eZ3vkd8BQWck+s7y
kJgYuLcDzx7K7IRhnqnOSJXPHjYMX0A711xNfJ9G5KaowAl+4gvXW2rRLD8JothGJYXQhWsoVo63
Cj/xg9v19SdjBImAcIpwh6xl9cnyfesgwTaxzO0q77WOjeaC7TfDiXYGiUY91wpxqhQ7Ps479FwQ
YaR4MHq/lXMZ/u5Y7iMkENMvwuX5fkYR5RmnXQGerk4NbhYn+N2a9lNSit+lGp2o7pX7UHcmtOnA
NbnFWVeEF+eI1yrIL0MT7x0cnIZPyA8WDzzgu9UFsbIQPHx815aieKAoGoxNKfTLdzytPkMCDhjm
+IiAjmz4RHFFg7eyx7wyojhaTlN7X8LKe1mnBplXP/Hs4IoAOjk48WQ4bsG2ZZxvKnQcfPDNQ7fD
9xFY/bWTGmmUw7jtGxd8odBY2E5NgWdUoAZ88Pu53N9Hgg7yhXuhdVwCUR6xbVGTc6E4B/SeN1ab
zlG5rqeP1vuh2rp8y1Gp/RX6bPjlZb0Et3urFchtN8pTKS5kesU29Cr+1bS5f5mqWgJtWUOuoPXA
MpIqce4GFAjjfV6hPjMWoExC2aqD2076yf5egqY38txQPq6xTS1fYzkvrS8dt04LyQIkHrJtl0O2
ONSl7gxo+PMIALK4mVN9HYPhewrZP4hLovHL/rVRifHepFGKo5BfmTRAIZ4h3FOKGtxRgnQAJHCx
uCoPG+Wg/Fxooucch77InOtuq8XjKSIvRxBFAyY8+iGYnjZGEGYfeOxn23AIkhs1ngBX3NayzXrv
BAr4s27qk0PdiPjEVRcAUQUlO8AmBSgEWa8uKAhsYtBBoBusQt3v7LoK2M70ca80aQmi8Xc2irMl
UqszkmQWaxXKIoR/lRz1YXaBSo93ztDpfWhKYdhQDBohOCLxDoEfs5PFwo+ENsYWpH9ufFQ+tbG0
dpLe9UDi3ySqb28UkoTDdNUTbPpwWINpdDLwhVq21nnFgQ+iwUGvAMlWZlXxOxFXQolTHKtAwQJA
XTVuGgU8aRt4EfL51aXWxRdrQz5GBRi/GkZ932t07EsIzlQzipP1Cmswsh2XAZ/Xhzv//aKFvvq7
aalZ7PNhEE9lD8pvBQmsGh1jgCKWA9oB/OSXDoc+3M+3GD00+J71pQCvlt/sA+UEmwVRqdqfmXDA
mrQKddLAHaTyDnn5NjeBvvGeLAJtvlsFyX3A77DlsB6c2WjOOBgYL9TUthgveWa/mlMFUJio+e7O
TyZNoNg7c12phYRBs6FhF7D0URmQB9IXQw7i9RJk/sq3hnj1FCXMq86d/lvLJCjHMh+QeTJL/Uc4
qRQMc2Qv3bGxfrKmV3vymSM7Bl06HLlCXek79TyygZ9pLiC5eNXR+5WPDchL+Z9+FblObO1Q7kbP
7fHYQP3CWqIgwIm/67WE6d0AmasPRDy7LktsnFz8bb4hMrzYU71Kg/KjZZV1LlJGLQTVit4zd8GQ
WxGgbND6FVZ3neqY7e04/pNcawOase66mtRz9YSuNvgO5QLAtOtF1oHVvJs7A60Bws4ExXJ6Abrs
Gkw+MteBBDupDejp5K4sG2Obydk/t6grPVmDUHvGG4WPkPbiKj//vS2wGwG7YvBBlqF3ioNQ7rER
VF+YX186XeVPEQDWD8fXPyCrhAzIG2CYoMILavhfAcOKAMR3uGNCERMMuRO83YHuNLjEKgkvIc7D
LmT6KIsDG+HbSIzzv9MAtqY1hGZQA0BzeahCxwZb3ehFzALlf5+F+O6eoCSImhz3C/4pN9th6R9d
OP7ower/wlGccnDscjhBsjX/kDs5cLo6wjH+lAAh/sDRQxx5PQ5q0qGLzyxRaluVvPg01b5xZKHl
RGRmoGW8dJnLwD5s5p+YSMfbVCd/0CDUCvOnLkAGS88Mkz79KG0P1I198YlcVXwzchssAgYon4UX
v7g4r7ylupTRqUd8hQx5ceh1EWRQhMaJWwKE2np0KEAl5M0qwmsQQjMamVhjX7tXSFNvF4zioOSr
TdBDMMB0SD4Hv72yZIYBwF9UPYZk4nickA3EUcBfFWVGh1IHw4/9Pfmo8UbnEdCR+EpWyovmsQqM
d2VodwtRGDS+4ncLDfj6cxcdA7DQlACXl/MmZaJ8Aqd5iE2vFz8OKmsvi4lTpBg4y+Y1pmUKx7k6
xg0LsI7XxPfZKvVlyofp64C6f+BM85eqNd2HWYxAQWl/V5ndzpi6GaztMKe/wrhfuw9cjr/hNFtd
amniM0s01UPqxNjXF5l9zkf3RH6HixQ6FyL80kGu8SK9EuqSVgUBSV0/m7k+2xdK9QtxlKk5/4Xv
soU4qs3EqQZJ23M4iuZjaRUHqqNVKBEE+VQXLkW3tAZPWb8ftcKyHYosykKHny0Un+Ertyq2K4WK
Z3XDoWzl5zh2cCBF9CkL5St1rRp8NhPw9TyHUgUE0cYnasayAmN4DwoFMT1xFw25oWQLTvYepwnv
QlFNeUABT4qTrb/iGHLQj46zTCK364L7tg2HB7+e5bWDjpKRTv0Z/HfySi78SPDbH+BPIAtCPMDJ
xonEfDD78jNZd3GrjwZoKWGoNCp7F6erej0nGZEapuGlu84JpVhu4R8x62Xo8kaWf6a1l/uiW1yX
4f4LuIAbHgPrXJcmpF3Lp9RsxA2Kkf1zn038NrnOkzJzlD/pJk6GZlelbbcj0/Pc7rng9ZPrJK+T
GPBuN+6xZVKbgSHaC1W4GfRJPDWuPo6nXo1zXujT+g/2gFQs+RPDzqCmRCGjXTXLPA72kr913yat
K8ZBp2VvY3z96WXfTaGYNXCgdekSQnhAGRX24Z1v6VI4CnRxM+tMiUQ6Mv4xkvaiP2E7j2osW9iR
hc3nYkJ8xIbQDUZtnesjcx2l4P/HuaAk8lHrVh0ZoDq7kXIhmaYyQmkD6FG1c6EIJirhvOtQ/4HS
td3KQLwOUDTXk8n3rwO1rqToZpCipUjVtahAGwDE3FEZaXFjKHYBcZfX7VpDmGdXlurZxtEhiljT
9EcSGNkGaGccT3R4P7stf5s45pb/Pa2SfplYoVj8ye6CF9M4ZFUHad0KJRhD5ifDlmw18cPUF9N5
NhOks1GKK4Eo113W8T9SLzFRY6h9eWioLddLQJcVtZCpKndL4OJ8W9yawZKrOr+N6FrrVde4EmhW
VO7jn1PNJi6lz3gO3hD+KSFAdaHGDmOg/TOh6p3IkDFsPWEisQRFhItLQ9RlHNw7+x4E4WkPau7F
pPkoOJqNaF3PG0zs+syqrnce4LgbGlmca5AChvbybpEwTTEJZ1KHCodBRwp8d10KJ6fZZGo/jPNv
I0d2kGlMGPVkigTg6mOAoMw+Eydyrf7VVHr+av4qhHz/IY7uQl8Reqv/uGJRJxUSxvpqrtOmkXR5
tkMdqXnzim8tqikW0mdb8+iTaYEtBcIIISTL9Og6QJNC5+vq8UrTYBA76SIISqGWk/dgcsicE9H3
UUNsff4bpd/quwshEyUuW1b79jJfAla+EAGusaJ25TZ3VHhExTcEDa35uUXC4GaaeDHmtsG+QfiK
R2CLnLQus/HcyfSZ/HPhNjsxtO1pKhIDZPwHcgfNoI5+D7qnAhiXbyBhu6TYMbyIxFdX/CbiXJ5W
beWwwYla8hjgjOjDnNlANuFqOFxFZY7nD6jEbtMvKHpa4oMx7g8dpKH2lV7WBE8dsl/ZZzHHOerl
u3w7V/hzNtwa9I+iLfZTnRrbYPLLj7HTAiHuLMZoldVHp+dQvjcaZ08BHJ+IjyhRO3bOXH0kl2C5
iEppBEcyrUwMV9/2vpFFTen0GXQO5/ZCS86zHZwqF4yjNFqNQ/NUV/iCzMNvZQBK6ZlIWHgHMnqI
R9T7xfZTFKIVrAXDKiuRlehrfLXg6OkDcaz04F8Wo88fiWwl0STEIFldaVr04p45zWcaJ78Q0AfR
QOI9+RaGF30RBtRPtProQng8bnMclro1KhpEPMcX0AXFFzJ7a9ZSx9TS0DLuhWJntOYMzoi/5txN
JJPZ/XQw3eRF9ROyibqBXJaLwxrAWECn0e08EBa/+hInA4f2Mm5r0LY0+i800eShg3IsGreh3bgJ
DRluu2JwzgHeLEszo7r/XGAvUoK7DF0aoZiwAm3m4nw3/q6bQk7DjtalAmgLoQ7A+8JNJ9h6HLDU
tnh02jEHptPPb7NuqLea0Nl1QHgH7BLF1cqzhw11OZjOAjMuzsuAER9Vw+LTuty6CPUA9IPegBSP
ZpZDiVlfKw0+siQsr3eRd9ek+HVZ6mVg2B1LyFqzwOvnTRdOPlAjg3NE3vcTWa5T+bfBNR1kHovx
Z+zhW8fPlXwNpuEA/Js0YwluxXTDVyBoGvpnQEnqDSVvc9O9ySYPPpfcdfYml/JEEXUia1B2Yi/7
FuGUk7P3K/Y+gvbD+By4ZZnj369hGsifuuOBzuxzn3lbvzW7E5mQbdpaztx9apLMvXmaspv8kKvx
UIMfgPBY7zdM6ELfhSntDx0c/P9bmKNXo+m02t8vOoxJv1wU3ICvF13vjRbXF6Ww1kBSwQ6giyC6
fNzEVjV9yCaLg8i1xh+p2/hffDc89akocFqOQ8AxD6Fq+xbh5eBuaook2BJQuWUlmCg8HO6tCOSR
4ZQc6r/ggdTIZmpiMJ2bpQ1VHA1vnkbIrAxm9nUNKPBf9b8sNLIcteE9qP9ciKifCtPU3HyQbfJ0
I0XEld99JI8aizIyDDBEkmjTGk86TRRiVUu86q0LT/L5KGbZa3kTe9vhX/BdVd/pd8UDkiRKoT/6
8C8BRmFMEXfa1wAPG+4KPDBhMwA4gJTAs+2COKcHPevvVTCfva41vgTJbOyEW1lns6zap7mAbiNF
QHogmqSInyG0+pTbWXatbbAf0R3TP8XIqoPCB/ITuYDAhf4yED57HkOALEH+f+cLVNLGfuFcuAS9
+ma1yUmN7Q4xGJCltVl91DN6PYW6v5oHWRAXX5PQwQOhAKQGgUBhP8Oxa4+kELTIBGkVobAwslPh
DV/JBbyvTtT7sf3gW+5P7BTaI+kKLRJDSV0KCmY5pGDwiZPs6akN+Qo889cn+zu7aqHKm6UP9IJY
HvEdtM//8YIYWHyT7hCea8uOwDzOH1ZYlzcJjiJU3waJg/EXLkzHgSMrQVWC9rUVhNeQcmvw9o8k
3pTmQxdD1yLzhnRvtbwGhbYvxa0Mx30yqO68+LIelfcdBOQGAa6FxQc8dr43sBUGZMx++p8pH5ED
/Qc7XGgHlmnafugz0wzved0d3oPAauyTR6UATCx9Q0F4HZiwgnnFrtfn/oWdGMbeA5spXhwhi3xj
qrc21Mlw3D8y47p0adx1HMAguauixRkyfLaPRlBWVJZ8IJgAQQJWrMC/Qgfk4KZb5HJFtM64W2CB
ItytFbZQ83QCfktQu4839Vx8u+s5tiq/8Q5H3yWkA+5Hu6b8OKZlvmcGNy7G7MSAj9St2jda7ISc
tVEDfiCSDY2ufjKpcazxsWsK9sQmCOqJ+behCfnB6T374Bph8M13djj9cTcT77ANc2rUMmvoGOHH
ePkMUhfrmTy2h09BkALjeE4HFAFE2gQv7A1h0wYtPOJI+ac7JSloM/MatLej6UcGEsA7cjZFmz6C
8zN9RPrQOnBAZvEghm+Jzts8vZmdjMg3hiEOo3IBOiCgaB6oQU21E82g8d8BHlOzDY77X0dQeIkj
U19eZhqgaDPsppOo2o+LDz+66YFm4AwtjlAI5m/vlwlAi5ALASQMbyB8aNTdEXTKyYMK69emxcYu
lh0Sr/CkCbakyECjq/elG32wt61rfuICWHl8GH/K+mY4gw0j2CIXPv3mjP7Z7MzqE3jNhnM6gA+Q
lJC0X4X4Qu6Q/j+0+r83cLScIWo+zsiFQtjPhEQ6DtJAkadH66SNP1Rs2JhubDwzFGyY5cBOce9P
Wz8x08irUYWwz1IQhnj4AKLsGLdqJMbssrVBmNGjOFcXTfTBgAvVaQzB5sTojvksi8jIC/fEtSTz
KNMBvBBdvydzspL5yHz8WKuhc1+YOQ1X1AIDkaVN0CmWH0bDXGKNFPPzSW465HWfKWBg2VdVm/GN
FqNLFXUP3S/TvzWa3pmaKUzmbCuR8PXcrUD9bdSBweARSIX+MWDIOIFj5Uwukw0T7hssgZe6gGiY
DnM5A+2zbqqsmS5INZzJVUo84cY+LY5xaEZc19cUAhArc8qtxzqxJlQCzuUODLIetCsh3eD5jrmx
hhy1U4DVfYmVPV89TYTvlyAxn0uwyFtAPlZRYI/vRl09SnPNEfJ44M4fv+C/e74SU/g6NxjYgLeu
wzaGVebigCpbEI+p0N+5MUMWp9eEVtTguLe6VdVUAXmM0zMaTWonPaSeC9qMjM8Hv0xBS2Vk5ue4
cM++rmsxUcwXcdYMD2Y8osYubceIKmGmzjp641R+kX1RAAWv5v2yN0n1hoVeRdQ4uQEcWwfZl53d
68cnbV1se3rwobp7dJFIOwFmeFsLcyaPIWdNZTiQasc+3y2W0bU8px6EgMCaLuNpdIZ25vjlkRJE
DB3Kwh9t/fCgXt2kSKUnau+7eeksozQgUYEcB0B6rbHkj60WRDAe6o7JXBtelQ4I23AJfep84hV4
/OJZ9ayKDAbyso6kInQzVOYevEXeSaGo5apIUUL7a6sdShB8oFv4hdq5hTFv1piQxCVWG7g36Hsy
AzLrOADbjpDk+2i7KY6amQmuC1jUOG7/o+uC+QqkMD4BY3fel2n7B5fFJz9VeMt6XWpig0ct1cLC
Z9jIx5mdAMebLONrYOA3ILPL8ZOFMi6cKpjjJ+SVXnuz9vUArZ57wYL9Whi31snlyTiDDkOX1K3D
ypbgpB4N/Cz1wLvaOjcGG9pr+DoTxe74VXDYbrZSKOVkkBibU6522f8h7buaG8e1rX8Rq0gwv1LJ
CrbldoeZeWGd6XOGOQeQ/PV3YUMt0BrP/e6p76FRwE6k1DKJsPdaJehv8qVrGOrZhFComyX7A1iY
zhOJMgt88wGqqfNLHFpbZUa9EFUCRooL3su+uqJ9r3nVPqVCNNDDi7TqV3g3kb819dsjO456l3YY
geJcuuwEyg52KkRvGDSnAGsVup3qkr6PMxPnjv0n+iUh7iIRZdWVsVZhVZiqKF+jxNH2j1dauZM1
sL1PIwI9hR/pg4hDCDRQ+mVw529I/XcOSkQ9aohviFylduaPtvEMGBA7LkBiqAGKWANs3Us3lTj8
yf7oABD0jXE+XPGdfSUpDlT9I1bzEeC1nOpHs1j5LvGa/Im0ugvuYo4CdezmIrXc978wsNEFMaYL
WN9iWUwLZLkYBnI5sJpSMAyIJTRplR2zF6w8UJQC0s8y28Vpi0dQQXuz4WtJWCXNxyHo6MTObfjK
UlREboRx7zp54BuOnT3XKbKknTCpvGOE5wBOlpx8d2MQBM1FvAiEtg2fwQxLuB0E6kEwHkQ5HFtx
t2NphccaqW8YIEBURCSoSEiNgv5QMt3mXsCNsttJdmIVXI5RcryOI4UUCPNclLjZOPme7SxCxsWs
nVrX1ZCAgR7J2jT5odVWj3xDyHEed7OYmBWWAPb4u5s1N1qJxENYrroqtoox9m2Mv3Ji/8V7CZVT
YsKJJLpdasz8WJa9jgxnMR9VjRSyzPmiR1kLSvOhC8x4rncKku8Bf08pFCbfZya8Q2pVhr3FZABg
YafZXzVjLC9TNhdBL4ZFGvvXOnEPNVigxk0+/gcZ9PW7bs/IlLai70kL/H6y7GYrwTm3BqJm4Qji
nWYHsOIF74zW+WqmWfdkW+Btz9Nlfs2c+JhMM7ARkLLHnxM9Q9JkktR7VKICgUE0yN5KZxxUoNtm
eJ2RmqypcboxRdm48S3CpsHZ1bGNCnA941vomv9yOwbMCJsftMlO/2BpV2+RaF+/+BU2Ahqv/9GA
4FcUwTqo3kBPNSuZOfsbntnRxo5ABb5S/JMv8GTXoT67xuyE+PNTl/vMRl0JnHg/b+UibYV6XXwf
oO4V6wyc8NeblA/8ufD64i05SW6dOgIEwBL/EQ6s3k1AeDmPVW+/WsacbUyzRUWkltWbfgDAai6w
VVGqwp7mrgCTqoBbFQ31qFm8dO4CNSY3ZthIY/zl8Znbg6xOo2sGvKnXqODluQEB4YY5jfUDOEfR
LnRL/UkDycSPdi6+mzwzsK2hVV/BsIbb7+LXAfQBh0wAWHq5C2RM0aOmA7LSdjLZKDEyJRQmwV0q
pEvlJ9WDdmCTixy+e6gVoqaeOwn2RFAnE/P56iXnASmjbzVY2t9+SWhgd3X31uMcVtiQhAvD+eZF
AxL7hatsPsTxU++bP1ptxMSqA2/2bPBfiTKWj0t9nt35xRAiJQcBL9uGZW1tB6yyUT0Q+c8Vi3rQ
5iwOkO4t8+hjtowUcgAq0qEpDX1UOGAF2Zvf+lkvpZYOXEnr5NlNm6LOq/YBW1MwgGFONQjjjdjb
yAUDMlyOTTcDpI74ozTBOg5ACPuVTYYlG4vFb6g0Bm3BXe6DffDZquMNWSn51Jf+IZszIJYJd6VI
h9jezEln7jqvdJ5Ypf3WhyaL927YpmevqOzi2+SwdgMoRdwLjes8LzezG5ZZ9gRygAbFrvpwmjzL
zQMjAaghz8NqN0UO0sbsMAoAvwXQ4kmLj2FrI+HYBqRYmE3xD96DbNeMzHHriSHDo2ZXlQwlR24a
/0hrwBd5VVw801Cb8KhGute7Ce7odw4q3BYUFonxNTZQ8w8YuJFtqxRpnW2B8uNxdOONL/b/28nw
l6denAeILXHMQNrU21EXN+aY0or00pRUKe36U9eK3CLwLCvZzcJ/wF6Yt6PQpI6BVoOMrjrdhQ7H
xK4p5+gcg1XG2Tx2PTLwczc6y26DxK6ji7P/zy2Zpf3w58StzC9aNJXAfYiRulRG2Pxc9FHbYCpe
ZdveZeYGpZrmuda/zF0MRKzFdF4dMHn9wTGlxt5ls2DTQ2/24GPpLwxMJSfUDi+HEOvRq16AUrCI
Fv5Dy8afOhK8/oM4TtEgxdXd9gmoqxLQCRoiY0CMOJIn1WhmGcrfAFGii1KYBKc2T7hHAAWLIVXL
gGnEClCLlhxJZiF76s0D2WZXG68L9p9yzAhxOh7jPV51pnaiRo5JtRoPFjLQA6mzmMM2Y4ZfG1n1
2EE7K3slI3elqECyfPSyGHAF+zIE6mWuG/tOcAUyLx12Zgx25UWzx++fyHk4hq9ulDWHjJJSY4EJ
Oi+hfQY6nH2m4UpD46Xc9wUgaMgsCcv32YpQqXS3J/mnnr/cB2yMrC5gG/xLBxJjxwULdKwHQP52
LpFZ0R8waKV83a6BSwGhbS8HsOb4RzalFpjJMic6GVq5pyrouh6Hw9yYL47h3QqjAXRXnKmpltqp
ArIjNQlpSD2SxRMoVPF/AR+qi6YeNd5oxxt3asp4204lkIMDv53TbTqlyZmahne33oMsnJz4DOo4
HJ03VY32wZz0OdORfW6HAFcXcVaG0tNv098qVMQK8oHZ88HhUGBGj/K4B+pwI5vyfexNXCrUo5/X
6V9JOoHPUXCNo07Tfy2KxXgWMQptOPVpixmQQFvAbnv73HVhO2FHF2MA4W2tDi+0lYxsSGtyr9os
CRh1+wpk9EHPGziSftS8/Mk18x9kODNwDOMg4F8qvXZyIsAaLUM5ARzkGhkD8IwoV1eZUH6uh733
M/VUQzLpgr+Xfd8XyRHYxA/5SSSQiUdtHXqnyX/MeKJcIha6fwJc5ydKXr0zNbnT33qPskSzAd2A
inFlV340/mdfCq+PJzzBUUAnRg+29uznuyisBvnUoL9w+WSQTwn6uy/EA8WgZwsZtHuujf5JPQ7I
gEzXzxbZf3ikuBH4qNoc56RAgMXeNxVhy65jMdQiltaRZH5WpKhwoMJt+la9Eek4pcN+ght0PngF
2CcVuVeq683GwKbHwVnACUaKOHeeTPDhvZAoXhz/uQzbE3YdxmxDQUCWuqlNcLGZghQTBdBgT8+8
8MBFXiIQ58Wpq+E8kxbYZ6CO6cdvnjZY18LUvkQiIdKwwEUwZx7qEr0m3VWpGUXDq2aDGIQ2HceY
/2wabHnRxqMPShYb6Dv9Sqb2JoW877B5pkTUu8tpu5JE1IjYyl45lQwbZEl7Mp3R3tN59sOhNh1b
V7O7XHz38HDSTjp1zN04fbzH2g4A8h+P5ZUdKXzUOAd0wchIkqPVud/xz/iaZpW1w1Qi2TtiGKF0
GxCxvN6Qtout7sWYgRfsDsbXEbSFX2dQswhLkkyOcwWZq/9CzsUwJ5sZtJzH2Ov1a2eAQ6qJ8QYa
dL6jAtYU6cEXL41AKYg1a7fpO+Athvo7lbN2Q4pTtKYBX6OohMXmWLq3i/aUOrW+kzmlkr/PAS58
UMT2DEBDFLfj/uxnlZEaW1wqKAHVb+z6mOumOM8PQdIWN9quzznKcrw+3JIw1l3gl1J3SK0QoA+w
bEAMJ3sLjgy1ndKsApEQ6PDTkbee5GVQ5AyKN+JBVqFCf1t7gKQnRSkWRtSjRqeFkRoTswOSMNYu
pHWH3Nl6AHTYumlbekcrHJDqFjHg7QtazFIk99cJK+xnnNLWe0wGsqAhrkzSO7aDrZURj1ip0gFw
BqQB4cqr2Tf25FVpcxbIsSP4iq0Ixw1zhqRerHOis0tTPUC0YaqnxszHtk0gdSQmgwmkf2f9D6Td
OaeIJo7KzxHO0o0cQOn2HyRhJPsoBB3lnh44Iz1lkvTNKGzr5FPi50ph6WG9aWu32Ke+OZ7jPgIc
8DS079T4WfItt8fimUbd7HmHrg3NDQ2ZMBuxG2WYi/tGIhAgx7uuQRWi1ic4iALD8ysIGPakXAwH
e5nILQyGmNVHktFFdWwTs3HeR9hxxI5vbE2XOfQda2+PDupNLezK9ZlnYasamjIutXIb9SloHnTA
egnZStEMA4qFjXi+lHU4gLgjbrcka/MIp2XgO3eRtv4bOGqvPuqmvvRTO74V1viO2pfqN7xPnEOv
Ae8pK5YSMwUTf1rh2LxoU69/q2KOqQu8q8afQd0LsA0aYoWHhUK8xGc5jNsgSbz6e5bP9nM4oXaL
okXWjLP+KCqfaChuAZny4Mp152UfWQ6qDEVT1hzFRyNK7cH55kiFhs0DnJvkKITuHJzlCZPUsUwW
SGszrbdVFU5YiqYQqjhLZwS2PsXPbpEzGZqURVSOe9BQucHQu6m7RdG68TJoxfu8cAPPBzGiUHbX
lcelSn7QhUhBoRh4N2c2vFbWsGvCJH02a/xfG6IJUXJ6mnLtjUQc1OLgsPSQ4tjjXbJVdtSzhurP
sTXmYwKk1dcBe8ivgPEeXxhyKMhAybXeXw487pAvI2xVoBTEnRsvjI29Mibt/ebicHqZUAn8ZIas
PQN+8dZgD19kGN3H1FM2xoTNPw/EAkqkbEmGw6l1vAc70j7IKEDUePivQwkguJN/BfjMzrLt8Vi1
YFcUxR9aZ9u7bBQpmbT1q8ZyoxgAiDYYxzOQ9Ar8avIBT9bfZGTXY7a11dKxeyNjiqV85/v1lOx/
j5ciJ3KDE0yUeYEb2mErGi0i1HJssz5HU7gn4iwCbJPEYqRILW0vzQTjmGLgGsH5q7yUK/U+Kimk
4UVPU+vXJ3WaWJUcxGGljm3yjyeMmDE1A/DIwMdWG+xJaeWJI41REL52ZvWIsiPSCD/kH7EnHOu1
w5ZkTuT+BUbbrgFYYeo/88RtQFA2hsDxEQADqQAToF5S6x4QpOYLQL/XclJSU3gpkAIe3JSaQpEz
yUIUMAVh2CO16H4NZeyIi6uhSSAENP7Hy6NMSeM4ClNWKy8V6uE2Prt4700+KqcZEs0/3oYydpfJ
ADfhxzt/GKo7NfzsumTVcFDxyFZ9G6QgWUXf4j+qM/HfYOG/gTwWIGBg6dYF1gj4xV6sH81kAnwp
jTXWW4DuFFJqVmODrKSt1g76ppjNbsMsHPqhQD28OcixI2KHqQaoVOlGAndy6nhPXXVxTOuaSVCO
ChcZXbrMVoN16Ty5u7DAj9ctl5cmXcavpuHNGwANuvhNYjhnKExjrAG7oRhmOesu4GhJAFaljV+t
xE/fsRFPOmpEsHbsQWYl0ZD4LGAbhsp8o2Zxwh86ko7PSpQK1m07Sl+1WTPfuNM015T9pfQu5kGY
t+ZXJWp7rT0uvQ9kyEi/RWbAnt1j2YWCNRGHjIEFNm4L7vk4vMQdkMLyPCcA9MD4RDKQHzSgdqSd
Rh+MpDNKZBrs+SXgmvPwqpbjoUyssxla2AADwloTqDEJEzaaZz+eNGjybV3V3XklIhNqDBGBetKY
jJY5sg63/SLD980gqr7b7eJjgldh3oF8CnCwTPaE5MqKG4EDbrYdlu/excqcqj55wMXYA1IjQlUV
M4r33JDe+gL8Sw1EF1vA1QFUfgbJzyXGW/Xi9czbFYPANNC0m0xpS16kY0CGUbQAy8E1kRKDtKkx
IKMUuQ311vLH6oLMdYogtS3K4gPTmpzdQHPY0cNn0aMRxOJi9kqzWwAgNCJH1jEDFCoWO6NHuZyc
M5M+7JP4iJnGS51X4dXocerY1oUcWcMSXucOj+BGZyjIExbUmAYyawwf82wly3yGOtHGMjbk5rme
f3W1KTsxnv6HRGRrjfjZ20zbyJG4AvWiPts5Y8F+/YrBu+QF6j1XTMDjHXpMZOm1R+85dzKijaHh
WaDem/ZdlswgXBgz38axqm2DuLJzQMiVlG1AYzMx0J1s7eKXYoJBQ9KMolpCa5kZ+Mgh3Dv5XF5H
MLeijKp39zjCRbaiVY+A8d+XKTN+t03ebJzE6L443Oj2y1x1F98ezFNd1/pBbzv9iAzceeNM+oHy
cmRyTlPYm6UwdVTDIlcHjJPdq1EtK4sEO+CbSViQw90i6pxs0y9AslapHA7jEfK6ROYHpYP4epgg
6yfje7K5ZX6IRJGVZWqGAIa15hcVB6uYCdTaVHkN4Ai2MUBNdfb4cmvsKQN8qRrPLhvOSNQmM/Nu
u/IycdquJcRROiFbdzf0FlgNksS49DbINfViOpGIGhAZIF9ANJrlIiOL7GoQCh5rYzytZLILLM/i
wGsk/L5h0fYvWgEXFcjOimg+uvgd288k+6iI8ijpv0wCLUwYA9UDHJcD/s86HcVpNo93IBEAQavb
9kfylItxA9mbow/GkFW9J5JzsIpMemSAuuADkdWigw++z7LwJ9QbLxqKRF19vPiocTxzI/4giyp+
IW3YhyMeEmiot4CiEtVFFt/SEHSP+M9Vhk38ba7a6lJPbj1sfcyOgjQBD68mwHZyLCZBccRBRGZE
+nNY2mKyVOt7oKo5oKI2khfmmi7edV7+s24P+Nto/0QZdA8OzNk+VKxPEAhw2zWmmzPokBogbxv1
IUUuFTIBgcpN2qgCkHUwoyT4CTxTXxIa4hu8qckGddkGELoia0sKHwQYT7dEBixZkG4sYLBcpFgc
qcu9CVtc2JiagpgBC1uOSZUhabPAwr0HAVw37KOxTMGgjSbETx7Q01ZXBTQehiZ0cDZS6MdBdwJS
h2GOo69WvNBlV3nOr6ENeBBKMCwbl1/ycHdLNBQ5h05nl0ioEIo5w4PXLbp1MuIvBblLSI8pzDvg
FzbmIUaGiuPl4dkAgMqeRUUaxLGPLGsStiJP4XEcLkhUIE0WYTOIfGioFMr5QSZjcdOat7HN2np5
R8mVYJFpq3c/ZnvbzYpTksz+xTb6pkURAbqGhNgVVAM1Y7uVBiQtbAwGw1l2ut4zcCmaSSP9IxPT
raFD9aAIQU2BjejAdYdqR5v5cvdebtzTZr/s/k2nGWF4wLdz+puRmK0Z+TTjtE10l9Y8iXziJ5XF
4YvvSg2xFLUAsI4tW1Jgko9vmhKP7bpBlyxpLDNEhHeVOBZY5xa2eVAo48IFMoJ9S3AjrgeAQf5p
ZVhcaMxA0ts6AY70mZ78nDKgDa/1pClB64u9JBw70hPadXFkZM7Gb/KBLJ/aDwl69Dxv7O4HVtD8
oJ7S6jn/IPMzY8PdEYdhOU6QO8aBzdAY9Za3UVsGJKTmvx3rAlVOuf+/YhgCa46M6BYyXj9h/w9L
k1AbzooF5YFThbT/B9lQdPOmzlJDkrIQwYpyo95/JcP7+xZPcrMIppciL7Dv29tH2v5Um6VzCLjK
2rP7nVIA2erXhuqnm6e0t/qosaYGtFPtMO+9csyPflZ7Z1c0jaO5q+YzWZIgNxBVeMAN+ifj/z3e
6CX7sXU7AEH/utgEYpKpYM2fvMy+NIIIqRIN9VwGnE/q1T4DubjF3I2SoaQc7EcPhnqO7M8xjI4k
p4biGcSpRGPQnDRHsBieVCjq5cCi37dDPqDAHFDtHdsm4ki2tFvM11bIQB7eP7zN0l1OGjKSXQIH
ygpspq/tRZDk7qQCrQJLH6TIo/oyRi6Xkyw5XovAYe8AZ/KBFSwRBGF17i837jAaEynYWP0opwLw
EYJdTPqtup/6kZ6c7aWc7Y0iFwNG1HACwxIK2Odt4iOLn0DHCW5cQoe3vkAmJwE1nBDHkbI4gmaC
+iQmN0C2aTs+OT9JRKDjJJfWyk5GRvlgnOyV9G8xnTx98SocOat7opjKZRIv3asmToCxRMPZL3Wj
xixvXRpTg/wCEJKQJgR67ZnG0aRru3JKfj7YlRUD4owSFsAaPdxQSQzTurpACHkd+sR76cB+KgaN
5QNYj3peEe75iKUDKQzf0d0gzXH45+YgXiJhEYILyOgXu8PfiWPVQH2vgOsT1eOWbi6t3Sjey4/k
t8jCD+h21Q2pj0S91SeWH5HMs2JiSB9FUDIqkLZ4m3q7BTaQtTE7j+BYABV80qFq2crwTkQVttTo
Uzf1F5KSpaXF+XlOgLq6ISEIa5BIDna5pUXBM+iR+bmwwhmsyZjC+XGLvx6apDlROByqHMTvUqim
eDT1a4rJAfxd6u8eHWnceP/qu2q5aFXebBaUOG4T1HmdJ3G2m3n2iB31+5h61JhDC+4dH0DIQqka
cluE74NMDUtnKncgCEW55N0OXNw44XJ7pPY6+jju8lR3CqT5Nkg6dXPvBwAjyvFKE0AUEvXIQ6gF
SQ/W5VSWnzaWBUI4cGtjzgZcTxJ6SZids5QBQGawsc+eZIDXxcGFNEzJkITYNgQSy2zeDAfQau/C
GQSFHgBin8CgfF2Vr3BRHaZA4j6aKDl56AQPhxrg7pBm26Xpi9+XcjxVlen8G7mZ31lp8O+jkdm7
0XLYGSDm+nM8zjqI8ABwjVrSUq61KpwhVyiYmrFH1hZHtf6arEG/GNha0fOyvcQRY1sLVXPf8zj/
iyGB5K+6ATY9kN3wPf7RaXz8UQxlu82Gfnztp9LAxB/You1SxCA6qrbRNIJ17xNyMABS8+cG59eb
MTYEMR8Ww6ju+UUgRi4Nc7hUPyruRF91ofENXYQCfnolcRF1H/LC9wA0pCh0HzSUpGTyFoRhKS6i
1DKC4DFTsdR90K0qXzIhmTJR2ofPRRdKxFemFI9Xu38nKrKKJ43vH5iGSktBAe9vHBcHC8X7p1IX
k/8NDX22+4VW/zcqlrrV1belAqkPC2Ro0Bi1Auz0jsgRIbcElWjIoBWiTCFoSDANwtuQXamT/RF4
1DekDfJ7AAcBUgtO9BxkyAE25XkZQWmK7G8UHQoQg2ZkzbinsU2VQR9t/qYmy8j3ng0RR7qQDPWf
KGGkmB9tkE0Xnl0QGoHCxJflIbIehKPmKJ+/TAwLb1UhsghxF9bsUDhDETzWmeRtAQC8zMXOEfmb
4InW9RkYFmbjTwANqHNMcYChLe9n9cGoSw0ZNQXSWOjeojRFRRR1ST0U2Rcd/DX70EABny2glZmY
0VPvQaaldo+kRGEDYNnh0Ns9ks4wUnY0RKLYLRQN/39kFig5ty12nrDMnG45yYCm1U7x/CdJZMqx
JpTKogWISrfyiHJkzmQdKAWiqC2QiH/Pb8YZe3xZxTBTMFTwGt+rKcif2qRtDv4Uv3ljKGhVBHuU
7JJ6JeUjCnnxngy1nQ+o4iAZdxbSvl/jGlAdUVQUVuBW9e816s2PJCMtNWHIqq2DYtPtgyJd+ump
wJ5UoIypp5miRul2BQPwxqnnNHX8NhXJsiM8VC0CnVuQV/5PHbtZe5JNnTucB4G2Sr0HGYCe4SH9
vBpUyNNs4UjCn7H/3nJkGs1IBd/R2LXN8LB04xDvlhyMPo/6x/HYDeV+6Vj0LVy6cOcaQ/Nk8br5
HQjCoBCZARJR6fW5RGHYphzN5ncwhHDUMZn6SwuS6S+ASf2Cg0XvxfWaic97jVf58h27gO6hzK3i
nNr+VsdG+ZFGJbCDkGkjFHOBAnVuM7cKpEoIuRCShmQ47AgxL3L06WmIhoMckkYrm/KsseyXNzmu
omuAinVRH4eYi1WD17xxAfj0ED3XsMVDV5ORSZ/QNaUp3d1S4fG4dFGxkxcRMVfhpau6ZzKSdyY/
orio+oTi+0gxvT7KELGZ4Hy9wwRFG3vkD0sQUQL7zQWeqJ/5CVK642pPGmpIAWI7rHQKNwaungAj
VequcJKgBh/WXtqQpk3D35rWdPdqD5h6tOOLJHM8psIOz677jrHaCl7tHVfJjJ+UUpG58n5QqAt8
FjYEX1lQ69G01X3wSiryR2D7/6cxTW1H8kcOSWVH6gdfNaQekUlSTwRdxAPgQa6YLJUtyXCojSRP
pVZ+JPP19L3lVXTxMtt6B8NBg9SCtj5wKr8sbONsFiWgkNssb0Wuyg5/pv5pDI03A9niz3rc7FAh
r1W7bgDCkh/FWLEQnoKzNFIdC2YeagpBiqPstBHZVAFylUdQirUbY44Xo/1XBvxJHyBdJ/ksSL3l
fTUEkdQ7OCpwmKUlV0IKHi0AFgYKNFhiCoOQGNJHfGE5Br/Q0Sv98klBHFPPKqo/RlS4oS4P9agD
Kgx+LdkAkxZuEy/l24e1nG3p15wt2knJgQZinsMY8wDh3iRNu2cjsmmiAkeEBu02m2LjmRV8OrXp
O8l1IlRA6bqTAu4U2dVFBE4LHoqaKZZp2xxsPBuqlIqrdnqmniypilsB+CrUVGy1qrOSxVcfvakA
i7xJG7t5sbktW7V2rPeaCX7RZpleAFDQXx3RMK2qt2M9DzvDQtFDEDFQ7wHoCpkSaX+lhozDBFiA
nTF2R6XI3NFCWnpuiUNC+JJhlHiAeNCBPONgQ4R2RUQzWRbQ0FOg9JFMm+YOK2DzTz8xmpMHBOmn
uEGuNJKSZiSo9eAnrYslwP4HIC6dvromoGcRwJaerZUhQFhSPRgBiwVKAVjk4QjIy2FiBxTPY0Er
ZFNkRDtTRxK5icSt58Tt3WcPPAQ7V2ArzMBFXcD7YQOVqMV/X5em9aWOcwz13qk2HDghz1qaBTNQ
wJMAhfi3npBxcIVd8X+dYpEImOOeODcjXuRYmGKsGn9yWhcgzhCSekGRS8Air9gq2afWXoLHKSBl
29OcM3CPzxo/MGD2fqMhZm/8YIwO8BaFFmWr02pIWnNe2m/1TxU8ExXMdBOFGxabpSs9eWMxvkrM
hcU9ks3DnRVU3kyOn35O3oNYFdQXk1xyqWk9rRi4hzcqAJ6vn60fSFaGYIcC+/n1c/blX/5y5eAC
B2jh/nEoevdlNE33xSKMPFArbHoxJBlpfS9tn5FvEZBcOdDQB9KY2HXX9qSI7G40AVdTGE+2nfz7
wZhi8giHEhkHQqy49Fxh68cH1vdhnJMGzyEQv1kFUiSxXRW/4Gw314NQdHUf1dl19T1O8vjFNn2L
IwEZ2ZH1kh1J5qPu4eaAebG1sZrZ3pLQ9Zfe2KrQBaZnG8xuyg19x7RAkt8Kj2qgW4z+j4cvXy6n
SOtBS1+3WlcpY6OLK8Bha9KCzGoBGhzX7AKWIPcMjhxQtemATI6RgheJhnqj0ev7kiX4YxVao6/5
i7LTgZizyfvaR04AFOShtH5cnUxMOU8kV4GHrFv2RlqMKI8yUVwMMsReHNgSh7Y8IhFDiQlA47vd
SrbqSu9fsShMulSoxiDnrrldpMo4TqjmeerYpi/d7KmtNeDzpl5x7UVDPcBz/R5GaX6iESq7y6uF
jOsn1iQgub+bkYJPze/ajBfdkEzFlUS1nwBiWtguRv01nJ3oKJ/iqoR2apF72VWuuVNvAnqgU0PP
dzIx+tgSDBpcvixIUcoXCo9QfbWUN/VNKK5A5uoCNKSr4K3+utTea6ZpmGAxDyD8IferQI5j0GE8
Z7XJlqDSwAlVV8451VtYoiwVECZC7bEmBkyd2W9pSArpYg48O9tlv18Ho+skJo6r57hdDqtoszui
bsH/K6n/oJnMalpV00yHpj8WcXOv5j9kS+PIDfHDGn+uTOwUm1AN8kBRn5T3OnZyp9oJMg97vxU9
8VPxbohFwydwYKR9dQCpHnDj7nLqkUw3o1cdx+U6kkO9i5/2bJMIYNlINMMInJnMagtAX2No4rR2
pWhdLM9JRs0IqqXX1uXVk1JQFPJVilJDvrD0e4hP1oBk/I2HGQhkAQsfbXveWshEQwNuegu4rGZ5
7vS/KQfA85070ZAtVo/ITqYxaXScBQRAu8n2pFaGauhWLlzUmHrUaG477BYr6mRApVDG0jny53+D
C8fecTdcTtTgu+fYWhVjAH6PBSBxQDjNXYaumbBF/Of8MripYGrpTReMLYo5V2rpNMjQwp+iKicK
p4ary5NGuj9e/sF+oBsjV2rccA+08/oUCg5LVzJfIhHn5Au+zNXYZvl0AH3fWcq8B3NyJx/qkZp6
SmFlIEnDaTTiYlIDjAnqSqlyQp47KhUt9lUltaWVH23KCtnAMyXG/XMam9RTYhxf7PZUNhy/a+TF
kYtKmPs0gY5T8Mp2B4CL5mcAT/yYa7wwkaMyXnTB/kxMz9QQ3TP1SBECVubUNvPmQf6ZLYUbY+Zt
QYGjBf8Y88H3fjsghSgvqCLttQEIfZmXXLCzzac9da0pTy9dYV7AmtQ/OUnJE1Hrmmz0bpm3CwpP
wJoqfGaDdzjOE+YuzhLSLTeiHIBdfgpgKnPR3lQ428fvGTwiQVIYjXG0uGkESHMNge3Csb+GJD5z
69YoHJDjh0dQbHzNmeleVs8teiqRG8rUzI16cFEPBHvus+zF31auyoxcO70wkaYAW3lZehjKa9+u
qG5EWuDkERsVeHFoeJhumnjWnku3XDecp9bJWdonJbeHOFwCGrc2f8MqoT5+5tr2mrFtk8VBes+H
mGQMRBNTBc7vFnOCPIbAdPU3DSU6R+UqL9uLoEkzrINeWtQ/YCOSAdMmdxg7oeKOnSYDhYKoHURX
qopoAEaObXbubsZS48ltih3z7M4EfBqMSE29lY83Dbp/VippjwraIGq62G/AQG2YqLOIQEAeYcF0
buxxB/iYCtmLaJreK19oeFeSqZJTj5RA9No9yCkGKfEikcoHdw1sZsHkDS2yTN0gM/3kGvde9KUE
I/3FsedXPaniL1K0VP1h1jrwDggLarRkWrCAAKIiDgVvdoljXOfYMMEmDbMuy+qrb/BAOWXGHB55
mmFBb7ZZtgFOW71j3VwAGOZXEDbgbY0yH/tIfqQwYjdwWZVex3HU8SzJSj6CtlskPSKF8jIK8gAN
e1lPpV6+0Wju8trck9YkVoHG6roNj9MO+9a/XGxtHL1n05v2JgoVj9JQ+vReUm7n1m72XRiBpaKw
3auBGv5r1aOcBhRa3Y5kUtHw4kmzMQ9WsspiKUAV0qMSTX7vAl/DRiHntLyQnEQMEK2gnjPbYyQu
4wLxyuDA2RO/DJ1POR4K/XSICpCnBKrUgQkNDsumAxmu1Pasf/DRtSVCuc9d2ovAD1UVpFXR6DIy
JGmMAkvMVfmFiEA2Kuov6wp3SXdtG/oEVrePdRvCcR2x7gNPizpkKt0Bz7BFA1JvPJMJukwpgHxt
PpcMuxAfEdJoiKLqdxQehUcaVQvHXjkg7JCHCAT/HQkzrVyeOpnDzvLBBgxshHmvVb34veOdLAGV
hwx6DrLppZGy0gZRSIB8NmlnNal/Ii9qPpGT6B6X7Emk4pJMDumKgEsEitIZu2PVGbyL+is1PrLJ
X4c99Y2wv0lNcGCdPX96UYakZGM8HIC3jW2Me4RFeDl8WPA2Mdj2QdGhUg3PoXQ+qOjkoWHTrwbw
6Bkn3M1z23vb2azi90Wrke9WDfxEw04H7G8x8n/Hlh6/kwholEiD09jaIi+Wf5MShD/Re8eQMEMx
yCtuK/t8tyCztoqvPapFa4CAjMCAO9o5nkXUNCG79ZQsGdsYmB1I0SFZdzd5MK6asNzXSQUE2ns8
FXTpLUHUnQDR2kVuJ/mqUMpO+eKofHV7yzT9uOX650k0HAE0j3cFvTBEk4oGjBCAFiMheLDxrglr
JDmCV16OSGEjjQ1v/bujilOJdxQpSLYK1qm4OEdszM2DKTmtjOSFCvc1aUEpB2pe86SjjOIU1796
SmYAYmTbGgN4eYSJUrTO4BdSSJoH9X8lU1HJLRuj8P8U2gCTANdiJBHXAOFIkA8dJ+F3q3D6YzXq
+q6wu5e+buoLeFMuhI3jeny63kcAc5QjgtGJIzyn8wJ5cux/GPuyLbdxJdtfOes8X67LmUSv2/0g
UWNKysl2puuFKz0UCc4zCXz93Qimkyq1q7pfYMQAkGlJJICI2JuPZXmY62CBG3TnDiY/MJDMkeqq
fLZqrbcUFJF1esexM0aSGZ5zkQ7wqUorDyQtb2R6GRv24CAVvUbK2q83+/Ki/zCS6mb4306rh/KA
36nWHcKItTtbClQFqcYYUB8kVUNiEk0/pzgzNiTpOGKY9SSSGw0g8X+hi+ysBqKKmv79QhZkGrjM
s1zddLA8kUAGAsHThNwdUIawLAuB62MbcSCUrtMt8CMhTuHdUSPcvtyxNv+8qJDPaMbBPAN1F1Na
oCBJRr0IFt2V+9gIo9vSdZC2HtSWj7NpHRDvKUdizgxbQhgkC3bJFU7JDdTJ4rMMod7Awn1heeWe
PEh1M5R0BHtS30ClLEN+6/MxNVlv7qDpXVTsWvYbwbd41oCFJXWpKYA95Ql+IqGs/GpA9azrnuZu
bzVNMBWoDltGUO92Gg6ayhL7nMXt1sOYwFPwu6nocrUjn0tFuteyKj2LfkDQVUZfKxTr8J1lyxTw
h2jMWMSBOehRUOJA58wyYwKyr1+KETQDGJh709fGRCoeeS/jyLjoXnmBtRcpr+YhOZS9AIMXVhLr
0rPr49hwzX3JQKdbpkyeeIxnh3C6/rO0EJxEoDj8CdQ/7ESynxn325UTs+xTJf1y2wLAGRn2ereL
Ji6BnahlKOEBONQGPD0ZkK5zE7BHHbjGgYH75pY2oMCQLg9Gh6jxNrOsvEMnQZ6uXSZBnrbhBXny
4YV6XEtQbIUEti3p2rJywL5ZYR1WlIAUXBxnSw+gq7zpL42aYFbRDBriMdtZpmnFiBUjzTArl3m4
2IBZD/zN6j7oQlwALD2oGrZz9ZafQJXWgsIcxWoGEEdOE3+53YbSDjJFaSGiTpMNBNwRW9plC9qb
osCeMRYrr4lQRqFWFrQW6Mt2l2IRc08qHGbJXap7znpZXsRAt8mKFvS3ailBHsscNErNkSgPkhq/
ABqwuophKX5BiQjaTQJc0nPjaALFhPSUOkeJcdQsvn91WzywY04BhoQCjp4NwNYCq/MWqRs9qp25
I1HZO/lbXbNqgFU507jPgBuyKypn7wppHKlpJ8mmWdatCtmFXesbAGDlHEgKH16LP5mvPOcu2cm0
eFKPWWPl3y1Kq8Z7BRhJkbeLTHdPQyxpuyu3BqrvEvvxRSG60yIvgS0AGiH9kyxz1KgVVbrJDKR3
zGGiIQfP9dCEAUAEcaLh5eFlaSqEEs6JeCWNKArU/4oJefBmV2s7UrYuaIxWfQLKSqDHhaswyi99
WBxdBepIDQK57pV4o+syvGL/2YVGiKQDsuMy6800JNof1xzCrDlolTcP+NvpswiFRc1UgmVInfiB
T8Y+NuqGSDSxMitWi4V6ZCZHEqnhavAikhVJLRi8ON6M0wecZA+O/sficTNVI3ScEC5347RvjoUj
OMrQXaqqXMNcZQLZHHP11Vx01U61uzO9+gfl68662d42SHJuZA/GJKrl6gCbAIogxJMrAkYZtL7B
UV8ZA2aoxBHDiMLPgJR2gm/6FvEpsIgr6tREyzxj66mi0tmLRgGnzltd+c/z9bXYpiaW02MF3Acg
UucoE0P0KSvr4RKr2BSJhqmDOhtrxA3pyLr4WXr3xFtTgiX011DqiRygJr0RzVMuRppjuWDfuBEy
Ect8ByZQ9zSkWcG2TeL5YGQVO5kmfR2gEsc9zV23SuWqFtzaGJNrVZdRAazpIL8OYzEhPwPPqpXR
gZaaxtCUDe9Qgi6Gp6uPrk+k4W+WD/nqO3Vlchj/6kqJ7KUa77U1fejzJDdfiqsx8xesdABBbUSC
BY1CS7GzArArrmh+Or7rbWeRLK6bTifqhQpmhcQsyvEyKzMQkXzoyKXJsf2aZ4w4oGRq/gd5GMDT
7VFHjistI+oOdVZdqE9ajteZXhx0haAT46nTJVp3nL8n9D0AHDZKIxNYWiShHa++JkINITnF7Wxi
EG2H4G1EIaPeRWvkwvCdEGG7RgwYsoZwwgGYR2AfJ9nkjaEi+E+jwdpoPRhjfylCJ4gsK3m0mjZ5
HKM4eWwS/EmV8TDypo+ABqnvAIaun8lGrro/voaTHh5nj37QBd7ZutjTHNQgqR0BX9ZO2/laDfYQ
mwbJEvPFNHwSlzBmK7MywRCFWgecnHoN0uUicBEqnde1MCiReqSrahx8CEvc3biRUVejusyedmOq
f/vbOciQjjJccV2/OEne4/9BQ+aeNfEy0NIJXII3ssjSHz7v5Wly6/6hldXZVFimUklT02BpB3bI
NjRmm9vE+inF/yioK41+l2b4OfcMX9id58uG3WetgVS2CGQBmpCqnNc+IWHc32OdC+z3UKF+U4M0
H/0kwyTbhiN4gkEJ0aysurL2jLJEAA2d7SzA2aw1kgHb3d3n1ovHJ2BWuy7OPofY/pSXfrNZ6HCn
ekIN0jTck8oxuXvKcLBJEvHqFuZkb62+w15C8epS4zqOhyeCiwwC08CiQ2TVtkde3UOnUqb4qHdY
Y0MkHRKjood88J7zeMQLX+lJ1dvgfIxc4xO5ziplLJGvsLa0Aa/FlqX+SvpOeJ+uyWGYpvhB03h2
Tniz6SyzPHp9ddYrfG8tll03YRI12wGgsKsbg6H8DAaAXg4sr81iJQOJoL95sSwz3NPE/uR1V7N3
9rlxdP18q1Y3A+qXs+WCwjFD8blIuQdO5s57BErSdkDt74UkPZfyPgSvLVBpumTNwwhR2F77Qf5u
43iPvTFEO2z0VFwEw8nQdSCFrdKx3xY4+k/w0wZzksj05EhDwJeAfYPrOZswGfD+tK3aOVIz+TGw
X6V0gD+LHumayv8TWV7TxlzcUKcE7Hbltwyj3s3YG5FclmmWsX87la9nPvbweQpwXFYDapFKbJZm
HIc1SBP6A09L1E+TgRWOzfZUluPiZLNckdambtkiGdvsiy/RiHzlouUoZlLF23O1NnWpaXDEmISI
b1EVN6mwRSzP2ODXQY8qlFWN4iMmdlaEwmW8vXj91esnIEHpwCFupV59ZXn1E4gwxoPEk/JhzMM/
SW3ojhtE/egenNLKvg4b5uv5AdksyJ0AqUxQNoWiabGtFwDTn51Bpk+sFsaT1ZV3XVhbL2nacFCs
AmbW8cr6MwMponQz4yQyXz+holKfe6TzUnO809n3xWaGTb1hzDBA0dQWD2b1grRo8O2oXMVQojEt
p91MEo8z0lGD/c1PS47OrgIY1yEWA1gu7Ai7TjQoIAE9zCJPxTi7gJcIhvTD8Tcui4p6icHjcxMP
7zPTTCPKzGUFEBMALHSq6RWWgkOoCyTPXXds/mwaRS9Jlby9oucgz2UM6QrEKhXn88M8NgLwNFJK
yo1lNsB9lTZWKy1DeYOJXwww3oVbXVIGvAIgMJOLofxcxF822CmaG03lLAIsIzeei7rTh01eHmnB
DliYCYeqMt/l3XS91o9BNLiToz6t5oX+1fKeuuQ+VMVKZ9OjBoQKcFMC+1fzGPiJzXFHIMCk4qga
31aJbAMSydBm6fceB18b0Yp4M1hlu+3TwngBxt3RFA1oAccB4TXpWY95nISH/9kDIDPl2tYNubNT
27ijRraxOff+WddL/oygf3011Ai177bm64DD5e9VU38tsMI2/os5DNMXMYT2BlzS1l3kGz/nElkW
Ovw41qoK2QRQIfZS7mlpUPaFz1AIHOVMqCo4yRZU51DdeAA5+1pnjRz5OlFb7PpYn4A3ok0PAnAo
uzZy3FWnRDKAbqN4ADoFCZFWlyEyMBBVLWKW7IE2/glRwWfzA018cEoXqR4aatw/dNSLRxuBP1Nz
AOP+C3qcen3RrUtQOZ1B3wRgaK9mwJHM+MNAogzjldUgcZ3LuDxNgCA+FU5XIiIQB6lSkR5pSEUW
XHWxzfJWOkgpA9YxmMg1qVINoE2u0YCtYUAiYAygw15Bes899ei/EpWhzsI48Frbn53LRgLUkLyd
ukyQJfDXKRolks7XTUDW9mrKwbUZiOhU90pb01TLAD0HqsY7SJEbAruTzvbmc8e/hU9ezglvjhaX
M0GtxAI61cJ6/TvnsTHXfp/Vr22CyARrjReW2e4YlJzH2zwKRyALVeLuhoaiSSWqVwtQFqNmyGGr
WSZPWaMSfIvYjwS3ri6Oppv9YLkIn5GA3+11YRu71o/zz0NYfkmiJP+OuvoffAr/3gElBkAbzpxd
EQ67welRg2MbSXxqBxNFNqoXRX6K1KIPmZR6Az7X1LP6zY1h4l0MeFg05DfRjCQPKfYXyBzeDW3b
74fYP/qjjrO5GkzJc0h/limwP0fvKZqv1XpnramLYAHwFqg7ZwfMXRUB6nSVUzAPGzrkd4yGHmKJ
8jFg7vZGZ+z7PMTyJ+qHZ+AhApcDpPQglQf2ZCsHkJyn9oaM7lRb98xydmSMYvgXqQ3uWnznj6Qr
mOEdyta3cHQCq4sll1nFm6s9dZhgJy5dZJyc8MA1QHzjx5/jYUvMAyT05ZZ4B35ZdIXh/ksgiyuB
tVBwcC56RYeCJWT3oa08wwJMOKIwEQOYCpU5UYFThqPj5DAMbboppRWuDNQAgQgOJL4Ap/aeB4k4
mIOymZWj8LlJFAohvBcx4mzKSk330VsM5Mf6DKDi/zyE5ud2fGiKckCGZyReEz/FgWxTXjhCr5fW
R+ICYEoK+04ZABKKkHkNusvZPGJTeZfBkILZYVexKF15QJq9s7KfVOa6VL3OyEEL2tAvtytwITLS
MMIfIhGHA4OazfLWFZZO59tkjV6KsyYOvwsPacpWe1dBp2VwhPjY2UuOFHMCOeB32SUATFU4GQuk
RZF0G0e38sOiWlAuWGaqkq5SDOC9+csw0jXM0dc6s2zWAEtlihWiQvMoFUyk1VdvY48MXw/n3PHa
jdprMZH9myGkC9YpfB/WH851AYhKEI40y/jKTPljmKHKi5uHgQFcWXR9+Ydp/Yx7L/4mJNimTV57
dz0SXh56HbnDpdXG38Yw+hoDc+HZxln9gT3WzdAjMwu8Y3mXJA8mDowzPGmeSaVJ40+nbEG2olQd
yrK2I4IFSCiEqAFMefEnD97bV/6tpodbJ0RWmA8epbuxFu3Gm6KXcfCaU5sa+pP02uLE8/S1dJjI
171VOesQSSk7I4qNpxj4C0+ISZBttDlgo1SlPY2kBpDoL5bLpnXp13tPVT+BSNq4o94i6iJC1aBt
OJsbwyIuziPPymMMBifKBMc5iECk9FNieiDG+CU1RTWVSD1RP4uoWhOWJqV0LHkdSWSvXAvg2ktG
yeIWNdZqaDNdkQ0IkDwAwVtKdj+oxgSQAqCPtaOrYBNIP+H89y40tTtSLfo60kNwsPVjQDomXH0n
QRQ6PaY6M4+oF/M23Mj0ow88tofJDO1VJ938e+jGu0Yv27Pf45E90yyA57gLQhcssESWQFwKv6NW
IOviIgpDrrsU2WMLKlBEMEAkdzY+aRyuK9glU/OCvjXBr/tBV7qgAi26GTlokf3EfR+3AARRDxi5
Ko9w0A9O4yQPEeu2MtGHZxyND88ScEwKmTk8TErn+sg4d1JXrmar0vGp29kgkr0nVW4i0R3roWlD
YtY1Dh7DTbXvYhxQt6H+RM3Amm4Lzrgx6OJSz9eFUV8qVDieh7I2nnrbAsK03fCrETUz87UBRKs9
TYCNVPyo5hSONNatr3+N/NEMvNjS7ng4pg/OlLurEWUS37QwRrjObr9oeYIFg6z4HpD0xuek7B7I
ATSAchXrtf1Q2Ky/azMZbQrdj7+1KLRVM9DUYuIsmNpe4v/pm5Zx/jA/WyL29rcSZ2911vEH0cd4
RmGcYXXffKA1bNsKbJqAcC1xEqUWRSRT44pw8k8AVbnI3LF2pKv7jlI4m00b2sVLNn4iju/IiuUx
di0OcBUmXj3Py9Z94bWnCYzyL7Z/5cUdH149F69mjOqwxaurPpMaWbfiWNlxMnvJIn33yhnYizw9
306GHECBzFGuXk/xc2ha5qXqxVH3oiwOaoVsj60nbULnbeug52Kn99nbskW93eiSi4zKKxfau4JM
G+s7LTrFivAC8RmcYWT3JFSK/cKoQNSKECvw6ZTDYtCrFlVmOOvYpV5meKswqVcJyh5FidQZY9gs
ucE36b8SdbwocZ++3qQQ04AUVZq4VILiNZK9PGcApJwioEsD0Xh1M9eVuybjNQ7Z3CONW+ZGIKYI
UAyH5WhWjSsn6vkDwMR8hK/7ei1cO3kD3dFLK/PqOczBslUYroF0BuhTUe6SwXe++Ei12JvA5Nlm
YMZ+k/3al4P+B5D3nG2ne9UeNETWC05JArKDEZBvNBwSH4eiST+NfvdE89lRDvDYIc/PRWO7D9qo
Yb2jLmTqLWqcI4c/oHj2WOQDQJ4kAtdOVYnXvGvdDRBH+Z7ZqXz1av3OlGH1XHf2dI+6aMS3Y+vd
TTQj35P4Vzc9cx7tJg+wBtjiUNL51E9xdcGBQT9z2PMQ8dNoLKIDfUVtuIFW1EAS7lAGNre0Z7do
vsSFdN4qD+TKzM6s+7Ed87NgeJSSwYmzfdd0yYtfS7bLgWm+E8xlL9Fkb8ghqXiKGshKngCs0j7Y
JQLIQqTOG7J83zgKrJ9NK2mPrYtwOuldlCIiOectyjV3UzmVd+jsWnt2pu5LiEB7XOBtPoGJ7qmz
5bSufKSl8w+Ce5Gmd/oIDgRSdUXcXyo8kJLEBI9G0SAYPuDzXaegP04RuMcEOQiMrybAKdn/ZgKa
Puy69sLtbNsqDGreYV2d++IOWenluVcq0pNITVKjHLTzpnK96Ki3+AmZNadJB3dvE/hhOB6XRSao
1r0yoPUmNR8uHnGrusS2uqxOP3xwjjcdSzv+M0pdHNt+LMRpSc6J04fW5LQGJ/MiUm/2WVbwURby
9eBNcbA40jjbDUG7Ncd/TA2QBl6BeuHIb+tNrCpqbFVRk6ieowyeBsYpMpCOrIthVAU2pFsMSOJ4
HxFxT6V6Jil2Za1dIvGPCoRMK/XWCegOj6nW+A9Nm6K6VZ0pmRNOeEbNeE3LmG1+5xG7za5CIeyr
pbmoYOZaE4Shbe7AAXMY21SCZHgItSD1Y28TA0czx5q4CnLPjx+aOjWehrLgB9HWyBshb6RC1sjl
6ctj1Nv6U6Ql00XNFYkCcayqaLe+OqxdjnPnM93EtLbGhJPr8MPqxR0QjRZH4RQXt0e+G6l8e0zW
xYQDUddGiJ4rslLq2fjydIgYLWoQNyCjo81zEfRYba8nVBBJREt+DcMIVNAhxqQoTUGpjHJaMg5T
8z6iURYyk8HN5ev79gHrdiPA52FfCCEJOTdWEDtaGmB7/As2iSCREH1pODCEyW3GVEqVs++kWUDK
qxFwFk6Yzc7GyJPLe0F0Xh+61ux32IFj4ZbIBz+32Z/d+Ob5kaOSjIcNqq2nH0B7enN8Q3ttUPi8
zrsx+hRhmQd6cVfeOxnHJqKvHNR7p+1RB5XDXpoVyiDyxt8MaTlsnTpH8DQ1QB+iOEQAZOUfKi3c
LCrSUzPZ3tStruRukHiJ5udFRcjLNDbWURaGjLcJJeXIso8ynV9w59nnXkvBFuWMr5OWtAfPbtyg
n5rxVQfaM2CgE3nWwTv02Z8QalVuueeAhSjxQROh5dNr6TOUIGp2g/M7VLodQrcM1yVQF85JiSRZ
neNh17cGUKmQ++tnRXoI9QZlHeRCjZZEOPyvU2vduq097Ggc8DXVw93Vg3g0L6XNvtQxnvd+j7em
qWqZM4lnK4mGqnReRLKWyjlUzrpyvhlL1jhNA2C2IJJbeYB/mNsYWS+/+qNbfvRzsHe4uolcGNYb
d9RY6uh3ERfd9TjSfgyer/Hf7OSUNNjyiDi9i4vIOhvTgPNDPYp3zAAAClZFUFLjKwjcDMmRnTEr
Fi2lXKQVSE0yBO9B5fubkd3o4ewTleZ4Wf6aklI6cmy+BbLrQdvuAPKMLrO4oJqYbyIbZT+jE5Zr
D+h5iCqAuSOr4uE+Uc3YI5rPImAYk4EaVPwM90UKFPG48vv9zQguktcEr/3DzYAIoXG/wMZ4mYN6
2thsQy7GE0ltgsDminvpysWRwGXxLUwDGULIwOm4Qs1XDc7IANGL9ewski7McoXTq5RkvvLGAq7z
QEf/wZYV6awAgSRih0SeRYbeZM/9EDcnUqH6OgkYj4BP07jexrIRTAIoT3lGXAQPU+oujdHrOyPT
yuOiop6nnsGzLtGvZyEDU9a02HOc4TyxcMBvX2sQEVYbO+xfhkOeYy0DOk2Q8TA2BAbKOR9o76fj
8H7jxh7YAUDi+mwbUXGfS3aIhx5sszdT6VU9HIbSZKtuws8jT013l7fhHjlA8TNIFuNnu3NxjAO+
nl1tu0j3b3N+n2n+7CGir6iEczNgT4UhgPwqcIaB/CYEbpPuInW+1MMTyUWGz69n0bAh0QRDqrYl
s8AiOMDRbr0m0S9iDPTUwGW0V07fbVtr9ktKIiUzMtPEp5eW5Q4vUySn5J2e7EYPVTmijLU5XbGN
wJpVjtkr7zK8K4bMsi/Y89kXh+V/IqGs3ZO06PNh4gf8Gr7qRmtfTNWE4IU9R7WXfym9/kuKoBfS
gFYTcWOWvvW5wcrgNew0uTZNLh4BnMHwx4Xyrk+cEVwBhbZtMPIRZcbY74rSei2m9ssUx7WaZ2gm
96vUzGc6UkA+wkttj+GWpKVZmB1JV7HCnSkib1zqjt2Od5Gd2gNSlbZyLgJP42re7jWJtioapJaQ
ZdkC4pDOW4cgglE0HO29aSMd0sG52MKshuJU4wRq4l1uArJCa3J/N9NCCNTHR2BpDQCxPnxyRWqc
k1y86iUPuzXeIJlbfCI2CWR3APGlrM40jknr99MMvuKSalh28NJ23HMjljvEnprPZt+APzRF3EBL
fhqp7T7PDu6A14iLIz7dSnYGa74Tz7tH6SFECk9s79SQ5cOPVC2SwwKZNw7eBnVZx6DcSOwHSzWF
IX7aAOA5jJ5lPZA+7Es/qLjUgkUnSrwymYVPFocHWrjS81B/8FHHjEGjZ0Njd8bVRL4DnM0JKwgw
Q5vS23SSs+NoOv6Res1vxMWF/ABB+T5iGVYm7aqJLf2w+Hpj84K4bb3FdlxHsu1fL7H40RUXkXo3
d0Fjb/wmEMCtrKEp164CWOxaRLHywne3thLBmzbODVlJt7jgMwPeTaMQARdHLoCXSTPQkLaT7QEf
LMhIJl/uhVaJg944yC9h3bBpmQ4iOxurGMvK4m9eYu57LwJ1rc2Qb+cbzndQJ4O3afKszzXuNGAZ
0y40E6BDxSEbElBVsGLYmEh+u7A4y/f05HdDliD5W36mJz81pS2qrVOGTTAzKHoqlRk05UhJc+Ix
XU+xtbI0Xj6Qt9UW6TKBkQBuTQPOsKMB4MrtQH+HPzouxHgOCF6DmivAk6jy/jD7zLukWmQ8gbq9
r634mZoK28CNk9jmJkE60zPWoO19VbyVReZiNYp1T9CFQJWfZeEAlH0CXNMRvKGwAztxJVI3vPc5
1x6Fh7vwO4m6/zp8THozfPRLcO8WFqIyJJKByVwGWeuwDY2yGy+5R42kjpQ8xF3jU8i87A7b4ZNV
Ou19O/XvTek72Ybl6TbqS+Pk1b4IBpb4b9P42I51/p0B6B13XPQXZoegYTBx73mM3EDDy+rt5Pl4
zLsMG9TQa9z1kr4GeDHEkiknjZoCiRlMiuZQy9F6N4DbNp8z4cxRGFt8HF/02sQ6wvTuUO+hEr2y
zrtzcVPDoXCBSk2yDe6RQPRGuy5bZCIPA8o6vfCPykpx5iFVHiHR9FGvAc3qAThm5yhLfoBYuflc
D2Gz1aTwcVxeAUtvrLPA9aLxjyIbtloSuj+Uq2O79ezKh1IiRyxxjohsDZcxASaBC+DXl2rS0x1L
RbHNpGm9SIYTFCnL5ExWfJp5wdwvy6BUd8oHKasYhcgKcA+4c6xa9WY33OEc6JQDURMZ+x+6TsH1
zfK1/9yfgGBwF+fgxLP8xjmN+I2teSLz73X62RO++WZKLNlLXkynMTGmSwZMrHUNmPqtnsaAK1Yx
IaYgzZ2hxE2QHKpoEfVALwoC8MmY1ovBp4jSIlPvdoqqjsTWkPV3/K/EKEoHjM7SkI4pENyozfwA
7+B3KxkSnT/GQxfvDT8RCPv3DoI6QCQ59aIC5VSNrAPSYd30bqCeJG/qlgJvldxJwTg+cACF1QXi
l4o5HjGS5lFlos46W/HLLzosjZNDZ7gIZy0+ZC79XLs4RYSspnB6BmaT2FZjiMBmmiZnrfZrMDZp
/EviJj8bVXOimZ8GW2t/VKhBWyEXSzyDkEdszako7tIUcWXk9n82tbE9CwT+llvL4mJWLXdGqsr1
DwzLtsu///V//+v/fZ/+I/pZPpSZiMriX0WfP+Dj7dr//Leh+//+VzXrDz/+899IZQQvj808H/9a
oAC3lf372xMvIuX+f+KsaYqiK61LjszXHUHtEKyOYWVb3UCN46Ii5J1FnNF3OHha8CzfemnHZ0Ae
8rgB+xkYA8CrYZvI7gvTk+MC54AjsrjG6zQ94YwZHzN1QeKQIi8MPiRSA6qLdN2n+iMXtr0uEa98
A0f5Gv/97g8B/qBVXmnVJw0xqK3eOtnRzEV3b9kpngkm4N+I+kdzcLqPvV60nxn1SMbOMtpnFL1c
5JmBDyuZcBW5PN4TOZ4IN5IF8/svidJkW2m6Ds6ICgmJJDdKFm7ujAGSpbVTiocbii4fC983H3kM
KvRGePckWTmf7oeuX3sRAgbrAZBudygb/7T4W2Pq7MGziJJvcsnbON/mblgGNAE14BhKAnOa2m37
cR0dhOYrM/aiwzw1L+wngJxlJ5paN2x+GRkHQhWLnym+MNTlJcNK9kxSUukG2H4QuvDCsVz/8zfN
0//bFw3ZpT7yBVxme4ZpuX/9ojWZE4k0YvKie2Z0RzxKbjNV8Uy+NLMrlaju4xzHK7MZzDN3QNIt
+lmOB6OMg7/66LIK2y1qMvF0IwhDHa/XQye6aBUKM38gREMypN30HdBh1gHhAtA1CW5sBL5UWy1a
5YnwvhXqRWZ2dnWOQV1/ZoaFe0HiJdIbne2M8e3EPb+49aGcUJK1iywg00Wtbwcd0MO3FnCNUO1V
J9qaok1ABUVKOoWWGjsDo6jI790MYZZZAp6w3DVRVp9AHFpfOhPJgrSZU7u30irqNUhGu3n79uGh
CyMv11ncwmrzd2vk/PHPHxV++refFQh+8DCwkPDBgDzqKfvVQ2EYtKnMbX+6IC0zXE/SP3nM1J7N
uvVP0rerdTVExldsQq0VSnerS2+l1ZNrap9JH8ZaspGlJQ84JTRfY+1oj73xFSV9415wM9yQl4vt
p1tn3ibq225vZ1V7XyDvZKMCrWsSEybb+1g1fWpdGypU5p17iQhyYyTrRL1xQzDfbYqoivYiqayX
kQOXkCHZpmjd6rPeA6tReYlm0sAVg0FhL1+NqO1QGpwifUrHcyfQrIataclbMh8nsDHLg9bwT6Gh
j1/7XgvXrTda99xv4gMY5/Dfj93sg2HUqB2rpfyjjPmhUg//snBOtig2iRbDPvrtE3PjdFX6nXEk
0WDCvp/yAQejyEdfN34e7VDMEoLSqdIOWuLhxJybr6IKk2+qAzze9BtHZ1Qa1SHNh6nQ5eID084o
svqOdotLQ/tGnER4AZh7yjUZLDxqtv/87bE9+/bbY7kuMhRAo2CZeKvQK+fq2yPM1Euj2EkuGjLu
1rXr22fHFPhJMXAvd5bxY1IFSaQiI+lJLBI9v7NifXOjJ5GaeBy6wOtLbZ73d36dkR4mHRUlpbry
MpSuICaQBHmp8XKjp3vwCn84JlW0c/rEP1qq0XPExlD543rHSZvQJdPcJS3J1APGhH9cdLc+NN1i
ph6KDfcRqnv32Rg/4+dkbt+v97dTXd3EMtfN1LdXJke6u3l2cl/uOwfAbK6uveiv/JarLNMsuknj
n92ha7chProjS1MQwlGXmgTcSUds7/TjoqPejQ7R9QmICmoKaq5kmmKWvZoDoanDMdTv5vidji6D
ZECs0m/MMUDqVrXWFFuDIb/BKMOfyLlDOJLJL13WAI/CrsazO0nviHRMcPp5Gn9GGAA4icgY+K6o
U7LODn8alfEG3FT5xfXHX4PUIqWupmHbVd4Za/gMWKRGVqy9opWof8GBnVZo8SUdnbNBz3OhrGWf
vlvzoeJkRaQ4fqYBso+vx5MHx3gdAbnt6Kd8OyGt4uSZVrYuB0BnNxxv8clMQb9l9OanvreQclTV
X7E+5LvUQs32KLzqq1m4e3cyjE80XPjIbXCU2zKc4W+m4YhixSBZxr5uTrQzNJ0FIBXH3/qRYzfn
3JHFN8xt7RV9MNhl9qq3w8VrTfcHAq2PhpaOLzaAeTZjYXfAlC78U25Z8SZvzeyVTd3iWiegrOhi
/7NfV/aFtR4AeTrgfiop80ILQEsSh4WuMPQ1kuLrDfmRhRqUj6EmHSNu9BJc42tdNHJjjsjF10TU
zVGuJXK2BLhG18GKNMeiRAXJ5vgZ+Q0WMvH6MHkfSyNugmNqLN4wIODQ4h1RBaa5hsJJ6g4Ir3Ur
w4k2bceTI+nKiqH0jQyVJ7UD3hsuuFkkq5B4oyqKa6c2jtRzlEi9xdCr+uOB6o+pS942lQ2TE0qp
UUG8jOzrrFoJ1iLBmslh6+Xdd0etumpjfG/kwMGqRLKOM75m1Svyy8U+lRkyG3LkxxSqgoKaVpVG
NFRvQfKElLWVGeruJlXpK4sjKgi1Q4SD9/kvpj+e+1jc/H/OvmzJUV3b9ouIQAKBeHXfZtrOvl6I
agHRiE4I+PozkHOVs3LtXTvufSGQNIVdWRikOUfj4cFx9UrMpz/I9Y9GxPuI+UsBj0Lmop1QYZ2S
+6LN3g9VGEBZ+tY2wwOdwKqm07Rh7kKXWAgms+vI/881rlfzmnolLNtJjzwvM6SNIURrBUFwQq5U
7wjWp8uBAMwBpMbaAKhNRIXfyolyyPGYCBsCmrOyLvIFkAHsAMnVrQ46tTUtcwim/lsTZEK1q6Ia
OFcwBUs3kuCH2P1ycFRVzYzWiZeoYX9tm9O4YkW5MqfmkKPObVfSWUE8Vsmt6TNXM2dJWE6Q8enq
DOK+SLN67aFosCkXDbAyZzNy+xwzB2nqGgA/bYl5rYncGpjlAAmBbeXDQ9ygNE2fXjUstB/MObOx
uzPhfBI4BwfqY3jUdM3cC7NyDtnowKMz1XU/RuLgk7BeXxuKYjJCfsw0yYR0dho3X7bT6Dg1zSgV
mVwbBuOQhzm0yelf5t6CzVzO6E5GGZ/VoPnu0+k+c5GRh3s0qvhg/Ey9djkWKI2Bhzg37QzsSvC5
piFzEDTvljpiKBJOkaZPF0mUrkzbXPQWfZ0S6m7x96UZscnnpZnLwQKk1INvIwkcb1q6fVia+XZs
eUhL0CPgW6Ld8jdbvDp+Nb+hSz+BUm9g0/8agtqwtZ0uElP8atsQ3sFhd4/ckjx2dtaC/8yDQxro
c6769mK6FC3lkqlGLU3TDPyHSUU4nE2AOTTTJH+adLvQ70na7aoZFuzZddtXulCfkxn/ZvZ/OZwk
IJs+xvEMz+FqazoJxUNf9F0HclzOrWj5LxsPvG0CPC932ph6GDh8YZDw5pTCV23lu6LEC61AvS7l
P9zSx4pADi8ygowChSbI2YHI9yqNVHRooEkIf8zWXYvRYfcd9u4AsRLvKeqHGiU4zb8pD+LSSCJH
QNjzWaDXAXYYe9AEYdB6q0VmIg0WboMdYixZ1M9uBcpru6Wo+U4TE5hv//0GCv61MXS553rc9mzi
g/tCP2WLRCjbCj/d7hgFEP2JHDB8Z9VYgfMqs7njRGhaVQ4Xap8XkP0C4wRK3yWM1LLcXZhOc7Dw
y7SRXhrDBYxbm3koibP0mTNikQQdv5kpYAkFDWVVjOPcNGH7CszQdDDRtwH8Edp7E3IbMHFmxu1S
8WTdZZes+BI2EkVPMFEedGLBXpknMBrzPBCoQMqahzYD/yx/hSJCuWEo282bKf2qflummDPTB55J
uvYs+WCsVG79/yn2Q0gW0lWnu3EmhiGZD01uH0rP5c+N89ObcH8ZvEl3hY+KXTv4/auJqmNtH0DE
CZ5Z8dOdoqoBkLmIoSBnorAVm2RNcS0ThWuZ7luUmWSuRaC1dfj7nUFc9vnRglKxRxziuz6HHz35
lDOgEIxUceCqozs2fD5OytrmEAsCS0EPGjm3PnOWD/0cEiziLu5D2EyYOIK33Ic47MDyk18PSEg1
4k7xJNpq5TYzWWb5A37rpsxuyuccO+l5QoW3Nn3A5tsHvxNfrpX30atfrNqxDia2JZDgyfDfvzCx
dVFVD8XhGqnjKJirunau11FY4h0a0b7xFADK+ZDkr9yHarS5jq3ouK5oa0Hlxq8XcnCbbQO5dACb
SbAdfCt9Rp5lLSs6fNEq/thfgh5l+oOy+Ng/xQs7Hb+E2fBmseahZe4dqOftBfvQ8MSJfEmQLnr1
Gl+uJ/XBVUba6tWJ3OM7KEo4LmBj0Q8J0Yajwd1MrTGKwqMB5fweY2NLn363DCTnd+v3PEgIfriK
uebveVBbCI+mVUTi+gl5CmBnFAHEOl3qv03OEP63r2e+7O+vYCJ/f72RN/O+UCCEZT6bbOdp6cMw
llv3VqdzODGz8iHCrgqpu7Z8KGzvve82ejszcVbXOP/jtxB8TnVOSXXOfJ/gUYn0B/v0U1Aa4Pwo
19mx9MEYI22HZb6pQF3LUpAuW1O3HWGE8E99ygkqVMlZf7DGGhUIsE/mEM3yHi0rSo/4Zf2MBGOP
7sDDc+v1C59k3mMwHUDrhifHkF9MQOBX34XtVcdrqwfpvFOt3JpQlD6BaYxJtDJNQtNhSV39Bp2S
bAY1Q+esCuWc66bJ131sAVY79ZlDG1fBIq19tbz1WSpM50Ps+2vG2HscIL4/qArYTjk+Es2AtK6z
MCrvzKy8KfKzxDJo+hTTg0xcdQRoc3+7gtNl0e72jVLGYkAUomI32qCCyqZhJ1Dt9JQrFciGF+PX
QQG/14TZSyCSZFN3iVxXpU1fs9CemwC4ZNNFz8A66JFquTgct40ZMJf0+dyyYiSiZ0WY+dv/8VR0
Pj8VKaGebVPXcV0X3AB7ulU+LLiqLol6mDBZh5hBTf1GImGo8jHUeq6G1bf+G5nkUx/sudsF5xEo
LGCxzeI8Gj/Iud7IPLGEOYEduMN19DZgNGNpDksEM/c24ACEQ2ZmhCVZCxpoc2oNclnaQD6lAlip
Zjp1gW5dBW40zMywhSRjujansJvehjSKdvhu3c4OsB7IpVW+ltCAmsuEFSupujuJR/ePiNWfTqah
XpTNj3FsPw316BmnoT9iUBPJZg7rq0299IKqvDdyrdysHKqF6bk2TH+9JFim3//RA8SamDX2BFyQ
QTsvJup7PmldmUMxeuQgoHTUGjUr5GWhTJL69FslLX/zIW6a5gPkvOxIrOYjBxqZ1DVZ6gQkKGfY
3nRskrJU7czIIxldm9thYneOulx1E14gLOv4gWn46WF5B5jr1IJjxSZEnge/ZOWBjgpn5iyDlaEG
hr+emVNzKKZOc8b5CNELobzl54FuePj7De45n976lPh4wDEPzDXiOOxzpcBrRqj5+QADFJFEhgiE
9ict3ddSUK+ZX+BClT0m0ER6VAUBl5YJtm8dlT+mogTaUVQMeido2hYcKYDBzAF48kCsUMGkiNki
qSAyOwAcJK3WpohjDrBlTw9xJfZmHW/KPKbfLuUWRIa0P9uZCNcsUVZbTlI6y9j60bd4LOHp9zVi
AuVdoI9BXPzdNKPYsH9tfxeJ038irvVgEwEV4nOCPd+1DgNdIAJ0JkpKpnLDnYIcdJC99Cbn1zmK
wHWsex8VbU8OCqNVAMrN3/8XkFn/139DgN90QAkJCPSP/1Vc8xzGseRHpqRL3RE0RCiTj/Mo7ZoY
uoh2BYZOxPrv1WCLuxpb6gea5UtotcLWBxCkB6uMHWzFVIfqS4WlS0LGpQwifhEFOPN94TuwKGj4
JS2t7pBiMQX5y66Yj0El4IYY0I0JLmzIDkLpZ9OlVV/M627IF2URhasxtP1LmTlsBai2b38dk8I+
u2PXriCApzZjEmI1C/GMBvXLL3FctkhF98iM13p4BZdslmGPdu2/xWfI8dz6/4w31ylU+kNzGGgY
PqsNr+G1i8zQnBku661thoscin2soyF8fPvyEAkc2FDAUGr0cBCW3kqZrU2XGbyF0QwPTSC+EUcT
kLe54uleamYDzYiDAzLNnZL2Y1nLbqszUa5Z4WCbGkVjOwsyuzlwc9q3mVirof56bcLj6SzHKloN
GaT9ZxYyCrtiDOwdtgs4cwN0mvaH0w+h19MPAddp0wVul7pONSNxo2DwUgE1WVZknyTqrRtiZ9WK
FjpOdLBwNCMAQ5L9h/Y1fJpjzmoHMg0aD67ltWmmXy8Cg1LIcpWz/3Hr8+DTvY9CJYEBt41kB4AM
YFZ/ymlAaC7DRrWjq16lCoU9T21J20QnzbB19IhPv6ZNvQCyI/vpMfEzdVv1JNw4XVUQk9pjNoH5
DXUWFh/065gVd4Pv4l2EfD4PQTQdQM56ge5nsiwHO9+YpuvDLCLufEA1plEndqfKvPUAFD+5QLXk
GhU3bnVwtefOOq/PFmWfj9tm+BIR5T0R3ncnlTiPWI6UL32dh1tHc2suck++xFaZL53MTjdmtOyS
F1RfDZjMQMiIBXtlHV9MTwvLT7BFwKeM3bwArM++Dtp9lW/iCPqrAc1S1Ab+OfRl/1J1pFhzPCwO
UclheTENOi3XzezWNsNmBO68MCh0IigrMMmg5oAqfhE0LkoBsXzSQ57P85Hx535CbLEhG19dVBhB
3ouaL1ar4bjRFN9kbj+osUl/lCUYtnaY/NJNuaJ2L2Ko8iBFH7mFmIl8nvZ2/tzaWT0L6ahfuK/2
VZWpS+RL66KcDCsNdHejjLdNbz3brDnAVEDLNfNGWCSFOQHArzkUY4fCLgWwacZSma6UWlslCb+D
UZUgHzGKcxanwUYMWbSxOVEXDnfLGcF/zg9C1pHI/xXK+1xA2N/FtnWKR+3hU7wPmu/10jThfENR
Hrle+o9Q4UTsMVL8ezLW9iHO1bC0kep4sgrnlwwq7yfTz5ndFVj0QMEAL8DswQJ3GI+Y5AmYxWAW
+DTY1igJPwLDCirH6NQos2TZY5eV9p1FrXvIOA4NcinxprGi8lQyJefUrfK1wfppSx9kEsFVaEL+
+SQGC6Usu4OXt87aZ+Fblln2M+n7r8yKrJ8eQGEoebvfi1o6s6ZWyYMrKr4CTd/fxVL0R+YlYllM
kyCl/tWfJvU19CR6/T5JRx0Ikm0HMaFJMTbt+CUsnQLublMrCYotjCvhNDk1/4ygKW2OiVWdBgdI
5ox2xysj+HfTN4/zuIXTmaf6IySmewgNlRQqkjIh5dkVbUfWCjVA8HgqH78N27uHmuC47/z8YLoy
wGEhqZE1w9IDaBLAJMu7j6aDCS583KFZnsVYz2UNqF1WHe2o6mDdAPxlMh00lzuoYXhH02VZIbmH
UhguhDHT5UZxsms4NEtvk8gQuMs6Ug4M0xFnt1C96R0gwxp1tN2QAc+NgzlDksHDbw9uJQrQ9E1P
NFKXE5g0aSOyAFpWraxpschpXJ0dAN7Mk8EcgPoniyCw1cpMiFAJO0PE70OEuUYuJWzi8y8UT9tH
HsXFruo9OB2aZtvm910PkChuUQWP0aWqWPpoxlwvBVspkHem5ddYp0ISc9uGpDopgdqHHVVkUegW
gFs/g1dEbZV0e223xRsbYcgxTEROodxxLzr2dh27zTWjWVenl9t802eNyXAPshl2OzbcILn3TUt8
ZaGj+tKmEGBoU6vcjaOT3hUw5lsUDlUvY8WezQ06YJL9e1Lu2NUlzIK1on14X9E8v/NKaw8xe/di
DjkXcjFaRbDMmKrviMrS55iLOZjE3gMEVuNnqPCqIX3OY8t+0KSFHgZCimhoz6Pb7MwE266zew/v
CRlQ8TCCCvcQ8nKYAcES7UyzZJzv6zL9YVr9FKHZtCxuqggGx8ki6mS8arkINz2Ya2fRjWJu+5X/
nYmteXb1BZwLnZp1l2Kk1tqEesqLr6ESsuHfg3Gj2jSduaH/0MBu86koixiFJA4v75zSJyDoUYwV
kHU0uvtm9NbMreaP4Gmuw8sjrBO8fd1F3ix3LPoGRHIKIJQnjzwp6wdRAIs19VtQBF+iLoIsRxU0
bzApS/G3XdpSFhulwM+rYCj3tZfWprRc+qtiw7oBWvZrk1YgQfSVf+mDelixXlBYb7UW8rJSLJMo
2yQhyzassJ0nOJKBaaPjfGMcN6FzpBegL76PZnmqFwW0JxZ2SNMFhEP7RQXnhqe+yNON1Xcfm8HU
rG1OnyRr30dvTTO3dDP1IEu8HHXM946TgyrmxXoBPZrwLemqdVTp4Ucn/Z8DMgyPWIN6qwSryV2H
NOO9r5BpyUVAvwn900TSrBpmo7TwPyhDByL6cO2p3bLa9TQByVUl7bycmqYvSuP3s7/3lSMsC6Me
GGHAyudkQkHbFOWy9TidcgZnSl1A8BsfBnx0nCVHc2YOedLWS39o6cLWdnNRlIJ3V8hXXSFBTkaY
HrUlka++hF23qCQ/5nmdPANqB1gzwiIu3V3WdHzeDenbgA239aCrkqyYQlnRp6z/0iZIAFuWre9o
acuTGdDYUH6xIRY+4431PgDFONQkp3yqGbjNMAMB47N0dPNzzLFXYZXYYnHG70wrnHYpYdSJuWma
g9W0z1g6Pg94zKOcmP8yuIJPUAHN47cqUMn21t8k6QmAELmyLddaWsAzPhYcNIrM9ryfQKNPaBIo
IcFCsIM+BOAn/dJJVjAv9k5BF4CyWcTWq2bBhSjt/wr6H1WVWD88D1mNGn+rJ6v3o6XiqriTyHJs
KY3mwNypHQMs/Ag6G8eaFKRblPoPGnTMH7YuHywu05cwweOXJN7OiUvIG8my+D52ctMOUEvFG+xY
utDOBbFen4YyC790hMDkNIU2o3R5txiwHjnlvc6g501fGt+VJ3Oou8peAeBfA/72T585G3UKDo4O
jrd+iHORZQFLGRR7/oh1k/2QFPpedrjXZ2QkwRwVrRlW+3ROrBIAvSDIvuU2rJldH1Q6ZGiyo+Um
Z8j4jxfTZfe2WjAadSvTNAMVHJtUN4DnM4UB+ukBlEfCWePEHcjaeN7kKsOaVtgnWwfDPgjhEy0S
v/gWP8as6L4lfcIA/OP+Pu6r8qSRxpvpkXbfbO0de3BdoQDeVCtXhGU4N/JJ19PUdsUGchZ7ZicY
uaktfVJgug4boaWrDpOTRWBeWcVeuZ5aFkHsH1GS9OdDxtrlmJbQ6L21XU2aJfMT6Pr48GjOA6s5
KOmJl6xONk6RBZciGOyHpqJLvPvEi6Xi6Oh3SNiZJnBubK2brFkWQ5G+OOAEIotbgcs+BVPH+dKK
BGTQadBns87pLaxuRHwudIpSGbBCTwWMgha4zeUpxeJsPQBTBK1RkqHO69ibrANRWgmPLYk9oEYx
xmAWuHn/AqIQBG+GpvxuucVGIPGKGzCDxFmpUdwk+T0FJuKrl2f9rI8T9ylpLLnQsvNPIwvIytIo
do2j7Wx1xGNAIQYF6jIW8RKW82cRe7BkdgIgrGEaKUXcHCCvAWL2dHY7AIBbreoAT4wG/uTOwoUb
5sJPRLEAlz0H5gTr3Wu7VLa8gwcAgkxnlclJ7xqd2DG0h6bOHiMbDiV6ymPYkAy6dL3/Nck1NjIg
/kAZCtJfKUt/mZY5tA1EeRwWVlsTLyBZdBc62TXesqR/0YCRL0qvT+Dl4Ldzzst+14hqWNiVLXeF
7XavDEI8oA2/NYwih9+3xbITQ/UmZPI1kH1x9gXQwG3PhlVIYAGPvYN8Iz3WewqIuV1f9cErIHP+
1D0qZm8HXoL1bpp2+yvqwg6qxZaDp1L9g2Np8OapPFn2jei2UdvIt44t+yC2XwunlrvUxZ1gugF9
zWdQSyL3trKHM3x3X1Nlw50BpmoH7sCIfARUewNGivcK+YplDw2qJ/y82mOeBpNZwche9VTdpCCM
7ro09l4Hvch4JF+rzpZ7PsD0wXQ3YQq1HZfD1wPqpkhEWdkyhOjDM5xR2XNZqejsjdW96XJjXxwo
9lYz0+QQld4UsYyuE5ImiZYdXv0bM2rivLGs1o0PgZuwGl+TOO73oqe4v6ZDCkOcAjyok54Ujz3V
FncxCda3gLJu/a1fOhIggn8mgf9brwbApBZZCiD6HCIOWLJPwsfmKibQT/NfUo1Qb5ymmf4YGqEF
iJKL1nWzhRN7cHMII6kPHrbQUFh3AmDVs0zPXA8EkkXQht2BFMg6rHiWbAgb+63pGwlg0NdTMycU
EJcxI+Zq5kwnAZIM2MEksDc8AQUCIRor1l8clidz/KPju0iTECxKF37p04Cf4CbziTUcFXBdZ3ha
/3Kk1l+AdlJzGlrpsealda4T+u16ITWtrPMHFS2zmI93XeFCxEZYU44ApnnQfegosBg4FWX7XGhI
OH7oiyyYJ1Ae7c1cqFz03sIWDopAPnUXZlrkdPDpqKFBpKdkLfH9OWny+L6cqD2/u2zmR/dsoveY
fjt6jzJdI4NwIq38bg2wm8RyvEEBpBlBseFZ+VDbLNs7FOZ83CeinNdMPhOLgSJtgoHj3FA1tHM/
Vmk5bwe6wOd3JzOag2KycmSVLmMIIUMeXGQX171cQyE98Q1c+RfqpeX1k3MHhi9uApDg9MHmCrUs
37/M9YIkASR6+jKmaQ5S1B++UJ1FzQa8i3ZuPtJc6c8vpXx1iNroOMZBegpjmZ2E7WLxgHRWB5GO
061fNUTPW5DVV7cBHg/VHexWZybM9GeQ6AZ1h1NAffBIrChtYfPAM2xi0AxglXaEW9RFNgmyxKTG
shP5oGRjRn3XDu8h37d03XYvC13v4KvhwE/bTpcshaXUNq/qHsWB2F8rIPQWIXD1K6MnaA59FmaL
qrLFh74sINAXyuNsJWOP3vMhW9ZuX69aqPQ/ey19ANEn+eEm5BEmhQWyK5Fa5Vju7OAxn5yS2MG6
eorQ+AeV0v5OGqbnjLbqHopo/g4KTMkqAb/hWQrnVAud/CCMvzBkJZ+6zIZLZV7XKxDkkU1v43sO
8SYoZ08PzoSdqI7Dn7UDniHKTF+1F1dziiXFmWRVuAaudNiaSSJU5SKj4/iaYVIh+/Bn15Yrv6mG
D5OAswzXeppUAEl5rxO7XIhp0u9PQolzBcW3wc3emmAgS2qlwc6n+K1XGmtpQ8XWUbD8e8SAiPq/
XQMV2+x7nEJPfIpIewtGulF2DKs3cJbykznQvCpOVQgLTpnSdpmTFAgst1PxPcKgHIn1vonLgWiZ
Q3ePp6K9A/udL1zZZs9WliezwiLkJ6zaoV3oQNmdv7Rg876w0c4WvTt492Swmg2xoIxgZkPW/H12
MM227Yz+ng0+xwsbkPbA4w/yRMqDahkPhy9FmdR4GDnZiURsvDMDYtTDFxA6cc8S/M+Wmb22IBCw
jH2I7LQZrZwFvTQJWGcpXcWsSUERa9M3zp/MlqXusYABmTfFuttP37yP3X9Em32MiRaaQEevqd5U
BLzHFs/T4tBOB1fC/aQJfKxJG1lvSB5gwxTh8YH1XZpdoNHprFlfsHU17VBHIr/7Np7gndvRJ7eq
P7QoWimEHe7qaac7RZpWXKv+e2E9BNiK3DsOKZ/AtJ2P2EO8RFFK92MAoSzTVDpLAWQVUMeZRi03
fUoz7Z8CVbAHqop1RwPvBY7wULijlTdXmUDesvfIXE/f1xid35zT7RbspZY46QxASSx5S8drrm0T
aPzTaVk0h6rA6hXKbQLpQ8h4chqIM1RwIPwBrKjp8qA7B056Xu6N0Cc0iMb1pwkRyxcGfApxHSCd
aZMuKumNWBHa4yEK4+4OPCiCxBXu6zZ/0E7GvoItDWJ2W42HogJ6HTcA3hhx/qbZoDfG1Qppi2HR
OEG/MilLGuTi3IDpJ4YSb8zbKHB0ydJLHAiFguyInZTq1xCzLF8rpR9R1avPfW5bZ+iVQtKsLF8B
4IBCmWWxpYmCckoJXnMIz1CIwM2ysqv3enAgAoZLeAWztrbPq0UzNVPol8w9ZSErMjX9c4CL7Soy
hSNLuCvhz3c9VFg8FbNbm0gwXEyz5i52gJWTL7H593e3eUUTQz0i6e9ogVp2hdzZFrJ0NRCdSXkO
8kvY6/piejLYcWwgVCbmpmkGxjgKZ2WR0EnL7j2ukKtwwMaZpeAt5lwNcw1R7QiVdF5sYQZUziJo
sZ7NAaW89KCL6l5wsLyQJWr0PaVYfJkmCSB6nKVUzm0XchhOwro5oYnbz0QZtEdzqEBcP46DDSPe
IPhhusJybI8f4vxQJHtZRSiDItaEZMjlbIUdYf9BQBN3ptp6mIZ8Zw7899nnERMeewMYFXgfzk20
6TNn1+ghUc468kE1iiQUbyLIzpmz/9T8f+oLRAfZAJ+Jxe16sDsogcaxL1YOFQNzQEpCH+Uk+VAC
0YfnLLyJfg9CBPw9zPQN0KvZZ5Y3N/FmZtRFkIMwp7auxCGHP6uJNVM1iyj8XIp4hOtCBHznjT4M
3Gi4UHUczw2H2DPadb7RrrOArYK/9hSA/GB0DXArp0Mq2uFgQhRhe8TGJr8ktpWe3QbAJ87TOW9h
TgGGAcQ53NQ/CLz3y0gG62RonCWHyPBrZEE/X9WBPmokUl/CcN/gh/laR0QcJJ2SlXGZvHZSQNha
F/HWNEPVHzIL0m0KmutYrJMHlrf5c+N+CZ1e3+cF6jJgsdK1abKSCG8WKus14TbZmj5fc30fTIfc
KbcWyhx70zL9PcSN7xxoPFlV4LyA+Rrvxz4e5qapag7VEqAvNlioOihB2o8B9eFfnW4IsP4LArOM
O9VJ7cxyCNFAGLu51FRi0qB6CJEWxY4CDr53sQnBa2Mqv+aeY+/Pad29qM5iIAfo6DLaoT6P7cJq
4PhdJFl0kULFe+Sv4PyLcSg0RJdKpdmq4xx//ynCDMTiLiDnUvhPyFiWJ4g/RM+yf0inCiZtguKu
sSX8rafmAKjNZihRJTLNYEpExKnDtqY5XcL37G5V+DpYJhWB8KRyyStsiq6rp7HRK8cauq9941Rz
lozyHPaRtcYWrN8m1Enu09+Twqy7TpIDTMGnSQ7SOgVWXpNstHlj5B08KoM4P5uWk+lk0eYJQT0U
7xTGYZ1sg386MxNMXwEPxduEIapPra/d9Kjc/KmNxPd8QmzWadjNPdqKY+QqdkYq60c5ZSp9YFnm
ndUWx65x7bOKnZ8mnraknkcOyltjEXXnigsQkacLwcESBNu+6Y8EsCGIEQFWA4iEC/kRHqwI0uUH
cyj66C7wFeqMvHvvMv2m2TCpu1k3FO2CQHF1/ikmoTAYWITar3ZezpdmXp7WDaAfToofbM8JVLnb
Z7t3AYTW3pQ3wkq5IkRueKftLbQR87vIj7HJIyJ8yhX4rRzgzJ8tCPfCdX/9Oduv3fg6O/bcj7O7
NgKlqCHDwiRhaApGeuKG8g6Wr3RuBVhcdlD0IjOTjqna2FuCQfq9DVQwH6oQPsjY6G/c3NcbLJhQ
UndivKdpUz4GPbsbeL81FqBsrA9ZHJC3epo4tiMKgb7/PjFWQ3cKBLatPQ/kHpyxBpTcSU0+noTl
a388a6Sgt9e1n+1DcX7qU1PfdX2Iv/C1aQYzlIm2kSv00iuWVcL9k+fVOoYm5ceW4gsLKjKntM+b
cz4d0AO6zkujk/JeWo64x94inzlRPbwiNTcsG09jozc1VWhvS2TeH0xYKFE1lK47vIZuyuZRJedg
HdAnluNvC9qRPpgyiPNn04xyUeoDlCYjmCYpvAFy93mwy/QJ9V6sLN0GCahCxI9l4UD2G3LceT8+
OxV9D6AWVDJHmOJZADeeK9SyTkP74NWkPt96uhjo+Aj/fDOOlhlqiArXMAGyZjzxEe4hMZR0cbHJ
pr8Es7v3vjIpi41phr/jTB9NbGSvqjutBb8kKtvpEsVv0+p5am3qPsErsHV0MWeav41hnh/MKPUb
II0KkK0tr4Nv7rRy7gDo2pqmWUibJiiiw/zWNKOFt6JOw9IjpA5OhmOQ4mP2fq02hmdgusxZHNTW
Pgd0D5lacCIKXeFRLeJNiZfMJvHCHvBd+UXFcfEdNJW3og3GRxNg6zjZdFCLeMQ27xqQkfCt4vo9
wFwh1jSdhW1YHP4d1VtVvMGu8/0yPj7HiQZQGv65zC3AfJEmr79QBxrI2Fl5q7qx2Dus0PFS7Mwo
A17Dw/LrCi5Me7oqwUjZfuo3UEPTd51m2iGn67EAHWmtckLOJG/ZEbpx1swBG+KtDCDkktM+vQs6
O75gafmqkZL/O0DoMzSOEYBvmeM7nk98glrMJ3hQ5VUDYQJ/DeUPLyjR7Az5oBohoDGzUe2dQSAV
kGHT7lH4PkwxqLS9YUPooXRQkXMUDeFC5qN9PTN90s3DhTmLmyZcwBbjn9EUW8pEC7E0G9whtfMT
dkTAb1gsn1Q93nfIQ9xH+zRvLiai4d7/QEZ5n6HH8Pp0GQdx2wcY3bXpJ+gxRF86wrLAP74vwgTU
yWPU0OdRT9wn8ftMDvF73+3sv8bhMQPUWhJ25yJ8BKMiextzqJUHCfBXeHEMXziqSUA7vZGpO4EQ
yMqKnerYpQXWAhJ7ACgqgIdRuu2z29kQrYJcetgBHUFAn1iISWOd1vwbTxhNj5ldDfdsBLB0HoWo
LqJyXx+jPJ+ENJVzCt1S3HVwW4EGBD46kGU+y6RLTwoS1h8GzIxQIXdjZgwuzJ7NDOhN5jMUBSHJ
CD+06wyTF8iEwKVA/P77zRgEk8rJR7kdjzoksLmPlSgjHvc+EahaPMq048nhiHwuh35Ll4JBmHC5
N4chzcq9PR2yNhDAmU6nSFss+8KLkCZFnJWrcu/JGqOf29foaYoZuTWbMGxXbmgBaDU5EydQvFhK
v5L3oify/v8YO6/ttpFlDT8R1kIOt0wiRVE52L7BGtszyDnj6c+Horcoa+bM3jdY7O7qpgIJdFf9
QV61TqJsipDU2qeBGVfQXVjCLZIBHhU8nJa5WLtSyCKND/H0P0uly3rh5EfXsTE+XVaXCI/s6U1u
zLsPaywzbWhFt11Gap3JEinLyKua23dWo/oSjIl2jPNxvK3KLIKPX4DhtTPUrJa+VG9SfQWfo1qV
LmJdmQb8rMgm4+doRSvZj/AceVKH3v5SWmgHaZU23o8DgrRNjXeKFvhHlDAaY1PXxbd4GKZ9aIPN
vPqHJtzzaW8JZh5JnrXC9/gUZqV2NXq6ChYFrCIgMfww7HbQgLTCEeoMACVbPmnIcd2dI0DOgUoq
QZBlo0+sTHifNbvdfNVi1Hg7n41ZDOPH+XzkB+CKnEnLyU2Y6o1uefAL5RQl7cuw9Gmp0dm785nK
6LoZa2dKC5hveWRQ5NR1nuU61bFENuIreWwPpJjinxwdYSu4+UDLonn83ukbSR12S4C6BLBX8A9a
HLhH0cJrOt/ZoWELXJjn77SSzvNFpPNmw9kh8YmWxnLelMuHwPB92FhkCGVYJccFNsZMMQ7RwAXm
CxM8CMI3DlHdVSotk31dsFw6ocyfQ5Cp3+tBeueNhvOY1nn0UCbIvU45yehxSqvtWA3zdlo2DhKi
z28GwOZVZJl7HiUWoBxT2TQF0rIVHmdPITIQN0PZfDPmIa3XeY8oRB51m7iybThnSJlHKbakmNXM
16Pd30tX6A0zsLrMaa9Njknc+mZANQ5+mnHnPV5myaupc2NcFZPnT/1dM/kHhNFfPiyJDQsyuK37
Km9aKumiIc0N59Cl+RfpOy+y/FzD4PcHNTG/WmEApqdpEC8yteqPvnX4oeUnXy5oLKYH1/S/exy5
r9I0Q+Ru0ToggeycquWCQiZSTJz+P/VLhPQl0ZSvew93W0dEw6UzXITIgRmc50rwh9HzZLv9NU+C
ZRrFDGeN9WiOi0J0beP/+J26Xrfysk59aUMQORDelbthJJM29nF2BFTSHTFdrK5iMBz3YwAG0Gz9
4JVtU81mr9S+p7a+xx4tCkG+xStSl8qfXm58SUgIf5nysV7bSVbdIhGPoa3u3xa+Xh+6yXhDFBxa
yHKRfnk1edlOpXR2I62+8fE8px7FeSUHKXPRtD0Pm119cHzr7Rwnfe+r5Oz5zqtYyY5qpL3Ig6hk
ptHWd/xz07Fc73ZG9VAGTREQqeyPEXad+7dB0h0uiiHKe4T0/b5GvQgGl3r508rMFayu5IgyIgRl
0KBqYvB5ypz03CcCkU4/GmD9W4cE/uRiH7w4+g6GvkVLOL1W3Ey78doUW9/zsL9Y+i7D2YirYOqY
f6hOdtIakv8c/3VyXDHMOCuF55vVymYCtHEjQv+FrxjgD6IYoD4mAXKRgViPzVUYIF0yDwPTwuVD
e+ks5Dug59OmRtjv+uwrfWHYDKr/ZjQTyv4XT/P/2JfDv/Ny9y0arfrqw7yzS/XERG2ZeI5G9JAS
dORjhNVHIRBD/GqrMH/ulotTaW9hrI8nA2D+c2tCdwbOhJ6w0ebPtZZm1xQJSPIvsW3asdttIypo
DMqE36crEUjkKEC4VB8oeGPHtu/ccSIhYu7IHqvPPuX2W54CLYaF9GtLmLuEDUsT6MEu8hL1Ga+J
dUZ+48ZEEW8Vqsr0BXZUuvhtevswTc4rxsuKpe3/WlH65Y0lTMn0L1OKOzbEwf45jsLFfKN8ox4a
nBJQOivTCco3PfDrK6fr7a00HRJ2YGJQz5Gmm3gnahX6g6xRZMFGuie25adsWUN/XyMqIAbVir0B
g6GghAwnS9hZXYGXEQ/9c9elH4qisdZ8TCSk78zY4gjZHiwrfTs3Z5IGFWdnZESG9K40Dplv9bd5
7ajKJg7GWzehGh+oHcxZxbbTu6nls2w3eGzrDRosm7QYYmws+oAyFtShPuxwK+0pL8uFlBzHukZJ
V1UWFv7GzSb+kvq+d4dfEaS7QKnmif0HvpjB4dyUudrQAM7FKHcj0X1EGVsGYqUbDj03eWld+qVJ
BT4xYxP1II/KB6q2V4lpka0gHYOSf6M894iS31KZL27PA6SDy3Wvu8h51AhmisRiZ4/ITSPfQ90R
L9hLH3jABFEeZBkniZEhmfgeLS29qY61SyLc2xp4ZX8w9pCv569eHl7N3SjfWg9z+aG8O7t2yPfa
Bhgc4XodWS9BUyiburWRAUXUE7RQ1Jgd0kKjsXe1qDtN+aIVoXBmE6qXEXck2zDF2CWi7ZBrzTkm
42FxL5QwLFkpBEEcR8AXddFkESAdkio4SVMuABaPlF3qw6VLXkGEwBHY9hYIzQP62tMzhz8PiDJn
7qXVdxbHcys++Wky3EkXReZgrY7gKmTQ1wd/y1bN3sroHNcoOLT5zxIqwkql3vG16Sf22pYaHIui
8157CySPNfWAexTvqkVTYydhlDduuCcHz4ndpSckQ5JzmOI10Xps+5LTnW8/Jbl9Y+d8gEvVca6T
NIYuUWkv/aRiXodq9SNwCP3kqM5Nyk3nMV8uCkX0bdFb0fbSR+bsUQ8s60YiUldr1nmTjajiHQdd
tV5GR22fXe2rNHrMVp9CpFSlZfE/eUJtb13zfXuJQs1/BCmxOUe6Tf/IHYlvtm8/cwqsElyPItRZ
S7Lyw8ot8p5NPB4YcoZMgKauAm5hJOmU+W6iErEiyeW+cKp4EU8buRRBwtNIbBgHJxlv/L0Y5Vjj
0LLp1SoyWArGt/jz3qNGkr9SfomvdBP1vmqylEerbZOVKPIkvn1vID33GuBzeY4ooYU8VW31P0cs
7+JbqnfUE7XcTuTPVqkFyiyKm85d9S0GaeE47KxkDNBx5yG+gVo/bcHqxfdmmCHaDpz8vjuMTavc
Sa9citwztqrOpvvXQkv8FPcU4ir75kNc7FtXig32u+PbU2yn2P6adml4Lcue4+y4uKbS/HaOKKOU
wsGgzFdwm5AbkR9xqHuMmJcFSgtpTvkRz23luugi5e6yXOINxrYeVeQSZIJit1fF8kPp6RiAU3eq
K6Xov5GTaW7J/MNvoaVW1YdWEirNbbNAzk1AwDLW+L0BHLX5p3nvY/jZFasoVg6d5fCZA1UTA2G7
kZYO9X7v+rhiSHMEu5O5ASClaZv7wIKnxU+vb4psE/t1edUvRg2TNfE98pRnT1Qe6nD+npAVuyG/
1j/FAQQhWfA8OpjbyDNZqFSHdY5d7pVdch9J7Onsv9y+OzG7TczGuYxu+qVL+isDlxu1UKFQhJg4
S9/cp+NRsYd7Cbv0v09PfQV59qwcdu44ANvvZuUrGNVfry59n16VlFy/zXhrnme4NVyfrDm2c2me
hnHSwT7jyeEo4yNq/2RtxjenTvXX5dF/X4aQtZYYrNeMpeznrmw7zk9pCCAVclH9WOjjjeal5ts8
ZM5hCgNOpIvruzK76UbzEbCSJq0bOx67x6zuIbTo9soUwCzZjf448pv7LwE4F2rvrr8+60rXRp7s
Jwe7YVJU6Oaq7clefrBB9RCpssNH2yyVl7i7kt44rC08npQ7aTXpUN+EBq4n0oRGpe5L7tYbabZB
pm354xfnqblVwv2OSvXasWp3r9gcMs1K0Q3qjxMbigbw3tiXSB806jxiXTZuzs3aGL3bUPf+BJU4
7rnnoUptTiiWeRgODjWVaQMnirsYYfurEuQZZUf6LgMT/8LtiB7v+tInr9JqaDYa9sibTwOuOtTr
yW3TnQxcRg2zX7zrSSbIW8qAvBuaBt+9pKsO0h/ZznxyvXneWtNXHwkrPttOfiOvGjcJgUAunUHH
JfSgnEMOyZK1Bv4DJBOdMiyXWIblZZ9ZJObyXtkYapGc9KG7b9zK2ksrGKYEt7vl3i1tY3S8YzAH
5EYZkNHUmrXNv2fYdMf7nGEzPE67rmpZnuWhKP0pw+a4XmgO5RSd1LoYV6IcBVAX6Kra5TtpyqUt
3L1dwTgQMalpBnjeqsa3S8D/NyksLHvXKvBcI86AGx9a2zZQkRSWC7kSNAHCH5eec/d7qN/PYJ8k
zAt/UItYx6BT9EkP74LWCZ5LF5PuecQrxTPy8BkWv3odgHFZyehsev7TtHaWIenAFpvUhtKY1xKu
uk3KPS1ekLosRu3Bu61a+yQtmQWU6dR7c4q+jaGthiAOXmaSlitryP3rGqjqSxMn5YYDcgQgh2ae
x3hRmFiOSrAWuzbQ88laS3NU0V+Jlr2kBJeNXt3NeXx/jm1Q1skGMqmKHQxAgniKoS7xKG8za9mL
pfjDrYT2Gt9ZHvvJUdaxQ3vVdGBG1YbynpSveKQGm+n3poxKrUtGlZqS3iUYs46PzX+aWxX4uiRw
JGpfZWuf9OpTMFTWkcpE/UBCrHlYuqwstI5Sp5P+UtXPXV7bbPIyAWCuU3xYYWjk3Q2Bvo7cZXcO
wOpuXi5hVGQHbXT/koBLP2e1fq0XfraTgfMi7/MvwWGD79A4w36QgrXlIkCUDPE3wTtJF5rb10pT
F3dSrk6aCUlJ+AS7SzxCMt+kVdWx9mC0yK0veThbHD1E81jcO/weJc2U0ifeCUv2TYLyVvN2PWef
dVeE2R3snOWDAzunwQWWP1833eE1m921aaSd2TktSdHzgMyI4CB+mEEte0LEK7PJwYXqlTiSk95g
s+U9I/6rv7T5h8Z/RiSsUvYS9p85YxM9or7i7TgKbObJGsBJxFNxXSUkgGIYMjsOBMX+XLSLZ/WL
PP5lZ4BPwk6xwaJKK0eIeSsXacrAEiFbANkkoNlKFRq7iWtpyiusR9Bak03D+3LyDhis/lpOgiM+
6Heuz33D4ptshz3fylBzD11rp2ueHO6zE1fzKTPGP6Rl9FlyT01nBo7q+IdImaLnXulVNliLtNHS
NJOsvKOYeJOXsCDWyRydUsOJ7gzqMc9KoJebKcuGq75Somd4xvF1jO3ASqYaSZbfTNO4waSzOAYh
YkpVOcDiU+JSmpOvk2VR8jy7+ve7M+T6z3dnhzqcZ9mL2ZaOEuGnopRRxnCwO04lYQA509A5uoAe
/+n5CqSPHmsq3KRHEP/R4vCA1YaJD8tsoGXNgfgHt4c/TMULvpkmny9qW9Zro8ZkGnLFepp6AHsw
+MKHsuqDXek23W08+vNV1toxD++qOwTVHFxrntkfmxh2QD+qJqfPvNtNMDLukQYMtkYdtmvEGtFc
YbsJMnXs31yEHVEM0svvVhqcoH9MwaroHtW2jHBgHUCLeVn0p2GjamssWy7NX2TRneYFMZBik/hT
8TC1fb6LqnI+KYWi7cNRaxByGHCemkftygxi5ZYzZ7vVE3bdKVT7g21Z+hH3C8hSfq2/mqMT7R2j
Vdhb0RxVJC+TbrSupJkXVLR6kmZHaXqe8QpDUL+TVux2K3yYzWe77pOnOox30h0YdXk7o8p/foOh
0K7NzDar75ZlYgy1anXcXhHjoM7UJRjYLHJhnRdbK5CT1VFfAAbNe3MISbuSZHzy/eyhG7PxLR0H
BH67GYFfJ3Jv9AJjXLTqki8UB26FqUqC6wFBmOHNZ+e/7THFvsHdx7mxIxgsxiKMN9TDlQCJpURq
IBSM8Ox00xs2eQCppCoeDtRGmQxX0pTg97jYqLorVfGjVTrF41bJqefpVosx4dI0QTfuYED+asoo
soTGi6vWOJspUXKGTYSmsjaCMnySB0vHNvXSsudgU1qkNF34YOjWJWfT8sTkaccB2L1t3CG/AbVk
b8Yxy/9Qtf85Ii7dfj2hfvtPa8TqbP4XDRlD+6xaZntwICkZG7aGPK3rLKXLD1JVqo99hFKxcG0M
+O2OaB7aFwuaKNGSbezGMMd1XGqa5eKId420z5EySQPmmuMGhCuNtGUmJ/wO77r3NbHXiNYtypkb
3wjUo7tcOFDOR2mijoWcp7yUThlOUFrZ2LmNG+ISaBseMfLyMvHTOpfJnqlUuD2lASYepHOk2i9A
ADQ4UN+Mkn4vTbAw+f2YTMb1EndGBdjplC9aHfVqIIO8/wUVWGJwIXs+qxdGCGeu3WE5IvjTXyLh
NxpNvda1oD3hq40mUTKc+2Fj/uqfNWt4WOJFClBbAGESL/1LPNqC30I24nu7zLWTUo/aSV4tBmmn
sNt645R96NZ6ZyaZGnn9IcxqGOxMChS/vUkM5x7hrYfRjkYHFbXWvcuolm4g35obacql7JoMbuJ0
NPU4f6aUNW9ITqVkxgeayBEcYs/3ViHg4GeDwx5GOhaQN2JlAupnL6RA7dNlelK56ZXET2moHHBz
/jVdC0l+uG6fHbq6N05jZxknbDA3Wdo1RxWt1IniOLuoqLZa7K3MNwnrR08BLJnAc1oZnELZCDfJ
VibL5UMQ29TzYtIna13iZFW30t+kH9RIc1AC80btC61c6YrSHC8XA5rSh6YlTcRVSBrqm0uYvJLY
c8SyyKepEvL5PSQmbAJ3a+VJuOpzXS1Xl4mttBslplcWlqEpCtnURPk9p9fuMUlcA7FbtV9Vrto9
NstlRgwLYYA52UtTBopunShtCMiTSVnQ6fsShuIK8QGo5kvf7ANfT805OUi8YsVAsZrzmFuhmRk7
xq3BbnSFxmfzR6Ib175l1sHKVTkr5l73M1DRpusg3L8G8LoxmoBeGlVesZ/ZBF/xY+8DmyMJClaL
aGahfFOxyZgXzZWi9P/ydN99zups3uXsYTn2EAppRVnble1/w09rKw8ON8KHlYKpUBnw/plu1dr9
IqQHO1HnW/YRXy5jo2d9ERiXopfzJfIf5i2RPJ5R7m5CYNkmxRyot6cY82hk3jEglb7LwELMPUnT
badpmzg+NoLodHNWWyZ3geJuq7qut4qWuTvUwpzrKq8GBOkxGFDxvHptWu2Ptin9P7uoXIWJaf7w
8F4FDVxET75h3+X98BK6ULSg4nXsGJZLqBnNdTRSyF59finjSJE314mMnydVQXueeZn+IUZeRpgj
/ftOz/r8NHFUEzYiYsEeEku2bX6CXfWTbWE75zY3rYoWhu6G17nWwekRtyVpF/P4n3aVsa0ul3EY
Js2DWC4ZaTTuMQ1Y1ZA1z74JrjI5t33tHLQhxVUBDhDSCdgErpVo8Ng7KhgErFvT2l1ORliAhask
gREhR6MMgD8OmAhAyGEI6EBxj4syByX7ZMQ11RPsYeXywSPWGXEym4Bvr5zF7dW9uMdK+zwnMm8U
JWoOTWyqx3//W/4tpeGQnQd4YGi2o3qg2D49mYFXVxoElOxmPjteagk6S+dnmBvw1cu9zN/hQ+Mh
oTPjx+X206+nlDy6qK9c24NzXZt3Ykfnu6F/k/BAW4kpTqAnyW4qG7Jii5Vd48HKyTgC3k5eP7/+
fVKGbdl6CMdiL2RLX4djPChBcbgQMK1G4WG59AndUgYC47e4buFuXvrQ76kxSQyLGnq26bY7xyEf
6QXZI6p3wS0aHS5kENv5muXJQu93XSqtbfU4VPOr9HdZam3ITubXVpMVb15XrofOt79qzfKLkdO8
kqaqzpxiwf97oVpdR2DCNjJ9eTs109JHeMfh+e0kvk6LX2+X+SgT/vs/lgfJp+OQo9oY/nquZhlI
+/7NfS3pK9t0rKG88ephNaMN8cuNLNaju5GmeJfJ18H7f7r8yFyfLcskYllDvkMyk29OfLdESGuo
UMzk/3xkO11cK36X7HQQX1/inlQY56Afhmrj9u4GFRRoGN9K0Sxuh/kXO1Qf5rBqHoYy6p8iPdzL
BwdPCpVv7cw7xqXx1k25tqFEnRykib/kh0laEO8LQ1FWzYTQXOwvWpW/XxoNleaVdDaYrOytdjj9
U9ylr1LzE7J1pv2NItSwihawdmybxr7KoXMvrYs1ieaA2gZ7buzZc32Zl5Z0XcJk5szgud83HkZA
Iiu3uxXkszt3i0KgUt9SXTNu1NJAJgavoO9zcg5oFCrRoV3Vt6GDpPC/Bdh+VR5mz9tEpulAwv33
T9XfMIaOoWG0ZmkWOpEm4NdPt4uc/E07uVqI4oaA+Yeov866RHttTWflxmr37CTF/OTH+iYsDfV1
mCbvVq/y735cqa8tlETACijJyRwvQx/fdZJ6K7FTBeyVd4j35xUtPB9Uax6PMnc5eKq+r969v53q
OxtjbOezOZvUbqNinDceDvNbacol9XT7DgC+NC6KnqmqfwyVAQlthrVUevthoY+ZvUKWGacNquxm
VW36Um1wJACXYFfm17bnHhbD3XmlMCe9+O+Yt0FPLnoY5uINkUsNViOO9zKa/r5E6WjnJTptlCW0
ZeHIVH8tIXPUxlHPSwQLOuLyUyRu/RcMm+BwwUMhJH6vuzagIAFKXSBUIUJ9PJzMbCWYq8uAHib/
JRHjLp+BjzhUh+eyi04ovEZbV4EK/37Ys6vQRP5gbq7JN6GQu5zmu+XAj/MZh/s6N16a35vgUX+N
isTSJbipze+eik1aXJr5toV2uwt8z3ryFL84QVl8Sxbi5riwbyxyz47VYpK7dKmx/yteBhPgu6e4
jd6k9R6fs824PS9Y1cO6cKd14Rd2p61r04/2IvGrpwpgrRE5E1yu7urlIv0GlCjpl9ZgpSVI82iN
0GG+cwY9eapmjjMJBOo/JhAbgJL9v7IJRyW16L/7vaVDbkucJyjU7jaxe1ITnaNeU6DtrjJtjJbb
IXZX9hR/NbLpMa8K/68m/YYkXvbnyE14ZRlN/JriLLBJPSQT3aQJDmiXKPd5bX5pS8X5olZ+vFMj
1bkqkBT5kqLVreRj8hzEtvJf/uXGZ6leV9Mc7iempdu693c8eIIanwbVaDpCFyINNKHcoqHfmoat
up1yVzlJ3+Xid4v7pRn9vHTJK4WU/0av4grBlul1GGfrz97zV4ZH4X/llc2mjW3/51Rr3/ygDb/q
IzsU8Mvm0xy5ybbpmuSuVlzrqu9G9FDaMj5OIQQWlPu8ofgv90LSip8+6BgRGKrDB9DAmIDN06cP
emIZPSnRoj6a6KnfIGLr7DtQrYc2KILb0bWW3bnWPisemVzcy+Lvaqvtq6rsyIuV8YaamfIjzyB9
6g14Qt1Q1I3aNdVdbpf1HtU598A+t0J2UkXMT+nmJ7iJ3irKdFKVcP3OK4Udhwe0l/6ciyzEwwyt
zCmwyo3Bn/he1QfnSu/j/ppknI4qeJTt7KazHmGKpmsfQOw3dCjurMzC1FJX7nvXD//y0ux7GKrW
2zQDQpYlohwVgju+if11oozTVYEPxLrK4Rc3y0XRq3/pkxAJlrgyQtNTlHExQHHXVY1mmbLwe8Eo
wqXSH2Aa1Y82t/JDorbjSsbCcXJv05EsGP/K8jWk0rHKbBh4/DXvqh7c10rzXnwtcvicTJTRG7f/
iQ/7Hz68rq8cp6O1S53odq49ZLqy6Ntl81g0PQAEPfkmW0nZO/7elSdgzwrfLq6CsF4Xlcpn8fdX
sZEg/D4WFbLIGq8+jG45t4GF0euheZRj5NLKU3wb31syJofKvJi35hIph8r3ecIjWsZknoyVtP63
ee+rvM+TVaAyeAevM8ZtHU3T0dGU8VjmKkpuXamf+xBXm46Xi8RdmvJK+vrU23nkdffDoBQV1AHW
K1JURcyp17fnuKn66arOdFCdMX9E38y+QhOnIYtAs5+9/DHBf3WNpku7l7526eMrgMBsVt5LF/mh
8hiZzQ9pdUEMEwDl3iu8P0mHBDP5OzJXctElWSUvG0qMVx15Yg5YS54rndWTKsPS7rQQuPrUQMK8
zLksFCQIJGJdF12ZCHIfSK2TTgQLfBLS0tiE1rVVL/JT7DmLPglQp+xKdVdOOLsknoEShNOWh7Ps
aOCmpy4vn0IkzJ7QngueLhHSly0RAIrPMqUyifvOP64RO8UtWa+Xzoqi74bRbJx4NL/4gWPtBte0
9mWtJS+lnz9IQBijSTFqJO3z2MFlVWmjzRyp4fdKazcIeJtfski3OdPgq8XmA634oPN3pNwKdpE0
NTOInjKwF26dAUFfurgr/oqQQen7PULWmEyr2AA+r29r1X4CM4rvkBaRQozb+j4GT7M2R8P9Xpoh
KQrk5pDja1bwdMonshC/YssptG7GNttHaT2uEVC2v5lpu1cKpGBL0wQpiuxH67XhBrWK6a6Bm3Kg
Cljtda8075Nl0rBMapH9tvSsfbQBPPOPSdC4VbKDmtvWl95O/avEGsNdTZIRW9n52zQrzr0R2eWD
q5hv0o1ouAKm0aA8nal3XjqsU6NyHvRYsR/awkLkoLB+1niyxmuAceD1cVn23dg9hGhzf03u3Uwv
v+qZOSOnCTo5XfS31Fr/WaSlca+UfUO+oCfjtYT504zWAKa4BzTXIybnc9K//ftuXjM/Z1IQn+aQ
aFqeY6G2Cnno962ab/nlWOhafGy93sD0Rhum+EscpqgGL1ZRlK22bji6P+zET1a12eivaosVCqoJ
473hheiNG2Zz9OeeC0mMqxqg/H1rpnu+Z5TZ9Kx5MTsKhI2m52tI+M2L08/9kfqzukqWZuUAxa2t
IV55edC+tGo33rLvfpOpLtqq94UbnGSmYlrKg996aMszsVND9ykffrZUczZNGDqbcjQKmCZcujko
j30E13V1aetZBK/p0las9ka1k6HG6gdJsXW/+AF10Zjdt7aeXcEEUFbSd7noSX1ttHFJLYlYuXyI
tTqTQ6HyNcgUDwXdCIpP1urhLkxif0XVUp3YVk7KZuS3B5Y4qsax4n5LOTc4iWGumOjKq8tlprJy
VLDduHTJhE+xEmYFyWpjjamqrPxaQ/tWM05NoRU3LnsHBfnMyllBR3BxlVraNhCDLfeN6dccB3GB
faUk8Ho7fs5VgFjUiZz8ThY7z+FwuA4cY7r11MC7l4GqwuhQjXIDUNaj2cInUAWdMJDBbe3hMXFS
8AvSl8Om2VgZ6ucfOrthwCzBVsgcLHiGBecAdP8899Il/ZWPmJkZO/p/8Q+XE8nHE4vLPo4NrLt8
HRzkHD8lFAcYcYHRTvHRyTLcISqSyaSQF8XzsMIlOo8eu8VCo1CicIcuA6dLb96c7SBQB2XGv38v
zc8nKJiVmuPoqkdFWzXIQv3+tYwjyypJkFnXkaOmNxMQBz6qXOTVpZkVFfiQqSTFtoxyp+l2nlui
lJEjWzmg6gCZvIE5Qutyce3uIYvC6XjpihHzX9cx5dsoM8g0D4pd7nM4R/CmPeM+qTwKuGmPQyeq
CKisoHO/KiFq7oRMZb3Tqi4EK9NU/xOyULQk7sNl6RtC4/Hf/27LH+fTltxz8I6zyWhqrsV29PNf
DrrsCM+ora5zm/2vxb3U2qK0OZxEjJjTSbCSpogRGzUG7YZN2hzVO6SKkdleIboybGq8R1bYSoan
IkaLrTayo5vX4Um6KMAt39+lbWfKo4o04UNY+t7VpPf5trY65VVXJ7xuRiU8SFNx1GSVmBP+GMto
Wmjr0nPr56opUSPN8MkNXYVsqAq3peDOKE03+qEGo7k3wzpdxw0ECTsu1bsCWMbkNNAl0GF+5ku2
jsJOeZCAoC+b1VRU/VEG41bDJzxtx52MzlqiwdDKcNzJlRUExeINXp6/qynuI3tK4sHx7XzdxdzM
ZZSzw3VUpvVjkOTmk5k7W+FScDvrSEGREGnj2DiGECSRoIkV8we055/xUCJO6VnNdhKrkvotTmv7
UfhFBvZK297H/rxCmdxu03DBEb8GtqGDhcrD+7AY2ExNRvC1yOGSTCDbDgATw68oza905F3fmj7S
jmWta2uZTuYgXBdIArMh69IXMKg7DWwqB0Ml2PeDz9d1AJBiDiY5HCXz912EBq2C9Nv92bhRa1DX
msrs+oz1n7swWsW2G6Ml7pVIqOES4ibmg2rWgIGmQL9X2vGbdJsTNsxmlMILW3jGPeKhRhREbFqJ
Crvx27BMdjKz38laXThd+SSdOWMt7KsmNddK0PVPYchFbzemyYdJGv0UpRtz6OsraSrNlJ+Aub4k
iDeV67FT/hgGo73xnbB/6jR1i0S+tp2nmNPxYnhTlVFxa8fao+52fPt9F5kLyrUPyeKVo3ooJ3H+
mQ/ekEMXasr+akIncRW5061iKbm/UqLRxN98ePVna7yXC4pcE9ow9j7LbPfmHJZFBgD5Npy26TiT
Y0AXKQrY/FevDufdXe57+WZcsuRDHf1ZeHHykKq5gtEywknmCEXfVGPOSyaM7dZI2yc3au7DJQsf
+Rq2dbXfHbIx6jGqf5FlohjJHcWwR7w4WDUw+Ot7mvvSAiY7Jo6ZI1oDcy3kRomC2YRQWuxX3m7w
8h/nZtCW4RotFt0uVm3QagetC2HkpeHEI1rTno2u9xD69mcE3wuE6ptQPemF91Va5ui1T2H5osRE
Sg9fu5vcVvQ7mWyZqbVK82q+PodnVr2p535tUmTdqobSPJYLVUKDhFLXCkeQpUu1g/EmV4tn0mFq
uq4TLdjKBM+u0OByzNdgQgSIrAHvEuTRXanP1KxSnGxkwCkC426C7nunNsbHAfRf9DtFyf424zJQ
L0sli/lNE5db3avD7lBQyQgTx90halzcFoX6t1fx++hopz1/7MJOThOwa2TDQ3L8fvMK8yDb2pWO
UVxSo0JgLsQy7i78gxONk1IZ/nTwcFiErEPqAn2f/JpjFBDwqcwFbOJqc1f4DXMsFxnpxrzMSdrk
Rz81/vXgkx5ukQ3awap3Dopb23DA7G7VDFX2o3XDo04N7+0SYZaB/aBG/ueI2pp77AmUv+qxChb+
35z9sEyn3XUNSRFHm55A7Gl3CaSXU2fXKH+gd/u1CRruPF05nCZORU+GP98rfa59zf0cq4fRUPbh
QNPbqHk5ftWRXDm4GnBemczh68GrjOBpALw/gMTYpY3RwTfy7KdA419e/R9l57Uct5KE6SdCBLy5
be/oKZLSDYKS5sB7j6ffD9katY5iNmL3BoHKKoAU1V0m8zeOZfy00zv5M6UNQDX2CtaXzAv7rT+M
nOFCtT1TjNpM43So+fRwviML2i+Xpsej2KysRwl5XYW7gK03e8l0AkKbzpODS5A1aD8cz0EsE/Tg
6so/LozDaEMTFW6yqpHucMhNHq5UZR8HIiQGDpaHTypAffSR4VNd0ilDt1naXTAuaN3OSgAmpTCa
jCHdte3c8PsM8fwG1xL4wwKTUvxnDf3eV33BZOYGKn/Tr0ZUv/hDjSBqr+rV97IZjOq7A1x/fou6
onzLM/g7FlI8dzDrjPe6wFwzMN/63Brv7R4TZAljLZMhSJZku8EYRn5r9MBaxLDArUzTfZZr+gaa
W7yRprnE5E4urTkhzOt5RzWNqIVKLHQz/1QH0ekaq6G0HS04wgfNtzR2v5ylo1B/bakVvHbKkFEh
8Lqd2saQrmysU5cBTa5VGwd29AWF7OKxh9M7jjGrsVJ1L0M2dFt4ahyUO388aLoTLb63wwXyibqz
i7Z4qhpFWU+lb79hrJ6xzqOZg9rQPombPFyVwL9cM4v/CVLlTami5quJSuI6Swt2X9PoA5pi0xAl
5cB+UFEO0bJ9UBt4r4OSWBvpxUk3v1A3TVbSmyiV9xz0JLaWR3Ek6l9Dx3jsAyocuOcNa1iz4aFj
2rpLUussPhqTid+GqUBsrRrUBKR57XD17PqAxOSiz9MeJ/bpXlpj2hQrVxuiFXVLfMYBMJDMD6rX
VDNxaINgiqSefnDyotoKkdTU2v8U1rsWWv6Lm9veNkNq50Iiyj9xcEj2Sa1ZT+At67VZFM23OO8u
njGY/6BcsOnqLPwxANJfKWZgnpCd/GEprfXifC/Y4r7IvRcM6RrIf3Z0lq4+Godj1KIhKL3loHZr
tVNGPLeQFRgcvV+XJefQ2yZYNrxm3Q2HyMXjO8jhNwclNPG8yn/dRcQGIKcADGJgtXJ3G/fv3sis
zZUZ9s3eqRrz0KbKQ7owD2+XZMrZsi6URMS+jGPtWAfU/J1tVNdgOMdFmTwxsn+1e79xto3Bz/ac
nTl7dy5U0ztv4NQNXTu4s5O5aDaI/LOXtZ27JPB+aH5cv4/W/Gq0KgLH/L3PCRu3zdUyjU+JOjDd
z61GHTbTwk2j9PFxAIawBtQSeHwMivCb2UGY/TJW+ufs+G374kxzxpG0y67Ky6gKtYe5dI1VKJ56
nQFWK5owS5QE7TVVe4tpNgh7eUbGDAsAAG+QCamsztxVsQ0Uf0GVI2M+rwwLIoHhWuHBTsmE1X5m
npFrz5Z5rFxmtG6ZwP5qSsctVo7AWHOtPzaTEpycaVC+eIDBxR3OarCB7yMjOA1gym5xf8I8/hZ3
F0WqZQG+jfcspFCwLrhZTAc+whluNRxv8k9iPb3ERwiNR1GE0rGJ26lLTglPRYyu6jZ4rHM9edIs
/VN03QF3oFucBvVRVN/VZjek6vzBnjg7uYo6b8ZF/Z1DcrwaYf3U9UvFFkYrSXdrySOCq59kwtDt
rzlcqAJsHVtjpWVhfxa8vPRKk/8U48utKb3pMnhanjWW+V6ag1+3a5//j7VsTOMGMUUnCamGLfvU
mXrLWTam0ixUkOf28Wr96EZVuiryzDunAck49FmzRdnPOuP5bZ3n5SJNuZR5hb/Y5M2Y69Q56knL
QLnIQHkkDVhy0bs32RkapVpz5lLRArFA/twpnrJyQINuUPTXjoJNgOF5Z0ZxDA02MJ5tm2L4glHo
oyY+LSCgjYxCPaXalHH1OJZhNj5dt0qJ6k47bZ7zu5I0+Rbuov4KgKtdqUrv/ejCdG2zmv1jgM9S
S3P82nbKvB4bK36i7D7uoa10p2ksPme9tEiUm+YaAFn2w5sutjpF3ysUwDdUK6yLM0bl/W1AU16i
eIi/z2bzrwF68jzOmMiZnpcjclHkr2HSP8inUjXybvM/4lqPPAmfmwKcLv9Ry3j51GtK021Cl5Wm
8N250aGUuREmIsOZ7HN4JwUfqQQtISMtoOcLXut3c17gWYnVeEglLx6dXdbld6OfcYShlvp9ytkE
LWg+iMktqMCueEGMdtjDJO+OXhnkGONlNux5q7YVNkCaaZ1KN/9zZdfTYYfphH6+Lfay9ieLUHym
FW8SNwJU6K7LPlRafc1Snm7lTbmTVkzA5oS47cQEM/ds75oJQuvSlInpr5hMRPbvcdKUwX/H2GKi
KwPfuQD8dJwr5ZONaPNw1aTIlthkuP8zNix6KzdRi7gqVBRDX/qcT07vevH3lo0qWDf7pzWNSOSM
s/cS2G2yN5OFSGnr5gPapvPacsuj1VvGYwaOZ5NPVfsIB5pV1E6QWMEF/ASER+FIOiUPSgozoYAb
8ooIkINQ+9R+awsdof5lC40xyHVPkjcBViR9/L2b+JeF4eB8Gef0bfRNxLnGtNsLRD5sjXDbYPyw
l52hNKVX9oa3pgDomxiLMBn8//Xs7c1/PRv++9eQn8uf0L2/bjwbkoaA/xrUehapGqAV7bwy9TG/
gzr2F5LiCrkYyeysQWGPG0FleGBfzpPZHhq0715njZRZ1ZVPszVZr42NWgy6m+MFuUfrNZ6R/Onb
WT1I03FzJmkMFbcy2OsD82j6Jc6oy7PakHl3acsMvrTaOHefU39E7ZIXyY9KUBga4OemE0oq1IWd
V6SCR5DanOTlzk3tzxJrv5PTl5z6LbVWtvhg4Z0jWQDbSKa7TEEdv1etE7gla51ZDdy/RdojQxIP
0m5e3CkI7L4N/Fa9izoIKTn7mCb25vrXY7F/aqbBhgMUMBkajmOfQp+fkOhz/JIXbbAeXCfaYhyG
k6KMTL0700ZWoQzGfaUNyaPh13juYWf9RpWuWJQuqh8p4vUDIBSIJF20cQCh/iw8bIiKUE/e40oJ
NpaXe48jbjX7pWhxHjQjOss73R4V60bxnEvuJ3CsbbJOo9vpR60ik0OlfX6BjFAh0cEXRjMGzoPF
8JR5s7+2Wu3sINVxb1YejA29LNGgI/eVViP1vOWimStqcUg4KmFZffES+1j3Qf4kLPRBxb4VhtWT
MM0HDSn2pa/LMJLBJQ9nhJHTf2pb2XkOTP3Jto0caVbODbXn/oS/5D8bTVCeHGegmuy25aei7Zql
/Kc2EHRQ1Xkyila7fqVQlGAfujTlgy/NaVJpLsvvrSlfKbxhkSUO22pXYJ9ULFNZv+yfqsh+8g0M
haUlcdYmGDhTeJHW75CWlCGkX56RocsoeZCUYflQa9GXToHgdxUq1Zsi3nMm+1c7YpZYKT3VMyXe
581E/i2fft38jvx5oxSqF7NlRgbAnNnsoqgf6CDBFDW4l99BfhsJkQe+D2QP6WuMWJq3fyNafiS8
3MCj7ocK2VzVF1BnprPx+wg12GAq1/OgRe5eT+cNKRlruD5sNph/NHG9nYN+uP5EeekSquGkX0f9
DsmDtz9QGFVbCYXLf1OlqKBdq/GqzMwS4W2W7OCB0xebipy/ntPYj37SRhB4052ENQ9iELY2cffQ
2try2ybPM8C454m59QAYyF1JTC4py+m6g52zu8WA3ONNkTvAfnkqD+PiQRtJg/A1APwc6gp6tWW9
z5aPtTdZAOiUYEmTQbGQnE9XpE8wrPnAz2VzEIlZIbF2zvgrdqO5An4mOXVV627Y6hiKuVNmErSU
OOqvbfwoaah6zKxrOBvT+it8bwnLaJJ5rqQAVOjMkab9bBaec1c2bAnq5owpaPYJfcYjVTaNSKw1
/N9xCr8rPS88eUWUHczInh8qR+03Jr7Zb80CoUKm2r7X1eQf+Fjm/YQoHwkx39lLs8/8ALI+NnBH
fXBfzInqnnTIZfYx08GH59UtvPnJq5N1GHgJB00nQbIkqLzT9QSpDcjtW5Z7PTIiOxlsrpkQzjM7
Ac5qieNBFkeoRJpysdP5V+wGWQ/z+ldMILvkvI19kXThoVZNC3wiRf/Ks+JnufgqngZYyD5cWwqi
WU1oPknLmdPkuR1I0Y4Dqp23mJGjH1PxNUipiu6iuJ3u5QJ9/dddD+k+iKy7yAS5g0gGI3RIc3vX
CxbNDJoyNvUiuvuSQkC+vMoy43GdDumyk13kzPI8HS8xFKFyUUNDRH3wNllTfsZmFRxFvqwpSsZl
Ya5unQhkngSTZLJ3vVVpBw+nrYNZsmnRZrV+cfuifhkjtABKNHVSjksvWJlk1H1Y0qSzQnz/cVKV
rXTKQwCQseptDMz3lscRbTTO5APYvfx+Zeb6b/oInt1eRijLD+W/51JUOZxgNIJXDmIBmypsa2dd
kSI/O03QtRdDCdOzm2MoTTWVqFwkKA8ZRQn5zvHzJDmAJFGP6dDzD6y2abSro6zdRubUPswmtcfE
8v9TZta7ZaogSS3sipQyDu7bQEWJDIvZferi5OhmIUDDlnyGPZTrbqF8mJPzrrd58V5V0APlodw8
2CRHJwNWVjNo6WM8UouQC/6tylyoKHYSkT6TU+U2S1HAcUka/DFUG0vUcmrt/vaKMMXPBf8SKGrL
WD+wAElrGd55gJlfsF27CkaP6fhH63efwEEn3fzJNohdfcfXp0l6/RUu87y1vSm+Gw2Q4LNSIJVm
KsOTVUQdHpN1/i3T9EuhBto/KigFiJnWdxU22AreMUC5KE13cxUXF6fvu3PQDcYu7gBSjrUb4hyh
D5+NVeLXZc9f9KB9d3q3Wxc1ey9yz9aLWcTxCT9zpPeWplza5Mn1FP1ZGrfxAVaiL/oyPtLITkjv
bHgvja5md6Cpt9hS+w/moqxnFQAmtDQMN1INE/G8ivrNUPX+g4T8FJBZg9kQtQwNo4//0VstvVAn
maaXtzczisd20XympG13dQIoNEPE28tm/aeG82tJNvtrAbAFwEGL4DeCOIfa6dEezOsvSeYbj4FS
Ja914G/LJYxWcHxW/H5Y23VkvLuh7W/I9VksB3CdqTVVbFWAIL9DLKi+Zlo9MNPm7mGYnPKrlX4U
5eC810qunfgygeJcwhXuEKusdZsHZkvzCQz0u22VH0U4v+PXMX8UNoQEp56eOx9YBbTsnxXK4h/e
6GQ7JYBljS9tg8ek0e7m/j7TQ/tZZleKvWismLV+kGbmBOFphr26GowQ+fLCtl4Ynw87atrVXaKz
hz01+LRtkqaJV3oKBlf+kWoJW0EBCLaXP0FJQnSFg4l6b1mD+hbN9xKmiumjP8RD8Hh2DgvoMO28
+cKJ+rHS8S9YIUyXP5omDqsOx6BDCvMG0gwy6OdlzMKJwJcyts6CLo8U7BwUREL2N0g6fwz33IW/
AO2BPpbHa2Gmtms+EeAsUNSKvs+xApkpUIrn0qNUl5mUsSTDHKwUPw++pwrf3iJR9ROpzPpZHgx0
6o1OnkfHpnbr52cy+lSjliIUQBrjAD0flK1Uocxq8FYt+6qDbc3WkxXurGWzU5olyTS/v7vm45Zm
YeLiIafZ2e7MTTnPE6zPrLgHZVUgU8eFw3Kyjgxk3G+xCoj0H72WU5D4WQbfOmSwPOssvdIhFwoM
v8bdem9vVrFTMXqSKFExfLh6xzfIj4d5FZjAqMSiuvGr4ZKU5tqsMWxSMrO+AtKzGW9OxBapTiz4
dAejmmuvoNeleeuVwf8PzyK/Cb7sVkUNmdy7FMSaKyeucHE8GYBJ76S8KuM611WOQzv+kFYJbfNc
ms1TnJdsRso8Q615dsd1MQbsSV0VVZHE9S71bBn3Ofan27RT0rXRZM5/2S5CfBk7SnxuQeVfGS1/
PI6FU0PbKXqyNGOcvAmSqcnmdp9ZYBaliekNn96ydc8a+rJXxFOjZ/EaQMF00LUa3e22/Frqudus
40V5wtXKZykqzz3ZPrA6UAWXVF5AQmrnDWx1pZevzTFqKKWI1KeDcTa+H3m7Fq1PifmLyKdc3OUu
srFDbRzjacKUgdSNh55yaT90fuZxYAN4eYtXPWLoOwn66ljsEl9L5rdRLx66vPKRYo4xBlhMDkpf
u+gcBV5cnMgebMhgK9THpw+kXy18vPzoTtgisDqzPZaxykq+szcGSdlUp+X7ebGcKj/gcBut/koQ
Sw5ZYrimfFDdive33PJt7NhaQArJSW7AdvcPQ+j8Snj7bMcfav43rt83hy2StbPjziEnEPg7qyyn
j7pUv0xJ2T21tVo+NUP7JuGShPYGLsQh7ibk8tTWyF4wYOkfvSLd2aIzHIdoVxeTYy+1VtY7ZsV9
bUcYenScEhGJdSzn+JEhEPSlLmL2OMzHUeaNRyXODLS8abYZU+EIw/xOo+yBsi16fvj9RnelWqxL
bYTuq5ZZgMudo9yX/vTFBc5zvIUQQgxw13T6DV/UYSPDpFc6jGFm460NX0wgOyBNlsEyZEDVSH6M
jAW5EZAp5cKhwVp1dmpBN6R5faxZ2sXS80fw9y8pL8356HUA1LBNdM+lrTjnOW2d85Pc3oLS/F+x
v4aYlq3zpUTd69bh/n71LfbX+9ihj3ittJeod/wVysLmL6nja8YpVc0MRQRvKzmla+yabpLxYWSY
165rUNg98gz1+m24CCVfn7llrG4/h1T3tEPAW101/aixixmCPYQD+5kpElZOWXc/QKuRWWJfaSNB
olaz+9b4aJe2RW7cRY2WgZ1kX1hXZfAONeyg4B4C7K9MXzM93gjkac5S/85kClpJs54M7xBn5KKl
iX1rsq16j8PMgo/K+2wi0RPbl6QOnVPQ2/M2QCvtLBcXS/pz4GT4vi0dgx0gIyLB6+11UIptEAN4
yBmn6oyYwa/Hr91up+30sQg2LL4mlKj/HpyctsPssY3mnRyTpKPTm+cG7vVFQmESmEB/7fXtoXZg
AyQvms3wKQKKcpFVMYhJYqCalq0VM6Y+dWt3Uq+SdpkWFMR037zn8LKRBHFYd9Ne4rd8sYxFfTJb
y6v/ev819VzH5MAp1+/JzGqcHqp6F0L3JsGRWNpxVrx/xrqaHq+xxkFKL1RS1PHBIMhlwqUwTLNl
qSyRQkjlalljsk4yr90Oi47CNcjkhqTCctEzrEFJQZ+ldX3wOlBvw0OvuZ/SCiJAIUbWBxiUkx65
a2aPD0zgWtvMdqJwG/X2aFsbU0WR+N/AAgET5Kzgp0GtkY/6jTUQ7EGuK8WhsLR/gDlP+0ov/X3N
pP2GCskpwJnrO/6u1TrUq+Fe9fE0MqZ+XHtJFX2nLn6A/p+/F1kRk7PxHm3ND9kDIRRlaob3aCgR
FZbBe5XQ1B/awkteJYLN7j0AgelBugCDd6t+yNSzdFoqp+oswb5eehvLrncYHcxb6dWasjhW6CCu
pbdigrpoJqSV64sNjL2G0nee5nFUtqOdNRdYLljiBeZj2ZfjGdEW9I3A0V5GN+1bjCJp9xWvq5fC
JcvhPlESYCviLSltV+VUaxVGaSAHTO7OQOlnVZPax7O5s95ytMlXCh9ygCw047475IE6Piv8x3zh
P4sdLOE6iqcHZyw+SBZab4nXeKcuBo0mnWGYpfuyaq2tNKMOu9EgUpOjGyIll8Qxx0XcCZM0LLeC
SWnRBrlHTxt8C3iVYKH0+eH0VrfdYsFRdWczar4J9/0PFvxCn+eUuAZIWZ9v8T/I9FUWJtsZ5PXi
/17cyZist8qjoY7nHmQ41Zuom37d9m4yUQkc2wMwsqO0sCzPi+N1DLvU8zWNbczduAvsoHnyMQPd
t2XPAV5sh25t0BHGve8Za2WpnEv5XC6ZkcYnIxr3t7K6xLvU8tdlH+DuQsLhoQXTbA6cvdZR0AWn
wMTrIOl0/0kuru4b26IpzU30OxampOD7plYPMkQ62io8xf1MlX4ZFseFfeiy9j9oVm2DzlSf5aIE
nKxblF8AUbhztp4Ufz9StruXXr+yvKOjJf3q9kSbAi5D/wAt4yrRnocJEu5QdNs40ONzFGtfZE92
o1z/wbaWIPPSxcni5vDXOKuzsAcbomqlFh7pG90dq02tpPpalJKTBdsAAI+eTnc+rkDrIgjAZ5ue
+4D3kPdQR/jyzrOJo+7SlJj0um74DxRBRAJ+x0ncwf+JPVzkeZzFlvKGOt6jZKZxTs3L+1xpsHqq
1ZYjeJs82wmyy2PZzd/VKdyIay7mg188Lbcehn4y1nJwk42hDrRsE5s9KgGLWuOt4xhSnn2cKu+i
ATghQeVZB7MdzPt5br3N5Ob9l5SC82pEt+2Hhk4awF00T9BP3FNlb753ij6v2B+Nr0oX1aAiIRaa
sdUc2yHEa1Zj2xWjXCjpAKvkr4ke1jWVgJ4Fkv/Itq1B8IxUCECZD0fdL9X85KpGt3Y1tl4dWsz5
ydRr1tqBwrg6fkgjZIW6DA0eSlVGKgf1Sr0FZD4657zsWw4Xud+tMVoGkLQExwqG5Ua93daYgZ7l
IkF4Fge/inDOWuLXt8nt9cHrbUBCTI/mOxuhyXr1x8usrLDW3RjWG33JwiLg1q8DVrKtpGIlJndR
FpsXfRzXmExzXLqmbOv0hx7raEVb3bB1xmb66uIeLuZYrA/Bukzd9BH0X3L+HyNGJw3WejKmjwvp
8uzrs73WK+zaRwQXHus6VVjUjAD0FE25qCMaQ1piPOtRbF5DEp97f6VrHvnm33GS7uMKhkR3kBFV
kdzriWedskWYfkzuLHVIrgL1EpGLm+IbVSk15sF8Fr0NArLGntJNuZrzfPTwGhy/XQ89MSLhsGJK
dlgmd1IAUYL/0bb7yd9eNyQdR7hN0vpfJpaD69KCJ3iZba6rTOahbDx2P0M1Lc49ggcrTWV/CdTo
yFfXOLE/qo2NnNOZ047qEtOUOdBWt6yAzmBmLuN0O+zPMmR5Qt4SGRkuyPLE7zffjv3/ftP1RxgK
LFKdH12U2VFWfR1kDkp7YXpvDFZ9j3xRc1314Tid1Kq33kL8VfZq3+l7r0+j995Jjt3kog6lV0+G
b+v3UZJ9XJOT/aDfx0b8RytnHZyo6h0ML+jh+FZokcdm2GxV7OBWtW7DD0hKo7pM+cMV9zA62LRG
M9vKysRwKmW+uLaxn6Ld/e6/YiIsS/81XhATEJ6KR1+/dw1zxj1ArnI+luOyGebeHinvVwl1XT1v
KY/k/EmQXo0AnaJZAUdXfpFbTJoCuZAYvhFoYVnNL0Kv1drGSmLyC9yedZoOrTXBZ8w4XJ0wMS73
SRoNOzkjgoz/ls0uAHj+Yc9B6T1lUwpG+YrMKHSO2TXQA+EjVKQ9DxABF04foDFt1vR7UMVPw9KS
0KT8DFxfeZYGkzzYpLkor/SHNEzMTVhnyV5ZdFlqrb+4MzaXGrqZfywQiCxad/E0XteH28IReOjI
2QOzmCwQt462eY6RVB1Yd54LM7WfRtd8xK8v+qDVYfMykUppvejDLiwW4LxxL4sS7nt2LHBy/6iU
RrtErU6dbHmmj1poDFGgHqSXkj4rJ2/2y9drHe1q9uk0H0bgK/sudrVXy+i/iqkeX5NvA0CRV2zu
4gNGZjOOG91nvuzAND8tVmPL6Vs2ZB1VmMTRzGdAYM5rN5HoX3Ztlg9rO4nwAFyeQZ/NOA3O3Fx3
bXoVhnuj9dzrro3MGvKfpV4emX4Dtn8dXCvUf/lQgzDoBvYFY0AKs10gBlmUJ/fod7/1Swtf1ORF
T1K0qZR82RtV+8gswifpTFFDWhVFzTZ1GZuQDl8PVcF+emkajjIs9mEw0fJiQqUbVIhMhzrb7VUw
Onhf/Z5cIa+pO8WlmnSbRY0qrC8R//sgsszHW9wpXGqsjXUnIZmlm95wNqzxxV04V59ZnBt7cAfF
HdugJOHMi9fGqJvvMsJfOny8CLvNyEFxw67KWYd9+ulzONhfO2SgXPqEY28QO+9IxaIeen2DPByE
xWfopA0p4Qw4c5BB9tfNKT9WOIIDN3OXQ5tv5k8DNMnLdZoezfSpBrnDdp6SuutRlPYq94zKeQBa
uK6Ku+stgIFyq4xjCCckKNC549It3X+MmfRskzsRa5fbp+faVecHfGK8vZdl2aFo0vrVc6ZP5O6y
H6Exf9RTa78CjaTgbcG4/T1AZGqqcvzw0zR/Hrws2eaOCfR0ucjdJKzGRIvCOxiF8ZT1F8hVAe4D
P6kfkInOxw8tV6qt64MXNTU+P4VTJhtFS/VPD2ZAWWrxzwlZmVXnldoTyYHkaBcqUuy5UpJJUP7R
vc5/jHxgiJ4TvAUomb70dZJerLZEpiDWUSHm1LrYKTVIZjJ/DdZ4ohB4LzFkpzBb+n1xuuESdZV9
uoVkWOspzcYrEPWWDgOZHsgUe9vsqjXGw8mPNPrscZr4qVXLt2z04xdFo0YRYKtx1Ch/POI6gWqY
C866svs7XLbKFxj3R2+ZNHIMXo46CgIbaZJ2r1F29PWzNKv+M4776S1H4+DO5xYOGg9BMsDxBLOc
vYxCCu7dNnrtMUxsNhDO/O4vgveKr3Qo5XBHxaG/3iH88D6orrGTuCXq+LchHq5D5UopMN/OwiE5
dxHeh0FWHioRrEa9zVrBEP9XOyetsIl6oMfdYELz7z1tJZjO0Ajns2UtaPgFHnprCgBUBktvlQUG
+5zoi/DbY4wRYrZrHGkhlSfD1B/9gty7dMol/O8IaZmosR2h0v4aEaZtd0jGGPhRMH93k2o4O7bV
PCthb96rkbXv1LR9lhBQgHpXlXa7ucWWh8rO3vTNu77YDfRm95UUTvoIsd9+zZp806FE+Y7nLgKi
GOKsldY03k2Yc1s9HGFIhpqzj4ux2fHNLFCSacOdpqJ3d7XwC6Br4DWyRJfMBAhkBrXLRe5ieAZ4
uAf7OsbNbUSw9A35n3lfTOxUpVksU3KVWe1RmnYF3gEVt+n+Ohhv75Bs+Cush+h56pST5vfBe80J
5ML0Za08fz5oVf/DNxIFTw9sMrrJUzdK4fl7ITz2SoSqljSpC36R5jhrxmrWVZzgzmWVPt82XHKH
oDmuJ4M172QDZ4pX4a0nInVAbZxiTlqH+a4rcu1cZZt5DoZP2/fHLbNKe8IE3Hr20ugf2ayZBhLI
ahS4T2UKTAszsHib92zUaxxHXLIOaqy+dVam3SsdCpCCf7Epye8HN6dut6BkhjJBcG4a/Is0ecju
S3cX+Q1UgeVEpoSKcR+jfiSt2yHNb40Ipxy2TNfYUliLtRHWCBVEHznlox1YrOUC7hiSjYl5w5Uc
YHtKvtbtIDx21WeJXty+xB7pTlFrf8YViFvy5Zhz13267RJDwRqImF4YuMaU1P0OaAy8/2ouPbcx
ipNs7awbzlhmBjvXCXroah2GSF5JplNuVVJYwLC59EvP/4oNHRWH1Jye/xpbylsk6GeXsqpdoPm1
v8ZogrIIBs0k++LkYus4F8b6qVxS/a5V4bjWO9Yl1pP8scyHVZUP0720Ugkphb61rTLYSKz1piWL
1LMUdqRgiyaozqMkam9tCSbBzL9Jbq+DotpYM7u0wOB5JtCg/KxAFv56hwSrZFdl0/hQdo6yKosm
+6OCqmPyfaEkc5JjuZzDSaQNiLE73koWe0w/c7wiL7fFW8K3Zhd0+SZAq2p967iu9yHCS/8FN3tm
Hm27Sh3/BpRHv/HlcncFnV9R5oI/T+qSD8TyIFhfM6du1ofxNuWA7RQrZ7AmpPqSaPvnhlU2pz0O
6ps6dfH5XtIXt4uDBoni9P5ZRXEAz+Mkt05qGT/PYVLfYUjEWRc3GE6446OntT+1yXGPNx+ZVsH3
I3XQ2pVhYPSnx6QxHWxRfj05D3Z/NIF5eXutcJOvgV2QMJyjYpsEbGMcP3zPM1fbAyGw97i+m2+K
n54EuZixAVsDesCIx8aJeRox1hJBEjVJjrjcz1sljJO9G/ftuTNmdd1OzvgRNmx0IeUN50HR+w/M
GiyleMWTY1/q0fCIbfunUGsThcxqPoAbFj7u7GmPQ5EXz4svF0t1OjMfIvr6pnjtdwTJ2j2qB/Ve
zAUupt0N3+wlqFdNvc8rffr2VYLZiPVO5cOv1QarvYMRrcCUA+uANFLD5heATzi29Re7VXdX0ANi
8PtBjYxrs8qLs9PV8Qv8m2sNIePUg+aWeZKKQWxX/pNzfysvjI3Zn9hixOCmWYXXMA/wcy3ceivj
G8Mc739ZWUVUgDCzwGaahO+tQCp3t/OgFFKlWS0pnhBNU8GI3X6kzkduA7hIBdVM5UM6FnyYvwDF
JESaX3uwgnBze0ggZvKiHmeFjS5A18TlTFSFQ5O8+UEQPMMAua7d4TztYvCCD7Js15XR7Z0g8NbX
NX1Z7OP/ywjZCVRjkV7YNFyucOO8/nRLb3rsJj19npLsScI2FaR9i0ndbijQvFjY6xsR8JgWoW2o
LkaHNU4fAyqRyLwImygNXhcSy1i8c1dT75JgfAsWsqbrR9E2rzL9qALd/Oj6u7mD6lkrYXco0SLe
SbOw+kuV5NGrPmFm5mUWLObl6Q40MIwYtb7v2EU9L28tw6953WbJz4EpelcqdXloA4f9JWy/vfg1
dk6vIm6KPJU0zbEon/QWj57SgbsNzOjZxcTjXtwcW6s9D0ImQS/UwNIFDxPbc8djEXNItHSW3lSf
0m21NNHnmM56F9cr6dUqNX4uOZxJp1zqGFkdTu4P0uKDAJ4W4Sx9NrRL16bTOXV8496tSlJuYQX7
qoj/kZClz6TXbOmwsq+4n4bHCV8f/B2U1yCIiuoLPO5q7e/Lrpy+Ab6u9kNndnsjMbpv/j5gFf1G
LavazypydxIloRX0/5kRtrZLx2t2RRs5T7B5EYP16+AxTovyYEUFsEKVP3+HgsoFZSe28GMS7JpG
hS+4dPR2M1zkDsABnANpX28ruz6ljh4fbX0IUJpfnr49g6qFkS0OBUMYO09qZ/wURI2T+PnKdQNE
ydw6PzPPBlvB4FjuznCH4hPwtLaNLaM4NQBIT72Fzja64cj5LgByJGBXbVTV38dWHyEqpf7DZI7m
8f9Qdl7NjStNmv4rE9/1IhbeTOzsBa1IkfLd6u4bRJvT8N7j1++DpI6o0zM7sXuDQFVlQaIEAlWZ
r/Gx/tg3aW88S2zZ3fkdHpK+auFmkGTuSctsLDqzYY11x3iy0K04GcvBntF23jWu366A9gHNaa2w
uUs93N+0kOVNb/Vjj4YFxDTVw7NOmVP9xJrdRnJBAQngNLcs8DHqkgGjnJpbazn4tXGMyE/uI5/s
19r16/i2UGbNxZ2MU8sPW7Qw66S+aXoUWvFRvSVHjbiNnFpe2vHymuv2QCn0Q/be0JwOj3F9dUnj
J0tGP9RKMvpy+j589UikJk/yTNopnMUsmJEg88zwBjjEl8ywKoxM/j6w1W3GlbQnj7Jt2lOxsfqP
IZg715cZVTtlazdmbflh2vVacLCyXUYdoXNS9NtiAMGIwAEENyoMSc2kOAjIppPMcupl+Y0ESqe/
wIcvEJ0lWlXd/GAsmWoZlcMwdPlNjXzMSgb00DrUAL2Pk6r2d8NycAMjJqNeetsUAY+764Cc+WFx
TBp2qzIYhgqWhktYqyr2raWgwbC0pF/ipdlpvKPmABEqacqAW4V8LUNofjWIt3s4/p/xl0Bpr6nD
ezlIf25Bji7xDwIr988BVS1urKTE5ngZkGA5M+Iyu7PyuxzPNvMyKP3OlN/A98ScMDVu/sjjyhYi
7dQvKRWJG2nJ4brn6ILpCzZ47n4sySC8mF6UrS+ZFPxhH93GSTbBbEV3SlIGp8T1yy0psfkLX/Oj
2/jRL61jywRYtHihiIqxYdzEmAJM+mPnjfpKQhABJQujzd/laiRi63U7+8W+CBxtg/qS8kmbY5zH
my7+VYXWGmo0FZoWGBV+t8Z3MwMEX9mG8ozmBLYDRT2REFGNgzJ6vBpLI7tP1WJe4IuHIGS9F+ea
eyuUkHYSqGD0sdm5NTCUZa8mwdD4PjbnWhtXVWr1R6SxtHVgwRPDNm4tbBWAh+xvrC58sf0g2gfA
YI48HqKjHlBdnMaMclDX3Vo2BrXGcpAzV+uz23Rmk58nw13V9W/9Mlh3RrqrVWoX0ryOyvxAQzeg
oRa9u45er/L+A2u2mx3r8mfbxmKmcdrugL9F8LWuUbFIhteM1/it3zX2WrotnhWsIbz6DCPYegFu
srcWCRhvxJEGIDiormW2m0YvSquGT02F1oXp4J/qLGFWgViCO4X3kg+R5MY1M/L/0CchuT4rB6e0
UTQmlXLJkwzdYzjHGpU0aCRWww1djEcqOqy57Zg1I2uAdPdHMlkv3HWSdtr52p+niOwt1UlZwQeW
sqN4Vx3nJO6qjZvUzk0Ruuc+SQGZw0eFF1UvDKocQdOVlZbj7hKpWzYadiMSGKhlTg+V3T6SzGlv
hdolhzzPk62Od+/myvmihpydTEw7ZNKF6FUw1VymSt91qoa5wyZOeAawP3ubJqPXuOWntmp5UyI5
cyt8vNIPkaaNk/Iszfq9KcSjxEveRqX5YXThDIubznWuBKuZXZyFpXQNTrSy287qxKdbvIFdlsRK
H269xQDY2nxohHt8mzAGd2NKdCQe2L4npnZ7PcxNqH9s8luAEHiPyQpSRti//5xlQJ37aJM3lQOd
TqVG8Rjqo380YTBv0AGZvsXBcFY7hKabuK73slX9Y+cqm99wASXJqBzsJku3beuhuvY+0MtW+dqW
QJnc1gYSMaBtV/YiOlAvPmvY1vk3bCIepSX9YromzWtEb7SP0wjmYXUdkDhl1v2b3hofPxi2SUg1
Ydgaps6BbNCLoNXtBcbO644vRpO0JOJokrHFftapXqQlB6QZKY3MGGXLrLZow/NyjWuEXANdkLdr
SMRyjetPuV7j+lOWa0BOcW6n0vxLzbXgxUvdTzYgiDOucOFLVEGwn/q52slgBFb2FpsQfJGWUelT
QGoW1DaepMtjl7ueU9SQ+iWiRv2OjBmwXBmtwqJ5qBbTw/fpcEP2jQU9cGFpp9XWt/LwNzIR1J2w
MP+sxppJkbpV7wplKtl2eRMgo3K+58tIJdbLtNd4nr96pAyPJlIg1Y8mgGSYUu02nFe3MElvuf70
rTKo4s9Tgss6mqftHKMmNg9I9dDvKD79aVPeqsiCcEujGaAZfr4TTFgaw/s0NA3nXMGYkQf7R1vG
XXvw1oItM/PgKTSdeBNgumCt/Cobj1MZPJp+wRenj3oecaX/wGdQPw1Oyk65to112tTRD9uzeO73
9quCleo+HbriJout8DM72bMEtID71+yEsR/DcgfjnuDgtDBUXP5N5y7EoAxxLGebul792Y3n12Fq
nV+dYR9is2i+Oko3bfwlVLOz+Xbq/A+hohX6z1BemdGxI/dRcFOe3KItt6pfal8GSBCJ1sa/XMcI
YB13+Qvic8Pe9efoAMvIfAShgxLSElIm7ioNnfF7Plspy58hvGMhGJIr+tKYeb6mjgNYz+qLb0oT
ereIdY9PmeqW57BS7i3e/E/SpWDHsCkdO9r9PSHfAsFT72UU5CLSMgXw86JXc3Zwo6WsqL4aNzJs
GnbO/uP7ZariaSHIKmxqZDBo0VRpqFHvUNmPbrpZz0AVaPF9U/c8E5K0V09tg4L20of5Q29ehlUP
H8jKy7ExbiKFZyG3cGj05r5HVPQtJspUldVexS11nSg/RumR5lAw2gkRpju5qgpdmAzTwZ4SZMsH
jX35kl1KWrPcVLk9bBV/QR3mKutVF3i5XwX5vV9iIBh7RfuA4lPI18XrcHyiOcFmekAkR9+j6gr4
WprvAwle1wpcGpw8l7ClP1AjdGkzmCex60JIVLmBTrljHeVKl7i+Ad3Y5C7g+r7z0l01uf5RU2f/
2KEKBQt+aaObfh7SumF18t4XGdVboERL3IfhisqhspWh66HwDdVae02SL1+gFE5OxMq+TBwV52vd
co92oPfJKYRJ5nOT73nYYz1PCoNEBC/69aTHAHQVwznLWaTZPipM8/O1PzUHeOchT4xzi0vxKkuz
cW8nuTFv4qVT06bLFGl9GBgUN1xZnj/sZUSuOHTshOyCOjbJsxhhlHVWjB3+7+F4vvSkuTFc2kA8
cqc7IysznlOJljE59EAYGZN511537kr2i962dVMETxWLIitW8U+tUgUIA+2MAkYSonTIB/uBEsFS
XtqK2j+X9Wgv9jLqk4rC0G0xOt+bEOGPNRuNCdxo0+7jYSOZHMnf4Bfq7g1cmVaS9CnFdw1FkPup
7dpbCWmX3I/Vte4+y0P1g5yrXGWJbcv0LRYS+y2fxTuPbdLgAGYnR/lldGvQ7qjkHOLGV5+ka7Bg
nPHWMWEX8usOaKQ8mVhSJXbp30tX4AAocYG0rq6zKMP+bMxfeTtTwNFT/7Fuwi9eO6lfSW74G2uw
UTGbuuJLFn8q+kD72jcaz9QGchKmk9pXkhyILabVSz6W80mLjHYts32joE4CV+4uT7v70UWNYVhd
0HLkarkxA8c9soVWVtrCbYFG+dYUn8VrU0avwWLK6ER4IKb1DBmznI19lrYqpekOxDfcse+K2Wx5
E/p/KfGEnPmcfymDANGQIaX6lvTWYUQlZV3MACVm9irHfrTqc5TAMw56y3mx06JZJboX/0IyYOWY
hfk7jrUHZ1Cqr7nmaesKmysIVY66dzy08R2rgY/vBN2RN59yCFKz/fMsAa937OtAOfz3cSyXit2A
zBRu3Vr9iAoy7L4fo4A6Wz9dGmFZjmfW+wYr/qCxDMSrUCoG83W8FL0ux6Z1Tx2Wxx/wTNY7+0lL
/FO5zLhuaC94qGUg5Y2z81Jv+W/5ZfgJ3uIu1APrdxpiqEqF+7uFNvG6t7rqqS0ie6eGVnMLWTY/
5ZWS7TRyW8+z71or1STDtEx3wD5vqTjlO9WG9PELV/UnGz+KYvasg537E4Q+mikCl6uUQsAdq7sa
We0FX/zuMi1n2tA9B60D+H7pL1PT32We6a6dAJSHBZTvsii/NmW5L80qCaOzyA5cmx9GKUKfZfUv
o32h/n7jwjaOQr3byTx/m7umd3RSaCw3cpou7WEa0aCQUz+L3beoAN2cY1KyWYqN+XHAjCSHtE3f
YIX+EdCGvSuG4dkZZu1WDuaYsMiXU9V03zqvw9I3KMZXvWx1jDz+ntbaESx9M8BssWZVckQHBN9S
b25vx6S17yslhQI+WtnPyGGToFbmnefoP4DhaveuqSAB6UI6syEn2oBZ6RwGtm5BYru7eiz1e+mT
gzUHd67NntyqSr439ajod7b9KFHteyhKxBCHzfnbdbYMtpZDebGyn4quJkH6N+wrafFQyZP2dIGb
SXOJyLB1bgvEb+BpgQBdDrLbvGw8/TSnkNbHO+m7huQllbHVtY00NHwvmDxbCawQwaZEPHlIgvng
It20MI+6CtPQzYtsOyR+jax8Em+vbtVgR7z7fp6PeZkrt+gKQciJcey7MbXAhGbJ4/evDAenQTDc
oV+W1WpY4Nty+ND+cCpDTqEXx3GRfRqB7XjDsClMP/6x+Ej0CtAUywVPifVBBSs1aQ4YIuf7UdO1
F7Pvf0mE48AIQiz+Sw4iZZuXhU7mM+/uHE1T1prOUl+xFIBpTpqv4biVJ8jt9audLA5PMLSMQTvG
GX8Jaf7nqAgawRekUt+iokVKVqKoy1WnYvTlWtLtD5Z2xG0kRFCfS1+jqu4hhcZ2SKIhflIAWGF1
oIU/3BwAjk11nTVqNB9REGm3fdJa3+tPapBEPwwjQR5YN9yjOW/qiN0+9FtocU7cwddbmHdyiJQW
YnaqeNtrHzk2GHpLtPQh0QsuUQLjPvW3fpE4+7HwP/1ftc3zXgXq7cM/vOqayxlCrsH5opAeVWjG
SEy8oIq6IahvDWTTEXdKjQGYEPnpcOcs+Wlg5uSnTclSS0coaeyoBMeO0aSzwYAWjXvJWCdL8voy
wdE1KLWxrgOjrnL9hIjgXuk79Uar9QlI7ZIuRyCKHHkH6gytpBqNxtqyb2CXsb4Zpy+8iOLDjLrk
NlARKPSqBK+wNk/v0IMd78bGI0dh9PtwQP5eNENEEuTad9UqaS3/LU5CJPgaJ30SLH0TmwSyfwup
6Bpzvf71WvGAjWGZtTrFRPSLhBgmHLI50eJNm0PRlqYMXMhjla6q5+jHNdSs/Gw1WkG26ya2u9C+
YvvWxYhj5StWu7WBCN9Kn5zJQcUvq9nJqRFpfP2u4YGeF/VKhjQvTLtFUu0vlinVLlwq53JIpFIu
p4jQMX1aNN1AfL7w0qjwfCXwQ0zd+MRcp8uZTJGz93mXKWwC3n6Mk40/i5FXB7tA7l+5lRHFco4L
/kBucem6jDoX1O1y48OgcI4ZxKfLfX8Z54vVkIXHr8Yx2ua270kAfDwdbeOxjLx8r6MZdCsxRpgV
+klOtdDOjsEYzSw2Jqf2+KuEWbOqez08DVGLus77mcs6WIFKd/ijP5YZ17jr3Njjvq2GJZX4fpVr
nBKQc0SO5R9iFfmMFMgiXqGmTRftYsXxdnqjPBXvghYftC7QiyKcjeC47uUNGfKN2PzJ0OkwiLol
933h5ghBJxHgZafhlzEEEMSk08WOYvum3g51vVw3CjSDNujzGylUolZo7UMDbxJpDsWUnklE/rDm
rH8JSj9+YU8oQ3JQKu3VG2bzLC25VuQrL6qrGduuj5VXuyrWSLrP32BNx7txsvDvBI+JEYW+h2xq
raJl0xnGM5jemN0oDy31Tvr6ZUuqgITY4Ig8bCPZjc7LbjRjN5og2ItL+bLZLTutAzxLtMyb3i/t
8QbHksA66KNm3suBD2Cvyr7nRln6HK0y7+c2sO4939yaXoUGwXtsiszGbWuOt9cuOTNSUmBO32H5
vMQCkSkxzrL6DSw8IJIgvvQ1OnDTBk2e8SyHNg6sU15qPTtiPVqJHDxV6v7GAJhMRgB1+D7Tsk1s
j9NBmrHpvY5dFjxETtx8VopjuLjT1W7Wgbxzquib7UbkGjO0maeEYm5v9GDavY6Vmtk6vG85THX8
e4hS4ygt6S8nb53kLru4ZRJqgM4dGYdtY1ktfmI67JVQK5A1W6bLBGrG4y7SkV2UGW7bU7RMQout
f9qH1aHO0Qdb4feMWfpyuLQN+OSWAoMcSGWebmTkcprMYcEKuzJ3VhX+SjCWZJOy9EUE7cwy13lr
oS0BCGDJvoraa6Bb1aaJEU+79l3dDkQfVkKqJWS2M+4xd3wKyZ4dYxcWqkh6g0v8BE4lfQ6KOTxl
mBgi5Yg86Ht/6iCz9V/0o7IVnsI2uSvHAFU1B7Ju5+pbEYO9asM2UlmVtun5Gm5qvPcUEPDB/hop
s30W4RvIAy65IJW9tHAyPXCTers2c743zARjKxo9sA2oWKTmD+kTnZ5eRH5qH2yvOeknu670TVxO
5hEbgZ9F4JXfQ6u8nMR/n7wPLSd4gVXfpUe38m+W8630h3O7IBTTum4flpagGfN/tN7HMuiZa5+/
0+ECVDDy8beCOj4+pIuyVxGjRjvF5hfBMkSujcdmfiNqi7GO5CLQmq5eGOR+Clj/XVzx726JkWgJ
IN0v0eMwkD/9zxeQyGYEn+AU+e86mVm5mlAQXbNMb9S+xIVDm6ZbOTONgNFLDO4SqbKW7iZPzJti
UKCrEK4zmUxJitsqdntvF/wwUYKuh+vVpQ+CHWKk2ZfJb+tjhBroRoppbaQDMqyQ0O7waHzW1fIs
/eGYKWCEkpBbhJqbaTinxkcIn91/f1fbI3X8pT8J+npjzFV7RChZ+fJLOo2Q35gi9x5l+BjiIgtb
1tJYWVjsQxZQy2uhf5LufIISkkB/vnxe+UUvH0xOL3+W6we5/Gk0hPtRwOEDSVCPMtNWq5p8lQ3R
0K7mwaxPRty42s7wqk/KVKt7N4yaU1qyO7FRzmedv0MFxXrGHdl6Vg3PWYGesQ64dJvPUw1BPXfs
ci2jbQTBoSu3JPRtr14jSIUA+GlCYPykWb659v3GWteGimrw+8C1mebB3KxwVplvnEA7BngX2+sy
n4Lb/+7URTQfNPMQFytw/vNx7rbSZS/9ciaXkLNKR/gUjU6kgWY0ud/4L020A0GnnKTSKBXIyOjt
A1ri30xzYIslA73hIjsZlMb20lkk8YNZthjagsatNij0rvJ4k2f4NM1IYZirEOHm+3gef/DRg0Mz
pul9tRwsvkr3mlqjp2AtlvNL02ktsNoFPibbBDAfhQqHGvAUG7gCm/7PPyZTVrDB5KD3mADgX8mo
XKYavbX8BtJFyuaAnoV6Mjw9vDUK+6VtSu2hHwvNX7m+uekUP7xrpZnmc7oukzLdF5mvPpiIID4g
IWWBZWTn1y/zZHKau/4dcjpvXTK3LNvvqTOURwmTg0v+YwuPRNtc+6inXn4LUDILZ8r7PDY1Wr2e
ke/jpWpTo5uQlt+kF8OV917D1otviYqur/R2ZbTEznqvPGJlXq+aAoGXZhz0b2Vfn1snAMtQINyP
m2z2Vx+BQgCF6n/OO73cxLGr3Ed27+F119XHsFadk6PX4C5wHniWK5kNK8q0T6smAjELkjpcSiYJ
NjU7U3HTF7Y36WINY/1qi3mdd7P1fVBYKXhZPN43i+huFPc/2pGNYm3rKKKaNig+Iyof06JD/ChC
4WopCOK6grTbEiHN9whpyaQhMdRNk0cPDaYol0dDqfifzXbOHvn6DY9REl4eDXqLN0IdqdZONspj
aX82syp/jICH/hGFcpWF+xHuC1mcshpbnuVhFjxpSd6g1UJLuozlsU7x5Knr/fpDf9ajgNUMmA0M
i6ngNAX2sBnsbjyjLzyevQwN1zyySXiiOLnFZWgMMdhzHrvAKC77k+sG5MOGJM4sXJNkM3I5zZLF
rIWy9srDOX41wX1/qF3ydioEuq3IiJpJD1ebd+2iM2rWXYJIQjjvcVUdt7mhWTfDotUdj9+1cTRe
I3c2jnavFQCg8JMLbd4hbtKWFBA15zEyAfgsfnJtYoESGJQXwwZfYZAnekz0RcnHJQWoZYH/qPKR
L7qnKQpF/vwL0YW3yNhL3yJRFgK+apJ1FMwJDhVuq/5q5o1OuuF84T1cKA7a58Fu8jNeajAjhAlx
4T9on0M/ynFBwSEP0b2zYApU81tcONW9y17CX5VuxXuC9db+AlFQusACb7Xk7S5atXGs7JH7BIXh
2elJ2Evg8XGnInnxFJmpdsjsYd7BKMteSdac7NJizylOXagakBcsitcMQvEJQof6xI1QnPrCeQ2E
EI8Zi7VGHqHZy6htqfPTLzmVAwnbCgRV4qz7JqF0kajVK2kamJC1copNABerZJjzNa4989ZTEtge
XuesB7VfhDWo9eYkch5gO4Z3mmFGa1n7Je38NqBT7bgbWDuvzdqMMIVd9GSLCvX93NeeqdSUK2So
nV/tQNK/SNsfCgy6dR9lVCCD0DwU2lzsI9Z6G1iZ80bLh+HWVMdyI48XM6ke9cBwnqW/ZX9D0oeC
83s/GMszymL1T9dM89ey6JX80DoUqRy1zc+ApRFOWwydycTl57EGByZlg35aWQjH3AEU8W8VlreC
4/oT7rUMBi6s84UDc0V6RYNXHlGUyFC42g4Lt0ptKMkauVdihJrHN2OZ2jeN0cALRnoODRlqPc+1
XyLvNYzanePa9rk0KI0qLZIfGDHura7oXrGz6Pc1GkjLvdN8dgwgrcWcP4A7GFb9lBYbuO0mUHVb
e9Wqn82solXnNdZNFowTVTyaBppKJIzdx2IRkar9vlppYwQYfJndRAgTWVBh3ki7ESQUKCrdzSXL
qlr5W/tC+uXx/db+EK8banejZ4OxHttyQhAyBosBJH3T62jPOV0R7BKntncThpufjVijDMGb+CCj
5BgSlNtz6yyjTmzeGH1SPmWDYyO0fSNBkK6cB62q7qVl2NEEpjqk6rdcH28Mcqwp2rs5vIjOcjps
G7zsWf0JQLV/7peDmSNvqaNTtZdmX7szyOzim7RkittEr46pBrioEQ+Eqd/HyCxuosIzbnD/ogq6
1OEqo4A+kYTVWup10id1uMGzgSygEX/tV5RQ2y0p0Isto8TKaJ4AvF1ipStPfTC31cTmn7/5GuT8
pyofp9tLIQcQ46VpR3hCUTkYQeTn/p1VNp+lBEGF0r9zlfKzlCvc0PNkTKoV1hLpECnoo/9i3nIV
ifQLiKsW9bFdpGZ7WT7KotFXUKx37DA+yTIz9MNg7+XjuJFRVqXpwwx1ScdSeNFclkOJrPXZ14b9
NeFno8cnXZd8H14QHlbm/d6vPRRskiK9SfXi1V+YaWloDjd9O8agIOGtWSEQ8ibUajKfNCHIbs0m
6l9yM+ofLCwlqugrix//L3f4KwG68StTcFsKZ6t8xg7P2EXg2G/ZAKH0FliLc0XafPbt8qcXT/PG
DexmjSx4AXwV99ZY1+y9I6Iz4Mf/0ZbxdBnvUp2vcAVd5G/661z3xUoIeVXYNU94qPD0KaezdNVK
gbxirD8LgU8OwVJ5JQ2JLuzC87sc/j8nlSHFxlHYuGp47xUzv04WO9u46dyDK3oHeue2mzeGbg+I
e+fEHru7oq0ArkzKJwsOteR/bdc2D6jqTJtmYs2CGUM0f65D0IEpiaGNyJ+IPN1FeK+fNtRocVu2
DWsPk/7ZNgvnHC0CXXIGb8o5txUP/7Bsp+0fAxIyUGfBv8nZSCvPcKlLR0RC0sm0tyHybFshUIi/
sGfuEBxpQPjAt9BK7aahXHjUMEybVleI2Jj7By8oo6OAvmYZlVOBkpEGANw//mP0coVlRObJpQYn
Vrcmtq+s9h1eUqoClt+p+kw/Gf3PkZc7IvJkPllZsJg35HRJlLZagRQgm4wG0Ka2agLo4Vk/6ZvL
zSTt0TP0TQGAW91fxy8305D0dxfBi2z04J5oCHkEfavcxrOm7rrEDJ5UvEfh4hrN18Fwn2JRjebv
lxSW+tt3+q8q0sRf0jCH311HwWOKfd5+HJzhZrT0n/PYPbeCpGrsBnMRmpfvoRXr1m2nD89Rqazn
Vr/oCFzwoCN/rxX/S56tss9ylTi6w7n2suG69KUJli2sdmoExg3Al0HzMoyj+tpteH4arxTrdDwz
8g5IiWe8YoKr7iKjMXYyWrvYbJmhBWzE6sBomyWaCp0XoRxnYjdgFKwbtSm8tVucY+W/L319Hccr
wwYmL01Ddd5CpCkHucoeKPFwo81qou7r0P42e2Pxhnrlk2jkv5J1lWTjpkoRskKjug32QgKXw3Xk
2idng1DE5VTrMEhA7BgaU6Qd9cE5xCFcLMc1/tIV9ZRUdvArT4DAwOAEaZb86FNF/2ZXORoDfZ58
rQOo8HMLakxrgBrBGIs/Bz5SfiOJ7Zeh1L213aVQNXWWG2nKjmoOeSxm5XineVZ2RwGM8msdmN/T
3t2n2YLmg4gfdbX6vfdYl+tZYz8BXBp3Fb/wbTHxjLdrSsIiO9YqXXJQ9PFG9MikSw7Z4h4kZ9cB
ETCT5mAa2aFPk5trV6VMn8PB7aHOdP3zBFW2S7Cd9hZrRwhPydYPfVACSxNGeXyfhv3Rp4yA8Bao
aUrJCrnTzO6f0fOrD762FJWXK5VkQdgnGovLB5BX7R3oeoW8BpWjV6sYDN7OdPOvV9irnH2IS7iv
WsQ35s9kTIxlh+ehUlnnSvgoW7qkRy4Pvhq3w7IjlD4d4UrdncNH6eJGRWIw49UngxOC6icItp+R
VM1fIiefSTvBm+8j3leujpvtxJpF+FA5zixrMBLVwfDU7CUC/7ofZyPbKOqg7PTKLtaFEngFvK9I
OyGxu8P8Kjhe+vy0fs77wbh3VqVhFgj/ZBYWGjblwGUNZxva77wqBtCNxvwwWNZf0k21zOMp7egH
Iy/Cl76q9n/YEFuRBtMmmOHwLnVrOSCH09+NYYItrvXWJf1ZGei7rjbSNf/8HojaYlHjkDM6iQzY
xV3LVWscZkizrUUlLLAinuJ2nq86xB2on8OsL4v63M1O8MBTMHyol4NZRN7atAAXyID0yWgEtl5d
0B1LvFzCDlQeEAY4/j+ukRTqj7HwtINMlEFDHz4hyWfcaD1MnMLFwU/qMpdDZiGLsUhoyCGxGwdg
iXO4dsnZtfYjzcHSf9f+E5Th/Oayw9PCZN7nweiuLghzbZyih9zc2BiNNVs0YhCAXKJ7p9m/WXYa
bGDAXefW89AE9nMUfmkbf3iSnjQfRtAVzXAjY0E55UeldEmEByAsL3sosM/z7gr5yKOJ2//aFqjH
B3BI2+SfKToF+2uIPmK3jPVNehBDPHQgLaDoz4jZolcTFAGWfKF6krHcd8bNVM7NXkYjF9X6KJyQ
2wU4/qJYanU3Rdplaj1p9SprFiz0GJhrdCRyijeLJ4tNTuOQuclfIboYzZZUDoD8WDlf/oYYZ27T
GW3TutBs6s8AdVIwjw9lUNZ3Max16br2q3wSOGjEeqiCfIglE/Ih1l/Mca+xUzn+BuIN/BiJKaO4
g4s97pVJKVgektLV/OxnE4zVQ23G3RM4ynvpjur4LUpwD/pcfowy9HvpDqlS+IjebcKqMZD1Gb2j
7uNByvLWAD9RNmsy3uW3oDFPWYJxX9sPG0NX4p9h4c58OaLwJUs6d4sXYbGuJ9QlUbNtn2xUGw9h
5zWL1UTzJIeRlyurjl7dwxnBazV2IUaifP0QL2j2zrbNS73NjtmIx+Y830jRTepnUoPrAK6O6Hdd
u2fTD/BH7l8l6NpfRE661TCv2lwHeiy4/y5qVo0PIa4s3I0PqmKNAhIGiAMeC5czLZrucIh9Si3k
cq/9MqizD7n1uc1Dc3FgkD45xC6c0c7Rf7O37e5zB6RiacPqIs/0Oqr9fEt6JlnjwVG+ViO6oLYS
YbZhN8UrDDl35aRmdpLRYDZ3njbFj12KJqe1SQs/2UqKZh7CX1ZY+QfhfwinZIZ9ubMcz1pf7kg3
UOwzvI3LBAlJR5yXFWSLMTvGTCq3fecsZ5FSuOch0NBvimf3PC1nJB7cj6Ox+Zl8U7DGpN78ghLJ
RvxufNaqm6Ae3dOoVfq965O5F7r5qNSPZa0lnwYXNwy/aa1dAER7bfetcwBHZ64DpfH3fsALktdC
exqwUpZ3q7wzo2j+hBJdfpaWsfgvayO8Qnm/Gos7M7+BjMnBxfAKeFYe8s0YEtLvtRXu+7wzHtvl
YLtejkG2ah+CmTfousnMUwPc93xpesqBMqD/ILFWwcvDt4adTC+Adj7OZRjcWtr44y08WvysSVuu
ta5le0BOatpqNbLR/rRcPVV8dS2/gcy2q/51MnQMKJYSZUaCbO20ZbC9VielJnltXkNcJyHxKSNA
bagESL3T1RptM82VviTZeqN6DdPhkTUCGel6OmKiXf6etfZ7W45oIFWmjyx/YiICVi5YBfw4I7vK
KL9CKMlzo3yC4luty84BJeUVJ20eapwGSfPaLKqs/Tw5f1a0p6GINknAQ1C+U9cD3JUXtonVUbrk
m+oE/DUN/5f0UOBBxDCoMfXTZ69YSWftKJvB8xHDMkZYV/nsezd9Wp+NRQcROdeqX11OL8MGppQ9
9wOqIEs4DHKqdDGK2UHphPfGHNYrRSn1vYGA4/2ATp+5micUrWJDwT1u6bwELmcG1d+jouePH4Ll
tLEQepyT9nyNdVzFumlc55NAmgTCFGeBux6oOa9zgTwh8BXfyrAcLrAmQThd53yARV3DL51yTQnP
GuS7+WDfcRD+Zcs+PiLri4Lv+EtddvkxGpeINJFruBuxD5GBS1zyd5xbzdGNoY6/hnd54Jab5axR
OD8rkfHLBNK4l8FYtIXldIr09NS26uoa+8d8J8Tyyipz3MLeLzzF4UFDZ+/UOL1yj4OJPKOu/LQu
rMZVafnlzXWgYXWxL8EtrKSvc7z5vkrOcq8XsEmw85qefCq01tGoFZpa91Tj3lzs7TDXTv/6t//5
v//Xz/Hfg7+KhyLlhZ//W95lDwXi9c1//Mu2/vVv5aX78Os//mXpnst2xrF0HTUt1zR1lfGf359Q
yCFa+x+AosciCvL0CLY721pRAoXO5Uu+5EYlgy6ZcwOGLulq/XnE6aXR0/FF5+19wDXM3WKzPn+X
A+VKd0uKQjvEeT29eFaNvM5CadW0FIX/crrTfPDh9TAijWvG6nfUT5/GsdNv9OT/EHZeS24jWRp+
IkTAm1sQ9EWyvEq6QajVaiDhvXv6/ZDUTGkUu7M3KKQBSBbBNOf8ZrHhs43QGk7o55knBO3OlUNc
D/vy1VUAn3Afa/pwZxeqomP1V0QPqEPuSGmTRsId9x6hi6YQu4AaBrhWiAGsxFoUGXJLKk4RTmkl
G0IRCY4VHNIZfXRgZdkeuEN6rxOzuNgKz7/sUdaLfZ1wPv68CARpfpA3yjKc5//7t+Hq//ltGKrq
Ic1OtMZyLUPj+/jPbyNLDcIu4C5OWQrOZ7ai5jFzm4aEodYGuO1WW1knD/hHaJeqTe5V6MjB2uqB
X+tmmwRkXNF3yerxBp9muB8w5CjAipbMuwCrEXfJ4hGUcq/tZzG2Ytu19d/o9ga/ZD4qt3WvSjdF
m1gluowoFvTGzzKJBjJYS9TemvVMNug18QFZ5xYOQIS+w1tPVt6vrqxORzFgn1lGCBWZDeN9i1mg
mLGUvzacSsdcn2nGrw0ncoEJqKPmJLvKi2azZdMZ98ZJToFwKtrj5y3vddwyazz7UZbkLftySnay
iJ5fckOx6L5nlfeVtwQrbdxfRt7S05UQjTc2vTo/oMN//6oN1fjju9Y8x+EnR5jYsECOq3/88hTF
NTAbK+KDqFTtNGUucfsWdwg9QwMYBwM36OIZPE9YEq6T5bnPbLgxL/qcWNferDDMa/HP3SBp1Wzv
ZU8o7YOHsJsj+n/1aVq+hSlBL9coKucag/4+NFo+EklPvdfZS79hk7f8MJb8FRMl721GpGxnKP1w
XOrIfmKsZwxze/VH1HVwA+L2axiTKVyISJ6x0gkRfmgx7lzG5Qdyc904ix92aHubvOmLqx5OOI3z
vEOxsRoohZD8TF4tjVrb96xReVzSIkOUHmkP08tekEaNTgZkuJs8qA3hhrhIW8RJFxcOLfQtWSdb
J130u743ok0zDN1qe8h1cUk0Al+7y72umFbm5aDrx2ichiAdU8Hsn6FxHeodcSgeffjpqOHIg05M
obXZ1srS4ozTxbam86fgtYV0Hv7KjN73m0wuaeaWRcT28yZWiQYGEITkfuOsrusjMbAcN8FEIziI
0wHDu0YaKdGqa57hSzSmeoXtSV1dq7Wug43ONOfaP+NOJId7b9lidsmX0OmBhchr1yvkZbIII/em
jAD5ZNX9JvJUK52jNnQGRBWDG8s6eRdPN95LW+ytIUnOwwJgYfr3QbdLJA1QlAdLTBr9jwZZjKMO
Fk0NrFgW5RWf/UxbMY45urV/1H8We5TOHA83s//t8tGeYY3lACDlBU6vL0EcI1n7SfNSGydwlTg/
R8jRkiiXBLGVNrY2hGvDZ9WdVGZdcpctpPpNKfPpey9qy2/barppZmZemtodNrJhyZcr4vTFm2Mt
9THpshQ9uSr/jnCmbMcgvve1yjioiI5cCUJ2V2dyOAB+35qg8jfWWnQBRJiI0JPSVgFO7KwIZHkg
r1Hr4mbglX00XVfXfNndEuzIQTmtt5MV97awbuyjaXeP907yHngRFDvYnK4vew/wtw9sjIn+E9FN
Xqrh4OgY71W9/tASY0bJ3zWfUgMBIU3cCwlR+4vRZ0fZ1K+d7IEfH4m+HPczirLOZP9FahE2sizK
BnNVdMZLIyO0TT9ZpxP9wMV+LO73kzettIhl2grZWV9d9h0TkGpR99QYiwUS2VguVYTwlA0EZCZq
GSs6ag49VDv8ZhcsbJPauA2hatzkWZ2bi2/r7rwXyNLZQEFo9tRy186O+XCvc5Ske8hYwMvGe93Y
kqCAdAtsSL6AbGqtSYdEjPuDLP72KhnBkSltTtP6wrI+X0Z4o8Pqy+YB2Fnrq3ImHjjEf9/rgHde
/vsUobveH1OErrquh1+bY3mcmta6XPhtccZ4rzsEsYw9xh8r4iuztWw3tWZffYTHZKrHEzJc4aOp
IEbajXX+w1TVfY210UdjMpXU5fJ7D0I900eVY2JWNJrHeEACvR4mNNjdFi7wyspb4q7fyFYpOi1b
lx6msFWoxm+dPQdFX35aj+6idLtWjIKZyIUCns7VOsa66MfUk/6UrIfJABCV4NV9kHWxaN7F2Ojn
ybX/SqFznpA01p/uB1XZ48CeXGVJdpdn8j5a2tFADwR37EdWudVZW7XeDS/uG39J0IquFW2dE1F3
b2eVyvvpWo4yGDT/awsqjd6i/95h7S/vvKy3lxfJojyTdbLYs/bchmGEZc2/XwGlDObZ317s/7qX
pY9PpBDU/ef97u9uveD3N//5Ocq4aA+doZ0/39b9ks8u8n1leXLUcyB+iWeHF7ZJhj9pTv7VxYtu
A9tmPINIdN5nDyQ5C3vUZeZpp63UFKmy9Jv20l11iREOheB1i/d5QNbP2MyWW7Pnh8giGz5vMXmo
U+z+aLGGFv/NPnI2Pfz+R3swfqBqER5nvcL1DRJMg1GWrm4cZXWBW8yMeFTe+cj+DWXnfhATqQ5z
ok47FKsQ7hp+pr3i3KvdMS0Cu7bDfa6NxuAveYqTbzwp3oMY63I3rOQPWUzWOnl272lXVfjQaeQL
e7sxz3JmaZ0acflY29/nGck3tnodGLnQ9Z/hrE6/WtaJRvYRltFumt5Cso91197oHPxWjST7YrvO
vp9L87vtOe4G28PogpVu9FgnRIUrXEi/h7BMR9RvXjprwhIBq7ytrOdXGvVj893CBGsb14V1zAwz
fU2VHL/EJdouDekhtsErMT3FKk+N+haMBlJp90qXX9Z5QPNG1uGsbl47I2TrNAvV8xkKW9iZVMrm
OvHAmHjA8n3z/mcSfbqvGiU8u0abnNK6JDYxqA2ZvqLZATFNnxjwqwDcR/tW9rmBPYSefrPz+h3M
EmYfUxZg8zedpxh/1F5RtKtd6OTLp5KlnKfq13tdzpbUF+NwTBj9z11f/2po1jOzwEQeciNPn+wn
K+V1ZJJ+RALXkbqPo2uSPEiH2gglcTW04quewHUDM6vsZBEYIxSlphT7hfH6Kp1rY2bqY5hEg/Jy
D8xrntkB6WkfJVhySpUmSJOiPRtc8rrWS+SSrE/a8vH/GepVz/1jJ246nqc5bMANiz2gyiT2n4M9
X0th21plHRcVxdwY7vWy8bS8wCxSU+b7aVayTfCdtRbo33Cs2DRreh/tTLjbW22qvdc2DjMfVJq3
IZBlbmRdjAnrQztVha9mhveaI372OKbWCelSFd49CbzUfZU9xSLOjoZuob52bHGfIZFOVFY2gp21
NjF7moMsQpVWtl6rKVvZWUwoN7iR+9WBsrNh12K/Wva8PEQd6V5ZxPQ1fyKksasH5OFlFQLyflfG
GSq39EfO/R0JmPIqS6gfxxuhm8mp72dCjk7onMzIwzgQ9HkQw5Y59GNvv3lJWQf8i0iVd0CO8iZH
THdJvHurHnk2Qb2+OsrOS2VsNBdNpRI44rHvlu5tgFNJyqfKD7LoqSjf8r4yYvR591YKDcvpsYd3
tnbWsz7clfm4WmdTVIzVtyZKpyDRVEHADUi817TJxVkPUKmSy2Kr6DB4fSBLoCB/1ctun3VNmfMr
TgeEZp3yZ1+qqKivB1uU1f3ss07T9MdJOM7hs2rKQiSK1oOsAwnOlr0Slf9Hg2xV5lCQuBbNqewy
63ivC+EWeBGz12KlL6TXi0uRRSFrOhIFOyNh5Ssrf2v5LI/kwTzHjghWcd3n4X4HI1+5XWb/qE36
r9aldEErIeS/05dcfZ7jTVGb5bMspKqr7+fYnDeyqK4dMrv+ocHtP8uqUMC2Kq30yVqFD2RVQSI6
IAY672Rd18XxYzlUQcUDVjnRzWY39BDF4/g8CpU1b852URblITV1y68aRxwhB4zPtp2KpzxfheO5
QB5AzYGqqkOMbNY69vbjsxDVT2taEAheq3RUX681omiyJO8zkdfdOk5SbmUd2JE4sCrL2+XlcnHA
L11yUfXPcWM1D+SG32SpctX+GdynSfgb3J2skwewYMeBLN9Vljpi72fMvv+S/WUVagUsyxvn3UjH
LnBUt/02mH8rY298TEq0IOnFfJqTPOFp10lj1K76ljmTEcA1joPezb9ZTamckIos9k6ZThucPivw
pTFWx4v2KEYbBRljKQDBNOrXQRMXzc29F4GkDeIdy3eWeO2+IcDFi4zLFqDCcJgQMScvW6DuNnWn
KVcRtpiSg1pE9iWywgRfBfx8E3dwro1nvJUNqVa3q+Ozx5vwtDY7tkjTbL2RgODY5PvaNtsHpbgg
SpAPmBh4A5xmjXc02gctS3apUWFoXVsJq8SMZHs0+9W8sMssYvtJDRG1NVRlOhWxUF+gZbzXztR9
h4HF+FKZ6hVNbOtqV1FMaq6K9qbTaNtuyswbk+6mmvXoWR7IgarHpRcdN/9XXYx7y7YB4rv9rBs9
hKOxtwuPCDXH92ujdvVQzbJH2U0lC/+AF+Tt8yK1VkbGHkxBPi9Kia1uNM1J9rJuBlT4ECL+M5hl
mflGO9cnJYnRtpDl0qx+lWWlDTd8F82I6gIYzfz7UUcLCizUUJ1SZcD+WZb1waxO8oyMEl2Xtb2V
V8naX5eq1eSH+VgEciaSkxSeplBH14Os+yx+1v3RL5FzmWy+n362f96CH6vza8K7n+b5AO6U/TLi
iKep7X4dRATDPl0PiWPFmS/LsllWyrPPus+GVODT5n82/3mLz6t/9YTOuK8J3OGWKlAJstwnBXbA
i8gGPOP7v7NuWG7qgPyDOUR60JpuyOozD1+WLMfkQNPFT8v8WUVT8YMdZb5hFAe/gsnZofLaikBP
bD4NY47YnejSvzF0TAwt+cl6eQDKFuYvSle1+1LLzKOBQxnxV6C4rum035PZCRYVdSTLYwUaka8M
LKDfZxSzszfEQ44W5PGvcTaInRs1y4Yf84h8nafwIZLoTev5ZfZt8lenDdGbjoevY2KxiitV9zVd
0u3Um8rb2C71QWBN203OeLaRWTjDscXPw9xiwDgfvazI+dxK+mRgTxYYduMdLL04iiUxjn1EHhf6
ao29qfHhKvpXObAnqi62bmuVQfjG7Dnvc7sDGKlo4mvSKE8N/9DnRFSHGGDhVUUGwseXBMGVZd4X
Fdrybr4Es9K12zrHegl6CNilIlP3RoTbDWtSI+C5wWNQAW/jEPUmZ+lmSB0jUYD38sHE/MwPE7IE
tubYf8GlPeC7gyzVFI8PfVo7N+aVTa6g+INSyc8lSp5MTzG/TlmCU176lpGP/t4qiEBFbut7fZNd
S2x1rwhfk0pcRcJLVzmHoi/ewTGWhwKY7n5xLPMFq/e914h94Yr+R7WgCzS5zfBEJNY9ZnMy7ZIQ
K4ZWKa8s72ssv6ciyMPC3CBI0JxZ32Yf6rxlFNQ2S84DAyzUC6yY+H2t495eT8U5czGXc+ryhqUI
SqtdlG1a3TAx3DTK26CZXjBBMfDsKhhb29j3wvSutq5+eDpKb6wEyKSgRXBMQhVQYqT/7SCffgI/
SITJfHEZxpy0LE5DUuPLV6nEuPIIO27DcIH6Y6cX9pV6sJX8ZI4YgbZ25Xsi67DYLeqghBF1dWyR
nWwWdOzqfKWrfU/F/BeP9/BLX4Pp73LPeUmOgnUlKED9vDQeixMrP/WtKE41jiL7OZnfjL4uXoqj
NYqnobPRzwW1AnW4X57joRx3dtoovrEo7rbJWYXN+g39UeUUGq3rT/kU4ZFFXC8HG5V4iXtK1Oah
T6Yn7LNIlDwpiN74cz4Lhvu0f2B/GoXJMfzZJ6jwt4gFnuSh9posmFHHmks38cG+dKe6gsJZ5x7o
vCI9WIq5w1Net7d2Wvd4LtpfVTo4OkofY/zCSqjDnmMqT/Kge6K6n8miUtnlyVsPsogNRMIw/u/e
fzRnAp6GU43Qa0b31KwyYADr5+Jebovyr9j6y6ktnoPY2SA/pZ/KPNNPeI5YuV+yvs2IIuJm48dd
9Q2xGJScGUVwgkQhlFiBt2zkqZ7qb7YeV7u4wmJtJP5ycmaisOwJJ7+oj2EqPL+MBx03SvR9klzZ
CytRcHdxuUPZVJsk6Zn1m5tu1i48s9XHzwEV48H62jDGL2nF8G4k6RYG6JM9qjzfqq/qc3psGrvQ
NlOWvzu5g2LR+g4IOtmeWh3n7q2uiunkEfA/KesBu5GsjoFVl0NxCteDnGvkGSCXmD16RSTVRqQ4
GEfAjSr6hafYNtF4Ws8Ga/hRNeUrBHt879SU/0C9TrFGNlr7mRkBXaiGx3wMd4tIrzATlVOzarvJ
QyhADSiZWW7UFPBuOx8twQeT359m1u8WAp5bhMmK0zgvxYkFEPbpw6nVC/NoWoVf2FrOHs1pUQkx
+mJrqj1gB1gDp9LLvxlla20LNZmbQ4Fc+S6pi/dI85oTv1LCaPxjzUk52wk6ffj5po7n7OUHiwEe
booKK3UNsfWTqLvlZHUAwjI2aI7lViexft+s5d29kwgWJIV6SleZqLyp+vu/6deN+DfJs6yoh/tZ
Cp3r2Bns+0Ky9LhF6bgLl1jGo0u/7FrbejLKHEhs5MGRVeL2JA+uWrenPiXyAiMfaR1rZu1elj55
p/aUi/AbYi5PTa2p/MDqbgPYP1Di+uw2va+GaGzisxSJ/DmpM1JBPevOIYLcVRAQ0hzra2Mr4SWZ
hmXTJcVTmeQTogXaX5BC4TK24zmfzBmyZwTq3S5cP3fgjtj9Q5Sq3XOdtlFg26yI8M1odwLW2IYw
PHLxtQlWTuxMEIPvsx7mOxAcSUDur9miNaYHOAVF7PxIAigVPzgz2xWh+z1VXDew7O5lLqspmKrI
5RIv3DS6Hvv4QWS7mJ098ZnxJXbgGkzz8JXlf8Q869V+atnoITtgx7xZRebQWdNyiePPa/q3s/St
BjN6BxomRU2kNgN+VIT63MY6OANa3K3XsTiwsHaIvZhJIn/KSQEFhjqS/Igm62BbZFyjAJ+AyA91
fhNaWEx74EQGLz3pgEL5PEm8aH4z4SzEiI8uqM6n7FnLNP0hDx+zNIJ9kXnKPhIYGSVWd3Dt7sEO
EQpP4+qYMGdhiiX2fZ50/CsHhywmCokZSkE+ajv5tllKjDl0BSkjJbqmIscSpmnULWOrvUV1dgoi
J3tH9k3d2kkVIw5SI1oykbAU+CuMno4eNYjqbepG77lJcGxE8CVyuunKZHfjN9ScixhlWWd4WKdV
n5zaVxWgayC6Gpqviw56w6o7cFWn3Nia9m1wyYR1XROf3HDYWI09o3raAkEZRLp1+q4PvKi+NrE4
FrHhMgqaN/QfEyZmzzzoMX6ybtt+9fqs3fP7hH7Ulk96Wb3qetNu+bKWg+3m1j6zhy1k23bfTmbj
Qznmoc5RV48F36uS4Khi8MjpxnFpJrFjM3FdV/8PrQAAls1TedSMga3BoPq5y2o8XWbEvnsm+rnC
3aECuWwBhjtnqvgnmfs8iIYVGDVAQANRh2YYNp2hCjrILVdJw5TJzxtvUTo7vqUsJIKRUn3I+scW
08ZArfj83Zz+bVV1sdVcxbgoFqKeRGD+8cwEaFzWvLGZOi+tDjXPIicxuuotSciFVt6y1xXvYmZx
uUH31DtZWjoGlQZMJE3cXQpp8dp5lynSImhisXhxiilk+5NZB1cZnIAYkoVkeveYmOTYUGfd6DZa
9pqAzBgT/ku8MLyQMYFnT4jsWkOMvC0WcjiJhxFAPZ+UrF/25E6+lSXeANgrNI/j+FZmGVTtETFZ
FnzalnXUuGka68HOYusAXxUSh9b8mGaWK+TawzOz0TXJrPqAFxCoWMu3yMTsG8tJznamWts+vjje
0AYFLP1mqNxbPEEqN5oOC+dR73wjMnlGwtS51IvKqL/gBAbKVEPFhxXVOORuEHm5vul6o/I1w8p3
U+X5QCCdZ4GqzEbLsQX0cmeduLHPSXG8qAfkVaIanTpCWzBYVgvFDL0BvbfWN5Vc46F4xNsBGHEU
tiAOIHSkHs9Jbtsq4WQRYW/l2AC6T0Ah+fjkDZbajTfKQvoNHDjugS5hOc0cAgx53udUZ4oG37nH
R2mH+t03DHSNIMS4gflDL49lJbJbOTXJZjHsDbbeHa9X9BujsCqsNWIIjCymNyOhm808OtNpzLVH
PeqbXc70fMs93G8KS/Q+k0D8GEXlG5p1D6BZrz0eFleIITPaQVdPq8Zd6A7ek2kN+2xm/qnz2tja
KuroTS3y26zM2PZN/fp5WIoWtT3vGrV8ydqh3boGNoul0n9Pi7zb2S4q55hnaRsjQrorjUGAYoKj
o+xgj3wRbPbDRR0x1iiBtFaYSbSjuWlT920pTeXVS5THFNV2HdLohdDHsNPVhA0QziBXLe52blpp
53gt9Z0Yr3Zu4A2vRNbJRmSBdAY9RGzx4JfVJhs/liVXgoJR7SriRb/mSoSGPWiijSwyaJ8mtEXQ
FMCKQluW+iMycYDsqrr9qKoR62qj7z8mEnW+h2nfBzHdwZ8Z7D8i5myMlbPlAzUx1NPAeWCQiKeg
BWPjw1vS3p+Kwfhoe5tcDA/0h4nmFIiAxvnQUvY84IPdD5Yf7H5IXARTp8FvNInNVIpbfrDf4Ylq
Ou1L0mIvFxpm/GVlCftGmA8Y08RQekkXvjVCIXmItiEx/jebxMGmUzvrNe4Lg0x6VL2KnFF5tmNt
43hhcZhabPEyoA7PEQJswWya0VOkXQj8CwCpg/NoaTME98bRb5491rtI90joRzCEJtHMFy8R5j7J
uvmhdJrxYKL+eibKXkMybrVTHw+gIyuUQ90hAhaB++tBmTPkr+wkO8xjbeCUxBSV5zZGNpZzhIHs
BNCoeUskF4AhtIipC5VtrOifslnFxaHNH9sGjnsH4tNPF9MCWlW8NimabclSfSnJZgT2PKubEvXt
rDDPtjAfEA7S2AVpP4bWeCex+E9ho7SPsACL4PqYsn6YdBsz5FrYp4mNeI9z53mJx1+HIVVOBe8F
tw/XC/K0ebC8eNo3zvwOIHkMLByGGfcmc4dWybCtsrw+szvBGwJ+uOZo06EAP7iZgPn6roF1zIyq
58ZZtxKJZYxHc8yfTe+r66j6W6HMP+OBnbnJ8xorh16JkluDQfcu85yPsMDqo7Ks/s2NsNMj6UWC
rKl3SURIV2n07hoqBpvxtrsOYnR3kVfokFZnVBGJ3w76A5kzIEZrrjVx0w9NI71Ue/nR8oitGwMD
qsjjeJfDDABxL55n3YB4lMXvldO+tLVvjIsVGP2pEoqG5Z14YuIKRhMLV20GBKSrzT8wqzS7KX0l
7/4hIDsym3cm2ulC+Kis44e9aMN2KfoCieXmHOtOui9D7YPaR5JCLci4Dks+5SFz8F+ooBcrLALv
WZtx3TVm5RsBALaUIL4JCLqEQIsdtnxir5tf9TI3doyPr/WAwLeeJ+Ol54H3XYFnADzEvdM36Tk3
BtQdK6TVE3t8m7La3kdh2KFMMXxT25KQAsLzix0z9k3hgPOfxqKqBVBb4BAuquorHo7lDtf1N/yD
xdljwbC4ykvfkIRVBDOTUlXbstOQOHeY+OueFGuM7ANOotu+tOPX1t3VGdpwpTp4qFeA2/LwkK/Q
EDcBcCSxtzyWrKTtZPih6CAMNTcFeB6ClLGdl1z/a0KQiyEGfY186r8+OXHm/u1VcF7hKG8sWG1t
EZ3CVkv9Bp4chOTFewKybZ86ff7ZzDjlpuP6DxFuc4OiypDRCoKe0HZukSf03Vgs7alFiiww4Ruz
gSBWkNftSKiIEEWOpQpepc1N1VUecOGx76hmthxFhejvS6P2RxbCw36WzbKlqWuWXYAs6S8r7jf4
rU3eRc/VkynyeW87/6R12ByHXiFv0rgbNURT00C4GvGNTg+0SrUP6F9sKo09ZAVzQ4sTe2/M25Qk
1jOQlmsGRWAjut5l0w71ZPKE84bqORIYw7YwMdMYu1BslLRgsIzWQdPbK4Xt/IiS8QjzHdDKXC6B
vZTE8EOI9AIWl0oQCjMcg31+NZ6rGPfRoX8kvVbhGdPV+04TCFMY/VO/5MbG1ivziOrWNo6OcQQM
xsgQhZxTsybLvMq/5Sn+Bml+BSUZP5c43LFauipIf86e3YEwsgzgtk0YhGH8iia7t9GdUzcM2luf
vaqzMZJYjZprX44/EVWaUX+vk0OtxqTPNOa3xWVd2QABFZGxKSegf4oyX7EpqkhIt28ibMjMhf+E
Y1G8quHwnf1dD7+w3c1RuBLW+C1WVXq1UWo4ooEZbTzb3oLY+co+HGpb3i/b3gnZ7LbuN8QAs8Oi
IF1hJAOpIwPXzLx2Ih9lDZ6r5j017Yj9U/sT+EHvO8nyalXpLi0+6jI2v4d1d0FYDLY6tJZ8/hLl
eYkPrYVy3Vw+I4jT7xzhPBtT9qUsEHkW7dd00t7CvvtZZKxT++i7KuZ/XNEUrCi8nsxBFJGXE+rZ
1QA2WeLY1v1etfvlOyx5WJjod+rZgMBh7ZcdoRSl0OqdVhsd7l+F5ifi7w4RJRJXZXcZB8DnuZrh
oVXXQPW9cauJtg0U/UQeIU8RYoX78U9bomJqORi7wOpSH4eeyBtPrnDQOs1S5A3dbqPOrD4GJAq9
xXHYW4ff1G7EXcCaXb/Pl28Z/xjUpNmP9I9lbXi7Ka/ix3AyLd8R19KzA8HG+cNpp6OF3blvksDb
Q296wyVQ3JZSQashVJiiOg8D68hDrD36roBZKVUjOhZhWD5HTfoDOPfkuxpS1rqhnP9yGCBYPjjl
KSLVh8UtQMrFG7KNOzHAH1h1p8cUU6zRZeWF33m1KVGkI6RQQF2Cj+WncMBroyoCAcyR4Z8NlYg9
bbcQcglU3QShWeJ7KM+MjnCrYydf1LEcvwF4wfjGacQT8sTHqK2cg23byqZMKuVqlHxUBzkJC9UJ
HuHMuNZixgC+JprDAkl592aXzUSWLut6SXk3FhU9gcjODrrVxo9KUuKCp8Q2LCQA9DcdgDVxFY+w
dpQszdaeO14JJeLuBSQBVL2sf+gwbt9F6dL5d/WbXyo3uM2U6RBfME/qfXPJsgc3sZugE8BRSmcJ
L3pnB50dQ2mpx+SnCu2D1XpM7E+DWYCQkTA3dx+FeCYhRfwCI2ovsXyJD2uivDnPacSmZ8WH4VZa
Q0YvLF9iy9SEQPVnZ9kqiywoN1aCulNGIHdNDA8oi0QNvu9qPO7yKfRutlb+OozhFmuV9vZZrRsa
mm7LyLp1WaRg86+ujYKudTKnbN2qHtodBIEHhUghA+Rq/VVhLdvCtiW15t7mJvOem3m6yGrZy3ZZ
QiB/dO/lss26La3lPuvWcJHV4MSujkfmLzVIeqyy1hJK0o/QN7I0Pd9hJ06jIpUzibNslMAUWbX2
IFyEQIgsrvcwUv3oJmXMVG05j/Kg5z9rNIduEAqZQ1S+ExAD4vTZIXeAUC9su7YsuQbFNzN32seY
sG+EvITEKjJCaEXJS4pqqQI7SUkk2ckHq6r5perm5qQSdrkzN7Tw0kBa/ObEc7uroREdNSuakYAc
LpK8Ec+4SimRal4Kre2QUhsdXzZgp/PhVu2lnwB0zB6k8axNyU9CXdgrXvJlGLx4v+BJdY4nnMPD
Ii7eDdF8SG2vRLTHeTGHryXGBkFpWP1DFn5h4Euey4X5zbZxqksSDCtIB3S7LDOdq2yNEAy/WFl7
SfWwR+zcCNO95qkI15hK8mzC6L32ufY6qHag9KaGco+rv5Uw1GSpGSseU0pzk+rPgznob//u2a49
15KJpHeQdMbtk4J+Z6kv1urMlIPAm3UNPzlJXZcU9T+Y7clki+MqFyYFhocSpeK7ADFyRe2eEPqL
bIiRyyLGuCoX3/WIy0UkRyAhq/5uPbrOw50GpznFJm4b4/yLFfSvInQ0JDRsZ9c2B7gG3mMIAXln
6Iu2AW7mwd/noCMWd5rL/OdnVSRg4aA7Ccs9NhUoDnRDuHPrNJjnfXabWjX23aK3jmTSw0cU4rzH
xSVSh3xshRoAV8kGgLsue2HCMN8Tw/RH6Q2a5kK/jMvQBTkR1ECPm+SmrX4w8mwSBkxXd679Pxpm
eykeUivbyfrx7guzXtuyB68L4ETyJl2zGs2EqyNMoUaC8BpdPg+KrXZBtWiIuvTTT0kwLabF2lbu
0IKuXtmos75a2OXiIluxI9zYjjK8lkurPrl9csVxovySEu8/RUMDMCbMBnZxWOuVYTTs6hH2qtQu
6gpCp8JSWPOtUkbwwBGkNi1xkUX+Pw96r/ZPsjQzPdrju5YN2lMNbERWtl1TXpIWuTQpn8SGaDwa
bRwF/ZSo7/FcDAT5yLCZrv1D91AfyNuh5gsFvwKpJH9N4zkHPwPZT6/Qwhlj46Ms9fYi+6oIywdp
L9yd7GsZ+a9Lh1XzQF7K1vLXpcNg3S9NMHx/RTPRJoXsOLt7X6ImPqLCJCHXpHHt9KjTh1F6w/n1
Vq4lrxLa65JvIZSKeyEv1DeGqOwqmzhgw4yGIG7NdNf/h7Pz2nJbx9b1E3EM5nCrnEsVXME3HLaX
zZwzn/58gKotr9W99+lzbmhiAlBJskgCc/6hA1I1Da26lr0R9qCHWsWEKOyAJAekCB+Qy7oMFbIo
WaaF6PS3LhdE0J4S9vDraR77tzIbH13Q9X/9fajt6p9De9Wt/jF0mLoLFIsqgQpfAp/rguoKjs4G
LlT8JbUXrHkKcKVJp/3Q+dVH9wusaPBR9pnPUoTUtxwkJ/toxF5zMRml9T8m15E+7eWwmn2ohRTC
fbZ8Tb2Iw4WcbdVk7PoqUZb+CEitgbSw0yLfu7qhgu+sT325mvWtLQxORt24eHMRfdRNlKy61mge
VLS0FkhDU0cRogRqP5AcmQd9KZtTpkRPFip/ssV9xHruk2FE32YeD02gUMKNnXR+TdKHyJsbkNBG
tTMDNV0Mvg6BSwarIkebD0b8woAMfxs41SbKTNgBLVMsfRdBl0enevCyFwVC0rqNW2Utm3mjjcc4
AAWjx2P2Erqx+4y6k2zIAWZJlo5632nKm+Zg4erEnjKZ39uAhXdTm/pBPqDt4jo0bfvGk6QCiNfq
V5Xdfa7NykXaVKKm+wrVULnUwrRS9KFJqVwiZOv2FXrAqyCxMLqw/J8VzmfQb32W9oZPdr/HBWxM
1cPUzOEW6SnzyZrg4qdK1/wwuMloeXMtG6nIGI9XlHsD7rrJItdX4UBpkkIz6Vq86sWJAugX7Q1K
If82RkWZaFO2HoItzqDu+obUeyOeRmi/qTu1KrPV5OXl8fanTFvAnpGrMEgSSQmS2Qy+q3kYnGUo
h/SyJl0Cxk9cyLotGWT2vJC9ZR7pTzN+3xCZBCew/RppKvWSrMlPXtIGV8giCKMUYfN97FyI5mH6
Wlidu6XAbm3t1itf8yw/k9NsvjcOMIAcZc6HJq2rU8sGGYEVrzvmfYz/KMKFOHrM/a7R0qe+y8iQ
O+Wvwcp3hV5Xv1TyZX8/EWNkZORkcFLwhUETXB0EKFcZ/MA9iObpndLfqirb7gvOssY5ASK2kD+D
qY/tVTyE3V42/z6sZ5N3GzY273rkvQ2tNYRrFZsN0vwz7Dr8iUk0sgPu1OKCF2hxkWcObtgrU1Pt
pTZQZKZ6UO/hhXpoF+b64z/OeHufMSMfyiPU0/SKgO5mZt/11GS6/kW0GpThnxq10NdpqCOdiPQ6
qrioeKPFajovLHos2IcgbIoKz/ewnk5ZCO5Gyiy2rq/spIaGpiNjG4Hv3vCoA6PS9W15JiW0kXIa
kQphJlFUIznnaogShpRVb/HK3DYogJGoFr5aedlGgCzA9AHXaNWdMoxsdUKXEjukq+zUg2fA2/5o
l9MERNydgL9xJg/sa8aNXZo8an7H7r1jMxUUXp1xK2Mloqe3FzDG3j4b0QmFWv1Qp8PeG6Mgesrm
cjq29s7EBBlTgYFiNXjnfiHluqVwdxvgnAe8Bp2Nxr/Iw03GWynjS23O0+E+Vp6p84zAiXjayyZQ
Jm/XOQVM4sL1H3Oj2WgDG8BOtCIq3hcU1SgE0pKHOfLLvWGTCLvHwFbla0Mc5CzZ4ZKyWah5Vu1v
zSlIH5w+X2O9TY6rN7AsRupi7joSyNB1yF5Jw7CuY89VDwoEhkp7Ss3IvThKsWtlbwh9ap3pCnJl
0ntMvF6ih/0D1kZ6qiAr33eI59rBgzLOzmNFCvUxxbdp1yYRIATRlB0jCpRM9OO1lXaI0yuh7yHK
FTS7ABVgipimf50tczzJ0Z54LfsxZYN7e8kojwychu1k440bpWidy2D2XDVW8j+3WPsAXiCXIp8d
kTJFp6JAnGubKE64agqXWxtrwpUzVhh1OOpgU1dEOSjTfVyxxWHEtoKnbH+8xwcqAP2qLIXqnGcU
fDWMa4tJeGv/nuebtbMtM/3rPSTPbi8Tr21zE9Z1cG31n/f9mYygVXzbnnVNEFyz7FcqSQFzDlvd
sgM0XEFvKO1a10xE1MJBWUniuz6z2xsMf4dm10zeXkfAMGmrTWNO8PREM4nwZm8jrbqUmh68Te4G
prvxZsDnP8HXq7dTGyF5IW71PLBfbjeCm2psYI0t9E/3CwYcNvrYNrJVljUhzjVCZRJKxiAOuPbJ
Vq00M4ieZ1LXKwxesy2CuuFzhDTrFaL+OprKjCJ1kMQrLDM/e40qjq8+v1A5Nk1Dddl7RrcejVpD
6YAbN3CrfqMFerKQulVNhHiVPJMHOaTOPjJ8RtYKue7DqBn6uU1dZZXUlvuaZeFXyGb+zxasDuu0
/kcy9GQGIt9+ismbbesSSkcT+6uAu/uz2QXafgyAqiWAzp9HbbSeW2OZAxN8lhHy+PnSZve7h+By
iIrAeCWhhyXH+D02xnqF6F58bvJSOdcU6ynLTdmPlHWhE0x/DOjbWTmbAdUitZ7apyYNmmVumeRN
g6BP9tmls3PrYXZxBcVNI/uRkFDG/CL8irBeuSbn1B8hU4QrjLO9i5/NIasTrX4OWdTvvNmmtDtp
9peps57KeUxObssePBa6zrrT9Yu4grIiJfnl4T91yFhmoatFhdzeuMLiKDTUdhGqk9gm05QxeSYP
irB7SQNTBWiec7enmPUaCzy6Y/9LfTJRtaVSRtFVSlaOfdceIgc0lxwhYw5c7qUlYOWK438EpjF9
9fv0gvvf8KIEWXRsgXWsvJBsHnSjWxwt0vCYNMpn3GV8K8bbIp6JeGwHDTIQbbquvSBeAAJzLiXc
mVczfct0dKHDIbJOgJJJBKaK8abpPVKymdJsLdFUR+9RLYN8fiXnYa9Q3x3W5KHRdkM14BklNC8t
li2Cd6u285R2D5rGAxijjG1AVde1Tx0+u2T1yulrYOnfCiSCn+omc/6It5l6i0cq84ceXLqd2+gV
eJjTOon64SooM4vVtT60YB2D4WtmVOpS1dFkMzu13012rezQq0ZTyLH464aC3LIdNw8gvOxD5loX
SEwDAlhj1zwYgX6LUXhjAW00JfL3agLD2iyVvwx+We0LXjvWkz6wSOu6di/3owAz1OOkKvFSNtPM
rzf13Jl8V+xDKf25pHrT7CSbTuZuNKv2zihBP2tci6em9OKVlB3ORcoWMNt7nlBSahMyP2oxBF/U
wnl0kyr6ruqjICOP1oOWFtHmtuQIw3zaBXprrNkEobnhIBG0VFMT76CwU/aa6sZP8lB7J0s1gE/V
RfLUedgC21r/XXbJkOW0otQBDUUq44Y6rm4IGYbcYcbsKmNSbBdSzXdNq1y4JzjIegn6q9E4kc2Q
fDqXUkSpIlx5i80FXIEwig6FiuRBkGjW4/1szkp3FY6l9RiwhF3BGp4P8ZRdIs3KrmRz4dPpOAtX
1M6usZ58HjwoAaUS2BcZ79NSXepe7S9HIH2wihPtceot7BtTo9r4pme8eQIYL+449xFpMH6OMIra
fEuK4jZCp8iCWbl67LMctHXUz93C/uPITnrYaF6WAGXu1BOaHo2jkrXyEWaejSnYowz1Uc/InuBP
bV7ivKQDIdefGUZVuyrCo5dExs9UDfpzg/paaxtKsU4VpV+67KI2vtBVy4QGW6uhN6BlVr+Oaxhj
jmFckd81r7o4TD7aaHHJY7mNELowep68dafXMDIYJw9RW/kbvA+rpZwhY74ymifxcrgxAoNEZZ/t
pU+qd+tWpXkh+8S7RQ18kU2qf5IxaXFii96yGXF/Q9d6KWM6MgpmZpvV96Rvv7kRollKxPchjOUC
PLH2QZv5K9nE0YPUPxuRs2mFOU9irH4aHS3jOp/yJQQHhOoa1DAeIh+5Y6nfR8GCokCFEc+tux5h
cEYAOBqjWmHk4q3lGkGJ++bxHrtnbQsxrukFrFSmbSGxf7bvaws5ry9rxDpUzb3Ke5fmKRdrmp2z
Ke5khTeYu8guuZ7k3WyywgfZK8eGYWnuWr9Nlg4wBfApFGBLrJtCc/48ZKKZgMBbIvM8rO4do501
t3FaP87rvvNB0OhDdwmGad35Xv0YJgolhNstM6wiaseNZQCFDih5emX+MheGvUmxFVwZYnNOWaE6
T3Xz0YmNfCMOWTUvrKYpn+T4UINKDCppG+udAnsH3H8YaPF1ntPPMxmLRWwUsXiwis0IBPFH1YAJ
brwxPFjCTgCVwOoEAP0jw8Dg2bHay2CpCNgOA/dMBEens0qhoR+UgJ+aDwK0sYeNdNvRkFlfIzEP
DVjs9O/NmzNPRTV5Gqlrei18ix5lcqoT/WNXGUgP63W9aT3XWMlmXMfRc9UlVDrSbeMMZnL+FE42
QV140kywNLioLDBvKwpV2kk+iOUjGbkJrmrq/j9ZejoL8mzfIm12HyolTL4AcELpl5uGZZdoiE2o
H3mi2VH4W1uKRrVTiOtCb79NarXu/2nSFOTasa/FB6ws/GnF2jIASrSXzVrksZEv+GzK3nD6WzNB
5+I2ONEVkFFB/JrVZrUqXS09QLWd3m08cdOonl9VxXLgJ4E7UcYo25jaHOwzhd2lVxr1UzGSoNG8
tl6bCJ5+L9hi8ohBXq+EE6qYhz6xiidvYmXgiQ4P8qqC5IV8i7PnqRdo1u/yHRb9rF6ceXrvoSh8
UYLyn30TI0MEcwCUOhQzrYbqSwkpEWk4dX+Tsh/CAJD73Kv7u+doj6Duf4y5opAjXybs7Xb76RQ6
R1p5mLPqgRyHi7AmVSh5lkQksXMsKUXy488OBJTPHfJ2x3scrZ7saE7xLnOBXopcqsygwhE/2OSM
HmQqNk5Alo2qPexkojbWEewHx2Ms5YQJVaaHbDIOc56Uh2lIh6WWJgUIxyDcW0prPee+ru3Zt3iL
gYLzM9R+63lIVqWaVc8ywnP7ewxwL+hD7Xtko8uDPkQ4lP5SjXLvTIE7PafxUK2cnDpKK3//rc53
LNayuHdEZyqbK7lYlUtZGW8TfHNFXIZGebn+PSaHyVm/X0OOHUBW3cyskn5ag8O5gq4FuRvlPwa2
4Tg7tjWFzyE48tuc15kJL16M6F3j4ZYTq7V2LU3i5CEq6vEciINskvvexhbw8xEM6MIERL6Nx0PZ
ZCBShKy9NK30QcmFw3Q1m7K5Cd0TcTNnurbidikHEjEqd6vrDWliaE6skNArWd7yL2qJ4osDLXMh
0zMyCyMPo+VD1Ym7gz95b9owhcfSJKGXR96NbS6rgLqT4mNkeBf5+JAHXClXKe5yt5B89PyeeNuu
imajN4dWrwGmZRjcj3U1XfWmgB4IpmIjY/agTVdoB9BvkpbtnBh3K9s6IGtQ2FYvev19nKbhPQpZ
sFeqhoxAVBzYV0VrmYMSca3LP+OJk0ZrGNbz17+Pl/GMVf4VjFy8SEL11KL3/zwGvXZWJnDzMutt
IwSzbD0nxSA81L+oLCxvSfOaGvbUGONGZsHniryXgoJVmwOnbKsOklbfHABrYZwkW1Yr8oK2BYFC
rIVwZHm63aobtf0yuKH62ERAIf84IxM+aG21HhGdIyM5Dct51NT3KM0/tFiPf9n9h9phXrUogcnl
aWx8G3QQHOlo2S9NVyirAtWEi6KA1RtnLxZIA4N6alCBTe8BkrgwXX/xYTAuUgs7OTfzDFSt16zX
0Iv9jcd9b+3JJiIJK69zm73sNQcnA6Xm6ueqLKxXgX0vs9p76t1Qf+nRRZOTQKpmD1lgfZVz4D/N
B7Xsu6UFb+PihcVz5mT+ha1steoHxDAb3QcwL4NqazaHOKkfZEse8nYkjSZmuMZ4rOJeOdzjJuYD
FKTBSdRg5S1g4xtpgFwJ6Wh5FiAuEU1s+u5xqzWcHdJ/8ULGgId6D9JAWb5I5dbUMoLoSnp6qlgG
CuyJkqY7xVe6ox+X/TFTjzi/q4i/aNU2K4r3GiP3djEJo7RYSaFU9AqW0F3g3bqTgaLkSsbMWPio
BaA5VtPUl0utXw26ah46xScRGfdqcrydpuJ06L3kKM/kAaWxCrKT6GHdjlHoH9EAhoNTmwd/tnm7
s3esRG1fPkOAwaGVEj3+e+T2yCl/9dEUP96sVhgsW/Kp8n+ZrlCs30VJi4M1VjsPOBt1AEGp3Mpm
rWghSUU6INGUh9gEl2POVrCjLLLAKaI85/OAwOdtbpE0gIb0eXufJjtSNV/5dogNIRrXANHV8SoP
Rkj2eWiz11bcJ+5xqwv2FD+cU6BUyNkHQYkvz++pcrCc6sTJq5w1iVuRPPs91aGCg3VS0n1OdVtt
2hdccSzrPIOUuOJQNYjj/a2paMWDjzCHbFmtZj7xzt1V6akBRdbSfCrEAaGgrmSVLke5QOe2nR5i
fyn65CgQfM9QBNyTbKnowh1VvQPCKEbIWYk1/cpgSJJ6MPeDyD1hOAs3r1XLpZvAxyQlmT4n6Ub2
yYjCsn7x/zU+7Qcfhm004rQXk3AYBmsj/Yps350gtZR/Nu+9crDsVYU2kysG33vvc6XXkeLq4JEq
w9pYc6t/+cfce/P+d8MApHSlO9tYZKurVGUP2OJ1IdPRzuTkm7aFalkM5pQBzfdPjde4eHAhsWDG
Flay+ZAsDJmsLr0qXrqodO0GJRweTee7YeT5TnOpSOWioqFNX41QU967JPgzHIXfOrTE3u+jh6Ag
dxN++8doGR77bzAv/NtoM3SNNeYQ/KJrqN6xW7zB0XmqSs+9UhCuvgTwA2TY7hL9bLjoqrddWb6B
DXe2GJw1WJJ0xZuShfby9hrZV6dGwNV04yBGSoNfe2vCtLBaM76oHpAsY9CsL+bMqnV0guKnlT5n
uWn8yjWAIkFYv1dRQr67HJKrQgZ2V5MQ3ju/Z2u/Z9vlmP90x+ccD3o5O9bT6j0OSDPOpZNcM2hr
u6FH7F/ODjRojn5bPmvWkL70fgiG0fHHD0cr31hwqz8bWHvcasdwgZvfatZq7y/ub1+VIfLe2zHL
sPkC6DNYFDEaEl0XzcyVbV8q3qE1wWQ5sTFvQ9NoH1S2WaumTdKXZHrzgJktYq2N/0JFYAHoVfnm
IPi8ElnPS97r5hGNsm6dlGHxbrrt0W184IZW/NPhzb0gaVNuK6RuYS9PLdULUsFGmMR7G5g1Nbsy
PMZJ8hoKpFOqRc4VTLB+HQ8R8lIY0HktYb18CZ25ON5iUQ9ObG64WGTvbaaJrkkxIB6SyHnVCLvI
DsxFjB69EplfA0/7JU+QS7qdgEn5pamq8VWc/NdjxPRZzPrb6/z79N9jVJyjeyMMnizf6c/QL961
eMhfwspgL80uC1Wp+Em27ASWUOzY+cHU4/yFDDLLBuhiK9cf+zOA82RlJPHyBqlz++7ZdyBpijtC
TNnu+XcfxeZbn8TiyT6NebJV/Gse8hvgU8aoOFpZhfK5TwoJNIX5xZ6bi9yUYZIeLss6zB4Syitn
tCvROOlwMFNRHyE307yWOZJagn2YFiN4i4LkayzOQM9+nsmY7JXjkD34X3rvr0JSB/JSOLX7CdI4
mhzaR+85JEz1qN6Z0aB9NMZjFavtexgq5t6f+MtyVDV1b0gxR+Ql9P4SpNAQZZzCTbP0k1o/6Qji
vrTwswYP45A0rbUnb0BT1y665mrptXLQzVxdk20vP4JSQxXEy/cNRnNrN+GW7XVlvZM1Zuod+6Em
0dqPevJQ9Ri/yXgItO42TFasxTCW2cbzjH/lQ43gyW3Y7IX5KnGzpaqEhoBhFtvCbvX/+ex/H+em
mnpEynzpNEaxJZfx379So6LOHCJSZAoUR6M07bIxsmBTtM1kISWGakYzoasjIRZ4mPVb+Tn1EHfx
XqmecJzorq7bfnc1tz0ZFXVOQ220E1zd77LAI4s4AerpoWZAGRQ1n1IwWw0QJhtZ7sEutVuEgK22
UBWAappqvpFlNolWlWegr4sLNB97EZTdn71SjFqO0xpzPfXJYpCOmJpF1lixkvEs245CDkCFJ7ZJ
nYKEqDbxkDe94CwPBb4sZ1IlSzXwUKT5HR9IcO80o6aygTmvdO2t5Lq0iHe9otlHGZIHre37FmVj
NVg5BWptjgPUNA2TGq8jvjPSGMPervTyqnVhC72kdvBGjElFYSjYT896rj/J7xX2MLkxL55uX3Nk
aQ9s57qnogdSBFngR6Wjef3pQA9e2tvca/D4EubQubVfsvAui/YqrH994as1nkh2AWa2/FcR/z4G
zVAkaAvvJEv1g6s0K19N7K3l91/0zjFe57rW12AckUssuRUNUWNQWNeVd2BoR4Trsm+aay/8EuZO
mPObtgqreXAHBMtf2herwv0EiDoAV9NWg21jo5KCy3PzmIiDjKX44i37KdxA8+9O6jQX1jnpK0ik
sryDKgKUN3YEO8SIa5b0nnGVh8Gvu4fZ/JGNcPRv8UbVX3N9dOHRF+ZtlCpWnUYBpOwea9rY3RUU
u4vqV8MD7kHVB37uRmKFuzBsSpiUOlUbcZDdsiMScHIVjtWyRCN4m/Z18tR0urbDUAiatUCayljp
9TweI40yjYSqgj++ZhhRnOSQKDX6Bxy8YKcxofDY490yGcmotw+37f0019OnrVEV7es28RrsF5Jp
Pzf5ulSLfoSTwZ6l1W6ezjXSe5+Oz5330pFP2sJmHJuFdIHO4E2cbAmvyGo/2o2d8zzJJI2uOPrB
NSZkPxRkvD0rMQ6WPTzgSYHXuK6G6JclyMTgDIOWuvwmxDfmF3x7siUP8rsSca9CfOwe+j3+n/EI
9KJNOniZKynfut83Mz5pgmrHm/jdEu9hHJV4MaPXgRoUUBx8lEVKJo6oz46oMWs2Cn7/alEFaNZR
IbLz4n/UttEjULrMvDWzLG2PAEuOt0+u+hOEi9DfByKxNSv59QZbyPT+LHMwnQYnICQVtrvpBHo+
koRZ6/S7T8CA6G81ME4yPzPEs7Gx+zpcSlMhO2whWsrTMZ6TlWv0IPmENdE/3IfuMYDHqkcaTQxS
4TxvPi/yJvQ+ZPD2miiqZOvGVRGq/g8vJ1/dK3teAkeRkIQpjiz/+qtTV9X7CPpDtNWE5GOsqYfB
1kd9bzm6uc4L5LuVa472FfnY3/8OPAhEe/r893e/i/4b4ji8H31Hqtq9IdX7DJRklOXYVEkgOkkB
Z4eLgPAYZ40nB+Lq7J29FttttruYgomOAAjORNnjjGEDMW82u0VgaPrOtxEjtMg1r4DU6MM3W0+/
RrozbDq97Y/tmPRH2JoVrh5VVkIPKpuFtEu6WyPJpjwoPoVV25l299B/GiZjAIB6cGFTfEMiSSSR
Xvjc2gHILmXzfsixiT9VJM3uIQldQrkBIfSmgApTx0hBgV/qAtPeI2kBysHnfyE2cagxKwh19uRj
bKDj63RuvV83vc5wrsO1mynqKuvG9gkNm5VqjPZDr6bt02xgv6Dmc7KQnTLmJSbkFdfF7UUMqSb1
vcERmfr07HXDDaOqB/7a8qHZWIaan4oY3QKZhutCwGSZ4c7n3Kjs58AtT+EwVCTGFDDKhjXhTjP5
C8t2rK18IAfh7O6qOXm7P6jvz+O/d97j1VBvfApfhx5y5o0hYiDadtZ9AFo3/ggptbPslerDpLn/
7O1E8z5X9qJh9DwHOKLrQSTok3DO5fKL1Tdps2B6GhXEK4Mo/iueXGVZ98N4DEa2Dqd+iJOLZSLg
x0px7xWB8lNtfIil0fjRCfgtRhnGg41bHHQev92pcTtfrRx4gYFV01cxyR/6o6aFI9xM8iaD78zn
MVRgGYssyO/UbOim30cfpSQZkocgFkvpbPaWsVEOl8QbVlEZWC9UKD9pKQNlFctqAXEJlsqoK90C
xbviYjjNbZj8lMEQB/tqnP9tmFJiQFwJwKWPLqUzPspHTjzi5jFF/l+yJQ8JKdd1h6vPWj7AZAy7
SbCBqp4d8qGFhs/lWppIDftQ1G+pZPkh4jB/Q5ZeP4QyO5QhsLSeXRLY988ZR4aC2D+qf+IrMevJ
Q4TdcVfyGQ4D7gGIhHs0uORvD+zcg17kkn/dyBHyqV2YUbgDhWPcHvMyNmgsCmsEHu8rAr11S7QR
NaThF5gtzdseuZIL+AzqWUIf2I+BZSUTTvRp5f6Uz4mun3Y1ZfajbN3WAW08/hGTywDYn/VyMNlU
PNYQCyFALAyzdh+9ebD3k80TjWdt/+YWaMMKQMB/GlGaQ/8GceWPEU0jdEStFqUusayJYsU9FZq6
N6KEJY38mPkcYy3Q5uf7xywzcEpeB6TzHoMbE24txy+WclbCs24/uzG8YaX9Pgx5/UWfyLDDNKcc
0jX1A7VeMH66l5FFmxbws8a/psblF2a3sJt00yf95to7vtLxseU/7DYkJ/+h5t4P+dKDrouigws3
wbCDRZFE7xluzIe4sdtDzQV5sCv07R2NRJ81Z/1LH/bjMcsNJEziuX+psy58mgN1ORWR3y79tD01
Wjs9NFbiQc5XJ4xk+bUFsZk+1nDcDh2GrJs8ViuYlu1O1onCBOsCOQLHzfrQ/Hcjki6r0DHo/ngN
by7btYo96RLMRbJ1tThd5jYcF8Cyfv2gxB/d5MCISyZosX6IofWtt4NNvTKrZJPpBWk84XWsoBS6
jAM7Oulear6ZFJ+yqei+TEDTH8im/ZCjiqD0tpbRMYmPwEebjlEQsqQrAhXNBXFq9wo/e6t4huNC
LEA7Y9NHgpsuYMpqoXirLigRfvmNWpZnEXi/S6pZHgJXiYmZ1b+AzbU4s0iarXzHy1beAEMYx5q9
Yw0egG5QJJCdcYZG7imDN6QJQZAqv05liuRgbn4xNPw/0MgoVqYTlG9DDvKmmNIJs8mufFNjcHFa
ZKgX2Rta0Dfn4RXeovvQm/Z750bzBQUEGGxVBUVJCb1vlq8fTCvzAoDJH5OXpr8abX5XCsd6n9uo
Y+Vptk8hG5gNQNrw7OaavXdzVd1F/TBAITHSlQrLIK68blOKmp4lynh6mnNXFTG0D1gj4mv02R7E
AlIOlDHbi/vbPBnz7QE9CR1fCwmVaFMwKXprsZB2XP80R7N/mio9WEGnVZYIRdiYcamZgj0g3Zlu
kMX1+uWkul9RgnMe7ofaqpOVPYQ4sogOt2NnBX4hPGkWFqj3cRlWBsccqwIZSlM7XBS+O+Nq68eo
kgRqH587u1xXZGUeED2yMInibBjqZMsu1hUic58xr9T7Qx1bf02RtdSRkP5CNqM7zzPO8HXpje/d
hESq2Vvq3gzqCRogv5Qsfv4E74hKsawfy8KyEetbLoXgKluWFqmreCq9jSwq1yOI8UyJf8mSdB+O
36iOOWdNHOSZ2qrvfua1u5D8X7tlhx7u1Mb7Hjnt54hWraYNUl3sPT0sBPGPEAvGAZKFXUxUswdt
G4HJPN+aqZqRty2KeiXH4F/TXO26XblJ1l8K/C15AiNQh8p49pFPmYXgwTwe62SwX8sRFc2kyT4g
0U67eUDMx9R9X5SfxgV0nWY3G0ydmgCxIGRI61ubTCU/I183nk1f+5hMS38d8/mL0+j2X3iRHrns
go8EpfpVAjjkbI2pc8SOSqd6g8qW6hkmRg2NXSlgyUZ82sawWM0F1itdXhuAsKD1nrhNJOugwwTp
NsYUjm8wZ4Ytt8IZmoCKHJKOP/qyL15YN35mL+75ClLOCfp+gKVPvvoyWSiHOfEaha1+b6dcR9vZ
USOQEknBJy2w9ZZB6BAPvhizSaAILcqqG84SpzJwiZpG/QbsILokHZlzGS5ViGNa7/Qb2ZSTQq2p
l1Y/4uEpimS5UykuevL8n2zItnX7OdWeU27xz2nNF1OYyKEIgO5XuzKeJ2/8M96I5/Tfx88Y/K7S
3rvFJ9SK4nyrJz7kfrnLTcUGN/99QP1bbH3lEeYGhJeS9wE/Dbldu//SQVk5+GiOreSf0lp/Pzjz
8AWFyuqPuBgfUhMR2OnmnNds2g3ffLQcN3wuzWkv7+yt6UGd6xxAo9Tw39CP7tlzssuwyzR5/ARZ
laxnkrNmpXCzwFe3kXADNh3UdNKGgtYAWPaG+ZPd8mCnuQVQPtOr737p+PsK7YOVk+HO5AmBgzkM
p/1U41uWJA78qdJNHxMFdRncAF9kKNUqimSsfeR4Fa1mvS4PKYmC0z+fMbKNMJtGAqhGbdNX4o2q
N8pyiGr9gn4okotaTFraMgCYKN2wg047Luuxtp5Tqx2ffJerisYMcf6QqPoP6aIddWj6TzVm6bJ5
PyQU/8+ymXUpmh5gG7coOw0QBVy+CYut+aaikrSnJvPmjFHKhVLFW1vA5vB1zq+qJ0ySBQa4UPTv
nd3hdSwgHzdjht/2C3XagtionW//iEvvH7Q3xrNtpKgYmvhsi0kogTyHpl0v3DLbt1ozfYyw4lZA
i91z0/VsMzXU9KNczV59U30PE1J3VKwobIQnXWneNOHnWo11S2kx+FUEcXqUocJLs4d2zDezGCBD
tuWrmxjXhlUedgaSdUOzDkZ80o3BCm6edeWsuhgQT/a+V0k+3jzrjPwvBbFwvDWdR7Yezr6KnG4z
j83whj/YUSLXgZMBLBXFASTcuMMG4SXJG0iigfGlVnVE82gZVOxvLeSdfhghUj2jPyG4JQE/DbvZ
xYjzRxjq+tMUAfN1c13gikGroYa5rxHQAlhMMxq7aKWlbnSQF4CYZOFDh1GHi97wEALcmz27OLKh
OiHcSX6HrBfvNAxPyPJkD53M8A3aBqlIoWvHtye/Id3xp6XhKeP2/rVa5QhE2Z2vMoTYT3AIEuQO
pyauSN2C0ckVIwY5bVXrYXLKD6WZPzzFaB/DWtMfHJ4ECxlHOxF9cD9sD21s5+9Nf3aGsvpw3Jde
90ibpMn0nhq8dQWSyBm6r/8Feaxb3Eoqc0+NAY2G2FmNhVpf8hF87Ku8rQSIU0j0gxIVDts05C+A
QsiIREbEmuZtZvwhl//oyEsUlvoaJ1DZoXt+sPNx4j7o6KuNQfVF7oyt/8PaeS1HriNp+IkYQW9u
y5fKyLu+YbTa0HvPp9+PoFqlo+md2YnYGwYBJMiSVCKBzN/ES3+gIfbFjKB3WTwiSTmeFQW4y5T5
NvVbxbPlo8e/XrbttIEak1IoN1VRxJOabvKrxOohwVNelrpHk2/eS4/eCrKTanzjoNW0qzVd2+MR
EJ67OAzWXZxI132KJpWBMgYOiHZ1zLvike0hoqyS7rursSqNdVsH9Z04KGQVzCg0T0nakIKwXX9n
B4YanUByKFs9sW+ha8jX4hsZxuYtXz+ZXCvfwWlMtIC8OXejMq69LtmUBk/+AQOnFXqu8lmJUvMK
68caT0M/fYS09LNzE/PnFNrpVbLM/Mgs3jzLj/YtqbBzpoRPRpF7c8uVouws+vtp0Cj9J5d64V70
R8CIlYUZ/Sw1/bl0BotUDAeNdygsyum0A7Q4eDK/Z16gYtCO22YE4CQXKzXxw1WGVs1mhiPNNDwr
Kp9aHZRw4LAEEn9Iq8bD79K8jIqCnuZQyW1776imET/uP75BqHRrK8C7qAb9cyBV83PreOXh0l+l
dnmYruEMZbYpxoyrNoZ26qdDUuYSyqYhBYsYDsmnvjmmspKdN0ivYkAcIjFDnCILkS7T0MrXTdm+
XzDYhphLo0SnGeOb1Rj6zp0Ujvy2QmFy+ncMfCtfguGAtVLZ/qPsD1vRT/qeopWEjJRootR1hW1l
+YAHQXwS00vLe5oFBJzcO8kdfnyvg+/AB+GCtpcdIjfPDmzRPaSLbBmgb9sARWClHoBeZbwmfZAv
xOmn9jzh05hjy+pC0/Jsh6SmfW1J9Y34XkZ+Y18DebtRDL/EKrhLEO9DzC5J8vxUTcbVXVku7cIw
HpI8qm5za0QhHIrGgPXllUlKbanZcv7sogi8rrF42IpJzW+1AVwwHgSGOVQd46aIIEO6LXIUzWDc
fIx5bmbOLa7AjkTxzx2eXau6lKIr5NM1Eg/KFShwA53b3rsLk+QcCx5aYY17zQWq7DRjdWMXKDvo
IzZQL1hznisUBc/uaPQ3oZm0PML9V0mPhhvRNfdHzbZiS3jyKajN/fyo4YqnPfkgBEBOc43G79Ir
pXV3ae9JL8YYxeswDbMjZq9gzd0ESyCKzd8NHYFcPwFKUMObczQ+KbsRe8frUNlizINrRGKjrKar
wU/blrB+xNJ7XgbVluasWcy5V3Xq39cD6n9rtUV9SdPrfPdpqxqQm+31w1izMbrKexUmqJEaRy1E
jFqRw7N4RFGjC49yNjyLR5ToymQFEhS51vlJhn9vceqa6liG6o4Em/Zaj0FD4qryzthblgdmY7AD
4fHJ8wBhTBuBj9AC9Cwq6sF7aIUd2KbXIv8JrflLqNMW1nHUol9iRVT5rTcviyxdOsPCt3aXlZJY
Lg2mAj1liGDXfzBWcumh8NzoWnBYBGultLRybQ1OBkoXXkueKmdJqu1d6apA5iyvQKrZxofDryxw
c3kntVdIH30bOv6qvt+094Orhvc28MHJidWdjE6nd+syHgN7K5pOJPdHPIa/i5aYU2XV0xAO4UlM
chK3RmwuCVeUM2XsY0Z5TV7aO9UjHBeyFikuV5RcxUEMiDPSdv7RTBIYXYMzLFwjVH/iIzmts/Sw
QPSv1ezbXIfDajuAqEZZl2/jmJw19oLxOipBqeMq9ABDyMOU9NMJZh4YQ9HDTmM+sfPCejZwyc4b
J0HZMDJuI7sGHhjgeNu5tf9WwuNtahwUDOr+BkuKK9VAXLXR+19iXEw00cda5jgfXyPUu7dYG95Z
XtfcK5N0qvj/H3kX5tjCLCQTP/tmnCBfDWIFYjSLyauadcIDoA+Cx0zW13UKHgkSHswzf1u2lcaS
sHZeVX/ulpFh3cpR/N5N9Ci56bpwlQ4ZtMdqenKwV2geaAgFBNEIdJQ0oUW0oSpGBB/9T8NzS6Qp
8Sq6nUlfRpMBpDMh5BSD/c2OEVyI2OGcLZVHGQBAQLpobT7YVf0bgeThu6G4ZGD65wozpd1I9fCU
daDVtwN9Da+jiOT5wwA2Ccakn50ESk000W3OTgKlNpaIi4lR9qbqpgmjZKUb2Dd1qtwcLNl07pNQ
uim4p/QQlM3cVCKr/ybCMudNHsHAjDkas1PylT/VKxVe5SEIWmmbq02480sZ8Ua37nemrvS3HXwg
saMQh9iJjJVaGPmmnPi1CEcPZHnfI0odBm46RaTmkKPUyD7Et4oH9J7TW003WGBpQXVivRU+mDZS
w8DOXnFY0TdVE9fbagRL4uOWabPqgZnSNscwKZGva80KraEpoZypyhkMm38f6ewBXBd5LpIrcHeH
Slp5JaYwYjSYRj2JUX/i+caa7d2PFaZvhRndDGaV7iOXnPcTlfpo58eIxWgybgUzJDVD7I+aBW1L
0JZEG/nUP+2x1XFbRqUZLrgNABIurpdLaJ0mKDuJpoBAGtgd4TNwL3oSJ0fQcooPp3hDwRbiEi9C
7Pqv8VqCL3XgZ9GuhCVxai1NXUkpfsGgL4d2M2Oos6gLSItONV4lwC00ToejlizE/jbFLXWXU9la
BtMOWKutFF6GdRQ7YLHntdIRV5IivhHxRoitQgr/eGcibXugoPyKwNKEIZaLh7BotK2TgaBForFS
log3l+tUVsalWbGWmz+CmmBZF/asUkSGER0nGHMIAPDEW3ls4W8xBSpvbURIzm1sTdA2PrfkBnNT
DIowESElxqqEKb0ttRLu/rSw7EsMKZxE19ZB4JCb+VhfijP+i9KD6+hw2Vl3zkvOedpQ7dXZJ70K
kB/jt1kPHrThseo3OorolLPp+3TIOlTAUqeaQy4DQ4/CFc7HvnbE9fbNTah1i5pIZnj1DINoAgXx
/mlA1Pyt2c576rTcoJujRbVEDDtT8VQMOAomW78yO8Z1Mcby5hoFEH3bGVAfxB+shnx+DrMAWarG
Qt3SyjcoCRrzn04C2blM/CHfd1Hv3Qw+JiLdMGDGKCGzPq3hAxT9tZWaJog1PwchWKk3MIkDTAs2
+T5fkFUoU0T+kgeYWaRiuKKmOA9fkgMiukhGeWkjMzZvDwZfKg8tr01x2087BlxZWBEEiN+Ij2Lr
2EVr4cktEAW200La6CbCcuiqTltsq/8B7onNLiR5xQDn6hXmE4ozHt7rVbjvfFlbh5PujoBkxbHt
ncDcrroiR4FBNCVsCEVEDNjftpNJOzbQz+LQFe3vlPTF7tIlg406e4OPAajuvIj+NFHgEJglcq9c
3i4S/yTOEPca13qCcNSlTwzoKj6uOWXITZx6yUEN2pfLd7pKkK1DCO4lmP4RAnTKIakKTjaEGf57
pdY+oGwZUU/PKAK5aO/27OZ/mYiLZ737KzCg5MmdHT12Wmqs1UyrjrICVLTSnXHRTrhsRRsQtLDN
cMaMOchGncawfBKAMgEjc3FPS1LUPCDK9ou4yc1Neo8Avg/WN2uuky540/VgWqr78R6ljHYlmjVI
nVXq5fZONC1X+mnZQ3AtWun96Bh4EYq0yNgiDFWbCPMkmor52aSbNGaZhr7cjaZ1UbksJu2kRGmD
K6GsRBkxXTa+upEnHoNgKwhGgzibD4Wh8UgPHkT/JUxS8W7X0qKE4JVVZyUw13Mh40sz9spdpzvJ
sk0q754HSogbsD98QzrvNFR+Bem18xcWsKlfo9b/jvnXeM473F2B7QcUeGpri7hpfaVFjo5/Gk5p
ai4lG7Mrf8VN6sR7MyF1Ghnl91Yd+u77CDAehSjYkbqtHFhGvh8uzSwYSBSLduoOuIqww/hbnOhT
mzUKCt5JPKfM6WEF5VzlAZjbC/FgujzAxKhoeo6nrjGDeA+5DFQG6iGKfu0VQ7Z2ocquUKJNZ86z
OAuDaymw8utLN4+hz6HSSPyf0MaIi0+hdRzcgAE9x2BCbqNWkjdYG6dHaeyGK1+uXd7bWCI0daau
KPG2j22LF/jIiuyt5hE/k4tcQ1loZpqjcNv/sPGXey67Ql82pY1bAElBPB0Kc+mDL3iTEOaIO5KQ
JeDDjRu07l7NVP2OTTF76ikCPtMPVPK7+8jJm73jjghAq4320ujURqaAIYRxikdHfkYHTz1ZJs8y
4OTS0eaheZImXNDl0NSvTTUkx0uPOPsUCqtrhe9Yv7z0kaVaWdQEb4KyyjeNA1jFMNPxvsXb8cZB
oxM483jfydZwn1dGy85T6a9E08wlf6+ytgEV6NfFUmufFLUr78SgPu1F+phst2iyauMBNxpvc6hb
o9MpwT8Sg6XFmqxOvAOAXswrSXidkfBC2DkIa/SBJcCWFJiPojUqwXAWIbi5Nrsxin6K/vkgZmGY
ky3HMdJZVcnpVQZmamFmbAFt1WmuG/4jVzBs2mfErEEhecbvOFoakpz+RoUc8Rh3fHIcXSURVOpn
YHoJZrJyu57TXyPpyNRdRZOTldMVNsLsoG1DxwHa0VSIxuPMeQibYHixw3UyRQ3W+Cdq6tbJlPwz
SgoK6fO1PqLGFilvca0/dywDf+Um8BylYWUnSOeOfajfNVkY4o7bQjmYmiNgobsWpjqOsOMpaFta
1oCxmmLmGPKCroFUH4wLrVfVvTcN+17XnpW2vhLz5xlZhYkPHLtNjJIlM4ZV1+KBM/Oo+wzUS95i
mhP1PTn8kHzPJP2eHd6XwED30adBiVsMx9Ow7/rvw2R8YFFOs+0Bo5tQLW5brFwVhO5qaJUdJckv
tQDwvgfTrI39l1e7eL+LPmxGDnmqGnuxXhBdRSh1Vz2KOn8rW0SKdjO2prwrcQPrFiIE2AsuCmLD
/jEsBtQwy7D5sHjKiVGEKufJAwnhPzPwXUWJnZ05WrXRYfTQ6Z5PRTufOsVZ84rrpHQlznXJj+de
U0qJv0SJ4S8xoulJbXRAX/g1SZxy/tG6Nv2lhaiCUwp8Tz/87UeeshRy3KbzJPGDXPIVYkKXpOhA
WwNKkLk3uTPJNqgEL9s3gerj9yy9H7DnYBTZB8/fXHpLu1DwrZ1C5wAxNCnGJBaGn1pubKsJCLVs
xvRJ1jMTlHZt3Q5RwMFFbZzF4twI+N6GtnE1h7u9l+6RqUbTfooPp4NcaaSu6kBdiRliwPOkdGlN
t2kLqd25uTQZ54BbmBwP1OpgpTUWMXbrIg1tazUYn6k3MSMPpxbJWX8dMUQ8JAtqQN3Kjar8uo60
AkxImPwoKf2nYa5+64BcrccwsaEjUDrF/7rYZ5q6KGQnvMXSVANkhL3U5n19L3XfkS+Int2ozfft
ZGEiJG7kXiKt0yeLgjLHJu0sF0xNmVg7dYivxrylFqrYxnoIItznemzN8hJ7u8w0+cJaYuFXN3wT
OxvZB17o2mIyEZkSCSxcI0wioWWTOwhdldVZsRa5AzFC4zLyJ+zPHDiApECiVKN81U7c0LpfCOyu
oFMXA3zRLkCI3NUneEb/ESOGBRPbVNN/mYcESYRbSHXvktJ7MD3rRR3K5IczZOi9F9VD0lK/AEPl
bLMq8xZGBmKPuldwBUYPO7h6sJ8HPNNFjiBFH2Nhm0Z3+58jGiN5rMqwxuKyqa5nDZ8e/lLbAvuw
FR8Qs5D+mfoQ1ZWOX+LkqS+VB2XryxWb+ybwN6mSe0df6rMji2pr3Ual9KBp8EjUznd/GTh5K9ov
rbdR6VQK+SGe5gz+6B3R4smObqdbQKVd9wG2xPuc5vhljriP0+E5GdrBk8ID/gRGVVmj34HB51QE
aHqHIgC6uRq5Ttpjl/7y+4i92dRyERgZFmIem/n0OGSYx3zEiv45RHe7Myqge8dud4rSmD8j1XjN
EAJCc1PxN1UhF4dG63y8AUBpUKvVX6fQIh3HhRsnv6nMORXOy1Zbb1F2Hda8u7GbUFDS4alY3oel
8T1VbP8tbwsMHHolv8Vqtzt4qDOuRDouUG4oDRjfwkp7DcJWB7ekDDvZRVgmmF6KuJ7lpDFwUkCi
KXxIHfKHUljtPdnSYbNSfuONhRR8pVjFyvQLlqLmoD/VDVhokN8oE2YeuorxkCCuCO4wWkUqWfMx
kND/ZaBujOg4ObYtRzs3Dr6i31eaG9x10P2uSePj3oKK/2vnY9hTuEOzF00zf3VV8mRekaKJHiM1
yRPFf/U7kpq2oVWnILS1B3xytqIfjTqeg5HDJnq62HQTGxTUAtF0c1dmrXsQB9OOXUSh9fdmMYQw
fBoVc62PkBLURrCy+37R8cnXQ+429xWPjqu6x0lONNVRbVnI4RXjRdIZzEp7r2R5ggUdZjpiELsg
knKGuRSDYlLUqh6WYlK2d/WGHYxe9HyVRgzyrNa6k4ou2kOv8Ld+EVVPZskWpEirx9ZWu6tqcq+b
9Avz6WCbbnDFAyPmVWGbt2IglSUw4g56FoqrVuHSn0QKEX3xt3M7sZWfUdZYV66QM5zmId681OtQ
vhZXQfFMPXdhtumkJtu00GSvcJP6WQdR8gPHgSffzdJHvS2UbW3y5AjD0b0vtexvAUWfNLu0JTOp
WNEm1rGFheb3K3Bd8JMOWEi9dWHyx9pb0IF9b7xAfewqbFi9hC9EyHtrm9epivRHHx6RV4cronXV
7QjZHLCaqj6jk/ITsYLunE8VH/E89ttmrYVOM+uJGkOHekLX3Ib9I5r6AVY/agayOrafW9Pcix8K
Jgo74Rg55DbFWYTVWXqUJxSCDTspk33tRrTSwnD2dmAijj8NAuao7xBo6Jd97svbSx9mgV9nGZpa
LcQEEWb0Jn5ArF/+11ltSkkHQnA1wUkpIF9mzO3pHuXQHHhauEfAkf59lznjxnBgzMhdzIIRzyv+
mSy+euwHQISE8sYnl8ICdoKE9IySyfNuK2XdkZB8Nlr2Hb7c4ZTUOEffRtSqnZSkxlimKKbFEY6W
PCA0wrTY7z+FiX4R1iRIPlCuHV4KALIizFOi96v1H1ezpquJ5hSWgzdfjMCLT67OHj4WFUheGM8m
BaNNbyGiBR6PrYDkTza8tnetYF/w6KrxUvQbUVsdBgSFlpHPKr+uB2WlDnm2F6M9P0yBWuWdOfT6
ren2wGK4mBpSd4X05a1FMx+ph0t26R5E02t/41lbgF/hA7mesUIEzVyUIWrMo5eEL6ipIe2gl08D
wmpnRLlrpAKL4KXsEa9N22zYIicRvKh29KpIentjpTb1ojzai+5aKYZ90uPkIiYVXg+XMHf7gxj9
57XlMGPJPt2zSozP10Zm/7Wx6vYmqrPub9dWp0/QjhNP8ePaTfoid+TYNO04WpqPQgsHWa7fz7Sc
54ilSULEzD8nfYpnowhEBMNdxVqEsN8UjcAqI2J2b8fVPmiaW5i3wVlX6kZZiSlwghZS5+vHTi+M
HUKuTwGqn8h8SjHlQ+SSWrk08Baq83QnZTm7f7dWViLGcAz7pB4bjNiTg6bYr3hmIfcwTReH6ONM
H814ReYlTfR+k07SS77N2qW1/FtL75RbPZbu2T2ji+RXyCTkuCQJSCe1tS9RYrKIklG3RwfV0pcx
z6wruyh/pp0Rfp9O8j8nOqkC0SNORr/5KU6UPydT8H8V859uIS4IuvTE75QlooQWltTlw44FQP+S
pf0uTuvgoUmmCpQS5AvRL8JcDaEBk8XTCy+Xne/G4QM4tX8Jc6ariTC5bT6FFa3EpslHVvpytY+b
DgNq9f0/r2Y7cr0WNzUoc61yCftiP8CILBrgN4hClmgaei0dRZkr5vEyjwq5hcuoEHIYJPP/da74
GOJG4srUxaXj5b6XD3m5rxjtPj7GENTtFl6htYwMG8yE45yMsNOvZcnUr8VZWOGF4kZ6j1HLNNA2
gbUoHFVepGPdb0WgKjqrsljFZlmdLpP/rxed7uZlsX59uXCdRhjZint+XHju+28uKubHAOvmT/vp
ogpIYtnyP39aX0NxwNOk+Vcwx3798T9+L+Kitin3W/HBLz/zv7vwp/unrpmstWYlBPBbP3pu8lDG
thD5PcnGQ5dsp78VTchwAD6SEufKSYmvymv3Ng+oj0zKfSIiU/1P07H7/JfpdpF+nl6Z2VJc7GM6
DiTjIg8r+eQ1JDHNCdsQad+TcQh+UCVlG4siNZqRNnRCDBy3udtG9x5l57+ERmb1Htqb8HFE6KAU
v6KuW+pWED9qma6v4xHqB16s9gHgH/BT3Ooexin3VpZDx45kUfOw/5WhB0VPkmxrlkcLZSprjNNB
y1t3qXY65mJTHcQoWzSKUAPUcXq9F2Gi3/IMbHYklZJpi11LgyrrQZxdDhoeCNQc7feQy8CXYNF0
bS1fJhZYQKrA3SlySxgPnvOGwnCFMMqfZgicOwO/auH310rjOqOigIZIDGIoSIfJDrK7YvFo3Lso
iQGVw4Fbn8TcEJCM70jKQ0b+jUZi+AAFuH4opSex7RaNXHoSG/IMldp/jkTDp7CvcwQagO/fv84R
C01d16oHuXoWlzZTz944koXu/fD030z862fCH0xd+j1OnrLcZEvxdsKwQFoi669fiXcYYp4syNpn
YGjJ0bEHvp0TW8HP9c9RinKCU9s+s315j5LH8i2uxxQUnBwgYNkre0d2jfuwc18oKPlvjQxka9Q6
G6VTyOzDiHifEL8Ns1+9bGff+mkifExlXyF+cG/79osYB8nyeWLoFejhTFds099iYgcKdhNoT9Vo
tFdV5GJmjkASuBkFYpXBK7N3n8Q3WAqcn3XuRU+UCIq1anfRid0SFp1/mVP0T8Ka4mNOO82p/TQ6
9UWWHKxaGzdqtqt0Sd2w6ChwE7KNQ5u0+iSfgJx7yf+YT1XtNZaRcoGC4i2ccpHnmTt9n15y9ARe
sJnXl63cJLfaGEbbMcIHWUsm8VWwvCiPy6OzHvXJF7Lvo+vK6hWK4F34I9f3AsklBXG4DMJ+uGHZ
7+wbdGU3CfZOj2buvIgIxVCvMw2kZt58l9JBu4kmptuYY8iGFQDFW1qiP/MzjAlGXqu5XLNMl/CZ
3Oix4i7FsDiYskb1PpFuSxEShs+9ibE3oIjwpFWZuS9aT95R6hjOhqPHa9sKq4dqwBbHB7X3HeGh
U1ZO+7OIfbyuy7/zbHiy2ih8HQalXMYg++88jb9mndiYlTRtuRH/2+KQmnmP0Cz/6lb2ZgRpfcxR
YNvLLCAWHkmJ+n4YUP13rqWWVN4b8qQZKvVwNBdC1zYMm22g2OPBEkxf1PDyjdWEEj6Yo36mrKyg
1Bp4h7AEHDk09WPpAZGMLLXfhSia3Wu28guBjOzGi6JhmantEmor5b1/nmX6gAKQFzV4xk5n/xxl
uUgfm8j30X/GZXLF48nGL3Wa9TXWZ1Yo5v/zml/v+L/FefkxsTy5eANgHUN00eU73uaI7FVdj7ox
TdNImus+w+c+xg506RZjuw5YU6+7KqKNV9q2YhN4LYK7wkOzSyaxWBaRcodQV7LVEFpd59RYEEb8
TnLPWWeR1u79xM8f1dE4wbCpvht2hMA8slUnEz7iDX5PzUIMxAkP26E3m9sUX9RjbmJ9Lq4kWfke
FHiFHnlu7OpCbzdVbGnfdH1VF4D40Iwptr3JOwcS3yMZWCQU4uKngMSnvmJts8QY14IxYlaeP+3v
4qPAz0+TKhBTmU9VD9mokdXYfOblJfzokL5e9HlgWT+NRlZF3cZWwNmp/Vou7QrID7h1HAn24+ia
eAZQxIaNjOJM5Rb3eJM94Qr5KzUj84fiSaeiqHjCFzr/Yq0GSmEA4hrGDksJT8ZTKjz0Wg4KxDWd
JX6Q5dkYPTD7JLDWjakVr7nub9MktH6MqgRlwsrHO2tEtZh9lLINlbJ4wMv7lzGG7o3lJ8gch7A6
VNV4q7ySvLNT2g+up8brrqjysyp78V61JW/fmX3DztQM1kaqBo9GrmEjy6/khzS62HV2VLSnK1Vx
Or6LvwcYcKCqVkVLVWtNElW9f878AR1MvTe/G2x9bR6ZT1TJm50x9tghepX14lOO0ndOchLQ267P
tQfHPAm1YNEAxiZGRgTVppFPYclJAHT795F/zFEhY8IQ44kY9Wij5EazptSivpJWXwl2RlcW/rLA
wvPmP0eMQZYeQNaXfo1w1AJ/WMxCUgyjPawyO34nCGJsbC79MsCF2EQdvCYl1WugjEk/R8RFd5AL
P38uMLPfkGJrWLH1yp2kSfF7RGbe1mluP2I/3myjmqypUuruve2lP+abNONr7Y/dg0Ixd1cBUtwi
jG4tjYk9CMjvJtEs/86z4uq21roHarf5i6wgJUZygrfp1FTg6y26NHLOie0bDyUJXtGfqYW17ySl
hkFi5C+oFlBCYo12FKPOS4ae30ujAAYpZFzifdvJXhpDyNXV/V7MgU62UTupeGCbmF9LNprC2Fon
j5nS65AmM2Szb3mLrjM8LPE/5WxUO8781PzUF0YVduw5UnGXQh2+1/kqyQYeFR+lMVH4Ek2zz/xj
0zwoUJOOhTqSxEuTh6bPIaxMXYCZa+ou0+kl5NIUZ7aEk3UDr231ZSCWsw5tdUy2MbqFF5IWeX+I
p0MVef3BsGEbzp1BmSwLRbX3YuASImbMcWLEElMu45dwkKM2kg5et/p0bXHqxJGzQHFxWAWFYhx4
qBgHcXY5XPoiP3wkcUsd0SjTcvG3kEtfVbl/YmrDm+cNff+zhr/5UmLJVeBr+C2LE/k6129DqQdf
k2v6PkUKc4ZpjU2CAX2U4A8GxOtSyhVnom+KMEFdHUU9V/SLw7t3wJ/Ry8DXsrFz887aNFwt3pMT
0mb1e1wuseSpbXl16WvgD0F6l76rk4T+pb9SNk4vRbOyvuiGLxTxQK7q/dhOAsJkbjeVjYo1NKk2
3lLSKhZzOxj87KxYZXbuP0ZEH2x0T8GlUM3OYk6oYz85d/qwfNdhg8Y67jLXbtX4L7bVhWu5Ruqi
b5oON7YI8jAYpmfDNW4Eah2+7zUCSu+hddThzOGT0LbgiP4ltFQkc8leF96sG1cAz9HPMXzDWFoh
bvEXoedZ35mUF7kCBi7BXwbEBeIsHJdVO0SI74NWFDifDmjYcuzA3cINBJkoOi9wRUOt+qXpFQAp
/wJwFH2XK1yuKuBCnTX0B/aIKz2Pm23aAzxVbDO9g+eT3kXQbrFtk0zeZUl2Z0dteleOb5XpOTei
UXSOcVUkWFpYhoq8vkpxHei8b6+7vJGiJZX8ezPRuqO4XAC48wwdbiNa4gKXu8bA3ddFC+n8ouAv
pP0vTSebMH6OHi4v0v5itEKFMknc5sp3Sge2rWCsl63xA++NeF97mrlw0ljZCG3fBnuXWfPX8Cp9
i6xSvriI/oqzOa45GXIXzaGXbh1s64LylHjZ9YBUl9GgYKQ9GZuJplPW1V68JPVufB+9NIMpuEpl
Y2+p09LPLRdsn/pf4J7eYq2OXoLEUpbDmOi3jlJPuFXSAW5p11eqixewj9UgmlSmji9akz/ictgt
xqHP3oYSg00FJvEiLykbxAF+PgLK3gILsKr2IR7zZq02CVIildcCWqf4AE2fGtU0qsCDu2mkkn9d
BucJJMUbtxrm6UrhdRQoYXImvp/cqBJcmiItUHI2e2h8Gc6WZeruwOWMS9EEHqecVEN5Fa0Gq+/7
2iaTQaQXKcpDprXoGcvq9RwdwTFM3Xa4CqZBtfGLdVn1+jqgIiAkFAxcEpa5VZdXooklxK0mO94t
RkHJY2iNvMfQXSjacDzhS1Yu+m7MntOwMLbO6LfrlvfHUevK36kPhEoctMyu933CtrFFZeDSH39E
iD4xinAptpqy667LseC59DFDDHxpXqYBoiM5D6N/9SVOhFxuZJkgbxZJr7y6UAG2l89yufnlouJS
c7MCXZJWyHRPH/nf38KYftoGJhuSpg1+dqBBKqk0H5IhNZeNNii7tpIMEityuVGxv1nLsFcfvEBS
9ynPgqVowtW3T5JqvogWtgrmXdTKCzGznqbLHih6zy5uRYDkuiCWdHM4BqOBfmDOb6OQhvIEZH2N
YR9Gi0Pi3zTTIQJwtRp1X1mJphgQIerYbnQbrN5lgq9AvabUCrltush86JFBK+u0xgQlTHeiT1wp
+3ND1fLXbUfVlH1EVB8RmQqWc7nUsTFjo6rUr+d27vAWYl3t7C7100pWjiDCs5Oon5JZSG6REZjj
U8mNjkWo3ovirAjwKvTzSNMjU2qo0hmK0ZK9cXkUwFZ0kydJb7IfV3Vhz+LdYlStW7QTxekcI04/
AgU0thST54EJTOtF+GtYo6ev2l4P8w2oA5Qbau9K0zxMc6vcGw6NPgb5RpwC3R0OvqRAokd8jIQa
gqQbqJ7bzLahdw0SzwQUVwwTi/kMIZMiXGTQagOESoCwtzX6mJe+HuHGy+jl7P8S1/5l7nS9zgOB
ISySvUhFbZVtm5dnyuuXs6yK1Nde1pPFWKj/MtpPfeM0+u/jxCgJi/e4L/e43PdrXIAGW4YQ/5Sr
FDogvVGvsDUIqLOTr8R7PVrB6ka7cmpWaQX7p7Ewt/ebpFxOwVaq+rdCVeQSLC4HRfk9WIyq9TcW
XM1Nruh7FV/vp7Ds+jPMjR+5PVRPAd53B9kc0CSaBgNc8PayYseQPRmNzciiJK9YazGaOga2fYmJ
GMAU3PTjhAnw8yuWlOVTGkogPOXe47E9jYb1nY4m741odVUKxdvo733Hqh/B64jeLK3NWxfVnGaw
HXi0SNlIWhlspDRojhRokwPGZjgkUai8k4OMPY1Wa9/Q2TlYWqf/1pp2naJN+waJHmsn8k73utEE
68q7m8TysDD30mOqoEEytVQJERXwBfCPRTsc1JqK7hCu5+akoCLOul6yrqpA287ZJU/qhlU9dAjG
dQrMPbSj8dRrznowItM5ousYLG1fu3esyAShphT+hvQBy1Cx1nKl8XciK84Va516wT4zOggHEkPO
sk3ZjeVaNL1aarEK7X6POG1AaTIOSuLm98K7ZByuTQja302HpUNQ5OZjmGj9qnI049rPax2+p2Jc
SVnjHQ0frH6t6hm0rMJe1pnVPxex+6tDPvdn5WVL25msGRSr27p5bT50HUtq2x7g3QzZXuRRnFi9
QcC2v0W5NL8fU3XnN8gTjP9D2XksyY0sa/qJYAYttqlVaVYVyQ2M3WRDa42nnw+ePMxqHs7MvRsY
IsIDmUUigQj3X7juAM0B2KzkYmRSjjNxUgO7rddhleLcXjYwvFvdueumwL27NQu3WvmJ3V7mSjFn
cI3EVXEQbBPLGNZ1mA/bpFDdFYZl9cUP1O9GFODcN86Y3vvshy+2nE62XmKcnFbb1OF71KNzB8CH
T1vOijro5+UfmHeNFzTQqem01ZQXTthAK/e4cRFPcNa+a3+122o8hc3sPxVUTu6HxgRtVSlP0hX2
nnOYoU6szEDxn2TASTtvowcN++2lTw5lZVerxAcGN1LXiRfDxE1WxfVDgPT2OlO5y+uJRGZQ/mjw
qF11dm+/aglW21XVJvcGWpHHuLHYwIXkZzehO1ef3dJ5tVw3/6evAb8flRjKJiqDM/oV6kg+FS2x
0sIuT7Pi8KnxYyypyCYgPQWwGLTYLdRJA4WfaawcsqQP8SL9TyhXNRQ3/RSZ87RKCn/YRQV+TP1Y
ZyoUu2iNEsmLjUUbBiZqvdUrbbprqbEgddZZe0CzBm/dxFr7PqleSK9P8KjMfxSEh/1Iab+nCyUl
yctq31Rat8GfrGIfjyutU7s1JFgs7yV9k2n2s+rw194iAmRWPkRYpvvc8p/1mg86Szd8QfYfeEJU
BeB7sEtE9xHfBtLC77nmGEgQVcqmDVM8ocbM+tT1Eb+rRcARmVTjjtvjki36j9LVGIq2QUJ9HWpe
sIUSOT4bRT09h4pC2sGx7qQLdGV3do32OzdikaFphbqT7XrNXmIlBBV2rQUkJY0gnqqDoaPxL005
KOBWUWjEWF4meX0dPzjYMtwi8hrOqlnF4fV76J37Hi8ACWClPWhgO723NKW6b2Anrnsriv4KfOWo
og3xBg3C3he9pe959QXvqQukdQmQmYMPOLhVx5XHL/6Xfqmc3Q6idYpukbWebb/a3AY+iK+SVjUu
ern3W1vZgdvEmTiPPjiNlnjZIBRYdCeRqW4Q6DpAgFTXwihq8NN5juFbZAEFoB4YH0pOyKgg7QJA
H2fyvb40S9xJtz7PEx5pyKrcRkU7QEZRsSFd+ytYmknWFHuSoVjyusWdq8769+UkB20rJ0GQBS95
YpN7W0VsOGxrU3Sz+2aYNrX1Oget6Ub1BZROvO2jJv7SgIcYFNj1Y4x7uqNR+2x139iDQrEPZZ0n
z3aP2Z2EsCvFo312PuU6axvD0N1NRO3h3fAcYzMF1nSQ5tRC5ukgYt5J0zPbLc9d9aXQ9erFMxv+
lzTlbcb78S7G930lTd/sm4Ncsjb45/2pYxsZ7nCxISyABVS7JzvN2nM2uDg3dqjKKzpYWF35aiEz
so0HJSKTWeUvpuH9VSLI8DnFrwFt6+5zjKs9pSa1fRyWQ2fVSDC65fnWb+Z1zto51qFWECuHfozc
h6TY3XrkbExj5BIrOJ63gZSSyEmfy895p08b/rHbtR5ozpyv0lrD/qQOgPPj0Y6VR2hG+wIp72Ha
gUu1VqIEjFDKdA6c4lVakxY3T//uqheFLGWYr1HS+vdEPSbNvv41SVmcCKdyVO+z+KejNbJ6z/mk
+0cRmb1pzrre7G+qDIkgGWiKEme/1AZOlzrh78FlZuv32fwtDkm4G+r5KgggLzMAcnW2YUmaIFWz
S9zhHzzV7LPueta5Xs6aGsTq6sOpDEXDYJ99qoOHwmzupCtQgIxaA6uZMFGx94267Ig6AMIxMc3A
5lWjvpHVt1+kY267AE1KbOmGMWPhgXfbGG7MuixWJjar54TNO6oQ/zrD2vpnHwCb/xq9zQj8FMlG
dQKd+4e4oXzsazOi9EjA/ztUPvAW99vXkQ8MDOszwgbjqfAb5U4OlYd8kaa0E/arwEpuA9dmOLJi
TAoAlr9m/BbH6xSPS/3u1o3RuLOucTrjCVHVsQK8oKwo1E7VWc7iYC7xPFza19PbOGYI7dqILeM6
RwbclATxSk7lMOmRe4gK7dDOs/dQ9mZ9D5NhFcLRzLYproe7KRrwZl7s8CREzsIRsU8kWI3DbaBJ
uuvcfrnSrV8uUjp1vv5tIOtrsFHLRWRArl71KVkLFK2dWf1SOVglxllTHpI6LLdipDgnSrFu4kg9
izCdZ2WbUEntT4YJg/4PkyTKd4C/8Ov9v04KrNp8Km33B3UUbApcD/USqjkjFuRfsa7CBNl2qjtd
HY1Lja4Nv7xQ+2KM3k6du/h7WPPg6CN8ADTEwQ+J6iAoDp/juTQSkKSa06ATks3HbsCyZVgekXWT
mQ+51iGfp8+LjFF/1wV2+qbqpQ8M3NP3VttPb5ZnnyWgDbJwnWZR91CFk31R9SJjkZ1UfyFXtMr5
0K+U2ZXtBMXlqA1j8MLj8ofMtBYqoVXN6nPbFzi3jq2FfnXSfzWR7ZEIkl01WpcMwvRGJ6gIP8Wj
dXXAyLVoPGg61i/VAqKbddy2dBcOlj2o4acuMQ/SL2GTgY+VtUD1VFcDddfhPuPbTiBX+y1MJI21
5Wr/DtPT7DOLU0yh2b08JBPCcmo19hucxKBfSFL51ilJZclF3wYMAO1Xh8JbktqLMZHOKsjwporq
LT+VaV9YtbGv0tB+jzpjS7p//qb4qDd1ELYuqqKUT1aYFauwmdRvVIEQJChQyO10Ew1jEHEbmTF1
uLvzm/xMcbJC3eYUOZaPgomtv0Kq8K5NkfG6Na/KUAa7Ls/y/KsW9tjEzakfXhrcvVZd7GaPdjrl
j3OCnjWY7tckrafTrd/AJfEgsfy3oh83/ivu2tfpxs+YIasmKGRGtPVHC9y9ChWn4N1zuTVjTPek
6UUOb9rlkCy+DdzcazOtsweI1M4TC3brWE5QpKy0g6WVkjneWV5ebYI27eL1XAAZxPmh3F/bSqV/
Uwb8MBGPcJ5YcDlPGRa8YxWGj3JB2ObVPbJJexnTeBJti6Dy94XW7tWinP9ZTsbUup70/zn57yHp
UXtjO49DdHWalHsjC8fiyL7um9wfs7gh/OqTCAxFce/mMz7EXUsXrdM8hF7xP+gHmgLkw3Pqa/FC
ag+R7i+vYu1RahLX7beUNlKIFUdfnx/tnhL3ql50GmZlHHZBX2jrfsimlepgaJRaYfoaxiXKbMDY
xRC5Ri7maohs6+p2DP2TfZL9SoVV5aa3HfXO77T2DkMStqZRF/5dH5G/a1c/Xx4FLIRDDICnWHlR
lp2B/iyVyahFh2TpDJI+O8sBS+efZ9L8MPxh+i3c1sJ5ZzZA4sJJuUOhmpcYdpDK3eyRdgnyUtnJ
iGtjabBxFhHYIIOzIDHXcBkvfEO7o3IujWuP4a4CBFEefRSqkNRx7oWAEAJEPdtW9/eNk1Cj3rzh
36rbScQcjOXJ7bJ7vUQjCb18dCuWMgYqaP9pLuS3LJp/NgVtd2sKQu5D8K+5+WI4peZmjtpplJLp
hDqUVjAay2Ke0o0W+QUWAfwGd3jh6aukovTTgkmzj+aUlxcKwQmQ+DnwdkhY/HVt6ssI+k6pfUT3
Dc0BP987buXsoiCyXp3ZpwIEBiPTu9e+dp3X2AvtHWgi4wj3O32K+N9bxQueI4ff6IEi+Ba0DTo4
rZbdadAXUWQax02ArvHXdmzW9Nh/l1OLa72v5U/VkOlH1xid3Vxa43FooYRUXf7VJnHw3W6Lw2D7
9pdaQZzCgeyE1qhanpuOVBjCmd7rr1CATtfQzjT/HGr45fWqofUztFlCu0H9edXSHj9cNSVVxR4E
pEMxjxcHMZ8DK4BnRFW9fBMtfTIgh1EtxwuqreMls42t1owwZZYuPUigV/5+OiWL62WUjRuZ/Kdr
XSe67FoP2OGsUbfDdr5fTW6QLkaDxmuKvwlbxi659Itr8W1UDI5ltOyM5MIm4mfw6JfxpndQu1t+
aArIR4BjqZmd/eXXKJ25OYwrp2QTeOtL5Mcpw3KQkd/mfYgBL9+v8LMPu6Nb6sa+XGBTCQSavZvV
LB47U32+HkzAenY7X6SFF4Rybozk6xWUNfVAADtdm/YyinJ+8YzIpFxMetI8Q8i0ypQ14h1qBgIx
fa3/fbWKq10hXberyQXKboKYHq9jwX8VbKx3rfvkJkO9r4uqfUxrtCuiyB3fJgNurhdWxt9x1W5b
KQLaob2xrSr4rvkYsdalbr2pYZEizq6qj3nuZHsrUftzaXjlmTJBvW8dG+bHWGBgyFbjQQ5VOjk4
z/b59tYXlE74UHiKu7djxJN/G+Bu0nm+so3+dRGZIE3NS19C2/aP0pL+dgoPBZCaU5bYTyG0lGbd
VcFBjwD3jBViIHObmuyCvOoAGzn65OlKfJwdu1zLaOc71ZM+t2zY6/hTpEzRJ39SPmeRXQAMJT6e
+PIYndU7GewsdzzrJd876cwGI7QQgGbXv1wHQS/D8fFV+KZM7Uw92Os2FWdpOj0Kwij0PUmrDqMv
ySLcHlGx2vlpOj9N5B02iOOiLU7KeGUjkvCVtfInNHjmH47mrYEpwSnKwmilpYP/T9rVD2WZ6d/m
yqxWBYI4bzim6eDP/emZtee49dTauMeCw0bOHJW92p3n08A6+zB4vnMXLJ8cG3Cc+iRkf6hQ5DT6
0rlHMt3cV4bZYWhHytfsAU2arWXeZYUZ77B975/6ME43btNpr22SoLfvdtVXp5hfg2bufvhljgxv
wHdtx++Jp0TBSlHN+0kr7W/oo7Kw0ZPwPQb3sC5jTX+WTy4yEK+KlumbjtyYsSlZmSPhwQtSbbpz
3Xrho9VTPFaGxKdgbgRfzKiwyczAUc/Ltge+Px8snJK/ZEqhogNToLWyhOVIg6mqVT33dd49QA9m
kbn0g9FyNpkeq0dnmTVa3NWa/d4upDZDC8ErpZ2xFt7aVCB4NWmDfi5CO/9s4zK80Nwcry/OWl8a
ayHBSVQPERE6Ul58tjDw/RVFzcxYC5vtFiXXcrMrgw5sYQF+nij0KNV92I0p9yRwkLxSrXURW/zf
LBAROfTLqsmeyNbdBiQ4WGbcBiZZikln+YfLxLCDz/D5H2U3YVuJsxocvDGAEiZvBXIi0u93tnNs
bH9ANRzLEEQdWwx7g/6T6bFf9YzsGUZx/2nIQsiuqqqdZdDRAY8GrqXtBAqAUlt/ROsSiYplam1m
7YNp53cyGBSKckAhR1uzvHOuea/c9Lu9XzvzVtJgY8pDPfW16SjNWtF/VH1i3UvLSIuV0oQZCznV
eZoh7EqCbai68FKGJpJrhU11v3Isll95G1avWvzqU30LVkM4PbQo1n3V8I5et02tPWsQB3aNWQ4X
DSnAE8q86p4/sH002jne1CwP3o0++O5kWf7ZIb2FQw6ZJDTc1yRz5qZfubrabvoYRpQdTNFKKbwO
Fbwo21FeKi4OAkBnErbOrsaL4nnGfYcKWqkgyluePN00/3H0GElDt/2Li1orryuVrTPbKtzo0t1l
JWlt2bFQlMBmYiyyQ9XE5kV2JzIgcQ6KO9e4QjYv05wfQt2C07fsYmTfU48Yf+ehe2x7DElEZcwR
EbKal8Luj51dHbura5DE3yKHmhvEU/L2lEMIfOjQLPy37YVeIN6AeCrZ3cUKw0BS7hTHw5cI+9SD
27O16yoDucA6jl7mebr0kVfeS1etGT8jQnMRxogq9dKY089RI/SCQ6/b5tkJIwv3pkR7y7qiP9SW
QWq/NNS3fKrUbYRbzV5Gu5B8umOY/UlGs6j8B3WI9l4GSzxvgtgIXowEWd1I+XG9QtFk7DGKl2tL
4yWOlgSfplKPc2os2pED6U+Kl6VrSWPfmpLGdjQ+TUYljf2hKUnuP8zNYn5/kuT+EByqLK2XSyXL
qHxQjo33PuSrOFlon3OF8oRU5zJcBLbgd5ODlPS0OPuWNI73oKpV9OrUrDoWjX3XK9n6hXGwA1Rk
vvexcwYQO1B0GctndVxsOEbj3Y9KXLYCN99Y1H7eHddJEOY3/WNbRydsTaEaqsbRsa3mGVZ4+5zm
Ybzz50SDu0qfHGwz+KJGqneWlmrZCCwzKc35EeZF96i4/vT1U6un49dQGRA6NIx6P2XpebYL/NOx
BEHdqrU+2XgBrSpr9H7wNkLtbEqHfGWVgfMpgmO3TfI5vaBunVwWNUN3mh+m1Om2WQlEZRBLPGmX
IRJB101pGfvpPknDcm3b+RNO5N29iBwOBUbIU8uzWJpW7LXH3FPStYjs5dh6Pvm2vi1j3vAoLZZP
ibdQj01MN91fDpc3r8t5AVpoAs4IZkPbupaDotWtU07JY5EqltOcleE16HYNR8VHwMRAG/HOYjvG
pfGu82Bc+4U6n6UZpcUGSSHr01CiQK725RcrSsx3VzXKgxd4h2lyX6hKnsTpSKyN5Cyap30Yd/Xd
rT9TAZ54Rl1/cEUqTdXf+bUCZ23hmcgBRoV56ePi5GZYsYXxksJZ9Cup6JgbJ7SNnYjKmR1Snc3k
/Z25LlwttOewAoGWKKWhW6xMVWcKdkusDEpXiKJc4NrGg2dU0+MV25FMrXeRJIKZefZ+nptmdf0v
Dm3tZ1uGOwMIH6pM30U1HppZuqU6U101v1MHAu+qtuOXmtf/qdEdmmGWRhcNWzWZUUWW91AXNYS7
xqwP/efayxUYPoP/RIFFO/Pm+TwUrv8Easx/6pHX3MF9tdbSJ7GAg1DjLOx8L31yQG/vNfDaEMEC
LjSFqvHkfw0DxHevkutoyiTrsKv4T6m1gQUBZ8XkDvt4OUOd5ueZ9N1GwfLEiFEmztlv2Xg1c91u
yfg7jzU2Bo8OLhHUtXudBT191NQZqNToLqiKo3QhAtIqvLjw6O509f4ascQaJUw715qb462vNOsR
s3Cexhj74awKGTqu7zLDqjB5UGvkEpY2xTP91LOR/dAnMZXEVEH8ydVRvJS+uiqacXWNDArX3Nyu
axm4bldIIakdW2NTSZUHb2TH2A5V9rePIV/SqdaXMs9wnvpDhDJgJzJE9jWiUbkDQhadT10Xf/Ei
XXmrbDzbvDhHhhtW02nSA+Dwele8VAY0V6/AMMJDXiSbnB9VpbNPG44rrTTdqyWBKMUbNUtPpXbh
4ch9JZ2eGmsry7JmCGHIz8s9JQPX2ddb7jZTxiXyNrvR3R7hIb9+04NsUyGr9J5qbnRsfAyHOy9e
5KFmmww025gSul6IqE0LYHUzxWZ+AV9NxhiNyFWTV8iZSueHcYnHboqUShXsTVsfjhJyjW4sIPGJ
FYKmdNqzHMwRPstqtmOzXElHpiKqbBuLibV02hJwDbue40Hfns0h6c4fx2RyxDakLPTg+DE+KjpU
zkCJtOehZuO7qBxtBLKdAMtBIR1pLwc8t4C6pV9A3E2v7jMgLeff+iVCM9EMWmbK4G16O2KNoVje
98DrtLORYCIlZ39qSp9SOpRy5bRMPG8Th9wgMk9JBxyGJv+RN29/HnmbnFsgedcz6WuWgdvon/o0
3cFqoxh3v8Wq6Jzo5LDGyiZDrLaHZAZVzdoyf+jMwTjorBovltu7F9QJC39XtiCWMly+1lZrhShf
2sN0xHHTIhOQT9GPzFVjxPf0z0Kn5F23xsou+9uaFywYP6ZnAN2wGM15ONX17N7BRXM32Frk/I7M
fFN6Vvw8t9gP+XOl7uaGFfm6LIJnpTFmvkKaPE8YnDxUJVzTJVYOWjDYB/DK1kqaODC7m7AH3I/C
Jc/gsX4AiWG8Vtbwwua8ftCXRc8yJi0Zg2H5ofVrTCKXeWbl3PX9mALANIa7G2fhxm9AFOZHMKsj
vBoi5HDTq5PmEtHW8PBJKvq7RHeDY+o09zx+9NdaVTHOCer7ekk6RXOZP/4aKxMnvmAPAO2CJK2l
40jcqU5Bda9FfVU6cydX7vQ6KfcjeUtYMjRvA5bkdVVc2KwmR8OewWuXnDZRwI76KPpNg74pI6v9
1s3jtA1tpz55WHc8K4P6Q8a9bBF4DnL7KYC5ecaTMNqWA2QfXCzMtYMK4Xl0XTTF4+ZBDlhHNg/S
z/bkfFXmkoFffRJxm1ApcLKQOMEgBcHWHOPTz5WGLo9X2S03KE3HsY9JpAJjCzLtsUR3YwgxNmzV
QN878eihDE0Uat/LtqnjFtNjiNHqVzJpCJPkrX6WS9vIcx+6sZs31lIgLXrjDAjEPFemh7PE0uWh
33VydR8hG7rk0C310TpQezyPFEr5v2LJIKtrk232ChRrsY0DBQhmFC2WZK31Zc6MT1lqTf/U1Rsb
Osp31WwdWKdafw1hRk23ndq3cQiWVJjrPhomr4mh6LNL0YT1qXSA/lCE1e7l2mUfRevJDvPxaXTC
9gGZTf8QYDCzHXgifiVjvqaqqr1zj/iHUnHY6unW+FWhPy7q5A5pts9di9FVsxzkTA5Or6y61FVO
YoAlXaPZqSiOUhmbajXdyV8fIkTusYq7kz9e/u1KvxqOUTT8LV34CamoTlipti6TSNlKpxxMaxpX
dpS9GouXfd0EG9dJ07to0VKWLqwSAKJN/gGFStPZ9NbwCPGTDQFbTwdocDTsFQ3UHynbGnfFXTQO
FibFKlmarB2+eNSq8Jf8jC5IdGpMH83pTOm/NEb4XRsH5VFVa1Qr6o7V/RKOUma6caYgOqPIbr7Z
9rRGO3v4Qv7G3M/oN+1kehE2J71Wu09mpRgXSFTVWqYjY8szDfuvu6JTohfdx3h2uax8KSV3Z7TT
bZ1bDGuwRWt5jSsa3lyLgpMcYJbO2Ec+i6nSGOfKIYkSXBR+Bfxp0uxcJ0mUHys4erj5z0lyIceZ
KTf3rOh1L35XcHQ8N3FfPbOI+5EWWfOt6xwczTtNfcCxw73zuOnXDTujb3HSP6dqU32CI56cyirq
tzLBmv9WfIDLQMCCfdRr2QHwfPOed+lO5llhNG5UdCbOYQvXfEbD8SCulGhY25QIYovS17/sKquV
gy7L4xQ31eVaMsaPE1/H5eWrLofY8c8eQNiTtALVdS4NilhhHrPW8XJnOw0BPlBLs5bVdZba3zpP
1Y7SxyPMe3B1Pb0z03YrXdOyTGI7yyZ7NnD0UhCAki8pB0kf2N307CSKcpJve/0LgqA4JIgGGggF
pKH5KpSZIvCDh1+tei7Ch6iyX4VsIy28Ba6tIZtDiZxBf+AXV+VovOqNQuW30Cf0RArzs6SruroC
wU6B6SK5LD/2tI1nIvspoxY13EOLhfk101Vi63Bvl8CRF5KMHMg9tpmTvGTdHJztIuxXLaggUm8K
u6i+QKGvJK0kA9IECFG9JE53ZxoTL/FZrV/ssQ6phcIKkUEJS/YlQtmI2HEFOyjazezhjyXhThFP
914zXm7Xk48sYsp3CnqzQxRmj0ZClnvIzRmx7MT7pCVWfoxj3OmkuchxX9CxJjO/jJpj5T42enmQ
lhw8c+9YeOZJg1rpPbLU84O0LNtpMcyqWV0tky19ijZ+2wGSXJrywdO4t8zPvZsj0z2ribrvC3wz
Ftw7IMo6VvcO1PKtOcb1Gutfk+VWYSOI0ygnftpULyAmFQigZTjedA3yDS0sMaVqYKb2VYYxiFec
hwVfxwv80Vcd99HR2vythvOdFspbMVnwI0frs7T6bC5OhtXra2l2Xbg4ppJ9u8YuF4zG+oKsXn/f
h3N5nyvYYiLu1WxbOwbiGOdYCobGiMA+B68Mu52FlRVya9H0aLXRdKdT5KN+xEoHAgC5DcArPARo
Qv/72ZRUUVcr/9U0I+1n8G9zJVhG+zy2MHQz6y1b2+wOPd30rvGt9M6ta/MyqRvplp7bWLcESB/3
fbLTMG1fyehv17jFAXDL0Bvu9d1vcYPagMZXhn0WKk7PWtmOZyh8U7NvNYokw5LAvuZfbp0fwCd6
aDd7Kvzz8gDtQrbEyBYIo6PsHB/vkO1g+eHdMGctRnU/W/mo1tKqVC9BWGPclki33kHocjeOY82f
h3y+WEu5Nc21l65qovfc9YatW2vxpVCyadO45o9+sV5zdXPYYm8Ox2hpirFRHNfPTe5YF+kyoLrd
BaFxL2OeG2IHJG47TdG9NwpY1w4ftNnx1LcCKv8dBed01emD+lZWGZkzRTPXMto1hrXcV+HODmrt
rVINDE0bRznIaBnOvIVnd76My6VmLXkIvMx7lMEsOXhp777++rgeViGP9FPmegG6iEP53v3w9EF5
Sye/fyCj9M1cRPtnC1PGWG27jTSVydRgTZcg3luteHe64YdjKc6RcrayLcfU3jjFQOlxNnMEoTvN
Zrk3lf0qRN6WTSd+hDgrko0NAnujd0eDvB5Q/wwi0YAJxtmKOuhCQTyyN1lOHa/FdKUlk+Z5GgWy
Un8Xc9areSuY1noL290mibF8ngyNSLmzQFRK/FftRR27sy57yS24E26PdpEG6w/ZAzmVw0T24MzK
eyUtQ0XvYi+niVL9NYEuvF5Fuj5kJyhuAeO56hbbPHw2LR66T+romk9dhhlypqv6rkwbcON2k5Pn
9xLneG1nTnrq2lm7k+i+KxsYBeugBuW8dsoJMbPCubuG5i1wmLKljiyxckDyqth5Vl5gysmn2Zn7
F+ol30avJVET4ouOcs9d7KUdy7+Q16IaZPpB6xL3UUIC1wi2EV8RL1/LeQyWw0JoOQy1iS/qchUZ
6NzZXywot7cu6ddCFqZbn8rUezvF1Q7OQMifU81POHQOKy3ADyjM05NEZHFV7fg9BicADvNTomLg
Qm49/99EhBnshChjw225Gveu6mxSRwPYcj1OZhQdLUV7+YB2uZ7yS9gXuRGcr2gXgbGkdo+ElAmf
TCl2PPbTT7YBGs1C+ulHG5HiLvwfbWGhkN7k3StrU+A9Prl7xMq0c11bxS4o4uwTz+yfk2zEYVvT
/+HVsNfKTMV0nN3VNqjM+TKU2s9JumJlZwsmyZWpj5xWuctIUN84+r/z+LWF/i98f/w1s3qVIM/P
L1C58FSrN35YWm9dDyXaNJTgh45UMv/I5MkBUFyqsna/up6irCYvKF/ynrcFIBzU6VIfiX13CA7Y
oDoPciX4QHiPBK16igEon8pQ+1YOU/0k7OZ06UJQ5dolVt4StXRJS0KlS++wpmq4laVryvK/8hH3
SRgiO0lU5ZLs6i1F3+bc39SdWMBdO+ck+hqnrXO85b6Gkr+0zdNd4NWnwvb1AQCgHQH5vGpz4K2W
HDAz3mtpP3/jvRvhvN7Plygz9UdngOYqA1EShRD9/eTZbSJyS7VqIH3BjNTH6Rxi6edsQN0sh8h8
qCc7em/ZKWhoUK3apogxPzf6x3ruj8I67RfqaYEzD2nsF+mxq+olpZR3LzzUKUEnBDp1fZLBakAI
oMpMZycTo86JDvitAxZdCLE8fd2zmaG4JnOR48i3jhdjqxa7fzeREh2vaetflP+0tT70X9+DjaFf
+654OoFZ8sT4u53mT7kCkclpw/BODlGkfK6qwtrfulhGhXdToiF4khcgZ9ADAFOhFh465Te7uMJQ
dlbXZqdkMZST/t4pftg+j7NhdtXtXGjeBoWV+FkOWcvDLkni+OQs2R3pS42D1QTtkzSmQEvP4WD9
fZszmcOrA70j/CdBJWE1iEmXUmrvGkTDl0hPqRBAr0EQbTHpMq0SwGPHY2px5YKHamBmm3Rk/pbR
dKogkxg2ahKUPVuxu2UtlwG5LFxUVkbUaZ3e+p4al2oxBBqrPli1Vme+qk40bEEJOBfVhcujF0G3
y8IWsGXk36MZp2/SuJ52+tjBP+rq5MGegZItLTkUaWKsuo4KhzQdI/ZOMBzLlTRllmbrj0qTOHfS
1Vtht3crF7z9chGljWps146T383Ps2bXL65akb4p9W0X6NNeXCdz13r0M2V4SuekotI4H8R10m+T
8aS1FKykWaVw9epFuvb/O8lN4epNS5noNimn6syrStfWFTr7uOSCfxD3aRTQouOgpzkg+Bpvaq9p
XiBt2zNKOL/HDk0fHWdUEtcBTgkvXWhJbBybpIE8mych4q3KRgW1V+WPQBTdbYz+4g42Rc/DF6+U
xMUwZC+so9TASzyt7aMM2GFLPfHGP6L+mO0UaJ6rDyMfTvnWp6IhH+pn1n8ue/sstcas03BHVcm2
tQJMwGGffrji3Y3stZ9D+7EckCf1jWQn3ZZbxOfMD8e1wODTKfY3dgPZ4dcktdYxE80xqNPm+PdJ
EuWmqGbJpMistHWq9uM5dADQayOCr9iekMovk5d64edleWYcDEqtTz2MY9ZUhCC7sNIobP7lqYOx
bjATfij0iOe3XuQ7A4bVW997r4MSNN95N5O766Z3b8TgN6kb/VxGBia14J82MX5F35YPpirXHZyS
F7qTJXCYvDLbWpo6vk19gvFABVBbH3Mk8mwsXrJG7U8yOvcoAJlR4N/JaKUGp8bT3ScZtPflNLbI
fNfJM2vxo4SYVZPchzFaW85y+TlrtFPus2WTKfLhYafq68rMD6abGl9LHzn1xZTStbofCYXl18LN
UXHxHePUKfhPxRBuN79Ch6l1vvuEOmRN/hjq5OqHq/4KjYfu51WVflh08uwPV83R/tX1pHzGyKLY
6W2u7MlK4mENalUPo/INLJVxxlbdwGhwqL5kSUdWNwzTezRxshcMgB4k/jY9HAhDjf6P02t7/Dnd
MK1Upstlfc+Ba5VACW+KTd6OPzVGRDjEMzoXI8/0RVqN7psGSBZCosqAtdENZxlo7RmS0li0eFBP
/AJ7af8MxJEP1YSXD5Nlzq8r/PaROq6kmwA03PW7mBnUv5mK/yoeZ6rpkdmirvf7afJ/GDuv5bh1
bV0/EauYw23nVncrWw43LE97mTlnPv3+AMqmps/ap3a5ikUAA2zJYpPAGH8Yi2GDFa25k+OZpgQX
eTbr+vvZ2vdhthz2XDQF3t9X4GZ3lZtP94kfeNgwa3vZWg8WEPl72LjlPrWNiScUsWCF+Q7JU6eC
PWlN4Zn7abr/MC32EfZwBzLNA6Zw4hXsj2jUeChNHGRTDkjUOob0HweW93LesDfxUhhGH/arstON
TP+wXlZewhXX/j8MyOCIp9zoZcol0/3qpqSskMpQv5MtecjVgvKqGJSHZgp6bNJUc/fXQG6q1U32
JVz4hKTyCzJR1GPbAqbNRk7uC6xWJjdGbVFUvdbDWv8a7IIy19peY2CeIi0dxvUyWamr5gBTG+kY
YUUrVxPIJwkTH7GwyHL+SrURkvCQCxDZmStOBl+nbrC91lJ/mdn7RXJnDv0Bsm1DmQ5fGGkOs1jA
+FCzQjUL75yqz/SrHF7MZJbxuozuOyjWuIelegjUP4/ZeEaYZhhkNi8AtTx763f0yqEKiZIyxu2h
6yofOIgIl4E6ucpzMdYbaxxa+yCz66bSoPaJ1MFBZtxBR0/dxmkiFdizSLyvQWlvExTmToFjb/09
rZQEmRoDs7LYYzc8t/qntSmlrWUz8yAx6oLTso5Kaeu1ufi7RiGo9Zw8CpKaRe4+Q21N39xn2x6a
Ny1zuue4rY6lGTdv5OFjrLO9L8uYaosfxFT5NRic0U84p9RESFwxswkM0AnjyCpJjJYjGRdFH/qj
HC0Tl2efM7F0EKO5gQlQGPrdVY7CJnlDPrFHYIxBIUEvf7DYKLzzXCvDuyiXrMFGXYPcZuQn+6Up
hLneNbrEiFOa7yNlpIEC5Td97/xbyGsdkYVfebX/eiE5MpPl3C6eWUoM8x5Xa1P/7qnu02TbxmNV
u+XOmNCVlE04SeZj1ljuKUaJZmOIphxQU7WD2/9DNtZQrFDfgK86d7JrnC3ME208ZiwyfCegvf7F
Hlz/olslAopGPACPIAkGMX3ECFn0ofp5Vq3yJ+ovWwnkUZVcubC5Q/xFAHjSGfFOp2dzh0SP8Tm3
x39KSzMeWrUtP4lJQ9U2W3tsyxerVHe+OxbfK7DKWw1hN7F4AJZHhfigsyd9VWM33GDb4woFDkIm
uyNnipsL/r/NM0wddpWIUkYwy/dFNfSnfsJwvkEgqQvL9HPdK/Elju1wJ/vl9AQGTe7EOuLNjVBc
DscAGWoLuTVsbxEzc9L5zfds+76v9LtYLTROAPv5g5actCiB3i7Tt39GfVBlL2j1JqdZjMrgwBob
lh4jLV7IYRxDcXpT6gH+PydLD0NhI3o+xgwApfd9quBEkinjI8malBKIrwGPhjzCvh7WVzLHX7pQ
HR/dys/8TQ06PTb0+Cb7rIrSBfCXS09ebu/4hsoC5neVcSmWmah8srg9r/0xT4wbREmMgClDrv2O
3+0msEQzluxBh1xXlpjJoQ3Yvaf5WKH+os6bRkBa/kuEsFF88vGxWCM0EyVwPQ01hH2z6tbXaB/8
IYZKwmfiF/4ebSN9YZeu7FArDn6oUTudJYlU9lO5n4DF5OF9bBY/o16fv7NxhUBVVsWjEfTKNYgV
Z0sda/7uD8N5TMoR/WUMXgwj9Q615dRfXX3cyAAlxM66jOrwQqpFfdaC+KGTezaQNiC0q6p70fzq
u5QqgMzesMRXsqcypgzmm2jRtULDYFCeEyfUv+lm4O3LfvTOSJkfFx/71KB+Ttlp2CI5kX7NOiD8
UpmZbKFZmt4vq86+9JnZfGlaBCQysjtPSGwkYNosWO56Z19iFbuYzvPsReG5HBM0XosZ7UVKzi/5
qNc7xUrsQyj2oybSYo+VKlWbq1saD+2+s6wTHOYu3HqjP98cZESgKML9g27zX5tuqx8GXjOfEsCi
CBL78xEATPItR0oqwYSb9GjK0hrNT9nNzRhS9/n2V7S4R6mwvigQULdDVj+oVoj/+eh3HtAOHupL
2zTZi2GG1Z9WAEYcFHsdJ7gH2dWMVnATF8jUWNkkiq4evUnPHgPh9glk7dXt+MqmWpMvXYne9yd3
QCHOH3Mqknw7E6ATqOqIF31MChAnGmUvm+uAbEYowKGR5WmHoWzCh5jFzQbbIqjHOoUCIwPKJJtu
hUu2kujTFS8K43Nm/pzJNrx5uba37cBqEAOKNOTeoU+OUwLkBHudo2xaav/el4s+X4REjbrXyfXt
BuF82w6KD/cKfQE3scwX2YesaK007rPsqQeXB2nBLtEqwket78MrXLD6zgZuhmREOX2z7PiujYfw
2JhU+d6aAQUJXcX3FRDDdETINkIDVle3sxH3X8M6eUyzwPw1xtFWDz3/hz926HM1oflaKeW4922Y
JoZjRtu8afHoNMv7WLVxGaM0kWwC32gunhP2L0FrWqehUoutX4KM3g7ARwfQ9k9pZvcvUD+NnWc5
MP5C2ChDiE6IuJSPl/hm8OFCruSByA7cPW40w1YSA+TAwjSYbGcfOCPfJt7ht8wbtyip89pqMkiX
EN/9y4d2rfqUFezkKPvkwSo9vLISbhC99B+82eJx2lnlXWjN3wIrmR6dvuSB6w7aISTtdJMRS1jN
jiVOcxerWeIGO9KPsaniWawH/cXpUakW96O8DeXtGZusYxI9cUjg/741wZx1l6zJH2TE2u/GmrqJ
QfYud7YcGEwruUz6yYu0O/Lqwa3Shf1kJtRpRxB4lGP1bjiT57+TffKQiNH/FjJQK7yCSGepGFOu
V4v7hcOiIR91Bae36bvwHwg62qGM9FIo4gSfkJ338DciQRsj1vzaT4IdlNtvoWhRjUyfXWhJckzG
6+MPEy3slyYclFdnSh9ydP0f5JDTIHWQ66gzy3DVpN5uD7kH4J9rqRo0VluI8snRyc7Ck5s55U4Z
yUS+C4rMUx2inJRj2KDgxbKL1T7YVVCNbyj+G8sBwRT87RQ3u8eHYjrLAb9Rjdsa54aAZo1KvVti
17lBWxzb3LrIAqpaqqSBHJ8Hj6jIOmN8rLMWVIbqODxyTWDXdI9Rq9/mvi82sjmjzXyKOmwGZDMd
AWsqY54D0si0e8sGW+NXbbGR63uWucjTpOQBJxvi89JcF/gf2h/2B8sp3CBcg3XrgmVUcpUHM42m
ZuOOFYWgtkXwTLbl0MwbiUpn75r7KnbMo6elkOVw/btIu60wgrEE2ifeyObgwANEtNw593fuPM4Y
eyfmfZyXgbEpcFQBqMT7RnYGMSM1u/l7oBXFbTHNHkntsAcqfQcTN+cpFFLCk6glyLNY1hJkezmV
vbXUBwa3Px7FHJ1S3e6dqRyHIQgLnnc5Jp9vNcohR8cvvX0qmrgwpzt/yqrzxJf4DYP4XNSp5pts
9g1edKClnksXUQivwRNUTJrsuqKuG36TQdDs0UIXHxAiCncuQDofPOBA2I5U+U1vUI7dRk1twQTo
PktknTJY5a6P/O7UwzpD9cV/b66jRa13J8ChwTZPKl4Gk1fbJ7mwi/Qrmir6w7KsGwYt2PIFrI9y
Dfe+kHP6k1V33UZO6MVyUA4wNbYSg6+TWP2BAwi25ZzUsMiqApkaVt8nn0TuxpErRpen0sM0XXK7
5kHWN1RjcS/HKbDbWdmUHKWZuakPLvkR8AiGtDOn/oH/QhHsHTUNmNpHJ8FfxiBUfIT8KfJfNRTa
x+VDjIJsuWNhaS5/TPkDr7OWHxRjUB6WP/helsvvIaOC3rYowIbm8pvL6ZTGopNnNU+p2Z1jiEi8
sIUMnlTEk5J3+DFsEihv1wKe/W99PBHI5l7ZRYo7bA2wLKfI6QyyqaWCKFiUBlDQDKU8NwIXuTbl
nyvvHHMZlTjJtSlH12CbV+hn13e/dV7loNHRHHzLxF7DsJJDOcz+P+AYWc8BI4JIDn+ots3mHmXa
6KxXbnwuuqG610MXr4LY9F6D1gEqjXvdWfdTsNA2zHEzceObhI76tprwhEuTm0SLylHZnAX2InAY
XYOtQH2COIntd2M9INheP7FN/CZ3PS2ZCkAbQXa2h7L6Oth31PF4t6EAOuxkV4n35sawY/usK6m7
1zqnL47wuzDBzSh7s2mfmOPDHZxqfGvkjSXvgnTYIVkbv98GONu4FJ7y+cNtrIACZlPGNK0O9qFa
wD0HfZ+FO6tyklMygYXnNa4jq8X6BemweeChWemgaVBLQhCvu9amfgPt0B4iEPrLbkaNUqCA5NKh
mPqVf1racd5F92DFSeiCslz65ES4SZdo+p4JAQspZTEZ3eepA1QqW0Cqm6csqD7nY1xdFjkMpwaJ
Jpq+oqVnxOFUADsIzQDubt1dppTqRiIG/gYPgDxCj8ftjHnvDqiQRnV1asMCVLhfY0uS6Yq671Gw
e04aX312IOxqbo93iGgNJU8wxdBR8iuAi2zbsO42PKmVc0AR5DnKTedeXC/Hin7nDAOOHju8EwC4
JY76yOYAzpjWv8oDFNhDH6veo2w5pqVvlNhV72QzmFRrb7aVv5fNvK66u9mY+Q574fCqN01ziIfG
vNMxhXtg/Rtsx5BMN9CwBIwzffIAYFHfF5E6bDVNix+a2MZthWXmcO6j7rPsW4MDRenus5q3uWXz
Th+SB2DV490yifyAdk2wvZOoon4czbvCUoKFNSbhQbK5gIwa++No8+9mJ5olmsnb3HDKa+JryfxG
PVPbo3DHu17xya2guyPUjHznUArNpfXQCYGmBIzNAUBZz7uLUUWtKfHLU3NQ7Zt1/6FHdstZ8prq
BF9HGyhuQGYGD5Ql/i0Kbe+GRZWOg0lFXVyOyM5UUQiqE6QwIIVdjHJuVb5OhLdROOyAECnAbnrv
tl5HjpoqS1feyOiQEfvhUvK08ttqEzpkiGVTzp3K5mQrRnM0Jw9GndMgC0kdwTbb7NxYtr+rhdGS
P4DfGVBYuNPNlj3bNEbLs355gKdtt+UP1d3Lb748qIk38LUox8PyHou8oOPxSvU2CvPP7zL6bIOs
W2lq2RZMbn7qBEhJHiBVkvyZn9K8a5+TyikQ29fhZ4uAhIrdtep6l5LoHJ6ryVKerbZNRC4o+xEo
+uMMvu/NKvL4WCCcneaee1SitrnF7IP3U2qb4DAsWyin9N/tprtbntN6jCdyFjY/G5xYYO9yjbBV
hU+90Tx0KV+uIVGpPdgKtvcOqlhVEmNVrGIdnHod+FDLhUJWp+5dRkHi2A2++gQXr8W71cu+DUZ0
kzuoFg2LwiQvYungwsAMflWHttkrScDv5mTTzdW94RSYc32dgefMXX2Y2sxgTQxaXBRMljPZlAN/
9ZW+raB9xR9oHaiU2ucvL64g51FUpr1edr32UPKxvpme1kF5GU0d1Dun+VUGGBtnwvG4E+7Gc++1
x2wa0MH9V38fjKwnZUjhZ0JuMHt14iC6mX3an2cy1CwJKbHIPnko2A/e5FkaewaWg8NX2foQt4Yo
A9XURK3QRvnrMuu1rMBzdrbeF+Tt+OB14K+mNrXGtnOUcrcOqMEQbc0kM3dUJXyQABE66vgIoXmh
o1qge+adHJAHFZYCQvjyKDssESjPeMIUlwq5bHeyt/C0+62lsoEusB8HKCBUdFaNDnn2vwt1yGFk
/96lP9Z56xRS39G2DMGk2lW5NQvu9aBBM1TQ+QKSv0+mc46VBM3XGapeZJn5RYv977Il+0NdVQ86
8n472ScPc5a2W2AiE0BWriP7MniD8tJY8gUbxwWkMB0sy3fvYBHUF7+kFKzPbAbY1pn30ufKA8yD
pUgyHCw5Qto+us66CmD10lnYnVTxvVmSAljwxbn6axw7VrOCZZ/q+gAD2m8XZLLmO/Mp0zFhkaOU
cot73VOWmbHg8Ef9TYssY9eXhbvDr6u/t22rv0ftcrg3Y/M/jmvlJ9lliv5lUISl5b60tWCJXCf2
LHBO6lh+kVfQfP5t5CSf0t/OzuZkt15D6d6wTmFFL/ZQ20kpEQgxsCzOLfRC8sY/aZMGBqRQG9Kv
hrs1jCe5kOwLc8sGOHmRWwafm1K2/F5xN6YWmPwXj3pbbQM0hyG7DKO3nFLHR2NL9i6nTazre9Wr
UTReoygzNheWntPJ6I1iu8LQu1zvDzm2ClsjA+SwDug55kphWd3asHvpNfh2sqw4tEBeJWdVDfVF
Om3t1yrDuyqRtvTLYqAsJP7pl11tPaLwWgJpW0u1PeteB6oObmCZf7/2Tz3VFKA6437tkyE6GjWA
e5Sva7/nkiDCuUTjeyXwsejM68im5clX28MnOavd8VZqjnkxZ8XY++k4o1KavplkEX+KUAH2+RA6
+Il1AaL5HooG2VtZGLYMDUBWH/hmlP0bhntxpRVXiTWTiDT4NMfRqezbv7tMhSWCRJ7Jfkv1lqi1
68/EFaQmuuTEOcVOJaz7cj+NwFE3kzJW51FV71cLFIDG400qiMk+L7Grc2dN3M3UiZdZ8lQeqiqq
z6M/3NdCU2ztT7DHuMAD3Cm1nqobv+jD+5ld1641yu5jpytGXMUMT1Gf/lyiEdoRLspCmMtv4XMT
4QEhug+jFEFROUEcWi/9orEMPq39sZ/1h1JkBcYuKG5zW4JuUort1JBe38k+L4mF6SdQhW1jVRGq
AAQunVnNC2dTTIiaqkwK9DxNjnJcHoYApDvEG/TU4eXe1oH32WblnfLBh3oTbJMoSG7km5Nb2Ycj
ld8/7djFZAyCRLFpvTK5yYHRCmEoyNO+y4WcFgytZWItgqY8ydudLr5FSBec/RRO0HJJV54qjfg9
//Wx6D7UWVHf9RSiL5M6Z5duCrOLbMoz2ccSBT2o/xaDdwb5c6MF98wFotEgTp6uV9BdzUXe3cwp
dtkIls+DdlH7prsvUjiOQ5Ym/zTAS93Gj35auWej4aOWT9RJmjOJ3Pxo64X+GjnpTxlh5/6l1LPk
C1LkKNGwBpI5j1HoVSGLg08Xe2r9301VNEFhvI96hvsebNh1f0YpVOc7HLl6vNdAnd+5iGEdy7wc
gOelVNkiI/imDs7NskhJR62ytdEb+9Em2oh/eF6+VhiW76cu9a76VAEUWK7XGHW57VWAqm4qdlMx
GrpSalf2saGq0HEQO81RxCgV7UWXVwQ2NSgB2ZfLGDmH9BFW6YvYqkV5cpt6TajsqEnqGxCBykEX
u5/Ir9gbibMJ/cN94kfue6CB3OhJ1acfLPLfQ2ScWjT6LeozYIBWb25knzzE7Fazts8vshXNOvTT
JrX3bQutbgRTde2iiPVG0Z6xg8HU5U+XjJCDGJNklMWfM9Y8h8yzzN08kmfYmh3Kn6Y2PpWCdTM2
nTBMAFMJdfwb9CN9GzlB9Vi1eGkOKsIHftdgWxJFzjZII/crKVRE9gL/P6D1dkEyXfNZqXHqhpga
FvV46/oKBUPJYo3R6orKvBFfut99MlAelEF/k3NXxusyd7lMhhCKuLI6l9xtsMu2EochERtDUr3j
P2UfOwaH1Tv8OdAcK6Rjbcoz9WPUB2THGob23Xod+RlRIkjqgz7vPVk0G8Hzn9mx2Ow2+IU7Ndwm
JAEvsrX+HqBs5zs4zT8i8xrpevHWVH30aObN5yx2i88J+fJzAGBmB8K2+Gw3owISN4cgLZqd1cQb
nX3JvWw64Y3FUUx5zVE2aLIihWdF1lFqNWmThWVEbT/zDFce/DL7Jbt72IyH8U8UskQforQh/hBl
t2SBI8+bvvACvIFJfr9WZwS/pP7Tci19VA+l4WNWVBnZa4Ex687MwvjYelWGApkf3kVZ4QIoZ7Tv
KufJw4RRDgaiK3XbN9chh1NW/2mBWRyLJB+OHUzw18acg00vlMunMURzJta+QFYv9/NchddCCyIg
Yy3/UfY4fYe2sIQiFYBiaJKbT1NvAgPtGp+FmliMuXGfbipR94KtCZg6RDx3SvFpdXOUgotfATqL
OKv2T0UShvtx8N7P5j9n6+h6hkTR8DSCat//H+KKCRQEr+Gjn5ml/tkd4y1VoQksI9hvFQmIbYye
0ddey54XnLxXHWdn7H/lQ/OtVjBj00PfBVcRuI8leu/4ZkMjxRogQreQ6xSKWm3MTNj0tphzbOoe
GO9DZ78sReaeHbJldi2qoUlz7byu+YS80IGVPcadg9kde7PWDy7wuK8CtNRWXvAaoU19s2ufYpfo
V9OZt/pUVcBpi+FsYJvyNE/5VS8q681wI/WKIrsQGDbIu0/FcELXFHSwaGLzCetFKYyjDJ6qgSqt
jWOLHA3K8Tnvw+5RDpr6oeMP/9b0BXZVbviKrLR6NfvJLVgJ9Oexd3gR5Z56tQ1z7iiRg/ad61qp
2l0BeWn6GSRjvQ9U9VTUuX5oDdh8qYelFgQwbRMlTvZqa9b4XOXZRg5KaRxoMN+tgAyr7NI8cIf1
HLADN4NDXzbVl4ytm1v30zdwuCwlfN26kBtpHppxYrvl+sHBgGiyXwg4Y0qSmWTqy6olIuk5pdVT
cv+jL0Ji7JAjhHj3UTBEBlp9NmyTPjWwz7FAyomDnOenPmsYCqsWu3RsTHfF0Fivhq0pl8FKS0wp
LOs1r5v5EbnAk2wpEV2YTxdRN7/IHjWLX1WcQAGNM6RriKU4dljcyWtpPenIGt/Ag2zKT2rDCLoT
VnZUFOPcVvcT5eLVpCnB0zNjwwV2rsjS+QDdrb4Co3IRThPqQHjninqxGB/dGpVw0SmDYgWOzEEV
bdmpd/F7zDJnjcxTm0TPnBzx1ksuaa/3LRVvTueA+xFQoHbW+zI+mUpOU47Ig5dbpnfSTN05qRTn
w6qbL3A8MBiXp1CSYfZpPT7acVaf/x7+ELmcDpGj8Hqcps3S9gdjvqDVMClbeepX2F9g4nXOrT+2
l8aQF+GuSGvAbo2Oop4oeVFlLcPFSFO25WGJlKd1D3HNbOZ4I4k2sg/NU7c5IF3wmxARwOJeMGid
Es8nd0q+SaTYX8IheqNOcnDBlq2jfwZW+Nk6GGbudErj/NtiJSkvLOM8RcfUJWu5D1CzAh/Esl/t
0P8kf6Yke7dJ+e403c0YNfNBbQPrAaZaTvKpvF8idCcJDli+T9s1xNUq82G9FGoHW2AWO2vO2NKP
enRnkmPYeJPSvzqDkz7GxXyWg7KrG4u969nNUxXP/asX2MjEeBCr5OA0ZOO+QL/g0I3qcN/rEM9M
W8iHeUm4l6Vu/FOLe6CvJBPEmZVegzGC9rMNxtx5kC4rvQcsZignD6Ew9MGk/Urglegs6p5+WkLk
wMbLuuHu3QZickLt3GNmLFXH4oSEehEk7lY2DTsZd3ER1Muo2qePvj1oT0Wk6E9mKbg3zm99Zz9E
5EFIMZp9iMyR0HeWzX5uJ4z4IIYOkP3R2UYKOsz3Ugp6CZ2gvwDEn764IVKdhmb55CIJ++uKIgwP
pOnLKixdaogAGbHN9w2V9WxQqptpGdYLtl4JJGuqR5Jm0XcIY6ISswwGgk1hu8Nb2ZX1TQbIeDCA
AGgFLQMJA/Pem4cbkszWi+zSJhInnhZumoJLhwJnwXd7eoRKaKKph4qOL5AY8mCqmnPukug/a5c8
Q+9o15idf5MteY2ST9pajmBfiKvJAdz3nLPVKD9llwz7M92YSMwvH4wocqGV9QJjRvjJRr8QTqgE
JC845BXNrJZJdZ30zx+QySvAORFQZwRtUND36+y4zF2xzklGAbbkxgAiRdY3ya+RNmuXovRQJElF
WljzLonokuPSC9QrZnDwss2g6lYHq/6HV4Z2WYplvlu//tXsDEiky2g15K+d4STndDT0p6aDhVMK
MLysLZYVd1fjRP9q1vB2ZKlRBstRWWqsRbCcixqh/6xqWCADbgNgQUEN1YYo+iZSKDAvYvOmNqM2
7Sa7zVkdBxU7eEYUxO6nzTIna/wtKriaTLssczJWVtswqxEBPpdR8SIzSEnfQdBJk/iw8KrXtsxF
yRh5lttTvWXXFb0HyracKIfXzBU0agBvMnVkp2RnS5di0CI/JOWIfNVyr77m5neIRR0SKVg0eOqz
oPSeDClLZFq4qy3z0GI7A9y7k6kdmcxJm9aAH1l2pzXdU8Xje19oxWw7NVvcXV3YnRRTtJs/451m
016v8Xd74TlmiIjZoWccSosFUtm6b36Hz6w8hGTD7xXFde4nPXxoTK2+w5oOHdQM+Nv9hNHK3tXI
T8tg2SfPmoLkajQe1+nybLlug3gLW8X6kFQkFUGs8GHyo1Ene+u97iEbVBOPyaYsDYzqrKAk4ZcW
F/5axUWerYfK98L34b9iartmJOi15K4XIoviCmuIEWGSpjfpVb6b1hdU1zovqhoU5w/OyHJUDBgk
cc7vIGsB3P4zgDPc7xnrpRRAEXKGfC+iO1Ccah3g4FBoPq7kSYTvcpd+mis0osij3TsdWvxzqurP
WNFttT7UMIbLzyJD+yojq4b8YDJnT7IFEudzNpb1Mg9DEXTCkZG5yEEMoAaUddBslFftrNDZuT2i
AnJUqRCw9wQuSjZ1E3XoxERxt5A/UFQheKXX7A5FU/649YzqcujOaD5F+RW+E0gj5NjiS+cbUA0y
f/7d4TbjPz60wsOHIM1X48vSXiI9nzfuFiu0mByXWm0dPTevVTuaVzPFmC+iiFOIlqZo/Frgp3+f
yhgd/D260W20l8118tSUUb9ZO7242gI2CC6yaxldoxUVqJ/iadz+R2ciSelhv3YNHbVHPM7vl7O1
z2xq+ExOilF0nOP19r8Gyslmf6HAh4ORuNKA0Mh5UpoJtf4OYSnLOock+SdkIRJ8GSx7WA5/Rn2N
1xg1KgZiGQgS9AIj/coDwmgOiIU2sFqK8MW1/9GLWHuS8NxS6/KDCnNzJ8fkwSt/qCJANtCGfQ+Q
8YHWf7JDsr3tTnDEN+tv3eLFsjO7DF848d8ByhbR4/W/Qga64jeTZ7PubnT0De7W/mXG2taGYFcH
WfI82K42nbypr85tPj/1iuC+Gc19OtXZlzTDGTDSAu/qOEF7ddui3hczXpYlQmQ92jhbA9/xW+la
1nM/2S8IODtfKbUGYGJm9zzA9/+MQdWmmWfna1Z04zGjUgLugDAbXJ2XY3bTZZp2B0cak3oRFhXa
t8JCfRK9WxKZOkpHMh4qZ4zSYjLcsM/ZTRYY8N6PLgu15sNpN3rhtlQQy5GdC7QOfHP8MXTpZQE0
7pNBVU6GiZHgAA/hYIiiuaK2v1xV9x+0sHaeyRHdXK+rnxoHtdNb4EY+TJrMvs4Z6AbgXjDkpzF+
aaLc3RieWuwxRpzzOxVv4cOCTuj9ierXaHxW9c0EsfJz7CQxSkW42ZJwNT4bbeUeOpCqpK5pBoMx
bGwNd6Ahtiip8XLfT7EhePekdMPOxXoqRggMezkXI/dgk5T8f00e6QUEvTZNVdd8nBns+86IHzwn
DU4xpZs7LXStC/i95OiDFRcsk3qH+KbzCYGOFsVlW4Eblls7iNEWa5Ge7Gmlkf1CwgVHMHkqD3Gj
V+yR/Gi39sk5keMZm6pyu62PUfTjkGj6fc+TaEXLyrNB9cPdgIcke/vfMNpeq/T7AZFq2bVCZpUp
jj7Eog1snivwByepPxcUOCZ74XRdBeumSCjbmR0uOxNS87jW97a6k+NR5QOJDJ1ff2ncyWY6x9k+
m2ocWFc4iAR/eCjqbcF4d3vZlIclZurCQkADv7d2Y/YkcgCThLa+9QV8I60AS8fsoaVAqTzkn9Pc
Vx/XDgvoylT1ChkN5FCl4ikCD/M29NVpmWcKTVSAjvZBD/sOTg1N2ZeZaXVJHOVFdsmp8A2/ZWaM
LFEWgBoPXeVtQIb+ME9dc5DNTgdnXfUoMMim22ifjMyPHmXLe0Zw2XxL/Kp7zLTupbY65S1uRu9O
Xg+xFNTKQkT1k+Fpbnr1hzgpimA5Gf+fnv9PTDA07ZeIHNrsBmjwx9WbDQBwb0CXv6bWkF/dJAIf
BhjrU+OGPwYPGX8D7jJK4NU/XU5ZfDb8AFujHjphMOsnv+lQAC6UZmuizfy95M4Oq6T7T1T732o3
7+6NDtT15LIJj109++7D+MbcybAeFJtdlBo5gEYwAvyuBvYnH/w8Clc9ehSuMN+p0/z7FJm7ESjZ
Z5vq4skCI3usUHv4alqP8oK1ojp7c86HM2rd46c4hNwmPqhUjQD1k7rDA7Ean2wPSLaHRNRrEozn
1jbsUxjazWZKR7ayTQfap1PMvfxzyntC/nXZdB/yuDNvy99a3CtWNHQI5Y36ae2rwyTYmxNVeFVe
rv5zeWueKfT40XnxH1prjfEAy8udtaOsHK79S5lRjA4TiVY5GnTmA7CrYtcEanmb0nDcx2lhvjoF
dn6qHgc/MzKMPJDMX3OTPgal1301dFPd5iyenqhVgHzmK3LX2WayTQxNfzAtP9uEvem+BqB79rE3
Z9esyqIrYjfK3lUd/bVwK6rAVeX8J9ghY5R9Qu3k3hNJQ19kE+cW3aqI5OLebVNyiL6bacsIiuq0
HRnZCTEUEbROJE/Uw6WszKOQ9VlLc5NnJ+d2VGEtUXZba23lXFLKWuPkyBojmxjA/i7mrRU+OZJT
kNsAePg6jG2wleALCcPI+ArtJjcP+Y5asOvyosQvHOW5Oxkj0RxVooLRtJNH2TVGTXObSMrhmOdg
psL75sTrJ8APokyOiqlV93mh5v1PJVb0b0am93ssFUPYWJPxKA8lvM2bnuXHGgm5pUv2p850V7HC
u0ZCTVt22SZGynhPIF0mpsuBykvao7wkjzLMQ+ChBaPvuJvSHfZkxNsbAlfZ4yR0/YfJbw49udZt
F43Z4zrw71g5qBqAA33MWbYyTOtz6IpKMl8RWRScEftnIdRzBsUsEZVT+mMe9v3ZaMbqMXFJuqco
Dz6rjvbSD7V3V3uNnm+cyoPU0IyOv1db9fepDFh6ZcAS25IMpUAa9zvZKYMq36+tLVbgxTlF9qUN
E+B7WmX519J9gVfl3XBH825jgFfuzhDiqpPGSz93Stwi6rEaTrNRfZGBHsVpIBjiAmPtXoK6jTDe
E3HpNER7y+A/ScbMECl5f+XjnWLl6qGG0ioWKcPXvI/QBo2zHyNyWGiC59mjgx4EfqTB/5B2XUuS
4tr2i4gAJBC8pveuXFe/EFVtQDgBAmG+/iyUPU1Pne6Jufe8EMggMskEpL2X0dOYew8NnnOZ9WuP
ApjgGQEMPmKKf+KMNqOitn+EdW/77PnQZEA1XvTQDregb+fVPv8UKKdflH7XbHWrY5Mt/lvlQ5M2
5qWh8SchOP8Ely5rXTAP1G0HRow/BBktvm+ZDM9VaScHr+q8BcVK+E0Ba6cFmQxQ3bAqjsDzxPNj
qb3xqoYDrhuzE740fJXi8KVpgYW1Rgay6SQf2mqjZqd/Og7eHO3KwlwcDoBMnCIanuuQe4jfdeLk
2pk46Xq99/fGMPMjwILGLmMDZHO8bT0eNR3ayszadF36ynIo0bRWATl3oCP8ERMRkRi2VuMeRFPB
zJORv/jQoDvzVjRrWCEls+mIaZTx+x2S7NtUgz+EshBkTm9DVRdbKKiJRVEFYgvnRohkJslwjmRu
rwdZxPuiV/U+MYtm3cEXHJqHEME18U2ezBgW216v2rcizo+wIRnlZJ9LmGuEs8pJzkVuhm8wprNn
LhDwj4qC3wJsMtbE1UzZgXW+b6Rpn+Er1y8Mu6GLDw0JEOCgVCCewg2fuCCXjb29eEla4PfudaEK
yMGDCisUTu0zMwfYFCRGxTf6TLqyJ9kX4HGKOcDTgKAZPGlOAT5XndPTvSoNPAhyyLRYxDwcYMeC
IgThe4hFQwcO0+O0BzxsBNNYdvAFUHAbz/qx1Aqs5qYXHqwkvpAEWCZdpQ+YXoQxTV+8MCnXOmwf
Efs7t2A2rEsIAGJerHenzUdxrTiXPzJ3rL5VowyQA+tJkXL3LXNNRD0Mp71Sz3PWPdRVt+7QsBMA
sBJrQK/61NbGFe5QAayyA7oNAYbKZau+GNDOHhdA5aPtwwBRwYTqYPrK3sFeCgyTNKivCLJDjQGi
ia9hlkMWkJLvMVwAIL59S6vOPrbafkJxa/ahKMsoX/umnSGiAEH1GOH5TT0+0vVzOR5NKaVFn/QD
fnqsT311w9QXak9PujTV674Jh4+kx+G9dLQCyCdBHQC+NFk0zFkJGpUuMmvgB8nCb7rUgwX2APb6
rY7N/qiCXD0QJ4vXDPRwKMujUbl5d4vDe5sHLtR8AORzbaTEPcMYbDHp4wbSAWOyd/05cvxmCl7I
6OhXJeau7Kr6Nqjn3onqUzKEEBumAd8gbAuf4sgGaG6smxpcTHhmVVn9qKvHvTInfBPB8Xs2dcbL
wguS7qChS41wXLj4hJ/viKcPcCYNbJJDiF8uCu74p17jpxCAWGI+mc901t1wEwNszCGZ9SJnUOJ9
LABMeHCQ13sMW9iY+kNs7nXXjiY+yAqGNdJ97CWsYp2l/lFcUz0zd1A7XdIbAGCsTeDiW00/cW+s
fNmHUBBw8PbY/gJIBA4VLFoLYK47ajFKoJw1IyNMUWMZLdaxeIsIJYMRRzvsSpqZcw9ikGvoQsA7
iEFROLOq7gJGd30zC8p3NQtxVyUmin5Pz0UANQxeA3A1AeP0nTro+9ipZblCdqOFfcnP+/o+fdVN
+kjHgmR14oAqOCaNzaH53jl1e9AZYsjWVsvYo+KeYK4SkexBrwUpa8w3VwLiV1awF6mbXJECWjRw
QwMqiKXBIssjQJZ+YmMnlGza3zphO0cNmUVgKVorrTOGqSyxQOZKR0sSTfbNDnZQDw+6wkjNZN54
EjK3Y3vAOeY3Y3cb6k6gvI+J6PG1xMZNWXs5NC6XadI5R9oLvLN0ld6k8HAe63UhhI/zHTpQ+bib
irDfT5tBFSCOxaTbi6oRJaiDKLttBdHuQux0P101HaH3/M5EJqk4tZLwfcOiEjhQiI83QEzBEiaP
PkV59hngsBbX+Qd9irLq1tGsfY28kYEXhMmtq/p+pawI4vJ1w/e1rzZ1SekMJucQGxo3KUgzJ0Ox
YFXxwro36DrdKhyvPzVwHuLwZF7oqtp3EBlDJn4tqJ9vQA2CxZYjq6sIKJyOW+St76kTXU6q4q9y
XLX5TpdZCQTVPBv767IcWUolVXAakWG56k2kUKijglfpFRDzhB5jnKqdjwzC506OuiSQy750YrDg
YwdDZYMO/PL3g7pR+XE8KENM7/MwHuT/5qAO6tywSohrKJMiAl7Zhn1CpG5eFvA/Me0cYfsYi0iI
MIRHEJewJhw3jZ8CsO2GyWaqCwFPhGBR1S50nR7AAUVrqxywustxPanrrHy0GGVIIkhYKIBIi43e
05swI7BsdEu8MSzzR4PVhSbgDH8VEVMclYfb0ekFx+oG3WUapXCydFZTADunug+jFLKFsEhRg+f/
18DTICxsPdBoD1ONHmf6rGVlJFtOhsuH+qTF4n8o4nhbjr8odUdQCrgu99/bC7pfiwSLmbatmpPu
29jfetKmV4AS1a4AAXZ298sMXGjWcaoYuJPw23TtrroQo5vf/S9bcApXLZVsMRlogsq1g1BiccJi
2rxhLbMlInW2d4iEBk/cERjlQkCK6I6sqNoKoQLf2gwWh8ZU5luz2KptWMnW/WnaDC3pT4ItS1/w
k+6q23T1AKzQOi5BFpn6c1gf2gCcYzjuZ8DHjMdPzXqELlrp4aZqvSes6tfhPpxsGhKo/AvuiXh3
zyzFns+2Bie3D9kpnYsCGPSW6g5jdmtKTzUJNZZh5GfzKZ01td6zVVNZp8b42Js0gbHUJ9KtrJpD
9Du4GG7w7qattbvn2kb5UaTAv+gqndLTm7GqljBgumfoIKBxL06AbtCGDWZdsjAPz4PBoifaYnWK
TD/bc0vwp6SCsTMBQ2arW1k8lMswruhKF+HMjtxPZzkL3dkakMg2WCXmurUFgQwQLPxdw3EoVbUG
cBcO0skolVFqPRTOZ910HwyOKv6Ad44ulVTe9KdKLaDZEaB86fDvAomnjL5S0ppAa4xFeNjyw30X
9kzYhXLhQe9Bi5IfIAZSI44NwKRw3q2IuDvQiX9syFh0hqbMAcBFpekbLqReveJHua3C6r93ddf7
UXqA35anM+k+FqApc8g+KwQh/voITJ9YlxnrTVhBVrPaCMJDIpGz9mkXHaYiH+uKoU9ABrS7i7Ja
b/2hC5KOqZzd++gh9DGsIzHcWGANMg6tD9GNH4bWdVOD7odI0XtCPLKa6gsEa+X9UxaZGlaelUFD
FEiaXQwjxJ3e+13xf6n7MPI/DxX96WOkMgqS2fQB/3mYJGvxPvldnz9+Gt8uwDrt+4s+6n66+zCg
Afzt1L+2/W64jx/11/6/tOlD72f4pVaf/X5GuIiB2asr/usz/fvz/np2PYw+VCYN/AymsaeWqe7j
p/p1pP/h/FkK0MPHH+iX8i+n/WVXf6zflyt7wPOKBSWWpDzfFeNG77WOk30s/q6L7jfiyXZ674/H
Tl2mfh/O9seh/sWxH4aaPul0tj8O/+HYf3G2//tQf7wujWFcIdAN0fPx0v/x004N//OnNeCmkoCp
8Ldf+l986T9eU7j7IQL2b6/JNMx0TX537P/zevxxqD+e7bfXY/qU05X/49B/7DI1fLjc01AuNMl4
EkLUpYHtnTfrMYE49Vg9z51WwnsUuHILsENURiM6RjWg2yci85e6o66bWlsVg+swtk4N9xGAZEUL
cYC4HYeBWPOPAXUxhFLPHFJ7cJMYCjhWyGpRks48GmHeHRIRGpCfYP2rhwR3nXP7yYfBMOBzJjmr
ceNz1zvEKYPyPUp6w0Fjx6I/69d5GI+qStJw70eEPcBsCW2se2/dUR+CGASykqLYTQO4RhueIeX8
YVyfDFBQS+EDGnR++Cyl5c7ydmj2ZUuiZ6SAS+STc/cQd2X07Hr9F6g1w1NoLOUxxBxAOzzrEnDw
UA4EoUiXCjIgAgXNID1qmD6Yrc9nAvoEq6IqR6MpiGHtftmlQVjZ8w7woR+1atrVfRH+kBCTiyEY
w4ErBDjcgU4zVCYWnhsY6+BT6DXkOYOZM/JCxYMyk/Clqz1vF0UxfOArAiGjAMtr0mX1SrfKolNz
nhjWTrfaHX/qkFC7uIEL/AWSmtaYDhWQeJ1lQLe/gdj2BeJL1i0yY6ioR3z0QsjbN5Z3c6Qm+Dqr
4IEVkK49MyjYnmHCsOMqp3vfLGy+JAakBSA1c5p6FBCGOUnrTde46OBCzln5+7qGIeo4TqFGHWGE
ujew9PCPCEw+B4BBwFXKbB8DCAMZgj8yRB5gcndAsIGtKEzPz65Pgd2roaM3ICDDIuE+wejMhlhj
m8EgEEXXRTgaMlEAFY3FMvKCNWDn9gLS8s6T68AmEwYtwY9W6EquhzDJQQpCZ9JBRzcDCnepO+c9
uDKQUHJ+tPZDuYpVx1e6cz6APmBBoWWlO1NKyRIqBva9FTDUZmn5KoQkrImRTStdppAAWevOQpT+
gvamtdZfgSCoBT8lI9zokVPblwssm+VGH0sJsNlCOWTjGnDtcsoIEX98XPg2qfxQIJ7w4rtwbfGw
zBzyxHjwDQcWiWN1RItjTDvkbIchfiGt5BsnKdOlbo1MWM0bUJ/f6lZI6H0F2yY4UVG0R78OTqbq
4gXzrAAG4Eb12ICsufFIC+GdsShIbZ3yzLsYXV89kqaSj6rP5mEskltcGc8UULM9aGrDmopEzFVN
OzjRtbAlV3m7S3w3h+VY9gVagMmtBkx8nY3g+dQuwNrjfRuvgPGHzorvWC8qgTbSYGfVQRcbQmHb
gFciHT10gl48CnBJCwaAdyEN8eiYCRRDIYKwSxMws3C/BKtSdC6gf+TUpxWFFpFNrwQY361yIa6k
6yJQjK/MDNWqDKHRrev0RmTQo6oTHwGh8Vjdzy4RlUdyPIWQLYbSDXbln6VS5oH7cTQ6nN0G0kLa
wgLrImE7u+H4Owduh+CyL7BlUPvf641u4rh178XazN56CVuyCMAkPsA80YnL6AEQbaz+mGye004g
9QHTy8+iEa+QWYJQT+/AgUeKelmHtF8hs1CCNbObNnYiJfyrx8o6kD9aAsSpZ0kD/biOiOoUqq9N
pJIjXN1fu8rP1m4F5bSBBxQIUHsRQYbH8uwDDB+HS+x0C9646SbtZbVmog6vWPo7c9so6EWk5ikH
73QRAZe9Vqm7q6gEzRY4iTlJ5LBpPLFLac2ubuWwq5EAzmwPiPvqOktQSGHikTOTUR9fLYutY+gM
HjNc4K5Ngy00JA3I4WFT0bBcGyzMZlBRMI7McdWqixs5A+qqrqG3DY7KfVcIZJkLpZJlDWWQQzOy
XfSe7uMhRryszTyZqwjxJAugh7yl5yzn5kXXIMQwGppEDGg4dNANlW92ECGEurSuo8xKkJ7LYV4x
ZsQ7+iWHLeRpsr13a/iKcWBeFrpOb/Lczy+EPcFXPTl7SGNdcjLPYRL+6CX0MYYcwqlM6+qpHWGg
DghpR0OG1RO09MD0BgcIkkFYnAciFFffqsQVy451Hxvu0YOkAbAAkFPETXcbBSBvBRvsBStMYxGN
2cCh6PJtEgKDQSPejHK/M0AJq2VQee7cC8N279XxLi0779p4fge2RGQvA8nTV2Ukn+rSaK9RX+FS
QrgUWdAqm1mGgYxRTnooUvZvtA2atQOwzA054IiaCxUO7jfPcC+w74H8RjZmDCsCGXubdtvUQwiC
1nH+oOuA7Toqu4QaYoF3YJqIfEN4ORzM3qBrpEViPwKWI3PIpamEWEAbkT8z2coZnOokkDvyqFhL
ZpVnt0iE9OygN6aER+BU1HtUsGyDqPRDXjaQQdd1yhkTfy7pFilx2KqHK9kchOr+0Hvw+g59G46Q
zEo/wZNp7idGPoegLdskpWs9wXssXrQEghohNZxrkBpzmEQNO+WOV6iCG9yyNNJsZjTxUx+NUWqk
d+2q6747ff1G3MZ+EaEPvF2d8g1kW/KVC8Cw251hhdqdI8y/trSuOxiqR9ZCFAmZu1CvP5KsCna9
hGD9YB8g5AsxFK944CZdKkMCt9C7n6ki6cEZEKkMQtgOMVHkxw4kxWWr2uHFqGHnYK3xJrGNWZ4T
/8IWidO5F70PVqx/KR3rIozOBY4WpTCo0Cem/gyIYrqe6vqKFcvQktZCH6UbrHgwN50FdcupDgp5
xQK0x9fCxEq5ADDrKUjTbylvrG+OX80G0UikP1t/BipKfms4RE4734TXu41InFAGKHyJDyfVPH/N
Yd5Z+DG9KGRDLl7KvvWelb/WjRUubaraLa0UsgdFjcdZIEDoVfmtZg59rBoP2Cqg35jy6lONaQVE
t4Gmc1oOvnlSi4VuzQO4mUdDaa+Ntk6Pdtk5MwXopqSQ2HTVzrJqeUkhIPQ4CLA2Xe50wCYxbxO1
Zbj0gAhZdGbtnjvoSK7NIRZwKfZduLSBZFR3cmO1UqxZKbJrBGohxNzy8EsWursyV81LklaI5WW0
3Zp51t+8Fo9H3cPk/dUJW//JjGqYvoBUtOFWET5CGvg99SGrxzLVn2A5Hy9T2cR7y5HutfYYZpsQ
sXvPZPvNpy27KXjCYDYJEfLKdMu3vFgxOKTNLDgZPpK2P4Z+a32ynNxa9ANxjvjXiz2kk/KVl3MA
5yNI5oUCVleF6OaZZMl7DkrPqKwgL14MNQ7WVfsirQWC+XGzKpQlb25ECohN1ey1j9zLICMQBTL3
aLlZ/H1w5DuYX/bLwLxw0SL1c4lt+M8zaZhrKLZBQINDpzFC8sVoEpDZiQX4GalOUC0vvisyytOb
kFDrHahUFdmDZVbuNydxlowR6034bTmHY1R2Nd043pgOK7eFsNNlUzTJvA7wR7Ubh25GBtKFVw2Z
11YuYSXVARwBcBqmfFCoTatX/JZ8wUO/hgd2VW0bhdGANQRJoHJK3PTXBBJjj2A/MsgfcAjClbVY
WtCCONuiD6DmL7xDmIPnmOGX2+UgxuOBWwJl2oYXaFcDrm5htRTD3fpcJk6/8jnk48PArdZlUIVH
ZhfZBgbv/t4XSbx1o8jblQX/7rqQjTE74zBiXaGmYEP4vSi3uqTr9aYde0zdmsh9SxKi1lPV1C0K
VbP0kw4vWcmcx8zO5+WQtbd8LMF78o1Edn9snQZGVpFdzQlgYFtd9Hpzj3Te+2DT7ARvt+ICD5Rw
3giZrXUxNZriktrAt7oUIfaxh67SjcjoAzNoNAFACWkJjDEEiXIeqkXZt/UskcQ7tFy1T4o+dE0s
v4OAN8cLCWAS/moJT6twQT4CGbzLENfveWsBG+WTrw3Us1lWQ+s6ds6Z7C+ijfxd2J4cEPPnZuze
hBfCXBB5QW+uYC4/wt6AV87G2vsuXhX9PAuHYgWv02brEMALROeVzzbzoXtBgMzVRb/L1bKTWDNH
NutmDLOKqw2SxdUDsW6mLKffTnViSN6bjrHd0AftVdcnNLo6biXAzsBLet52bJNCYfCoG+G9+xVy
vRmgtTmE51upnlMIg+w6KB3O4XAssYKPn1qVwqU96J8CJvKFF8nPGhoJhTMLYk0GbCR0WW8AUENl
EYXrIiIwpUcXXa+xlrBt9LaW3xxLs4n2xABa2wjw7MWspps5tmpPrMiNW9C7Z9zT2atooPwLuxvA
Xcai3/jLALNSQQ+Gm3HMpuKu3w48vMHKIj9E/jeRxfFexTQ/dE51seJCHvPQYvA4tcBVt8wns/LT
cyOqx8KFZEjrFZehLT4p1ltH4QjrCPKrs4wNo5o3YRRfg4TcitK09u1Y0pu4T/H9PLXTcCsPdmaw
4h5xXEXa7BzLhiGtI8BbSBl+T1gSMwd3fJ20lwq29e9W4fFZCOOPcx40nxpO3FWfNx3+Ayl96VMJ
P8Xe3wcOz5dlGewoTbpNgpXDXjgOW8saBnJdglgAQ/6oyDy2CFW28Wv/GgvhfwfER5kOKIdhC84F
yJVfOo9gZQ0Y0IsLJuBcIce0dnEeIEOgiWsFtHmnuftiVJDogtT+LC8EpHJD+IXYVjO8scA8Szwg
b54fQFrKwRt2BnVfQDz7MpwrMYC7KxBUHJUmlobnSkA0ejjREbPahyJAWpSX/qeBwBHXXuWCq++G
apc51p/hzBBvND2Dp+3s9abtuLuHTzUeRHF57VpImA91G81tsEu+JBlZJEFvv4ZucXShM4+1F4Tu
wfkP1kPquS+AwYCArao3t2BYqVuwzC2bntz6snoHcTTYYC5nbSIhZ2mg+Fc4XLQzxYtwxW2O69mU
6qHrqs8prwAiBdLyIRhsA/pTsP7Fs2YLTkywgdeUOMGItVgCFwMJMRlfiFlCH8CO+heSAaLoE+m/
NmX1tQbu5z2L1ZUPDDymMrNPJod9jV9y46TcOoMUW/pVJLXzSjivsNgO/F0CH4ELi6JHD5rEcOiz
nqvItc6A9z3rUtmWEpOPtJ4VthgzitV5whJxE2KoXObxqs8wazZ7uFNlkflY0M6bmdyv9w3MOxZ1
HjhwqRHBKpegcAgY2S2g+NWtxjTtVowpTv9rB+vkK1QvA4ewkwhdf5YglrXyc4ZJCx7V8jxVOmMx
iBp3gbRoMXMh6Qf7MajogTgF9+kG0r0K8DWzbD8DOeq+AXNx3xlrfjYJNjh/72MmnfvG0Bl6NN0c
ng35qbO7aIb7TQA74rJLVtIvbROUr6YZR8vQlt1WW1mBpO9WUDKbURXRBb4CIjwE6CgYXatgG8Ga
4Fx1IAhBvC96j7AqFH3pP7m+W4L2TrN1yT3/JfPBuJcVf0cAjc7hq6WOFZgbVbXQisNahljvaRVi
g7TuIRfPH6qnrpg8zaGRBol7xWd+NPp52CFCNKqXy240LfcyxvHXTNNtn5jZxc7K/JJwB267Sfmm
e2CFO1LfIw9oRdAT81VIQvAzYBx0CUrbQvByKNdR7vcPQVnBun6ULevgKmhnvXjHRBMkUUTP20G8
9D4CXD7jiLuxsHhJ7CxeBGFBt7qVms2zIWssP3kaP6ftVdcGdlmeEg8aw0EjgPuA5Ea99Wug1sCi
zRcqIyCnjBqaoGHQL0B1YiKIn7Q38OIyAiNd44OKm95UhK57FVsnXcptLlewkN6kEezAfMfFXxHm
e5/tcGMYUf02ODbgZ8Sytk4U+I9Fos4QO6/fgF7r5iC3tEevD9lh6DO+CL06eWUiXGlgs22BY2UB
KAQXP8Jwd0Ge9u89Bgd/0ZYLZwfy4ZNtcHsP7iRZCCKj99R4ASGg/UwoN5YgoLpbyDvmy4o3zqwC
fRKLtdyZK9hYPwjIIF57yMJSo3YeGlZjSk/kGxEOAIF2VS4zIwfJGd9y1hMQfYrULDAX8KDXpUm+
MpGrUkY7CwoJp8H35XPhRntAUrorlur1c0bPeZiXTwxBzgfcYSBVoNa1k+A8BP1DkeMqhG6qFnbY
lTCdN7NiVluGWCuvdPbwZs7B/4QFFNgoN72xfEhVyBgyWZgbqmTugaq5CMsuXbkDzDF1n7L1gGs0
ofM1Htb2VnMZB4kU7NvhYQkLhp98LMcEIHLwmhCXCBwtvQGqLt4Fif96t+Ro3LMhYgE6coRLbjj8
hScBrDIg2Pqi63IbntYf9nRrLtxf+xkCPB/h5TO7Nz5x7dpIKro3/DY+A47pIHaZxMsITIoVGUUL
hjaOjmNfIDTieWG3ycrRbI9pzqLJISzFBIxL6s11g2HaCBVgKmd0C6Dz1E3vMUR273v+z73ftUIx
+cj0LaJCE1NHNnOhTfg1yxG0M4PEfYBud7buCyzgCpfC8XaAKAYbuHgf+4JxTrEuHB06DFBgSEOB
MScEiOvGHc6QH27xXIWqUetAxoqODdXfG/QRNjfPsYqfI1YDVMRj8sShHbbWRZnZ9hPWO/a6FMim
gy+4GOBevTOAob0YdVTMRWHFX9NvTkHoFwfsCbjJY9lRD9zecSDzVh4j5nOQDDcjhFwTCdqnfMDj
QtZUQdelkcsg8554abICDMkIluaGSZJjnsfRiaSFPOO3abZGFX5WZoCSrho3IZYKW+7xz7oqi8pi
E1G4C+B/iRszLL7AroAfE4vTvZ2LBrHKS+s23ZFrqi0oad0RnjcoAz2yg5Cvm+FmW0cwzoKQG2Lp
FRi1c6vGAnGFh8ew64GWVCNhhNsQgaaFXz4wi6u1HcIhKAN5/xKPoDqvB72oNfocogV4eIMmaD8V
tmKLNqfWWjuh9ZAsXpgMvtza60y3dmNnc+xcjZ2lBETeTjp+9kUgLzK0Nx2TEDoZFU+zLoAXbJpe
eQU5U/xjR8+qku10I1DPgONKZA50a936+W6QBVS2xkN9hSwOFGrnMlDkKVNGuqpTmcKxA786hBez
1RBWxVI46QwumXhe+Y2zB9cSDpljUT/DTCNcQYu7veiqLFRykUQe/qRs1J4RoAaZViyvpqILvOzs
06SkN1aFYUpOBfPbSxImc9MFsxShmvyxw1ztGhNY32rUMUmDZ6P2zCMdcccUf8BFIUm01sXO5clO
H2p0UJ7Lwa6dRWAQIVo8JAeTUKgLT+WM1MMCeBzIH4zNUwMnWQHCCGS0TQavDhnH/d5BAO3JsfAQ
hiYyYhckgwEqEp4FK6KvQ/jdYsL4loI8SHIDFnF1DUwsCasj6Xm4TxmQWI6MiodMJEiSDm74Vbbf
a1lA9+6vY2g2ZEt4eldHsxJky5OrCvzqimVdMYcvjFzfn/S6bPlAxNVjs09Zh2nJ0C2I7LOFSV2+
0ghUvUHSDvJK0vxRp7Glul8L1NVqGH8O3S8QWFraRDq4wZA7nRsGsKB5UIvHkAJ/qvf4z72p1WiR
laCxidAquHR123jnwhE+Zk+hek8pQzBB2s9xDf7U0HCBKbRbPTVVgJA7OnQMRnrQCAyvXdIKRIbg
i9c7nOC1t9IdaGD3UIbLjR1lj/1oqw0WOBIcZAsvw+xe0NXITcQbIiiSTGOvqWtNqTeLeZGudQN0
8uHal8IXsyAM5iHGTc9X9YXGz+ntiQItdbyuul5Xcclu90uviw566EY6WoL7Qc32AVgNCWEHPRfi
Po12gW/5c120mRRLCSGDjZ4EkQ4e0rQHB1S3es33jIbWk1X6w6VvnIcsNdQ29zmY32kL1TGwCgSi
7fAMDn7uZbWJxEtF9rpeb6ZuupjFCQSQZF7OpwZIQqZrwod0poVwwyZQRyQ4Z3dDVF2nNXHxruTI
f0PqWNdNDV6EYJsLxPx8qkPQ1ty2cfwmoOtp+TOz9s60RnRFQ9E1Ql0D1jmIejv4RZ50lW7U9Xqv
BbUC8j2ggfwi//zzCN0ls0VEZlPvcuytxyIqX1UjfU3rLnZBWu4I5KInSUddn2h/LmivAf8NNhtw
nwDKIrj7FfoCw7qDR+u6oWH3QpthfQ9LAnI+D3niHPOmoidGGqDaCws+Riw8DECRPZvREG/8AcRA
qvwVJkjmnjfC2+R9a+4NFf7XHpbQ3uZ3/UInPNT6Xd1Daqq7YvINzR5xMAT0kPSEhI15icDpg62e
kLi8oJswsORct7YGg/qc351hvuVBywzvCkwnQYofi/rVAQphgzUmivrF0uWxmksJmwWSRnykoAD+
b8B2GVpu8UGfwuGmsUp9PFt0K/HL9MLNbE2LkJ4dJMPuCqg9PUa1tA4/BFBRNIBxOOhGO4UEeA+N
tTUiBfLW+DXIVakfQU0NRSg41TeRXJHYq666Jqnr8X0OdXvdZmQZhGp9F1JzKVyBU/oqkcMXS2WP
ixAvC7ea9J+7g7GyeN6AkYoECUsCKInXlLwIHkEFjavH0iQgmDvqpQ5K8sLaUWAwJfEybNCrquoG
EcWWlO/3VzpC6yYkDngTXO/VOSHnrLT7zyWWqYsg88v90MD+OirjiymcfflDxzUd9Qucwc9PVtAY
65L17ipGEvizBx/IFh7TbleQVdYf7u6GsYI7TANhs7jKnIMPhupCxLH/JChUjxp8ADiEP2phJThF
IRdC43tpbNMl26nJ08+eWmRpKv3VZlsOhUUMRIS0AxPp3W7eZTDSLKkLA8pGsFNTQdRqVBrXmxaz
1R89wOCERSX0fxpJ7z30QdMY+gBmQL7n5xh9Qsmls5E9tEAXAGEo2RmxZT1WXA7LwOjyFQIgFtQi
+nILaIic61a36JKTUsFTlKCvCX/ER4stdZPuXlfF2VQsPd97W9CmIdBq3pnBPIxGXSL4Lc5q1qUb
puMLpQNqrNWYcuWMBDwybspRzbqNvG6PCdVcl8pRwvq+NzbqbojjdXuQ6H/0GOuTkjcznsMKt+eF
Ny+jEmr0Jqz2FANgoPeqN8jKDUcnzM1N3/qPTZ+aR13FwFboFk4U+5Daix08b3pQV0o1BgyKK9xh
elAVC9PMjvoGGHphHDDDuur/v66C4hu0S23kfaab5jcHIS1yv4d0Lx+Wl8vA7OqlnSM0O/+nA6Jg
kLfpLNOZfx7EEqE2ssQDSGV5saNggu6kq4qdLhLThuV0zuUc6QQKs+YOE0TZ50sX/7yFA/e0ZRFB
SQSB2rkAvTJbtrgDZ0wStbG7zmYIRvLhZPjf7iVC++zgtWprIgi3Cu0MH398o+u3t375O9zKZmVW
4WL/bOjatjkpPDB0D5pCQIm7frxqkNu6dF0XrvBns+aDiaxG1WfRRTf0xLnApZXvrd7nJ5Eh7656
fvFkbGx9E4KInGB63P2HsTNrslPJsvRfuabnJot5KKvMB+CMMU/SvXrBpJDEPM/8+v5wdHUio5Vt
ZRbmhjsOhwDH2b73XmutbS3RfMXJHW+Agcer1ba0z3ArEHvLy24fyvDJ+okWyDf5CiGJy+TKwoiA
ykErXCNkre5ncq1dtzK0v6DVggExvvGvkqnpWgd87JthRvy4gsCHGIKFBzetb0UhIUC5bXWderBC
MIbqbE8eSOzmdi4MPCpRAEQmriCKtFjO+YC3mtsuRDMHMBIk1oO0+NHU1E9qWyPzHMjVi6RqiRfq
evOpNFgJYuh2N2kWR17UIcyQkPZG6kfPQNZnJN9t6D1xHBFMCj7PCAb5o65UH6UKNYW6fQ2MYLnX
Ol0+2BBl7Elps1170fub1LGeUhMAcTtV1aHAReQXbepFYTmDmaRIc2XayzGi56IN4anpMQ+m56xM
ZGJSyKzWAHFjKSHXUO6a9g7bvgoTq9gh/9DvYltK/VrSWG0GcbIVUePsJ2sIrucA7XPDQZ9LhkX9
LIqMBGL4OvPyJgT358t9PsHEYzgfa1whrpI2+Y0aFsHHRMkPEK2GIBuZggMn8kWvUMezMoB2dLUS
8cdQmcrTUM7ltlcHsIMKUzJhPnCOJlVs1xqn2s3VTPUsJS/OIWT1Z/imfm5d2sSOpFzB2WK3pZJK
Rw4T3UUhel4OvLRduogtqPULUhKtederw+dZm0xcbTFnKWvz3zeJQnEpdkx27bJmT4u66Cq2RJs0
dwB9X4AcdwfViauzU0/DyeyqZy1w1P3l8uM0mrxmhpeqK0lCnKQrXV0lvkhfOI9ror+2poKbi/Gt
VMyK5I3IcB0jlDwmi26dMbpz3do4+S71pDWhpCiK/DSS6oCbFwXBRiaGLeAB4qTjoibtn8p6aiJx
RI07clDOlTLftkT0SS+td40e9ZCu9cnRSrDrkpLcD89YCjADZliB/EVaoNieiLh14haLYusUdCqP
ZNsWzaL/pSvrQvM4SaiGpUORH9s1T3lWjDw/ihtYMrV2wCp5AGNP0BdR0/W2wxFRoGpVaPX9rN2M
cU+MYG2/3H7xMEXb9oguuy97Lm1i61KI53KpvuvXxzLPvIvM4KhDy4CGBeF8HvClmyRGhaj3ZBXN
20VnZH7OHpGdGlaabCCHlSu+FJdrF21h39s/DxR1cWcuvcXWu0PeVd/845fjlKHh4pEjZOWaTs+J
rtnLToyAzlKzxRvA9fvQauCF6owp24nHhbO7OF8e9KUq2i5P9FKVpIqEtMsDF3veH+fYjl9UQKbi
UC3Jq5ErmRBrV0L/QdEQo2M851K7eKKBmaj7uannpDajzPI8D7gFp/JsMHefG8L3DM51UxQoz9Zv
63kMJXTfQUcqns/ldr15zbfN7e4WjbkbnGBnqa+zjbE/hHy11yJZ74e2/s7vqr9rE0eIHeKwS1W0
4RH7eSp5JDgsS+OPIXWutzdVvJOi6NeJQGxZArQj6uJF/l2f37VBJcFjuex5/wtijzjt9gtzTm5g
UycemXZ4gdZ/+/JMxUssHuy7tktVbL077Hdt//FUl9O/OyxyrBqXTTi48TpHxjKakz831/qwjiAx
Z77ZU7GozuC2YNec52yKQ0V9O4k406/DZ9ItUHP71Si21KFeDm2fHcXJaxhD/UXbSdBdbu+zeE3F
1HX5KLxru7zJl36/ayuVFbkhhqLoeDmNaLtUL6cRQ/pSFVvbG39pfPdTl9P87pcGRYUxMHzJtA42
5vVrus1+7zfFsW8aty/x+1bR4U0vsXnpFMX1sGwT+Sjm2De/JXq9PyuWV3EagtfLpGGsSWGXarpO
LGJ2EW2iKrb+t/3EseKwVM/8JVHb4zatXi59m9bF9f0/m+J5xGImF5shqU4k8Hy53AjxqRFju1dQ
/tEGwO9yGDKYxRSWEVDrrsQkIeo5aYtrAuWvKa5GaaTvXi5TqzjXb6fb9UN9edFEl3f9Lu+Y2JGE
jkR8e5a3j/y79/jdsUEu4cWSz9vFm8XrXMnlaTXeFw/yEBjtRgIX6pLtdRwtbKNi/7ex9sY8iISB
IS7kUoirtsIEVXFtZxLc2IubcZn5RfVdmyruItlrwjhro0jeiXe2EJs26dFHHe/XQZr0zzOJ7Ysn
rC1UhCTgfutbL7oHTv88RrCqxq39xgbdrl48x3ZQpJ+mZiYM0O2ZCgNUbG6D+fKkW2R5paA3j2LQ
QNaX+dJSzJCH/roj4j/eHqVofFP/9RjJ59OaZTpdBtM2xn7ZvOL04mcvo1VsiTax93dV0fa7U2Vq
q0Ob4uvr2l5cnOjapeWfIdmwrBlqf5tutZoVHsQCDlm8LOHSYXahT/ner9admInEFqoRb6tllOc7
M1d+hJpan9MeLySZefU5gFHzGMR4Gm6G2oZ9JyIGo0gLnAlDfXzzScMq5ut2+UqKT+NUJunijWUJ
yJU4gkv2wevlxogtUbQG2f9a0e1b9a5PQO9fvtESicx7MhVvRUdpMhQf3V7WQcCpOfX6Vc7IKjy2
QJ1g5CLXGKGEODYf69YBSj7VBzHnLE2GKVOCIN8N3DIxesWb7Rg9H6PFNFnn9+FfEqx1SHBWudu3
reGLLkoLtz80iHyAt0Jv+P1uUnxxJ0WBLQR3hnUSVymezDZVzQjkwppnP4m2OokdFxfLvWnM3yJQ
NSeOe/dgslHKiYl/E694VkY7JRk6LsTx5Ek9i9ekcfpj2uMiWpbpCkMpxyunor5ZfuWLke5wN8Im
vz7uy/VJ5D3vILn4gh7SC8kd0q5FMmLxOmQoTomMuw5NsMyFyvavyXG0ndHO9RlDT98xAP4UF/9m
VbcZ1m9at1dNmNuX8T22dr2mSuBZ+GWzXe6iYqVERrruKF6v7Zata0sxtsVJ3s1B2/stGt8dUkmE
baMKekTW4jNiT0jeCMM0KPalDjs06ljEDhGXYpIH/eXmo93v56l60AcdPxBZosD2j8aYPxA4cxW4
bPIwuDaT1MuX7sHM78vYsXbiV1MoPdeIowtd+j6sWHczghgs68sFrZRrGBXCfepRKluWJ5l+0qNG
2xap2yp2syzEiyje84tx8K5NE6sF0WfbfLdfVP+zgbEdI4YB4du9nJbBoY3HPSgya1su/Ufrw9Qa
eLeL9rBNtBq3Mfuz6SLjcBmrhal75AyNR9FERJ3viZhTtk3RKupiSxRmKNEpRMEC+3Hc6+oC+QZ6
Pnpr7C4Tx2YGi9H7y+RWS7M5pc1Uok+L9+OXH0IMkykxQ7dH2hvUTPbmBbzMouKl3OwZZ5GTI3MK
7kXDc/JoOooRSQLMDNRA9SCaCA6Kku3F6yeeOJE2Vx1i+yiGXrcMWwfx2xlON78om2UzFcWVvfvd
37VFvbOGZuPrbuDL7FWTKe/J4rrbprNmHPZwV96LyxZnM9uwPOTdT3eKOKM1tTIupOizGhXKsrOk
hWh+dljgSRb733zhxXVvH8rt7RFfte11Ev+hobTxeXkyG93vGqk8Xjwf+aCpfr8ohfvGIJZVFDAr
XS+2Yf1mCL7ZFBevp0Xph53Wm24LC9yxzC0+EuQc7LOEUSi+8WL926r41CSi2WEV78FddqdkeKqX
2Dxkrb7XCgvbVIwmq80igDcd1Ond16BZNUjqWoVtfl1ZizdC/DAylQuBH5LxLsNPDKz3Q7Qd+8e8
DHzkaY9LE63Iu7+9Vm/u4HZH14+/2BJ3USbR222nDv3cX9OW3pezX9Yx094vS4FspPOg55+Y6fEF
wbC2mkRGYcbHiYQC9COZhcUadNsUht6kRybhhvUcbzaXoMJJUAcxQn7xUYfR0he9xQiOwppbK+od
JPIr6m0zccTvvZl0Lm99g7nn51OobjdJ3Jo2iju/KlTorcWq3sCRMNfpaQAtt3h6ok57lQC2eF21
vHsy9IREmO3bP+JCQJvi8xuTayZ9bZf2sH/hc55NzyEQjKtXbbkZJopg63/481b1X7qlgSFX2KBi
WIrbzFWdI7j3V0UBpz9c7r+jEEhK1u/dpW2zZbv1/4IcUd18IIVSfzPg895l+NlORX4nhoQYDZIz
L7zWozcugISO6LeQDcSMJH7ZnKx4F1kwPb55a8TmVpSGm6m1dczXEYNHztnVqN+cKuiLVwNWauSD
pgAGmmbc7sjO69va37By0JSRjFW2TnLicYgttYGVEcL6XzPpdlFi3zZolFRedmJTNIpCPDWxpRHL
9oLvdpdbD1Vf+kTA/0IlSd0WdXasF6SrSdVIUqgeoL41/u2zs/pOOrRW1aveCBWluDObZSfmI70m
cf0oNjdHpXj42+Zkt+HZ0L92QTaeLms9FA8wxHSzdt8tAucugJR1yWDRVJYn8J/5LsxmNzNz0u5w
KUXyDz16ngh4HueDsT5HqH1IIhDjRExb2yO2yMN106teX90PwgZc/ajZWhRrsUCCt4vD7KNoEoVe
Xw2oAZxE9yK6dxwuOVut4Gl9I82uQWwif5GXL0N0PTV3KhBQPyn2Q6XfDZ1GZotEWNWyyI1olclT
TGAuGAthVh918sGh3YxcvWHwmAT6diy2eldqFLQzySa802wzvesXTTvBs3ofrkpccVIsh0CKv5HM
ZvqFNEi+U8MGHJKYhDPfagm1h+Uz3KmG1+nNz2pVEcyCi0jz4tDwweVn56S3o6OmadLBDOIceC2B
inKxtYe+aiq+lzEB1LWK0s6nWDWavbrELiKhwf0yPy8aWnkFeX/3eUa6k+zkFmo8hN8GaeaEJOY5
+xjI4lM6/2jJm76vhsq8NzrGipQ1PdDtGKZmO3Y+tkBYfbJuZWY4yd30QOswYEjN4FClEChmN1+j
U31VsHhoZchVVFgAYknWyVMwbu1kcbhQP3amaLf02lEKm+RzpX9atEg+IPtr+ukoPSppCEecBG5G
a/2iqLRPZvTXAHKoXe1hFJSQCliDmsjaEvj/0Y75AfpLsN5D80NDVk7yEgXTlkxLn4TPxYfSLPTq
LKn9Zd4rqbqcZTv5GPcToKYcSST43GW3Scpxb+p6cj0oKFevmj6FZPKuluZtEYZuNTM59qYNmb+R
dAcFaUQ/SyoN4eKwOBWL8sz1aOeJtIKzExB65P0rgwEEZi5KUuEkcEGGg8Baw+8JMKIoxozE5HpR
B89czyBOY4nedvdtKUAqINmevTjll6kCmDM7o/USt/VHQ+3Aj3ZJfteNExmS0WLfmuNceHpstLvL
B35bRkGCn/oL6Aevh1zV6qviFi43bwy5CSj/XqnrI9VWworQijJffLd7PXC83NRmz+yd6TaLlMAL
oIv07bUqa/I96ISKFB/1JOVowaN6SLgrVucdIj+q16bAsoAu9GQTV8peLeCQXJBtqA+Fk7mZ3Svo
Zab9Ma8GKOjjKfXDPjV9a2mAmcqxi4JveHsperBXZ6fISVLj6dY6MTPWpyvm7GYODAUZHrjcBql5
QAgCHF8zaciUebB3x57qGJHb2eaD0xfJFdGVwCUtl0xqaQCPYLUpvu2HoFMS0B1TAh3ibTeSbbsV
s26iFlveJ5lqoLQVf+yGDOHsrjLc2s5PqZUiAhBa6KKiUEJavRTd2lXYPSx60z20SbMbBkjpRE0r
JuU6H7VTXjXpdboWmQUtfjPfLyVwHt2ZyMUNv5MbUjwsS3psSms6T6my+27AKUpCmX1K1EG7ghC/
PkK2705TXXpAgiMEmA2+QURu9rPNgLIhx/D1oJpcqV6MW6MZDqaVt6dmLEkq48N3JbYuRRXEIIW0
dGf2aKeO0+TakFXeB9S6QNb9xjJK+Hjt5xKxIDIZslvHKBuvsWHXNZbUOSq13PpQEAJtNPLwHGmD
F1a29JqWztlGeXSGsqOTu+AVgvuUFIQGzEw5d/ohSZKDVpagdI3e/jNJ4yelRENTWsIB1bqWoJ4F
18CIhAUEy5XsdnUElfhKgi8VlXFEg49QFUx+XlcWIcG6GQLCuEKt0pTCc9aHXlEsn5tOCdwsA1wQ
jVCX1vqTbjTVM3hYQOkOINSKx5j3ZrizgkBzq77/PAQlakZZ+llqkp1sTjUUHDFugbSP+bed6yrp
v+hxGcOYEaAsEzCWTJOYe1yYp6mGWJghWp7SXG2RKXIeo7y7m/u5O/aA/LwRiYNrUG6P9UAQWpIc
NyHOf2sqsuTmPVmxoHpXWgDmabwmsmcgBNulkuWlJs2xRuCzAZHbfe+U3FNY8IFOI10sCexDt9oB
LVTChBZWiARJEEe7BgLnkO8CKx5innqHJGQqa34VRq6TQPmp9BagoXUwkgfauyqkvR6p94671OFj
rfbzwcm7xjVLcllUtHDTwjIIinP7lCJ/Iac+h1oe5TvD7/K0QxVqesDVOumWedPqAUyFLYAeOLVj
V1WNyTN0ks/a/MbSkupjJHWvCnC2q4C6/oL5y7WiwVfz79YBk1nTSXDPttJIljhYqVANg11auIQF
3ELSjZ3Qgl60vzWiB5CKvTrBoNC03pDqrALTyu/HAYdpXjJlp6Xl9RKwbwlAwJDVqqvLinGvhOYn
x9GNs9TWxj1q4z8GOWn3lqmja5h6Wh3rxybHm5DE30YYmZHHyD+Z9dgcjfk+121lr6NA4hH+4jUl
49kFcaSdK3VRvU6+z6qq85gO7eusV77GwwwbRJ+QvBa02a5syuTFXALWG4T/8WMoBMQUrbpWTPSr
M8U+kcaKz0Kbw7MFGutaVqQaCXmYjpUBuNICrCXHLaQqj/NKZ9P3ze1U1spjMYXNmdTcHykEEaXh
TcCvDr0p3Sr5l7ox5ReIdedTlJe1byrSeEgVnI9GN5g31loUev/Q9PVVGUTqqW0iUB2pOpPTJ3+t
qtACxqNou74g2A5ppys3KYFykuSujBYaCENKSN1sYq9G897LNIhatbJwPN5lELmG+SUyzK9lEGb7
1CmUnaPY415LuuNiVqVnDHoEFm+cSPboat/OJ+eUN9WhbbDKGkB8rMSOErTu1xirgZeo831mTh2K
2GmPXrji7OQEhhRg1t21xZt4rCXzpRvq+sGMJNxCk+pnwGx20oi619Kpn1LEW/myzeRO6mS6aU3a
7hgHzXnszPQYFtpOxTMqhYa6czL1qZyG5UpFFMrNjEl+yELirEGpXhcNAg/GIo2MMETvsmqMzpb6
DTpi6bYzsoB1owz3RipPfAWGT8BmwfTG9pnUcjQQfhWJXS0NpieNswNnEucBVL48F/HHYJwHV2sT
eZ8HoXZtzKiytvOYe3Z6I0etc78MD5VOTm4LzIHkWrw2iE74Q80TWiat32NSZMXcQWivoZGGtvAe
6BUxOwPVqSGyn2xs11LCIRq30Muo2ks2INjeD6N9WmUvffIJJAZxdio1+VZqrMbPaqlyDZRyeDrh
MZa9qeG1WxBA85VKuzLkyNiR1uOB70f2s7HiQ0nUq2/LCWiC8mN0Rn2f9b10Rhxq9pXYhkq0XafZ
RM3d3PlMgoTX6gWREvTu/XxAP1iumRGnsjmhFQK6CY0urKNjipKYlxnlk9Ims5/jmbWc+mui6NAI
AVJxnWq4kdALa7QArLBZf8p0mSB0kV03VWvfIHlno2yVdvuohRsH3S7SKeWxIu9pV4ekuc1hfmNP
DQDrRh+r8zxqL0YTDVyJPgH1N6vbhRzjUzRbpNAbefukKGbzlGL3yrma3ImmAXsNem7kj8XOoUrH
x8CA5CcaYGpwEskLW3vCRcWRRj4vN5LSPOpT3zyR+6TtnDnEonIAaYRKke7LSkLTBBmKeuqDEzMa
P0ym/JqPL1314yTftklAUr9dQ0/F4/NFZ9GmKb45aQ7JoKDQIEp+0DqpOdlGRdS3y7jlRttBwFEn
kd+FzdfJLODXnpz81qwHS3YnOUQKo0we37SJTSvLlrMWlWdRE4fxkqPRZM7XyGoRuhjG4QDQQX40
5W56tHyxLQojbOHRHXHdXdpqxfyzD4Pk2iGH67GO5Qn60fHl0mEcutDPGgi4Lm1mv/+GVDrJ4wM5
8LYsB2fVSb9DxBA+kggVPvaoYu9T8Nj+pU1rasBrLYl7hZrFZII19mEM7PZWHLGU2nKLrXUQNVF0
7YhXeVZ1xqsdPpq27atWEd8PDXQcqqmlJxWMy2MZZNpNb853oiaK1oDbtgZ1cBRVuUjm22nhItf+
qlqHT10PaAEFZusg2kAT9HdAGA5Y8WsPus01SkpgcMutR63kzX2ro2C2nYMeJGD3vj6i9S3askKq
/SKXgl3d/6ik3noEEGo9Ov0w7ew8bhF7R2+GjPwJfR0pehBd4hxm3oIPtid3Kjnm5N9etwVmrkmm
26PajgRz0D9zReetGMeVRLwIjlUI5rrstadRRW8ZI2DwrLU6WXn8VCUHeTS1pxR75klemtBDCqM/
iQ4ji6hTskiId6/9RRfYU9LAYcEbTvopN9X4Uaqc4qzM0B9kaRM/JmtRramljZ6XeKqoisKOWKHW
pFWe8YhVKbIyUGkAuB9kvfRIKNSfK8RbvFxTsRibQnvGmBt3hoICqNjLDXKOK7TeK51Few5Ts7wp
p+pV9EXiaHoM6mjbl47fZG7LvEQ1kt5mel10yY8UxgYA0k10bgKrvSPEpT5NSZTvIoCsGcInXjJX
/VNrjOmdZLHgX2uicMpVNTOoxq0tCHUNACtrj0BFj8xei04t92C/k/vtKMSRdkzQ807slJHlva/R
eb+csncK0yWfVDmJNlS95nO0svuLA0RbMADwj0BwbT1swgMFMpU7UZ30uHqYAtBu61UWSGfe5VJ8
VHsn8Uzo8069ostPVUdKvKyxMGvsVHnC5aU8TQ5ja9C6B9FkxiZC64uZH8QBwWQO14M2fcUoUp5E
U5Y4N3rFiyFqtmqZJDBJw05UY5ObJdfDri6TY602yo2jt+OjPk4wfVTqX3wcx0dRLHaCMozRKesH
82db5djeUirx/dZjLm3iCuTZa8QCDokFAV3UI1GtKEH0XRtuBGNKOctfAWZrH7kBti/pRXqr1wYU
f5GiHIBhdw9Sh8pc2anO57mOTvqyVD9Qrj5PhRTfjE7yGqxczA5m9rW1FmZtBW4NqvhO04ib1HXZ
PvVV8tdcSdy2UFsY5QVUHLXpS04c+QXQ5NvUFS6CqIHFY1Lyei9LeuPqRi4d7cYrJvW2HhTI5JrY
OVpPfZ/vHOkzeYr6HXKLDQFagOaTqZQfW9058W6GeyuQateC2GEolEfLhqCie20zJJ1GWLogh7Zw
f0T2QzFA/qI7WgU1dOgc5U9FS+JwKPszoslP/Ov7RjHj+5L5cUnVRxI8Zx/wrcPS0ZlujKVWduls
wBSyJJ4daennIR3N/dgkuBvKgvCrYe1QVVYQccTn2k2RfqWBFdWa+PvYq/I5rKxXu02vltKJd+qy
gKBR6+xTaB5kW8W2QyyrxAvsOUktf5QzS9pHSWwR883Tuy6WvoF4hE2mjmH6s8ixjF55N9SPZTDd
6339oiv5/Fy2mYSWYv21mnL5lK4iEKwnUdlERfKkWB2UZVCjYYz2qpukaXJfABkjZ1sOvjjjOTBN
qB6GLN8KBeHgWprgFYurxRXmdKY1BfIYhAvjaXkedXgNLcRf06lIbtHcSbAQzWKndEq7P0IyGn+z
IPfw5Co27wpIMtYAsInZVn3T5mj62M7WY2oY4TclTz4Who28VA7/F9ASIg96HV0p9RScraHJjo0+
VbdQtZdEUKDhxA4Nn5TcKLyYBOC/HEt6sYZq+aFAPGOtykdFkBF2hpsAdffZHZMqe7HrWfeXOGqP
MAkorsHSAEHWum3OUA9imoUyoiRphaZgFAz3/dB3z11gds/zChEz8+FR1DK1YEkaycuVqE6qUu0q
ter3ojoiHnbKQAi4fVf0z6m5ftDAj17OVhfSPlUt4170V2LLRKLWqODq46cMPc330ZhMO1F1wI9e
oa/B2nHdGzV8+g1jhruImijQGbu19REX2tpE/w6MAAT1omp2I5A8ctp9UUUKZ7kO8eD/PJuV6+sX
TOwT12dU1qfFLNQbce3BaCb+QPB96zHnDatwZ8ZLsf5UyffiNjOKF1Hrhjn0Iz3N3HAOorsBZbU7
khZSN0+6Aq8DbaJIhkDxlTkk5aMxJX8GTY+uoRzeIQ4M5z4MqneSLBVnq9bv37WLagQS1RiW+Xro
cBK4oi0cOiwVEtv34viR2A859k6y64fauZ2nWj40E37HVrMY0KJRFGjLuYPMi31pwkHo3JYk1Hvd
lFjbCcResUMDGH/KsuFPVOlv5aYaWFippUYEPTJvu2h+nm15Ob1pm8Eo7VnRQjiwdinUxrxV2ohD
LJIbLOzu663K6gSlonyMjuvnhyBQa3ikddSsvtZjtLYcbvHni4ooIP9hJ5QkCMzNHQEXURe71HnO
r2IQSWqumrf6WmynIrk4d0dVsQ6isYefD3x6O+yTOltuYbpVz6DVkDilJprURj2Gg7HcT9F8AmJZ
w7Mz6i9A9rGDenmrIed3wOoLHrrI0V9SI9nXi1k+ip6Nku+WbFq2WjzXfhsvzlaryMRFrap8Ej1R
AnebpZmf4qAyXnqVhaPeO9u+rPmmBixOF8ewr6ADql6qXNlb0aQ8ZKNdvkhgsfs0ae/EPihI4ShD
O/umyap8r6eEG3S7eSzR+h0MN1bJU9RMm9xOKW0JAxCgzkLLj4fqKVlQtWujRXskp50VQyKvrs+5
OUJVUXjw/TP+GXoZi7ujOuBXmQcldDUboSOtKuuT0898AjXZvAeBpFwbU3ujrfjpdLbD8zjB3Smq
Slmq0MqYGGsGaR4J4oITRDUezIq2H5E6ekihMTtI8+cmaeLXEPvPg6esvXdgFnTB86eQEFrVgRfo
o93CKVhKSbGrlKX3inwFtxTFVQVeHLYluEGSp1rpjVfGx4lFlfEy6PgUQvCxUZZKn0jwB+eHVuky
9UWMT3l2k1tbtfXQHVCIbGxV/p5K0o0TaM1r7iR/1oKGbEY3q82R68Oxqh0RxnpFvOTRCNUY1uE6
JUdASe9CLdBunIqBvTYlayG2bDnRDgBBEjcA6QWrUvAEgsuVptY5oGa9PE9ldz84dfklIZYIIiZX
XA1yJc/KpA42PaW7VtXG8hfNgrTYqmeyBqUY73zzyTKduzw4mHnakBFDESMqBTbJLwtJQnRLK7xo
yJ+yGbBLWSE/nun9vlfsapcz93nhMI5HuQgtrzITFeKQstk3E6K1YxFEL8WQKkdTBb5vzkOKWEZ9
yPI+3pnaqarG5hliKb4xPaSVUKw+iFrnBB97aepuTcvMXuYYWijQSAC212oqRb2nK9N8mmY8kF3I
7Dlm8qcgHbRDseT9iwqZx67VTIPcyNF8SqHUxdmxrpgbctSHhzxWs2d1CuNDaA3Zzsza/Yc//utf
//Nfr9N/h99LyFnnsCzaf/0P9deympn6AZL+e/Vfh+/l7Zf8eyuO+tXrXafnMufv/9vlJn5tyrb8
0b3vtV7Nr/Py6z+vzv/Sffm3CixOcTc/9N+b+fE7r0EnroH/Y+35v935x3dxlue5+v7PD694oLv1
bGFcFh9+7jp9++cH0xD3abtN6+l/7ltvxD8/+GUeF/Hrl+KPx+9V/zWLX98f+/1L2/3zg2Ta/9BU
TVcN1VGJbFicdfwu9ljqP2SYEGxS9jRNlqFW/vAHKThd9M8PivMPh6McWVU0WVGRHv7wRwt6dN1l
/cPQdcNxDA5irWYYH/6+B//2LC/P9o+iXxO/iq7laBRCP/xRbQ99/S8Nw+T8tqzYmqPKlqo4Jvtf
vzzGRbj2/z+S1hrxUOcQpxJjA6SSfnTi4Bzp3YDbFkKsWCWJzMkRRGyJLB7SlRmwKOT0nMKuDY/X
tDOijGknbaFAhtu0VO/Rq3RliBM8eHbQt5brY5RL5UMNvWk7xAnsltp9WlWBb/S6g/83/WE4c3xo
lEXkvFbX5Cy6pkFAzewIF5dD1x/7zHjooRByJbMfz4PShKcl0SFWk7sDjBbjTauN1zZpLrsAVmYv
ysKa8GRkXY2zOSMwVlX4LLmuqoNhtl84dzwAAAyVpdn13SAxn9bNUQmjr2h8DyCNHP4HGfU5Un0D
Mp/s4wKC1TXVATA3gcdzJy/1ms71l1VJsIw59idzknqSGDRnZ5azs6vArrpxqXtZHHT4fyEECKti
9MVZ62Gw/UIJc88kjipHrCGaecx2c169tIr+NZIGvihR88lBtBXmuDtIBiQvaqHSgpLqlMrHVE5f
4EJuP4fzggWrfAbZ2OwkrPTd+hAXRY7xgwd3obOc1czJwBdBuTw15UnPrMrHM/uXMjeSZ8PSPKiw
UEC4idNllG9ILY0PnazyZTB114FzTdJ722e+WsgYNMALdtAZZGsESZfCZB+VYNLqZYz9Zbllwaad
nJiMA7uWAN4oHelTOr4Wc4EdvUxOhZ4pXuQk4Mih8T30/aNR980uJ8zlVBacanHuGRY0mhZAqND5
NJppSbLk8LQ4U/WXWoAyCxSclrkNgnmHy/+5KnR1l7eYd6bTXy1W0xyLvuRudZxKwqvr9eng7BzC
fZ5ljvFhKeyvEHLhW5bi65LFsquOwXRWJvU6RfVAM2GuBdGrnRaMCx/Av+22WYjhtCZetZAi7ybI
tCx7ZnSkFf/7/DGPOtsPE/UpMKAYb835T0wPog9JedW3KvBVq0QtVx+7Q0McXp7C6xjWCS8d9NbP
Gxz4wxhAHIUJ+H+ZO4/luJUsDT8RJoCEy9wCKMcqeoqitEHIEd57PP18KM1EX0kz90bHbGaj6FY3
RRQqzTn/+Y2tyl0lJ4a+Xa92zE81dgj02mGJuYw7fk2WZbbHHvq04LSJBZLDkEvbchK3FzSTgnpW
Nl4LDJd5xXxwKbJ3auPh6Jhgx8osbye8coYmvFSWnV5KZaL64zv1iE5T/B4/iSMHMbNN+ubwen1j
najPg7LD++ubHBIj9Upcqzw4uAU2RThnEieq+dp+xZWA1al9Lx2MQ0dutoNDijBuqBoWsVV7jIfZ
CnDATwK0DGrXhf3TLLB+V2XyDp3bOmFDc9+s9Q+tWYTXgy+eY1xF8JFPDjhRDj83ZcRZ5U9D9a3K
KxbS2O7nnnXXReE3Xdb9qWbM0q1xUOnpSDp8lF/o13dmNwIHry1GrvOkYBfgwpvAvN7+N0O3XEx8
3MmzB6F2+drIIMR4bRdOwibwS4t3JAEmfhoOj24oYQfETLeIX+1OssEyXiYaDv6xA1A0JwdbUzoG
4tV0ebXcOjkYWv6M/MfdXd/mRoHYxTaR1JHepT6cwOckZ320tvFS4AaOUxxeJlUGEUoYu27O2iM5
uMXSy5t+W8n0zhweeoah0zZiZgmhyZ/ohFitpZ5KyBks1HI8jO4MghYu/A3EACZOePpWWu6bY639
PA8wH298hw0UXLeHs3SnfpHfNRVRqK/d54nPFWj07w/CkJIsX7e5Wd31Cav43M9KiuUaw14CLrEM
gCbCoHPYizz9dF0OdYvvsogazF4gdCzMvDRnjki95lvcnpVS7X1d2x/Xx10z40OPsyGCKzU/Dduo
GNW6wdbk23GcasseTrlv4Cal+KbMJJ1eF/wybns7Tx+GOk9urO2Y5NiPdxrFqedYBJ9oGlaWQLux
cpJzgaFTMd6Bc6kdtJyOf3XOg+uyNggyOVjO8qS0gVTs7Xvb/AVZ6dITKSHNeEtoCiou+MXTAIhw
ih0cBbbfbxJHlmyu8hmYg8+df8Fhi0ptdF+vb6Js3B1cBoAKu9qbSF2C1VlP14dws6T3orHNgqx3
jV0/lDC74RzvtTkxubiG/fXs0ICx0IhXp7RQUYDv7BGUJ+fsTclOnzC8gPByJualCkg8nnfdUMWn
ZNpyAOflJpoF8buujnmlWY3MXcY9q4IeYC3z+8bRvqQDfq3XtUWgt2dUtFq4jaB21yIjmDYHWJuk
Uk50RPE1PCi04j93vCyYyDgV50EUoX9fJMhuSgzDbOoIba1uR4yuBoluSL183n48XA49FnY7iIVt
kK6RfShg9QRDwTdhWXvdxmbGqmgvbZD0uOBHokTPdqbkcWu9aCGVYagJggZZaysaOCZgKabyYE5M
BQZL3C9M3PeMHTDljaGPwKZEJgD27YUj0Rq9qz7Tv5MBUtITmBtBpm5loPSu3682fCkS3k69tA0Q
LgQXIUOpgwvidN1FvWVDB4ih/mjEJTA8J0/TwCHGXbAKw7mZLF1IQGV4LrfroDCMz2GZfxQrG7Bd
4/cpxCx0Slw0RQRK4KTPaded6nTU970ORZ8jqAwMPHrwpiAUOjVC5n0E8CBQZfZnnjAo+b42DY7z
YpkDLEdMEPAhPLTTvir0R9Ksh+PqzuuOc7TcGznRHxO6FkDQb3OR1z7+pjTC5LdUWrFAlx6CJezb
o6NM7Bmg21RN9BaxO3f4wRIHZejuYYBee04FbAsosXC4opXLqXyVjfWDvGwVRLBdIEO7LDT7YzRl
8e1kjRhYwsgiXSTHWZivwCkvZuRVk0skEDL3PajHoV/oOMV2xYHzEmpEio7ClFUt8UOLCVAgHTZK
3cW4gFnhc4GVBUSs0nM4QZ4cTl5sdB4L4ie2bsw9FfKCX5/1IRXwcuIm+9aZIzyren3NjEg8lo56
xlfEyzJyZGJbOIcQd/zYgGU3rGXEho1T7/pfzS7CbQF/77lozte/UdsKTxMzyAemAmlE76fDWjC5
gF8tJ8XWfTtR67jmXAvHvUKLjItC+lSOrj+58R6yMGPQefX4+dUzcYixEjT51VahWIwnW3f8EWEv
uBtr7vA5Yv9EQPgY9zGFm837mRmbn7ZtXHvWpDinHeHjxp4cVMtQnM7wDieMyZM9X0SzVW56/EMj
vYElQ+QCgT7gGaPeHaY0/xpV3Gp2vcQMx2D+YvuHgwS/IXnqBMlSaY3hmqbNn+q2T0hpKjQ/WYzl
mCfjt+tfVcRFr6gPRN2nO8xIMK20kkvSxhDJ4+WAG7dGoiObET+4AFWN5o/wcoJ1/hzjeH5mQn6K
TOszse6YdzI0ZEqEsRev71oT5/gg1dGh0hkWzWaxeM3g0mvUzKmv30Sm5bC6RfbmbEWcLFM+q/UQ
2cwg1rBjSqcV/jowXlGZBuGigWW3iATXRZsGxDUb6psJ98mlu8HB1Ya9o/fBaEsIjdvH7cyCz2xk
mHNQ0xTNpYrW4tQ6J2PcflukveFPOO5LARRmQF3Q+mEXg3T7FbeNpxlZ+MqEgJjy3niVKlqCZXIm
vzV45igES5nUwOyRAdJdm2mg0Wv9HRdroh1meDwudJQwikvsDiFarY1bwLgZ931m6qclVTNIctPT
i21lS+OMAyQwWAmYHiFuWZCSMbtbDE7KFJh33Hb4uB1qbMXkTLk5tXemnloHZU+w45Tj1w1lVS5D
L9L7T1nfvjlUwue1d56X0E33RjQetIF2SLcmkmWzARKFlM1Rr8lKyufZh5KMvbeKKWTHgtCgKdnl
MSWla85PmskNLCGZ7ehu4J5i6+7b7TShXNyarqjRgzrfSnQqGpskpOuikSk4zRrGfoo3XwA9g9OT
2TNzqw15o5mKNPEQ9QsyGK2+5CMBWNZQP4+l7eyI0i59iA8clOUCTDNUZ72ugxGbKQz7WdbxZt+F
b3uWUySZNiEaytUhCQ3dsVBsvIVc7F07oTtT/KwDxyX3HkxXdGdnmr8TNEFhK1wUVD1n5Gxn0GKt
5TOrUfMW/L5vzDrtd0ViywvMaZyxVGbuJ4hFXtFj3L0RyrySIC4vpqkj/rq5Y0DbHvFKV5fMLttH
IpHB3qBPQ5Pqb51pxc5xCv3B5bzsm/kN78wH2Pjrzpyp+8ISjCgb2XIsOfei58OXqtMr0hnyybdc
97nXiF2oqm6iKik+RubMxpNVL30moYR1T3v81PnQs8EY19Hg2OEUe72bTZs4eK1uwE6Hyi+d2gna
qXuJJNuWadbnbnbmA0MqfLwUpuBuX7wTacbmpev2cmYD18zvg6jJThiw3wEtxT9Q9AQmlZUfFW62
s5bo6/Womdr5Npd9f0M4AM1mwahwnSHvtlVLfwYVpR/DL41hdXRj7nTMI+vgFmOMTfb6cD0tF4Bv
qHjk+pSjc5IF36OQ8nakeOdKGC/g57DiMjJzGGDSnojRDlqhx4FmIsfPjXHYt1g2Zfr0Cdi73dOy
jb6opvwEiboKpOHQ4Y0rX6IkgYseIPUJ7n23o2S9AQ0NypVUispkNAdJCa6ma7zqcOs8PV2zp1gZ
D+OiUctK/lUw6PY4wD6HP0HDQzKAZQ7vo7FNmpsGr+5qV7Ss0+tirVMw1yjROCixCAKuRFC8NZrX
vTXkEgVXIogP5/Q/YkXrXdc7VNX+CQu6lG2G/3VCsIN2W2ku05F4+RonW6Go7Bs7N/UgNWZ5cJdy
38iY5Lnt7hg1HhDKEtsSjrlafqxMTYJ0E9fINL/te5hMHBuN19ap2mHAz5QFe57Czt/Lgb5sXTeX
2Xrw3DB+NNdcXUwJo1RgsGhob2Fr8EDA7f71WeNs3QPYAHi33MipOeyKeSSmrcEZL3k3y7w9Wv36
1q/1Lc0J5rR2u0O/95SmkCHTLjLJp6PSyzMHC9bIOingBOIfHjJL1yAvc5K3o8x8Alnf63xiioE0
CPaLdlhr8QGnDr7z1ugQFvTjoUb8kGyNa+pIjsyZPotyGZIUS5CqHh1GBebSBoxYdxy2dGfjsARt
ts15m5X71m0fh40mMpfWC9Qux09t0LKuRWpZa53mh/I+caduZ5LQCvnyehtfT7cBPjomreDNFe2H
O2ce9kWLb9vUL/Ducl+i9PzidAXfcE/S+PWUxPbQE8RGnUvN/r7S0eDRm99aaBCMROea3+7wkIAo
O3eRClFO874ElE8zCgOjqxDQIk8qw+B6ohqjuB/5AP7PKsdN1SUntWsgSfHnX7ndnWZig71Sle4z
wPxuAx/ajWKv1TUNArgIWMTIvNSErqaKkzlBl3Prr8NKVTl0HH5Z79hQ5aqeUmf6cn0lVQfKly3P
RshOjyplBdZbvFBj6QimHSeIa4tZgLSCbTlA7Pk2cSTx48MxXTiJVR4fsKNJd9eTonWHL2LZY3U3
P1xxFq4BzjYQRVlT3MVj+XGqWwPYp4dvEYP2WMtMdHkK6zKGuQR9M3FE50fk/ARab3697jVaMitg
/7Ot3tWkhScdLM2ozW9KNe/r0n1gke6tJgIpmfVvQ+nCKRkl6J4dMawrMHBrxy8WuS/eZkg2Rxla
ZR1nu2U3FNX7EOsEhBTZxgIhs6eDfzAbmU+0ojWte7dAW6JlTRa4y6x8u2mkVzLZ4rtuT0k4vWX7
pApxx5Z5GbRh+SGejn03v/SqfJ3Xkgycvn4XTnuIYs4frp7Kmm405mQziXuHygUbwakMhgW3yICR
n1ExsFJ5X9/FWveBloq4o0G7c1LUZjruPvQiwJh5lwAPTWu4V8LOQXFDkpMyq/CSFsPLwlgJBWsK
ecjZRyvBDAFHDXlMRcLWTbnwy++2YWyzXuyKDPAgTWonQhZCD/Ilw+u63U0FQZX2Yh7dtv8uDKb7
6/xCIhwLwmBcaNTAvekHd9VeazM7uiYRkU5+G4aKE3oNcbIbvsCMenb06IhE0kJCwWh02ejTtDmb
gMVgJ+B5Gyi36piiNtMO0jr0pNzyYSZ0QDk9+qWsD0QutwYm2WvTSx/35rkJ9W9TvrltoKSuOBh7
LK161boQ7Ov9kH3QzQ+N2SMWwERYt2KfPApvSFAp6fJHWsQoGmr5yWqSd0zh30IxiAArvmNlgyNO
9p7f8ZiW9QNyRKgw68dsXKm4tdGDjAJiQJnXNsWOOdC3tjcvrWYtOwIkPkucBKDFN3dVq/AasJNj
ZOQQFjWUPnwuqzQ8clbZYc6NiBMdWGsavalxvwIHwdji7LeXF3dyjqEsn6IF5hT18GnsVyIhid6w
MwJUcxgiDqAOpt7VlNwM7viJ6dFhbZxHduer0dREburTaeim1zs6lp0T9z+KWnssYok0qym3oMbq
tnFsCLBdzC75MJcUaoi2Zw+q501vKKKdph/Q/4Dx2gZ0A3e8NfzYNvoYUF2nHkl+4E6J8w5Cdhax
+QaxFlJd6h5nZCog8NW9khUaSr1+pMx8jJLpgxO532q99GjTb6iGbw3e2VQfDZJa8Mc3ceRB+EVf
qoFBTHl/16stLTGuAsMULqApRbcyzUBY1gNBPg9p130fInFIqvylNpMvrb6lokIKqxWrgdAuH4lp
s1vy9Fws9kOynbcAZA1FUe9PIUtxJPKwpDj08O1cgzlHd0W4QArsYN07du+eRvz2cYDvfbfcyJCN
OvUDVGOQMa8tJnGQcUFkavPVnLp034v8YKU5hQvNBYN9n1HVdCF3aqjuRVkup7Jfv3G/jfs6rF9s
ve126Z01a+EhFG56IKCl511kQYH8oDPTOejjaD3lI3kqUxLv0w5ln9tkEi+4GlFUvHptYs0kKSxk
7NlvK1sd43vMkckCItihNFsf0Y/0p5qSBZ7XPnLkF4skg6SZm8dF5Pc0+zYniUmJKOuLBlLhTUNv
HKa5h/8FdTkYSqh75oRbLq/ViT7rs2FDcBb0zSbskVzvd+WdyIciaPEi92crowarxzsVdQ8zYb4B
Ei/PWWADh6X9EdBxz6lJVsbgHmohYRpiOH2vEwNcECGQes85FGd6fgw0LDO2Xo1CnuUQPtdkTO6Q
cmU+hGFy+er4C4SO7LJG2oG5wCM0nf5DTYP5oKR9KlHI7HFej8+6KD8naUS7mkPX6We+oC3eWErt
rQ4Fk+IO5nuYZM8ta3eAi3D9L8bszju9JYJWLcMzqj4GFBoPECckWpBhR20dOemuhxVOL1SHH6X2
ZeB2fa2M4QinFnywoUoPSVmsxjQoisU6dAqFi2El+X3aJZ/SlUPTxagvCtVHq94I4CkhhF2LyvdH
ZsqYOzDs+Gfi+3guLI4b88ghTbKCxmQdlwEydcxvMf0vC8CS0aVr5Ftoysjnpj2rxUWXFhbGDnPS
mZMV9qhDYyCpLk0bHVX9oBWQrCehzMO05LAVjZ4A4tg+VuM7FySyVYs5wVTk7abc171upmdw5Iq/
P9OsYkF5eR1HUZkGml7a+2wD5jW9Sw4iAfHIdSv3FvuVKDKgtSv62KbvuPfgV7cc0i3l7jq1uU6w
2CBqR5QA7NqSmQnhfNgk43tKd95jxvGzADdSEJNIOruOKMVjtM2QFoXf4mT6I4RDz55Aro3td08F
7RhEVrgVl3q5a0fWqGxtbqwlLf1Cn03S5EgmDECJ/EGAjcx6Z+zrWD9BqfPVVr2GRsHClsNbgs9C
js7VqL6spKx5cG7SW+JCATjDbF/Iz5VZTpS+o3FXbTAoomEcHZz4WymKcPeXUfZ/TYn/OhU2/5wJ
mwyemVeDKjK7dn+bCaumbKYI3QThSXzYYruxw1L7sc4ZSKyj7YvWfcHd0fkJSMCb4Kib6glkiyV5
rSfbiAnEFRxcmJLWnbVzTaSpq8NUNSGJtCffOA3NkzCcbbVOzHubHPwlp9NUn6tmoVvQNS7HIfpA
Tonm//0nNOQfU29bCOlYtos9ruvY4tepd7dIh47fRGy/odJNO5x6By1Ya5hMJKYfwzZPsbQNQ4F2
DxVpotLYkN3cjxqGtumUPRWj/UzW27G3gPK1rv6HR7StPx5R6gpcVxmGI5QU6tdHLEZmUIsjqt11
PBLXpjhU7YO+DvqNKAlF3m7iiL7cD4el2o8OLNykZSqTDiYq560XIPlpw+WjmyhKcEnNe64yo+DN
Jvp7xfzqTr7ooFJHZDoPWfidVp1vQGs+O7pzYy/OiZqHIQks/l1BvhJgzxRzRg/JAbUvVByb1Fe0
cediCuPAyFL7jK05cy37pEa3ul+Tb9cp2oKC3SfrQAaJxL3sTIj9FoUyP8AswB035+6+Tl54zb4V
Z+n53+ev/F+oKX9lpvyvRJj/h/wV4bCrIfr8LwSWTz+KH7/wXa7//5+kFdv6D8ItoJeAmKB3ghTy
36QVS/yHAS1Fd21kVbYyNzrLvzgrui5MfsTdCCVI7v/FWeGnhNJt5SrD5kyxjH+Ls6L/sjHcjSyj
SJKSwnTh4KvfGStSmXhwORNBPQvyLq1qAR4I+jhoqKRvo4SONo19XJPYweFi+7U9in84II3tAPwX
aebnIzBYQB1O3K5t6uave5M5zn89AlX4cWw0J4A5MtBRuNmTabSHxETzsWLKdJPk5bBfk/puE4sE
JkkfB0o0bYfGFe/rsd8nhnv8yxf5Pxzfv55tfz7cdrD8hdHTlFUzjykYGoqw0Vu7KL9RbgtlTCUl
qdxjD2POHh5XNd3//S82to/962thFRFbIAxhGYbSfzuyIrEhMipVcGtgMoguTO6dZMwOpMXontVP
D1YWKZyLF8RXqrlN5Pdli5cqC8ZNU4cA8u+fR7Aa/3geU1hCKYk9Omfpr28CXjd18wiQTMHZnMs6
fVoieirM6mOoK6LfTTJbzutGXm/W9pbovxYlPbSHRn9n8IWwrkH8CUQGxmkTic6X7MOSRrxkXQ86
HBdImT0VLg7ZMINnPNdN8wE3rcvffxDj1wt5+0q3PQXli9erTATYv34QwyXFMl9y5dm2DoSPNUCd
JeOpXRnoiWWMMIdhtDh2zoAlHSjNDHWggLzzD4+x3Yq/f7/S0U1C2CGLwR379TGQ5UWjjJXySGM5
E99gPgialBQW6JHo7LueRHh3TvNTmMlk3xV7ZDsI1yOS0v/9B+GUsTmGIM9ZfLu/PkjO5V3gAqi8
vnaeOwimt2sInSKtY9yxseW/HVPjMuTLx5Xb0LO6dGH+FTFwNCr1/PfPIv48jiybIA7ONWbZtvv7
cTRovd5NhqJJJUt7bVbSgCXT8hpXg/vSBVFV0/ixTDZ7wE4b9tAZ9H3ZGlTfE+j7OlC3zsbiLVgh
HiZn61Ez/jFXc8yva10GYD1//8AwBH//Fi3HEZZuQjHkyFbbLv7L+TCA/6dTD5ujT93VizjmzszI
CDYD1LOaab40zfhWm319tmx4P+OD6sFi1kbD6J3ePpqjcT8kc/EAbqIOtuj7AEU6cVvW+HSNmFzi
mP1ctUGS9xThaex66WQkmGLk8qGJursxnetDZmXLrlayvp1Xkk9rnJl3FTYJ57nvCSvukVniheiF
E+1F3UML0LfCDKXupSOplixzw0tRbxxiIYN0EuNNY4sHLA+TI7DeWTagCnOIe4uS6X2eJYxco5wc
jGFiKDU3+T+8VeuPt0rFrKTLYpRY9f25DJC3J9LBQUylfOVGRuBAXZOkCk3OM5jE+YjuaVVIkeSV
j8QxF9NFb4V7GdOI6bWAXKzEjY5r9V5CFYbioGtBXNCkinCcH5flrsGN7ZCkq3uKGS5Zg35mqKq9
9wj9jFHHd0SRzrhor0BTn4ZRszkoUhrT4iMiyHlfR0TBA+/cCBS9p9UoAgwKWrjz9tyCyGswjCSs
yRtGfphCdK9/v+iMX6tZTjDDNLaCm14bFqw0fiu48dcSUxE3DiiifR+PfXfX9byKocSuXY3SfFna
9ZvqhAnwCrCl+jjfGVg8nK3GfaxqyFkig2X9909l/nFVAuhYJGSYlNi6cpzfLohaDG47Mtxh7bbx
vTuqoInWgXDwMrwYyhC7uUiy/Vp/ypJc/9KOfblLZlDAxYhuCWr+JBmkQEZlQSMH0ba+OdNRpjX8
Rx/gnyA2TehYPLQS+T5UNKHr56mbz7Je3HsxAafZC8PcUJp3KkxmvytJxC2iWULkjHkv7fqIM8MH
2O8MnpxA2e3P6vhn0fc/1ApbUfjXI93iZrFdCnqLVwC/xPrtJE2BwqdGgahwqw8XHWQJXDc9puTJ
d5PeQH7SvzNmU2fYRoeuN5PjNE0fEzc+x9YJFY5zNtOJgTMGxuzH1IyOVmPND9Ui4tswM+zAds3b
vgEiJ+TdOrpJvIKy9WJvG0DORXgflkq/rLERXH9uscrPRmHJm7TTPztokPs0Mc5iMn4UYgUvGkSM
KwUEgVXvXu1B6YEhSnVR0ZoFHcG/Ny2wlMRz6TyOHVManMqYBKGtb/B/WFNcQAprvMlZCmDjjAIa
BPte19QDyB0QYEq0TB2t2KnYudwDlL/9/YL78yJnwUHnNpjdWoZ01G/bQO/KthnQ2nJKFN9xWcXE
tSlgkySyhWQSOseCWLP7BAEWeElN9NzUZ8eCoPnjPzzIn/uRK4CziqKI0sgVvxWJCcsRMlrOyge8
Ak07q3B5g3o3XJYRuCzJZX5Kyjn3h6YWzDGyoxPTG9uL/QKMp5/cWPzDCfp7tbYtRSWksA3HZDWq
35diMiKc0AxmRdeGd6zEl4ILBLcExDXjkBZ+Plj6wbIWl9Zc4hTRJzl44TaUosk/J0rdXYdChi22
uTO5hs5Upn5fQxi7svm0ibDOFjONA5LCR6gGUbBkj10V0df+/esFCf6jRaBGkjQpbC7BG77eF3+5
ZUM7Hzfg3sHryikfJel4Sd0tJ5PwypvZVMDMzjoHbe5Kf6nziBwrfEGSobdRoprFYe4nFqA7vtn4
st5WbubsTYRZLs4228RiU73TPuwxCqvuew3bA8vqNUjFdeAM9a1Q+XCXrzWmf2MN4qThFzKC4Krh
0U3sdIeXdf0EY8FbFjmcIQuSLqtV8Yc11Y64pZaX0nREUMIyCQxL26PIIjcUlblEcuXBsLADKdPx
khI9eSdt7ng7BA2Gxf62TtbTAq/pHSoK4OnSWfKb0yUJ50ur3bi2djs0cfmyiG5nD2XILD27tThG
blhmGBWmETN+vWpvlcSNkAKQOG8kwtfPuwHEoIOWLuDzZBZwR7Esfj5WG2HW7G5b9020Y7SPmrZF
xpTfTSloawMLLHDIUX6oLLgwWAX7W0rgfUOwfVD3wiF2ukvPk3nf1PmPAcohjAEizDExeuVoZBI0
P/VSofgbfGh5yV0016jknSw/dfXyWk+M+Yaoyk4N2vBQdTs4WpYo2ltS/EDDBU4G2H/iFlVh4Ys9
Es4M6MEgtKa7yXgh1j19cF2I0aXD0CsaDOfidjHQOe5oiKZRGZOLhMKss7/LTnaQbUiYZcL9tQ5n
64zyy0TrCsxI1lJqaN0uL/L55FR90PPsoTPx7ohbDaoZxLX8Vsm5O7Socy1CD70hbao9IGzymEOl
fJSpjk4hHg9mEVpHgg2qV3z2Ch9xsX2jwz+MnLJ44LbErmdm6lONbQflXxj7ZBpi7PfQDowOxl9p
qx1VP7P0RTQ+FUk9PKXdAJ0nzvsDSK2XbEwY+HrtHfRzYSW31z/IFcegRarv1Ua5UaCupzDsnB02
Hg+tYUU/mhJvJXain1ddea/Z4jjB0vlUWO7rENaeidDiNSuN5BLTeTNe17zecONPZHZ/QPyTvpCD
rVg+J8Wg+kBvMdxMelhe3KQ397Vpl+eskJ8k0xF+1o2/DkYUTP1FUzZjjWlMNrb+N3LNqzMgfXuR
5IGvdZ1cGoDsgJkGc5T2hPWPhVF1Nnv6JORudVQL0sv+lJxCYSgxDmIW4qtVt27CVUNYHE9nIBbX
d/RWD9bNes8V66NGx3mO2/mG8Y2z73qo4ZHu2Gcdc+JL0+JHOdbNOVmLcT/1MSw3RgI3I03DKS2Z
W0ZzdRe1E603kn6PU6LbQajC+koR6gL3Z5NnxBqf3/JmOUWX2pzhzdkoAa5PZmaQm9asnXbYFomb
1pmeOreJA/z7VSA2jbfF7Dhp5XKjxMKIv86dYB6kDYvzu8D57YRREnJx3cjuknX7RYgX1BipsxiG
CcYL1tf9Kj9PVqIdaQ2IrndNHNtnS4Dl8GqsmVmTQNeDLRY28fpEyNk1QU61xPs0U/K4JIN4ihty
DZ2Paa8tF1ZI8uxuq8Zoj20jLSREmKNhR9if06S8DeceKLlev7l288mJVPRh83wnrfdh4nDuem1+
okTfAqqK+RCV0SZcbPiDFpYIyszTkRHsl1Jqty1V9m0OfwabKBxhyOJExiI7v89xDG4zSBYU5OLu
+ocONdzTUpSO2Dhi5NXhjUt1y8B8WFf3qIjKvcz1cFcb9AltwhmZWHr8nLnVndmmtFcunIoqlpdi
TG8ya0jubPNHbafdTQawgexlLT4lU7bLelN+Fdg5+HqX1ZfUbY/9EgoMLdrmzD7fjAA6eFzITt0h
viBZ6PfIA9TTksVwcwcT4LYcvxrTgMD7WbbN+J7Ko5VrIvY2K+lGcilhLtjdOG38kKe9enbiwTnb
q7zUWfu1HSrzMTKg1LA15nKj1Y1Rz2FX3zJjocITPyDPhLgtwWYkWGV5Gpv2K6bQ6WWCZxAMkf4l
KQzMl9BbBQLdqN/FDTNgCpHLaqMirkt7PafzoPwSyUHdZ8mda7XZKYLAD9F/KM+4hkJ6m5KOAdcW
5Got3VFEzve8UOt5FjlEh5gI0QUvqmBw9PxJ4MHAPZtjpW5BmKpligtjeDuNpFIbGunjDdugZMl5
IbrTvdZaWEe49lmuo/AKtuMpNczPuR5Xz/rmvY/7NnI4wSjUCjcmRBkPZ1tz9qVK5b6rjYe6qyBQ
b9uvXJA4lUNHalD0ec1HJqvTuXNBsqGsVfK5rjMjmLdzZBqNPVKSZzlndlA2GGQMjCHW5AtjovUk
SnIkGVk9SjNddku56hg13Q+6ZR/nukr3jsya3QCfZt+XTQYJOydR02yPMs6CQbeJpGSlQxPGnH+O
ybYvBASiIaJajrAgQERCegGXC2fjjPq8Nlf0CCLpnmRqHet83zpm+T23089FOvmCRfDUmUMa6EJ+
ZPyozoZlfOPI+hE1VnKY0f8SJrt+ROkY7nEYkvvNtAP/05S+PA9fek1/KcLnFm3z87DxI3uF3Vcy
JzQPXX0wk3GFdp8te2ljHFxZejDVqzhxqUWoVQoqxylevLrsQp/iquRQtov3YUBUPBrVBVOQ6mj3
mmK01CM2NmrxQnpTqNnWZYiKl6Slex/jLNxVFlU3dwzDWVJtEX/1zX2mDByntdCFur0J2wg+++jG
uHqJvkW37uJMgflFUIQODd8YIS2saq7xZbIQSLqFZ65Z6K+obPxp8+dGSnC0zDHZwRpkIj/Xe8Qv
llfUP1jiNg74S3y03BQXXEy8YLtpuyY2UZW1NMdzXDa3LbHouSPap0JXJ/hLxSMmES6SP7aPcpA7
x2n0kmYV3MdVdOg2N4olDNZj5LhwaTe5uxu9RLDU+yVPnhKSTuqovq9GTE8JEYz9Aq0OImjd/IQt
pYKGhk8ptdvxej5pDJ68LmQ6OOPK4mVdqD9d/3CRVky6dPyekhV1v10IL7PsmME2rtlG6ea3blUg
AdOs1ylnYQisvKFtc2y35neHmbeX5mp+rrRpfsZx8xBjqfSQpvYhW7E1iy0MziCxeg0UApdO0hX4
nRWnLoyIyt1wEcOe5I0mitt4tcwbfcY8MhQMapv8P5k7r+XGlW3LfhFOAImEe+kHEvRGhlJJqhdE
WXgPJMzX9yC076l9dtzbHf3WURUMUYQgkgLTrDXnmO1liUV3U+8JsmLjmw5zs3D6+dmDOsZIAxWu
q8bkQt5qDroym7f4DprjYv2gRUXYsMgf7LS+t8Li+iMzI3jZQ+sLFg/4Kvr4tZm0ZF1WhliZY5it
RSfcp+lIKwKgshN6Zzk6bPTdr2FYqVsPYG0TEbiMAc360Dz+Cl2gcBaFiFyi+Qll2rSBI61wMgrt
VmeYDicSNA6TDfFAk8ERi1FqMQ7h1UAo0knH2snSviQaiS+AXvWLMSq5s3v509BM52LebwaaArtK
d95TjJRmSISyFZ4kMMAjESBKrgyWJ5vWAsZQIC9FFOISk1nV2oNOV51UBt0gp73z4ypSD+m/b/Iu
AHnnlRX1yqMRNcnD326yoCcUMFcY31W9Gjs92E59016wELaXyFxPZtI+4ex4zYzePRkdeJwpqL9O
bSYe71+4tBARe6T4Q8wietGKoDp4Gg1mYotRALmmzWRTTSd3jBghHUlmJVerXzepPHfxqo1088km
agj0UOpuxtrynqgqfZHMoJs5wWZXjgPKjTlCpgwHT/cDB+A3PAbWILNiqkZ+9LVG6MaixlnhZXpX
3STOdSKsAyy/Xe7GEfo3+Exl/NNLguhL4E8dUj4EkPXUn1UGAIk3Mn4NE3vFmqu99iZSAqVn3XM9
rSicxc+8+S6qGt3dcRFVjxJhDBN1el3ujbqF6UuRJxzQItijAMxXnR35di1Aw/mMIWrvhnvdNb8l
1VitIhPplxbU9WYU48rsWxC/XUa/ehaMNm4MJxMP4yl3WJzoIW+PZYQ3OwhSrNfFb9eyxmPcTtOT
DnjJ6S157btqfso0/CqhrHA0aDSGPSAfa9brMJ+70PQLVz102GQftJYudNu7A/44IjziyXoAFo22
+47F0AjRBryWHzFiFQ8BV3BvW/1Fww15qbxJnEg5OaZZGW+xwRT72XXhHNbGZRZAXhsFIGus/AYt
gTaa+hbWMuaJDneN58HIpZSZnLwCsLbVWV9yJJyDgzY/DCeAVgEgOkZORFcptXjVhv1OG+JvVa+X
10ZKXNNd/cgi72ihcX1goVw+DTKga+b9YKmnv7Kh8hPbCg7DqCcnN0MUrWORWo3TbPn2jDfeaSwI
jRr0opFmDbLIKvJZPoZnQ1li1dRyPjYxy7/cYeXWzSo/M0i4m2BOilXD5LQ1RVPfitnCt9NbJZgu
tYWN5oAlLc1TGQdkyI3mD8FlsZJhEL5N5a8Sd4qfA2A6A5opoWYGYJm8JDpSMm18JYtsa+gTxvLU
nm9waLSHSFa7Kf+tK1c91uZgP4mymw4dTCRoUJn9lAXk32lSfxjdTtyZu0j1IKo86TmHzS5Az3lk
FaA61BG87OGWwgN1yLd6qEdrY4zSvi4bnojS8xE/+n60za+GE3YHM8pbJk72frLGsOh11lNmW+ap
MpJ3V9NLjJXUe+a+YZPfNCzqumK+uFjwppXdQgCrYc86Wq+D587z56Yug0dt/KWXvf0y3W+8DreL
4d2WO/B1nwm9da6GEdkvLUXQlajs6bjcdaCb+ZM+JQAqebQ3pvv8Al90OZmtW/0pKWHfLmeqHNt9
cL3sTBPIfll+AG1bQ1vw847ogms/lu3DcvTk0JiY0zY8fT6NvoQzbOX9brm7fGVh7fOXk30ed/+J
sB7K45yJgeJBY58ZkKKD3YjzUAiBACnNqQbfDd00btaNpHisC+frZKWJT30IpJHnmpi6zrmRaS9m
NWkvXVxv06genpZvjYH2DVDsfFnuUUfBH1ZlxXG562iZxVpJNrvlLqjIaNeIiUrM/WwxXghGD7gp
OMe0l14U6YUP0+/lQd3Ntcd4SvfLY8u3kDpT9Zhfljtjbh9pl9SPn0dX1GQnZ5o+n6cT0RYR2FIP
y6O58tABZ6GxXU6Gcph1UFQqBEg8jSoJmKKqgeii+9NogzG72vn0trxYo9fS58zCz2V0jEcyASxj
181t+cmg0B8TCgAPyz2b/Q8rl2A+LecJuntnyCzG/fIoTJpwG8edtlkeHUqTB4QM+DDzHEQ76qew
1PvP58AmqHhATfr54qxctbdoij4f+zx+GvyhdpPn5WSxJt50YPHX5bFIRx/IVWkcP19P5im/Vrn8
/Bs4jW5sNbNpPp9HX2QYRVOF4/z+PDKp5rNBaNnn7wqDuXmkRv7518zRK79gV5qEqK+JXZo4yYW4
/LnRcva2Ac44Vq3d+R/fX+6OAK33cxa8R/dt8HL8Pw5rgeCvXYj1/ljbzrT6xzG4M891jzFn+f5y
lj8nGMcYuHOLnOnfz8u977T/3G2nsNi4bM3Xajn7nxMs52uI7aNfWE+fZ/jbMZmZNBc1rZdT/XlO
eFrdCTONG+1mieHvz2/6cwwp4+BPZuqTelvuB3u8ep7Iz1oxWOwn+y4/u8sNiUAtsw0PRWHK4zEB
UwltaGRY/3XM8tVysxyyHPzn7vIVGJirHd2NifeTLN/656+zl99kmok8NL21WY7521P4c+q/PcXE
rk0/zrNw/fnN/+5X/3nuyynlFH0Tcaxt/9tzL4f8+dUKasxp9gDq81r/22fwt1cx1Bm7q5yNwt9O
/bfHDXfEapwmEtRF+ZPF2nAJdDt/bSvWmHFMPS4Kuvw1H6Wx1kodWcH90ZLVkk+GX7Nb7nba0GwR
kcnNcnA6s0Op74tyrymKVzs1g0NRYvVYDjZB853rPAQgeX9UdIa6lp3+ZfnRZJiSJy3u9stjEyns
N6Vel59bbnBXrMjkU7fl3pBmx2hQxuPnmWb1IeHkXZczdQCaV7Cb5enzVCbzlukpZJ/LC2gt7OI5
JUhUVPmraTrapgFUvF0eZQrWdyD8jc8XUBuTOmgBY9ryqIo99Cr3cn2u6stoD+1LUCJmaWdteopG
lNJibt190dr6ozlC4GHxVX4f2Ztr1C1/YfD7lVVO+zoMBmt50WAlMrPmAoA08Clq2G9BZT4th0qQ
iAnc3g+b2oM/FJNx5UPZHQ3sXVsV5NZNhSMBT8lY/oohy/dW/tPWSmc1gOl6JvTI3dn0FQ45NNhH
j1yPddXX0zcDQ8dyfgN/XxVm4RcnVHKTiSo8h23inm0zojrdN/kbGN2X5fQUI3GLeuVXb6AiG9GK
fchw5h3ttCt2jRbkt5IFIfAwXmHwI7mv1eaqezKrwtynuZWuWxJSynU7tQ+sUuSlhfwJcMNzsT5g
OaWkkZTrubAey1RS96m08KZiIz6k1IJWy8F0FKIb/NjngkyWS66C4bnRL47Gn9kes+IdsphOiQLp
Aeqd/L3W+qdJspRq4NA/OaX3tHzblpjLDW8Qm+XuENL6rZshuoau0F4Vks7l+8LsnWM1gWAp7cJi
LTyYwYtsv85eJQ/O1AZPHrPcKjVk8aPTKkSX2fA2Bpg+Xa9wDz2G+SctYvFS6FXxQ9aUaENPvI2u
jSbeJtQiC8cZWEA4fp5DxDYy3MJ70yur2DLJpMcMlsVTrMvFwFT8yOhutKFORKVXuZu0tVyCCMY8
2KZB+9sxMhHeWp1yr6gyg+6NVdK50hxi1Jzi0UoqQPr/vmFi6U5ClVTAlm9qbGf++pLKYXkoWUGL
Oc+O1dyhGBPDGYhxjB2+qu+3djucIzoy57nsxn3fNdflmOWGzfZwXr5aDhM4fgrf0c0v+ZzMu+Wn
lgc+T/Xn/vIjSSHLbWTDtvr77/tzyq4tqr2Zq59AP2nqO9MNRlx1q4oZRboI3xREm0tQlGrlOUn0
ZumkP2MFiDZdXYVvSdyOPlJr0iKEc0qNCR8TBQPAdvpcPQURNT2zGy71/d44JCkYLiggcMJtQN5J
FJ404cH47UEEeeK3ZdRpvPNK5xqbNAnCGn5ffK8QLDcFOHxbU9Vz1ymq/JkXbxtJzMzkdHW2aiIQ
+6k7KGL6pLdSDtXGiWLxaohmax3Zd3tC3VvrLGq9Ew6EFVPxcNYGicJrhhpqZLb+kTRmj2ipQHAF
OxqXCwymyXaOMRgl3+BDtRZo7iQsX6GCtyytB9+D+vkFAc45dzv7+2An+5KAmigO2u+UOfaKXuYR
3NuwrlSNaHFkj+rXyfSm22oLKl4/VDqzelYO667td6IZX6oeT9yotE0FqZp8p5NUeLbsSXar2QoE
UYhYmoo+vsv2cyoomO2ojSY2Ii2zldBWrCjx0+hL0WV44SMcB4ZNfVqNfPCcUnsfFPtFLzfDAyMY
wjv25/dC1mocQlBLfWMdwB6FUBmpCCHJTvFmr1xH79Z9Uesr6Ij5yiU+OCfk5mWwAHYVqV7uLHRx
ysgvGoQ/NBNRuG+m6oc79e+hDJonk03ThoHvFyhRlt9WlD868wjstbG1nUj0flf3JGppjFc6uulW
fWSBmPw7SNdP68w5QGb41URsxqteHUYyzp0s3eUjnu65pjdsFYRSoPzFV9Z0zQYJ55beo4egsfs5
RGobqSZ5D0kWipTxtY/74Ybn/NdUqsdWyPA51LPNnMvpMZjjV8/SfpnkqWzzybvmvM59Q4NwbQ6i
9l8R+YOCcNlmUPt7Na18m6GjXNlu/toH+Q5TOkMr9eyId9SduqOnF97BIcplrOJ3k3QKIS8ewTEg
Fkzq5IO+tQaGo7qEIpkyNiXTTfJnT6nJarJ8oUKgrxuYiz7VKuRHJkMFnmJZ3wyrh7WeD0fdQn5l
m2MKIdPN/SDT91RqrkOfEGMmEkxypGnKuL8YSedC82VnEVIkhAfc7AwXzG1i4QAf1hH1Th/l+shQ
DpglLbnMoibkesuxWwfdxrJKPk6eyyqxCqhbafA7LJvko3ROtpXt/JZYeVYNBOwKifLMR24vta+Z
lE9Ty1YbKNsqvcc+dKo9V073IZr9lDJLTCbrFofXacoi37llcHc5faRcaRDNRbzWjPpjrjCydcr+
paRB9fzfN/QPX6PKzjZJSKAnogXUmcl72+ff5i5LdlOF0TMTWbMprB53A30nOvH2Bv0d9OseEV7M
iJNW2GDaNrhJE/RDGLGkptIbrNho7SnoC0hUpCZmZrpDXxfTkoEuYFF1qwoVHpuBclWIFg9XCDE7
4fDFeBg1DDAZfmKPgXJywY+zjeV08brSwDejWoEU5xAN1IxAhAoDD36tJ+POaXVnbepwW+JqY+RX
jJ4eiAB3I1KWfHFzVQXN1lzXf1rk/oyu+71IpbkD01xuKthMAEG3dTy8WJrxBN6rWEOUskkp0OUL
C+gbbjic7zM+/FS3DqWADeJJ/VqiypqjKNlDEQPI0bMNgMyTUZxx9rrh7i3lUPslOXCV2E81sy2W
xxocIXC6FAKHNTgB/hYcV7ZVeod2qt5rXf7y8ndlNTs9t6+ZnNhImTUysCj44LpsiaBrj1YOZtpk
fcRnYxvPNhkAQYgulPoT+rhdBLXn3DbDx+AUJ9GIfl858j3AG3eEjfg7UxnsbppRkYHBmpS2ndDs
H43JRYneJt+44mesinbfl+FPElxWBEl6F0uWVwA47kYGmljVgstemFPFumzXjE6ySslt3M8Nlo7W
GbRtVei/inF65ZM4HDRHB2AVFs6hG6jTpzGf3biGeGUFs7Xjw1HDQ8EfpYrhtxJHp8/MqxB8qYeX
Npuh35Tzvp+dd6UzsOmjva2m9jqq9Bui9R/Qnz7iLCEH3Sx+5cWUXJw+BY7njr+Eu4/r+Fuoac/x
PW2bjjSL03TTEoH9knvxOu5yb9fTE7e0MTkwoL+QBdShOYmIk8Azjxl7Ns+9KX7apjWchFu2r03D
sgz/1vc51F1SRKoTmVFcmsUgGDnpOQbfTfOEUk5ckgkndZ63gnZxDa3bjJIXjU5HkObxNRjzq1EK
m7r1vU/Y470drN9OuzWzKwrR+CQIO9FmM2T9OVirQqHgtnNxdSEWXUqrDZgxRHAxAdDNsaSGXc2X
Kgd8gk0M6hhL23kwzyHLiKtztxFawr5UHbFqXRaQitGPtR+2DqEDkQlnKnXfG0mTEff9bzeodnWW
moT0WuLkRpIxuSsfJo/pFfH1pQ7L9mCGmccezLROVn6rWZC+bcyEjalel77dGDBMPBg/JfJ4S+Ig
1BId2aozIVdotVsFx0orMmtdS0qGs3DeAAHR8e06ONtZd1M9KGJBroiSonvU5om9SMYy3bCIhOqA
dAC09z6d+wNNkisNShmV2RfS1mHheelHIy147cKw1okCgFTnBimFmsWImZjndsh+zUZibhmNq3XX
z+uWL3wnjp0dgqWvfdiRxlzq+kboXelLlUyPVjMmK9hv8kjoQkm7vt8FNXwNj11WF5Zi3UMeP0jC
4ej9xqf47llN2cbJICp86eSkaTKBHFtP0eUnSNN2kbAVQ/QLvHTp62HN2rbQH3oI0KcmsrealYav
ZiR+iyF5wbimVpYk/3SU1YOTulipupbyRTw2t1J31ZbOBPgDFZx0TBibujZq3+QtPxB/Ae6v60gQ
xOYLD6PeaXnxQ38DhpVfS/wYGCE6AzUE0YUh9e5DFNOrFnU8XRoX8FsyQEEuXLGjdR+tFr0FEuXs
QuByFk5bR3jTw2j2AY3zNti5Wf7bUe4Dtd3qLc3ZXsytB4LJxXreTA4hbG2VsL1iEMV0SduascTr
0fvOTn6uqB/74yi0dYcs4BTH+keV/hqbbCT4/kerj/MPKfOTBwVJI9Hhw+3SIzld58GtjZfBq4cL
DJzXwjyRxhTdmgYoRZaGp1Iq02/NkFneykg7mcUz5Mj0GfVOJCg2BNvQGosHPEoT7fkhOkE/1Ive
dzp66Sa5gH23GrV8PkK9+DmroTiHBMshEbsvKdrkR9Yr9zqU86M05CZxhbFiPKj9QY20SLrg3Dg0
HVo1DWujN8M33N7tClrOzGEzixNAKQRsmfquBxO6b2RzGsrRozD5o2ny9ARqSvIuK6oHgZ7vjBq4
k+N5+mEu4sQnnLSmv5yRYDgMtFqme0isdh6k1l5D5yLbtnoubeBATXX3XlrhljICfpDSfoyqiTUp
HYxDGgKvyjOj3ZF0Ha4HL/b4PWRFGY5lHrHCwm1zr2Yy5i/pffshASYOCKc3AKdGluRps3GU46xh
egxbivHJia4+wjVswuse1cu2GRL1qATVbLNGdGS1t4aVy1calLbvWkrCBVMvs4qiAwFoZFkO0xVT
FIMSGr59ZCTrPEjsBzV2D67RtzdCnddpraqLaWhftLw0j/M4jrS1EC/GswD/M3QPRDEAO/C8Yyk8
UDVhEZ/Jrx0Oo/DGjSNd8yiZt+OUvmWSCtpApF9ttI7uO2FS0wY53Q/C4OJ9qPp7Yb5x18jj4o1m
B8fBnY+Bsq19a1o/5lqM+w5W4DMyQvw2Kl/LgT5SCwUOqtet00NvY3nWBZGTsZknFAmznRlnWME/
QpbddEZpvuROhIs9bvsb1KLoFhKoRwzFbbmxbRjk6bYCDrRJ8ro9Zh0Dr60JUgKqqyql2FfmLkC8
tWr7wcT8ED12aLhXKcG9KI8EJWV05L2U9eNyY7fQpbrBRIDAI+t+um+szV7Yx9yEANAbzZb4N7WZ
KgMfNpFbG4TcvF+m+ZQkNIVWkwZgZ1wTiU6eLfMJbfhtnI47NWrNqbvfTAAF1nHqhpsmt4Kn2n4Y
RRr7wDQ0RMxG/xpYdbExWTttLDSLCXlPr1KXoEWyUn9tnPKZ/NfNFM/GF8VMWDdJu4ntOdq1uRCv
y12wGwzIIh0h3crwg5UQOUT1K5sO69KZ2N8B4ax1cKgIdei8FKkqXzQty7fK8mDajF+KoQl/xn6a
5MOWqB3CM9v2HS/GWsF+2Cu9PI1QQ7dGYzx2pRU9YJJPLFrpMeXR6zC1JEQ6Q7nTEvOLIuixhXa8
62gaxdQ4j1b8vRsC3j5oCAmkkHU+USbt0AM4qGbYXNrOZRzt3qcqpvkm2aebooRl1o4kmUWQASTm
mp2uMfETQiMgFQEQCUMPrUA/OdexfSAnCeEg5pYtF8j3JItMslFGbacV7KMYy0K0uoFx8GbsTyRg
AABmhURB5WYnrrNWULEOtlfl5PohdvLCWEAPTcuVyWb70Yu1clsbeKyhxaY4qhq0SqN2GNMYkUiW
ylVv9kQNZJl3Cufy/6b6xvz5TweC7bDjEI6OcUYa9j+U6EVYkw2KHmK9iBzTovuSWyjtMumFF5FL
iXKWbMnlZblTdgIJAFM5zI2rkO/1vZqfjx1cmrmvTsLr0WDW5WW5ifNN7cx3+kdtnqd4BOYpgofO
bXib73rKJqhhhZWJDe0JbRiLXudi5FQFpoiygtF73bPCMdTODLjVNH5XKHGZt4lFiCfo/EMFf6Ww
9CfUStuhsr4NWji+s4sZSUEK2oigvHwEyIMVDeCwNw2P5K5A/DC/eoSfkRTB2pCgIH2bhaJfV1zc
K4g/84q/sDos6qfs/nmWSWsymeWpH+C+QDU5e3TYjVUmiVZo66Z9yH/PsP8G+b74vb27Qdsy0zfK
Dc5u0cIDN4Is6DTlta/Hl2aSyUEpSVwC2S3bxRYeVqw5wlT/WpZKfivpuRtuJcz1CEAKgMVddUyQ
IOFEK+HK6qMlS3tsZPxMAaHZDtNo37VfzlGrY7+8A91IQTo7CLwOPfWHVa+zIuhJnP5q+z2OSzYb
7U9qy+Ag8vxU20xLXTcUoAyRXXtQFBLPhtvQeQINY/e9gk16LMiH66mInTNpnO7AqZKQl71ATr9y
RxZc/ZwBhwgxskTYP1AefFU5Y/ndCnCnntV8PI5FKYSf0JJeQSCF6Qv9gLrm/FhI7zsvsPLlVEd0
3JW1qd0GooXMA4yN5hcWeb8oKjXHShTTtm4re1PV+g8VM5DLNtW3ZTYgpEEmyuIue+dDPD7HpUky
W/4yOdbw3hL8zRCFG7+Ogvundi1CnpPGE602ogDp5VFMbPDft8S8OHla30LlgfxEx9c+Zj2V/CZt
dsszXkiDbgI5lGvpXpIInnRLJedYs26elqIbNS2wZaoGURuNP8tPm0tX+J2GNkO9ksHYbhejRMSy
2fR6cnmBLXEm46PUxx4nK26AO9Q0btGChvWZBgqr3XsORxO9NdAXvyp4equA2IpmtOWx10X8LuAo
IOM6a1HTP7ZxYFwioW1ogrwgp4puzjgimpOIFQcNw+DQZFs2CdVTtiMdFDZi4ZivjMc/9FMyD/yC
gfndvCOY06atPia6bKdi8uLriAw/LsxnF84kjisropKTaZvY8LLTyAYzDeaARFPtW+CBUFpcHX+F
TfzllvpH9sU/7v4vBJj8/2d+xX9AAv7HlIv/OOp/ytT4/xAlYOj/R5TArp++Fd/+nn+x/MBfARiW
/S/LcC3dhWOB+Wlx/v2VgGEb/0JjJ12PfzYqgvvU8BdNwP0XKwAP+iCJGS6BF3ej1H8lYPyLpajO
slcauC0tXDb/LzQBVjn/6dy0bMMQ6HQERmL0G7qr/2MCaqwB113YR2s9tp9bInLLJBf7uJXfQRYn
7Buyfp939k4Yjbm2A8NEtW34eYsdrZgLCld4U8PmOqRGsXNz0a80h9P06b6atTeXYUseKz3+XTd1
QL8MQ4UdtGfNFodQl8WBKLsf0yweCnNIdrlZbT2j/G2xXmW6msExdsMxFBUsDqpf3qhvULyecOGg
iihibxVRkSnZuQ0uM4hRbBPEk+vkTHTOz6IMn6fBonrWynA9a/1tGlCsU7lYRfYdKegO3wTVjYQP
4OquVMYqecHHU6x7K+z8ECUyUc28AXYF3ITcmld2ONKvGD2cZrpqkbhG1pqPO3wvcZ6mYeNahe8i
1snwSa7Zg1EDNNUJN1+2buz6GHVsgSq3AaJbH5GjEbuUOsY2sNyHREAamsTQbQXsZ222wAElJkrD
IftNZDuEb8I8CSdFhU9oR9x2rzixP+pGc8Gkdm/zND+CqKrQtJhf3cz5GnrZo9uKB2BMzYqOCPzM
ovthZz1c+AzylQEMrhY7yCXZytU1svuS8uvYcVwGWmgbdjYbV1uhpGk+pB36CYVvI1YeBeh63M9B
fiU8kQhnTfxy4unWZsRxlB8VfL51QkHWp8uCwlq3mZYxJ0f4R4zWeSsRCc+NNoGjFf2Rv+hmKLF/
e4UTg0LGexpUr1wppY+klzJ25n2UU8WfI2igB0qI/u6U+AmuaL8WGuZsdH7jhFpvrtbmaPzE3nKu
43pEN4Ugrv+exqXj15Jdf1zclSNjHm2hCbKqT3yzby6Joe/gVhHpmXVfjMIm1TzoXnI3mbZGgZO/
ipNd1GZ0f1yWSBmZ7CLpSDL1YBMW2U6Lg+SkqhfdcdFwB/XoZ0Wxml3K4G2bmFCZ8jP16MFE69Eb
fKgyY0eFKFtVsRxfUsIs1Eus2pk/RDn4eXxQyCwpLRp7woGJVFbJh1V49TaSY79qUG272gxYnnrN
Oh/A5Q8xMeXpMK4NL9Q3tYF0jCTjbSeAxoa5rFFA53JfeBlXWP+tTt+cLtS3fTBfnHmqj3X/s7sv
aQdXsyh8RATgJiSYOPTLUA4Xft3Z1SPeH78akgmVEiTMMrFuUURhrNGH1LeohhY92tGKML+pE6tJ
ipcyIyHWbBz8q1yOY5LOftuxA5kiOCEepH+rNZz1FuuzforDLfEpDe3EtNmaNqq/0nQcv7o7REZV
d+ssqY1DgXgPjjOBkMTMRG5lHBzZraE+GWu9ZT1DtmG/StC8+2bGVRpGUkPeZ2urdkYV6Q4/jbbo
9iqvQc5Z6otL8xUHD6LBsSEXuQ1gSUSx0/moq4xtK7r8ATTaxhoCC0k9KYte0T6kZkudtEyBxrdo
D9H+vluGxiVKSMhO8IHRO2WtY69AAQtiMSix++K3XsOxL24EN++D/AJ3hKvRsNOVgztg1WGlNntU
qpUueL7kBBUslHzlEjJDbx6qY9quHBuiWtjkpEmW6PfnybiX0+Oj687f+LOxGRizZ7ZIybqnO7TP
EhpecTysUYEQHMF4WVvP2Uy6ej7Ll6bSDzDKIOuJEnopv4kEEeq/XjQ+U9486qFMD4mko2wqfy6M
bm2ncNNbrrJx1ja0UwmDD4qTEY+YSjvnSNQf9XIvPcWKhZjL+MhWUqIFPlLgc3eIXr5j6n6Mczp0
OtnRK2kwoAeCVIFA2Odcz+9Pt7NgRXorUuF/4Nfx9noaP4YDOYuTRFcVNVTU8iS/FgbmdKIRi0xj
k4s72b87c0TLp0XhOAv4sO8093uaKj+m0HbyknHc9mQi2XNO5DRvincP1xgd9zqbG62YKtrADVYH
4taHhlKcMHOfFgU7SUw/NE5JCLWTfKfu1ns297ibRlqrMmxz1KFzfXQa8yY1HUuJIiMjKUdavzkZ
OR2mCTeMttbN8ObnOWn6K7Y7d4uilXwUhFtN21PM9CZoDxoBhq7H6m+kP57Z5jYFYBx1Sb1ib/0O
LB1GJZOmYQyFjxGFtG4n+40qAvZwqj8iHyccEV8rKM1q3mKKeB3foILm/lySUGqSqNNP2iP0g40K
7aNee5eZ93tnm/YHjetbqvLgOPc/zbHwQBbGhCkq6801iAQcSrEzSnnps3IThRmRe2rrJKP2EAzx
94L9jI8KYpvlVYXghkg2x0iSvdnb0yYjDwjFmH6oxfTtvhZeI3q2GJ7fWZTuMmv8LUljDGyia3rv
W+wySRKFFTIj0RQsW/vLNPREvoMfSxv51IY3LW5OpFTR+urUEb9DBd5WP+gtXl0Rbamxg+jrwI67
AS4aXdn7Ou+enZACdpUMKOZHYoamXoWHIGoftamMEfeH1bo2YBWYVrVNc7SChK1am7GncjyFwaGC
jLq2Y65KTUEBLUD795Gb7tBybexxB1Wzxh3Tw589dcyyvpsTZtWoa1uzoQhGnq9u7OYoOMaARjYG
cDddgl/3QLtbIq+2NMHVXJHY8BDa8zO7M2NmQ2dm1XTnvz8n9Pd80y2+iqF5N9AJFnH4Yjvw51V3
JsvgMQhx4JIibG261peNIIOlOSlnuNaxs2Uz9yRG60wawNMIZlQmwCWxMVD6VxvUCzeRJy/jwBDr
qd2g7qV7lld4E1e9ROI7NS/lvQeq0/VACfFEGjl+qOxRF+2e1tJ0ABa+92YDvFHFlRuU/aG32pd6
oGRWvSPueXKgLKLnIgEmGvzABuos3VeRmFeY3a9OY38McflLIw4LSbr3HigiSka9uoXkqiQ5SozS
LX+wuSEz6lc9jJLcwnaf1B3zZjPsFRNK4gUEFyE6WOXUEFgeoB6mDYcpRXM2ZeHs/zdZ59HkqBJm
0V9EBCRkAlsJ5Eoq77o2RFm8h8T8+jl6EzGb2bzo19HdVSWJzM/ce25U17/tgoJktexmg2+pR8bk
4ApKSLScmR+PWj4qVgcgahpMhTF/MmJDTsJuPFG+jT0wlbm/sdez7VZ3pl4uXvafsYV/k+DxpUSM
MHsng0QDZyZjK26PHdgQ+78dowlttGWJ7dJGj/3COLxgdc5D2FwZetNkt1tg4sQVteMdpokfQg0q
FIKEe0g+6+yCwx7q+W2K+xQuAg4gvyBBhEBax78rip0ajFNuDy9YibLAi16PcAmaiwNPuyoJb0CH
dJky87fu8xfoeMB7x5tZLRyQ1bc1R8RiV0ijQMhiE8dDxk6cUaIY4blHR+cFPclFiOVQxVcmv4vF
ZpI3OuKqE3l/HMifZtqWCJaE9X4oSr1tivwbL+WvmfIByqtyPS5L/5jY6e3UfyxWg8Go/xbJdME5
iy91fi/kxY2sZDMJZHFJ9Gpa0WML4WWDWS9o0hgnakROgqhcCh67ucJRXmXuPOPSzIN0Wi/acL88
Nq8z+7FgLYFs9yOaguQBUP2jTvxd6q/vfqyGx7lTNyufZ85mVBL8fBYYGLfPfpec0yN9ZtOD/lKC
sc698sAfguJPkgDTSwMf+MQsI8NB4ONvRzyN1bFkWtrA607HkjqN8NNNg2Cm16jSqam3Rks06cxW
eJPa1syQw3zXU0n2npc9OLHzef2I5cv6la8UB7ONRqIUvMh1EeDPGKnkFmxb6b2IsamraN/EPWEb
yfVmqjGowvwOo8gBJ96Ie0MXpz4WL3wWiwiUabJOX5WSAOodAMkuHnOrQsLCLnQesPBk3W/njbex
OPYWQm9dyxnWJyTnlJQW89EczA/P4Fq2a5i/arXpGMbbPAFbKJP6nVzRqGAQnk+yxauBg4DzXro/
Fixfxj2s0nz2ZwjzUFCwdq7XlyFvICGjtqrbnoNRDq/VYoxBXbhfSWai1Jn911Xy6V80xNTCCTR7
lW0LrHuNqnivnPwptstPu1v3ZZO4tH3pR8PSnzCNaGMIQgmApuCm6qzHqBpP7DBYrht7wtxWQhcY
e6QiZ6L/Pq3OjsKPYqfilc7n6B/D85dsmQ68SzcGoMuAoDkVDpvOIrBANd9NUXRBn5NEa1IMz2n6
wYD1kJkEU0EDXFlcj1vQd/QectgRoIpnGFuP/23pT7tYL3M9uhs5rszkSdBucmaHvBTLYKoveZti
5HLLn8UmJI2h/i0igls5/6eKxYGqsQ7XMJ+bHiDLTOccUnydFWEECErVnUsEhm6qY9xYj6UcfmuG
1nvPjvdji+nYz+VfgrKCctVcZ3c/9RN1tJEfybAhMaf2uwCCcBWucNpAJVi0DN22t1sVrjiIyFpe
H12SCjdDbCT4VqMHJWyWFYOqjiXrim07+QlPUPKSdyIYMXJtVGnYQd2l7Um2TxihSsLEBqraJpyy
G1fmy/OA22ddan8HUHbb6ZL9W8TOoKTINLIZDkLlI7mqXys6vofU0fSpqPy2dmQJVDMByyq10w4a
my6DyI+LCoFw2+1Ack5cEVypE16BNItYuPKKn/1FMjL0oHpHLhVpLQKbVn9vFumys+1qVwrTejvC
B/FRArK7YiNIxkexWRNEalVT3i5JtVA4OWxvovg1ySnSLIQ1oYxZ3pTSfcOHSpBiVu2ZOA6h25Qe
80AqFzgHmLja6kA2moNmeGETmk637lDvkHyJg2iBbuTTfdET6US86xoUzvoPidO+weQawkoCnKC9
YaNFku3bbtnEfpI/RgzQW3yW771R2ocRXNkkeHaGunY/cltAblHIXtEr0U/YxNCN1WeRzHvPLegd
5vWMqzjdzu9DZgMEypS9t+vxFPf2uE8q/P7O4NZBVZORZY2DzdHC+wkHAPCuWLvTfzdyp4hBAWKO
xQT7Ffy4GfWL9RbnAsj0dancxLe5mxIaIUQfKC2vIstJ4VE3uf1UPhFUeX08mDewXBs/rcY4RMX4
JdiYntvYsc7/vdlL7zMJGUcIENylOhcZPjDOWrVOtxGBztoG9d1NXPdoTurWyXa1x2LWjo0pnNy6
4q1I1M0U/XL9cNYRMpj7TCoEOH4DgBSJdo6L3ME6Xyc3CAmzY4+8ZiOgC2xajrT16vOE4EE6AEXX
zhL1HfBP69z2IKhyOZImL5vHRKoYevmq9nk9i9DgZn+Uy27Mlogks84IkIghN4/7PwWZMBhd/02V
ybzN/cU4xb59qFk0OxMRTWzzsTbO7KgBMurQ9ggTTWacu7b3YkPMead4zH3D2sfSNg/CorsTpsLJ
7udvRMA88nkjVml5KI08BLR8tYnliBWsxruph+rkIfU6DsB0NkOt0v+Ye9deMrpNEQluXaZSiK3C
3sx+6UjQGWbJkZzCTZaK+ENGNv4kS1aoyerPNvPrvVKdf/KckXq40FtjYOBs48gtbOSTeUrU5JDp
NejG+WSw8wk8dkDIsjIvrFKQOEhU+nNh3IGfvl/ShB7AfOPhvQdaivu2GcagI3uMkD6yKq35+vd9
DF0OT5wJ9nofTdzxcxPOWdccyWrzjjOtSVjFw/Q2RC8j2XboaWoOtcpeTgsh8OgoyDhy7PXk0j2p
MVp2UYkHtqzU52IX0UX269M6yY/mKstYsx/Z9M5ulA2au8UNFhuvfZp1+yuJMjALsBeIO676S0GS
QoyejxHUxgQ/QS4bDuyMyhu2jOltjZ4EkkTI+tDkV0K3waLVLx7awaWEgcBjREX7ENnRaY6SlcwD
rPY1qxVebcHRasX9tqlJzshh/E0FYMeMoHP2yUTCT01zzIylosBoSYhkzmjME7cURSY/ss1LYk7n
4ZrP5t4X6XydRy07eiO5aXv3J+OOJU+jXomFoY0r2LY2OE2QeRfNiQhfIltqcIZTU9/zcdawSUNj
kexrk0IfCPuGiLbeVfLF1XVxu8xoIVV5VZb9M6CJ7Qh1SUJ/7O9SJ/sCHqZffNXv1lklD9ohN5jS
NCR1r39fRwOdHNfaVi3Dv/Gq//IW2M6kNi+Qv3mdxYjlIBHqimeOhp3pt3rrTfZr1uqel6W/aSQN
YIvMpavCuFvrnd9CYUZ37Yaxn32W3LjQj0BV2C1fynTCSNjtzhhINLBi8jLKefqLOfZIzW3maj93
5niZPOD+rkQBJVcxPuj1SfZEMoJH8PmaqGKLur1NPAQmEe+KtUGEYe8LvEWEnRQf5eDlZ6II3ccp
a8obGaMPrRixPDoZVVFtOvlBUxASV0f+RTrH93x6S1A6JcXaEv14BlPN7C2zc/0zlOVlRGr07tRV
HeLDcI5F74VmhLYYHwlvftO3X3k1YlWo+/smMm7nYnDvdBcd89wtn5141mcnUa9J11Rh3iAlZ9md
wpdOyMQd+ovHUIjgsxso9ObZnhbzXKlMBpj42dO5CyHHqD+ObZqxh7r+bzQm9NzKYK0fm95rJ8lv
Jr7FvySy9F4hnISNGREiJcSw842MiAaPNsOL1vnOHySqKjcfPqD/HnTUviUlbPdUR86mJQn7sYsX
AitLWR7JhkrP/lw+IsJknLs2mgB7wslg+Mowb9PfrK6mp+i4pKb+KYsJq0/hGffuGE9bRbWysaBi
3pGaxK42ZSQTpBapjnyYHbOu3+1hJFiGeLJnUVTcnR6gIGYMzr0s3qfFZa/ma+9gQHkP//vfEZD3
NCyfjMXnQwJ3HWdjXwGLqAaueWaeHXU0+no1skJnpHmqG65fNjxvro3+LNYuL71XvXQJQWYQDE1M
gPOzo4mn60A17ewuhjPDaUAV7O4KNhZ7h4HJXY/4G94oz/JiYRlU7SNtqhOOMbI1Bvdv1IwCyQQM
Y6lX62PRF2mZ5O1BXmWBiQQZ8E0SFhjMz1w87xz33l41KRSxqu8uVqUHDIp5H4pWIA7B4HPTXP+j
V4W2ITVPeqiR/K42zvNKrydveGwmqPD+VGzaq5zJsMaZQUkqQkuyWVRT8kKYaLJfcm89dkUdPyRL
Hm3WqSu/5+ZUe+e110xg+EU8R5C2+MX8/37n//5MzULjn+V6f1P8C8sk/9JpkwZO4eW3S2tl58J2
CxDsyLPjoqx3cUXV5XZZdW+nM8UbK9hj24rkdiWUJVzfzKWaL3PZrHdWinqDOld/NrX+yrNaPtYu
s8YaPVeTCuvB6ziera5NPpMlOqA76f8olI/IHdSHcX10RRXPD6ntTYjEnOagwbP5CAPOoqzmnUrz
5iExu+uHxptfYSkywioV34OlvB3u9+Wo8JoE+rofdirSTdhDLDcScwOczck9uEwu9Tg7DxVu5de6
ealkmrw4XX++kgKZ2BFCQ2W4fq5KvedNOz7F0zCemIG2Ya8ZAmfFg9eP7YegY9vpWXwMmv0RepLp
X0re49y7hGTXmmMoSnb//e9I+kIdGQGy2OGW+EDx7CeSet5s5zOjHvvZKcokaPz5nuxZc2fNXfw0
WUzp0oouZrSzN1iIoEewT2Hnm9STU5rBmPsKcZpT3a664gykRwviBB50T0IkaisivVnkJDTfPtu5
Ap4bfOS1RG7dMVQGjT/cRAouQE9uZW8a7/iALvj4uLtHVxLFQxBIVpPaaRr5TcXFhYIyM45cosAa
dXXICnwGo2VFrEicmAlJsp1Y1e25wzKSrNPfKW5viQ3ecWKI04CMzyFxXbP2mg3wFbF/JReZzaGK
4tOSynW76uzoTA3LJss2t1qggVV6RlbSLu5NUkxgsJL5giq1CKPEg8jAkLZe5cESNPJkKdNKy/IO
sglMhCXajbP0d0OLjqX8GQfQbJaOvX2DptWnH2eGuU/1yL1Qp0eDgjcngrKgFr+IqbpH6nYzMjKy
wBExppTpFqdEUKqsv0s62J6nuLCZGNGGX0gWO7aedVvEo6BKJbijrAl8sSSErwZ3Tt0jVMzK0b7W
A2y9Sv88xOLkl+MbyE9WhCSShwSnzDSjQ7H1ZSXvijkDn6atw5BTsXRGAniCqWrh2HFotUW3R1LN
KscQhNRbXNtiITuJMPmn9VH03g8jcB14I+AlKt8HsfqIS5s3SKvN9TescEYt2kwJ+y0To1LmqjM2
UVTKJdME7A6nMWPWzbaKpBoBW2E0f2XePY0eDLzJ6K/K25OiidpU/TnvS6KqI7Ymldm+9ylyvqJf
Xq3en3bRhC2EeJZ05xBX00OgSrqHKaEzYsJ0nZRQFXG3spdAP0+iDgZpaBCVlSBkpNjt+u6PDu3P
z8bytqkOfumUR3eW93FdASl0MxE2pHc1WXNucQmImkbEXv1vaKc2b9x7VoC8ZL+w1QuvmhVDP52T
D5bI0c2Ul/+mAU8DiRy/7oRiP8ellCKcdMevWIlqtyRswoykhU27Kf1jEx9BSTyyx/g2JmZklRju
XFPzAtKit6Jtof/L+8LGcglkg63qeBhu7ZjjfY6BIOZl91aU0zuJWOdxjr+gNwaxhRnHLMjXdhNG
aNL/nrIrIgBVluwqyizy0hbPzXfFtWDjV9f9Ob0wu/aNba5o1NmUMxU4yt74JV0NsS8BPpsC0RU2
Uiikyo420zJ+JFGCZ7dHMRD/2KPFRCNlmD99KxMMnwJqSCnGek2v4zNvZjhbyMIUmvrS67Z1NkHA
8yXDU6gPSBrzJw0ABZ202GJzwGcV5aGIou+8NLkdMzpiF4Zvy8EID0QTPYNSoO9NUrZMdA3Rppzy
785NvsspxZ7HR723VnTnqc24e6Cr8jibO45/1PfOuTdApvWKfsVuJ7VnaIKMvqfXY+I11pShDGpY
KxKcGVk0U9Llu8b9+GgpFjcmj1Adx+DrMAQNiWuSENQ41/qnCQdmTNh78lB2jJcGNfthFzMvyb2G
n52MOlEzwCRO7IDAcgMuZgpafV92jN7WlGqoa/KdqvyU5adgSM2QxKz4KkpQX+hYXm1K1GKrAwUL
YtW2TQe17TVPfzRg4skInEqz9q5Z4PPhNUcZjKPXsOQBnegjFtF60yrf2maq53Ts519LRU8jGdhZ
YU64jex/toysAyOGOtDjs1ml70qiz9Ra7fBebVHF3Cl3JgHHdm4h5zdBRdlCeQnoh6FOLlcaI85D
Py7Rp/viaTbqg5vZPxX5es7SRFvbhVGyKD695IVtsJSgn4q9D6Fv44x3tmsNZgsw8KTz43UDgDv8
xWzkrCOyX7qpJNvRmDU3CziInI1CjgQNFcKXfw0P9JIfzMUb01pRoQsAg525Hbroe+nde6cy6pvm
agGZ8312W/QQ52Rz5xEtr1JzFzFytDRIRwe/yMpGZZ+tH9Nc36Fb5isoeifpFR9dbUJcz2E6Ohrl
JMNCI4Z2TLe6suZzJ7ZNcHtBmgfmYryl7KMAsc3PHrQTu0z2wwRLbR2RHtatAaUDV00M78cTDTsq
bP94WBhZx9UuaUjdNHLrA3fnhd94qnjwdrQ1/g4RdkjgXirG+S4apzioa3k2yDBnlFL0YZXJm3H2
lpBosGU7S3WYvdsBclCAEzJnvpZtLYDYh5rcyY3dDq+xw/o/BShAvpSPvgWaeYF1KcCrmYVapj/D
daM+akSmkJs2bsZyg0w7L3CTiW9WZEBl0DQFqXTzQLOoZ4NZMDqu64qPKac3I70tdnxyJ+z5KYrX
d+t650XiUTjGWyKte97315XhIoNeplV6ugwaIG6dER/amoDmKtgrcxzPO560MytpN9CCzA/f7kMn
94FdyfEq14SPufHrb4KszC2lTryl694KtB9xGnmEh2MMtgYE17aY4BUPpziHU4jLdZOadRxAp2Ub
PfGQ5sDwzNoEZMaOElGlnoHUFjl2zJziPkMzvpS7//7jtmgTk+Ert/w/l1x2pn4V0gH5mDUQ/hdL
sX/lAJ3LO9Ni06+z4iDL8thg7A8A3VD+jOAZLTbI7XqV2c/EiQwiXEml3fQKHnUGnTpsR2dnpbY6
CPRJbICwlvpfrJFu0nJ8Qv/6U3d9tfWjiOBqkezJfyfTyimSsHL2zvwuvDv8SOseMhNmPK5RpFES
SXDNjB2hMlmb0Sdy0KM1p1gM1fRlLaC4LJXuURfF27w9zNE1irt2MT4uzc5M231qgootY/VvtUbG
qF7+wtwKucivKGKbT2j967vWK45Ol2khstFlTV9t64D/NmZQtry6er7DG4gSyMp/B3flXvHQUWSR
G3D38LmBtMH90U7byDkDk9dHP9Y3RlwdyrK8X7wd9uY14MWFtcqQIHOuQy58MjBSbyfMmz14UVHN
TwgBzG1sYaApCTiEPdtehcZgk38YRlWM1pECWN3n6K2vaQaLuDNJTltae9wOmBU3M7O0TZxa3nFx
2Mx7NWt80HhbOT30poWFu4xJexfTFv9juf2R1Hqbxq2+6O/v6XOYgBUVi7HO3uSmz47VD8qEtWdn
ZS86L++ilWte4AfBj4VySePmKtwqkNbEOM9j2+FVd21f3nslgwIbg0Tjj1wZGi9QwihOx+OjGtjS
OWSFknP52Zs+U9saBHpKYnJqdzNgxeueBJZFmEF9A6mwboV/1T/YDjZPWNjEOmzGeblPdXeqqxxj
7OT9Rs30akfRe0/qx9rxwlvFi7L6l5qcnE3tT3agCxQl6xbIQhIQI/Jdd4RTqkV95ZjbSvKLVA45
g4PmxUyLL20Qw46IKe+ro1rYUQ08YhkVKXM7xhSpNRFVCxTSU9WfHZfBzJW/JwH6qopoPgye4fMi
s4Puvd2atcYrBvJoY0JT27B9kmEjo8dSKYJOcQuo0g1FUq9bZeGMll3x6NN6IrICDI8Ic9NIDAbV
/CzRKgcG6P9buFXLsUDGeMD80d93FidyUw3lP1W391Aapj+pvG3Sq/J7nXgBimgwnxzLIL8jS5Iz
sjl5o3Qz7EarwJ5tMhNx2lp+uWxq/vvrjnBIbXbmf0t5nWr4trjPqtXYWzrHPumN1W2pmTUyr9Wv
CQ5a5CT6bzkAbGtB1k6kl7dJ+Wp5VhyWwo5v6QaNY8+JgDgzj+6nEe4CTYj7r1uxvV2/4fIaNehH
+sv2WpdVuQfso3LnHWDi9caxMYEJIv12U6W9J29AqdhzKGLo6bb//fW5Mh8q2/bfhcONTRlX3E+8
q4eVont23eToJPGLsMmnFB5edCzmTef98ggnO2jFmyWFbCFhNGxXU90Is3+gI0joSKtlq3quBg28
WbU9tw3L2QkHxS6C1JsK7xm0910v7eGhgAK3NQo+0BTTuMVMNKOO4KjXBEEv3RWopY9F3J2kwBqZ
xdnfwNCM28Nka4MvvoWBHlAjQ5YkghNraCCX+B7kKRly9qmZ1YqkDoBoLq2RDYnawhPb9Vbqv6+p
+OGjO4/gse3oQrp3TyRqxWlzYEqchPXYo66MopDh175wgPVHrv0tYYivmtcnr6gEG+OyiPwTlzSx
j23xl18vwxEzLtVfcZG4jup2IM15QIUjuuRqcqsPSTX8ITtjdyD0C1pJn9W/fjI6ZIzk2uQBSd8Z
3+q0BUiHCMKjm2bbGpVxdt/QVGfTgzVR4JQ2ebSoOk9qse4yG8UBSMLVQXSX2OigoPT983iA+CzQ
9iW2/a1r98VjwVN47ms6mn6IuZqGDeUCwrHiOZlIj+jGMTTN6uTnyRT2ORN+SoBXZeLlUgBpcND9
o7B6mzJbXiCHIPOvxMOyQnqGmu9ZLZqJa6VbznlPnKnzrJAY+QYp2OxA94wtkVzA9AFipGNcmEgj
U7OzNlFnMG4i6jftSyMY1G4ELnCzaNxsQ9HfNgq2ZmzNoJbbPZDZdcNWLpRRa/OcVO6mWB8S9CRn
vyGOeVD03K733nizuEs9Wi/RKmwz6Rwmq22HruEBr4HWerJi/62ap+H60QJ5YMeBGOTrQne9T90/
eIQA5D3/bebILjtay67QT+WcDse8jk5i9EQQN3WDfA6Or+1A3VnPMeBMbUznfoz2DikaB9+geBnK
+eF64fRFN36VLp8HB//zwCsRbnNwqMdmgCBekXxt0wVWS4r0KMXsBlgPkaRzzVG8pnkdvUKsYduT
lTxYRVAi5mJTBKIk6a8WT16HRrhM2Tl36xL2R/FnaSus4ABtWQrbHA/wyMnVqIOVVmkW6Vct6ggp
oSzwVaoHq6DMtxbgIbgluBibu7jC8r3oog66uTzgeaMVt3bIC7pNm7777nh7Vfcof7oXStPfzXRf
Eqmo0bNOpUMBDILUMp+fJrbz28yemXtQTDQR+VLYzTb4kib0lPJ2tfQLE05kn5XCgG56Z8cZfxVb
2m2b5z850kxI2AAIFvp3O6EfSiW6aoSId55ynvpFTkzk7bMFPniQ39UEYgXCI0LUtd37zn3X54+1
3LBmhuLK16yS6cVa8zsbGKqTzk8+AcJAxC9DX1L0uA5ywwj6kuVezJg5BuTAD6t3LqIvnu0a0jot
q7FtcPbFHkh8JYHPkjRDxQ98miH91KQViRNQipgUztFbREvMmnkiNqodRVjU7jMQvd+kj359bwGZ
TvKTT+r7mKXPia8BU5SeQtCBjymlyO0tYEI2R0xaM0EylXlOKygTiR+9iFoc0Oses/zWW/RbisRn
40UQmhUBdlnywgtR3DAYBHgx+2/1jLxakYrK9CTGnuZCOy2N+WDM3UXFYi8ZaVOomKxX8WrX+U+3
ZB/MwV7TqqF1rg9g7xAVdffw+RkTlONX71GglFn2sLqCj/7cEmXslTeohjemfZ4m6T53KyBTOX75
ADY3AGXBni5qPqTL8KRmzryi6/7Qfn8ZAE+hzNPGcqcuQLA3nOLfkePXB+Bh+bYZ4heagy8hUGAv
Joq/cWVTD3/102ZdSDBBJALi3rHRirEPR96jrTkkJ0+IIsht+5IvKFlLDN1HB8O9x2Zyz5jtcaX9
0BHTkBofcSB9lAgTnxxG5cyCmJOz1G9Q/rnNSZEQguB4DquJ7gegqomwut2Ps9vcg7EmVvd9yXQc
TsL4FMy2efo3RiAW5BW2433Xg3tvYRAMMJ15JYEFxMnedTHs7MaMGWK4Fwa0oHgEA/kmwdtF7LiK
v5pxvHHy7rlHY0Gcwcc0EKw2D8WfIqSr41LdGKl+YtzKXUtsvCy6E8vM9QIx5w45bZWxEYNc3PLp
4niAtUOmkL+elsn6bByOoHZy1m1ifThD/1zxc7WW/0wNwnpRUSSV5hnUE2+cBmta+QsSI5H2W7fB
f7BkkxlIGihXBRNrGIZADCz97ieZkSO0rQETk4IkgeyxLrwvCzz82X5um/kLbnW1aVayFovoLNF6
7KqYwYnCozBiUUHihKalaH5gEJX02msNJxRRFP1dKes7225eAFHxekTFHqMfpA/7r4MQtMlJG9zk
OUc3/KO7hoR49rHLa9J3Tyu4MCrP8Wx14KVyHDFDnD2RKW/u+85994v42A9s2txmurclWuXry/rZ
DMSpKz/hpW4EF0R8G0/yVUd+t0nySmzqSD1gjKAoqPpL5z+VzgT5qoBujNJyF2MwpgPM0UhdU6W9
9Se+stIFXWebi0/f4J/xmopTzo6vR85fBiN4dRmY58l63xBXwTw5xX1b3SkyGJJE/aRu+VIIfoJ+
JaULDgyybUQ32cSkLFsviUG0iS57RkeruKQ2lb5LhbWm9mu7mPYpaX8XTS8FBOvNr3xW3MNE8zfo
uyYGfTFP6laNCbSZZgSs09FwTYvkaaAc05gUt8OVjIATad7IChNyi00+aDktyNJmvT6YNz1+WHK4
uTszog9yIc+mru70An23E/lHEPPY+Tr7qdy1C6E3FWFhJBcIgDuiN5lq6iw06PArAhI2Jl9KRreS
wdqm0Qxh3H68iSTWRHWJSN7egvRryfm9XG8U00U+1MmnNnfCpoYmCcddoIIB/6qd8m6q51/fbI7A
lF4KVz9NbFxNKX4Z+rOURDI74Ix1JFSuoXlB6IKmuniSzDx9L+l/8PvsRNp8kA/ZItbiwBfaPDXt
VYqkaoOmew70UB7bDmXAIGknzYx5VlXChu6iYdsgg2gIdQ0cq57wb7J9luq+XI2HtMpZJFj59ZMt
A1/PzmPOD6jXR3NTHGy7ZY5ZLecRpksgovHercxzLJtp21bJMU2v2jHXhHe7vI9TGeAcp2Fko7Ys
3blX6JJ1Qz/ZI/91KdeIWOaYJkc+DolpIpwl4t4k/HT3v98yVKWkq+rdujJymxHACmtweCAnqM1l
/zZG7kFX1BpFi/OCEWUiEOhMZBhsY/tLNswPLZ2cU70whO5ZCvPsjrFzqdKc0wdTeaeRtl7zGH8H
o+cx9tMbVuFJiMOtI7ouRaECp3875wycVGLuMpdzZG4TK2RjMi35zYTt1wbfuB0a3OVIoYFbAfVh
xJZmBuv6SNbhajIiZLBFaI3pHVzdkiqAnAje2dxyyWOKh2NxTCToDBM4k2gmIgesRzVm1LiW5CsX
2dswmMGwWifmHx8JSb47NKCMe4m8cpPGCPpmqJkO1A+9xWUKgQ7Cmq1/WBfjXo9qVDM8z5WM30Rf
n73mn3ndfHkGkQnOXuvkB1FcuevdzNoMM/UWuoTbwi6O7GAO9cp3XuYpZhTsyv58jq3+fZ6t7KTL
5hzV0CC8kk3NwAex4IdPE+Z7Egh3gGAOB0p3Jdw5tJvFsZBtHUZW+hFFA82lP7KLkzz6PrQut7i6
YvV6LKD456J/8iBjF8r75gqgkfIMQBkD4UltSjBRk26kn1zW3AtENUpoKc1XD4jD7ZiUxkd6CUD8
7vhCivpF2e6rtyLOkMtTxMPLwOioevMuxchlr/FjeVVa9tasAkCT27Hv2RJccWrzyETbMj6v/0Y7
UKwBzNprTmmZ+1fo3Eeboj00bP839x/IX7jkjP1B5w06HIBw1Q5MnPp5dte7CMtHPjPm45afrfi2
dLq/bOlaAETNXuKDppLvXoWZ3JrsR1wlsBHbXsLAq0EwPDEjUawDKtOE2+A8z2NHRk00sd8uvvqC
lhMMGJNRLBULi1AgMBMiNDODaTcXu3JkeV4anIWLkuU2dWmlNB9HGf9cH09/Hna1USJeVOIB6RRX
ajc8LD6jIeUrHcZImwytP6VLtVct9cq4vb7xY+NxTpMRWVJEsMkSv0goSlvL45vpRmyLUqbxDYul
7fVdL6ViE+GeaxBfYW+Y5nb05ksrzBcInNXW8fnmRj2fIgPzuYwKzFJkB1f+KSt4pNcOy17HDi1l
3cLZxiM8+eqUxajpu/JHEKgSppU45xFGRFUkgdk6SVBl6mLoGd9UwdU6ezJgPfcDofWRP0b3WXpB
a13NSbPxXNbTTez/czvOwf08Ft+qj+7SqXxulUZASwUA0mFTtBFTfDsDU4frvV0RyhmGwmlYc/Uk
qvwxdQ7E3eAaLuuj0UCmnT1nqyF0bawFSAoIAn+L5MKKeCk91oJBlKCKnFeb7Fq0K1upBVY8/jVL
jmKTVemTtJfQ7YHaoQZhVQgJRBYioB4gLQNuQJl33E1GRiG/6f+HvTNrbiNJtvRfuVbPkz25RS5m
t+eBIBaSIAlSAkviSxpVFHPf9/z18zmkmSuhysi579Nt3RRBABkZGeHhfvz48ZxeXgutsvVIq1b6
GP81kn6E0BmFGxf1ZzPLg9UMKEdGOrxzvN7ftov6pA3dd5XYsPcbSPEW3dquYxiw40L+0cKmoxUA
vOoVgmf06XXk6LvBdOEDNHm5TfNbpbS3GK01avXLrdGRFQ6CbLwBlQFbhoMZ2KCHXV4ilTg65ZWu
cIR9R2rtQ1Q90S2hZOKOoIe6ixSwedS9jXimjq3+CiqLaH6eN4rqrH4Z9WtIK2G/IJ9jIqQx9xuj
JeVf1gUHjLOK+9S6bIKZjDjXLjvfeCQXhEKrd4D2vIChI4nuFsv3MjDWjeV89iFV3gjHwciVvUKo
qLoq9fnCnF4LNsPaJx94ST5irdvOl14j7TV6n8nLIGE4ZJeVRUMvI0VJYZ72luORk1nCtyrieAh0
gllohax9w70Cyv7aprdTY5Z3bOKxrr9bi5Htlv429ZPqgC+PBCL5Aq7nXnSuxJATGsOd/11zOS1U
cRcugUCts72i2wTVRg3eeCIK6sy708IpK1ZR82xYvnEVpstXtBQ3vZ+vmYt9C/B3kbnRMYmUtVpS
wGK4SptkCqvdiEYHKme3vWPemwH8Lqdkmnof3SCpKYHwRGGP19xEiV9dJG75WnhIO/YUsyVjdZRD
oNMASs0yP8Q+I3RH8MeaopE1FaPNmrSD1hlHU69ukTC/1IzOINNEMO31aDuoOt2F7mKuAz/4hmJo
D4WxeP7/GgOwd7r581x9//cff6GJ1zXz4/eQmpHfJAMs2lD/z//1n2gkhN/Ly5fu5T++nz5395Lz
uZu4ib+9dPHfPvJTZcBQ+r8Mnz7cOkiFqWgw/Md//FAZMBz/X8o0lKM7jufbyvovkQH7X67Of3xi
V89WtqL7b4vAV/TvPzTD+JdNMYnv+45uUdxr/7dEBtTv3VaVDppgWI7huIaFDoJ33oie/kDEEnk3
HIiuvrj0vEvN7q/ZrGjstGn9ZlM6zl1bbMaB3o2FfjnXyLL4N5070+WwOnrdJmnSr1ZYH7zmiAAd
jQMQbI9HdRsNRygKXYc877SJQ5s4fDrA21IjeUrJENsKHMSVBGt8HRnWpyKndnHaUKCBM/owucXW
d6pdRScclAsRieW76m3D7kzTjRUSxfOzbac3PhMb1StvoCi4X//yLP+hC7Hxex9mmR+HiTF95Zs2
z9A9k2BgR0cdkpHpwWzKr3l25S5HchUrN4a7uR+pmOc+adkAWELCaaAcItT3dJoiUK3pXhuCxqCI
2+8/GJX9e2v307AUPdBcZVtU9Hg2S/TXTukRMmGh5yzpAWCrQHbQ1OirNAKyzlR1zisZie6Tg3ky
phF43V+PNCSel/ag7BfdIJbeGEN8p2dPDbonPMU+M65pG/0nf4AEcM+PrEFrtntYbPcxacpLyPI7
gJY7q3G3udM8Uy0uS4SP6iUCgd+KokCxNIwBynxUzGgY63WvbdreQMLpcJ0m4ITOvWMttJxeFA9d
+NCfQdWu4/LaBMGOowd72nNF9ulFNS83Oa0Xq2ajuRgz7zBL/xXrr3hCqS/8NseklJHc6SGslWTO
FkorSufYG8eJYgAHbJXl4MbIPYPkMy8lOGcXD09FaF6MCrzLTZAjJPbeO5RwKZ5RTPcSPe3XY9i8
0jxtxefhquPQWXfFDJ8d1BKpYpE3D/Q9z5wXm4j0EUkLWY85IL+OX5ab13Xt7WpFdVa4oTwBWQJW
AzsoqbOHrg+p9IlkQzV5/YJS3bd26G5JO5MgH17NGcF270Aa/KmLuQ10y4wAAjldWwb7ugnGe0ZF
Z75j6z/3c3dpqw6kyH97f3GZBnbnl87bPxaXYTq2i76NqUz9bHFBTG9gkEXpoYxQuMjsPedouNbr
oiCpHidUF5ADph7vWzvGqG02r2alf0+Rrwbxvutm0Ie8IfYE3Qw6nl6QUAfaCixl0s1N0X+8dreD
ceSB0dTmglTEmgcx+UfWcoT4NPR11Cun1Qz4rjvx9Ry+eNCeWG1Mve8ebbPegPM8xSUi5sxTnT7Y
ibnn73yjBp7FQgBeKuejPN8IHy574mFQdn5Vj/WmXaBTahAMFYk+6FHO2wzBwkehmbfbXXwtH+bx
OjzaAN3X1WKqLRMvvW8dZ1fYezYQI8nBqllMBtJ+JyVh6O3w+ekerDXZy8KN8ez0XDtZhSXMH+Rr
J+/NrYlJ2VumOualdjGSkW1etMK4dDnWZ/UiFo5chwOzPMoIOhIcU51S3QxXDNSpIxAxPFSSoYmQ
nZv9N5ZfTMcIugNnkCK4KFPQJ3tlOlv+xe8Nqsb9AuNDHSa3fOJWmHw+petIdEyMRsbaFQ8/LLZs
aqO5Sc0KBkLyQO+RHTdrTscKgcA2rLZRTVTaVy+y5/guPUS+Cj37qoYdHJDZDJd96TGLbJmeJRs5
1ZMzqW1f9WvOCHn+WJefP2TnGUN1y15s8GV6xDLlO8iLIowMgqrXG96clBALOATuMb786qnkwbCP
GuWhsU1z+1CskJwmnj+vmBcrdmRno5ZFAhlEjKhD4d5XMA9sxAwQgz4UxdM4SzGdNI4OZelMpojG
50i/mEn9pNvHBdSNSdK0Un6AATsfHS2/9+H+uc0sB4/AdW3d9M8a3GudjbyC7ySHOepQewNQsA8s
VYY+ovzmsvtL2yepVVzKbgiZqjlotjwle+LkHLqbD/a95f7DvsfvQAkJ4UnTUWct4MuQihZPaclB
TLM5+A9O0G0zGHlLcNS8eDsXDzWNkOXwbtgMCeI9s3W/ZE8lrWCVOjL32kQyez7BR/JULO3ZLL8t
xCLcFc+MhdrDkJF7468UoR4pwNuZ1V6eKU3cLmT1yP6vnKNsudbdkd722QPh1G/U9DkY9zHbxf3M
QVJBqqeVVOGSJ40otRIpf5QeGYSJNocCX/x5ovXWLGdcnr9AGljRURF0BWZD19xUSbRm1H2Ov8N9
cvoM9BI3QFN8DprRivfITYgJp4Np5wxXC8QlNVP+aBxVCLXzx+HZgoRCx6tu9NRdD0a9BWE0vB0s
+RUy0FgsNiE8YlAETpAwWIl7478Zer11obZSB35RZFeSxWWjeW11KSdNpA4qp/0pi1zmW27Bbfo1
70DfZ6WbaGjiWJh7ZonVK/1Airpf25zKQ4UZCkkp38otMQBWDAVjazbPUuDQjWpLYh2CVuGf/AQ5
YM0ZuSLdpiElyVl5+vBhLzrfRbiDp49Ka9uQ77RhVz8UOVw3oHxsS6ods6S6zK03a9qLNZIDVB/L
PyEN4giMpE6IjnJ/50bJ9VS2u3I8LATATEcBZb/ErZMd5gcol1CgbeV/BdbLCEzHw2KG0SI8faPM
QTfpl57V7mL/wAqFB/qiw2t22fDiYAUcoB5/4ZQQgzYgeh+G5brkaQesBY4WpkklxjX6LXBWbbGe
2CJmRKl9k3trF+y/mZ5ZO/xFQSRaDiVLg4dQ+jtFeVFLxZhD0o/vic3lU+cmNKcDAxTDkuUvlL+s
VUGTnaa55S2GoneezwJKKiqgYkQSn1r0YBtYlvhq8fDCez7avGd71zJcmJk4hLoyHGTDxI/96+Ux
pu3Rv/8w/kdHFVto1l1/X5l0Xi+9nThCvbtnprL4RUx8VYJ/sna4yYUt4EHuKXMcHuyyHD2yygJm
GmcV4aDbtnxAZJcGz/rl+yM1ziOO00htcFPH9nxfeWKFfhkpQB1wWJb29x5t0KlHux6nl97Rrnjo
tHfc1nG097DLCcRJ3XIQ8CFahxGCquQP0bwfcdr/i29/PpKzObNTb6oS9NDua9NdFykHLNfyooeY
dufyz4IeNpD5VmIlWOSsGNvqkPWnELFl2C0nJOFNuKTX70+Ree6AnQamDLSemScbk/z7FFHPnlLN
1Paoj1X0x2XpIixuoQ3kmGj/hhuxpArl+1D8mqUipZSSqKOyXg5iXBckcSmiwHIwhxGdTwvKIN8f
onEegJyG6BieDnZv+lRS/T7EdFZTMkFcvBffvfFMvDzzOsCU6AynjI9OpbY5/kiweLsPLv0Ps2Ma
SPI5nm7pDtVHv18aaqKa6XDS3Q96s5NbY0VjA+XCna8ehgY9FpJCMAg2H+4zAu/fXGNum7peQ7d8
H2lY3xDFvl8W70Bh2IAQbncfzjwJjDE1jpjYWV/AvdhfWidG4/0bPj+Wz695dr95aZix3drd/UyG
jOY0l5aIePjuzg+eyyH6YPHJt5UU9pTF1eu//1D6j6u5aCL6pvIdJbP/yx0aQeqaWcTViMmvHWoe
5DSFi3ZvmgeOMo9Zff/2DAkn3rvi2VKCd6e5oaY60rnJHTZuPdQcrRjXiNORpU6328uCfAwO4Rce
qI7Sb9s2H6yqf3ywHrLovme7tCM+G0TTB2q2Hau7r1FbjbE/CvffwqkW39o+AovecP5+YIHUP+wi
rmg4SnFlyzDPruoVIeou/tLdWy5l7cny2YeYFrik0DZ4QJV2jaTFFahDHrO/84dwvAnYU/yVfS+h
D5FID79qoOk7/yQ08RR6tqV1oboZncMnuRmH1jfF6N34vbuFKn3hVPvZeAOiXHU4c1FcrnzUeUwn
2Fm0j8RJ0pHD9hDyKWm0xK2L/8zlRuo+CFY4H4F1P7Imcp/nS8DUDaBq1zYF9Pp90QXu5NIpgiWg
E1RkAM5ZK6o5JG4Ie/x234b0DQwhC0Ib7y4kLpL4yAjU9v21+E+r4NdxyN9/WfyFbfqFYbAK6Bz1
JMHb6RS3n+VwxMTkiyeb/v1rnmzGOzdvnVn71nCtmFZT3b3dPblqX8XeVlHyF+JZgFyg5uVaxeUS
AQZwivPssa5JsJ/gAL4/kNMs/30gnmcptIxh+0rA8svdo95UR142d/dNE63lqMm1t9J+06J7cXa5
f9o8r9BWvDa6t7R9UhTFOc+htlxi8jh1eEDE1p7aS5dH8fc99K2Mo3i9spMJywF43h+y/U+20dT/
a8hnD2wIHJ8KDDZQZ75NjK5R8V2zQKyZDqzUqaFuCGqR+EKN0a6lyYEH/V12SIFctjjaXXfLO0EB
cpZcjLDwONDjkTHLq2yxIHjWCT9pd7IWZIf5J1++8hAUDGliApXikrrH6245+BB8l/nQkoBfyhc0
N7b8NuvJfrafZXchC31hlMYH5tqQoOydh+aerR5DD90IHRtOB/a2b0Swbbw18OBNOMBkJHJlhMlA
43H6aXBLZIA+2rz/+AxgmytDIeBsnI/Aixr6uugsm8wOEeqEWH3CBVkL4huIF8/KYCQhK3aEJgSx
RJbx3C6XNr24LPOjARE8/31S8IVNoCvXc0xbP7MneoEgjdFWzb1plzcIMH+zLA4QPMxZI7DBAUct
42vcWXc27l05AWigtfs5NSHyVE1/M1KSY0HIoA8acquUiJBPzxFF8QdY8cnBqNtNT5yg9gJjaHoA
ky15wAvxiWv5MaL2zLlF/17yu/aR+tprXu2JYvnhqRGBbH4FG2FA4l/yW0KLdt7qN/EXXpS856p0
x/tcWw5a9QnPE7tc940AJTR+uZHPF2pTEDGzF4u8u0nBFy8G3FEz7b6f3uXs+ME25L0jyHkfltuf
qItc7OTbBvUuLEPoY9S4QGE7ylGvxNe2qhs+LL4GP+TtfIk8Pn7DUHNqLMUzDxUi87VEZxItmiUq
2ZxIGE0ZXYj6OsKss+VdRWl9SIKZW0+pFulwtW1A9NFDI68B94BI3rsUpjhjtwPviZcXUokoe2AG
bQqopZ196GzFJ3AqbdtPEcHdcCx7dT1m+Od04t60pNI47ajQpFvmg9NnF3FGJWWnPQAC4qg+m7cG
Bf4XjkSDoCwCtgz0u1n8txiRv4zLSdyI628Ghz4BJJ5r816r9M9lAt3PF4U1Qn29Zsr5Yxc2O+7R
j6dnSlLLtR4X3zTd2oZ6+gW6ObhD6O88wk2mi935tbbVNuvz07x4aICbxVNQtX/xVJ1Yu+kzQtsO
1u0sxDFDlko6tBTNHdF4fhBMqwNaEFPk5w7yNncV2u3036M/fP2NAooHWQkmAfSSOg/IQgqGTxNg
TBQzTXKGX6vY+DTiJ3AZARIcfvig8o1H00z+TP/2HrCxfK3q5FsVD1ccP62qb9EfAu62g4dYCfG4
8+gwy29TZ9QXxB/fja7ZooPQKHPXd0dpW9QB4FVWfVPVHVxvn0qP9s8R3sI0s83QSMHeClA3UL5O
fCW2iEfAqLAYWITEIIxwnjMPliNxdZuAVBBFKzu5qePgwrII54PnuKaIiMZalRtxjRY9CYNFSOfX
7ClPgo3r5eRzAQR9f2fauC42lfqIbmkQ+eaCagGJKxfz0rFnul8CFoTDnp2s3GiDQvRnv3m2ebVI
71ChXucwaSJIdKnWr1oHjAXSCMUKUAc5IBsqpJflpsHI0RTyrkBBKFuoXxi3iuxU5jmbCTm3FEZk
A6o9WX9CVdtoOZWmxi5vl69t0t3CX16F+Ft5Rio5bJ5SWHkm2nyI3F4b5fMQ5iTMEbd10RNVJnVI
CAtnlB6m7XVgNsC/w5o46TPVHhSPokIaOFdN7O+6ngZVww5K2AV8+VUHcpFFDxo1cnMFJxhvSjxB
gU9wZyo0Kvvgk7wSA9wj9bgJiYAFsUrJvdPVUFAR+edEyMujYqvxMbZWR4zZoeCFWyTWwW2pZCy8
dU28DMC1+ID6X5BtWQN4ses4AibiJFyrW49V0zh37nirUXiy+OjfADR4VJHE1JeH8HTa8QCvSpXD
OoULWeV01gAY4ivkiE3sTYemgBNUr7aLhYioHzQuGZapbhoaN7nVso8X/dIOh7VfoxoKgNayB6fX
igoq8gmRF17jMMdjfYAni2gdMFz/1eyeTJCTRJPw37sX2y+rKEcBYPKqHTiP+EGsNcFObKTQunQ8
JhD4wuR73HXXp0ic+0BA/NJOXhAEoxcEneIxh86bUR4luQV1LhVnMqaYGfoBd6PZ00r8ozj1H01y
d7xXYHHThFOQAyvRmAUYZTMwOSYFHU0SwAfaa+0eLFDwnMHGcSd5gdfM0AhGUZu8Sv1qy29Nmj3j
tLPJFgSLuh4Hf/Z/AJF4kUalv7XU8sgNuhplGJKSAS10Abw0BijpTTmf5Bi3TX0/uAfZojyEnL6J
gq65LlaErnO4P4QJQGDcuPbMM6FCHO0o/leg1ENyJ6FEo6eQZ/QxdNVdAg3857FCmtJW9M6wcHqx
DHyujiU7gdeENBF1qbTcwRuT1Uk1/O0Qi5wVN46hAT8sS8IYvDmN411hdeFfI6A4P4/u99g6+g4V
0r23CsZplRFCyfLx3yAD5rN7lSTDlU14EQKwR+1bPeq7yULHDBxTbKKZI0HINU0uAId1Qs40QVyk
pqh4n3AQIAUAawghBKBgt1ubui5NJC6QBNx2ZfYACWOXpcFOriAJKzZM3dJzkXo9vGUQUJcgBnyO
hyiZBmygCtl/Gsr2ASlFo96YKe6zu5fn2jWUIvkEaiRyJUK0rWdxafUUnWyLNMeQUt2F1Szgfebl
XhxhHmOKjpx8ISaVGtQLuTHDCe9qcMCANztQ200WjsNdhnJdAg7a6Ypb4wbIF9gyypimfKwLRknV
EF3C9jqtuUrQZLbWKSoMgaDtfA2fnMaUAS1pDl3dbLVgvpZ0GN997ZY0fMa31kbKmJHs8vxDNZML
GponaJSbsQluGKzeq21pG2SF242cGILySvRaq/BRcnNsos5/TjD8Q6WTtOHUTvFrWMugiCQO046W
A0BdBOrClLqQZ2dRIRPs5SwqyLRRiLRvXSBlTpzkaJDL5l/cLPoITBy8HsO8l/y5Gig/Y7PJCFyP
zprlKRXR7OVqGispDEEIONwk1yeXQzD8QhGOzmN3JR9kslSiX1IbsUa24bSkA3QkZAfKqAqqzkP0
6L2p3Fhg8N70RR49K2DRdo6CfQn1YWQfsGR4sWHI/BjUcC8Rv1Btp+7ZGziTupslbK84OOUW2bqS
TRU/STLROD/4Yvt4OpAygfsJa8ynW+uLbBy/oUk38kpi/wMHk07GiXsIvTdxjMSh44K9V2wlMxmi
W7yXvSqHaeqD6iGNl0JP9HWYBafDAFjITbyt6dBTG+aDfQIAZTD94G/1+TCFBSw1StbdNZ2I1j2X
70twiu4ox7xVJ8hRsngpXdd8cDt2e2k6awpxbuR5jS7gBpKOSCvu42whvUmixihXELRkDZjkncNM
bauZJYwBiKmGgu/HdMhdFyChbW0giBnR5UFtJOcgF425oSE5ZUiBOCRSDRm6RHZ6yMzTmaAtWIAh
aX12p9ApZBmnJFTKWVin4lUbKrv8GRjzm0U+gtVE3iIv6b7VLWh+aWw4NGzZh4g9yCEgp29yWk9s
KpnsJbC3BYSHqSHPPD7zBRKnAiOiivAiNphDZ2DdYWUwXiWRhCSDkb66mEsIN+5BC55xW4MFgHiS
QfVGfyXgDyaiJhJ14iuSLgYVFDxSRHxg27J4mWFJt/KNpk1JCym08GFKbm1KnGIsM05wBL1REHeB
OcX02jQUpp52zWJbyJaTH/Xs+qb7cRbJEb9gEg1vuOf8QTjjmlhmjDYjhVbKeuY6jF9WJBtdINIs
upIjqd8PBKdsF05kMeZzHUO5P3E3xPySBY85F2U1SxCJTstWHkaF5sTJV/H3rak2sftJJHoc4yDQ
UCfHGb2D2RcV8XYgTEXA6Z4Ws7ZNARPX82hKIciXHDUR+xNkPyE/JQt9Pkr4wiCFVyKOKiNvcfY9
p1w11iQQFAaFD4h95qBrZqjDIQ3dqOg5Je04SngGJhMlLgI2S2yG2AQdkZEKz5StpsXJXe8uJ+ZJ
7COxZt2dIDrHouJHo/xzvGqoR6b2+zhz1vhzehfbzTd2Cxk+sbmydYnmViaJiK7Hg48SkuBsZYp3
sBlhiIJQ/cK/cIhYjj61+jI1giLJUiLGgrV+iUuFtDR5KjJ8YjT4YobORa0ovLeWCe1jqgWDfZny
YEmHm3sJgXiLOCCndwIW/nhCLC3ZfRL+yc6RW+c+M+0oeSaHw7EarbuEbqKSx5Z56qcH1XTrcLLp
a42ZiZDznguJqZTryI+kO0x2c0WCkWGRE5etgVnGURB/RJ6TtzxWJDpA/7P5mc3OEYBHg1YPzSzK
G5apvxwLtgr7bCHMaBLaM7q+nOHG0OyUmdMP+gegJeeIYwkHwFDRvjcwBbPzKCemuLzz4CDLygZc
NFTAc2KwYFUkpFR6dILNZuMtR3k7G1ciSGZcTJVRU1A27UenvlFYTZkC4W4szo9c0hDn33jyp23K
vrJ755EpdDkTMNfygLGqLC7W7RKrDXuNFclrjFAynEKsaGhOkrCL+Rh+Jf/vcPFWo2ixdPRLHr3b
FFvbrbdD+yB3wjuErSLpT/6JpfAV2UlK8OYkf7RwbdONwFdzvxewnfb267EZVjR+P7SAaYNUeV7J
ed6o+dpOx/vJxmuWDeTy5UFHXkIMQ1HVyIMXf8opOjvarbgjkNRk27gcpvIoeRRpFdw0tXkdNWiZ
pLFJbTEZU2YsRZtMi2CLtAh8YNXpEHQpGUBcXZiFq0D5q6hiMeb1c4dOWiysNK36gv1g+CxFCex9
qNX8xjeKra5FVMyiVIrBpf1VPFCuOdY3tYcxJpqQrK14JGZfvhqqp0nB+EI32X1XvWB2Y7wJcazF
1iTaEXeSPSChjgJQn9orsU25EQMPoLyMeI8cK2zSDi6BfKQjqlqUJj7nsBRPsCToee3l7hbLnHba
Zhhwj7saDWeWc6HTsICNwdApTlglXf2MqjoNerLiqw3P3YBzzSFIFO4Ozl1J50StfiETfyVXkxA6
Wu7D0nrkYjD0twNsPv6J2Mi45iuBEmRgLrVF/drBWIs794O940d7i/KGQFMXmfYm+R2WgUR+gx99
k2lbHGoh2uETLSz6CQd9sQEOuGKc7eETtXP67cRwrDc1wkvmgsHnwrJhXLKl7FW+g5IfdAxbiULa
9KrE7pwugJRPWEtQGMNoCfC1iCX4rViqXY4QkMwd0ghfrM56zafhs4DfTlF/60gV8zaZFeKRQEFx
IipiUr2Ry4CYyDdyuhOyn46JHK4VL8nZ16XaTdE7dzSNTC8ZmDAPoDLcUGBLHJkjw2ZeIO8HoYtW
Rd7A/wmegf8nPzCbuhquXFcdaXzFN+pZdC1fEiD6nJJTh6Dqu9JwI/4I4rXO0hKuA0kI1jtMPYAW
+e/vwHxpkQtGR6b8FOPSQFhaZXX+kJf1czk3J/Sa8dH6gBoTyWFH11mcP9iK/oYY7jZZ9pBlFKUJ
24KMDi8JbcVlJQoNp6c13+wIElnM7o4/DpbaWMZym7T+lbI0GPw8RY2gA1VmpB43EJnIUBHrESQG
uGL5FN91OOzUB64lphGITY+aLbRcsycemjZDDJ2fMGjy9Ed+HTkUmD7NTgnw9np/UDT8kANX+I7y
B/aFeKZLAKbKjQklZYFK17315W2tlusRSqoy+M4WFxbzq9D4jUJqmqBnWOiUF90awV2rhqbDtwaq
2Aq/hy7Yl0gSfjF17RDCrMEb43yWIyLPaLo6kUpGombcR7gViQBACF1Q38/dIJIG1CAsOIiloAdo
Dhp4mEtOQ/uhv3Y4lX8Y6KZ0tgnCL65giVhqB9uHzZClNSZ0Ghgof2cVoswgpyltfLEy8kfLCGVG
fCqqSpQqZju4c5EvHaS+AMd6vDQrdXqHyaLXoiu0CW/fz6Oc56BQgtAVnC9FLh+Ws33K0f6S+qnd
0BlN+tI8TuGLU3cH8Xxl1tCWvPRbiMV4x12aXmNNhFjAD4iqMIVPTuL7Y/nbYocPR1LUUrpp0+pD
nS12OwgMk/6V9SOL0eFM7BbcUHwasbcSAVk463b1USYJkZHfcwZMAYk23fCEDu+Znn52XT/RGwr9
nArRJ1BorafELtrXVGwYZf4wJukD2gFfIr8/CkNRpxGMPc2vS9L2FN/Oq9KgnS8SHV+KzHgVqphV
BQ8eKxtvxqWKNOnQ5jRNGnax1YAuH/Bq5EcXGieWqBm3bFdiCBxoQW45iuPGJBKqeQBB4cgR/pNu
9hOWB4l2qZpG+CFOuu9c5meCQa4mhB7KhnfCuqVHTbS1m+YYOiLxmRIsQGSrN4LJnp4lwMjYumhB
cWi1kAyNt7YSpUfcPzzMujc+cS70JgWZyXIvUXHYnpB6gfwSHdIJSH1ClzGJESLQVaHPiG9adP1t
ocPfTV/sCLFCcocgXwQXP9np3NHAKcx+WGXdci9nHyECmzL2rH07Oo8BdfcSGgt0w4AlLpYS+3n6
JKn4iNxLDZxWw99q4YLLa0IKk+O50q1PiJCig7qXt4l1iWQ2KU4Q31DOB/4kZCw6ujyK3S8Kf0fP
EuoDh7VQcEc+knE+lGqHWyWUNfEUpH3Y2CC6mDYkiKbPSAhdGfl0NWPThGHh0jKlc5FMTPIHOHqc
GQkCFcVE19OGulzAc15iCuH/UWKnoHtn2g0vtShhnGLFhXVFMz0UoqljijAU/I5REkorrnwCcdqt
q9tORx4L+yGsSfG24ZHusrp+EoNuxsl15JoTImhvkqwgunyW+IIFUurhHZOO/vKfkHnF3V+61KLZ
jyvJK8cJbvrJOXGIohG0uCuF9lyBmMriIm+g+2VMUb2xL6pmx3C0JNqbNSbpxMAVFjXfLiG767l3
yFDse80KqDqw72S5EbevUDx50kck0XlhiDBvmL0iQylExz3m312uC5/Z82o04e2W3tGoOXncFU8r
R3B4Napwn06nL3zf6hj2GR2X/W/bnhhBcoZ08HTO9n9YZGZmhJn9aAFX9wrCRbUvkuagguEIZoVE
w9bhfyC2vdUhfn6lp99dGuIR6UtJQ6kDrLB4BFCRiK+12W35FYEB/qvjlF8EDp49arVwwAbI53oD
7I3v1xX1ziuaWybZB12SxNzPqaTQENr0S9b2x75un/ylkmTOKXvHAS+8TbtvDwUJS6FKSIxLEUUl
Q2bTmBbuaPpVcEJuJFheYt3bGtE3Aw6osHjlmSpkxTH0ErvTghG2dATLfyOci4hDVe5KgFqdvAtq
kiiiGZdigAkvEhvshcI4IQkYbb8WuoYdaiuwFGE3wvHEHxcqK8Xam8X+pAIE8xCHSleMkFNPQE2W
gLDkT0nD9qXsiW1Bf8hNiWtaoVdlgnKAG4DKjyAKp9IWag3kGOb2DLqf8w1kZK1NEo1vUVVLbl5m
kKjRd+ZroQyhyPMkgTuAI7hqRwkdRdGkzVrbvgu17AF9gf+zvIToLVtZHMu62ARWT4cBBkOZDN8b
uyl16Gb17YNVd8Z9+rHoHM+BdWXoEK7O2FbNEqcqq23rUZ4TXM2cQTO/qO1vbCDFNqGFEVjYYFQg
dWCI0xd3/MC9tM+6zP4Yg0unCvmXSzn0794lRWh0EMwn6zGaa9JkgMUEWv5BbJtkH6UKgMVSTUix
dRst9e6MilYeFNi/Ap+Qt7UXPJ70hL6yegRbwL2ZDGIFeoyLGcjp2FVTLlKDiZHZIJSAeoksxFuu
lk/MtUy9mGixv8y1u4jGqODLwTNhjjiUtG2lzANv6kPe7BmZ8OfNK3hvjvKoqjvb9eXIiZXCrH0k
qfva5Nm1rrvrWFDYYvxMcvzCcJkNciIdyav5MkrMR40EuByyRkhalk/JmScMLM65YCA89N7eXyT/
4JlgmTBKFvwo06Zi4PcH1DiLnqMBxUE1v7CX7dCg4LP8ErXjVQIcITmlKrfJ/k3W99P5kt0pGTk5
YUyzpEZkdq0BiSh6mQOPYaYxSpHd3uZAjLKwHD2jzgZC+nI85aOGo8VpXtqHnNWnxd06/gGRsfsw
/Fit3MBuwLgUOvj7t2v+3QFUjoULShGCIm1inHF66lJTWjTk5aPlo+5DxGO49as5VZdSwybof5OH
1EQAiOQIS7oGgv5gJqRieKlcuhEVOeta8JbQ1i77Ud3VPs69+SzuPidxquyTr6DNek+f4ObGtlGg
+5hd/Hd/Eu8VVxqSs8+RYpxt7S5NRkqhrO7RX0DbOgQzmeOE6H5Miq9i4aWUR8qTHNUfHat4Bqh/
fyYNWRi/cINY3Cxqrg+xzrZt9IB/XziJ5bYNVffV4wTZgWTYvl5od5k1O/Gl2dO4emJLeehABMKD
b20O/Ha6Amm8OpUfRM0HbE/r79MChRO2EMxvXfGQzxbz6A9orw7LJJBZljt3WR9QyFA2TxN9XaTg
BW447VgatWoDok9WG9SWL3nbCOklQa6UyV5nfvrgdhXBt1mv2obKbErHTiCZuB9TGu4lDxDRSBDN
zaewHP4qkfWH4OE8yiHz/jQ7ZzYEDrTwgZHChvtkQTo6m2YbZao8V2ZzDzN5q5mDcWlEKQaR+sNx
pt3IhRHCZYnrHSswRXSEVp8CD8oKnutXXhSnjHMXVyGkFQsFIi1qreRUkTh/0YND6nBk12GDsBZF
mJSNdMvwvYWot0rqKriM7fjB0Rry1S5qQxrlH1Rz/tU1ZXApRSWpbm/EZHFFOjMg/mZrD4ID165P
c2h656zbUGtXWU5OiVGIPW6tXUTPF6ytTggvxx8Ocyx6i9SYDIiJLf5HrG51dhKyGCB+QqoG5mD3
m+eFyOgZJ76VG849vlK/snXAxQwZC6irqMcPWQTxguProqYkNMlhxRvqsQDaQZ37TXdR95pxxTif
XHQdkAQMQXMGzGNDG1g7b/+CYZriJhNP4XkIuNjb2WsX65+0pH7TyGvabZ6s3LZLNv0AHNnglnu0
cMD1HPC7LsKg27tesa5yuvExIbmD88APPVjWUa7dJNTmSJ5JkL/J4PjTTHoQOnec5bzNVPXLYmYf
HNzmGWvW0/FTYd9T70HXbfaUTOkvQTtauKGJ9M0sSRcWEx20Vll1qwd7ujwiH/WMj7SKq1OamQdr
UeNTFRBRiodq2kxlArslQxB5vgBIbypUCVQaU2anHQAr3t8hZxb950B93bJ0W/Hozix6gR1I6U1L
zbjbg8T5OymhLqqruK63CnnRyEle+zr4gNJtnHn0Py6rHNOAqG/L6f77/FikbfxkDOZ7HCt6XKEW
umlnxFX7nRGVKHuBZ1MsAxIf9CIAtJedWKH6b2qXWuP/N8v9fo4GS0wPTM8myvh9NGVM2Z3lUVzN
bo9RjuO6PBWgOasNthEsWtrxlmgftxM6aeQBw2kfcLj6wEUlybr3n8g54PO30ZzNTdQMNOud/fk+
Q6cFBhKLwKArtbZDOveGQQXuscPpFP8ApMwK9h4QW6c/sZrfH8nfN76sYvV/5+VU6v7LKs6DxnC0
QfGUdPuCxcu1FpzhGYKYhRO4lLcYRl4kn8T1bfRumDZ35K8TQtEB5I36gY8pxJEGHSnuYE9yrkX0
h05b9P98cipkcqJbK0PUFl0D+U55qShdGgkBL+ry3Bu0tn2bipnpf5N2prttY1nXviICnIe/nu04
ia3ESSp/BFe9HQ6iKM4UefXfs+g0WmYE6UM3UEDKkw55hn32sPZaa4STzEsbGhJqXwClfEh5cVz3
QMdIAtQBmfOeHGx3E/Svu/Legpvo9IQ4R4/1wYQsrpPMSlEnjP23pUnguOJ9mwkkV/TK2XWKV0C4
V+zlAN+BjHRHE7YB87FbvG62r0TPjfXCic5d9FEGvEPa77Yfa9KZDlMXYhLW1nQJKCgvU+4fpMSq
ezlHNqHtubWdoesHDsjbLvPpJDXJX5uRv9hl026zbbqM4kRdDZSWKfpUz+W2+JfhD9fmhm6WkrTo
N6eB4wn+ftmqiWWP2Gr6l6VUKnVGwtOwG+ku47sUI3cfyQWzbK7YDYpv5Rjebj0DigGjfTq9GksC
iLdXwJOyQ4gWfDNYrIa/X7sIxmK7MB0blE5NvOqMtxAGpu7vpii+1MSyW4QicE2kz7fPo1Xftpv7
LQkmFmRYl1dnnkqj/jGxB08lL+vg0BCBTVFVWyM9UAmNHmxp71HTZreU7xFBq3pUWP1XQhRScWes
uXfUrh4Mrg18MPg+pdVx2owMvus+hiaNCeY0XY/t+qZcD19NOJu87rbrkubSTiA/SGPvc1o5/+xZ
0m3zMrr770n/Wq396yaL5Pi0aVlT+uxuXRpDgeXvJzq3QMPmYAa3/4dcA/0DUIQj/7Sn+GDT2xWQ
ksst0MvNhOJDJCAVXZsjJH7xBqIoCLvz/fpjTiJtGOGOc149kTDAqcrB0DHnUOiHsFxeGKwRd8e1
zbFO/fW5w6zg+XChbDPC/QhgaqFXjWT2wur7e/j2vNjfPNlbMlzJdEmrLOyduONNsIG+Pb/dlPFz
FeWPQ2jchSO5D3r01VSRjvHnLOm+lTC7p213y0TZSXcXxRvE54aPbsZV4fufo+SZ48Bn1FZ8GW2b
5wSq4syvzu2491YphAclskyfEBSiGG7x2Qk+WPStl7UJagTTqnCdB1XCxwRmHRAbNlTOlN4xHoFU
YL2nt8oKrTTw1/Vn5nNORvxnPv98jMXGT6AIJa7NptUGBFbqxuj7RNcqoCh3rCQl2R+7bb5ldv9V
7aTiLsFQtMJINI9m6j5srJ19XfF1s6agQKr39NH03i342wNapoWxIJ/je5F+fjBPBgLPLbzL02rg
xqBurJZMcAv/2yA6oQeDwGGfDCheTKuE5lOCBhUorfW5m+jYksNz5eGZmy6h5CIxtOlJ+OYIfazs
4VVoGOXL/4v3OBhhYVydNXLLaWog2EowCAmyKfKK00O8j4F/r8fBEIsNs3b6qMqsZFoJtfyWqLY1
EDXMMy+jppLl1jycroU7Xid+YcGYNwnMUYNdVz2GGhawOuF4z77Y0Y128GILKxyic9sAqxhX0Axd
C3eDBdz4P0/P3qLP98/pW2zn3oTGZawYxQHcpQCqoCqq5kzejOlkIom7Gyq8p8c9umouhFm0YlKV
DBaOA8i3PLO30UgNqLt26gqmW1qJ6t1lXKbftdtPD3fUrFAS+Pd44WKrd3np5/Bmj6u+uQ6QOLb2
/3gFLOhdcF1S8+Fl1UKvXLV6fJS+FgwH3FFHMTBGwnjw7Qc1hXWk/pVtO/18x5chCMiJqcHKX7Zb
F97atFoTq2LTlET/ASir1wIxi1dPYSjfOT3e0a18MNxi1YsB7GJYM1xbXgRAVdubAZwKGExqdOfG
OrqPD8Za2DIC/WTIzAJbZlYfVM1SwiJjuU+/0rlhFhfxtjCMwtnySros6F0QZu+sw3tukEXfGRpV
xlRVDBJD6B/X/6oH5Jmb2//iTahPU68i+DP9xV6FHHqktYoJW5vlFadPOKw2OGM23/t4v8/9wSD2
+xsGUYDN3ncZpEEXHNPcwAGPl7UFVfO/vc3SjPnjtitdpmwAYacqiHCKRFqnRzm6ocPA93xibC+I
FpsMDuYMM8aFSesRG5pTJCqneUPTwHJ6rKOb4GCsxSYYkmRD8MpYlEEEwfTmZPXpMY4vz7/fJ1wy
RBS7YtpuU8ZooBTD+xJEXhPnAzs5PdJRSwzBAxOH2l80t1oeuBp1bNYT0o7zrUaSyeqNO6FJd3tD
cenpsY6u0sFYixt0G9PQUCXNPBZovrkIqzrQzrnx6Wo9e4Wee7fF3pt68rmGxSzuHOdRxl0gVTo7
VSbkXU+/3NElO3g5bZuDiRxgOi+cpMLOdcad+gaQKLwEJL2Pp//GBT0YSU9yMFK8326mzY4l05Hq
6dvH821onDn9Pse2ObluEi4OEkLEN+9HCYYGQd49POYDWRW7pduONpfIqc5Yu2NO6OEwizUq+2Zf
RxD3r3Ko5sU5FpWbMwGtnIml43Y4xGJlHAg2OrNkCETuTHXuESdSc4RFqEHEp9YN+L9N3WKB1hA2
x5uhm1YAa9zCWMmXoMd9dXqUczOn3X+wDfzBzeq2Y4F6GnGt4UX9DqdHOLalDyduYemSIAj8bDNM
K8/9hRbh5/3wf+UGGY3izAIdO6cH4/zhnbVBbRoNdsGmhhlux3uRotHXoNJwkZyj3zk6moWbFdqe
B7/mIijJJm8dJZY3rmiegEdgtOiEo36Ge322Qnf0DB0MZb9foiiucnSh7HGl6JVS10S5BUT56VWy
9SnL/e04FAEDDmpAeeX9KDAc2ZstQdDKt+0rf9zdVklMM7uFLCp91GTh6CzFl5cBxOqp9SMkXaJe
iR1NZ4Pjfd1GGxiFzc94G/vWfoAGTMj00495bLs6Lpl6oAghjs3iUBR2nJZ5NE6rII5WeByhkX06
PcJccv1jIg6GWOzXFijhaFV79tH6qebVuPoNWFEwj7/x6XI7mQIRWJwe+thCH77cIp6Bumw/cbFx
Fj3I9ulp7yrv1391xfxnFGvpFaRZsff8kFF2bv6pMtCnhgMj+3j23jy9VGQ73m+osdmGo4Wkzkq9
Jewctfb8L/NlLb0Oz6RCMgZYljp5HarhI6wiOQSQpwc55m4cTtfiatkZzrYmbTetDOC17fRj7ql0
HsvkL9/9BZTp9GjHjCWABhBmwEsDoK3vJy32rbGkmjc7N5qzmvz2ZeCd2WhHI8XDYRYmxV0PY7PX
2uDjumj0vV1m6fYRnRn646Yvu+vT73V0ax+818K6ZJmB6nfIe0moHFGQ/4/78uh+OxhisVB8vr1G
kGBaVfFHdRp6Y3OG/PLoCL4NBTboZ5so4f3iwHZQpdno4syAzAupie/govov5ulgCM3jwXXcTP66
7lAoXalHDZcd/TqxPJ4e5OiWPhhkYUSNEDGgLSZgxpNx7pX+3HePGHohgmJIN06Pd3Txoci2yXGH
ZuQsNnW5DpJq3MemEngsPumgs/mB46/0nyEWG7oKR4DiHkOwoflwJD34D/+MGPG/csxccBy2HRDp
REtHYxtkPuJt2fw6ZI15nbMxzrGddjjE4nVQGHGb1kzNFayUiKPQ1ni2OKSPWF5zh0MsNvM69BG1
2jFEtJM/C4CSSFfZIqosNewlwI11TM+u1AK59ZY0cM3Ag9QRfr4/sD07pwnTyanN1S5vnybrl3pm
kZW7HTIQI0iyp9dzkzvtRWyXmNYxyF6UPNvEyf3ajv+ilY8pFzWI0J6/GzA34Qb9xX/I1Vhi2Fvf
1bCtqgP29E4+FgQcPvvCN9jHabtu2spcTVF/D7pX0AAO0JyQ2o2PQkUFgGJPD3p0M4DeQKqXHGcw
A7gObMJ6jNZ7r96bq3abIU7ofCSqPj3CsVvHPRhh8VodGtd1ljNCtouuC0AwZnjvo6x81ic4ZgkO
B1p4OJt6u9mE1mCujHL6TBtp6Xqrsw7OmflaQlXzLgL+lPE2BE4KOVvz3EWwqL7/3sOQ8Zkq3rh0
aLw30wiRoLlpTiwJWHgBQMe99YAtECGwMayf+d+O/PNMdzs+7YbyTixMyPA+Io3Mb4c/udzZrMWO
tiTjV275t7TKwFurnmE184OA9kEJqbmU+RHumrVAd+inwPcbsJinN8ACJfT7hVxYBkM6avhvcSV0
NIA5jd8yZ/R8RpX5IEw3I8MDaIJS6kG688Sqjsx8A5QrgHfyHc2vv6Y6u7knF0Pb0ZQ5lOb929Gn
bdc595wLtM6/nzPE8Loe9TN/YRgLq7bRzWvMlemSdG+fCQGYKoMH7soPW4/mmQ8hSAbxrsgy1IhT
dFFOlyihGXQLp2ftyEazwQeB2nRMHmXZcQf6wNy51Tiu1FhN1lsdjadHOHJe3o2w2GdtGVep0U/j
SkUVNhW1hP/mTNpOROcgnV0e4LqFazb0qbV2UW7Eq6GfjtwJuzOnYej0m8yX/OK+eTfMItEwlWsn
dBOGUbWr/rEBFixvYyxepolCEeYc6KaoG7D6+qrLrMvc/ymiCDXwqDFfhBIp0q8BnTIzjpMNuMF1
FRGEAMyUbuCgTx7sfv9LOWgj7e5Pv8Wx9QDAGdB3RvsZgmDvz33QbdrB63kJnUgyt+JT0d10epQj
uQUQ3ApBaTFxqKS/H6Vu6W7kmhxXulcI+HUWddYEmofb4PRgtnlsG1MwAn7scB3bS2pJr/FLJyvz
cVU7xke/9gSRTocQwRTvdnDrn4IrsihEV6BCfxOOjJsWRjP7V0Jv2YXn74GgYThU8VcPfGbQ7mhs
vFu7yB4VMPGJiLI+sHetHMTRVH1saTqjHrFJnoPO+8TSu3mHeHB701IQdenmyKPnBCYb0ivYSaSX
aRK3r8yM4h6PI/qblu7HErJFpJqRlw5eVK7JvrnZBHkDmbI2+bTv4HjcGMiGokigzns+iVb/fUAb
WkCfxPgk30Oobn3pG5aKsp0FJx+4sbq9B7Z+rU5pNfFmhfXQRh/zHGTn1lt5HS3PfJzavvindccv
UwebauZ9mlz/blybCtz5OHEN6SoQy4EOmParLJOoIjemdW9WX4O0RVSgoHcdnIprQ0pQPbitC6eV
eVnRo7WPumsafp6mDJIJCN8a9HJTi15RdHbU/1Em+1/qF5rLu/RIi1migXpfJCDZvrjLIKsOmn95
BbCjJmqvAR+iNGw9emn5dxT1cy+Vs6UqYAJ1fOM3wbhnxu4DPftqLFvv0gc1AgageICB905903Lc
isS6MA0obaxf4Clm1pKx/iDZjIDMUASXHeZqZjoYXt7aQ8RvB+dV4hnf1NSHyeQC/OBYfDS9iN5+
eOySgCmvEXqIf+5y+HV6pJj3ULLAc6gtI74OSBs84ytdKjfQhqT8wqb51hjwzm9ey2z/At3jHX3g
18CXr0coQWSVZ4kHmuv2KD+q7Y61EYEXFV18HdgDWrfzLlPggrTAnz5ex86yoMrkwLHk5Nben+Xe
9REwTsniAvz9zCGO2uiyoeuLaRXty+nB7PmeXlrZw+EWVjYz3XRwS4broQLi0KoqMmcs6LbamU/q
qdeWQXlNbFJF2rx47FayP0AD6Cadehr1HOva5PdkfPYw0mzpkWaleOCRFtYgch5+03fWe/ItG1CR
9V9iKgv8TnB0pwhu+K6iFv7Zc/FGYfUXZ83aFq92vv1RrWf6wsGlz762v4SbOr7aj8HVlP0tmiZR
SImUpqp9CN+K0LlSyRd/7qLfgT23wXTtHvtt/eTsEXxc++HFuA6/EIH1cXNnk7q73DT5j8kofpjJ
3boxnyYggT6bYKYWsvbw+NMboKPL1MA/gNuS8Kaw/n2O0c2bQug7xgkio+BaEIIqBKPtz6SEKgbH
9ks1fXFBf1NXE0sUoQh9dVeDDaOb9WWL9HvWBrMoi2IadeFs1ukntSQYa7hKqvJWjBoiiVyjGoPd
UycqbIX93rvuhUyieZ78rg2nhAsrCGH5m6/F9MPffil+GzXdsJNm8iZMT4V1xu7iBonNDksO15mI
qZ7Ev2YSp5CxIA9Ot/rssalslbnZRVVlN1pQG60mJTZRM1BiM6ZHV78y84/BtJU8izGFVl+17bci
A8k3T0qviAa0HIJLnG0L6bybLfbdLcdHh4t6n3Yrt7C7S72zWoZTsMPiAZJJwo3Bj1ynxZNItdSQ
m+PPyr5YoN/0sUJDjab5QGdRH3X38qLXXCbiFtkVW0gi+UaQd195ITbU30Yawr8K8fMW+YUWm1eU
H/gyRVyL5rKfIpfHagl+0lsiKWMqWXd4rzR1fItFgPHlLQUqy6XGR+mJY6XNZP0sL+X0MZ37xd6d
Utj6qYb5jkn4S6vWwttOG/Qac3+0VsNgfMjXDbVsgIVmL/I2DhPHhjszqbhacZaE9ss7udc6kXKN
6GCQUdNlRU0I9hZUHy4VetTOo3iVxC7RRDAscPfoLhTB0TwAPhcnNAxb0Q1iHZgD5pCKPbF3Jrgh
jZEiCEq4FkM43CEV153Vbuo7OaAZ5J1azYkjqsVQgxDBudq6uX+ZRjW82WbLfr4RBQ+HjNxyH6Bi
Pu8t8SbhNBFTMOtsdBZpmOyLnL4TLRCsdzyWALL8k+flt1kJiyApRqsIPVNIwmyuPAjbNDi/I5ao
AL6uPsse1BtcltOXbNh/rgfoSuKwP+P8LTqlCD5YNj8MYWCnlYJaibzDg0C8n2qv8bIBN4EJsMs1
rG90jE7NRzN5Yx6YiyMUJVif/iUBx8lDznxzKYo2+RerPJOQXLDi//lEi42UrzdlVPSdtWozSFww
wlUDGdlur2uap4C9Us39CReoQszOe4EC5fRenoOc5V4GaiSlQUKyP4Am7raMYSYprJUBM0+S8xhY
qihc6Q6AcTeMCGu9G3e7vu6z8RXqcl3jVfj09oTaQiVepUifxFeEsQmSOr3s2ymCHYbbCl107V32
0ukHX3S0au4CHHiRRzjkJLk036+mXxhBU/RhvZKbOKvShchYYZM+FF53l3pPNHCzfZGVm49D9CQa
rd2GvS7RFh08SmF94tN4IR0xrhCuDrVCvC1/vMffxUpD9cGMWGBKob6jpmNU8aOBojhbo4WTErMr
M+R0dODQbxWBDiOsZfuMRX2nzb03z6LV5XO8XzK9OX2i8FI6mOeFk9B5U72p+qRZwWj4ICw1ftrO
+PU78OLxqXUp2Gi5j0T1djbkXPCR/3vu//MEizhqWKdRGWQ8gSIKtXLDzCVuPE1piC8qygkmT9xQ
oqNyYWs5vfoLxP7bExBjkb6lsYS09GIObAA4MTLBzUp9EngPijPVRyDLK+ZHF/awHLbK6UHRgIyS
mPjy6nVuhoXYdkqesWxnnkrndbkyh0+1mJf9BoGU2GNefIoXTLtKZyKFyu7ll3CkVKkRJy1WWK39
NqGwn8efuKb54emH+RPuyAGBrD1ybSQ/nT9qUU3Sdp4bx/VqoglD3GHz9UBGCloEkWpce9H6Qlyv
mfMiEokJomhRwMSOuMgQphebJH382krnV1BTsZyqw6dbZIJ2VT5sKcHXK+4dnJ5bc4c/D+bIg48c
5YMAAvTT83HE2L6fj4XBqPN91VhdWgMPe4ONB3tvJeAnJ6a3IJZ0foniA0slbhB1owdwtJx+iD8S
0FoTtF7piwVM4/sLg9+WmzJoUtYkhJhWTh1jq02YVh0JD7TB0/kk1NEX9wPSnHD6IkOCmOy7ew8d
eGShy6pWRdwNFJwFdx2MaVAriSmyD+D7RBGEUFAeM0l8HZfT762rdbna8FuB8jVDT5mR949gdbvC
8K2uXu0gQfttVi1kH0+Pcuz4BRYXGQnGIEDj7v0oabLze8Mv69UGJ4hW2G3+OXUJJM+VEWZPYfk6
hwMt8uBN2TjFLqnrVYubplhdohPYX66/iQiFzLi8e95zTaKjT6Bb/FtT68G+cvqNnTOvvEz+2EWT
7Qdjxy2I4cvC5CcbChKMex9GaQoP95Vpiw5mv6FbFBIr6OG5lEXoFw11fLlHHABnHpViOeuKH7Q2
3Ok1+QXx1/pjcelNJGt84wrGlMpbX0X5t8JPXxXnyW/lwwsfujioXLaXEdR8t6ffUIb8xFQvi48F
8YgzRKwpnu8OJr40suaTij1VA83pwbQNTw22NEplmOZVz7rmRnDXwnFcwFZ8eohjdu9g6ywTCru6
iru44X1gF4TWkdg9Loj+WhGtPVqE+aeH+xMOg8U5GG8pIrxFbLHzLV6JK3GKycC0XxwoEbUN9jG8
i8lnhWMsuzj7To99fG9SX3GDgGTrsumziqI4KOsGgwv1KHzekOiANLxaEy6eHsg+Zl6EefL8AEUr
2pjeH/zduhzXG4eRlMXk9IliQCzObE4ReSn44Q3lnSigwU8jcsLOq0CPw0ZOWuVGpQ1EAkssZCAW
YY+2NpqoYk4/7fEloXbqkSW2EH9bPG1Z29WU92292hb1bYh/hPckhxT2SQnRxDRBYE7EDiW6xDOD
H52qg8EXNrIZzWCsaywx535bMHAz03GJVFVIO8mPDQk8fu7ueotrySzJvyOPQRbl9KMcuwtD8ATc
iBBogGd4v2hNuVt3GerPnOzHMGsgvipvVQooK+uBZm4CTIoBz6fHtIVVWJxwaSjSsefbgjovBu2j
/dZIN3216vDalXUKIR0lmybHnXTQDoYwxTRyFpWGEadCgVCKKEHFytmhdQmFILAE/LXJ/NnV9rkF
+tMGUcOzqBQDuoWHJlhUD/LI7B16ifoVTj7snu6D4/4IRkkn74sn8WRP27/88KfyOSyJjDQb+kyo
DGDpj3miCQVSTZoaLbgZl/dKlrZRbVtuN1dI0yL7K5Q8AQhJebZDQ1mOQZkDBGWkixeSnLXLvXr/
yYOYmysLocqLxv+kfAeGTUw/qYNeCI7vSB78rSwgNXimkgMHtQc5HN08comjqf7I2kwNtIkwnb3R
ugg2iQNTcKMa1Q+bdYtRM5soV04valHkAoPQSCzhu3H9XSfIhwEyY12nbpjp90SMg7eZGgUEvNTK
iOd9kqlhj9Ap+dNoPWvdi9dLhHxEfahi40XgvbflJOWJHtoEnImwCMWiKpd+27d3Oygg9DmKIWVw
8KzkVYvaV/jLrsSx3b9KwdzOu/8Tq71ruF8kU2LyguK5CGlzdHmTkG5zLpzGrz8SaZLU6dqXPo1W
wiqZRvbgdhCsg1qgM0tnVZGNis0kZAbjaZ0aP+lhVzasfYVH6aoocS+TZ9GoG+abegavsq2tq6Hs
P4dh1l7RlLOFo/7/Qp/2WjJxpD8pE8HJdeU1+YfOeJZ5XDvWF1ZaS8c/yoewNhgE4psEKZG2M4ml
98G1U0EnCbn6lvNCmgjLAbfTmtauFrdeeVFtBVJZ8IRNOxaxeRxL68pv5wC6d54gDMdIk9BSllsH
kcZKyUXACbApHnP2hSqHLAvOMgkoRTC4VqNDMh4liewj+CeF4KwYG06F0DLO0xnlKuYyRV5KSFmB
+6mPvU8yrawWT5HuV0F/me6/t1ACmEZ6E/dZfOsQ9VCxKeE+ta0LrW8P/VMJpZ6/3n60tnQxIsRB
epwJE5SUfIDI7HvI/ktzDe7PRBogBY+BJNhzVT80ZCXVO1uV5Y+IPSA1hv0WtgyQOsD29eVsgwFX
wcNiS6Ik6PwL1wDCCp7t18YlRsSxY1oRBEFNgZ7r9ilsN9/5TmIgut1vP0Tb+Rcac7c+c2lRS/7T
IlBZMiPiB9IOZD/fm+vIq3ejz32Ocw0vtI1mChtAxPysZ5mvL9VyVUT7f9XZ9i82iATavJwXc8vv
aFjGQ/DJ3vT3IrF3nOHr1PpQZa6fSgDHXmDfjlX25Tdal1aEr6xoTdI62Qb7C1g346vSqq62yT2r
L3YlFSloKn22kImU2eFWj3G4a9htqYKoJVhXvojknSR91tfTrvomqWRx+YvjXP6PhFgkNDCXq3HP
9XWFBoz8BF+cqKRkW4gaSTJDh4xgtVIc6lFkrWHTh4PKeRkAjvCwu+ReZOc4FN7WLq5lXvQE/RZw
KwJhcZxCWdleNckPJy4vdkm5aodOfC5OzL4QF6gJjQ1a6vAhm823qbejm24YrgyUdrADGnBPmave
KzkpBkhanCQuJs8KYn3Ra+pCc9r0ZxnX37E3iqVrs/iRwH2sAqZeXkxvNh3EVCGB3BpmdoHcR31d
rN2LIYpmZtKKc6fUVpwivVhy+61h394UsxqZhKuGvJHSNb8y5BCp9wDOSHKQb5/ZO8kWhAXskjS+
UIC504lXsUySw+LahMwXzQro/IcOsvExxbAlkI7R815FyLaTB48/lSzADuZjsy2es7L4q2Kx/G19
R9rxgxVnr15sozXkundJ0H3EqvwmjpSCjhDrxprSYAnNamJCGWDC6mpW2JwNLEIk8z9J9LPeBr70
O8TW6Qzh87B1HvBRbqOcP4t3lSir/xGTOnpN39tdsb9S7KYeUPgO+zK41mVm7sLyOrNwG0URatWl
hU4OVEDQn2/NHG5Qmirjatpd7IcWDoS3vDg/XRtGemV15Q07WekxJU5HQjd2Di31+krERfxQMbhs
A8eIvxZf2760V1jHyYtnVqL99qXP0x9OuvmHPaGueEx/FaYPBUrsso92desk0DlRjYl6e6U0Q5U3
d1AV3Ej8GbOhuU3qWWU7o5R6le7QNTvtcOFZ/Wk3CMWdkFxt5NLBZb+3GzjrZdh7UbnqipJCDXjY
7nm2XGKFKLkVW9OfVzGUdAcqaiLHxBWTqgJvLrs9Z5n9l2qDEg/bWlND+llizlyTvLWK8yoTMm1c
jz7U8vLblM/ih1kR3g1RskpZbuEPJAsBf6/KSBrCo+JObCIJTuE00s1VXnAFQ+JFGaeEHNPp7+r1
V3PYQL3HlRC21+siE7uezEaVeciVQaXZk6+HcJ6nIxnLw/HXfE+8BThpQVM9iUlh3wQ3yZA/6G6x
yBirOCM6YA6zeHZlm4oamsgIEtQKaF0UxOh0o1DltPbllPkPOWSLcZdeDNsHDBhs3cl1u3VWupkk
Pok7SLzeOej8xd94BfWOSmFIoIUKkRSpw05mc0+TMeIlxoUuZpkNHHAeVmp9/FHkKkrySANQedhU
H0h7E1GhL052Sb+5zjC0wy+84Wuu2sR6AlD7rdv195LuoXaqaqC3RVUPd4gDwyUhP8zccFIQVkLJ
UIyykkWgN+caOiS5DG4GS6q3vbPay8HrrtzN9nNOyZVy8KVZvjk7jdF82w4ATqhtRsgAPG43EUBh
qEPxEO3RuIIQblZ8mbLPgf+yjb9ZcKMJaKIcV7SuVa6S0quTGb2Om0VHPbXZJvopTkR++PvEzZiz
/knF9xkrJzmzBFWbse6/8suyaZkNm+0+jiekXSAcNu3t967fzOcZSv2VDEvVVt9kK1QDqSnqyN0A
IqiybAPybXypuL7AqrBmijWK1L9bF9ZV70lRapb9VXGqwBljHlpcSrgpeR5RCUPMqwp9FpNH3tPU
kFQUITc3Kn0SCVzHXX2nWF6wybYv/u5c9xMnrcjvPRINmWHDlvwkrAWnKa5jugdQboFPDvF6GbZy
s76xzRxWl+q5bvPbgR+J4z+vdhXV3R+h7QoyzR/NpUQI/N/SRvjTOOjSoShCC7gMHH/QiLMVgyRF
fwS7hmgoulXszFlJZVdz/u0L5M1V9yKMaHsWW+ez8W90ybIiHWw82zn4BH8gVLHYoeVszZcC0wb9
sqrjI3dzNnqf3B5VLeqSxNJWODPHTi/kWOQyYROYaqpZyumquIpvjxST1DpUvzxt9I7UR3DjD2ye
fKmDSuPWqnyzsAI4GVHpUiF6Lgh3/g3eiR4FcQ7NGsuillfm8vT4fzaDURA5HH/hq2Hy7XjcMT5x
Vo6ZZC4B1mvrptAlYvm4KhVAurjX4jxghmSJ1RE2odjKTNnUgJndf7vurNTpRzySlH73iEteu8Ld
jp01ci247fYHM6DIgNsNk/I7DanWzH3p3EAFpRqXpD5OP4L9Zx3t/SMoEj9YJdjwEmiXdTMJHkv5
kyBCxc4MzlXbna8TCaZgGrXVKduAXFGxk9kUXRV1dzZb0Tg3urKxkRwL2cjTTzmnxt9nLHhKHBqq
Bg4o1TlSP3hKqxyGsNVeAmvHIILG8gCaJK1cij0Mq/R2Kmlxox4/9tc7O7gr3XP0fm9pqT8eBN1u
4MVuxHW+SJ24UVDHRbMuV+s9cGfjF0UnmQEONPvYWBPGsn2YLKaB51Tpa10MnwVxkCLMGqey/ouE
GoaVqu0dig+3/GkUlYLZjaRe4IqS31yW9z5N7nK+de+rAKsokA9WopK9C/gjnjb3ghMJfCM/W7oh
OmItjCx8vvZK6d0B8oPw/E6+E4aeQrBcAIJKhYO667MGXGCNZzS6AnOTQOjie4wsn6APmoLyY1Q0
l0LE8U5d8Xly4isyh5D6qebr77ff5n3Qvshw8hbMBlvYad2bAboGZTOkwsZHW9x+vrPT/woyXsNa
z//y61I5b+N7qabtkb1xoegXWxHSCXcpE5ATQKevEi+U1ZCBJbDWZgSR0UYTsLry2kAqtJRTTQQp
G3l6+y1kSVRoZfuFdBQCkKZgFS6af7z1rrDtymD7hdJaDa6NrfWVtEIK5T7eFRPLIcBdm/Np1i81
JOptmDAhEDF0ROusHZBQnSOk/ZghTbzegg3L77UoadZWey2Hw2xesyD7JN+BnyjzaBgUKrPpQaDL
PgnP5ANnoYn3mxrSA48cl1gPYNuQjTg4XWkDqWTuTLuVObxk1u1+vZsFVRQ1Yat5QGyCain7MXmQ
WFZIoP325mGJ848XdmFkAMvWg/9VmmSOdZ9U5oW7+2ciNhq5Hqe6/IZDmJGZrvawM88qMvbgSU6X
SOoNg0ZbwS3zKIDlLhq/gBDCQ8GxSineuzNrvuroG3t8CGOgdATUlrF2PjBH4tOOnKK8UN4JAP86
u+vx8M/sgj+tENytUDUHhP9oh4RLPpIs8KsdfY27lQ4r4GHVlPFs9QDYReVWyu7aCDmn9M8kyXCV
gWLFUeMsDWh16erh/dy80nbhD+ELJPZ+lP4SIqABcm3UHTfIi+qz1JEhxaGmwyMCJswtJm2vagum
mFSZcl8OCRK5hmQxL8CPhu2Toj/7katLZVUFBYD7EqKceZumMMf38Vo7NvP2X+Rr+PYdX4XB7oMs
Ej9LbORm2dmGtGtx7yUxzTkbbfywytOf8sACkcw5Ta4rHXBZH/l24BFkDM2uvmyD7hJYlYEfHOzL
OyibLz3LULw1tWwwiyATUXmmwdiMypI5lbh37ZkFiS+Fj67G160R/3RExySZAZA1zFmPNGuP+Mis
sus648Ncc1u70UevUEBiV4gM5NGHLQDDdfKZjPG44xEZyQ5KKPmmB3GpTXb2XMUJHqtas2YoZVl5
d4MCXmDaWy/5VPnwMb3hQNVRRI5MAqSS/hCWV3gxeXGNchG8M4UlzokmQgAxqfSYbHt9zYnnV/ih
1AYE8cXNw2PH9cKMKxnB5mfydaB6GuVmjmQMCsumv+RoAYG83ZjrBxY2IlWACsiz6pQl/jR3jUQ2
pb+Y5exCHDkESBq7/I57K+ygqK15unFNBhEsE/BBfsB+jSzn04TvD33Gq4CXfKujC17J1AhZhxaX
9c02A0gnd4dIli//OewCEhigmdbZTxDZLn8Zek+6dCS8ITvuOeOV+ul/g3N3qfWQ2O4nUG73E6zy
e4TMpXZN27HuRK3/rMbHVGiFuux74ab/sMsixD/mqDC3kZYHq8Ec6gNSZ/09y0qpaeF6tCgeOOwB
Hk/8lD+T2mhBdTQKJt9szLSbriRLLwHWyYofot679nvzQd6KDBvYarLYJegn9nW5oRZIEZDrK/9V
whcwDvXLpqrTa11x1jr9p4hq69oPwTeRUDDKyr7xq+JfJhQBXfXaZW9695P/wahauf5bg0BPACtA
n9UL9z5v9tvV5I0bUWcX1cXGH8lRv+0cUsrtBsMWfbPG4hsH2QUhTO6f1Tttzag9YtXfWX1ZM7pA
6ASm5xQegvdWf88i7/2WSw0RsssySB4hCTDzmqxh9V3cX4o/HIKJcnjaecNl0fZXvW9/6DHau2iG
anrlm1qvv0Z123gp+19R+22NA2YAOQMALxvBG4seTptfpOE4Nhm5Lgy7TMncjcVhYHFTbNi8ifqd
j+6OjBodtoGi07Tu7vfh+CB/gsXSdmOxdrRn0LHlBYQxO+ExzYLEuETV32ZSjGZMMjuNAZhIThO3
rp+jTZc8N27yyUu826r+5jnTA+N3AxFCIspinkrjy+9SoK3E6dthlYAkHyQYZy1gN/8v11hE7Dlc
6wSXEg6Vp8Xv84QQjOti4u4P9k+lMlHgmgUZEDO7CrAYMYXGfdL+iwOoNgwiQR1HEjhQ6KycNXJ6
HQVxTKxX/GzT/AdZmpSOi8T8Id9Bxvd3d7UILNK8f9lvykuPE+q3/sdp/REIIFUFNR7p7k0oKmBG
5LjhySv1JsCNUvZcphm8GarZsG+VT9T2RX/GIv2QJu4ZkMoflTUIt9h4Hq3UoeVH5sKNxlmw1kPi
blf5jlx4MXlf8zh5dKlweCUM1vu/+9I/U4j/Mx5kTB/ZK+5tyOshsX+/30fYR7otF9Kqiuyv+2iE
fXX/uGnuAo/AMIH68Z+h/e7g+mxAclQuCi7kB2P7eoi3V6MIe0PzZrQ+rUPjJsh+eZKBbdvXM6fy
j0QhE0LFExLvCCbewFwGze62GgvfzlewOF/PZTFuiCzHAjm/VFzg+mNnScfm9MBHFuTduItgOd/b
wRjFVg6fG5UydiLVUFX7kIW7REjo05ieGfDP9MD8pkCQTfZBhGjD++VoBjeYdiVvOqIIbILqNgOV
D192O/VegV54so36jhsfBeVHuFzO1HL08Qvrxwv/Z/jFDtwGwTo2N2a+WuNuqgVaZ4RDkYTxmb1O
s9vpsWZLfOBfB8QOuySe8pU1PinlSKFX2oBYQMpGDl0STonqoNqw7fYaHAQvjXZoLfsw6w+R5+Iu
78IdrU74K06y4jrwu2a+21WL5kunot0x2tl/8/9SecWYD037JFS3fopFUPEaxqLgkot8hzzIkANP
1gfydW+oI+ZJYQdfefgT/NHkNiXlkieAuCrv4KTwK1QpLs0gtUiRhu5Vtq8uowYlKZta7++iK4YP
1h3+wJwQ/ntrn+FDczfIL4wy/rTeo/npk4+Lfqmeo1u4m3W3+YCg6r++IVT2lw1pCKQFEtRXwB2M
/Vc1VvI7UbXXPTqHHvhSeeohBoEZnYs7/Esrl34LE8b+HfLdhwJRTblXCl98dNFUQeKXuNcE8Ndw
KsPSuU+kZXOyzHj35OF588KSLs+ReFfBuLB2ajmo1piD6BfJQ7WZFNWrtQ4vydi8+UsKggcnvTQ3
HjW7F6LKW3tQALO5TboYoVjjcSQij3bVVcnf7cvyV+BOP/ygQdD2ien8EBnJpd+ld3XWX5Keva0B
9dqoGXRZrk6Kt5sMqU65JE1JEDLSVIfgVhvOKdKM9iMshALncsi+z07IOkUa4tnL524G5TGBWArS
syUrpnJTRja2jhRbQ6ORvdahiwHc9tplqnQrk4C+xnXK+zJTZHB5rWfLzT+WyC+r/4KLxKq6r0Ry
k7sjpTB8aqlzEDZ/UzJcnQ7JJvmp5oh2M2A6h19569RyMTlxugnZBGqr0V7YZs/8o/Yd/pFHy5w7
RpZdNNQDP6RpuLkq+i3FdKASe6e6BNskJVTlBroouFX1aEJLToA9NafJBxmCX1DdYFvkasCIzQcL
2U7siaERZa1iJOOuSV7JszV7SiOoLROsE+5dyttwDeODRWNLTJ5/9+iSrSRPHLbhpYQGZ4+XMEL1
Fyn17okhhmKnZIoN5KLvLwuXDeJJtRc0woeeOirXfJW+bFhBcFzX8rrfnKCdsb5XKVAND2o6TAZw
W25xi3dA9Lxjhlrzxdjjc0gdfi7dMDuyXOm2uZjyz3YXXdWSAUM49/+Rdl7LcaPZsn6Vib7HPvDm
xJ59QW9EI4pSq3mDoFpiwbuCKzz9+RLizIhFBXki9sUMW5SqAPz4zVq5MnNVAd0P4erD+UKgMjuU
WhjpLE8fTKe+CjZre2SVWwh2FRFsR/fEnA2JUtTTUwmdXlC5ciDpDmhPMBKcJ5AnN7eOFHb0VX+v
txcn3Vk3fgow4X/7VHrts/HykPD2zuxg10RhaTjFXUOVR+cfABbdzBi8wLpla1KCpb3HjmmRQwiV
nO+mh7WEVYn+LvxNWwNKVJWyVJla25V21eUEdyafIwk/WVJaBW/f+ordvjxgLJh4Mtr1MCQLV/rs
L5t+VmKDQBE1v1N1PUTVxq2zoJTss2QzZMFjsjxxAHRG8Vc+Zt8ab9cca3WuRX83/6ammjzEmsJs
17hMIEyBKFy7WuBSU9fm1bRUA2O9Z7pxJOtWKAYZ785z1+ZH6qOnDRPQn7PjGykGAA5xdV/38VF3
Q2GZljMeb5f9Up2il0oDrJLSShYACDQcQee5VW0O2SfVnXOtGprjebV7kGFqiZPtMgfXtLol3SfH
QYfVue7hNCQX7Bfb7XivWR4SenNf25JqA3O6GbafzXj4nIQcRO32tqt1J3M1HAaIy3RuqeisOo4C
3V3T3gYjnCRWuI3gj9V5anjVO1Rb5xXFg1dFJylQ5pCuVsE6JX95b/nitXmSzIV2vzWzZRMQ9jBB
apHAQp7HLH+J55GmHLrBg8qmDeF35LaXzJBzrWttMSQRWnxm+aC17FqrdNFplnuNiPeTumvvLMG5
HPrKZUmLVloM1au3Z6P3ivJHmG3RkcamKQu0lP2FFMNiq700Ke6IIj67wUR73+5bhW0WE6NOHXoI
Jd8N2t9aRn/rzvktpKYz7Te0rG7oPKKSdY3FQVNHlwmiNA1E4VIEJEMTrBV4NckuGQ0FVhbaAvah
fls8GVNNHA3VqWv+0qFEa1rGOZetXBauuTPLQyMtbjNv/IQ51ZXYVEJpSif/Jmp1nd/kXr426BTv
ULSot4fmFQNTI4NniG16EGNhQ76MQ4Hhkdq5ZXGnvq1+97iE+W0dhoJlyBe3NjVd23hPI/ObkNAC
S8YdzSUBJwrdQ5TpxFam+bIp7mZqpwBlHsiugGvqx9v5QTVxeGPSPeYlISFlAwDxHEuSQEVYWHMF
cvbEAccwYM56nqK2tGy+MWelhyL421qdQIMtBVB+eJktg6cOYJofobfGd2oJzZ+ULRLYPf9Shwks
84gGXHzOtoqvgzEMF+0uXPtwgsuczlsafz4zij3YLM8Ff8COygRlIYpaW1Q8CsRL4s8lu1BBUD+6
41G97ECsoCwMHxzaVGc0zwX5VLM6ecKQKYOVE2KIjEpL9LM23ui2Jx8Ah4Zh7rquFG2YDUyXlRrI
2KgaQaJOxkDEepzP8eUuiAh3mxPgUOXYVfqXZW7P4qy9dNP6q1W0f/J1Cjg4zv0il5GNquJtPRKi
bk7mhMaQfCumX8cEKALK+K3QM+211K2FDQi6exaIAi3QrPabxMFe2XxJxwqtN4sBR4m8+Chv2tW/
Ey6zzlBSuLdn8O+2LJ9AXaubFniBt5dKzcVUtaPtVXeciIwK96pzAQ2oYMmMcRg6SwudKd059HLv
NxdwGISzizRR8yJsGxy/MRIYtc0JXbfhcwYfM8M8onIcA2YGVXVECDnkdB5X9tBcpbvylMbg7qFE
HspmghIo6+0Hs/zXWRp6HY90mH3Yo/Cyp3BjZ3LwrHVr/Bc9GWwQsum1C54EDBS1w8c0YoU1oicG
91goB7GWwEWgnDypTzLYTg6InU27y4V5kRkEaAKJ6AJeKNNUU2s+YljVV0ZO7Mn19XJEQkdR9PDz
j7w467PiDcGS66838w2723Ov6tbYUnAnHSFYFtXMJvZUAsHAicsTFv39v5KUf53g3KAOdP0gNP/P
n8DiPvJRpTuaZOs36vDk/ObhdfkVVx5GGIKs4OhJH42JEqtQ/Us9vA74oY8bS3aQ1V1ypE7aKsNt
8EJo24XOUhvudggv2axhbzig3pNYmPIY4ocwrIjG4AnTRP0F56Vdg+Zme89cl0pe8va0Ji8sSfU4
vwgvkDxKLswryunQLKpuG2KHYoSQD8Hlh5bG8s2RFzzoleH87x9aTkMs7Hu63SYCzxKFMijSP10r
hl06hwdu9FE9q8lXgtiHl0vpTGYGUOzGpjqCp4arSN7fK6YgxFCYzHjzsCYRV3AWTuwbJVRjL/Pp
cDzfcPDa02gdA9XRoFjbZMXZjV31YTRhXhIlIhTTDlxwHiKV2xjG3NtT+rVJFVGb43hr9z8Uu+5e
RAtUX23KKqrudg1lCO9Rb1eN38v5cxYGhOconuvPvBYms+WjGS6+iM+k/DVRJEIOpQI4cOqG8gAV
FtKAsf3BM78Te/8mDgrRlgbsKur2+IqCPxq222/iCse25gH0qYzbK6mD3x4P67VsRQMCFM05aLOH
7bdDHMeSukFIE9QwK64B8i+zkjh/l8br+ZO3jyg0PxaYlY7Jl3L3IJxT5gZLQQ8FqWzJbdSHnZCM
119BnVO8zVKlw+JpM4WXDfMnsb6W9lM7LTccUlr7zHFVc6j6rvtCQ4kjaUId/2LGMR0ZVpFpOQKZ
u6JscirN3JPO3ryRLQ8Hx7poubAYbkTMqtKrEyth9MZXB/fdpX0PXT7ya0im2wfafB5ojyqT/u94
KdQ3Yf4uj7HnukwN49r4knqfA8p9y4hV2hdnPs4Z85Rt2uiuvdyHsuOcKvVHJONZ3EBmXTD7+6S4
pUB8VNp4mOVQZoGJI0ESOrAiwogoiB4ZHyXrsCcpiiQu2W+fnxkxnZbGmrXUrAYbqkn6JPpK/yi7
Qkrorsbw1BlVq5BTwHRjbfyzNTIGI7EmPFlINvEb/rDUK/H67QnymzIF8wOEWO0MAI3Xw++XeNxt
vXmXOyNHAFu75ddn9Aa2p+Bsip0PE/Tymo59DYdXqgIcL6vZ9WtaxKujHS5dRs/ZIcW+m6Dn25R9
eo9Cup3jLzBYn/QcNfl5NuKiE3bemVXFsLTqMxUbLOt+10Dsx274SLNGUKFALYLQY0ZSnE0UIucZ
swh2ygEQXHqe6njp3K5Q+hISLaFs+9hy6qIPE91v/uKE0zuLaH9ToeUcSxTqLp0xkVNFK/T9yxh5
/bT4jV1P2mjzYDhOFlT5/tb2195VS2Z96OweeHDMM7qnb77NffYXxPCHOXA+mTVPniX5R7luDDNi
lLz/oXbhCv/QGogwJwUn3orvCGz2VI3cNRuMA6cHWa5HHWAPgjXSbukNf+zuVBx6hjMUS/aVTXTV
nLw9kfbJVs+XC2DtCF3nuH8Z6EcG+/K0XZAdR6yVx65avbyUj4OtsFRs6AiEnwIIBKoAjLx9A3sb
6qvr7z1uOc1LTkEJsTdIL+e7wB3wprcvsu+KvH+VfV8EPzJKLw9nBO/EOjI9IbnA5Gyt0StL75VL
UZUSoPf2pX//Ov89vq9eZ9YsYbTh+XIKhwCiDPOmPFfUIRDx7WutVItf0JVXj7mftU09FdzSQkEq
1mZ1IpkewZEoS3nqnyTNmssNPKxDW9TJ2FwLd6NE3NN1WCGxihoAP+wZFznmaQ7thZVYAIuQvMCk
oIRXez9zeslM2OUVdD0bsCngJxnrm/k7HLDFvp1gTQRUMDdLAgclOJQiSVRay65P7F18lmb+MZk3
7Z8f+y3GRswxGdDAdke4IJmWqnksOGHJglnfHq3fvhkXlSU2EXaA0vDlzA97orTW4s0oLSCf2hnJ
deVQDO+BNN5rpLWfjfx8Nehj4BDQTQ17oJdXw1yr9YvC6+6yuMe6bjWIipZVaKSwXE/6HEkX5LZ1
DKwdc7qT+8J0SaEx6DiPJ3ft5VzCSNQ558agnrH/oBwLSmYWmacB1XqF+8BV4smElGI9uxKDSAKH
YfPeLmvtYSg/H8zzqJY7YEMocF4+WLYYG3eJfR5shrACeFF51RX8hCMBjtOS/SkRYDMMN0x+waJv
v8Tf719q7hs5Jm/S2svyrMaNGJWYKT+jQETXxhG0Qp3OZ3z+lOKogQMpyNoZ3GpuhU6/cw+aKa+W
3S/3sLeHVo4/h/lgMATglwHFkZTYYkO7U+auYDCZ2YGL+xUWI4/yw6t643JI3ttq1j7K+/cBWEPV
EL9HE9Lay1cx1aVVOOZ2e6djmjW8VtW6D+W8vZzJRdkJlPFwGhLAUk2RqcPKntTkM+rVoUxUMT/M
/3p7hFZfyzfubF8zuonieqy6FlcYGOpOQstG44HNXqopmrKfithtxwSp1FFI3kideGGKRiGQkp0T
eCLCVNb3vES0Yvi4cnTCtxLSZtN/VMlQIWuZo5uhIzZfMpYPbF0r9wEeqgc/w5zOV94JfNGkvoiT
y6waz+UXh7r/aMyq26X/6B711QWY7Ly9iFC9iDquwgj76QZ4vyV23Jb9mQaN/U/VHXjkHCtRCgOI
os6wrYlybzUPksW/hmwmcFS3sx2On7GCBNmUsXAISPk6crIrinx7zPeh9nVhIq1f4Vofz1EV1X8J
fxyngtWYONu7LiCtR10fkGHidLKS6xm2GMB6h1DBg38B4I7LnAhlSsMtrzji6Jc8Vci3kHcR83kP
TtZ+lgqW/6xq3B7cD70H/aivvtikznAJPvHFBP07OzletzXqbps2PuZdxgV0MXWr2kanrIt1qcIP
JB9hxa7bX3Ub2GdQr5AXDG56HO5spC0AGkKO+U7lA7wDLsDHJXJLhhvgiSubSQQ58VR8L8u/BZoi
2W5wknRP+eNYIukg2dEmL5zp58dBq3jkKtw+cTCcipotuyJw0COysQvXrA6w01qjHxATVIXborzl
WKrd9+Iv3Kj2Nw/yPN9RsOdH6qS0h3maDR3Mk9Af7qjRWM14YLW0Jdu5n4QW237+p3QCPPDSdn8p
coffpe19yst7x7TF5QEf1DnBK2nz6BBJYAhl0gjuA+M6peSn1RZSICB/hvWTSNbB29j1Bo6I0ROJ
wOI+rCdg+cGkwSIAK9+UbZ9yp7tKl1Vxm/Yn2AtjRzRjcrr9wsfBYI83y+IcBwkckK3f/2Bltj6o
7a6bKVsU8O+4aTF/+deZ3xxDkOIXWoNYkvzFf/Zl4ByG2zI7VjIFVbRCSC8amA68ZUdRj5yzT6fz
iHNLnHu+SErLAQESd8ikYSPzXeMcWvodESqKkKn/wNvXrsewOEmCVxoqpiU6Fo3KgeioaYvPjnZC
/iGf9yJHX1ZB6bG3uwCi3vzEHP+yYNElvicV8Hn7eVrAAcmChTVRr5IAVGHPJGsItiEChksSbxS3
sK4N/ZBefPbaP6fpXhIevoZf6tPmPB0FE3TP6iNyJ8rucqTaOtdmQY2JLQ7GFxuBcnUpUfVaeOot
DSMAbBVwMW68RLzaVu5d2GR/ypun3eByZbb3Tdn/4KA3G+cOTEfJgu1aJ17arfXsJEv/MrbGmsOK
IylT1AryWWk13926KthcuyvhSCpXKPgoqr+J+vTWEsRuBg/dPyZQ0UtKqFIlqbTBUpNCKO16NhP8
bYQnAuVK9KlHjm4TqzljIQV9cCm+bjpbNALXkBhYRmIkzqLdpOdcTpZ/aNXXmpaE24SfmBAc8iuG
gM2paEFayEvNDF9aALmcg8JtHEHgnVRJdQnrYsBG6UDNfYcivAv62DpMhmY+sMaJziQbpEbY0Hxj
iSNu9G5VeyMv/sHFg66GYhAc1Tw0Br4rs6OtihrNU3KdsgFoFEAPqEKbQ5wdatbzK/2NTEBL3z2M
7U73gl9ubZeqLLKG6FG1SrYZFMdCOQK4QpjGv5JpxGBs7xkjgZ2E3DI8YJzquj4Lnc8jSlaDip7Q
aKy2ku6z9uali4/FuzDz7eo8rHBQqAezXWAvS5BvYGGIwcBF+Fb+Rs0V2DaXMjhqI/AkZ3uG9o6Q
REJI/p6ig4r0zzNQzhI6K1T0hHTuJsdz9KT7ErJZiNEtbEDoDvWRNG0PBaXkWA/n9YFv3VKzOB1U
lLHm6yZitXAUQL6GJWDlRICQ+II8OmMMtE6hBZBP8F1czMeTcmqXE7uPL5lmXh2chPWxKh5cXOVf
5rUYA6MlIt+HHhgHUvh79E+Me1/txpivRIrlgN2hmu3txrETlWXt0jtDhPUpYP5F1KiHR5sUpCLO
iDsqX74WhbYoBpk3qHm81qb4iFTXIostCVLJ5bZr4L+SZnKcmXZ1bnTNaTL2sBfSY96W1ne7uVp3
3+lzu1EhKzyNi+xCcy36INPcKfP5yGd3GOD2EzCInx5m9YXdtQ9mEhz6G7y1o1umnbKw5zIsqMeR
+Iur/x56Vf+BOd7NOtFEqtK2TFykTmoAz/yXTCCYCsbcfdz2MERAewRl61UrqgIe/JkUbuP5XtWd
tuZupEhXaMXdee0NhnFUv+VvpX6k1ZAfx953BCSHVVUcqeZVwKBGps8/YMgYv/Wpd7fav1QZ0La+
9bffEwB8Fg9fytvlwvhWMMrAc2ioz9h8LTO7Zs+1KTJ7ONLJaUOzW/OeL2FFS9pfNeWfPpa/IOEH
49BqxfGdunOFN0L95jC9RhpzbQNkKc55xjc4S/k2yh8/r/mzhpddRCSu3DW/9Lvgo7gs+PQcyN0i
JeyZlq8qg8P6mSCfWaBDazYJBTecwSuL5UbViRr5vIZMP3n3fB2HFtx2/pv5j94TrnA3RZctY5xL
RRo7qCqtDQabDDaX3qT40eBe1uBPmOBM36CE0W4f26f6Tj3/tpGPsU50bUPubV0O55JfjR2HNLbN
jKoGH6cEwAi+Uv0uWaJEQ2KT6finhqBgQnkTn597IlQw9mYA8XJPNW8kuBPaZ43eNSayjJbmLd8l
CRZfjroSMdfCFj9KEgGaTy0V5R7JICbaCKRPCq/VLBAesgqTaAqAjln4LDe28dwTNYrhUD/lk9yD
h6c3R2NSTMdTXf3NBaVtVqWVacB1lRbwgyNdB6xAMwURWo9YmFyG81U8buGK3ohGjUM5/xR1zmGU
W1+l7lzfMEmDWtVnE1t0SkseLty57Zk8lLE5RkA/UUYFXGZ9c03uUqpo0Bto1+rqMUCzKQesOz7L
mInaYDfjBU0jKToBUyNkCoKxTnH3DW7nkbb7gWIKliRmQ02FrZuh0T6J1FgHhFGSbiAOYMWySqKi
eBDvOCg4rX3+11bpA9mFDyUwZV5k0fZuSMYbblm8ZEWyOpR6bIVNAqApTR+YI9pA+Rejs7nuScHd
pi8OZIwvP2p+j9/C14lBUD22pCzX+FLviCcGoC9YDHHzsHDsOSFqIr8O/ePZ236v2gcS+uNmk38U
JCp5RAl1EUkO0Ye/JQhBLNAW7eed91iXWB2Q5fGFugtiae1NAcFR51JsJa7mPp73eR2ZXF/8KUz5
H/LGv8g3H0CXq/mkCLOjLVC1vCNGI39oqF3tqq+2SXHLZ+Ixw2Oip6h0Ds2pvKqwadj4bOTp8QTP
kXVJkUtKaaMpc5aLA0UrPt7tKN0JKuMn80MyYn645KfWanP1dmL2GjEJgSkC1GNwKywbkcHLxIym
BovtJY1510zVZYwXWeBk152ccOGCaq7/3Gy77Zc6pzjy9tX3VXtkG7S5MKkprR7VeIy9vPqQ+I2Z
+1vzrocXiNtCHINFyD0budXmro62R9HGvsEsV0euiH2oSiHMyX64WoYzgyqJWw+H7SE6y3A49kmJ
CeDyMjjBakWMOcs5c+bpXLqSwWsv86A8MhditUQEmexCMJRIBqtWnRUIVPj2E9qvEKm9J7RfPqHV
wmdPutG8UyAjKi8oum0X1+pfsdousHGK0hdz6mXk3ywz4AbVfmn0JN0kqZLoPWw1ClPZpt++wZXk
9gIN2bvBPchs6MYZrzFucKUUG08Nlop51ly13f0mu3ai1d6DI4/NwW9ARX6yLIAZ/pf3sYeAmqNn
97k/04sMn2TBn2xh2uOJd9Z2HMvPNEPXJwWh2qm0IYoHfGfeacX4CovViFg2EZcdBOqO+PKVYc2y
m3qXrktpYT9xPQg9ZyxlQvJj4rx3Hlvv/9Xw/3KxPZhsOxfjFPs7867MutMoj1Z6hKhqXNgCJtec
UG4gMFj65HedtV+DluvjRmDONuQU91Wv0y5rN91g0mxshDpSYURDga77EnvZgd0VZ1pIrn/K69cU
lTqseG+RrLDs60H41y0g3H454kWOFdp2sBmEDp+yDTEqq8Oct1eQnhQyUCAZ6REibZ0MqJ4DBumM
YXfotrg7YteURAh2Fn9YY1wHTBEk39+CWQf+cQBbgn1d2yibCbsMYYm0Pe+80D0lwc8tDb9n37Zo
BISa5eWz1NPU9uEmpO8cfvI7G99ai2ZKME42HRSQM5Getx4pivHZzrc34s8hgHRBx3Uv7G36wc39
L+9qb4TTzEp2Xhibd0HXfZG2WzmEdOaKUq2Ne5jGnpyBzlJEJeCXZU1KjKCcaGyGrsvQSa46N9Rb
3r6z3yY5UIf+PV57+0+PN/RmjDy9+wgLLNFybmV3rqpfITukUrpD1p8sBLsh+uhl8VeRokgVlFRy
o+T96RjhcoLthk90uLbuccL3CJq/W6kQnQLqZ/TIi/Y3qNLe5VSprDvZk1bJRKSKmn8c7t8ZkD19
0c8J9Mt1vJcTiBm1pcsL14Hjp+hz8pES4wLuEBMRcXNAkD5oOSZXypaiRG5OQnaExEhzqpYEnDI+
Fay3b21fEPR8a8CCDp7qjhXs1Ud3yaagfWBp3c10JlmbGlFawYFjUzJ1fzIZZFfDzZFVA2q8ffnf
rizvP1ffC1UKZ0NvwQoJXIciLvDrr9oLCN7aovv+c0W/fb3fT83/XHC/QRa1y9amWzUXDOdPAq6F
E8+wWdSAos92BO5QxIcn18HFcAfVpzteSFsIlnk3il8tjnHeRDqNx1JoZBFscbhag/keE2hf977/
ZsK9XSeK02C0l9S6m+hkYhHpyINQ8B2xq2ZJCmmWELutHgmHATrEi37fl1hvYH8fhwfiUcIEtIA5
+3LqdrNd7mJrsu4gfmP3Qd9NxLvQ99XYJTUKmLLNodhBb7+n1+VMTrBfLuvtFRcqWlduQrtjWg7Z
cVJ8XIrk0tqemt7fAQ1/UkoKCKvgv3z1SZSXZjjdGsZV1KbEmMWRCV9ljMNjkqyTMY9Beql40hJK
WRB2nUvrkKMBDhUi3zHN1PpFR05E6Szt2m+7xH6AyPfZz733ltvvdgKkv0gTAo/+r+HehN9ui7qm
+ai1luu1/jXf6sE8Eh4ifpnKiA2xcD2O7zAFtMm8fJP4J8L0ClzqqJ6937VituymNLdjcOf7kASR
nagkxdbz9ptTJLV3FRGG8P337FCMj735YmGOZXdxcNfvWjpkreAePX7sqfvy9oVecy7QAP96pb1T
xsmdMA7LTXg3DmhtMZfnpNXoiUNChJOay/m4odReXL194d+M44vr7q2Iesi8sOP93klULAir5aJV
/Z5H0O8HkjPUJHhy7X3znX6sFzz1E2BmE7/Krnoyx+5sO3a32oXefiJ86n/z1thpPde1fR94cm8s
bXOmSmf04Z0VtX+3tfkhRyBcEKa12ecyzOH+ARgJjFPRRMiaX3gUGchu+/MVp2vTEc80i9Z98r9B
vw0jdK249j61tPFe7ry5az4BPJZAIeGm6Y/aPD0s0mjQYUcXLCnGnXLBUZMW2eDWXMEh9Rbqwh9V
Wc4dG8kixhTwrHRxXVmVWEIKcJNwaz6hMIEaHV6CRB+KGAg4TOwrsRnXkMgtNZ3scAlpojJ2j2sy
v1b7QHMAJaBrfBAQLTBGKh4ZFLBA9NyGVf4ty6ohSE+qcfcoRwo/6u8l73NrCkr+VnzYgtqw4bW4
sOz8E+EIbTtIfxQWIANZc5Ru/cupLEPcZvpLv79VACTjJP5Jg/XuGOdo+DDjYQpvy1Zow8rht/xr
UHo9Lg1Mj5w+/ih7RWMZbgkrd13+UcI/ee+zmWFALpxMurKW/U+hMkOQcE5VGR1tAc9d7ELXRZJV
5APx7cYNrrmBaPONqCvphr/58ROiVMytyKveuBd+eb4ZVucUfaVhPA02HRi97GMFCMijq3NFBKFt
deAEGnLRKQXR5hrf2jMkjlMJJvT2tF33kr29JnRNi5qPTd9Za5+P0EKQ2825ZdxRVDT778v0qWqK
I68UjDNxOmR46NJ44GIHxBSmP8zN7nICHCLWkmclgxRa9rWsDIRBRtCWhe0KLBZIMo4Y3E1p45zW
8wYtNHZFa+OUkGBe8kZF2YsbfrHuDea4mvR6zvY8nMORxXpSlHQ9qKcCx5V5gx9n0j+tDU7s8b7a
xFiWuACX1TfGTfah/Bib8GNuLvSIjIxzxqvPECdxK33Ki6cC5hg9fezCU3mL9ADK+tiULTcJ3SVH
I73Q8C8bBONDSq4NgsxU8MLpRi9a9ekQs+cUYuTkF4+JvblrFvNp7q0bejCdBn39UZ58qugRXFQB
gjZuyQdJ2TVfLetr1ebwUmFwvP0CfxN8atgiG0cCD2P4V705XMMpISgTXOxQlSnpUwmXoGJ0EVLQ
l8D3D5bUkbYCzt6Sv2c2/huo7OUN7AXmWzsN3WK2SADslWm2282HVdvAz/02LgsWL65oUjY1igUw
9Z2nf32QvLy4ToBfCBQFp8jg7kzrjpD0cLL/IiXGG7cF1Nyw7vEAD1AQOj+TANmnjtV0mvSQmkvz
vVvR/v5yJXErREy+F5ALgRm+vJUwrAvDLMKfUd4uGVfVp9AjgHQCX7xOnwlkwrRVEnw/5NvvqkW8
+/Ie9s6gMV96eGu+dVcic2PLEk1cBENlSEBlKlaJU6Q+pKpBAvExRs/6KUlOGTQZhfXUw3pPBQpW
yxbyNUY/PAjQ00TmTgioWr/VYiTU0tTyuaJJ1unQYNKjvmGX0WXgtKc4fqroKYMezKTk5fNuCr9v
jvHqkfdCibnGHgwbRrKRClMc55RTHks21bgnipt68IWKSg6cCIOcvqnQz3mO1ojUeFO56hI+cMoc
oQ624dHqHb0zR18DZ7yUKMKxhv93sY14OTHyJba8Kk7tu004/KgodzEVtAUZSLi4NfIB+amqRNPv
Nheg7+p9oaI73Q2u9I5wRnr7ln4Dv768pb28qLFms0sLbikFwshz+6YJ2b3j7kwqDpmDa/6IsZji
q8DO4fbpxbP9D38aQVyzjYfzsYvvQfnArxLYG2/f428AuJf3uLeeljCoMjyE7LvcSO4mtzuZguI6
gryl02OTG+fBhr298aHNQK2g2Gs9scG9cxO6yKtF/cu721tQRpdObB8b+07Gmn4Wn09BtgZxzCaM
FADGxQxT6KGOXFD23r7+vv3yOrvpiEpAqU4jTKCXc2e2pp56c23fyfVQyxcVzqUAP6hah9MuDzkb
EdSET4LUFLlz9vA6xATJt92tzAueYUH1wpFU8O0bdF4D+T5eJP++wX2xzXasIX0YpX0HpQ61FWYa
1LVLOv2IbSMFC8uSG5Iui0KhNdwu7ALIEwo2QDIMdR1UFABOUPvf2obnQRuqI2RZTtPwApgA7myO
i27dcPDy/bzstx9hBa733zGItgnvlxaK5hrY/3KGZP2Gshww8J2K1WImiVcgNak6YIuPJqsBNnEN
pFyHNoO4mhh7M9wwANwpPGMX3fR4RFU3U3uDsrzGQp3YiHkhsoazTPfiVUBPMuvhXLVKvTUBUyrG
KCxXeMIwETHwGeJUl6jdBKvA+oEHxj0Y/kDfvHd2r/1S3nr0vbPbjkq7Q2Rh32lNcUDoBfr4VYYw
uXEo0YtLH+vQegrQGJEfjNWtN2OdNXjHqsXAYFPrEOmNxFmYcelfpocqm9q16G9N1MwMjoM5PJGO
ha/TwSH8ZTfsPsi4UxXp2KCfBdcXMbn2m8c5PYESjrnmdCxPqJrDHEf8Hqe03eKfbufspKEANHnl
ESUhFj5f+8w7FLODQrYOfCktveVBRm8z9HVBp7wQCSPFe9QtrEUzWDV8CTnCWI4/VCHlywYGYcnO
9c9hTGjm/nQhZi4SHKrYIZeLtkUHNZfQZPvsYczS4wGavrgdUErS+XbZ3UYIAQ8mc35y0zDBjt76
MOTN6TuT93cbVKjODlCKJcjewx4BOLO5rCnkksrDLjr4Fx9Ec1Z0g3xr38iHAArRKhihtyyPuANF
roblZre96MvTKk3pCdrS5OIJpo9yPuYcU3FOz+PBOpBOVh2uIJViCQO4G1Cuix+kJibGylCYGd1B
0h3svhMCyDZlh7ukG79XFcWn8jeb8S/Puu9FX6c7rFfzFnsxyC8C7lgrIU05is5L1xaSmmB5RJY8
Fd/FxZ+p12/HlZikJvS0pT7cLQi9p0kfdefd52TnHLbN4dAYdwQr6k5D2QEKC9wnOpSISsDC9wxk
p94PTRoWheaQOMx0mD6ULbvoKnGUP2SUV/lWUSR7e3V2WXadCIyEUex0irKeu33qBUCFqG+gX8iQ
ZxU+iwitcAR6i5gZJF/qtFe42LX1dL4x2ke2AJnjyFRNs978MO62X/y4+c41xESV3NlLq1Npy1To
lwokN51TdYBcJrRdSyed8DOhPITlh5MZpE/05RtqvYSJJHqfFsPmVUMzVF4NWB1BdVKNT11TZVWj
Ts2hK+KHt4nO3pnNvztNQloMYjEQ+r61tm7+ZSve5r0RmAuzebOEB/nGuol3iPqbRx+S6JoRrlQt
DG5EuhM+Qt+NE6nZeC75WjD+bLLJLrqW4Sxvbw1a7A+7TfOIMehJacHgI7GL6DW7br1o7/LdDe9Y
caoKinxDDzTSerQNz5o/q2T51PT5URLOf7/9rOvJuLf3+oBSJjFhhIRs/1nNpK7jsWyjuyaB64Il
BbHxMn3mBrZ5+QClJrXqE21lyq69FA7tV8Sk4sHDet1Vj5QGpR2E8QfxlLkRWCustSJGqIBTRm4z
qAMS4a6qZ0b/ue5otfthqwr/8li1ayGZ2IGYwU12K1cXAo5Hu1dI43xQAfvcx9CSfowu7CIYKiCy
MnRjoYt2AAMw3dgI9wCCSffFmORiTA3Qyha5EgiHPEp5gYnlnZI9wQt6ryfnbyr1PuNIPQw5njCM
vTPMH928chbGMc13yKHKKy+5d7rs3E/rY+5TLAl6V7NGON8WHwsphHoSubxbr0Xy+3qDenEre9Fa
thvSGkpMdCcjfZ0VLFLZjgEQ4ZPSWh00P7ar1Uaf96xSEV3jsvibufjAUgiKlqJCCY+QwdmkmouY
4csMw9oVFyFCBsfXFiPfi4FOBUJoqe3qkNT8962jIHYVro+Nqd+Ilxgh13Bd/YD6h2kJcBkapeSq
R3WeB/N9OXl3rWOci10RPa2Ev5W1rVrOqrZlL2J+EO6y/koqpM10O/Yo1KGR0fe1TUVFt2XEwm90
4FBFkW1PYvsnqBN1Io9UrXUshR6e/cm1hQSWrukCVAr0+Oyo5ENzwjGyOYl8DEIoa0K3EpiviCux
YD1DkY6rz5XfgTjh+JXPX3W+8YGUf6ENebbi403tJQdqpJ7gQsOQe1b3KLsXdnQL3JffiGjC12vj
3wzDPT6zhfh26kFUG6EMhQtit9pClAuBz3Gbj4lhnUGJWFXsMUhcOM732DubGVgubOaLGV68cvnJ
idd+0SbKAFJduqGJQc2QRApuaPqDrzK0Jh2fJCn04WbTB6gQYX18hODJPQ4sMbXZgW10HC/uuTPb
hymsu7H8ElvBB9ddLicjpErWXMlJWlaHHAMjjqUmL8IGLtya8vjY3I1OdylSSu5O6smFQvj2+T9D
KiVixTH3p3ARXcTelCMNz0I5DDA0UWE4R6aTXhV+gAPBY9Bg5YCnyG6EhcgbYypsN+WfaN/nA1HZ
WesiqGkH+clf+xdHOos/DkZ7383sAsRNNCcBHko3zoWnZ8oxYGC7s5PttyFynop2WumTz95pkxsl
ermSNY4cZhyJxfapRUF2uG2TS9U3ua5VZ38plO68B52Za8uy2lqNBt4JspzXGXxo+5FPdKUN5lUd
IZ36vqsbK/s0mpFg3qC0PkTYNHS98yQybLJUSoKDjE2bIEFzs5rcU62m3m8uWVtV2c5iZaQZB6vT
Hzc1PrA0DxEJA8K6UEYeqe+8O95pu2Wa7OIoO9zVEJH5FjmvR4iwwjk+EzfPCM33Chjubx4SwoFJ
UQ17H9knvEw1452dmbZdtp+kjEttcpx0x1vJiaAhAJ/CqDaC0uNt0rKOPUScWaG27jJem4mPp0aj
DKaxWJE6DKak/SrNmJnQohn7nqOuGHLsWsB2taxrw74IrHFz2KSAwiI6Zg3S8x3RG+mPFcYJABO1
ATYWe+d+kPGsNA0MvtqF0F3l3MlRFGC9kB34WCwOdOE7aBqWorzR1qP6//w9/9/Nj/r256G8/Z//
5s9/15B4GM1+74//c/qjvn4sf2z/W5/697/6n5d/5EPPX3r02D+++MNx1af97uPwo9vd/dgORb9e
jsvrX/7//uU/fqzfgnb/xz//+JvEp9e3QSqu/nj+q/Pv//zDFpTyf379/ue/1AP8849P6Y+ue/zH
hx919ePVx348bvt//mFY5n/ZIcx7zMRCgpNIhc7px8+/cv7LMXEKJFNWQyiKoX/8o6q7PvnnHyov
butB/+n/V2TbiD2pg0GdMiNspP51Qy/G+z/j/49qKG/rtOq3fNHLQp4XECHhEoAdXeBHFmysvSyn
jb2ks63w3Kb3y6exBs1z5urej3f5MbrWozjrVbtZnCOcKs7zoTyb+29BQRvIcWuZp24AVSEoL96J
VvcQqvWukJvRCZDAw7fo8fFyxXiWtc27cjoP5m157iCsgplcHIdGf1PM6UB+b04HKXH2UR/v0gPb
qg3EfG14lMe7r0Fctu+BRS+jZy/wuBW6jNA6BtYa/9sDw63QGHHnaM4HY6IT7Ka73Zhb+Axe9cmf
xVHvjcNlQoyVyCBxa8UndBPqAyeikpXNV/Xo3rnDlKPcae1Dq4Unv3OrpzxabsaNOX9Obeu9G35Z
MtUN+9gomLZnUe2mK4a2pF/C/dgyEydc3LPcxP289L2rtBja47hvd0dWsblqgwSj1oLc369paVRS
Hx76mWR/MNkql4icz8EXfblKy6g/TPMal7Um/zutvP5wROX1yyp5npS/TkIFb/+J13/ebERRnoo5
YByj/PJm+xpRXBDbZ2FuFPJi4vSlIAgR/8Kx7OJwk27io3n++vZF98o7z1eFNAcTGFdG3GZeXtVa
JpanZ51hYO9dbor6tG3jFiFV49AjD+Xrpu0f6Vg5H0egV2fZFN4E9klmFtHROzeyx0bUneglYT8R
wboIgn1/hmXnYGu8VGdtEQQnY7pM51VE34VxxMrcSCLSTO+2qnzjw/p/o+sR0WYchNmQHG035ni6
TZprvhifs9k6TckmThMzgzUUhZT8DJ8oBM/LOjkAbERwauX+EV3DyMg2pQF2WKWnYe9fT7u5vi63
00EXodXZWdOx4Xjz8TB19v+j7sua5MTVtH8REwIBgpvvIiGLXGv1UuUbhe2y2cQiCSTBr58nPTPn
uHO6XDF990V0VLS3JAHp1bs8C+p777GNgGCAFeen1KOftO9/Ggyz4J3WK1pR9106x5BO6/VN2iXb
xO8OgajqE0mqVxP46lSPgCGOBqWMsRBiW+O2sDb5wiOA0Ie5vEUbej7MAWzSdZJ8SSgzhZ82HqSi
kBNOyElwLSg9fjetGQqFOQQkH6usRU2dLeSYBitSoXoZtmTWPcZVI5p/BO6ZrOm3oAkHGakhx9DV
UXKCQgGol7FxDwNNIAYVTK8t+65TYR/jjtQwLYrvcemfjZJ31B8fvXqGbu4wm71rQHP27caW9pEj
0dokYQnfualqc48Gz1PaLjsw3aAYD42yrOMVequIvufZGzCWavmd4DN+TL7aDPCR3sXjqmE8xdZd
LecQ3mMlLZYgSTbdkqh7PwLciw+PNnDQPVinGg2Cjudg9ugbU7YrlNfUdqQw1hh9E4MS5XV5EIH3
08kR/Bh/RjvdujsT8wnCtSnZSGzsd3SsfXzd680Lrj32EBD90CxEKne1jUIOPatwEoW/0BaEkf4Y
2XY+BrybMiRFKuvEdC/b0hXlRYmANyafgldPIZByeAWglbLQXUXTY6PMI/dqzHgrGW5UMj7xaD3b
si2iVclM9s2rFuFaJLF3LLsLBAl1OhDZQSN5ITvIZTU0n0U9H1xFdyOjqF6OCOsHvmoL/SzzBDGS
n6zK7UUf4Jdj8xp8amfZ74IZzxwHDt/Wo32GoeEqlL41Q4/FjzLTA4fLjPq579MZytbutu+53VSu
ukPdh4Zpm41kOvZe18AHo4X4dZr8ODdxiuysryGqEsUZVKk6NLrCzZLq7wFBNZ32K8wNAO8TYX1b
y3TNgll85IP3vYvJ00yh7C+/1ArWiCkwLV59Nzu780Bbpv50JCM+wYoQeqcTaozZzYX4gC8CbWxY
0CZ9+zHSo4YbYotROYmfOi84Y/uuG2eXFTQV7wdNQdli6esQCoHycWozGsbHYICmclUPp2ixc0GA
0o3t+rUU5Ckhcgf81px58Rl20Tzj3gA0vBzazPRN5vxhF7T2uSLmo5QELMW4rQvjyywMZnwHqNgq
bxBbNtjHLoKv0xQ3p4RNIquTdM82QdBDSH8aCLyp1AEtMqW8Gnwv/3ltid3G6z4C12cLW9Qwd3W1
a9YAHCNIbFWr0JD9Dr9Fq5+roMrZVL3UUwdp3J6f4YLd5Zytt5NH4FYBuWBl2KkKbLwPIg39ruYD
ms1fDEPsSoflufV5v6Ws/8mh1YalWTcZAgvbtGQ8yHnYASnQbIdoMwXtE2tEu/Xr8rWZ7QfIE+3r
tpFInhjsQiUXuTQlzet4iYvZfK0sQsDSMgZTnzLaADaC6WgpNrpMPtEJ9C8Oa5zFr29QL1ooSjZ5
k3gA30AnBrQMhIelLJbF+6FX8kSrFQNOgpjdDEVECdwqdAMY+rjcinAulIZ/aVVlI4/lR6RwB69S
L3qOUVuUuACsEOCNeYL/PC4edNA2rIeDSL5FCxr2lqkAAk8Ah6geQMoBPJFNiai7V9DiArWFHFyE
nCvy8drMM7UUMoAhFC3tZd2gOeoKmEklG0D3ho2YjRZ3OmyHQ4pem9jIVWV12DN0vvsulzFvoWPu
gXziv2pjBrT9q/vIS8y260JEar1g6NNHz7pRGyXD+FOilDwlpcuhktpm86z0plrC5YavEgtDlEdS
quQk0nNFh5+UoHBey13F9R2sejq4I3ZeEbTLpyHmNp99RI5utg2Oo5spaD5XGBWhFeiN28q6rz5B
0mPRJAwFktx5Jk8+ky8cVdtTxdEiGimUGG1QQEJ2V0ei3yq//rIur5cMe4dWbrhxfZrXwervtW6J
2uBoTI3dpivExeIVLrjLHQ1FfSRN1ORja1/ayQb7hs9m61YFe4V1cGgHeBeYRf2zCcOyWCO271jM
itazd3CCqM+O4vu3Cf8kIoOdl6Tbibk9g5o6rCWjnC8RCMcGYDEQOCE5FqG5zXyNVjk9x4psSUXG
Qjm0kdTgmzz0Ddr6a3xuZrSEI6jkea2mYKcCquqv82cC9G4hKNVb4Ve3YUMffDs49Fy8ueilZdB1
7o+1Pz1Z8B4Kr4PkS9kHc7aGJbtpOaN5SPhLgwq4i8Dii0lts6CsMLurNXi8yIuX9ls61ZuGtSaj
g3uGNwwB7qY+l3WIlx4lG7/xQJUjUE4T6F0JqaK7Guev+wzgqs4UA/C26wzUbz2BPJ3h/qz2HvgQ
PMGHhwOc0acI0RHbTPQsejywdOgewwEcec4QHVvYEpddwE5g5GAOs6b3dBpO8A6HgSgO6A0Lgtdk
BtlTLH2u2kFvUl2FhUzc3ShHRGb0P1XpKFyuGhwK2ANqefZ6uKfXzbEWyc8YxwAYgoeo92tgD35e
LBiEu8TFgNJNKxMAh4m4ZUGUKwmbEaHVIY3FN0B8YJA1F9TOp4tmtDY8N3K8g4QTOs0+LEDXIBuj
rzGZoQboaFWAZOQ2yHCnLA3Mp9ifvi0qeh51BxM0BR3E0MKA3IwYqX0hGRUAnECg6ZENit6EWzfX
P70ogFgQhq0c6dxiYBXrm+WSSCQ4PKv1njfQU6ljir8Q4dZ1lasl/SjCAK7g5ZoWnfzuSFBla2Rp
nrqBAKToNoKpXafGb5TLH42KMwMXZ9qZUwRbj4SU4iRIb5EnAmOp5EtPgeIu8VBCzDv3PbRkR5yy
MF5JuyxckJWVcwh7Mv05MAHB+pOA1wXsbEAaAQJN4jVCMj8yt2KMptx3EvJ+i4N9hQwc4Eq0LHQ3
Nmi7eNBvBDQyxMZrGwCr4EpeXdA8+3ZZn9Vq6k1aAys3uuCJl0BrB6rMXUCf+9HWRbwsLST1mgCt
CFiGt+m4lZDMyyJ0ZbLJwOAcGPUPg1nQ1gS9Dga4w8e0rpfC1MOjX5JNVJVs4wCs2hrg8gqvgqmD
W44j3Ghwf09dKh7RDQLTVN2xsfq2QEp40479ktuL7EtvDnEMAHwtN41r/AyROoeEOcuGJoAuOUCZ
FMnFjWLjAxHduJ1UcozR9zkvDEqi8dKYm65DrlBy/Ij9pcpgeAZj80Qcu9FelqMHyThQmPoaQr8+
My89gUOlovfl6Oxt2bZbZE7gsWIPTS7d9ix4Hkgks6CJ7cZY8YLWpLuZ2HwweusU97fd4B6knT+E
qNZvKGzRY1Imu95JmwHDKkYz7PhIESXrUJ9w0j/U2vysG5PkXYJWnuLgaGrEIhu22MAR8NRxDCiU
4mfP3qQUkH8TQ0lgcczPgJ94Ngqqeh4oh7lx0yHyFwXcVHkoyXJmluAoUpxsfK9DVxRm4nN9Bm4B
stW1l0+hyhaBEDr3LWRFhzbXlt2nocDxc+dLLK+yan9K37M52KDFMnZ71qvXi676Ro3AOqSl/Rpb
WGeE5Q/YjA27WjU/FVkP6O5wuN9hxD+lFOXF2r1CWDVBp11DhJg8Ierag5xe+6naJQZLHSo54U2C
L9kF6Zg5XK+/i6fwecKxHVWyO5cjAWm3lLeAdBYAZGDin67Vnvry0wUzHARIHMIbH4VDpqZ5PQ8s
vYFq1yfZob+9nBsf8GIn4XZf88TAKuN737mzcvFxZpjaxwRi/5Ox4YauyM47kWRCeUm+kPZcTZhQ
h5i4pOUsC0QAZDAEiMBWA++7KAb46frBKHQ3F03HR3xzmIEDrGW88dUxY57Qo0QhCwWpfbqux2gB
nlctrD7EHrzXkTJW6NJ644fVTrcf1kTs2MrCx3r15Fn17Xe400Mxwkd3apJtDqugI5Q8SVb5AyqQ
Zt4h4an3DIlYPgR1m8WRN2ypBzeCACnNunjbhuuwwHCvhtOm/8QvUnj6YGSkDoNVKKIJ5EJthbmA
BNo1QT8EwgEDKOSjGgUW/igPcWTHfaR/TCM1IE3O5oAV+F349kasZZmDfkMO+vKDe+RzMiwm00Rh
QMTvMWyCddQ0zjluG0EYHchDq+N+g7wqzafYtwd1+QGEZQo6okIF4UcbrWZ58EnEMydrpBYXyqau
+wOJog7Gd2O1CYB/3v76pZBdsw/r+TgAjJCXCzSIAl6u51DVBCMaYAkDthaT4DTz3LA1NeoNQdav
8LTC/ySj28mo8XEW8PCoU3OnL7/qbCKR5sLtR8POAqE9crv6Mkvv5M8QtruQpArvUzMVUwBsEoII
tE2Efe3wtD3P2u3QJEuemG7d0B5vQqe+2LpGo0Xgz/YYYTacN373wdOY9uFzceraraKkzlpT3uq5
wrOAyvztrx/lkn6oQNYc5YJJ7OQK5w3d7a8fa1A/GVGpHOkuRD+aj3ETsvOcig2N84529Nh53rIz
Yhw3HsXa1txHE+yRhQhZLVhe8wXm69XuMLY7sNG9B5Turd+dK5e8GKv2k0fvx7F9pE14j5h+TqC5
lK3e8grFfXwK8AS1rJHfYwhpukjfrKyC19HS5i6Z0dR3cCWl2bhiBgFZh1sv6u5iFDo55I9zvrZZ
JDS+Kijl9dJCw6l0qlAgpBuyhePwCWyxO2HanGK5TE5/8W15HEe2ZPNibsZWLBjKgskHOCFni9im
/NLV7xW8IWtRxMRsAeK/KWO2D5GGkNT/XNbIXSAYkbMYmvyXj6c9gliMtJpV/j3SxBvP+A+tDO5B
4X5ak+QuVDjBYiq/jUv1pSKa5tP0nXiwIJ6tzscOfiS+SG7LFH2a1LEdxF2hwx1MmUpUg35RwCAl
g3Q+CiKcol15Zigwp3E8dXS+6ePkzvXyQwppo7FCW0TZb7ACibZoZuZ8HjD3JR+ZJBky1luoEKZw
P52xO2YIbOJ4ptOKdYLQiglKqO+mJf6Ywqed9fsZcycMFjPH4rNK4zLzIWaOVq3YLB4yGjvKC2+E
4eW5J2jLPaeVfSaN/8lPBpTc6pCs5saOCVqDwJNGxO0TD3+bgZ6y6dB8CBecFOi4PKFJCzwM8aF+
BXR43WL1NBGxeVWOL1Dd/xDGTZrN3QCdkcZ/5UR+q6j3wwvJs58C/NhPocxq0OPxVpHW6QcIHyO5
hXkpPGAIquoLlg8D1Oa8rGBtgNlx8hMnAFxsKiTMyb5a/WaTDP7ZmPExaROb+1x9GePnwUujnE7s
0S0QCDOzzcaWFUsyXvwLZIOx1HSGp90EXfQJn7G/mOShvOaPmrOHIXEAvI+7JOH8aBeFbVivG1hX
ALmsPbcNanPi6AEtbBgeapBCadh6O+Ds0QiAmvqJq8EWc5d8DRTWqSunPGxaDCCtH+LsAxmmYXsb
9+ZYAqeadf4S5siqIKmC0gzonTk5d1O0QcXU4hhR39AEAj4rBEliuIi5eQoLjDcK+WB96Lr1i9M1
zBHNSLflZJHWhw9lRdVNOpVAlVVDmUeDQ/LihV/WHupo3jrAUUt+9KUgB2YDADsUdlA40CwMVYUu
Wvk9HRgkNef0hrVhRuIqhu6OF+blxJ5KG9xOel4yirp47l8aUQ1n6NJ+nFoEVk/pNmtgJ5JBwYWN
tY+0BTBbufaPQpVRLvQl9cepbdW4TcdoK3tIx3Gq1K6tUOkLpH169IAUUeGACDXKS8sJBChkfgMM
V/I1xT4haoFdciwfFfOa+9E0H9cei4d6WBXoygJXBxeq7tiBkVhEDYSoIguG8UoZeld9r3d6jn4o
ovu9bqNjxbq6SEtVFw3QnDs4u9VZYGHpFfGl3NGxP1SK1jdoP2LY2K9mN/TQUeKcbug038lagUFY
tq9a3+oG4mCbNJIGKvYDh6DN7HImYwi1cfnIMWrH7dMixpMqqgaIu2pASO8q6G2MlHRbjKjUZkri
do9+EnCAA6YFfgh7zRDp6TQuUEAl5tKYAw2zLOnWeEGZlx4sNwVKBxo6nKr1+j1t123ja3FIocyV
b8EH1BC/QeO8Ja27oUZkvZ3vmsk9YhDb3Tg1nkppUAw0Sx6opj6DJrWdp2k4JvZ+RrZ6611kc6wn
T10+2ZkVAyjLgJZJrFvBLfQHQS4CeWCATxx3Ox/+6ZmN2a6ZhmG7jk24M2oeNrQtm3PaDD/a1N/S
aJjywCJ0KAZA1gjPqHRCrWCtKaSKofm4YAMPFE4i5bKFPtZnWHvprOQpDrCY56UzUR5NogYL1Xwo
/aTbpjp47oSJzqmYzp3U38cJ91pyDPh6FORozaCf3rd9Xk1zikIvDOFk5yI4JvCdN/qPiybiaeLd
t9boduuWReYjWVp4EIunxUvcQWn3uTK12qAVLHYqKAu/gfORa49LiGnE2vnDcY6TL4FQnwKbeDiM
QmjZK7Zs65BDWkeT5YYZ93myw7IlSWMOAeqnzUyS+4oMDYZ94qVs66FgngQFCoczJEpGfH0JgIc3
JIWPvvvBBsNDGUTLRmNjbxdhYSY0t189SiHC1LZsRz0Y+AyMYQ5edtslYfNtFELDk7f9Q8U9dA3h
5GbXaBfZQ1oJc1tCno1Eh2jCp+O4WSBDmd4EFI7ScQT61AwYxxlNEX1c+vRWteuLGd0pbHJRjwSU
pmi4o6pfUYqiYDDUDQCcYaBGccrDaAXJNW1oBXUmeUjiCao/pILa6Bx8kqFKkCTVywZmN/nicPU+
CsozwETy1tUJfsnkemjabTRfVovXxJeP74FckQAahk0BKu+uG0N5j66zR7FTHCao0IqYMh2bBNRH
NWZoh3zykGMXaQOUFGRTg10cYmPKSZmiVYAZlC49jE5Nj9Kga6gE1zcV7IlV212GiQD+9GiwN1Ug
N32y/ij1zIseyoKA26AEbVBwFG5EgWbKEYS+gHjbqsMY0THSoq4GRMMlYfwAMBKGPXx8gMehytdu
U8ne3V2obCGh6w2rErmXDQ2ymFWvbRiUX9YGWGHtzE1PLgLQXDU3TKMSaWZomPqvs5H98QeXOsnZ
XMbH1nhoRs1U5arz70NJ93HI0xsCKABUeDVawzifEtqsN84YdCqboS269mWpPApHM4QOahgOY6/D
UGCui1BDHC/28NQspMUFRQCYAwwllMSUfHgCRpAcIzVItD2TW7PUOMAvw596uu2bab2w81eohaFO
MaWC7Wzj6B7UkMLFarxxFYa2usbcoHEChR3vtk01jzdjCWBR1B8MzJQPpoZwZuo6gKPay0adPobe
/SKGMEP/rHqEnFkNUSwGN4bB2zKP6mxKRrVLQ+8spwX11lfTD/Q0S3OkS2XvtH6sLX+UTf8liWua
qwm5/YBjuavuHZ0NcPs45DXU02US70ugbvLA+HB9KO0LnYclHyogYsmCzCr1tjDzbXdx70bMHg0G
9uBI5Lws3dPcB/Bsr7pDIknyqEfxo0R02BMkDVs5UDBrde1yGF7Gu7mSU94SgkJi9rJm/NnYdXpE
Og/ZLE+TLB5TjAE9qEEmbjkkCduN2u0rVDHHkTB3O4m0LRDshtyG4mtsuhISEWX4odQuJ8okEGsR
iMQCgDP435RHWMSMUHfDCxCAdkbVumd0+W5jjEy8CYMgaUDoRZjfu/hC5JxgG+oFNr2cUN5tZSCg
Oun0K6iV5Amo9zmrEjFupo4iU0uZX8wJUuBO34djrV8mXCrBtAFd2h6GRRbioE6WbDd76fTUduUx
8njhEqbvQu1OzE3oDkUy3cY14LsTulTYjB9RHA2m+EokGn5luEAEw8hz5IN+Gdsqn038ykG2B+N5
lvlw0XeLWoexaig3BNMOdFEmetLB1huCJm9jJu5wUEOxL931nkwKYTCU6NeuvAWAXwed/lhGCs2s
BkKYcoW7+VxvoNrymoRrfR7ceiC2xTaIge+Niw6H0MknA0P6r6BonIavTnUSSFwrt97K0Llx1mRi
xcGgGtKAgl1gkPSIvAeCa3Td2gCyrszQJ6X5ftIgdRihkFOQctqZ7nOZUmiISxCHVFPYHp5Gji+A
gYvV2/akP0xzAiJDGnkQvF4RPGfDDrKLp5yj+IOGG8b7WuME56he554Gx2bXrwx3GiSFU8uS912L
7gY+VXaHhrdTzsi0LQkZjs1garArMqg2zdnSJdOpXSJx1Hjd9xKiHYelcUcheFKESECKZfVhw7ZO
RVD2nynKu8049S1G5mQb1hznFm9ZRiWBFYyhHxV6h0ij5M+67TC0TiiAXWjDrRewsOlHTL+M4si4
9Pdahwbie9CPS1evCDlJ91XSjjczqMiF53pMO0Lr5Sy89EkDE2footWbul67+6nqoS3dzwGoq5i1
IsWUp2iy3xruv9YR0zcwVwFpBRJ1Rk04RcYaBcpC99483rUBTJb0EHFIK2PoI6G8e7KYXqJw8vZ1
B6ZO08WPIOl/SiCNd9fyw9zteRV5BVXDo1iD6RQYJGALB0dPgdOz2DXJtQ9dFy4gVpeSMCng7hfd
D61HoUtss25EO8DXwJAmwHU/ukZayEXz7ZhadTcqarfgvA9b8CjLgw3ZpbnUgrZ6+eG1DuSYDt7p
v36JIVlwhyWzjdIVHoMA569bXSG8Vsh2zvDhgGZ0Z580KOEaPbik9Z/8yywohVzDf/3eHLAFSnlh
m2P+j28bU+hVtnV/T+yyD6VyH2As5e055CyyNBclNZ9pFJtbwxyW3Dqaz36UxoVb8a1//Wl3gdQk
akCSVMcenGvrYFem6RP3/OanRh2nJfkc2g4okEtzVA7dQ0c2zTLOT2pB430R4QOwE6gcwgaRbYBz
u1c/NVoi0pL1+Auq8n+C630YOvz3V3TeXwF+/+9cf1eDHn5Of/xb/z/h/i6GFW/j/sDA0/XXvyD+
Lv/gfxB/cfofMWTMU7CXwTNEF+B/EH8+/gDK5xEAeFgEKaWAlf034C/x/wOkc+KTEKgzH+pw+Ef/
DQAM/f/wQUaOYKQBYhKYSeH/CQD4V5oTKCchZkE+UIB/hT/NidJNi0VzYdnNJYdYsQp0CIl+jGE+
c2j9w4oxrthXvzMSaCi0i5WHvuUa6nB6EBgiim+li2x80iNI6t9/e35/gwj7K9z/X1+KXZBiv8HW
HBUApLGxP4lYtS8RUcFHzMfegZtdECn/hpv9+8OvoI4x4AEOhkjdSWgMj3NkI2lGKx823o0O+Xvc
xzcucgW8A9idQ0sdXY6q8zvwfkDxkpgaSI71868V9jdP6K+4zX/fxBUSsWNzj2y07U46mRG3RAky
Z7o+SKjzPARSvvOo3rrKFajHYJTagNgEn+cyaB/FEDyQMpoPvuvDDBXvhz/fy1sv5LIKfnvb/WAH
usaAlTUNgIdwuh9pveOWAvlXRZqpd4B2b90Mtubvl1F1SlZpKwwXIZbqPzG/J13BAwZ/y6x2MewO
2Bh7zfAOgfcKYPjvV3QFZ9QYZvZlBQ8yo8sYE6RYr2tXTDyevbumkgA45qlGK7ErForsGr63ZSzA
9/b44s5etIbTkpPYoO01AOUQsXcUgt7YW9HVynSM64Z2iTsCBuI+hd3KhgsaPEr2f36bbz3mC4b2
t7fpK2g7AVbVnoZO3/ZEpSg9IAUyXwi5SU+qd97mG7dxTYsWK9GYCQvAE5bqs/VrZDcxrvXne3jj
w69J4eiTQ0wmNO0pqICyrG3bolvyT2NDfBWA0MENpM+r5Bjp9eLwkEDhRnh++OXPX/6N7RRfvWDC
eGUG1lxyehbJ77SalqHZ0sZv622Twg52+odP6SoGTSPyoW6RzalqAcfcTLyCpDOG9eQ9s9e3XsNV
+AGr2Ql/tM2JMSHGPGHjBHGhC23nz0/qjaUaX67721IFfi/kvj+yY6oRd7oBaBk6ec9lkPJzxezL
n6/y1vu4ijsdpo1zby079jE46OEiZc5rCLXUArDAP1/i8mr/5kiLr0LNyKdG1dQXpxRMXWiGmA/p
ZMbntpwt3BwwBhlcPb5zrbdeytX+hvpQS/vIidPo9bpIh7Z87ktTvoMofeuVXKUjY0ChvD4TUC5p
SbYemvYZAZUmKwfw20y5dDd/fmJvvJToKsMwfrkOsGNix+AinxNGui2ATZohMT7X7ygdv/Gg/pc2
GmRsoFfj96e0t82TDb3qbjbt05+//xU581+nyzUVIYgmTYhLqxOmZB4cBgIeD2DpVmtqPyjGmolu
h0B6/ocKalLTTzRrE/Ki14E5WNhMc/CkJAWSc1N7YI2+1MID3WQ3O7X6MCWNIFpe/PmLvvWgr/Zw
hEJGJJ4kRw8+Q46M5ZMHuAKDctQ/vMDVJk7b1nAviP2jaz3/ZDBfLpoWYkmt8Mp/+CavdnC69BVn
jQqOSwf1LAXttC9JG6h3buCtdXK1eVcbtD28UqcTJTDirOTiPUerrN+jn11Olb+JDdHVfgXAUiZT
yMTJw9AWUAHokSV8AlSJU9jBkJ6br+kCSbjXACBS9PZsI+Dovv3z239jO18rZKYqhnh4IKCsdul0
DXNS/hjH9IFqVj7KuGp2/+gy10bBVA8oqng3w25X8Sw24JcmYLTvZStfPDXxd86LN97UNUkKRUlZ
EdKZIxz9mnkvgSyMJEjwgC1H//ASlwj/25EEOzTpYqH4EZUiJpkJLAU7zjBv/PODeusOLu/pt48P
gWRxGFIDZu9qE2+tN8cAflku/qtDAGbe3/PJ3njf14StJZjKGW1JrGVoUU+fpB+KqqjQdoLrRWT7
pP86WEwd/Xfe+xvB5Vr31cYzH9A/NMeu0QAGedFykrz2H2rRpe8E2rfu6Grvg2vmYknkegzTmWQu
CgzQfMDp9PX4sERN9U4QeOtOroJABeQQ6VVYn0fZffTm8EPCB5WDFvYPq5/wKgysdbd0BFomZ1PX
nxMR5zQaYXtXo5KzSic3/2x9XR3ffICj2tyV1alxsQYyJRgOTBH4Zfz54y+74G9i2S9bh9+Wb1kh
1FO0TB/b1X1MLkxoW/HXmUov4wCJ53S1+Z+vdCXg+q/zFfTKv+wUG8iKl/0A4c6afMJ0GRP625qV
wyZMjIYIAvvko80duxSI9Tlp3rnBN1bbL570bzfYNcAeBKWoToPg0WZupiDjKXqfGHTvHIDk/+w1
XRpOv4cBOXqrbGIRPJLOiXvAX6vPLG3IO7vyjSBDr458mLSU6MbS6tT2iydySFnXY8FcAFXAP7+c
ty5w+f3fnlJJS0knEJePwK/0XwKDwWOmSi94J2F/6yVcbfmqYhUmG1V1miuQBfzWwB57mepimmkJ
tMLwzyLLtZwhTwEABcyoOndGhZjrjndRXXY5S1qQKyUT76zktx7W1cZv0goM1Hhoz5huimJqaP0Z
TXfzTtx661ldbfgqckyVCS/POBBTCH+L4+Cn3o2Ny5duBvz4zy/8jatcm8WoCiyYtKbDSRjM3A94
LxTT5EXgwjch7dIGkCLUt6F6pwp545kFV5s/cKsOJeAkZ5AUg4yCIXoU6NDe/Plu3vr0qzM+YX5T
0iogj7BmcF8hX1PDoa9l6K7++fPfelqX3/9teyRh0PHYH/FOkBVlhLefg7aJj/3YPU9N/B7H+I0T
K7ja5VUyshR5UHlGUlcVMyX+tqx0iEEvhjB/vpHgsuP+Jt7/Mrf/7U6cqFu6Chceez7AOzrXcxvo
FTr/UbqwnZ7cMCybyKft/MWVGpClkDfogB56rRlsvqG85kVgCrZCArufJgqyVGvVJbUEr0osdDuv
VrKvxGq73DEZxSA7d6IVn0VjyXxg6OClDMSGKQSMekmCvn7lYz8nt3++vTfe0/8SlhUotxawWE7W
2CSf/PEMjIWAmipAUR4Icf9suf0i2f/2EPXcq7mM2vFRz3W/GThzT8z65ac/38Qbi/lX9/O3T5e+
5mBF/Cdn39Ycpw5s/YuoEiCEeJ2b44ydjB3n+qJykh3uFyGEgF//LfLVqXJkM5zD097lSqGR1N1q
tVavRWroDPX1Hc8qfkRbyZqq8+xwbxiAawUvUQ3oCXMoPydRVsWgynYiFdxC1dfkf0oTBsn3ISji
ELr1WVCF4yEJ6h644utTm2sBbwz+1ypfTA2977z3WF/cy77+Akmax5wIPHAC1k2LDlRR5CZEt/yu
EhCVuz7ikk95/3qu8bOQOWMa39fE+YzWt/gAIGS4j2TTrMxpaQRrQaF5VbHCRM6dFuMEbKSTHQT6
H2+ydtIrR8LSsllHAtWKDmUzFveqc/+wCnJtBI/52kiD9ofA388L1zEzQvQK0JbrC7dkhVY5x0Qo
lKeNcO5o2xWPdPBdsCKFut52rXHt8yAPaBolcTxrr9Y3gARDarJBGW+mayrmGV6fxcLmuNbBYPDy
DCpbtMubpm5LwI39vP8QZXEtEyD8Y9GTlYGW3Mo+IbDveHCJy/s5j9YzC1zcV8fc1Q9qiL4MPYoP
0fyX69Oaf/4bfvS3hPXCj2RjSlOAP++ubtAij17lAPAl7D/JOGj/UHbYt834fH2sJUOwjA+IGB9C
chNgzoFKHjSiE4ocggzvrn9+YYeIZWe5E7q1jya/R4GL862Hd5tq36gMpIat2GoGf1kaX6xXboD6
TFDrPocAUKIHFvxr9Q0BTDBBdzo6BQ7X57KwVMS2NqGmIIIgKRDhNarDdR/XULIM0pX0dunzlo15
nspzIJPbR8pDfss4RXN5o71xXLHhBauyeTviAIoGY+EO537y+GHiGvypPtDf+i8gSdPvFQ7+m+tL
tbTt8xxf7AjNUERDy4x8LKPKAd1kA3oFf4iz24H24a9tY8w50IsxShnULchc0rupRw3jyY0ERwt5
UXnoBJ+qDuZ2fZylfbHOGOGHUQrDbR9TxwO81iE+9IuzUsUroXhprawTZkRxURdePiFnGwM8fKNR
Kq+AScbNPT9cn8LSEJaTo4PAIHOK9OM4Cu9chmAcz7vRf98mCNIr5vX2MvHI8nTIiiZBiz7pRzQb
AtSIBupzk5fOSk72tvGCAerfzSa0dkBFrtj7ITI8z6EtyY3cOy3ImQBm7eJA3IZpySaFrkRG6v+u
r9v8218H4leEmFBCSgZA34OHyRkSPZxcMxbohSgygKDnO64jIgn8MOKnfqeALA5SNCVNQ/gxwHnO
ypVq+t/s/Y2fwS0LSfNQ1OnkBmdCjazMwTcmBi9CH8sKqDlKOnGHd/HYMxCUNx3YFPKIDW0OkpPC
AW1yLOKOm6MH2CR4D3uArYl7I9A2MkO5NCSRgGrOKl2AY9nI6DOk25iOUShqMnSZOyYSYEDzgJIO
btSgowA4QibCqtwXhSrBNJPnlKTfry/4khFZMbA0aMsHvwMyyIEmKORq0DqGQbziBvNX3ljHaHaP
FxGjZsOEZiae36cwJ1DzQy28R39ihiy1783n61NYstR5ai8GSVkrHIHe9HsJUOQ+LtvkBhw4+R5t
s38GDFmFDl05XJfM04qANKy6pm6Qb9eEs70om/e6xqFa50gT5qG8sfg+DQnA82L6c312SxtkBcPa
lwA1gbLrLDgefG9rt+feV1+GtLq9PsDboYpHlq1XoDfr6DiC2NsBzrXOgSoAC8JIAP/UPnpbro+y
tElWQFRoyTeyp8ldIPIU5k1aLhWw1V0U6FPUo9nsPzONPBkg2mN8Zy1G/r2GvWGBtlAYsrggzttR
3cVRVYdAadcyCJKTk/qcH9My1z4wqmHm6qNLYqPzD5Cpy0BIpFuZFt+C0FPBwR1UtcpzvLDcgWWt
YUlidP7SDvygSuKtK5fBt1gUYCF1+yRb8bsFowksOx0bFw2lcdOeeYIeJrRE5L/AGGcu1/fy7a9T
26u51zjow6IcnGxg/YZ4WbEPe0FWTue3LQVEf/+6M/HrxAfNWPhc1j7YQApWtqCZ8pLHApfpx1DV
41c8GrOVbPzt7aCRtVKky6coKg15yBOXnFCEqEGZm87qCYasnKSWTMn/FOqpreVWDrEANjHiD9zJ
kvGLYEmfoUlW50kC6qMAAm/vG+iPB98ZljE/pRSq97fEUVJ/EAUoeuhOiRIAYTAlTOBSlVNalc0u
TRQfbqAfV7nFwbRFQNBLDYzFF+nngARxF42uPz3H9dEdzcNBsuEErrRYbipAUjtsqAxChrSsxkch
PbyekDRDN0RTj6Do32ZlVsRwgsioEkxUv5NRVv4DDt0GECqwcKGhbVNQonZwwLv8YGoVDo8y0J9U
waK95MBcp2htRIess6/QiLwymwU741Y6RZ0pFp6rwuc219NNFrn7uMFtJuqalZxlAcyHK8u/fpND
dsZwZIKPynf/GAJ8Igg8b8eReCdQxgEA39N7NI6BHIQ9TVQOd2DbyY5tQVcM4u2znvL57y+OYZkw
7gNBMZy9fvDRdxcL0qrqyEudxZ/RUeQMz5On/ZXpLo02r/OL0cArXConbOlz3kPtkTR6XyA3PIJb
9yIh+rNiIAuRjluxKEdvVdf5UQfC/yA416kzvet1P/2+buFLNmHFHoMWEujIufSZ0MCg/68/Cq/x
jn2Vrsh2L/18K3cgGdgGKaBQz6ZHbQZchrJrPoV1R8nGXbByB/QKAps6TYjV6dwIFs5c2oWQUKjB
xa3gmm7cBysW1Fw0vJi66EFAKPZpHOOh3lVUpCtl7oWNsMHcyOHwWR3QZylUAAUb5/cYh+jC1n6x
cqgt7IQt0ZEWmd8naZk+CEWyn2PvO/cK79Arxb+lr1uun/LUjXswXj7iFQBcNsKgwnBwJxfvDNct
dWkAy7fxXJOXpSr4c9607V03cv1OqnqtQL/gy6HtyxqKHmDYU2eDV4Bm54WxOqQjKnwkDlNQJVTJ
2uv82/k7+gn+jRroiAVphc+diwBZEeg4UeoBy9YR3PUl6EpYt2dOrKDl7e2RX/fbjDe03DzSI0fH
ahc+D0nbD0+g2xm7AyEJzoHru7OQMYWWm6NxNR8MG/Jn8P2gca0xH0KRQ9+uxx1F1eAIrfPH6yMt
rZ/l7woyVAV0/sRFlrkC+W1+RJ/2B+FN4F/yW/B4xWhEK9t7QPzUiucs+abl+jIueqLaHEOCZA36
BBWEL/hYX5wpWnP/Beu2sdRk4FM6mjh7qNu2eQLcPXmaQH2yMoGlr1snPwEjjKljqMEQBCz/KPuU
5eeuC4K1WtOC+9ho6qJO2owPlD6ztAvwbNj2hwLNxHvQL9wzvQpFXpqHFQPwRBnCP1P+zHNAaxEO
2N3olGtyvQvb/IqcVfNOVsnQnT3ZqO49B/H5e9oKeL5wdbhW1Fqaw/z3F1lDHbp+nEcz62sITnoU
q80onaOMMjqt9C4sbYbl7LphoQGzZ/4o46o9ypH9SJnyQLHrEfQ+m4frfrg0D8vjVdnnchAieYyF
Gm9BXpv9jNpVWPDSXlheXtOBQW0iFA/pBOo9sq9xNa5CsBKhmQEEJRQEpyu+MfvA69s5qOT/3Q/0
7BBGgO17wO4rSG1FeKq/KJK0u78hGYJXoEjr8qdNq2YjqlXES2fQunjwsjrLoW8w4IAETCerVjZ/
YeFsPDVLxkG4DLxQmImP0Bu9i1kj302GTNvOErs1BqjhcGCAXz2wCMIuJe29S4vy0LaD5BViu4h0
U/pe/pDX4MKdt6OOzYNheD1WXvSlT9Ya3BbsN5gX8IUfGkBXQHTV6QfqTmrPE3B5gGRhTdh4wars
EgvqNwO0hp3qYZ4BXl1xJoI0RWbqJx9xSNVjdRNU7cqeL03Fcnj0RIvG5Y3+bHowfwBuh3Pq3KGp
KFzJvZZmY/k6p6C6BOlZ91CnLtvh4Ro4j1juRh88jGiiUScHiiGZ8pqVCS3gCukrODZNZZylrTqn
bcuggTwVB62FepdCXneMcD8eZQqlnQpMXcD4QyC8B+XkdQ9dHNsKCGmbpIyVMn1gLr+MaHsDe3O2
pwVAAKwEVZKm08ehNPW+LfEnRzb9tkhk47NL3dJSoP74AGX3u7xNXPQg8Kca5LyQ3KwNeC5BTh4g
2dk2URuoraqOhL0Hsi+Q9ZBvVBRFJW5MVDU5lIunEHjhaYC4dRN44EzzSsKUufHAow7CnCQk4CTc
+DusqwM0fSD0iyYWmCyYPgcN8prcc/8IRx/HMLxQ6sTHUYFQSFCoN4cgLb4+8ELOSq1swkP1E82O
Y/IAvHf03kxPJQ8vjIPw5e9RKcCeen2ghQPZxnvLMOo4zbv+c6em5JKwVt6MBdJ9HJ/V7yFO5PH6
OAux3wZ6i1HXBOpe/bMMwLpUEjmeYjOrZUZrJfSFSEPtSNNlvJtikOmqoCMFCJy4+Nqx0vl5fQJL
n7fiDGsAt2Ukk+ccaI4gPzLH41ADCBSwgKfrQyyEMhvhDRwkGbSjxQVCrnQXo2ij4oGc+FjJgwPy
rCmvL+iMWGvtWNoSO5iwREEqzmtBrp8E6T3xncq/5dEYdF9bzXt/5fa9cCmyId8ybolL0YP8wPz2
FmoLLch1fiHFOOsMb0N/o4dL9LGd05rr67hg0zbyO1UAlvOprT56ZeA65DYHjDAfd3XVOHh7knmZ
hmeQtJl83DhFK0rg8VFDyKroPwvmf/WgefGdN+CFgM2nO/jR+0D2n4YAmnS7atia69gQcBLFNGYD
qR/AONzSG9Lg9fPkthP9dn0VF0KQDQIHVTnvXLBtfFbQcNhDC2cvHcBwRIDcsCOgvuZsxe4XXGtW
UnqZ7kDKGCQpVVo8jEwXTwKEww+QaPh9fRpLH7fCQtpWrK+Yl4HwhBEkaqDjBlWlN3Rrj0kLbmSj
wFWZQ89r8IoHPLMmEKCRZZF9BBKE++h+j2KCtsfrM1kayLp35AosQsTFMukMEHPIDEDPAeToRQuO
IXcNXLJUJ/etqABttw5kFiDFM6bpZ+phcUj1zE5JQBKt4D9IfgooUkDNQVCQytTdU1e3905f/ro+
zYUNs6Hizgghlyprwx9+BF6wKc2TmyakfNsi2sBwFbR81F1Vfo4pNBGUhCCWBv38vUvj+vn6BBYC
nmdFA1YFCuWG3LmwCAjNVHQ/VTYcSqTUXtzeGmBSdvUEjRE8mq5kC0tLNgfCF/eFMuPJCMJ09oOJ
hCrwodVOfMjH0pgv16e0YHo2VNwzoC+pQXV2gWz5TO4JzcMHFYGpG4wb4Am8PsjSus2zezELPdV+
T6dSXGIwwELnp7mMiQJroEI6YoLpD7jiPqI97Xcx0f+uj7g0LSs2RC5r0wHsRj+l25nj5DN3J5WH
VD40zv76EEuT8v6dVEyg4DB4YHQroc+xY4afVJKDhSmfzz4IFGkwC7pd/tjPt8jrQy65sGcFChC7
5DV12/F3CdDbxxQ6Z/sSWro3sVNAIrCBAJERcXhIGyNuHAN6KqXididU9D0E3d/h+q9YskkrjuDh
HhqZWTk+ky6oPwtTYvMAELm5/vWFnZtZdV7aSqyiJtOsBIs+U/qEgnt1pDnYrUBKt4auXBpiztJe
mGNQSLDWRib5mSBPTd1e3HQhFCfUIJoV21gawQoUI6DVBISB1YWntbwhuhzflwPa/7tuFbm7kFL+
VQ18MQkV+2GfNHF4qXtUW8TcPjCZkwjnG3INYRoV0OPmOGTjhE2gfOIkXvJTuWl3JIVsPmReLlf2
fMGi7G4LE6S4QFDVXqjopgLg48KFVkiZgO3yulEtLZYVDrQUDXREkvCifHZnJnHPvZlJel4nPgW3
Q0AgwrXqpku7b0UGFk51QaVpIKTe0WM5H+FMYfcdYN+2+aDdfKF7J+9HUIVealnUtxqFMTDPAtX5
5/p6Lc3AcvExqRwnyGN1yaFbt0ONvb/36uBpgM2t5KALO2KjtQH7TuKpAm2sNwyIlzp8YkT9LGdI
6giwxt8b0TCXe65PaMHCbNx2WLhdWeX19AyZKZ6fSdEPeDGK6zFMVnKDhSWzIdse1PWaTjTl/88N
kLmDIt6Mx06yp21TsFIBFdZFHgd1dImhywzknc9vJ9eQ4/WvL/38+e8vwokpfVNSCebBkhVgky6d
Bg6iEYmrx8AvyjVk+NI+zH9/MQx8rAIDWzVextD/KiDzBWWbrQ9OM8Hby49DAG3IYqbGi8yy33pu
YwEcYy2EzMv8RsXeVsDkk8Py1hnHixgL+Z6EVQXEZcEuY6zrva9Xr7hLK2Qd8VpBqjzIo+GiIJka
7cAj4v/JVeWt1N+WPm95NgDNQQ64Y/4T6hXPGZgyDs2AtOG6Ec3H2+s1gkDdvxugqE4gPO/3FyiF
4DpO8nKXhm19F0NjcV/hnGq56Fcy47cN1rdh2iLKoZvd0O6i/QldX5MHrI0/5O+dmKzha5eGsE7x
vIMtBaoFhbhfKWhPgQu03OXQJhw+Nb1TN0/XV21pGMuxxRQ0cRml7WfPwU7wFE+ms3wdlOaga/jz
+hhvb7tvIxdFI1LHmfzx4kVoBazNoJ47yc2m89u3kYteIyE8gTrWpZ6gxAPy4Qsa4s1KLvW24/k2
UFFCuE5AN6q/SLAwHCW44EFdi9M0SdDbk01g976+REvbYJ3a8yUFqjRcXyC4/J8ZUc2hffcNxZ01
TNXSRCzPTgAebfphjH8OBdwBkAi1Dxv/ETKw6bn2wxVk0tJOWw5ekmZIAVGVlxJE/8SNIxBJBD+u
L9HCt23YIOR0XJDC9/g2pPVQHcfzRw4Jp5UNeDslAAz53+iRTwk6RbVX/pp/OU2D91kJmtyc3v0d
aOL9N1mResWqlqZi+bYwLrR/ylwi5VRorJgvbeAd/r5tnSyPZiUI0cMJdVYJ3akbMpngUwTJ3m3e
xmcDfnGGep3j6DYq5aVu3SnGa+vgxoe2LraBqvxX2L+hSVoNcuYfHLH0HLfO9DhTxhyur83b12af
W4c0QWDIkso0P+ouN60LgdKOue0xcoexYSfIC4fdmROg5k+iZ0VgUC0Xk+A7n4ed2LY/9mMyTZK2
azrpPae8Ebu4gop6B9rHFTteMC37MTl1an9gPA0+jgySyvuZbFIcGtXSbRwb0Dr/1wAgM6bQfSjd
56wZwb1OMuPfTRPOqs/btsiKhL4ROYNocf6riV2AnIaqhGDFUznoT5lJho95I+tDStKncZDbgpbd
dqSzss7djOe/gLfzd9LJ0hPum2t13IUNsXl0cw0uIHQ+hx+9BA3rexQ9AzB4h1K+u75ec8x4I+2x
UZT1WNYQl2nCj7wEKEXHxePfzBblLXEErfinzTAI34ZTssTvu86w6Uya6J0MAT+LKvASXJ/HwjqF
Vkxk0F3DLalhH1Xji/we4h06wJs3AYv2tgHsuOjJIoXaUHGpVdwdBcChP3GgQCHn+ucXDthXcMqU
ZLHXTfqXy3G5k2mYQ30c+UFGuQfZDbRHXR9naZ3mv78IwCTJC78c+/QjKMjz5L7WLII2mujT7Hh9
gKWJWDHSTMzoop3yCyBhZvf3ENc+9CXHECAAsFHfXh9maR6Wn9egPRwcVRS487EpvI9R/9Inrywg
SbNtACvjQeMqyG1AaoUedheOp3UQkcPkkrFcWailGdjJjtJQrIV23SUFCeWtAi3MlyDJwjUU+fw7
33DsV/hIvIS5UGKKPxITpu73ui9K/V/aDo16lwSFD9WKSYfi3eSDxv8+bTLnx1DDaU5l6HtfY9Mn
MXR7qISIq5Iu8Q8mjd3p/QiGJ/x/zmgK2VZQrh0n1JId6FiHtb5Hm0fR3ICvNW32njf60b53WFHd
BymnOEGanKvko4cCM4fCV92792UQZuwb9f8+S3Ho5+JfoXAio4/AFbYoEuS8ad7Ryq/yk1RQUnyA
O4DUxJugzPRfjSVE7qMiWQYojvSx+OlkJWRPVnxyPpPsJQQP+t/WoBe+4vE4dWU6uKd4BMHAiEvH
nrgsvS0G0L/8361sHsKyMoGYGBqTTWdZ1jS8q6GfrR86PJSsEZK+ZWXzAJaVkalrStJq90Sz9COF
CuGpB8f6CsrprXwIH7fr3Wkwuh5oOM3NSPsU6G8yHqgX3Y+c/oAQRLaPTZShoA92M5eEl00rZnNm
lEUcdR2HchXYlCnE5Zt03LvR2P53/fMLe25zZXg1qIcZJLJOsWCPhJYEUqhxuncU/319gIUNsWvf
zCkTAs07EP/50HXNx9B8hIb18OX615d+/vz3FyYrO0WjBmBv9MPV6oROKHmCXvJzhJ75DUWYec/n
eb0YAVRcE3Pw99NfIL4MR37u5SqY8a171Px16/RAD6Rq+9iIM1Xun5HhMltMzyjlfRBxA+Vmz3/f
of9zm3/bHENlAEZgmkwQQ4ZAo3sA7VRSobcg1DLcQ6UMjOkrA711Js6zsrwcJ0kZlRX0xNBj/kPM
7f6sqBkUOgDA8Fq2kogurZ3l6opSz/fIIM417b+R/FdcgTTJQ9meCXZyVdnuAcJbe/Z/K2/ElOwa
uISccFuOwLflMmt3KPZ8kQri7K5/jtAvH6X9Sn66YNB28XsUUOpsCibA9uNU3plmgQede9/cQnh8
C1PuPBcrdxwrmnieqLxT6rBbAcbXWzyueSsonAV/J7NNvPCXsgcb+NTE/pmMHocwXtGjm6/gyUo4
XAjBr+hKikkLADqxPlA6fA95DXBvtEm/KytU4nLWH0gZ7J046s/ONijTvGBWDGCIkirthXeCzt+9
4nghhEpoejJTdVO5eq0SsbT1ViwA3CwLdU+9k58VY3Xowuk/IEmdHQm9Zo0BcGl3rDQSSU1LDPpG
ziJw1ec6zMdbN4Gw4YrjL33ecvyxn8B3IarxXMdBlO1UWLo5ONgcCNBdj/dLA1g+n4r5cC/oeNaB
dvle8xR8H7wMs19bvv+qKs4o6BlCiNmfIXQIIHEdeCfCqvrh+tffjouv6uBS5EFVJ7V/jlkVn4D3
BrlGPLBdSpl7CGP3z/Vh3jYkP7L8G1VXDZXcwjvFA14+6rj6BTS5PPiQjdu0DX5kOXksQSBo0sY/
C61/ehneznpSqdP1n//2Hr+qf+uqNLLFu9m5FOX0wdA0/wOpEbnhIhVEr+rfo4ZORDxl+OlF/QXh
NoDIq4g3Re9X9e+xmigfSQJG1Uzcl0wB0M+kt898udZSvLS3lgPLNqrdUoXuaR4hnn950wc/Bo72
nW2rb7lwHIKIJPRACktk79+NJVJ/WSAX2fZ1y3/zeJgSv8oQScsm28+SDtDhxrG96et2zVvSiOdR
FHln0PO1xzwN029QDtMr+caCXdo1bw+woSF1B++k86gPAL8qQ7J3ZD5EK4vz9tmGIum/R2eMI1lD
5DCC4fcfSt//OlYjeFuc5J3u2nvaobJaFirYuWLtcrFgTXY7fCn5OFRJFkFSFuDMQ6l8SLlOhkEd
LwvXbk1Lg8x/f5ER6CxlBtyIOLKRyvq7tDPhuxTqtYegh2L69Z1fGmPesxdjgP4TzthydiPrWIPv
HSYlY1Rh/AmiMNeHeDsDfFUM1xOtxqF0vRNDGktT18f1kuFgq2daeXRfhO96vx/XerGXRrP83HiQ
XRQTkgGGr7Pe+8qkH+/jnD4GyTDtfQElyuvzWrI6y+HBYQ6Qdq+jcyxAH0CiJN1LBfseOZg6i+AR
2szqJ8SWql3W05UkcT4nXlcafLvKK8Eo4bZFFZ1pqRlevzoovAsxjad0gLbXKSHdWvP/gmHY9d5M
slHDJiAamXn+tItdt2I7Vk3ybpji+sv1JVyYjl3pBcig6EtSeicIWw/PIY6BDw0P/fZsYh2l94aW
wUoGsRCDXpV965anw+CTU0YTfhe3or+jofPt+jSWPj5P74UTQVzcS+oBpYbcqOi9BwYgaDp6a4R2
CxZtV3xzzR1oXsPO0nRsi73wivTCRaLIjngJeUQzSp3steNFW6CDOOntPnrPePBKiV3Rpv4+emjR
woMo2CD9sf68bcGsjN2jXttmCYoneeCDbRxcQO6noYvA4LTt+1YQED3E4fpaRmceJM0XrsLsD+SY
/ZvrX19yDcvxvSH3RoG4GYMKTkPy1il/sbCDHm87jBsnYB33Gv1SPechbpokUQej0Cnb4faxErkW
7NUu+Yra6XMCVPxJNqG+70GPgZcEX2z0NVtfTBs83bnQODzBlQk51OnoOV+nyanVtoTC7omvPZbh
HZvzs1C585Xlc3G35atvw39LbG9EWWb5M+NRE4DiL4GwsHY/eoDAg2I82omQ/qBlaQ6Ce59AVPRp
pN0xLEH+DGBwxN1oV8wUCc7Un5KkeJz/e93glvZrNsQX8WUMGRniZsLvAdUA25UtmvUiFNW3Za62
DBlewHtd4OQ/K10WO2/mrUrg+itfXzgmmeXrPOrdENxO4ZlRvLEy3b+rDaSs4ww9BBBgP+quvuun
p/8Fi/XCqWKrkVERR3mPxB5YdZo9M5r8FhzZn2HQ054f/1Ym9rfW+JaZWHGACcCrAfHkZ4a0E8yP
6uCpkOxk0N6zMYU4R0R/jEXwBFLNeM/SPrvpUaRM0uauStEYd902liZrRYqSS8gqBL1/UiMcQGbo
h5blVP+aBtkcQX2XbXnXxKnwqr++IWpQtZxuRs//qoO+3lfxavPEgoXbvfUo3BLlgVso3f1N3QWH
9qSTr+Ix3iQKnH/8fLa+8KBaTb0CkAAeJDT6CTIH/C8ElJ60C1DR0Z/QKPRHjj5UVobyC2mDu4z2
K5nHwgbZSAkwb04u3oMxNI/bG+Ly72OPBCGLACxK5Bo/18KZZMMlIPeaaNlPbbqbCpLuaAECl6H6
hWxcrhxJS/OYt+7FEjIOMrEB5yk+DsLmQ9n6WMJK3JugFw+hm6/Ar5YmYoeLsKFV087LpcccBWKa
vhtacpeFqxSES7ZmJQdlg/Z91s62MEf2VBjcCvpN+NzZ0qygAEPCo43u5u3uhDmUPndB1rQFnDZ/
3fJ2j4M/t4LA5qygzkCfPnTk5Gm8m10PJgtLY/fJ6wby4BoN1DhonEG+QxYuDrTZ6Al2V7xXKCK8
vqEnluOa9Je1IUTzfd5Ul65ZU2xYyJap5elyBK1fVZQU4vHsx1iiAyuugkfi6wcI8n3vk+B4fakW
3MFuca9BYjmE3TxOo+5l3h8pM5/lIO87k2zdDuvcZ0VSg7bU0JMnRHYUoA7Yt53zZdsELH8GrCN2
m2Kkp5pOzyapfs135Jmdzm/WRKyW1sjy5bLk/Zh2E9ao5ydhgJbFi8Dd1ITNfsjVz+vzWLJZy51Z
Jj3d15SeYF3xAayZ+b5WYmWRlj5uebOBcsCUlZqeYoDpjnXEf3NVkMO2X245cwklMYh5tPSUTsDl
pUn5HfJbG6sudt+6YV2pHcehJ8mbuxb0FjkEzPGG+CT79mcEfcdtIcPuVjcT2NZLDjPSpMp3cTE+
N+ib2/hxy5kpRyglSQADIvjBRNNHd52OZGFv7Q50D8oPVRuQucl9BvHTCQWjoNoYqV/1n5veRytO
7qAIhfbwnYam0x7l825lZRbCnN10rhPqlKli8N7APLARV0NS5k9xnLzzAMcMu9XzbOE89i0fHivt
AJmOoK1rRnYUfP2AOLXpIRv1tuqJ3YEes8jRUz/6JxIVT3ld9junqLfQ8+HA9C0H1q0fF4YhOqRk
rPeCNtk7gC43PlvY3eZ4sAPv6yQRe8DEexg5AKSg2Ti23Vpr9MLq293kJpcDIf3kn2TVuLCk4Mc4
lfUd9Aecm+tBaMGQ7I7y0Wg/TSvmw8X4xSD8K2kOtBiec3SpFS5Zg5khS3zjrvSqq1xop4f4L87+
qv6iRiRzBUh+TtfnsODJ3nz+vEhN6ywY60F6iNLovN9pXMWRcq1CnZf2wDqFTcC6QAU4hcHTXCoc
YWBqAZh+KsbbtneS7rhtEvPkXkwiTQNKiaL+yWsCs5dZ2O2nZI1GYmkOlhczp9Lo6h/oCa320Z3n
pNODAbXJbsjaLcqx8DQbBJfmUrmNHvwTM50DKikoOijCVxqhlnbYcuM8GYoMJSv/JIJGHLUs9alH
yrJt5e1zOPDRlKEJPu6A93Js0XdTuVsEgbAsNvRNheOYKtVj5Vl9U6axvxtotYYXWlgWG+PGyhRi
EgPizxihVyUHgSP0wdJ2xSIXQoMNcRtZoSQWwz/lCoQMGsS8t7XBnZwERf0gkEb0PWhiNu3BK7Rb
m1Pd+x09QUa8/ED4pB5lI9dsc8H87c7uCK3ceTC4/qnS8OAcLI6H0kM2bYLEPWybgOW+BG/jRccR
R0sIq+DhCY9OLeH+ftvXLf9N+6qVxaD8E3eLDjcmbDSpnO/bPm5l0IrQwvNaks/FF/PJJHG169TW
BNHGtI2s9SuQ4gQnP0QXlQv55V2SQoPh+m9f2lnLd+MMPbyh4fDdELWPGM3O78mcg9Js2oRj9G0A
m4fGvIBPAnGtr79zAerbQK2WXhdczEatebRgxjUNXKxmj6k7N1U07xlhl7jLnqJmTT9uYZVs4Foa
RqoXKcwHiHsUVga0+4Fk6lc2M+9d34eFSGSj11RGvAqplg9aNPKspqzahxmIQrZ9fJ7Wi6Mx1vHg
VXXsn+rUfDPpxHb/iwR36ZdbjhtHNIkFaDdPkCAAbVle/eKyXMP7LC285bfQw/H9tho9HOq4BIBM
qQFFC16EHTSnbgsNds82GdTQxiTKQekJgN+ekyq5qfrxv21Lbx28tTCB8ZuqAHreHwCpq8Gwgti2
1jyxUCEglvtqgLKLqujnp8b+E5Qm7kSTPwpUUSq+Ft3e5JMJIs9u2Ca1JlPZ9VOyM0PtxU+xk4bs
l4aIUPOHxsLP9mEgsl8j6FKmy1j5ST/sWF3wEKRbtZulyb6LZD7KfdQQiH6tQOLfNjvPbu0mYZal
ymkx867NoEcozQ49aWvYhKWvz/HmpcdA9NznAcDXkrT3eWH8w4CS+qZ027NBbGlIMoJuIGCRVPgE
YEBxTHzcbrcYnPeqidsbCKOjB9g4blOeGwDfp1elQd92R8/u4W5TNACUFGlkVxuzk6YLdn/brHOS
TIdtv9/yeMo4LpxR6544ymp+HAR7qHtte7j1bK0ZsLtUNWhE8G5e4emFUehJNCKOV8AlS0Zj+bru
WWJ0UAN9nvXJblR5e3STIl2xGg7Te30D9CLL1eu4R0+iRoOJjsYTPeKBG0xw7X2Ih6RO7cLISVYs
aGGTbTAbpPRMr3qgMWYQfd0N4mB8cCu1Egowm/bYBrTN1/6mlhyl9xi53mi8+pBNIKfa9nXLd5Vf
SVfMyBujgYV0o/YwRIU4bvu4dVUupxLC31UJC1L1JfZ7cswckd5e//jb2YxnN21DjBh61yLFyucg
S4by0SOYcAcQlET3/4+0L2uuFGei/EVEIBBCeuVu3l22y1u9EN21CBAgFrH++jnUvPhTm8uEp586
HBXoaslUKjPPOZDOy4A//govM3y6Dd+OWe6g1lVjJI/RZ+hjpte8Gb/WPgLGy//1nlNH+r7VWCS3
6Ifj3y2oCvPv+UVasTJuRduFwUMBwuLY3gQEUG6j6WGe2FeEiJeFsWxY1t6ctRA+PjJd3yjWtTtS
xM3XfJvdfdaOiTP1BRzEX2YYKEZWd5CI8TduxJXTY3ecaUD14oaO4vhX6poyaLa6KDZ7v7lLH/Mp
3PBDK+tv95wVCMcqjy7uASAOcFHmu/8HcpjFjD5xcnabmQSiyktEL5ANJ/cLw7Wnujvd8ottoMva
77csmKPupMqmwjLNw4w43hia7HNRDY/nz+faFBa3+iF0YGkhmxEtYEfgl9PdogDihfNpySrnebhV
pVubxPL3D4MoMsXgG51wGThue9fyqVpwGyhTbGzyyh1gq7KkfmjcslvMYNGvq/ECjdLY+z2C53rj
TbI2gmXGKZMS0BYf8EKnbND4idQv5EwP40Q3CuFr+2BZsh6nEbmuEgPQLgBdP7uBOuTRS5EX5P64
MYu1fbAuZbdq0IqikDl1F00DqJf8qkO2xeGxcuPbbWZDroKCG4RCUOG5AkvzhRzx6tEazVJQRjdZ
8KOcko388sp22D1nnjSmq/2aHdOQVwSIJq9WvohU4KXlESWqqt5IB6wNZN3OHi+057jwgWqcntOg
Y1cCeIgydbYu0ZUtsZvPeFfpGdyNGKBKxRuHFPcroEdbmYC1ry/T+mB4Xp9novfwdbAWawjbgmJ/
uzthbW1sq1YDtOidCj3DEl2LKZK2+4IE+S4XX0RZeHY3WdclsxuDs/iI5irIEjngX/fQvbE/7/s+
vYK4Zwd2bRjLsQbA6wVR9X3bSxXlLbhvnexIOzzdfRZsREqfGjcGsk4RyDl1Bfaf6gXKZEcv7J9E
kD4aHFn0pGzxjayNsfz9w1ZTOQESyXvygtady3yKy6hk6b1Jyp0XD0/nF+zT44R5WMdp0g1tmrIl
L3yYsvtWyPRQgrllIyJYm4F1njrKoZ1MY/cljXFYaTfsvaK+7eby2oRfKkxhBlasR/x5LroyIS95
3EOebOBzfgFNFOef8wv0afcjPm9fE1IZyhrPfWm74BrgjXs9oraph/5ovHJPquCHn5m7jG7W/T+1
QQxoXRsph1qx1wXuS9cH/qOY8ni+gDISrg485fQW2fGaoVj3RpiNzIeWt/cus+HYq/CooX5EqvAS
6mpXHS8ez6/epzcI9+yQkA+KjLLD6oEb7XECZXhU+CESye1t5oz3ceKeQpZcnB9rZeHsuDAdUIYu
4tZ799zqyhvY92xml9Qtvp///MpZtiPDalIO9DFr732YGFSW0seOsG85MG5DbzauppVNCS2DF5UJ
Ew4R0Je2KG4KPdwpnV/PVNwC63mrK/aVNAE2xbL5GiKwIItw5pdWexpo5YKfMpOK4/l1WpuEZfNV
tXAtl7n7IpvyCJAnHqj1+LBsM5hyIesUmIfzA63tt2X4cQNuOnBpzC+CohPZDAVE3HvUhJyhZN/O
D7HiHW3pPl2ogQW1mV9o2s/fYtM6l5Xjd7/Of31tApali8BRVRiW80sTSLGf3RaF0ayvj93kbd2H
axOwzLwWQx5P04St7tFb5TEkg4og2GJUXDEJOz400vHaIXfnF4LOs7qBdYPp5lQPwy9/Ljai6JVF
suPCqskyUlbd/BILSQ4gQRt2HUEIjSswP53fh5VFstEIfOxK42lHv4zQHrlFA/abWw1qwyutfdyy
afSf9RMiqvEFJJ1DpGn3ACT6RhCyYmq2Kp9qBKHukPJ3Y8pHxaYTSFp+DKI7unr+A9GPDbe0tgXL
1D7EIa6YQu50ir+njNwjAXsfomVpbs0WYfzaMbIMua6nmEvfCd/Dnh144EQo/t1zU56AU9vY4rWV
sm5xahKI26eufJl98+SlD1VbXuV9epg7J5KbSp9rE7EMuotLinbDXr5QF8Koy0zaoH/gCEUXWtnz
h3VtJpZFy0LXXTNiDH+if5Yh4DcuZRZcLiI225fpysVtgwW6tmatFIH/Dk6p+2H+7ulyv5wsjW0B
2KPieiNEXLEPGzhQtyCUCMDk9x4PbE9F+W373K5sh40ZQPmEM+i2++9UDPsSMFWnbSNvDPY+hjm/
G2tDLH//YBoEFDmhWwjvHdpIVzhXU9BEpBA74r+dH2DF9mxYwAg+7dSP8/iZjeKyQghA+HQFwNfX
PEhgmbZyDI+xSt7fJcLvX15LQc9uM4TqOdsKNtf22DLwLh8yhYel/54q7/4vn70TbFJRrwTogWXa
nutXBShSx/cMchYCySKfFieKh94S/iXiW20gOtGEX+lj4p6NDhiqbOwB+ijevapP6BVq5qZ8ykRG
tvRo106UZd+lo/tEiKR5d0qArtJd5mXjfCpq2lRZNGsy6CRSnRtnv88fsJXlsxEDMo5lm9dT8z6I
eJfDATcOnoCgUh/Tfp/Ap/Qd/r55FFb8ig0hYFmFjt2GVe8CjmTZKYWTpqcxGsr+WCJIBJZxw1Ou
DbV40A+2KUnHUgBeqneN2Syzw/kuh34vRnUckdklku3Pr+GKT7ahBDEa7vuYh9X7wIaHCfpODAkH
yAftC/pvkm6h/NZGWVzEh/m06HqlVe1W76Y1lw1O9VylR1rxW6RKd+Cijc5PZm3ZLJcgTOJnNZ2q
9wly8ctQSxZc9TGK6MhCpB3ypV9dN8sv6GZsBuVq/S5mvU/ks5c3lzKNd1n5M5u2noVrB9zyD+Dg
cg3Apvod/TMRKn2neKJRn+s90D3RMp8lwZxhfl9bPisGGAAXI0FT6PfWgFfeh8DC8kSEDS0t6v9f
QQ21XAVSQ15IENq8lK53AS32Yzj2l6CE2o8JObROtXG6V7y3DUTI25agv8wXb3UemAX9qFhUa1rW
Gyu24vFsAEJLmqRttMreFa5p9LJdQRv2mwGnryi2AuWVW9S3XEE3hE6a9iR5jz20T3FoES2Cuakg
G1P4y4n3n7IR92wogovPpsRpnTePzqDLiHpPUhCUGtQ1O71vQNE11jtkqtAkBldRldeFh24VVJc8
0kE/AbW+oM4vdCe7HJmRNh7eaDIV5nLUrGcbd/3aPlr+oxSd3zph6b0xUdHqAmT4AfzHjK7KjQFW
HJQNadCiqTNwarlvXQq6qjKizjgNTUTHMfNPXdBAKhXyxaYWuzGURb3xQFybluVE8DSUVTOJ8U3l
0g9uUEomxffeBdX01658G95QB3KWZdJXb15S6X8AbPR+yH6kz+f9xdrPt/wF6xsUk/OgfdNLk9Ye
Xe+kPXWorfDT+QHWdsXyEgOyFqEQrXlz4iKaCdkRRg8xTCsovGuIEx7PD7NiYjbQYabowQ6bvnnz
4zLt/vGGEQrlHAQo6ocZQyafzg+zMhsb7QCm1hg0R6p6S319vVwbwD6AE4ZeL/fGUuM8P8zKpWGj
HYqE98UMgdW3Gm15ixeXuF/TFuREHBT8LkHJWR2b+Iuhio1/UCUJJ8a74mUBtC4Z0iUqamt6mAh5
lfKZetNGmW3luNlKegJ9nnGMdpo3kbfiezsUyXfNZv14ftlWXLm3jPohRKmknBn8TPIGcqhkr8Zq
PlaCXHiKzvt2rrZkkdfOmmXydc9FOhUqeSs7BskTLFTjXPWF06pdM5kk2GCpWBvGihxG0CCjzaDh
ryqE8n2WH5MwfB+SL/GxcXj6/10sqV2khJKav0IdfGzfY1HkSWRQMHa+9ji1GYE7YCpVh3rz64Jw
laGDEF9ejDONMiBdz2/4SrBogyOgIZYNZVWyV8ISfayhUBzFdRNDlATW2Hl8bzpkBWvI1u/PD7hy
fm3ABBh6ZzAyxcFr35vhLomL7jVnI5g2z39+ZcttxITmGaV9k3ivoWyH5kRbNyTXgvTtfEjYqIYN
Z7k2i8V+PtiJ9BzwDUMd/jCo8cEDYCsCg8sW09yKEdpYCdm0c6Aznh2kGY7LRuime+tpeNXEYiMj
uDaEZefAQoIY2FXmNS5S55V4Gl24x1FnUzBHPYJfd/imhOtsLdfacJa969YLGO3d7KCann+LY6/c
xehSu6qNKgAZo/6f87u/No5l8JoJFG+LPjmoNv/e1qjzpZ6+WrqZ56Xx4fwga3tvmb0HPQHpJUNy
iEfEogCc810/fAkJxT1iXfZsAgwkm1h2AHD7OQWjSZR7m1iHleWxgRQjmeq6GXFq877dt7j8XCrv
lwyqK/z3Ly2ODafwU8J8HaT5Ky4Q9k82pMkruqPaL3VVc8+GUcDZOjP0d9Vr2ElQ05c5n7tdGfty
62ZaW6Ll7x8Mu3NIJdI2U6/ayNd6TH6xzD35M73yN9+zKy7K5gGuM60z8Ohnr0qq4RaMw1TsVRnQ
KepBYr9Fl7s2EcvCexSjzDSy/Jjq5AEsZd9C6h9QzL3iIO3ecLZrY1hm3TJ/kqLpiiNkgvRF4efm
T1916anNGkgq8onXT187VZZdF/NYEs2D/Fgpf4gCSIpFs+9+CcGEQ2UZ9JjSjmZlnB9H2QT/BoiE
uwMwQfQ7lBDy7Pi1KViG3coxYwVSSsdZG70jOh1P8zBuEXt87pOIjbAgWVgydPBhJ/wmzS/arE3e
KBgIzMYT6vOondhYiUqaSXMHSxR7eBCWg0hPSUnzSzbKdB+W7YT81bCFFVybzPIjPthgWMtSId+T
H6cmewpwOxw0aenpK/tAbOiESyFpFAQV9iGj9wnEoHZjCZz11z6+mPyHX44GOJnqUeEkDbV32U2d
Bt0W2KTPf/3zNw2xsROxR8PcTz35WioAmKrO+5sJEzI/dFUzRzOiBb/8mXRbb6jPzZvYknjgtmRM
tmV+1ERcDDkBY0wAEhS80XqwlH9xUpZpT4iaiWkG+QoaiIuaggKfXtXoRU1a8Mf64nvmfp8C8sXN
tyy9UCKRzGTOdyZdJBDLQQ/FPq9692sJUWJDLDhoFWuRC+dleXYuT86l7DbN5uANZodwesOZfH6F
EBtgUc8T91TLE7BndQBVIfrQI7gztsOQlaNmt+GRvOzcrmTOS5aX18lAdjliQZV2u051B1IUp7i8
rYst77Ji8P/pxdO5zCrh5QveAiYjwftdHvpgGMXG/bG2XssJ/2CXZdDVYzDhAQgtq3FHeloc3Vb5
JyibbxE4rxiL3YcXtIxV/hTmR5k04SW2zD+1uXEvAvQZRrzYpMFfG8e61wUo2WjmcIWs99z5VySc
HX5B0QW7kzRO3tsqkfTf8/5mbSjreicVwOWAkOTHtuPDj36czV0pAijb83z2HmbpQGbp/Egr14vd
oxem0EaYvTY7Ns2Q3TZe8ZiyHHRLNDkBXexHYbjV9vk3kP5vopfY3XkoKTVa9EX44iEplCGBTHDF
Sze5CGYHkgj61EFZqe6Hi57Tw9dmZ139TQEyLEqa7BjO2YUr5RFxOEhp4vYej8jTnIVbWeyVZbSb
9SrQO4NtvsqW9pGnHGCgHfSPk50PCToog6fH2LAttPHaUEs+4YNFBZ3DjONLHEPV/UbUr9A2m13H
kKlyREmiMDHfv7R4dtceGyFUMhqljkEsn/gQ/86I89b23smfSBn5Tfbn/DifJ0KI3boHve5QC+T0
jzScVVT688vQ55dV0F9w3T+37fRg0uB4fqwVf2f378XNkIdNE6qj8UXs7UOSZe0hz72y3zhxawMs
f/+wO9oLAg+bw16K3tuZRr13Kv3iflhOIQ8FKaWjsyNqjLdh7gDMLoo7U/gHB2LCUIFVG8mvtTlY
gUHam8wduYOi2KCos8trnt0CDDx0G7Ha2gm2YoHQrU01tC7qvDo+zUGrENv2Bz3OlzNX9c6kW2I/
axOxzL9HKNiBHBwDNX76zvx+fm95ILbkfVY+b/fwJfHgmN7xsiN0pDsScbBFj9GUdmPytdNqN/A5
fom3EQzt6AzZBIWiqT4isP3qz1+258NRdSTr40ka2IJM3HffaP/KcefS2QgvV25+G8sBBn8Tp0mP
Oplx7oLcgDsiGY7ci7faPdaWfxn44++fOhYmqJsdDW/+DZTxf4RuYrZWZ8Ur2cTAjq9cBxQw2THA
1QGY0B1ywt8AH/1dgEHLtMGhn/QW7nvFIGxghxc4A5v8JDtyN74ZE+Sy+2R+8dPqSH3iRqDAPn3J
/dnswF5qCJYszcDRHHZ7CCvMR7xUyZeaowmz7FoEjM8ugSOfu6KEamIinTuQD6D39PyvX4mKmGXO
Ezh36VzAL00qCY8yZxeBW0JyXlX72aiN/OzKXtjde4YMMgiDLDuyYkaWVJgjHOupp8jFy2p8c8Nw
i8BoZTr/ad9LB3CpBwq7DtmacQ5/BLS/KMoRfBBbWuFrQ1gmPqBbXVGFg5XUzQ2i+iieHLkbqQBW
L/xahP8fjl/iyRq50/QI1bvmwAtCEPLo5gbEEVsiKmvTsCzdjLTRrsGxFU15EAzTEOoNGg1Xwfwl
5BkndjefKbkqwCWbHVs0aRxK0JwdaDy/nj+4K54qsG7udvQI7904Oc4gMLjXIpsv6nT2vtYjSOw2
vqQpilJOWB7wrEA/a+glCJK2+vhX3LjdtRf7qQj9AUdIlclOVu1zhsa2saw2iqprW2vZdO/kWZIO
PAGLoP9v6rMXz+28PKoI0VFNh3qLRmdlHLtXj5nZ70KKadCwv03K+b5wDaZB3kw7bbin/6vr98kL
x+7QC8ZCmsIl6TPe0pRfhqmY05PRpfdbBCR40oXje8+sSedmD2FX7UBuqM3S/pGItBmum8lN5dHJ
MvWDlfhv1wGLxZ9yFqTuVYdnbvwj7KYk3pvCwf/KQBUyolqnbA9JJ3A0hWhok104VftmHup+30+s
47tC0TGMPBMgS5g0jitPjccRMaKjitX1qQAp/FvJSqc68rgP013YmEDt+05BijEgUg/7qg+lvzdl
Of9COwd/96aMFFEfN+3bTFGf3EFBeryAxCl7UNKDmg3Xc3WXOz2kykbRDVzsXDBzN/ugRPtQ0PPZ
RMPEJ+dSOnJOnjwVUORSJIgko7wGGV3UAjX5MKua6n+9uFfOkWSeBsXh5JufpTK4YuoKD64D80Tl
7L0Q6aodq8LJi6TfFOSuTqAR8ga8Pncek96bg+uGENXvaMZjFuk866ZreMLyfg6cGgIyA2V0vGNh
M9FuF+RONe04m/34OFdjr05Qza35RWyahuK15aa5/BZWgOv/9qZGkYd2BtdJvcOe+7vMzbsbKhnt
9qJxu2NO0Gk4pHoWe2yBCB+Cqk7KfYU3ML0FZtenF9kkM/SXsISb7L2YHUXu0BAZ59E8oe9kxxrN
h2t0byQj+qPVRKJG99Ld58hCLfwSc4BVS3iGfvY8TNPwBKrJ8soFjUZPo8DIXP+BbMrgRKlI4ToL
kungjqVOEF5A1KwvThwNVwZCPX6NXYYmCZgZgiFMhDrEbVWB+ChzK1bNkScr3y2ODujD2b3TM/4i
wECBCCLMWrObQAo9oYKdTj8HUk9Pw+S0l9ko22+zDKC355aZryOvMSaLnNBRjyUCUBS5E9oAHC1i
4R8H9LOBARWd+X76T5L5PXudzBDXf8oegra/57x29W7MXbS8htAYaE/UN9jOEK+6PpqmYW5PsqJt
f5lCOurFQeqpfCyDYCY7zaqB5vteOG13U6Nti0VcU8L2BlyOP5nP+mDnQkgRywM2aBmVItX/OqJO
byDNNo03teghuqxkjuyYhkBzvMdBR7hcl9OPys+mnyARDfLrmo31sEPuJusuXbQyZqcc8hjuozt6
iYlQqYHxKSyajEQvIf/cVAnvnv1OlTyCYOz8mBfjmOw1xBsPdJj5UzmpdrzAvcT+KTw/uAt707sX
ZHQgIsb4wJ9l6wYv81QF8fdhEPkcqbAy92YCIdwV6vCkO5QAPPcXfm1icj2ohJMbCKgX6m0MkV+G
zsBYq9sCrOrdgSaNnr6jEGaaOycBkHyPgr771lQubQ9VkVQgjQcix30An+bURY7Xc/8UuGPZRTVx
sIKQNKZN1FImQNFu8jC5pklc3WZu3X5rYy1+xWHWjDv44WY6JqRoUMfNqkdIONXOTqHM9CyNa4Jd
1zo0OISljptvZAq4M+7CHvwLj106D0pFUzCKpopgjaV/YsI0HLufFWmUzKCV2pmqxc8YvR6OxGlJ
cNv2o35IW2junBximIQYgZp/tVhME2WAI7r7RBsBhafaE+GppvH0jRAP4gEtmiTaPZtaJ9v5A172
kVNo8X1sOvNPL6ahbsFDFAcjHJ4EVRYY6eXRo8b/g3Uw7aGXpS+OgRzTYK+Lep53lICeGwl2JkUX
NSLP1S84LwgbMdCFgl61p0j1B7RScwbWg8SvL3rh6v5+oAHzF0D24M6HngQsV4fA0y27d2VX9088
T8J3XAQ4d+hrTcebEVyPIGEUeoi/DapAj083J1D/MHUxiYPIgY4+gMsK4kkqbD2KGlKg4mvjjZ48
AXHllldocWSvDhBd6PzFpdIeHdYF8RQ1tIO6iA6LdNwn+VB9b2aBFGuRer5zypC55PCQGlyi1C/i
U5sADW+ivEpz14vaivfdASpuAZ78cQJfSzMU2sHs3ntBW+CySMwfGGzb7t08Zu8OxF+mg+eY/Dso
dMkr4mWd3wnazu7DgBpPcDmMo64AtI8zb1+VQBtfguOqxg0PdrHuJInsggNSb51zFJ6ppsewd2pz
Leo5Q78g98ubACqRMTLeuc8vpKrD6gGSeTV5pfE47Dy0FNEo53pygR8Xo4eEP1SovViqEK4i0RAp
avKwHh7FmBuzc1J/9E6AG+j60mmaGZ1VIIJoE9xnPm6eCCBhDmV0INmgWlD3cuzwwTQroylpw3Lv
cvQxPs5uMFS4UkvoBCANg9M1iTr8WfZZjm62Iq5qdCFViGUO/TzjX8Zw/vqi8tCjfSjbwFO7PhuT
+irN4upPImY0+KiqqdVzkBXVIzGy+N0QAyevfUjKv3ejMK8jPEN9OaGnvL/Mcx20/Q5wHKZvxwEP
d74TZVI/Uch2xK8ozM7lYWmWmAb0uCslH4EQi9lV33ZhcYhlh9u5ydOJH4CSboYr7H/R3vJEOFd+
4nN5CAbS/kygjFRXUds0qdjpgWSAF4klSQDhvyA5+VALDSvca9RJfxLp6uIgyKy/D7QWFQqgWSav
qKvklhTgSnho99+OXR1XFY/T54CPd4Sby5C0l0v3ytTIjUh35RFgk4nTTBHpV22KMrQTnzKf5hdJ
FmwBAde+buXsuCuCGKwHCUI2rf5JEjRYRtiF4Iv1VZtLHHGeqX3PT47uQKHxUNQJC6MmyPOvdacR
m05cjS0jjjMkR6iLJXeQYczunDRJN6Byn71iGOF2VQ3CtnNK4q66SUjmDhAlTMypaNgYRNlYbbUL
f6qdtYxiPbf7Vg5geBnENcKYcW4vQs7q7gmmVdE3LTqG9gOWzDSfDznKh6yKTJ5RXKW127Eerhtd
I/HTVPVjcFFMs1s3pwnHEne1KlVlIuY2hIMwS3Mon5x/mX6W7Vh+8WIPH3JoKdjIRV/jOTQmndL0
yqBNzIf8b27iRF1J6uBm2dc9CyTdNS2FmtxGDvizMucysPWkR2oo4ElSyBsDlvexPCYZD4CPgacj
ewcRsvuHhhlHVqHyCF49e+0ZXCdIRfOpvjg/99XtWmzpw+TLZlYmQM/tdeoDPP4WQKq9R49L5WEb
j37sjeklzSoztzdDLtG3F7VJmmVXLXQrqmfBsiD1o8n0aQt+joF3f9K2G8ZfPvOLKj2oKUT8kRYj
6b/SgrWsmZVGGCZEcQOs41G1wKWDrDsZNYS29FfS5cv3LR8iAc+vq0aop9abxY0CN29+gPQ0Ipbz
C/6Zj1q+b7316wTcTbk3sxvqQxZvrxhc1mFpRv12/vsrRm4X4VBp9gVcRv4kUwk6E9cvgxfZy26I
QPDcbSQ5VyzGpsoY8nKGXJxKbzo3SAG/Q/CpAiDKfJBWHT1e3ynWjhtG8rcX2E4oYMXsElzgJWWr
tfBv5gLNOMEx6FJjvsUeQ0PDZds2wMcfuJf7rjlNYVChOSCdSvrLIMzzbs04VuG/CDBEzvA0dJRb
7vsMWq1856IXn7yM2TAEC98r7qHuapJ4Nqm7Mvf939qkXRJs+N6VbbfrezotRDcbP3vq4iGN94hX
g+Y6HJ1BbFQaPru8l1WyfMkEpbeWtWl6E0gQCuqwfS1H7M3c0Sc9N1tafmvTWP7+wVsgsd3mpIAU
qcOpOgFSWvngeW5Jsj9/etdmYVm3FFybKRXJjYlHZxcyQEBmSi4lV5c+abYQY5/CrZbFso3cb+Yc
zx9yDcQHHUaU3urSRZLKCcWPkvaQw9gjqO5acmyKai6fRTulYbar02Tu3YiEeGU+FzEaxaqDTEcA
BCPQIKJ3sjBgxt049ytLYSO3ncDN+GSK5jpOmxzQpxJELPToTx4XKqrNRGSz810/KDYcx9rWWoWL
rJNtq8JyuskIGP9dDsxjxMk0vJzf2TWXYfk9FCsQDJAZAozTJO5NVT1B9BlBeDMfiznWu9B3N660
lYWzK5JpVXiiRbB+A423eYz0WHT5KcjBmIuCPWIS/2IGIwjSRucntuJw7frkmOiOpA72qXGQndj5
I6Twduit5c0uBJHb1r23sn42yYgrRwUGryS8llBWBQbDLxAD/YK0BB5hpRCZni45kfPw0JO5zbeo
dFcOhV2/ZHVM2xiyiY+piN3mNW3aJnlEIWLcgMisfd/yWkUH9soijsV1iWj9KYj98bnJ5fev7cwy
6AdnVdRxDQELF5Fo6EwnlraX3FD91Omk2bDRz+qj8CN2zXKaGN51U1VcO1C1iW99jffaP0nr1Eii
obmnIlfw+yLpo6SXnL6WQOaTre7ntXNn+bCEAxc5tT4SWjkl8GSMQaEWRJpp/ZSBkGsLl7dmTZZb
MIJwPwdo7hqPzn43JNUzz8z3OcMaeq56Or9Ta4NYziEgYHyV82yuJ95TlD8Gv4AEoRyKuXzPklL4
yAQqwMo3tu0vrPaTkMKub47Id7UidbMr5PzN+BuPXnC4cA0pp6dxgeEiL+GyEJmuUDZoNa3jJOuB
xh2RQP2noMYL8yiLa4c+9OD87F/mpM/4UTkuaOJBRDCNw8IHXROmLlUvJ0gdQUg957uZJ3x6mGY/
ofdoNUs9AFqR58PNkqB5GrpRSF/k8o70JfH+HQLV94eZNaNTvnfO1FXBTz3FCXLsccvDXVkxjncC
kYR2b17GOv02dxXo2HYAQTT9lWoAztww078P0M8WzDpsXTyPYpC8uZnLQAUD5IF5mt4xXkzQoETH
4ZTuQN6m/BuX96Hv7Z3Bd/MxchxedY/o30N5pR174g5vwAR0lO6c0o3Lh3TSbtrhTSdKesDF1lW7
rg7oHuGL719mnRqLFl2/YzHe6sI4WNw8dcenog/dOTkOcaLzW+Q5G7SaeUgY0gg6QSC8iEqnxfIe
5tSUoRMhT+Pz+XD+qH6qJgCbtyvWSpYaSTdVXzsuVGohG+eBr/OeNtKfkdWpqmSKwBw9QD/LMF4l
UcIAmL1rprxNLzwPz+/niafO9CNG3gPy0ed/1Yoftalq3DDHu1SlDCvqytt0ClNyKsG1nh+/9v3F
cD+4UqY8XbcFYQ+eE0i0+dNwOPmD721py644M7vAStsS+kVVZ27KPEmfQ7x9d0CeIdkedE31xTlY
TkYwFPOmwGuucQmMzi/t4Z30D0NK59f5NfrciSFt+L9rRKH+A0CxUN+8IiHf6wbpX1Wp7xSiyc9D
2D+fH+XTDlKGIs0SIHzYiobTHLF+6vw0VU4OUE2O9yA+fwpqp4kSvwQUgoP0e3QmsROiRMFNbKmR
fr5Jvh0MDFOvugzS2t90qYILl0gRFRqepgoBtzk/u7U1XIb+MDngpo1yijD5VwYMaVr4zGrU8cHN
tDimFedfHMaKDIBiLmk5YA1Dp8kA0vN2EwHWjYGgbK9l4WzcM2uz8f93Nmzsmj7x9Hjd9F22E4m+
CRWw83SUB7TkbgzyeWDo2+1MOTiqBk2S+Ocs4gvhODWoDH2I65k7IQoFht9y4wm7tv1WJDA0Pbit
IXd+79W14IdBO/+Hs2vrjVOH1r8IyZibeYW5JDNJJkmTtrsvqOnFGGPuxsCvP9/06EgpDcPRaEv7
IZVgbOxlr7W+SyVPrAaC56mqC4Em5OU18HEsc+YIJ+jC4eBvenOUExtiCPEOG03Il6se/s/Jb6Ne
4FlCvuH27EA/o8/Ug1dqthIDFn77/HBwq8FFH5GK1zEFuefAENVs0GOs7AqxCmz+OULHw5GCUsfk
fLfbMjlVfqfVXecAaXZV7uTMQTp8zDMDZXb1XZZhGFsccRiGI1UUyvpQI7qtrNmFpTQH6yQEYNHG
6ryTHFIRC3ySCITHep9D8P/yd17YevMDhQeDS3hYFN8DJM9bWLDzGHzBMM4q+5usrPy6tTq34+aQ
BPQbKAacgA5AWk6q9txOhWPtyvdYmKg5YodNYPq2gSi+88R/7rrE3fWZv6tQmViZp6UXzA4tDRR7
V9q5e3JHSMuQADiWzs22dlCt4dbOT/r36ujM/biR8oy8YW3xvUgz85wR+dOx87GPwaAt9hxgk20L
yMmGl2pYaTItRMS5nJYaGMmNmdQba/znlpPfozOZWEp2D/ZaHsHygV+3jt3zrL4/rgBUGYesoyeD
zHIL32/gIwLHj51qeL28jpfGMjupGiCpM4j7qDdQX6YIDstdNNQCDAHWojUP5FjkDDC8vvyyhejl
On8PB7X+Qhgn8A6thXsSgG7BaMUTFImu8YpG+HLp3y8Ao4o3etDpmx0Wz4MfsA2EpK8hxp8fPjuf
qG3ZBmgX/pYOnRUNU+acLPgkrpx+S3Mzuz26eaEaFGHICYlG228VbMEAA0RvvL9uq89lsrhC5g5A
svUd3XiKMwNm6TbDAd6ZfgXVu7DX50JZyD3KwqcU4EsS2sOG4HMAMFdyQJaGIoVy41Wr6B+xrFz1
Rar1cOJ5X6iDHuzGxm63Jnl73QvOMf/drvMHEN2GXo8nHxIeNJNilwXNmlbE0iTNtjSyVNKjzUb/
92hSur8RHfR9z4awZK1PvfSO2aZuO8A9q2p0T8gg+abMk/9qYn/xEpOtRPWFxTpvs3Mvs3TTSHLy
Va6bm7qvShW7KkUX6PInWBrBbCOji29ZYda4J2ngmej3EB+pOTExmBNrFK+FzuQ/zt0C4LHKRTnh
VBYqgBvDkA/msw68wjwOaKJVgLs1aa8eVduy6h7wX1V8MVXqeyz2eQma8NgyO/gatrbq3wgu4wNa
P3AhEV8Uo9OEOj5rR5RgLs/I0pTP4oMYfGiSivNBCvvRuITtz7EXzRqHb+Hpc3WssOnqNumJ+o5i
z51KwRgHgG4NFrz08NkdQFEy5InIxxOhMDE3qm9FXHikX0vqlp5/Ptve7VciAGwapO2edGUe2FjQ
e08aviINsPTwWTCwxrYrx7FREBYUKq7GCg3nMOmAb7j8XRdW+lzwypzhygJmdic+DiG9cwWQ2bua
NiG6CRWQlGrlPR9jAZy59JXggc7aQdFDm0Ko1SdACwXenUx7C0l2cSwH7w401LumXUtVlgY2O+zZ
FDocLXRzSgA8A1OTwJy6sW5tra+xicSBPDcEh1U0AHUVMSfXIWTnA6MLE0r/5brvMjvtaxDkGKDx
uHkboE1IxDPHbnXUFu0Zt0DKulrpdf+5y39wgZ3LYBUZQWyBCP4POTCZF5HtoC8sIlhvZ1l4TAH0
lM/GGRIbkHNLhhoKxeXQujGaP779WCY4D80m1DSjN1MztcmLTlvSh/cBL/U4bF34wFT7UKCY+9Rn
juV+anAG0RNxvaQOIzFVI8thbOyXp9Fy6snaaImcwESVlxb5GEFYPXsrCsv7zrtmOCmYjYhdmWLK
odbnjwJwvyRQ3wYfSLspRu7YoilW6LAM9x6Mc4JPfU14e482JyRNYi8EQO7JQmHTfoDpSp3vHPhm
1b9ZaOvsO3OoKrZJ4nntT1Ojp76FUu0kwv+4Zw0dg+Gijxb9PpQK+NdbImF30a2UoBf2x1wprKS4
h1Y8nX7kppdxGoQvCpjPpiP2PoCuSQTK1U9o+AEg1NVrwKCF1GUuFtamzPfhojqh4kGJeyspa5pb
t+r9b/XQTV6/8QIfqpVb5tvgYIWWX18DBMPWmeuImbZS3K+5fwCUYbo3pnduqfHWzNcWtv6fE/dd
QBYUPp9EYVxl7rFbCFZND27XOreDZ/E1Ps5CndyZy4hBM24MqCfogWQofJcwL/AN2+EUezqLa7e9
+gHo+410+tfRt2Or8Z5zDlDd5ejwv4LaH+zaP63/d2MsIS2X87K2vgkyseSQgqTQvgRDklr5lrmW
8fZ12+YQSFHGr48JyzlArh5A6CLqB4CfvQKqgHehbDw/tvqkTSLqIwpsfK4A0DSDo6A33AbTeOAN
VIgefV0E4qgIoALBqwEQe8z2Y1P6clMCPDq9QnAwG0A0QfMxcs+eaz/Cs6n1AeK1BaYGhnvIspIm
DKwd0QEQOxGKL1huEFvMWAwdPvwO6BDBjHmbSTAWfkMgo8mARoeUT3hDhyAsnhJY/3TPppOTuZd+
jzQCeltmfJM2zsOHqbOm+hWE+Wb6CpdIe7xneVsVv9ozatmNeceA7o7yBnAbFmfoSFknAHuo9SkF
n9t9Bk+Dm23SZdJ5goy4AhYOthfoxYCXG09jJ3nsE0Xtl9QMQnxOLdnad/APScPXylhNjiJeAxew
RDci2Xv+ODU6skG8ZLc+/l/vHVhl+5uKhQDNFk2om70HfByP4VGhm7jQOcCQAYFxIxpCtQVTrtYG
d6a1RvnLr+hUAcKTtPpE4Yzo3JWU9GxH89Kp94VwPX7XszYFHkri5LVvBlqGoHRIx2vfiiFH6ygC
9NIBWh2xjd1mdSbHe94HfXFXTGfhZd8xXbLXbSnL31MV9Exs3cz0zT63UQ9v0ICXd3AyZGUENXTd
kLgDohxlWNcHCfStqEfiPZHOTFUdJblAs9DJtQyiTkE+H7yCZHDLCZ3DoJcvges53pNn4ILDYgCe
x/6xT70AdTI3Ewzz6E8iKX7UvUJWkpSBK2CGHobBLzACKH8ysENwgGMKszesI53sO83hlQX3d5j2
7LA6e6f9r0x14X7JUpVNe2HzwMRj0p61XKoyrAYcpiV1X7oytJONM+Z1DiR6nUhIuQtK9gwUlfJW
EJSaUYEI66pFXaJDaxDGlDZoOHkOvYS4sFOrPjQjTU7wRwGWOkl5Xx8yv7GAt9F2mcQApI2fHG/s
2VeHE7/bQM6JWbvUg0vLDYqa2HOqtKbyCw98dJrAlVF8A9pCS7eQze+cGwP2RruD4ltTllGJbGHL
26T1drUDWk0swQXLbk0O981D2DkdJESzsNDHSrhVs/fhv0a3ng2VsGPeiAqaPKHIkeZx+aPFYW2e
UDhMBSRv/fq8oLoeTn8DMO/6EDBlyBB5hGAJa8AEi32gwA66L8NacROxoKap2AAs6dVH7DTQYbDq
KvqcjE5pngLbd0iIIBBq1CkESFo6TlOXvLKmNfiLtnSfDBENwNTBlADUvrMLy/8Of7I+vw88mlSv
0qu8cJPVOoS7qMq7/JNFXZzoyhWZOkFSqKQPuNdP4acawNIM/kwpb7615VjJPurHVJnfuUPz9EWV
ZpwOxAS2F8E5Mff2Xs25teWYYApuA8Tc93k5Quoerlgl+jKO63lbbClfHGAiAM5K6zmc7blreHIj
bTTUb70px4py69pufofA7FqHgYACFJWVsIIUiOzKpIcpIY71CBpM1t0UZQazgh1qwfAt8K22ky8W
62HZnDeUvYL933+dYMGQiMiUGkjMfgT7ZmPbJB2+4mlaI6R2AgW+XZ9yZGGgAk75Wgl2IcGwZ/dk
EySDQ6Gqc1KTQa/NT1tZxjBZkL8vH1VLz6d/Z0e171kFcGPWi9Rj0x1VDl+BmA51kFxXubJnN2Vu
+1lrBmafvNYf0R1SRUYPVpsl4fbyCP5MxUdn7Sz3lTUERXCTUEfw25oIfG4eA336RUDXioblXavT
G9e1VISwqmF9F/wE1hi4//II/PN11bO5tqSbSFLjoB9Oro2CBKo4aPtnNo87PVxZVJlrS9aQwm0t
QNdPWvDwFXGdgTo2yqucO3Dnm4tL4tAP8wYY7JM/oDCqJRw0W/BJN4ro+naQ/afLX2vhIk1mCTPx
LDtzuVBHZudd5IbDK8vLx7pNf57vYxySnNTVDwVdNVhZuG3OBSdLrgETR2XzJKuabf0AMYN2cMrN
1Ljm133+7R8sQHLeW+8ue4JOBR1AIj5NEyNxoLwNqHd6lzkgoML2Ir48cwu1eDKLBKq2Qyg1lcOL
W7BeRjoBpJgNhO2NbPgTz4OfQxA8Xn7XQlQgs6jgMpWCvyT1ifVdWYOW50HDG5uXEWdNa3RpIczi
gsIoHMc05ECIOPFKg8DnHl2Jrr5OywMp4NihYbjX4KZ+eUxLC2EWJspuCsGPIv0JCs/ZtgRIO0qS
TIJ9Eq4UgxbAEXQuRNm6EtywLsiPvkLCobMq2Y68Pvi5qqGM5t1RDzSKeizFmS38mOMCu7I2Pp5M
OleolI6yxjz0+wdc30K1cyx8LRbBGrpyb4Bed9HqRLI/IYfkbng7JNQFv9+1wGVZ+QEfLxhwNP/e
AsbLwaiSTX6EwKiR+8QBVOzWSQEMWnnB4tzOAofC9bMA5c8+uBB+GYV50AF71DbcSZh39yef04Mf
nZ1xApqtNViX5vW8lt7tbFQN+8kqSX7kWKSqbbK49BIS0xDrxlfeizuxe9gn5REAvz8vL9OPtzmd
61yKKsx0N55nEspY+7EH0DpSOFG8CGwX+5tTTgImkWDDVyszu/TpnL/HCPFry645s9EqkUTEECLq
yo1dCACILo9o6QWzYCICq89RodAvGlVkK0KlykfZyaZrKkdLz59FEoDDOGrT44SNjd+cNMzeIINb
Qz4vLYFZ2Kh91+1k4o+nM0M7YFFNUV2/6XXgh2lE8t4dbpMEbihgihrTeF9FUcGaL8o0dLSuul0A
iPj3F2JZPnoGmNqTAet2O7qVt2FNAefskJaby9/o4+D4j/O0Ic5EUjYZ1JnzJkc6ngE2guKBNzX9
zyAMwGO9/KKF5T3n5ylm264Gh+OUDIy9EvCK75gCUbIDkSpGjSI/2kHfr9w9l142ixl06vuBK1sd
dQWXJD2ZB4FrX12rLDZj8diDbXd5VEvTN4sTvM6dglQ4W1hWAZ/mh3FiwDRMATRZWQNL8Y+dV//7
UCSdwK46yJCAtgh1VdZ/PTtb+T45ob5ww/v0pjYNGDcyvLeTYqX6vLC15nQ3N1GoXMH855QAoDHG
EsoYTpyOUzitvODjGuc//tSq1VZaMlseAYguIuIiI8UXGpFPoc+Ehlnq31XAte8uf6al4cwiBcg0
PXH7WhzRLfN5LEsJBr3XN8F/l59/Xlf/XgTpnF1naj/rg1p0p1LaE3L0UCcBoxH8sFFYMIDfCrjE
MQi4rHUpP17gbA7Q6VEzh/StNR6TDhov95aGGvWj77IUcLgqbD2yLVEir6NM9balVmLFx7PI5hI7
HYphqP546i4t5chbCD/Qvr1LYY99jeI5QM5z0I7f+1ZjJtnegXZvf+oomGUxA+rzx+XPtDSAWVjI
WOU6DLvlzmvsL11VtA+Tl611CpYePgsFBWQIXS+d2AHn3vQlSfOSRhNgU+7KafpxqIGcx99xwE6D
kVROwo+DGjn8RlECY2pDuMyC2NA6zb9fN0mzawEZyyEZEmxGA8EPP0aRsvEfp5ClzcpteWkgs2uB
cbymQm+R3/kVVG8iFXRCxMqy4YTUh0CAba8bx2zPuwx1LSvRybPOJIRGwQPPixuHwfVj5YN8vOnZ
3MeOBB4TKC1ld4XOvqJeRrZT7pexSUIoRuHOfXkYC7M1x+f44AOGGEHyXCscZSrpxYZMikEKZ5pW
BvJxLGZzgA4QixblTdsdUyg/SHtTW9xmP5SHhj8UUaow7G+0PxYjqNY+Kz5rF4H7OvwCm1cfXFDf
0e1zs6O0IG6xh8d7+tKCil5srpu+cwB9d3rW6BLwNMzZsxwnGbdQb75xa8+JrVLW++teMYsqie+7
0rdY+FwnU38gqJkf/nyc1O6vA64y57w43o0C0PACH8gNwIdrvRjYarTqIRUSo7C8JrO/EL7mKhy+
Glw5+Z68AxNKP2aDzqGpoo2qVhbZ0jqehRVhwcU4G1jwnOTIpjjqsDFxkbh1ZHWWltbxLLCotB+5
g0k/BmUbfkLlPBQ/SMkasrO6zuK/XbThph9T45X8vixC37tyaLNIY5y+qTV654ewsYLDiPP+qQrH
9LYrjLVyXVo47+cKHcrnDRn6roDyuQNRmqLf5DXNNwGUeGKHQ6Te669RG8EZPMf8SDIlFsdae4Ka
kvWrzBvzSntQYq7aLHMjPJhR9X3mdequQcs/+5RJVThfhEpIewPDgDRfW85/Wtb/XsnY3AoPp6KC
Avgkj13ji+IXNPUMO3LcjxIIgkN89RHCrym1d8WEjDRFH9+3+s8FhJHKkwcrQDhLSHRos0fWCe7f
Am0rze96zCByBjB3Xur7rAmbKdmA4E9q/6p0gv1TJG2UV0EizRw6IwZomBe+zEIHVu9QunjFOUm9
lTN4YbfPnfta4JWqrgvcZ1yLaXIrW2gboP1GoIR03XeeRSy01ZxOob/wrF0zDi8jqYtwz5NiYOgj
l97ny29ZGsb57+/iYp1qLnPE8ycoTZd3ox02T0Vetbvrnj4LWVDUpTUD+uOOgXaqvugxA1qJUOhF
XvmCWcAitg6yujH0WUH5AcZnPkp5O8j2rYmKLGlYzL36mGVlnutlwbGbst596lJN/AnClz5zNlDN
gzqfcQczpDFIo+zoWnLs231JCCQJeelYZ453AteTLmbN5H8XxegUPIbgHYIRvD7cJjQvVRkkkENH
UZ8AH54SRQI0jiHHuKZsvNDmgenn3x+Z8tEHv8UAHi6S0jsZjxi/iWErNJC9TKymSKI21AJUSwIW
TAvfiaIa6Y3PqAGCyfPqoULdEL3Mr17aWe4eZKjA7Z8vr5GFY22O0hrRdoetAkT64bJi3btweHzg
rG2+5jDCXclaFmL/HIJUDQ7oYpynxz5QbSzR0N4DVmoODpzetiHIXqhp0D6+ajxz7JE7jfgPjlwH
1yUIe91kO9FQyuGgXJKsldYWJm0OM4IyEwHVypKf6qJG5Y5CYzKI0NBNTRR40+oFfSE6zPFGwwjl
x8wtrIONu6UdkUxpvW1DkqwVOM83vA/OmDnWqCRZznSSWYe8cSbsC/sXq6H+1oQJ+LdQK1w5M5d0
Q+agIp/0sJ8fO3LkYFV6oG2PpeXeSKkD+45SMYU3KOCGhKNPLWVqRwk42tiSuqyov7FKCzj1GE7A
CdTuACYdwG4sAdGTGw8kZif/dHnlfDwZwbzABwrEyJqs9h9MgAYfBT1lyw2a6Q5cO8PKC1YmY2nt
zIOy16QhR5vtE0pUQmwUkNo3cDVCTy+TTbpypf+jTfbRl51F5qq1bbhdiuoQpJUMGSR8XM9+bs+w
OwVNRs8Xb2COiXEXlKmqM0SerPIj26UtLAIo11P2lUIxzOzgnS16vuHUbs0G4CRwKyLbEsm0HepR
j92dwpV+6CI0w0z1OFVM6Bxd6xR98kOWaL/47dUiYZs+h3zwd6RfqG1uIfZZpP6OC1apHXJow19z
Vyv7Ne9qlid7KzB18TS4gZXmcdh3Xg3Dkr716L7rlTE/y8GlCYPWnlFAb0097Zut30pb/BITITbk
HKG3q766loNC5nao2jR9yyBAR56EY9XZTydAI+QWbHcXmtdw+qnpo+m7wIK27oj8GlIuvC72rIOI
QQX8P6geDxXkFOovyF6ZA7AnoCoyTuDGnt4UsDP3Gjjalx49TJOG2SeKDZU7wn3e0YOzd2oteu9Y
tqKuvknqJWwPrpjtfgkGeDZ3G9OOjX2bYQKQNOZugftkavGkQ38xyxKyCS3ovB074G7YA6RZICwM
pGbXfmkBYC3rbYOuS6lj1DxMv2kdaVF8YIhBt3UcgNBzVjrIreleKpql/kapvuqekEWKAlIbUCZz
QoChLB+dIIAQgHi5vJcWIte8d02glctatxqPDNzgdhsQjGqTBM2aC8jHe5XNG9e8bxLtFHb1SQuA
JkCzpzeKsQ4c7qy/gRXkGrp8YbPOW9cdtPOsqUn6Q0hZ5e+ylIfh18IAw7Z1pywvV7Kjpema7VYA
fPwyV6Z6rgsHKBlTQAQuElxYb5c/xx/vtw/CwdwrMWnb1oPsqnoOewYU3q2SeSvpN8AsOc83BSOF
QQ5hSF2XTQQZTgDyBCdgVIHB2tZyP6m0wT1+lGzIfgNmxdihqyQrHw0kKGyYkmaQ3664nTn3yL51
ulNJ6CZfK5RDn9wk19MxgPw2OdaQEaIbJrx++CSCkdNXYo98uIf7MsR3wCiXQGdH7hn4vhF1odWA
vmXP6bcRKEiNyk2v641pAr87cEtlwKPpCRq+n93zgD65CnWrrwlNXQUloQ6M3xiy5FD1vsXtzs+O
Tgi5FJh7l6OBgkSbKuhhj2DiF9PG4Czq+Lb1rXPIaceuq2AUANDqHgKHOgOkipKu3tQ4i8yudbKJ
HATjTQ+0Oq0bSCmXJXglMN4enGdVamg1VzKbig0LCwphDs6IV26RXgvcMUFZI+PBDQC4LG4TppQc
IgL1wLORcwWlyduGdbb1QIHiQk3OVX6n2m2K8kZlHYlrQ+4bwtItQJmtnwXA0MM/Lv+Fe3IRPspe
+eyHAW4y6DCboR1qoEvdGtIsXDoo7rVVYopyL+pQVa8BLkb2uEmZDKS3TXKjVHvj4gYKPHs1+uVW
w49dt9FkPAhX30E/WpbVo901GQTGcXYH17gJImWfQ63On3sC1I4cur7A1S0Lzeh/xfpK1a2eejtj
UTYSQOdi041IvsHiRIabb52iy4urgCPsT/fqXSZmQzilopC5O/pVUsctwyUAn7Mk15F5IKn6dxJg
pb4kYWKmo4ftE8QJtTK5Ge2rDG0whXOUlQBp1BWltJ5c7RuzQ7WzU5jCdpXifv6hH4WQWTuZZlYK
dypZPosMIZcEEOaXNLyXUxpsAK5p48QtrRicxVMokmazErg+fGkwh4cMqEfz1snTuxQQmAdKa9WM
kbQAzcUmEJ7LbiwAOBOxaQzYpV0MSXk6+CjGh4qnKzWNj4MzWsZ/f7nQ0iXA4kV2p5w27e4AUR+S
bQYM6Zr3w8f5UTD3Ng0zINGBjA2PWcNG/1fe2Z74rwIkt/jctJ4P9yYm0J3DOQf9teKqLkkQnk+8
d+u9s3rD4c/AjlMzsDTSGkyYSJMkWeGdLM3a+e/vnt/mQ2sm324/IY0AKs+Gg2ds2b5JVvK8P+W8
f9djMLc5RRD3ALaDdA94Ajnx7nUawKBo43t05OUWBgJoZt0Q6H1bTsxB5GQA3MC45pmo2igPgHb4
EdPYFxBIEnAPhEXxuCmCpAVCDQ551bhH9aQP3vLeO1MmExwkcITNioZ8HXAApfB58VIOWU2cBYmi
EW3P/AYWWqHR0eQOIcgHSdDat25BM7FN3SEjBwBycvshH9spWLN/Wmqvz4VL4SdqQXixkMeya/qb
RLi/dBg8cq/cywnF9fKsbAKcXRNZfHjFt/55eWd+/H3pXMrUJ1aVhoEGDc7lExXwRZS1V26mBgjk
X9e9YrbxlPQUbn4aTe+6gzsD5nyHSUyuuqLSubKoG5yl2psCCIEc4vq8B6QfEk1rCndL0zPbXqIC
VageuH8yZExfZJ/r/4IUaeV1MzPbXBBLAn276/F0VpOIOEGzndKmuWrr0mCWofICOmEAs+dHFVYQ
6qYIsdURTABcaq77+bPrrtEt3NObKTsKDXZMxEiNhSu9UWwuP//jWzvgZn/HHklwn0Ho6U96ZOyF
p6KujyMgDlsEBRQoL7/k46hNg9l5qCeei3xw01cJWB/cZo7ERhI1BtMJBfXTJK7UZ6BzXU7NEMFA
BAHSJCHWUXpOdW/G/BoPV9+mc/UtUsKGJaym9BUXx0ceuMf6XOogIT+lsvivKw1fWbMLH2Wuv2Vk
4vlNGIJpqaxsSz0zxX/cj6FSaLaXP8nSK87Z4rszx9dNbWe1N5xoW90Jv35rcT3EUvBXzpyFTe2f
3/vu+cJAIUpCXvDkUhPUEbxkCL91KJhDKwP4OK2lc99AYgmXc027kxCVtZNh8jkZunFnRpShivVx
LM3TbIOLqa9hbyn0SVBRR+PUvlGQgR7hGeI8X/clZjv8TC8DWRJdcbcRKHxnY87fvHJwpv+qyXKy
FWjB0tk3Nw0sndFUPW2weEEAimlao5Ju5dDf5dZn2PikkQLw697Q4GfBw/swa98uD29pIcz2fp1m
APW2lTjWpqrrSGgPhOIADLm1wuzHnWA6l9uCrmagiU74q3Ih4yat/qsB5M940+/apr9qk6rozAO5
ajRz8a2EW6ILpCxeYKV1ZPhW2yDsycqSXlhrc4VF3Ci5yEYDdgavPkMFt4DDS/ZcJPg41/362aYv
ExAUbeXyV61VfZC5cTbo1a/BO5Z+/vnv77a8bngV2m3dn9oQp3edALc65l22B2XPu3L6Z4e5C+zg
oPBpX+GBgivmue7yMPYDe71ufmab3e/bwC6KoTuxklVfCAf4JgIDVq/Buhb2wlyTDIoikMDue/4K
7+/hOIoyieDzFt5c/vULEXGuR+a2Tt8XsFyD5Evd0s8Uzb7izqYs+QI7qZTt8E/ZWrFv6V2zXc1D
yAJnzji9MiDnNzTLYDlmd2ID6Qp4jTnpdaUAOsc+agt9a+K6Brc38rs82y46oP2vnFELC3aOcYRm
u6d8xcxpKNPhxup7+EgAlfoldK/sYNA5yNHAL24cLDG91v40gjHk0iOOqU/2eKW6Gp0rkcHBLyW5
7w0vTBto70hJ7fFGuVXwX4fqHl1J7Beo9nQuQ8ZBUCVtpcfX0XWAqtVQ9oAt4NDqJJIjrehOgVkq
95U1iAHOTApFv3LIJbzNrKo0N+CTg5cMg3M/3V5e7Qt7aQ6RZLab2qgt6xMuYTwWORiy8Fxca8Mt
HCpzmbIkhG4u+gLJC3VKNFS4d4CrgxuZZPptqsQH4f4lrYWzEpeXFuLsCtB60NItlIWxjFNwU3cE
bhE66dhrNWhkypcnbGlIs5t+ooceYowYEgqaeSzz6lGIpz832FZmRTyixYi8FxWqy69bGtMsQiRN
VSSgqzenxBqKrRgBLJAaVoWOmfRKbrQQhOZwyUQ5AD7zjh9l4JmttNNvpMEbSBjYcO7Ki5WJW1hp
c8ik71h6cAfw5KjySNS2oHBX58Pt8jwtPf2cM707NVupJ1Ca0+GAoO3FZSbzRy+B7+jlpy9N0fnv
754+BkXd1+gznlp0GvatJcKIpkkXl/ZAn9IE3LvL71kaxXkVvH9PPQB9qeCgJ3vQc8takU3vrH6B
pVGc3/ru6QQlAo06rnUgfsHPCjDPrC7SPR+tMvp/sEgXdshc0qy2Elg+oe1yMD0IvuVkdm7IbhiC
aXwO2lCkeQNqZqWouLA/nNme9wuqAbkdcVq3sKBFunRuX5xLT9W0pnK7kHbPvcRKK6W9Y6f6ZMIM
hWc3+RmWQb4dcuHEqEHJKCRQJL68AJY+0Wy7j2M3dm6OOoJ0hWls+HvaaFJR1bsNVBggqVaB+UHR
V3m8/L6FBTdHLo5aW36JysUJOq/OXlc6/9IJKIZf9/TzCnm34ATPrB7tddBuzjycNoPoZllNvy8/
fGGq5mjFdmpsCH4lKLmERRMnqvPgBYB4cr7sB9D72l5+zcICm8P+kqkL4d+BHoOaeuu2Vv6GlQU6
gjaAuJffsDSQ2aYHcNyi+ZjYIMQDHDkCTRr/ySQZbIGO4VCv8U6XLh9z4bIRZrdF0BXjYfS9bwKT
BS3tVu/M9CLA/QdCbY8uP72hhQO+j+XeWZC4gADilZdQOksLalnA2WWkBHS2HB1LUe8abucrn+nj
XhGlszgAsl+TTTDBOfC63Ps5YxsToOnYOkE0hhz4BDv5D/XL3XpGvlQKmCMFx6BO8EqG6eT2Hl36
e9+1T6Jrb2Xo3fktiHOsd46u7p+ggrEG0l1aLLMAoSGS21dQBjiMGWiuqkf5GOJt1rELlIbOifBX
Ch0Ly36OoBsD40JEnpCTLoMgciezoee5hDzv5qpVP0fNSX/wjQ3c5CmhcOTF+6YYwF22C3jxA+2N
NUDqQvD+BzcX4sjhfPq/ENT5d1K47gvJcVcD1ufGGhzrv8sjWoilc+yc7GlBnUaTE4rLzp3vw4un
Aq1sJUr8gUf+232ic+QcPD06cJma4AXKRvAW3ehO9tUmA2M9EnZe1N9qjfP9Bgg2Xn7VTefWzwlw
nyPkeEadk/zWIXANZluocjrWJxYMxH1g/kiViTjsAsjvHklcAb3ijPlNE4ct5T2NmlSUKYEUiaPo
lTfBOZRmREslTyuSHEZdjj8EFNpgFwLe1wpQe2HpzhE0AHd4nEDy9EQdUT3D5+NRQTd+J9Mxv7nq
S88lH4QjXZyXAoqGVj+81fCKpQAvouBx+fFLA5inGBP0qsrcqU4jk/xIGmTqAHKJu2CC6PflVyyt
1fPf353MEMlxshyY0pM/FcP/cPZlzZXaWri/iCoxCfHKnj202/budndeVJ10AmIWIED8+vvhcx8c
xWzu5eVU4pyCLaQlLa31DXGUQfBKgFc8lCvb8dLzjb0ejjHOOJa181TUPtyzvQFmo1c4E1fxSsdo
4Ru9n3EfBqBKN0ltziH4Z+cv8axlO6T989iN+f72F1p6gTEJcU3J5KYNvwNhnhyh4OXsCqriKGDd
xjqiCQBBpYGhWE2mp7ZzIHXHButnCZvRtfbHwhyY+A8ZWlwouwT8mycjpGoI+wdmN85KDCwcuCb6
g6Wg1js085/azL+f9SVwooOZ2AAIB40xCy4BVxebSqcgMbBpRkzeWzaG4//EaQsf/HdnUq+KBMnX
0GpWwf8Lp6tJJuHMktBtg34FjINUcaKpM+WohUPzac8cWMx+IXUq7mpIoAFrSaaSnVMohFlfoC1D
//C62KqvlaVhVy/5INV3eOWUww+B9pN8dIthcjdWOkywo56ACh06j39xCbT636ZGU8jNVxZU3/6q
J6dj2yhoDjHSDToEUwPbJPm/NECq6h6GVt75/2En+jzObJOqwMZe1E3lSPgy6G8ctcljJrR7qsHW
v25ZN7aJ6BGsr0HWtOsnyrFuZlnLTJDhAJnVNVrr0hiM4kPmdJ6Lymr1hGKxcyhAn3rwcNHepQC7
rlQOP1+ZtonYgTFo4eUwLHyK+7DeVRoPLmA9Hnk2fU0qkn27/a0+3zNsE6MDL8kYagyt/cS5ji9M
jTgW8kx0K1OxNIr5tR92bUjSUQhMaefJCxp2YEGqd16syDFgJdmXaP/ubw/j86zPNpE6Agx+CmMy
XKlcUFgHGFLvFRp2EDAqpl99V+tL16/uhEuzb1w9pAeAeO2GmP1yyi9gKLkXwXBS9HAcWEn+lqbF
OIyyzCUqAwv0aYAgH3hIoxWgUxC07cq0f16ysUMjzDXQ9bA9yyGlX8I3ushU8BNCl3/QzqfHUFaz
9S69SyyIgt6en4XxmCotmse+K2yNDGfS4gHeOLjLBOiuvG17vFF3KLQCXgpe5E8VFU+49hbwmFhr
xC4sYZOzIbKu5brHTQ80uuxIMpICTtJ7L7hYs0MAYO1aWWBhWZle58OYhnHZxvaTZH1e7SHYmgeH
thE2i0Y++xzc/lZL45lf/yEkvdDKcY4L50kTBd0k2PrIoGlPbUe8o99P/oqjxdKMz3//+BoS5iMA
lfZTxQv1zxCPLqRoiVhzkl36WEa+2fqwlq5caL/rFFcYFRb0Vxdg3uuMtivXioU9xbQb91RAqgEs
uSfmI7sBuS8Sc0DMN+Jg/jeQXtb4xEujMcKdBwMslyCUh7WLWz2by8A+JmaaeLySvS1NhxHwnlc2
NUGT691MiCWKP7ka/3N7SS083MQHekWRqrGA104s3EYfSFLEv9NQJsW23cMEAsJDNchlg8keHLt/
JuBn/YR521olaeHjmybm3sTdtrQK90nwwT7x3hbudzhVhsHeql3Rn7Z9ozkcP8RDAXVjrf0wvBMJ
Sf/M8gbEgJzJZqXDv7BYTY9xMnRYP0BPP0EPP75I24ariK7i4Ag8eOrsXVw4zmkP783jtuEY4V2U
5dRQZDsQdSrJDx43gETDFttZ61EtLSkjvuHY5RXSdZCXJF3xhQzNmB4hqeOt4XoWdkHTZtwBQJfk
Tu3+r40AAZcrY+Pwbb7BTBDd3pbEmSjBquMDRKcT9wnihsAQwPd1dO64n9p/hzHot36W5sN124QY
AT5oNuvwd+lbXHI4hVlVuuNBstamWIgREyDoWHoIRFVhNxde+6sFAexvDTbZIcmz5nB7AAsr2EQJ
epZEOZC35ZOEonJ9X3SVqw48gFji3wL6jCUkG0UCZs/YTr27VpRcWGYmYpC5/QT/SmI/gXVSHYva
SdvItxj75/aYlj6bEfROQ4dYDnC7eq95ZgzXqT4WZ2hXy21xaOIFQe7TVRbb4o2zJABAGx1xd6eS
1FozZF4aghHoqi87DgIpTsEOZoNDZsVnp7PqqJMyXTmbFmLRtOoGtQiS0LmN0w9timEIIdYNy3Qv
4D9rmJFt239NL84WamlJT4bpCfRQBQk613LRyKtKvcYjWVq/xhnuKCcoYaUj3t4zkiFt3Yc5pfYK
NFttH80quIWtafctTYoR7FVFu9wiUHV8twXScG55r2+r3NvU/7ZNcCAE/BNQ4xx8LRcEtLn0ou3B
OdbohsE5jK+kogvRZ6ICiySDWTnYpE8sUPrCEzrxKK/icA26sfT8eao+nLmSw6G0ymYzjTAJv8DR
Wr12krL97eBeeroR3JVlM96oLH3TIF2dMgEdyCO0+CHMv+358+R//PVVkuQQs8fe5KSl+qZqFgDU
ktMuVj+2vWEe2Yc3wGW5rwJkDm8xCkp3EpbuNbJaUv11+/ELcW06lsJ1Iw+cJJyeXHekh0mOvwbS
jVDXn/KTDwnljavI+fco2pkc0zS5/aQLqemx8mjfPI5WC7jV7XEsTbQR2W1pp4Vt1d0bPLjYPaVO
85x6GwE/tulTKuxmQp3ZB9m6KMbvnodqgjNCtyrv6pUsZGG3MMGAQhZ26CHtfBK65pFq2ddhgqNr
ENA1mdylNxj3b6fPvdhRkt1VdVsfpCx/wmi7ObhsbaUuvcCIZHiyMDBIefPGc9DNeeXs4jEt52bY
tuPBhAMOScPBOK7VG8rXudhBkCBUMHAh4dfba2hpAPPfP4SaViJIoUjZvCnHds4oGjywssofYNv8
9+0XzJ/6v91C28T1DSyVA6Qm8QIUiy5e5fjJl6HP/eQKiRfYgRQ+CLvf2JhZ5SlpyLZCUhAaweco
VQclXAueacZA5Va8amBSwihJgZOBl58Sd5QAW+BcrBbaQ/c21F/KNTLG5xtMEBqByYO8ZHE9tK80
sLrd0KfdRQdFfLAp9NJqR21rbgVmtQzWDJ1f96x5zdoRcKOkDh+ssHZWKiULozBrYywG0zi1BP0C
+Lp1RM545R2O2KyZAXNO+f32+lh6ixGiXAmo8DeEfpEuiuLcB+kmc1pyIJ1/+X8A/X2+DIP/FLFq
WPXUUytf4RSSx3s06wJ5zxxJ2iJqbeI2P7yM6OIgW3jGj9Hk40zbdF4GzAgxx4UxTzwmzatjl+E/
tAUTc1/mkJ3YdAwEpshwi0Ekfeqw2U6AXbIK5ZOpgVTH7fn5/JAJTDXhIQDGS7SlfIVwQXwZ2gSW
28AJr6yxz7cf6Or+e/sZGrg6EMmSF2L5uI2KWUxIWKW/L0OWrhz3S+8wopGVeW91rUhfqKq6P3QI
Vzh4I9j6H1QWY7Zy2C+9xMh8HbRegtKqxucBLkEBcPPNlB2btIrrfS7COjhumg2zokXridSBGpMX
p/T8L7zONIlcKEdcbz/+HcPx3906MCta6LMUYeKI+Al2mJ0bQU7W1uQiHdmhTDqMeVo/yJS2V7gC
8RFOYnYFD2AgfsocCGeSumgEMdhf5Sf4I00VEOK2mwdkB4+NonoEBruDGtXtn7oQ0GZ1DLVPeCla
bfzyjguavWPo2JcHLxwoVF2wyTeVf+gc6a/EwefXKOQgxkqloWcNCOQX7Tvtl5YDDCtK2J5zG5rh
sEUqoj7fyLaDSee/X0YVLJDGFGEhIHzL9nGuIPGHJki9DQ8fBHO0fzj228JPagiukGftwoB2PGoI
KifhAVLUsH+Mkh6OO+wIHUMpHAgZcoeC/p042TalssCk2SqVMi/Vyn7mKsnHL3qIp2CPm6/rncvc
F/kKdmzhbDGLacCow+S5lPUr0cL6WQhfQ6VWDCy4q+AlR6KyGvXaLry0Poxdxsli2LdVvvdMeYhV
4VnkAj/DP6t0cJ7Z0H/rulU66YKmWPAf/m061RQGo8FzURXAWJGxbasdcb2ctjulcqfv96yIiX52
VOV1+S7hblZ6J3zlLt17jJbZj8Ly+/bohiiMWzvmsDa4850xWbPYXdgOzbocrVhSt1Vpv2YBFARk
OunDEDYjVLboNkfKwKzLCQ9GzpBuq14h3mJdgHWY9ysahucGGcVKq2VpGEZ6j88KRUqe1q/Cids9
qbHR1iMUPlLbSlb2lYXzlRr7Cmv6zu2d0HlV2NyflZ+WP1KrXEMdLg3A3EgkR+l18PUr0CTiIMaK
HjhFJgqFVXa4vREvnRkmc7cCpGECtCF7KVrYHvIBcN7ChTAsnwU3UaWZ/wVCDUceSJwOONf3ReL+
/f4PiuOoh67BbsJeunISLwS9WbWrgJqxeRLqV67g58MG9aPwW0CyEy+IQn/z8jMyl0rkKZOSOq+k
6OpDDHW/ByItuu9lm2+ClgUmxZf7OGUHPyheWSnJPoMAvncGziZO0NHXYg1ftvS9jMylysNgGmKb
v0qm3XZP9QwibOF82UUZCvXq0Jcy8Z9vL5aF9WjW7zw9ycqnJX+l3fAFgP/mwC2cn1256rmxsA//
p3YXomcileKvkDoXxyIP1CEuO3KAnMbLJOGuPgV6W2c8MAm+kFIf6ZTF/JVZ+pdEw+4UQspqV4Zk
rQe4sDv4xu5QgIGrYzT6X7m2PBvyWX2S7MIshAPitgkxNogYeAoacEwI5IPLXQEfzUhDFG83waF2
JSCX5tzINVg4kSJ0yhCqj9I6tsnI96xsqvtO2OPKKBbW8H8qeqyH5hFr/WdIoZc/0E9msMEeciVC
2PmRsCY/ofrnlWscr6URGbFPG9gg9BAQu1a8H3GXwPYCNeBmZ8Vg/dyelwVQf2Cyf53CynuduuIa
y6a+8kqOzUkoYqU78IIrK3IL7DMqz8kDS8YAeU0/a/j2tb2GLV4apLEv8B5W4D0UMK+F58FLq66+
sraWZ8gcX28PcWFtm+W/QljwpLEdcWVNBo6ZYsld6pb9ypJYevp8b/iQ4XpWi4Mo9MYXL6X1b6nA
A8Z+CqPPbT/eyAwUhKs094V+qVo9/sFEVR8ar002fhoj7KHtOSmQcIsrDzK4lnUTfIqjquqyldW1
MLcm+1fBqlWHJMyuQ5hn+S4G6BomwQWYTFHS2FAl3vaR5rn5MAdsggtsnsvwhaALsZcQBDyHgC5v
S85MTi+1OXKxQrkvCsTUP1XatqcBbd8K5oBxtXKDcN7J45/ciD0j1pmbC2sQjL5o227Th8obyvIk
BGRK80MfYxn8kRJbZgBpeGN+ySjQPjvFuRUqkGQD1zlwqA+mJ2J5XriHEpavIwapE3oRY0IoLLu1
Xz/GkG6xnnChDcP4AEJ8OoiITbroLraE8CSNoF3YHsD/EskRhyYEGmGUbvGH2bjwZ283Y3dmcKv5
pl04HT/Az9njR1SDoDgmZSvrq0Q7i923Q0p0A8kOiOhHlZv38qK9gdR/oQBWlgeaW1BEBT4VwkcM
umzuUcfZeI9UvvtL86Dglxg2vT+ZK1z7QGanoiMllQhgaTBV9gOjCX8GQ52Np6quCbtHkhz8bXWw
+f1TTaLO3hTwLOGJ5KWHZBB8Mmg4qaBJ/izCzoNR5UALHG5t2il5KOzSBVBknO9qLZzcdrQbMyQn
Iqj+KppirO+k5eBCxQJIP9FC+o8tvvj42pbF0MgD/I4x6ljkefoElecJpsg9ZGl/0typ8lOVOYXT
Hwq/453etWgosmOmvKY+80TP5XUYJDk7pxhj/UcVlL3/lbpyeqZVNYXHuJBNeopd4YwHHfr+dMwy
XCxB1M/T+EySoLD3Xui0Dnw+oQh2l6EZB5uciCTA/x2nsIa8Kc0SrJUuHfXjgLuRdyx6uF7UgIvJ
SRbwoHRIMO2dIM/pQaWuX5xY7Mb9MSvGYlS7oht9CUXStuq9hxFW5+NBTlX1KxjHnp7lLF4clQC9
0AgCDGl3SsoMDs+aafYts1MwFEbwUf6B7/uENYH5frOaybXuedFP069KBUJdwPoYsmsLmU91L+Ie
DoBMdPqtT9T0GwTnDjac1qhgq5wAex6BPmD9jEEhANBRZTA5pLUl0oN2sJE9qM6O+z0cC3ISidGv
6j2VvhNCAQmiA6ckEOO9R0KgAxqn9Q6JDsbwAa13ofcuFy10k2GLCeLG2NbZHQ4lSXYj4N/DXzWE
gLtd3DZYrrEe0uzkTpZo/6qIkL9DVzk7q/BFcXbqONBPgw0I6c6bmgCXnxS3xcugB4vvG1ViiEU9
f7MmpEUT6S4uwp3XVP0uLSiV/V678BAABhE2FDu/7VES0UCC/Gxd2GBEk+ryr1CbK8sfcW135OyX
zehhjGBpRkTNRzXwxFMexdQawshqcUs4VDUMLvaaNPU/cDVvv7OcwN86TMQk9iiBe7+zeMAfeDsl
L1kgyiaqoZvv3NfczsjOg1O82JWZxutjCR3bXZng/78XzKvdInKZ3941gwBLQBaseCWjCHv8IEaz
+ybvyvTQA1ibXSBBq8lxRFn3kUlrEme0+NwCMVbk00ONfoznRJmqQvdHE/p2H2UFZFgfplzLV2uy
4aiOJV8meze0dBrlgC29wcocHJ6+qNh0ChPVBZd6UKgpcJhfQDo7rh0NA4MeP95Vk+0dpRW233Mx
Y7S4BPphDz4DaaGVOHjqBwrDdvfdVk7+NsBw/jtUN9oQDi1ikLukgnHHVduz88IQgkg6pq3zFth2
PiGRgBfOvWUNfBsFMfCM0g73VVEnoL++eH7WDgfqWKG7z9KhVkdIExTb+vbQQfn3aVlkYI56Xuq+
tMIuir2TCTfc0VK9bjqMTXUFD8XexEu6ECY+/rDLUPP5Al/nfuWgXMgoTFGFFly9NmzK5JXOLlew
DPXOTEHeZeyCdCVpWcjoXCPlal1lu/2QJq+8AR6SzDfuWrsbc3rXSLlIoNxm8ir3ZYTP7qsLPvqp
C92+BGip28YVC0wrKPjAOwC7lu5L7zt1fUJM2UFWfLWKaZLb8lLXSLngMwQF1XxiL67TDXfQ2xEP
Q8e3+T8HpqJCRqF0n9Uje9FT3e8d8dy22OXAmZiioUdbcCDpoQSPtQ+ZvXJ7/JzehYTp31HBWtuB
IL5icLsZnsHUPWkFVrhqPRJhi9M7bC37zkdfNRkGvfIRlxazEfCilLNBgB28FH4mFOT1B6DcKxbj
LOjrcqN8VGAaQxGX0B4k1wABnzhtRAIRuGcIThbkuCnk/yOqwAD66VgVvMRFDdnqtnWtat+Tdvq9
7fnmHcvnKc10Dl+wAHZ6O0amfjgmwSx3c/sFC8UcU1qBE4bWBWQBr0Pv5wcBIf8/4EhUPbdo4J8K
9PXkvofYzgpWeWHaTYUF6ru84lzhbT7sUlQCWJyyQNkP4lW/ufnLfHKbcOZXf7gRKZ3JMOhddWUx
/932vldHkNdoT15X9FEyjXo/DjV5smk8bhyUsSFAqLFJSyHUVScV6O0aQaI6WDcm82tvz9JC9cXU
UxjyWHs5mM1XSKvkB9U1jwWTwZk78jGHg9S2oDSFFZxhppn1rLtCWwlcBN9t7+yx/zIhXFbesLDV
mDoKsHCCUFiu7BcHJwxQAazeEakjMaM2BgIOFfPUM9PlaVZUvP3pll5pnPlVXpaqluL/vhKGzr9m
g+C4w676/kZvVi8u7CaCl/iaC8s885+sQVNRIfbzkjfhiCYu2DYQjciEaA8FSPdrfN+FODIVFbTT
ArKep/0VdP5Jw5baH+O7aRQOOVnoWm0zVoTk/r9jqbAz6LqwsrvCBDv+LiFJ81NPzLorpzJcaTIv
fSojKbBxT6IW1Lafw8Gd4i/OhOR9B78HVPxvz//CfvAfLYWyHinoSNOVdMi/LZmcaFP0+2wIv7sl
fSjrYNh3dW6tHAjvrgKfzf080A/7DxnaZmqVL6+tHprhhcGfCskghKuJvhTx1NI9TJBI8ApIcMd+
MQaF16cMoiGiieKgBOMr8FrPWqHnLOzu76ZhH36MKgC7EVyhhZJM7qXo20cPV1s4PNjiPmfBV2Ss
K2G29JmNJEKiGmCnXeGgjN6ynRPLhxgA073jO3+DlrBDxeuxIf22Hofp6FCNaTPmaINdGcn4s+ok
OIxhqB+twfFXcvmlCDO2DTaOjh1AgfzaKpF+IaoFPIDYmb4gUarWNCGXStAmb1/0SFUDpsl1CuT3
iQEEDV8269Ep5YDrv3f1Qh51I5ZrmIKe16VrJsML54nJ6FcS53pVoJqfNc40RoA8ZtOeetRG8xo0
ArmzMoBpv26KQJPML+Etx6cgJ6/VWICcazuz+ouNr2kBGOagWWkN/stIwjU4/sKObzL7WYHCgodC
3CuBe1KUpdaOWnj4e48S7iPljrPukDiDjqZ5id4e5JIPn8nTbyFP1TZlOF7R989KskOlDSYZkSh9
uAREYadwP+dxR9xwj06DPT2Aa1TFP1EVc6z7HLyHpN+nXKY6OGjqMvHMSoZc7/avewfhfbIrmTos
4BVORQZ/oRcFFkp7ZS618sehDZPgcWp9VBpQ/SjsP1CLlUGxH2rRT/xX1jf4IXd9Ci7OOQPgk8LK
Ji3jMgpsmDDtqF9Uv0CUE8ObqEN4SuzKQWbir5Y2JaQRfRXGQDDBBwJFjzs4Es6t6lz6mXURMF5X
ZE+bWqDaxjOCwkncJVYFljuJey/fe02u+2/jBAtDfDY+ySs8w/N2XxFV5REE6i0EpLSlNf7OrNyz
AEnycXOAEw2UHMLX2PcZurjAhVnxXpWsERV6rUXlXnCrdSTg6IzXiLpO1zCMnhyvieBbH5BXR2Om
DgqIYx2c4bieOMcMvkB2e8hSQmExxXkC6Zx9kVJneHaCYIQ9AfE9r/1W2CxGB5FXwGJdqVd14gpX
Add6g5NOnGa7ooxHWkZK5k6nopT0fv0M/OfghztmddCPGoMspz8E+LiCRYXMEnq2gi7J6JlqCx3J
vejhGYpfyi046aE8FaIe2oCN0+g9NLeL+AlF3djx9gOLC2eftV7nF0ebEleecJY7bbxzYcdcXqq0
G/s2gmX9GDw5PKxtD8gFNjT0kPQj4X/fXnVLu4z776OQktobAggQvkLc5qgJtrF3uRDbU6+1C5me
229ZyCBMhR5SUJ06tgheiU9QtvecvCtO6BVm4UpoLw3DuKvKvvHFSDRKFsDATedcW/XXqtDFAzRw
0/GcQvp4JVdZGopx6GRal9lQAo7gjahoH+IskNZdX7s9XXnBZ/nA7CM3n3Yf8gEy9AQqNPAN4V36
W/htevLaCRW9BliiHdSi8hL1knSN1zc/1dx05rfNw/zwNtgBWlAFbJ3LMEJKE37p9l7BPeqYekKs
DOizLza/wlhiRcFgNTZ09oUllhe/UBRfw5OAbUm6YXXNLzDymgKuQB2uWngBtcQ9L3Gl8yfIgf7/
r9356ebSor5Hk1wkF1rpaudV0M0MrWDl3P1s3c4PN1YTLbidA3dA74U/xY9tyeudiiGaBLt0+tA1
yZokysIcmEg00gEQlEK78tJSuyGPFYXNECrnrf626SOZMDSWwp4XBJn6bmjCRy4hthcm0t9ve7hx
xbEg5DuScfIuTcsneGbJ0cujsOmCX7ef/6kSI2bBRJ8VrLaJGjHFXm1TuKkk9q7ggLplHr1AMPWb
CEqY+UBbaFdZ4ur5gPAx4t73ZFUA7LPUfP4FRtC3anLSqQk1jmAG67z6IQMcDB3MAwVILAm/urW3
4TI3v8kM+NQZ87CS7oWhXvgcw5gSIuGZgx7d7Y+5sKKpEe2aJllfun537zSl8KO28WZspeaW9PzI
wlVL9Yd0CKdiTTFjaWkb0a9bOaUQR9Z3AhlNhB6lswsc/v32aJYebgQ/Bd5k8GCdeK+g/JEh+Yn8
yhm27SzUCH5dJU4JoLx/D+jj3z1TWZRVa162Cz/chJgpmpVhoxv/giYdOo4h7XZuuEn2EovIhJcR
DqU9OcXxRY1+M9xpzsJDYFf1I6TyEnnx4X+z6fub2DLd1m4GKL5/gYBnddYj0Ndn4NhIeNr2/HkV
fzj+bCuTtstzHUd+afdfEgjLRQK+nudtjzfCuiBNzEcLMAdQRevmm9tNRfXcW65trZV/luZ5/vuH
AdBaZhmJuX8vQXiFCJEfErZLq/mCv20IRjwDWmKnqnCtcwHHuwgSkSLq0/D3tocbsdsquDpSO0S7
9H2/5V6ujm5G/tn2dCN4YReBohGYj/eqHr5klUh/JC76s9sebgRvQSAegSsyfno8iGyvgriN7Kn8
uenpJipscKF6Urihf4lRe9/DGivf5WSTNxnC17SIGEbWyqJwrDPR4L7DbNsvfzlds0VOan68cV5P
svRt2jX4NFPWhMcsgHvqBFG0bSvSJIOS2gK42BZ4fFMR7zBO4Hf7+dZUyUSFVaHKMxg7W2cNFZUv
cQtINkxsg207gkkEzUaoyAOcE6fRe6VviusI3A8d3V42877ySTZvgsGIhvhwA+DqGaa8lbdnjasJ
ru6pPCbFGpV16R1GzAo2+u0AtkEcqTodfkwiQOmUldbjrEx2exgLm5oJNXDCbLAkRBVjyNWDsTy2
5RDlCN397ccvjcAIXUheQRsgcfF4tBztHZ+qe6agDxjiH26/YV7pn8yDiTKQ7hAEyIjpfVHYp0Eg
/6mgPFyhkjvFkF5PuzXm9dKL5nzyw/afuZ3lM9RrzkT693POyOZ0tS/v7a7cr6dBC+mpCTpQUDHh
XhDKuzikDyAyHxX190PFzjDfjsaRnJJ8jdCyMPcmAkG7tNW6HsNLBSXcKsKtJYkjCzjW4+2pWXq+
cSQDcQMwYJcN90zPiikK4Z0m08pNYmk65pd+mI4qHfvBA6j/Xmbs2NJrm9IHmtGrV7PHZkQ7a9sY
jDNZ+4mmsGNsTxV8HSKqch5tTrlMqAGkv6vOHxi6scWQhpEWrZUduinTf2378caprL0qjP249c+A
CgJnVgGE51eJetv2dCO2Y7uJx4oF8q5CJT5qB7gyot2/8t0XptdEEoBREU+xKLsYFazw7OjsJeZ5
GpHKvwStd9eFQDXeHsbCFuUYca2aHjRsOI0DFFh/pTjB0QwDsiTJtLzcfsNCHJigAkf3EJBvy+4k
u/pBQ+EHZAe5BX+DDMDEEBQZpPiAjgsusg2/Omj+XCYrUyub69K3MSIYUkrA5NcJuTCO3AigyRkn
XLadqB5cQAnqbSe1ac/AU8iUp0mND+T7f2eZH+8T/GFbDmOCBYCU93reS372MorytgOp4+nsQJSY
f9s2vcYpnRWa90He+WchrJ7tPCt49hmcgPfbHm8EcVVD0T13PP8cg72QRXXiFI+5vWr/tbQ4jSjW
he/HELBr7pwJZLrYQcHFn4HOt3/8wgIyW/9c5aLQwHeLSM7OvwVaIFVEIax8X3dkXFNdma+Qn+QA
Zv9fdBIFEKfvTsSH6K0HZ0VOZwmllLF4D2sRve2WYwIAJAmrYZJpdkctKIYOAhKrWblxnZomClwV
JfE5bP2yDJp8O0B1afjN7QvL2eKxhK3C7P0zgG4zSCEy4MFDiPChn/as637NHHthIb1zhz8cyEPL
IRLaxejOjH7CT7Pr5GnkhK4V65eWknESixxL03IFPcc+8jqQ7dIdoAvfg2kTCX7+PkYgi6Ls68lW
WEZu/wO2Wu6+L+QaA33hQDOb9JImcG4UKX1PH3Uw6/4q2km9k3nzZ+glU7CzNIT3VwLvXezjs5gw
4noIUW1koU3PA5TdikiqAJXcGa/vRk44JCU4sc30nNY1Y5GOpe910ZB6w8GqscBPbsn08BwAWP5P
CfC83ONXJk3kAzD2Ex1skn3h4CP9jJEQuTsnnCQSJA20gSi6ojpkNQQMz2mKMoAjKCtfSO3SP8Fm
oOXRc3zrJwoo4guHBRcI2miwq8ibm4BfgVd3ftKhC/odCEgAeauEgiECGg9pH/spqeIDrFknziJK
S+rTKIYtfbyXtIO1SYSDqgGNIgcSu0JwWoEczhiLlzzpLlSZC6tM0D/KCLJA+G8HlqL/fvUmJcMr
JQy1nKGQ4NIU3sTanZMCtIEF1kCDTbUC9R78AZBGYU/9V9ok+DPw0+7LlPVd+jUHIxwm9RBuVFdp
9y774kHmFHJ3VPERUs9gK/+EWkcg9nFWJ/3BgUeou4P29/hnJfzi76EU8i0Bqii5Gwo6ZHuUCZp8
h86m1lHvzgKyhdUrtZ9YAmgd1IVo9i0PuorvFGOJc8hJYrNd4BVet8IFXthTzT4iBCagJzwNwXmg
4Zl380p1Qh8N3YQHR7/NpbXt8CfG+cZ7aLqBGxacs8yyI2YF031JYRC/6QAyZfyrvIK7K8R1zqis
0l3bwCxAVIJDqKNzDrdf8fmNLTB1/EkPCZBG4BWeN8LO1BkO7aA7Ai9B7CBV7V9AKqJHtL5T8uft
Ny5shSZOhkMt0OIBpWdOEvGVj8lvDrbSHQxHVuBLSy8wcuJKZqohrKW4dMJhrEV+CfMvjAQaIUOy
La8xcTAeL2Hz1gzgD4nwK1zzun1NYYV0+wstHEYm6KWyAx14Va5OmQ+UxUBRFhuouy0rNrEt3HMh
djj69AxSy3UIaOxFgQ9QqAtu2Nr9Z2kA898/nKa6s/pQsoCeAQB5E2LGj1hAoN/+OkvTaxylmVcl
ExIBdRIWzd9E4QFjpdPgpx9KsrJ9fP77A9N6gkmeBxT51/+i2uv0Ly8Zvt3++UvPno/YD98G9WCg
I93YFxFctNy94/Ua6OJVt7jPv07wH8OJ3gOficfxHRmGTEYebZsfmkPjNwRYd2V9Lr1j/vuHIUin
tqsYkgdIxWgBbmTFH9/vt5KoFaGrpY9kLCDw+roUWA121i1qq/T/cHYl3W3rzPIX8RyOILiV5EG2
5XhKomTDk9zcC4ITCE4g+OtfMd/GQQzxHW688AIQAXSj0d1VheqO/8lho5etuAjb+MYZYu6QDeib
SW67VvzjatCTxAptbNt22P9zecBoT6Kpc/HwTzyh0LiENqnoULTT1D9vm8G4dYYKDO0cvf6AvSIM
Vln44pBVRhDb2hixl5sC0tZXM3J2jgsORUm8LN7nRVevFH4tp8ckyvOjNmwjx8WPF6nzxV+S2kCK
fvG2ZrdjalwAaArrkhDKnze/M0cDQ0oVrTL9bnPyPzblJIYBwghoClT3flODlSNmcid8TLFpf036
PQqWcWB3fHUPTqTTkCCrgyijP1we3Lb+hvWmUgJDWXvqvirJdzE1414zuM+gLdBkd3mKj8Ovvzj2
KKUg/5lEcuTL6rgFzmgi0k+agesTciRXl2exHFSTa48MbQKypzw5Vngu7IiM+73TblL5ipK/uPaQ
QAPDtCeGG6i3sj1hGD0uxdPln27bA8OAOzz5nTEl9IjcXbBLB8l3VU28QxmUa+Az2xSGGQuA5Ius
QXP4jmehVPuBoNSW3+R08MP8unXCcU3Ew7IPZgtBlWax04q+OXaJS74Czd3/N0K1J185r5bhTRI/
9IhKllWwLuChOSrLUyceatQyNsXYaJL/01vzoATwXGoBglN08vgdON1ZiHguj5s12ILtC4wrX81e
I8GjSI+aoisTj6jmKvG38ILgnJpMezQRvR4yJzulEKY4FXOaPDf5vKZpaPvphrPw0dMWZkkJZz30
oOz1gcQ/LPqbl83ANvry/3eBhC+Q0cGTODwyFgw3IiDsFgTv24I4s51Q+3MF2oQk4DsQ0v8bFtCs
LZt6PGz76cYlj+7dhHZtFx4HRCinTlAid32ntq674SDo5LtU8N8/3g++pm4r9+Bq2KIDsZwZwzeA
4kdDXDBpkHZvsTwl1Go0+PiuGjno603rYzYSgs4baYOgaOCcMQVkMMH4WDlfLg9u8W1mFyHCc7+N
ADg7+lFzN4y596WgergZydL/um0Kw2aZ4H5BXdYcGXLYB+Q2kh1RIC2aSkS8l6ew3JJmN6FibhTJ
PoTf9Eq9H1ww5YHyKf3eR22077PKebk8j8XKzJ7Byo81PHPVHME18aQWdbM8WA12bVthmHAhHDEy
P2+OAgW6nZB40hQC6Mw2WVWFs/1+I1hXfSmLeMoZaMlztNwvxTOIMGx7aZiCEsILNKjkMnZXlE4N
FIS4Rf50LQ6y/XLDikkCwpbY92FnI/SFaTGALsWb+bYKaWz2BbrFwnZWwMYg9TjCy0HeoW3Uyum0
/Pa/Wvd4Pme88FwYL1Icv4Upen/1EW8b3TAvtwtK6OANGF3USJyBDz66aUYw0m468iYRHBFVhBb1
AOSsbuj9x9Ad8jJ61RoIymK4kXEphrFHKHec8rh0bRQgr0+xu6ylp8Cjv7Z9wLJu725GVjFk/mrZ
HqsJiEM644UKiY01VNUS2/ydXo9NAjhZCqhoVIqfeF3zazl25ArgUGQLEmgJoFegP6B/LzqNdLUR
1Lbf/p/f08U5aKHmEJRPpfgHzLj1VTJCmvfyYtn2wzCzNJgH1YOUBkE0KN73dIABs5rrO1AlgZsC
L5zL89g+wrg2gewkzjwj0B3CGphwwMSAMgZ19Rov33L4P9gWs5mPRmA3KH2Xnzow/h/DLl786VMa
Zq+DYM7LyFEQ3PQlZmMfmyFN6CqJqyef85OAwOrn2XP8bX0nsdnYl4Lvp+dpUIIKG1IbA0icHlrg
Ai//dsuNY7b1qbRvqkS05VFMwMGqqiVPPIm6N98XaxB9y0abrX1gN1Jhw6G9Th3+CeBKed1A2Oj6
8u+3Db78/51pC2ceAlJ75RFyl+JhgMrp3ci2dS3FZmOfLsmMbL4abpWLhIEcojd00K/FvBa3YZK7
VSBw4q4rxxuig688747FGN4X3vBcufLoQDy6LNb4CG2bbJp0HqDgWA7DrQa131eJJsVyufmzb31Z
O/9e3gjbHIY5p7KDhx3bAb0J6jptsv4NWqBPcbl6T1h22uzuo6wDVDtixZG5k7wlJZhYZArIy+Wf
bxvdeLiijDfOvXLGI+mzDhhGGt2M9WpcZxvduKBFC+2REYJORy6Q/ghH2YAmDpzA23774snf20BC
JtlGmh+XFGAVlNDwWu2p/OiXEw8U1n+OTXGTsTji4hV9S94PxtHf9RLjZTOuvCs/OjbL+Ma6QwoJ
SghNJJ/D0kXoIsdmzB+TsqzS3Rz74ZqE90eX2jKNsQEVgscJHFHZm6q7cU+JD7GKPEUYQHHp9Kzn
h8tb8ZFRL/MYWyHZVCAnNLO3VEJ9BUDW+4WSBPq49cFf0CBFDDBrhRrg5ek+BnQTU6l6ACeVkm41
vdIULAmuQNsuqIMW5nfxDwtR6ZLQF/6WQmTnCOHcjZMuR+XdcatwGY0Z99SrjlERXBCsBIQJQyAe
OpA47l2QGjRU3GXFWgnS9pXGkwXZjNhlbade0Tda/54Qtdyn34g98L+0OxJ7+xi0KJHA0b+8sLZj
aURYaBcf2zqP+VvKoRdasdS9A+0TtB1Bq7ihFXA5KqZT5hXmqHz1WtE+v1U6AhBGuvrq8gfY1sxw
xyrVJTIqVL26XPxDB/V7j+AnnL3bl/9IJC2jheUCLEorJ99iYWYhouO4zqSi1Rud8/wYZgE9pk3L
jmUExoY8Xp3HYmFmOcJtoWoQoLvoFZIbzk9W6wL8fbzbVf4wg7Fu9O9U5t7WASzu8kp+FEdin8zi
hI96Vp3OYf0mlB8cNARpgMTH6K4Mk327VIqSYVXpw3LuzFqFyEHR1M3D9Cmlc3lws8m9dsP0W0lX
M9m2z1lmfme9qV+VA4WE86cKieD6J3PHILxJZJTyeqdQZ6tBRNFVvT50HaXhlhB5WUTTZ+Tj1OWc
Nm/KQ++FYq14njWOyOUtWkYxQ/1ldMNBuNJDEbXKQJ6V9c2jn+b8uuwI0qyXh7ctmeEMwE6OUIZm
EnqP83inZmy5nKP6puvQ4zwhUZCgQWhlLtunGF6hkIUT5GBjfE2jPvlSzV7S7scExAorp9lmpoZf
0GNW58FYiLeUTLF7WzHadWyn/aotsx1oScOmBg3zNIgVKKHlQJv1BsVr1GPAofeG5DSEQsBA4vzk
QVj8ql0Vv1zeH8uamUWHlEc8qUvoa6lgzN39EHcs+plB8mN6uzyB5QDEy//f2cxAMqKHoSnf2IKn
qlA+BB0u2IIW1q5dIJCb87LVEMK2YsvOvZuMdsPotEOZvGi3d/a40uQN+vbVIcvcLY8m2ItJdlCE
bjUHdVC+8Xkgz1WFFsSbGIX17Obyetk2ZPn/u08AMpI4XpPKtwKYcfAH90l5BXIUtfYusy2RYe96
ZqqsQCb71gHG7x1ES7t0J130dV1PNUnW5Mds227YPYM0ZBeTiD1TOZcPFQUEOXWBjhmiltw1pfhS
12G4ElRZ7NLkO3AdDkmiVmXPfpcpNBRnvEvvIi1idq+LKHEO2eh79Hbb/hhOAJS4IPkSJH6qQhWd
woWK19e0W7EWy+6YxQrV847MGcvfhpiTG5ci4y8mdA7yUqzBYy2rZZYsKJKRpAkJf9NOTA8KVS65
sKOFURTsAwaW6U3rREy75yRxgyHN3sLQ9fWtJiCVOwUUANSVXbcYilm0CItEhFWr+NtQj91NN0Gs
Meo34RJh5mapYiDA4lYIYN9cnyLX7I9DBEEcFWVXbQMC221rZNh6QVKpwn5yXhGnjHI3zHna7EDv
zq4uj2/basPWqevLoUSC+NUdSYkrNwThCCR5hS/2UhU/L09isXSzbkElVIQ6gB/euqjP4/qqmxM5
XJNurInch+Aj15+CwqHjvwMQI6redtebGjtAuvaDblP6wqQY6j3z0W5RkHkVcGwzRMPMQX/tVbnS
2ZvsRmj1FZkIwj10NBNyN9dTvnLDW86w2bBAZhVCTwkM1dUog2wPQq2s32kHD/jLe2Mb38gQKFW3
Oovn+EVUNPiExi/0WEJ9S66VlSy8hMRkOyhGUMwDDx88DV2ZezdNksYodSD3IJ1up2uZJA/+EKrx
7Gmph6+hy8cArcPIyoI7gheapW95Ao6dbQZlVltQgCVNUZbBqz+BToCCu//Ow5v7sG01l7Py7mou
GHSb6z4MXsO8AuBgLtwH9ApvfNNGhjMAxLcATJkFr3ioJxDcKqCG5jdFfb784y0H2qy08BD09NqT
/isdnbk7EQfP133F0Zx+oF31z+VJLA4nMm59Uc6RgGxqAKrvEGTPU+M+QIPy1MZtfecFzcYrLDIC
fcKQK2mSkT7xUkKyqQsL4X31cwBMb+NiRm8mErZMrnQJ2mzI9ASB0zWQ6wtei5wlZypQI7+GZs/s
7i+vmWV8s9bSE1A9z3pg/6Vs8NNP6KWMzuDFpmstCrbxDR+gKwZsY15yaFLivoeY4ndFgVu5/OMt
p8qsr7C+rTK/CbJXPSERo4MUkgCc5EF31XvJWqbO9gXLaXtnd5SBskxV4/BGwO1cX6dZ238PW6/J
NzSi4643iyxkTFvfHbzkdZhn/sDT1PtO0O57FYm5+Hx5nWyfsPz/3SeIhRmD08R56EgnDxyR0ZXn
rUkx/wZ4fvCG/6vW4gkwYTq591R4QZffoZKDK6uLSl58Q/02zk8sG9FSnyFiig4p6eneZbROrsQ4
j+5xLuaW3MQl3pSgTUERP+3xjv5ERNs4Bza0eBbSoRs0BE64bBpweY5xccNTGSBXxdoJhPgB7eVh
6knkf4cwTLumZG1bNcOdFI2ciixP2UsXDdPDMGQS4Iw1whJL3GJSNkjaDl3hMIYYHq8evyQHEFR/
0SOiva6sn7werZCXN99mJIYH6aAakmRdMryxZpoVaF8DaJjK0IM+TC/0GkeExfeaNZ5hiALPH1N2
Urpm1wsdNfohURv2anmYfefbpm8x9SJCAaBZU07RU0qH9j5MIKfL+kB9mkizFrValsukbiA9nxn0
/6InhXaekzvH0KWRoDOTgvPry19hWyvDo4Q0nZuGNeCvW8yRjcM5ZHj+SBrEuyxY5Yy1nF9TN4KO
UIHKI9951pRU+giJnepaZSPhK+GO5QgHhleRJAL/atzJtzDo9JGDdQ28SmRfdGy475rxenty1VSQ
0HnjKzeI+jeS8RjF0L4OC8R5gYKbjGSer5iKbcUMi+/i0PElpJNfupK794SO9C2LxjUqm98KDR84
ysAIHNDtMQWoiCTP2o8rCH074Crtb5FddZKdy8KSPvo+gOgQegpIdV/AMwIvPjpZw/bKa6IvHAjT
GHYVLojBOhAdOFR1xMK9aErUUw9oZKf0Cj0ZECO6rifO71hJNXkr0ESDchZ1hhaEJJO4z7Ksm0GB
MZYJ4uQ+yoMTKFZdtwFHSa/ENY8X3K+ukip6ZLSHYNDlg2+xLRNITsuWSQA2ipfUr2uQ1UB4rN8T
FYBDvnZmvYUnDjeqiSQHoeWIkmTDX/BCb4rbLsw8deM4zsaYyUSQa6dE8RPafS+QUw3BxgzwKbku
Wzday/LZHITpslGIiaIp616knCK0pZRvRFP3iwjzt7nO1h6xlt34i52jZNkkHJ0+u1Vc1nesK9h3
RoomeWybblpxEhaTMok5uqKZu7LP2pdUxMVdFTvRj9oZ1niDbJ9gpHnA+Oq6UxGAVwQ84weG1xd4
i6fytmWMbwuQTWoOCM2iUBsO4wsjPHkkquseo6xdo+q0+FBT2QPdWQEfJGMvKhvAsLCDCM8YfBVs
Bmv0MLeAe2ndZ/TbFBLgVVbM0LYnhuNWCDBUQtoCk9aQGEvrsqh3pZKO3LhmwZ/xpvInl+gsSp5J
XrLoroCoF9Ku/eD9e9mPWOzjL1EPqIypWLHk2SPZZxQOnQeIeLFHLwxA9huLzFszkeWV8oHHNrU9
KGhGYmd2yhdCo/Eomw7Sh9C6VWXGrv2g/Bb243Xeop6w7bsMu3f7MW00+qygic29O8nB7/CbDKab
UCvPAsSGl+exHACTpQJM+fFcKh+QfixedtI9EuTPTaGJ3nYATJIKEXZOGwAQ/hxSyLzsBEFz4K7m
w8aFMmkqdKTmrJKTgI4qz24V2sY6iTw1SHQA8Y+7tQSTbZ2McwyJXOIXfVi9DInr34LpgT847Vr/
nm1w/08jgZrmREYHtwirFgkBcGEcJEoFt9u22Ig1lmQnc7o6ewnTlN+Dz1gfRZK/bRvcOKc6jtAG
mMXtf0Ukql+DS6fsxhOAu11tGt+ExitAGQOOStQb+KOgbVgkBA12Ca8R91yewHJvmFoRnDNdJ3nL
Pndgsz+AZnreuegzPsZD3V1fnsKyvSYynui+z8He4T0TWnXeDmvUQDKhCr5uG954Q7iOy5vIcbLP
0lPkQSxaU8MQbHQQJji+QFyjy5o5b9RvsxsqWq/bzSRdzW9bHLgp3SCatob7nOVL2mnq7XWYN9le
BH7Ov0RLK+IOjGph+3J5qWybbVixziAw6AwxfZYtdC1xL30vooC/zq7+sW0Cw5IhHClrHH//eYg9
eZQ1YCt0dMNr5ETWYDiWi8jk1yA8y5IYdB0vaqCQGZ2LK5yn6UHQht7IOOt2LWXJdaNWuRcsXUgm
5UZRRQ3e2HnwVhTTZ1miLWyXQrL8VKjgbm6c3RxOBRiSwdkIiAtefZdX8uPPjMyeRe23hUejBiI4
BE0tKW/uIWrxa0BdcodEIgQmBrDGebiBL0/3YfQF8vHl49/lxQoXskWotZWPlEfJeNRF41yHMT6M
lBraxCodnoNtOF2C2ZaPfjdbPXMIL/ddda4rbzxTMHVBjVck5Uoe8UObwvBGLMyHpC3RFFw86hma
xcyDvsYe5waqtA0kmh69GMK3K/75Y40fzGV4nwppYshcxshgAPC3Vwnvr3TkQixYRjuQOv5At3IJ
ZY+FVrN48drs1+X9+tCnYtrFwt+toOqyfGhlVJ5HJGjkFZuHpLyVTi3jlYvtw/OHCZaJ301Q0ESj
l9VlyPtE6krNb8tX+UT+BPgqBAOtPHp193PbxxhuqWRoUcfNX539POyuK+mTpzH1y5ttoxs+SScU
Yly6Ls9tiz5SkJC44Y3runl3uDz+h04VK2XGF2NdaRTTqnOiyVNfx+UTckHu0QUp2coM1kNmRBmu
M0DpK8nqcwVcxj5DDy50Df7LXaSxeJ3wU0nbY1eqQwIWqx9xtUYR+3FV0Y3Nd7E36JBEg1+dUVz+
r83FXRi9pR6YyljLkKhBD9Y+daqDF4u7Ki9+NWq1w285Zn89NzCz4SF4k+JER6w8Z4ApXqVTnD1x
rxArR8LiIEwGS+oRlUK9pDoPNI4RJjOIQlApQRPmfGkyyBJfPhm2jzB8A9Q5knDwWH2mVQJ1TzTg
3OQDErXbRjdcQJqhPVurqDqTAeoFHk3iG6G8tVqPxf5NDkueuwVYXEl17rL0BLBrA41w+qvK2K8p
CUH1Vla7MkJa+/K32E64yWrpQFNxbqHmeIYS9y/Ri39QG2tx7YX/jiMawhMgVhw2fZ4n55sK3JVo
5cObHYfM8AxQ9YQw34Tj3bPoQRbiPg+E8zWemvIwu9ltK1qosfZJvw8Tz125MGxnwjBliEVCnTsJ
QFHhTeS5KPzgv2n01vBiltHNtKLnOkIEkJQ799ytwPqGvpPm21B4UbzWVG6bwTDMJtUpdJ9GGGbg
J0CKD9AVAp8NSOAunwTb+MbdTVLkY7sRht/UWeTvuiWF+dx5wVgeL09gcdfmiz+FbkPbcV6dXWga
vs7xpD/rysV+6LpZqVRb3Iv55u/SuG2yzC/Pfcs535foYHqhTTl8zngTOoco9Onbto9ZVvHdLU0A
cfQhK8lOOtPofQWVlHunyBzke6dEUnPFOi2+wNSZrJgHsE89VOdx4P7OYeKhDJEn86L5K0nkz9DL
UUQNv1/+JNsBMIySlGCKkU1ZnVMCZIaMhvEOhBzpYdvoxmVdQAprmMY4OpF6ySt1lTrwsloLBWy/
3TBuV5VpzJ2AnbjTRYduBCuy9Jq18qVlG8xcAPJuFOXdiJ0Knv6iE1JI4Iy8HlBf3ofN+Dym6vNS
rVjZdMshNhMD4PzLehXJ8gyqsGiHILffg4Cg+pSUstwVE9/UbgMNPsPgh7Ihc57Uxf/mcUEifii9
4uXydluM3eTN077TenLIi7Ou1WNAY3IgaFr4NORd8/XyDJYtN/MDbhkHGU26/KzjeHySsV98ycNV
Nmzb719mfWff0kMEkdRzfu4a4AXLwkN5SLTjbVUF/277/UbsnfdUxVxPxdmLfPqYd6SfboFmr7bQ
3OKpZ/JuylDNUT+I7JTnYRBcN5Mg+fPYN05zXQ/dHD9v+wzDrrtATH3R49qgbQFqeKobuWu8DlSs
28Y3LLur2cimOq/PYYj+ZgxcurtqVlt4GwheBsbzW3ggpikDkR79EKzVfETTS768vrf8+L/wiUVd
FVWYJPm5yqhDDmj99egTWtn1mozex77iL2RiyjWbKCfFuRLQQyrd3r/2/Gp+rEv1jEhki3DOskpG
PO3KVjVtD1tTVRR+rpokbv5ttJcW58vrZPuMxQrfWRtH7iOTdcHPBM3+e45DdZjGesF8l+pY+E20
CcmJDzHN2m0QdmSKn9NJ5nvAHqO9bNFUM5ceWHLrKvx8+YM+dk4ADfz5QbocZl3rPD2iCYHeMFBB
/YjTOluxOdtyGTd16JRBMIUBP4NI/79qdBIH7AThS47LaO8hYlvjJrJ9hWHbbViroNYExxdZfLkX
UV8X10mq8nHFuD9+B6Af/s9lmlUh8qqA8wA0qlR7HozDU90o+Sl3S+d7Ax6kr7FXAwIQa6KuXLiY
fzbtj4k31MVclZBSzM5iKoNvneOyL3HLisO20Y1QnVQ+yURd4PKAcN9D4LmptyO9qFZujsUq/n6i
/4UpbFJI1GMvynNUT+Kx00V1h0oI3Yt0XBPQtE1hGHw3kKaphjk5+rpJwYcXfecQXN9F0VrmyXKE
f7ONv7N4b+Sj9vuUn2Opzz5UIXygt72vo3Y4mCoE+7JtJwx7J5WTjAHaV86QWboukEK+GSOUoS4P
blskw8hF2fSzE+f5WagiPtRwitftQF6mEajwbTMYhu5CdEWRaMzONAvLK9Jr/5COpDjMkMy4ujyF
bSMMG6eqY+BN7/jvdAPos+lnCOD5DGkNgFT7ut3UOu4Sapg6q/Ja665Nju6c/uqaTO/nabWNxOKo
TJxgyCqXO3OanSUyJ8/dpMDfCKoqUKZeXiTb+IZBsx6SmDRA0tcDA99BAGvFdiotktdtw5uR+BxA
aopF2Zk0U/+pzAp6VkgdsJVfb8kmEpOXsEKEM0y6HU+80/xhCPivhXUXpPj13iUMikpBm+1cUZcP
YVXlO8dVh6bbljAnJlzQq2eP9WXJz1HCyFPqopV8LzPf+blt7QwL90Po8fYMSeao6Jvkpp6Htn9o
iA+azW0TBH/eUQTy1wmH1s5Zd5BdZUkr5L6fPfDpXx5/2eQPvLmphKyZHjA+YqtKRcXnGu+Nh17X
L1Dfrh5VVZWfkyT8dXkq2zE2bH2osjAP5qxAD3+d1HsOYXV1lQwA1V4e35JMJCaZYUWC1EGPDeoJ
g/jSpOzTlJGnCbCOQ8xdvasEVMd48+BpUBBuPmEmZDAIIi+Anhrukjwqj44nm7d2jIZyZYMsHtKE
C1Zg6yYarXBn122TO5Ry871PRrEXtFbXLqdrXNWW6+QvvKBIVBCGEaQucnnH2fKEInT+lOio9Fc+
xXLWTMTgNEqROaPCFMBqg+6tus90FZCd3zvwAsTrIMPLg20Zy78QhEHK53hM++w8yDqsrktHeNOR
tlW0lin5OC9DTF1kH1ongRRT+wDBZ0gOjSXafOL4XoWvjM1kF+Z8uK97Ga5clbbVMzwBpypjLMFV
2TuTs3eq/gTuvOZEW8iLC79+ylGPWklk2ly2iSmce6dIZK2qczwIBU1O/0eSDM+ZX71FIvUhUVJ/
kZ1T7+BinnQM2orG2eYkTFwhq8O+oCzIzn4Tdo8CzdopEo56WBnetohGHBDqANQXJT4s7HEF4dKu
dgR0YQdnmn9oIord4KXV4bI/svg7E1yI3EEbuZ6szvksHiYw7R2Qo1g7DbbBjZgAFe5Q0XxEFUiK
b10HocCmBrv55V9uOdkmqlBWgJE5kU5OIk9PaTFecQEwhhiD+4WcKWbkoezXGHlsZ83EDKKQGTHQ
6Mk7pckxHNX0m79yqKRCYzbO2MKQM8fZJ2+AnFdO9Y+l7Hj5O22LuPjCd88AtwpZGiS6PBd+Ar5Y
gR7yaQepHbVispYHpgkpRPv4VOZNiuwU6qjcbe58/uxDVlXVw3mIB7aTItxNA9jAtn2P4SLiNKUx
eIz+N583zfTgIhO6cihs16sJLvSRhcx1NZTnsm8falymbg0ZmhDiy41T0H0feZ+asODXC4FSG4DA
6fJHWS5AE2w48LlzQSy7UPIg6uGQ7QkLJFrR6Kh2fVC2K2tnuf8iwzN0UVdXE8/bR4oMxlPXtoX/
Kedoyt85pA23qAQhlWWCDcEtN+aFFMlJVbAu4Kd3/w+2H8tKmVyOsk77wHEEPXJZjvRA1MhuWUi7
Kz4imvN7N3m6vCUWuzFRhxANAPmT5OlJAlJxIkqolzzhfMVqbKMvn/fOKisnDsesR1tIW4LrsoWs
5XTdB9GkD5d/vWWnTbihioXnKj7Ro5LZ93AE44KvoWSNCH7ttWmbYfmyd1+QzgBNxWOZnlyof417
mVNEOXycxqdaeFuU4pejZBg7SLlIUPtOiTRP6s176NRUJ7nEPNsMwuR4FE3RDKMvKficId3jUu/Q
JeNn9Buscc/aVsl4D4TF4A2lTuNjkULcCCjAU1jHye3/42FuMwjDplk6jQEyu/Gp6GP4j4m86Umy
I43SbxC8/3H5OFkmMVvoRFzXaQZ8BOpMU75DhQky16o5AxETXHnJqn+yWIXZOweYE6Vz5w2Ple5/
Vimtb+J1njDbNyzh0rsD62aNF6ooio/uWOdnXnnl1zlR8hXK42O9m3Uh1wDLtlvEbJxzwemRNxPq
8I6jn9tCds9dqtJPRYMO5LgHc3iB2vJrO+r8lFbFL07a8+V9si3gcgzffWOIro9hEs34KDooI7g9
Ki+72GmgpbptfMPokSqD1I/fklMIvkYkLTvwMIC7/Xrb6Ia1i5nybh7T7iceM32xc/2+/MbLjX1X
xJRwBiWF3zGlx8ffHHGdRK/fREq58ccblj50gVRuScbHDlT9+8ErgVeEGsG4srOWoP432vDdztJO
V/NMmHr83RqMUK7diwF9hB2PjngnZbvtrt1sjeNBFup6rLtHv85/UV2wa95CFn4W29rmXbB5/nlO
dQKxRfQVqkd0YN0CkcbvQGrtbGqRJWYHHMObpKr55J70PPKDSyFmDyJffZWOA1Bdq/l1i62ZkLEq
S4Uu/Ll99GWSfoVMZMYPsQcJjpvL1mC5OkzQmAJqOMyG0DulknY/XXBZASakqtcRctcr15/tXWJ2
wpGS5MUomHfqKFhTxk9FCXqFe483uLfA3Q/6CxCpDKgj3KoQPjm4RncR2Ll31HVGyu/CpOhKsnOS
KFjbPMuqmq0Zoqu7hNHAPYWO+jyMiH/LaRX1bRvcvALavEeTIu1P0EtEAxYF3sfZxb6T3G7bMsOB
pfNEe0e33smn9IkCgLcfsjZ5bYEnXLmILV9gtvUJT7c5AS7n5NZef6iSQDxl0bCG9baNbviwkgVJ
1bXIXnLlyyNTaYre8nrtcWUb3YhUBmhrtmKs9KNqJue+9JXYRzHyEpfX3jK62R4YFpMGbSUvziG4
VK46KoOjs6QMto1uOCzZusKpmpL8nIpq2udzEN8Cmhau/HZbwGBijT3UD9J0rNAZiIyu60cvA+uS
L1FP6M5n4KGuy+RU6SS/djU0YGY1/dz2WUus9O5W6YhOeUU4DmzdOi8FVHI/aeV9vTy4xYGZrYKA
/3C30HCQPJ/q84IwYSkUYwdSrFG022ZYzsK7n69CF85rIuQ4kPHVTYCO4g14rSAwvuaELdkNsz2w
DGVQl2CP+pGhT/A6B9aBT959W8wo3+E+3iMj+suJy3ug6jduif/nN0E9HmWJuPFPaIvX9CqNBGH3
mS8Bl7q8LZY4+Pdd8G7R+OzxxAMZzen3k4Qr8hZ2c3v2A/ZrHvWa8KdtawxjV6izofiR42YpG/3K
hlS9uSjA9bsWEkli5f6yTGJ2DfrEwYvB690TyHHBFLG833gBLu0y9caVNIDlAJhddiNXoDsJVHFm
LfV3U1CCXjLnv1LR/dQZZDGY41S72Y3uHZJXGz9r+dx3OyQTp+gjjh0SQFscfn9W2NbhFYh3vJXg
wuIt/4LmpRH4I7zBPZEwzF4k8Z0TaFLXmk5s+2Lcg8BVSUgapP0Jph7+4jRKnmRGwGoxZSBpvXyM
bV9g2AlkAED41eMLZFxDZZt0J0GEPGwb3LgIK6UnMaD98cSTyv9OOhWP97WmQq8sv8UGTdwdyDGS
xMkCcvTjReQvQXbUdaRzXyfzcON4q9zYHy/SX0g70QGSQfrGRRllLB9E14nnGDxLa8Uu2/DGrUir
sGoC5ZJjKqHb4zO07Nb91K2YgW10M1pjZT1GSY3RQQB40jJwTkjLR69btjgyGu4uj/HxOY9Men9Q
j0dBDBLVI5774a4IIbo3pB7blwrV18tTWEKDyOynAzox11M68Z/Kqf/hUyZ20K9v3vwlR1VL4PIC
J2l3YLHShzH1ovsgw5/Lc398SiOzxY6OQz5XgRMdqz74ytT0+XciEU+p/6aocq4vT2LbZcOOGeTp
hzjOyLELGQMn2iz+STI/e9k2umHIsnarOptn/39+DmU85/R/nF1Zk5s42/1FVAkhhLgFL227u9Pp
JdsNlU46LEKAEEKIX/8dz9W8/sbpqr5LZTI2Fnr285zDELjfeTn/HRziS3AdXXwbWOfZQSz8IIP1
DwnVLyIc2WkslE2iv21A8XUT4b986Of8P1DdkIYYHpP4UPCmv8F0md4Dy6LeUYe7cp0vqfvF0ivS
rKR+le0MZD8W8YMpa7pIPq+zehfqf+WFX/L11yutsV1R1a+85uYFgyj6qwUO8UMlWHxJ0F+AGzSq
gyQ+9KJwG3QUScZaxvPUFO8h9/77B0SXztsQKMhHtGMnrQBXcS1Q/VjA/f6RN0wv0dKYbtWFZA07
Qd3xsR7pfBjBPX342Idf+GtrRj4pkw6/tAswcWSCqW5fKcjmvmNu5w/6/0gbeinjwlbBMJJDXzOr
g7J+OGulm5pAC3mWjz02w7D+v9ZoSQ4fLMyg0fK/uZIFDGkdvQzf4rCgu5E28U0LJO07Bv7fr5pe
OvgoXDssp3L65o1F7y0tJUisVjuM8p3reu0Lzn//r1Svb4AS8orSXxayxUCJiD4xGWgG2Ds/4L9N
GiSD//v5djCDJ8MQ/orhBTNAfoPNGITRJnbuY0tnNKX/+xWuIx3pJxH+mhTpx006JDTOh2A0RxrU
78mo/9N7/K+bdeHIkz6eI1R5pMkWOY/Q77H9UGzx9nWPdnrKQyAEZtW04Vcf0cXF21rQnjR72s3z
eBQaRJPkxivcyJx1o3tTC+vlpsTQZH2h4RxEJzDvTuFh7WcoKFHmsQV80CBhw8crzztABU2D1S2H
/WA0LddsXcexPFmo+HAoMmA7Ne73MS1GP++MYC3fOTO4YBcGDY/euSz/HY/BCf6/Jw0o/QjeqIKe
MAvjR19PcQYiheoIxrBtoLFT+ncvce1rLu7MhIV53g3B9BYPGgSeUNRxaeZXCfGGfGp6kT4wqoYv
f/+yKwYgLm6PrERdDwmJTpAXDP1eoqNY54MCad7d378gPH/Sf9wccXFzwFFl4W9W0wC55Hqpt8Q1
Gk7IKx2JaBNFa8q/2bF2QX0j09YudIe2QlWyA4+nkduT4MTxehMtbdVAXaKvarH7+7Nd+/EXRTJd
bFUUbR8fzMofMdgu81gNH1FM41iVPCct/3ItSR1HDrMtNMSMf7Ux/EpLPojCoJeSHgaE2yi3iDrq
FmA9FBcsg/TSO6/syrFcynkQgL0DNgDI7FbMyoqQic2yQNzhQ4d+CdX1LRlbwTk/YUZWbtyEmZxz
7PHvH37F315CcSWz0LcAi9tRNMNDsUARBFRvNyNoqz749Bc+IFAhK1oX0jdTzjO99V0d00PKk3l9
jzfuivlfJrWuwEUX0vETgWUC4Rfk9WCfII77tQvfk0K/ckyXeSyHolavjeYn37Oz4CuYvVypwS71
Lh/ulTt0mcvWevX1EsNXqja17KeZGBS/seKfdO+86WtfcFGd8vhM4sen6ZcC+3G/rVXX+Zt5ccuH
doXpZSIr1TzjmDg9QW6qymrnPHZH3117uPb05xfzL+fQJNa6Qvj+21rPL/MUgt9HvItmuvJ2L7Xo
2dqnc2ysOFA9vZYKoBlRsMdYATf1MSu7CBo0UmHA2MgPmkGfvK/dN6mQhb8/27v2Cy5iRq+6dOla
2h55ZcotCeWzVX2cm4q9U1pfOf9LGHcZ1tU0kbI9eheEGzJirUyl+mP+8xKtDX0tqjzgB0cwG/Jc
c7LcTC6x2w8d/iVYu56gs9fLhr712HdAUhQ/oL8XfBld2Lzz/FdO/xKmzSGG2q/guzqaZaqeTQKA
UTaSGXLiI3Mf/ZKz+/uXBVArUwUIGfYHoX2WCWRUWTkssAPdv9cGvfKSL/Vd+FCkdkiYPLoUDNDG
FyQHC/rHarlLZDZQnEsYuqWHTjzmXUxxnhu3/PzYO75IAT1xa2CUL4+WYjlNlGBcZfO4ZEv3rvjN
tcO5sOFeTJ3mTMLEzoyoGGz+GYZYbD72/Bf2S6O403XQIzUWAGNgbA68kkqmHPJjfz72DRepG4Yz
wcq7BgnQ3H+hIX+m3PosjN5t/F0xgktktdc6aNDf1kffYLZBaugocgkKuKbHTf37b7jyCi5F75Vh
SVMDvHuEmibNMfuXuS2ARv7Yp18EyJpr4I58Uh8JHR7+Of3lzKr6sQ+/sF6lBVtmErfH89YhZ6vL
w0q/J/1x7ejPf/8v12CrdbDEd+poWY1xD4YxWdFI8BAF2En52POfX8m/vkI4bUKHnZqjGYHdUVhC
GWbQ333swy+sV61KQe11BhQ7BQVUEYGlbeXvya9cOxz6v09uChnItsThONuMiL2I7qWKb6OzA/r7
41/7hgvjNWnjklJPCu5//lY6SLidQ+NC3k1+rn3Bhe2eoVQxeFeqo6hQdlH+TJgrNlORNNu//4Ir
hnWJgC57CuZ/1w9HMGSZTZ0M8WZsl5e/f/iVp79EQAvURAmWDXE8Hm5ZiBJ7ngYg9Vm/y1B87fkv
TJfXelR9gKVnKfq9Lbt405YfzR8uFe3LQswuEHi9tLGvHBCfHNO1l/EcHf9+QNee/nxw/7KtMu3s
OlVaH3nXYzKosHA7Ki6+/f3Trx3/heVCyhbCyVNQHe0idvTsdCTp9s371//a419YrxA2XZPi/H47
CZvSsDD4H/Mua8m1z78wYNeAcRxFKj7f9b+AFab54N/tC1w7nQvbrTHc74JgAs+8n7+d1yZktEwb
jBDKd1L/a09/Ybu0DU0cNC3irtRHOwEGOZIq2fz93V758EuYs6UuBEKJNUcW0RWzfWzszF+BQA7o
xxb26CXCuZhlZ6yFa4ZEcpAnPCk/LxPK678//5XTvyQHLWUJTuUmUUcVQ52YO7H7x75QEDx+7Asu
wi5J+5JiWj0cOeRDsx4X6cgGcRfS/j1OnfMn/Ue37v+Rf6bhsugQgFCfLtC9dRPNBW3MLoWbbu1o
9h/7Iecb8C8fASogcCuDefHoeuE2Tk5Ylpt3UTC/x4V3dpX/9TsurLjuVY8tXTTIvNG31lF5JOdI
5gnGto1cIbYR9iD++/uvuXZvL0y6b6DewROB11LOTzoEPfA6Qpn67x9+7VJdmHRf2ylqAopfci5V
7TTe8RWwTFCYfawWvoQ2GxtN2CXn3dEF4Fz4Jxik9L31tCtHc4ll1otuY5Gm8sjQBIaIB7p9K8r5
vx/NtQ8/j8H+dYtsEjeownR7FIRHR+hQp7ez6D6ko0LoJY65wAgi7mzRHXUEHPP54EsWYd4PduSP
Pf6FNVsQcLnKy/5oQfCV9Raj6qkt3lt9uXY45/v0r8NRHZcYnQl5LEjyXPokyqt+Wd+J8Vcu5SVw
Wa9FbKql7I628Gve6x60B1D+Lav3zubaF1zYLzRTi1RWKSpIOSNBH0Bj9I+cOLifPrYxQC+xvMRX
ayqRo+D4AwjknDOhBD/kY+/2wmr9XEP50jYlxkQeSqxnn4A49uVjH34RhMthWOeugJqMb+ftP68W
ItbvJc9XTv4SyEuipHMNAI9HGo51pmoAW3w0PU2yfo+R9UqMuVQOUjNWizxdcDPBCPJIy1btqMQa
nlji20m/uyF3xQAuQb1FHPfSzec0penGbTFC6C/p3p3lh3F6djP/EWMu6T6xLD8j1UKZAVWD/gcw
CHp4ghzH8sWuLAy2dBbyd2nKptvRhZkbM9W2KcDwvwoIqCg3QtZyBnxy4VsKXtgqAxpg2NYWZ5Nh
KxTdWupSSTcQ36jDLZqVVH0K134Zjr3TUFwSpZVCYXhCPSuxPt16ob4qP3YgdzOJX2wmOzzizo3F
RDd9tFRVTgmrK7Cvl819X5MJa4nxtA67Xit6pylTdxTkH0ejg9GdHPLsg5NYY8xVFTTbNImH7yg/
52+kr6p1WxZr+JNoW31OKIDLeinCjU9p9Oirfv1MQI7wVM4dubGRUvg2atPczZY/2K4JSAblqAaM
d218Q0Wg5BYcJ3bnlITmJua77Dn0LrkR3ex2cx+rN64kPxAkO/PepKShuTap+CPHFnpWHLs3eMHp
Yu6tpOcTqwpCIeHVsd+mZ+IuXdFSyNJ01N2hj9flBy9L+xWFEP8MSUi+8zGzWwyy8Q44V9OzBpQ9
ykQ3TnRbAqG5U5gyf/ZpVZ7YeZyfm1CtTcZXYFpaIOSgwNcAYFtWEOWjNFqh77uG7akqMPMohAmW
jcbaGdKcms5ZGeG9Q0On3q6a1yc6YloNvusuYRtLRrsjWpskw/pF/7kcCPMZWdNhp+jqf4yGFTxz
VtZIAPkME00neEczGChHiFIvtyRdsa9lC5Ds9IMXB05RgimwyNONTKS20NAW7IVxsGlvoEJlT4S1
CXgypG3A8Q7tyG9957GmDi2zkO1AwG2/pjiF8AbFeQhdYeLNTzK1A7RrgyoUJwVxvRdp0+A76spy
I8Zi6E8dX8aNi1z1XZkpfCvDcCmhsyPXbtOCxS3eRD0ru1vgRDAzJ0asj00cpGQHwGF8s/BA/sby
tf1uV1V+KrBy4zM7LN227dtgZ4kpD5VdxUtvSd9kJAyRVzgXtzfBNOOqAjMnRLYK6cOjKSNxZzxh
0WeyYiT1UMuZj4eyLUN/o8uieOuD8DyXSqci2mAP1fR7nsBZ1EsKhIzQjbtLUvSJ8rEvxL0mE54l
SJFuZ40fSLTxY6J9TiVGLrlf0+rBKBbOmZnoNGUxmZNf3UpxnF5Xhm2iymmSFRMUEA6kBgrEpSAI
u+PtCp09tZYrzWglp2mrB4zMNwwM3MuNCWWbbJsY25h3AXNDs4PqFmxbmCr0R1tx8tLWrjZbKuEO
8kl6/LluF4wMQ2EpHkPDeB+J0ZX63PhSFd/DBrp2YAUkBcvRJITCneKGd49swQ2KXW+fVNA0MktB
+1pi9MWx+kRkIzpgIGG2uUDVOsp8qj1bb8JkKKo7NbjQIvWdRrMxRRyVjyTmxOSlHEEVbMcwlhuF
OheClVBnwGsrzJJCcT12yTZJF0iKp0AHjHtOJ5yFiEfwcwFLRsq9WKuw3TsJxwSSENbuoway7eCN
gYjPqotu2AU6TkYgasCit8fDThoqKmWp2JwXjBf0vlaqTnIyjdBISqJIdi++HdSkcmubeM14O8Vs
a6M17KCqqMPUbgipp+4e/Oc1ylxacCxaWTs81REaY5lTDnqCLXFDeLv4ZQDXSzDHjauxWurj8buw
JV02VtGA/ip12SyYr3prRwgOll36jad9hxoEbNqCf5NwevNt6Vdjt0HdcHEAwBQ0Yts4mWM+ZysN
l+AHmq2IxTBz7txtH4agwCzrdWGnOpU9WbZuZq2cM4rjn3fgGxnJT4n5wfwbvINnOVXkBj0FbLVx
LYQIZzBDIGrYkj+RaIKmhPJkrG7q1bcpWtzYrTgAounVlqrG2LxK0iHczWEIsW1lvOGbeIwd/17P
3NxLt6brZwky4vGEgkuaTA7JanMwNuplG8PButxQKDhvAK8q5wdg0FWXm9oX/BDOCVvvyFzwvC8Z
LXcsHNZ9leAa/PTDaueDSz1U5pF4F+TgSNVEWzKlejopKDwasJ9NUTJk0NYayUO4Fqn/0oytsnvQ
2sp6Aa97MZiHpMQmEjziGM2IrcFQkBOgSGP6p4oDFT0URZnyPyBzC8Kf9VxhlRbs/QiLyZrW874B
o6w7BJUCxRfsCBq6b75Mk/IF3SbpsJUZl35LoKfjMuHLxj4bRqtnjLY8eZnAK9+EWWobajrU0MAT
1tjmgvJAVseSyxNqCZ3ksS/byeVKhspB/8Cp7qaGwNaybFxLwb+XuUVXcjspnlY/S6Dh5yxxRU0g
l5rS5EUurmi3fl5h9IUvg2FP5hjKszXc4rDx/dQ+A7EkwEmtZcVvmtF21camzRLtSzgWf+eAlB0h
7AYKvhw3tj1AZlsPA/qa0KW5KWDFHWIEPF8O0A42tKnwpsxxSzQ9DDVjeuttOLs7bolqdn2XBP4R
iMZmOBixhD8pNzFfswj0aOPL2jTOnKiZoEcezDOeJJYR5DmyftHpbQtOHrflo0DGlGMbsoB2JS4s
BDOzpWzOLiwaDBNZaRxEveBBdLDsWjun6ykWvnmtJlLEe9Dk4SjCBdolGVuqWW95vazmO5/CJL1b
oVmZvjIIi4duo5pk5ifb2CTajZEp2puZdYrsBI9j/1Nz7F9u7bRCrzT3ohv8uJW8V+7Yuih1f3oy
Rbczdh+wIIpLXR44yMe+4wiXOoJwcjRFyw4Mxa6NMtQx8SL2sh/BSVwnpNVfwazeys+SsNJ/KZoA
dciGiTKwn4RrO9ASpgMdUFdNgU4/Sema/lYgs5OPGmi2dEs7EVvsBsquWfZEhUVvc95Nw/q5RJ40
4nmHdWzfGDj6z4RR1eDr78yloX7wVcvGzAZ8cj8gWorsgsepAvWzrFgy733NI/lUopzW95x3JTuZ
hXIaZrCrQb+Sopt+xSVQpg+qhCj4joQ8iNy2DyfVbXXVQuM066OA+JuCDzbdmPXsSHVtGT0s8xj4
TEflkt60DFOGnV6mPr0H77sAAZNcOuIPXJJSHxTrE1SU7eL8tyJMRndAgjMQlYkVBOuvU7tiPV1U
Q19iPRbsZZPJSaOs2PVVEZ+Y6MClwpp2ERvfQst9i9VtF25AYYEVGMJrUDAVVZeQvKaj3rWIMFFW
zbMst4Kwjj0RYMzMvQbvs0s35dj3r8A1ptUhUqx9NMVc9bcK83B+ECpykHx1S+uPHqgIyDd5h13t
HH3AYvzdArqnc0Uh0/cpDKKo+DEYgttpQBTutqGQYsppio2cJZ7juzKo+rnP+gG5z2mqPILuEjQ0
vQ9MGZ9cNDB1YwFBoTsKSnNebQqnmlRBJkFOcDRStlLabPGSYWk4XaIl2tUEKitz1jvR+QrCnY1i
35l2XfiyzlUAVEsjg+aBlf3QnbDzH8RfDJ+hxZJFK/gmcjlQ5Emuo8m6hyeG3niCJSWYXmPS8zZ0
EpT8pqzbMPjpAm3EEdRq9XHxGsO7rB01oi6ztURosnTRBdSdu4LXh7QuCMPO1rjEL6g0o2I3NSsl
28TG/Q8lxqH8KSqL3E6AMqXcgHC7ww6sqLvlGXyOtX5QaqzmN1VHo/jjBq7qz2E7xyoL/CKaW3De
8vbM5Fsu25oEVbVDbmvUd16zuNoq2Dl5owwAnA1i4Fre0TYy6DWbIqrusUdiSCaWbhwP3lBg9sCY
vCZPFOrn46uoombcRoVt2YGxwU870fZ+yVnvJ31H44q7N6lx2Jtk1FZv226Z573unapfjEiicqcj
Qs2G6MWYr2JA8LkJwgqJEBhQRxQfxbSycadFjUx0z9i0/BhHxOBXbDlGJc/mCoJdO6T5U/nsbMqG
xyhR03oCGYEpd0s7ISPBTyrYE3ZJcKB2WgKkJcQXtti7MKmfihVp46eacpgUa6O6/2bLSWiRVbyP
6m3na/FWOoiIIJmoizH3IJzD4iNlqJ92McOq83OtEWzyspkGcZvi3LGJ2XQoKNDbc9U+8tVgbiO5
6m5bzRHJwyBGfMx06sd1y+Cy14wWs4v2Lk1LlcupQ21K4tHZfFxMVSPmYtlhww2UczKLZAWUMDHV
5SnumxVNsko6cogBW/utQhBRZSkDj9w2cKMPs7Mous+gokfX7Rqnw1e1zrTZgwBGnMjgkCQCdr/C
5uCEyEGmJA5vC2LFC5Sv4RWN7dopF60aFFSpPZKsjs0qR1FkXstmZOxGhiYdZYYIyL7MoZjm+2Xi
7deUJEP1tari6DGZsWONGqS3t021UOzyhyNfdxPohuRelSU8hFMJtOWqM6hGFUk57tg8nFtnc9pj
2oRPzbUny5B7zIiAjhkJqg2vx5RsiHXJoxC8lNui1Ql7QNIAiyYM/DMbtpgEUKm2wZ/BswiAVi4Y
2BU/Q2OtlnDgUNNNsQA8bdKlSrvnue/jL300oVDpO4ZAwKAsH+zKhM73Yo243+AZ6yeZaPPTh6x/
sDMZ+Cd0/WR73wPu/BXx05pvTthZZ4k8/9tOs36P/LgcP6uAJ6j61yHRSPNrrXdVV0gkiIB/wiN3
RYQ6CePZ9W6VpnE3JCyTcDN7vgYbbWDAZwo99PyKOswLXMN+I5e167YS24z22zTwvvvUFxwtDYvS
Stx3iSNbEkg/Zip0yMmjygPJzBLBv9IRaI5XGF1qcseG6FYOUXMXpHQRWyuRbW1hZbDOtQNO6J9o
LrZjsLi3Qp2jRAFhDOhhID7r3AZnmonepXhMy84SH4Ag2t9nHkiD2AYif9ThYyggpEeGEc/St73a
lnO8FlsBwuFX20d23WMgAV7+rAxLzh8NqjeRr9HaRrslTdFegSSKvIkYGMEzGpj2QLrzMRBfGn+a
UqIPlsxgKC86idS2iEAmtiMunfQWgPHqu+wC9YYwK/VmwGbAkqE4QeHVdnC/P+Y6meQ2SWYHQ49T
mUVIrkC/BM+So/vCxi1JySR2JphwnUDVikjF2sLEOwnU+9lPhtXzGvvAon0hgxapBlnDKusFNJby
GgtyYudhjrDGxcAmgWAv3nS6LM7k3WBw5SrQMWRxAk1slCQKVd2Iu4o/JwPS6G4Yo9sCSRCESIFP
zaTz7U1qS41bFEIhJB7BiJlLPzWfeBsnxRG02pPeMIWtbfAVQ8crL6ORv4JtuLFo1SsoL4+grap3
qVrD+caB9CTcawSWrQFtL2qUWekAeW6LS8kWa/Ag0VkcyKfo2JVqdiqfQmLGrAVOSu2LAaKCropw
T+g4LOq5X0qUC6VgZbUvOSnQQdJiSe6cR5vmWfOR35ahG5tjXbXFkNl6RvLrXYNwVU9oLynq0e7r
wPKSU1DAH6UpIDHvevSfZqH6HWRN/SEoWstQZRo0hoBtgPDy+S5/8UglN1QRFBYBZ+Zo54bvU6CU
vp+t5OT0TO/TCB2eDGiXKM1b4cZ20wd0DXIGBPYrAZ5v2QpV1d2pJ+ta5tiGMfeMjDN2t5D/yk+y
KHEnkBZSc2DVEOm85LA021uQNimH01iMWu+Q1NNi00lXfS3pXH6RjW4fkB2eI0lq5IsURt9YsMU9
rPzMfx6wOUZWUAXkJFH3DluOYunIlzoZTx3CLMJWAV0mij5Yh6S5HxGZb7GmEN2Bfc4+gz2yG7IK
yvC/28SPbzCVpLmtPDjoMuMrfX4LSOrKZSEVSlJffrHD1LxqUNA8yVK7fsenwP3UHXxmBuVv9ckE
ep2xNsPKXIRYP8E4htIxT4RaH2jqEqCwK0w/wS+snjhElz6paky/EPQ+jnN6lsLukHvelOjSoW8i
Q7/tCIgSN4xFy4/WBA2Sn75N1rwuC8eRuaMJvuG2IZ/4nFQBKBOIeeSY2dw6XiwDomNU37NYJPVm
ledbyacYHdhCk+4YoQRDG0W4n9UyjCcvCnSE53DqN7gw/G2Cvt28+YeTr2ELoNHdHA15UZ3ZdoFl
Q3uFp21zMxC4CmEifDYojIfvFPhjk6eF12tOwMMY5atPnUQUCCpoTxJ0sSQwyr9cLeZ7gjn3rp9h
02FnaQ7vCXHSRZX9XoRxfIJ9upd2KGWNBRm+qixGK/QLAQb8Maq4OdbpjAS+g5jHxk9K/hCQFXvz
vl7/jItrfhK07JCowVHlsqAwqQLgrNt//vnql+WHSOXyqlyNzr5nbj9AhPmAg09u5kRbl/GxCV6t
LqBbTaGT6By80gacU+gZMI9UbdPXSnRbCyqReyOiqsRiiumOgk3oopoudW/DUAU/WI08vERJ3QH9
h+UzthD24qoQzwPbhgIFxOTHb7xaNMmxu9JgM0np5DHW83xEYcK/olUgjzZIyBf8iHhfQ3XlFx1G
dU+wxQY2ctIuzx59SnojTVr8BOUWnFXdju2zZF3/mRVk/Fa4Hl4DOc45DEZU9pvaC9AX63JJ0tuy
bZt1ydEtOzOoVQNoBvsQJWOm4aGnrBgp6BIWkqDJvs4r+pXG2/U3/FOxH6OEshwTCnuqE6zcDOBw
rD4RJSZxp2bZI4khrZgxeUOPu0v79rGlAx9PUHId3yw41fN+iMFrxosz0RbFpOUbWi24/GFSoIyX
gTEPhAdavtgOYnRw0/NDlDB1Ds8UKaVFGOzzINXRbZ0ycUoTYn+j7T59GQYQYKE7GSf7dnUETbA+
xGHO6PrlxYzEaoB8lNqDDLIUewENikMJUFCxUVyhyS+GipwCaKNxME9h8xHdZI7wllQ4juS8R1HI
FVWoA3no3k+pCHatAlAgo+jG+F2ELtNTEtRRkM0LgsxmGiGKqdcU8Qx/TR6DjqQixzIMDtwxmd43
gFKZTdmmyxPutNwhGkwHTyuVzZ0A86/rPC7MYnpUTyIOPEgISTmgkCmaHwmmBBHujihfuFzaQyeD
QuVjJ/WQ46UU+zOp9B0i8DABHReCxEHgi05qnuK8gutFBhAsWLGjzj3OpJ9v6hEuCnGa7cAxghUr
zUU3ZXSF12t5NT2THucFEo0heCTAz96guYgGLzxq9Ae99ek7mS3SwUVAm3UPobx1P4SuHoAPc3CF
46A9fMDCz4K6IFB26A0od4cOrN6FUEKNM7Wc+8UJtfpmAeVlnZUtq5+6Pq4d6BVI88mg95lPkKt7
hmrtmJ8zhANv+ByjMRbEP2Fcf4Q2sAI6CKG2bYyAvhc+qLYjMuJg39kURwryTvFSFA3edtkZNIrT
CvQ9+H8GcPeUCaAdWBggN0Njmte6TdH3ayqC9l6Simesz5VIj5ndV2EoXwgjDGoHRLeP+M3rHwnp
TshghdBJUaGFIWFqFn2CGi4SAIZAg7vAqf/Tx848AvXRHWJQMDwVFRV/LC/b3xyqRI/njOQGbwG4
qwTUVrytgscgAdXlbckUEtYySIfxMaG8hwqlWfx2BeniI/rMyKM7oCTyeOmhkKwLeB5OoFiXDZQD
qjoGJQ6NxCJ+8hSjkVFj6mZ9D95x1/GfXRvTz7jLaD+0QY3xFh79MdUKzdM6SrGI00DlErXLTMBp
u7Sx2xBwq2yGFmoeWRRrvOK+TMsvvOKYKQmMYD6JOqpPlVXs91l77gdVU/lJUIP+SUJEH74spInm
m9hMUGukBXrAhaX9A2bR1RtMCEuREXLLceZhcSh7dIU+g/QRwzEM5wqSxUZN9IEFvT0pNGanTRCe
L4rRazPuVdwh2+pdlf7WPUjv9zWlssHgKIaL8dqQT+lYodvdh6PZQQrcHJO2kwatETMlB9S66GiQ
IBy+9nUwV1uglxLkgbN+muYluWmpREERgkvxNh15KG4GBdpfH+BikoE0PCNW2fS8+iblj3Fm4pCK
GgWV1ODQOUQNZ8/WQvB3aUaOHViQAkB+GcVtLtWgnzoBNGiqW72A6LnBLs6m4JwcuwC7Sd6q4FUC
qfJaxmxaN4uh1eOKNvKwl06KLUsx4XtaUbB/wvSj2CP6wiWIYNHmNAdlMh0Rmd2nyrhuW6Cf32Mv
QATFpnS+SDMGPAzPWpBJQWJqgnZi3jsuhi3hof89u3T8jIVkugX7Wv+jNyA+3ypkVluCCvcR2HBx
z5Hu3LG+7g+o3W286VDj9KjHKEr7ek7VJzD6VdGm0f/H2bU0x6lz219EFQgEYgrd7m7bbceOk5x4
QsU5iXiLN4Jffxf5Jo6OBbeYJR5IjaStx97rYcx33pzhFKuaCJWymnY4GjhynT4EF2TYEJs8kSpp
jiTu+8+trFoetMXyMEfkC9DBKB5qxIiz10Eux16etEgXIunl/siEkzzMqI7bB5xiGT+4lil+8hT3
VUMmuIz6Mc2+ovqC1wUfUtx9pcedIMFbcDwCsZPdwJrIeMtFDydu37SdOaj4ouwrxsG+nxmSpwHl
tnRvLB67J2Hn87+NifV+NsrlUV7DMO1YYY6twPAgc3PDcLg/wBuxyY5k6nBJwpmCVARMpdMzy2CO
QwxX/DRsPGZCBj3hm6ixa/MwRcLr73o5V9+zHv/HnSl5+FMlxUUrfhEgPuIQBVbWwM1/eICMSfWN
cOQrYp+155KPyYTXqpufsdTw2Fvy9CApZSV5a/wB5VvpDV57k8skS46xBw5ykOBZA3q0w/4xWGQ7
52GwRXYuKMULwHAormi1F3U5VNxjkjwbkUNQl0G9CczcysZ81JMVY1srzGeYpCDIAVXNnweo/T7Y
BjKPQUddlB8GK5v/FVhi4yOZI/PZTK3im4m36mfqee3XyqhYH8CsKTaAO02hbZ0s5w9K3/mxxX6S
H8xW9icUbdovo1nWp4ZWqC5wHuOfBm7beSWn785ArPgqOEpeQZt006UAmOOVYJKf7XxCxdfhtrgb
JE77QyIz4wY3ShT3kUHHNNZ0eKhwAa4B8vtTCMikmO1XnmLHPjBUP3/j8lTzH0Im/KYDd9c4ZdDP
v5NGMv0c57pzjiKzhigNWpc5526ovRn3Nd8o31ovfo2svvRPfMAPhtOL8Yyn/ownKZxej2Y95hDC
qkCNx1us+sbnIsEB6/coTNfeUHyeEtqerTaNvyM9XX/GdsJfK9dCRRR1tvhXbC3vgtZLcztMUC58
FF1pHno8tJ3vKNlPtyi1C0gmWjY815C3pNPByAHTyQMID2dfGDfrcxG1SNa5ozGO5za1oDoQ49US
tAMI92cxERx9kCGoD1y2dXVuK5MNB9kTs0JS20/SwG9dgFd8bsrHIY2r7FrAgSZ9MWJqjScUQvNn
J+Y1+xxPBgqGBZRWv2UpVGKRTkUt72bsjM68I5CwpAeUicg1T+DJcvEgLNv/gyas7mxPHp9RlzEB
1TBplLOvXlfKf0svK0OjclN+jMSIKpMfm5H/gEwMKUO/68m3cp7N/LtA6kic/Sqdk4MxzagdI6TF
eMK7CfkYZMgT/uA7OfYTvDpR+vfjyam6oIJ1rfEJQIv+O+3dHDBBJGmdLT9zHdhIQdsRs3Snqu/5
/xhPAsmY82zM9mEX4Mtaen2H5WNZI1zLjsRthkT5TT0vu1DsYavdaF+H+VLQdiTKq2iRV/gf6jex
a5gGku6zNTlbdg+68VEgsn1Bx6FGMudW2ADZ3U0APZhIYwBOVG4QA3Q9KIg7gZOU4QEmbicDjLDl
Ezwv3VJq1TWuIO4Sp5ZG4WCA4LjyiIOtDf4fSE0NjkyV0cPtL/Hx3gGOjJrmDanjssMZJq0TiW1Y
SQ2pjHGb8/AGKe3EcfchFFWlVzORuPJLVgA3C47eKNwq9OCpub5gNQtKdd6NrBbgsFTwWxwMbggE
2nfsOZ86m9X7AKiqLqCLJx4hYMzdgi7qPhXAwhyFyezfRuSzXXJMRLXfRX1gsFFKBI3XrpCrd1BC
Ig39/xC1NatKVQHMpL+U2zwEhYOH7hfXGFLnyTJmscFR1QAtTTWs6yKuWONZd6aNRMfZRNW1sAD2
gpJpUE7cm34i1TIDjLhv0pUYR54cD1i4FN/i7vQ4LXyxfk6f/x/EOt2qUkLcHI2eOq5hXJwJnPzR
gbseMeo3Pyu2xDl1PShxXnt4YUPfF0h+FDpE0EJBJxx479/LVOxTTrRUiSkHd3KeCZ7fEl+6t5Ap
xjVauvBq2QiNj2fd+gNXfXdY8Az1PrdzkNGiRuBgekNzhAVeWSMhjlNkF4PDUqWmBC7ENbydxW1t
VUCz2DAebj5NI3Jx3mFu8TLZwrF/PCWWKunBnQ5ajV093TtmgmxyCoGWqYcYgJfiarS+cDUj5i3x
+W7EzBbKBXVJ2tsaPkEh8wpkOQsAqmC44BU76b6WKsvgpkZuRKmHXgRk3VE+PljOTsMRgFb//gQO
LyNTyELcmjhMcAMtv0MZBpvVJu3x473KUqW4xOKOElscVxBYjwDlCsbRtlO4Zo5VkUVU42OrNkrs
5uAq4O0fBaaUP9Jmk1GpkXG0VCGu2sns2onKAWcsf+U0eXToCzw1fwNs8Rlo2O+8js9wrf4xk3Jn
gCi7oTtwq+IGyCmJL4bDwpMugN48D9iTN/Zb3ZQo2yE04gGj7YoBTMUIFzXiZUjux9wk5/Ww0LWv
bIZmlLso01rOHTH7Y2+0b4sF3HrTmglXBWhQh4qsukntu6ll5BODmNdwZ6IUhlR6R5F3W+9FE9eq
CA0jcRnL1CZ3WWyZN4CGcYr6IBkb+dTVlRiBBzVFtcVe1H3TQkV7t4vUEskHwg1yN9kgTmRcxE8R
LtFNFw0bwhyaCVE1aeoowUbVNVjEJLLDCdEYxHn3tj5Yiy7Vf9kMFls+693Pd/H4NyqadLe930CU
Qx5awv7lhv08+vzsJEaARNhtTtDnen+6j1n+/q4/oHqmdnJEdzv6eY5qMSwGjXxLHkLXuHLzAdY0
mv126m5bBpJ2jRTkIc82BQp0u4mqmtbHfTq6XtLfojSHagL2cxTEPy+D1cdQVy+s4ivwo2cPDjpl
s++JaalCak7T28DzEaQAWd5BswCyMgBjbJm/fEyYtFT3YmTe/NKIJD5pHh+iHkJQvMT9qvbqK97u
RmBtsmQ/fu4Advn3xBey6nNO8R2LRlcPpjgkHvpjMdQX0+1CidehNxnfdy0yVSfNRc3fNCqru3WS
6UsNBs6hm0Bp3de4EvAooSeeDcefWyi34rbQN2+5vemWo9lNVJk0brqRAah7f5t5xlfUIoFmbyFt
LKNdrFU44ahU3x48Yt51Y3Ih1BhPSc7oyR7o8/rYfLT1Lo2r0V1V1TjILrnARbKI7gA1yfPonOUS
qZ2wb4xMmCGf82rc2E0+Wr5Lf0rAJ17Zdq5EFqgorJOAe6RpsHPrFZ+aIXsBROfz+md9tK8s3ZC/
126SOJHl+l5/Jos6zI2w5zo9+aPZ840shm7clDPdiTurYpmZXITrOV/aBqUE1y74cZLUvMBneuto
1H2Icrb3LktNpMswPxyFmmwo64O/VO92DZPK+s2AmHHggt6fe9mjbhJlxBM3jRFPG9PwUXBgGlT/
ojEpW6hwy+FSw+cLTBFjmIBRkfJsAVG9Ed26PpTonhJgO4ibTpekLJObrIZODNBVIJS1W+a+mjlQ
HYxc7sV9a8vh5KSdAWaMzMGQoh78XHdOg3Kkt4NL4K2WD+cpc8EiwX1n+z2gGx4lwKH+ygeTgdYG
PwbyyGagRGpSX1OU9jYmQDc89t+x1gNdxJt0Hi6iQ/5l7KDhWEq+x/B+WUJKJAOGxmrqUPz+kcev
cN0pccHZQ0xfGleiOEHmkdmUyssEIFowVSUDtXiwN9I6uoFRYhdyxSmLmdWfXcsi3+C6gBKXgUL4
113B+x8CcDSXozPHxZk58w+UOrow7ncpOmNkVO7vOAN7mfutvIDV8A9K4IAC+s6GZKNm71QJv3wu
ixYoleEMvFUTTFYaIf9hTvnRrpAEoajjbCl3aRa/yvyty7KnWQJqMfeiBCAhP3lgcSsDGyDTfavf
UmLXBTgCBUWkAhMpvgO1yk5dB6jQvilWgheKvBK0qEpe6qX478Il65gam/YjunlQA9fPOAq8zXDp
8/y5Xkrv3K5j1GfqKxVACez7BiWAI1rVfpkYMziuHjv8YdX6AAmuN665TqgmPRGoQw7Ni+GMp4MZ
ZKQHFN58rNl8YnCIAqzwtN6PJpT/PDDePYL6OPEr2eby4lRJdjC5gz1ulwYBYk2tK/C8AuIw4Uj/
wkYX2V6IK/Jd4opL48vt/t0vBwGUW3Zs9OfCwBOohYFdSIf2bdewqOUDIP5F3ZvOcOHlnDWn3ioj
645ymMPvkN5Yfv2ydN/9+iSP49gb6XhhFchBIQdamB4G8K83rnGaeVVrBz0MNC1wJ0ZELwxmeCG/
9JXj7TvW1bIBqWRGUU3F6cKBoeMVcC8gMw6H9bHXRK9aNADWPOYxEB8XMxb1SbQTu0Ydsn2jBWRy
jFLIvj3IVOKXDB4Q3uYwXtw2K4AFhlW55269lTUbtKkcwKIvPbvsMP5wNUE1eoBFX98VadjMwH+t
j5NuipVTGGW63iKG2V6y1F8wcql5WBKIexpH7vzv9Zl1VmQja4NXeG+11gxDPaSn4UhFzdGqyO/1
Tj4eJFfNYuCslKAJUTiLMOG7oMVkoDgaLAUtE9Cj9T4+Xk2uWoyo5x6YuqEbLyMHZD+GLeM8fiFF
+dUwtxQRP54IvL7+HquxnuzMh//gZRosco4gtR7AIsTeOIeX/UxNi8GlSE2sm2MMhc5s7C5OS5Hx
Zje8wmEgvQUW9DKTKAQAYWOsdB+iHPljC6TnVI/9hQENep8JHySKcdoq2OhaX/7+bsvDehVFO8by
0oPyHzKTZzdxvqnpollLan7dtJO2MaA1B98X5oPWlTxOIJmGNPFe1heSrgNlu0Da02Su37UXZNLz
TzzPQKhvcsDvZLflpKFbq8qmMRoA+06jya/CQI0ga+MTXjn+GWIM46kDGvxm/Ut03SgbR9sZpLcQ
BhcTCMiLSC0XtMueHRIIGwBRlEFjYr2jZbP4YOmqSfbCsSMaUxxyGS1MD9DtdH4wqwF8Q+RKUnAk
W9hMIJEIvJvwQFR/Qv4PDJP1zjXzpebeHSgJJAJUi0tRYnvnGYBIUVV8LWsIAOzrQYl7Dvoi8HkC
2xd38heA2v2nsSyq45AtyNn1PjRzpWbciV0BXQ1XxssITfJDFPWfxVRCLb9m1xjvx40v0YSmmnrH
tRLEagC4L6SR/X2StYB2z1UDGsv6V+jaV0LfgUcSiBI4qiK3qG8LG/70hrn11tUNkXLbh5O054h4
bC9FI6cbAWbx6c9dE0R0fp3lVkJRt56U4BTxFPd0ntsLyCPinsT+p8nq6EM8ZhthqetACcsMHKeS
+QSlG3gNvUZIh5/owPJwcIs9dWacJWrm24mRaQUbv72MJeR/IgbFI/ArIAYicVyNBEqd6/Ot+RQ1
612npvBl0raXXnZGCNwteI4DeIRNhcLBeheaY1H1CMkMispA1XeXAkIsYd1B7zJycPK6sp9Dr3Uv
cQ1ksb/8ab1DzRpW8+Gi8YzS8XOw0Ox54cqRbyQZtuTsNGtYxRj0DA9WyMiOFw6IMvjyRQ6+JyaG
J9YIimDNj/s+QgnE3unGCMIOSGkZBlzLTHC6KE+3dKd1X6FEIoFrnFEC4AkeSApKXgUYMQBx/dES
MAC18Rx8Wf8K3dyTv28STEqRZH4/3Y0gj/WluBPWcMOH4csCMbFE9gxl9k/rXelmXYn6KTNIPNAO
x2THvyEbOIU2BctpX+NKxKMyMS812/YCaHcZcBOQj2ERNtjVuuoCAZUJO4dFPXLUJfdu6smjJ1Bk
93gbYCtRXSDM1LRBZ0iwW5klyqf1H6UmZ9i6OmjGXbWAGJMojRIkjy/QCGkfYA2V3Q4yobuefmCa
/r2AiqqyQPRbXjeQzfnGIX8flIvHwfrAa3Y/1fah8CIQs+MUA8/hilqkqAhEVVce5RT/u96DbnSW
v7+7SiegYRopn+c7SMh9hmLdHMglz7veuO7nK1E8waLdG+IJg4Pxh1jQlDfHIoe0B7SctlR+dR+g
RLBLoYUCp1T5p1oWVTBNMKw9JddlZaohC52G1Kzj4ZJVuDKBcuwestH7uT44uh+uhCwbbVCFMrgy
ArTqh40n5+OUmVsbqKZ11fMBgobQCINWQAKKLJjE4N1BetTvPu/67ardAzZ+x0yTerqAOOoc4R7n
gclk/1pvXLP3U+UyjDQlMnBiKdsTSDqF8PgEv7FsjbBGUf0bgAg7tzWqxK6bEIsz+CckwQQlirDn
rXe2JYSD179DNwVLVLwLLdEIyN1bWJLY1+oBNG7yDUzlDTSAJrTo0um7xmE84HmgGuC3Jx1iiQ2Q
8y0YuJoGpIN3ZRZdqoRvIQqAT8AdTAIBWaQDgUv2UabIga+Pj+4TlMglVdGCK06nS10DKScWC0IT
tp5lCx+I9R40r0aqxK+oJDATDInd1uevBOJAP6KmtNpDD6IGDyAvw89RDkmgsG8lxFQM3y5+rfes
+zYluE2HQkaTN9OpRyUfoFUGjJORDocBZObDehea5aU6QzhlFxkgpSSo+g3xa0J4EUiJQdzX+nJh
ere+mGmWKcSpJgAQrOjgoCbaHW3WgfW23r4myB0lyAW0QFhWwqYRrJtHViXn2iahOwjEYpTe7OtD
iW+YrNPKNuB6EEQ+zL0SIEkXaY8nJxuehgj/WO9m+ckf5CacZQ28G6qa0BnkXX86wU0DSm2V+WMa
YDAuoIF7W6V4dlWI0I2+NPdVRwl7CKJx35+jCZyt5DFzYBWNeg6c6E7Cc44Tt3913ZZ1oq4rJfr7
1rImA+I5p7YGW9CwHmuzQLbQPPUJfYkj7wbovQ16gm4pKzuBAyGGmEx0OkWAH4VTCmxTk+7hb+AQ
d5RNgNRtBqm4GdR1DqkeyPDYEJ2E0V5zkBavxtP6ItB9ghLw3PaHVuadce8w0CZrg/zCbXzLYkDT
uGomwdJ5nh0LjdcU1Wuc5f/gTG/C9V+uWb7/8ZEoIegDOV17oQW698ASJ6C5Tn19Gfh4M8v4cb0b
zXJSDSUIzYa26m3zJAZ6lJH9ixX0TnQOxDbTZzb3T4YV7fwiJe5JA+kkozWwUkGG74FxSfrmOorx
kFVQ5d4MEN2sKHE/OS1SQlRAg8d2X90EDxbPBvRifbg0B4gKOhMOaAq9aKAZUJTwzgRfYJHCRCWa
hhAYhszKeje6b1CC3KW4AHHR453tDZ9J4b7M1Vbc6daVGtRp7ZaytjswN+XBybKXpezs+G+5X3z3
yLCxIeo+QInu3muqUkCP8VxAmQtiGCINIeV3WR8dzf3BVoJ69KFi2npues6KEQrm2c1irutCGiNJ
8RxIhieIr9wZ87BxXmm6U6FmPCoMztuKAJ01AQq2wP8iQUKoUH6f5Py47LtQjgy9vaU5FXuWSUgs
sEikZ2KVoPYn8b8eSbferpqZUT0nXG8apV1Z2LQq336GQKD3aDBgP9enRte6EuN9X0sovRXFFTjM
J2J5wz9+Pjj/rDduLcv/gyOdKKENyHWbVU1cXOsM1EUKIjSgK+4x4WkdMEyHE6cvrAXvFkkpSPFB
6A56W2+QUCaQC9ksK2v2ANWZIiNQt/JwTbpmGYR6SQJ5ogiCHqFTlfYGOETXhRL/BEK1ZsQj4z4r
uiGsoZN/zJhrh525acKwzMhHY6nsA1PrVRCKdvNrL6HZHAPd9Q3SQRE0KiyYJsOfCooH69Om60nZ
C6CXAgkML+bXRPRvpJ2n78ggToey4K+QX52+r/ei2deIsinULY0M10gLfE95qLPh2FOUmJkE6bSj
SJ0MLt8iPWpmR4WvQecg6WM4zkB3bY5fkgiCF2Cl2Ye4Sv5d/xjNqaxi2DKgg1JIchTXkZL0ykwK
9XuxqPdB/cV95UMtnhrQpe4g/TRsZWx0X7UM7Lv78sh7ZMwclt0X8QCNH+izXwqjoAdW7l3WKqgN
klWVBzVOfkWu0gSiB8Rd1hcQBCCbaADdVyx/f/cVkLhNITybQFMgQ2oLRtoCZg+AtiHtsuUrq1nP
KlV+0Y8fzYKiiJt37MQz74LsE3LtTQpVj9J9WV8Cug9RtoCeQki8MiPMfpv5kHWdIREK7xuaAmiy
3oMmYixlB+ilmfu+VeVXkyAPkvgQXAQgOVn2AisELMq2j2VaQfN4vTvN0aAC3qa0kZbpjpgZG45K
gStgrREOEC9lp/UOdPOi7ABuyxl+tZtdeTIZeK+ieApNcxKHTS78Wxs+DltZPM3IqbA3Rzb+DEnQ
7JrOUO4MATrn8gVqN1BfdOzUvloQ/CC7QIiuioJjIoWQSBeBjZwQiHi20IANcyt7Xh8zzSpTYXB1
kUlIg0CXPsgo7rO1gE8gE/JH1ZBx35VABcLJNHetAnKE58xLL0MrJK6D3lbdWff7lXAvJPMmDqws
uNqW+ESyCgrbg/NcOZunvWbZqlA4EPpyD+WtEe9Ux/oNvMEQ2oW5BfPVrFkVCpd5EDvNIS52zhrI
vowe9MWHmwyyU7BbOK9Pse4DlDBvG84zo4B+MBTYI+sHFI8N91B1HsSu9nWgnO+1bODfzez87A7u
K3R8qyBL4y/rbesiTYnpRErfsTIrPy8EUeICLdtCMds0IcvHzoKwjTH6kG5HffofNBzOdEFw1t5n
DswCExSxk6S6jyg8SnD3lwH8QAOIMV7TbvoBNO2WWeTHy/d/vk/vTisCjVGbd3QJ7llAPS8bn0RV
ec8+cX6tD+DHsw8g6t/nIQhwAKtAKvU85ePyZoHFd5WLr/saX1b1u5+fTbVAbdDHz8elO73gsuWf
Z3zDvtaV2AZc04PG35/BiebkfnJQ3yzNLYcz3dAvA/but8PeJO7lwPDbIWVAwx5yPoB7Qd4Kcpvj
xs1XN/jKGV7DB5d1kNbC+NSWCzVlvBIsrKJ946MEdpZbcdqypXW3W/B2GUSafIhMrbeuGx8lqqEK
HEsGY2/sewB0BYDewC0iGdqwGmu6sXN8vPtRX4lu0zKaorQAWAlqkj+PPfxmUvqSAgaZ5luoHs0c
qBA1k0fdmBkxvgPOX1OAWyHOz2ELRq4ZJRWD1mYNiQn2PHxB1cKjJccdwFnKJR2MszYOUF0fSggX
uZXMoG+hD3jCiDNYb/+yVEYwWaHuzfpk6wZJCeQaKiRJzmt0Ad05ehcVqXupAIc5rTevmWcVfQZC
wwB9dd84OSWEOQkMX73oq8jopQLcbb0L3SAtX/YunFuIpzQQ9cYXtAXQCknJh2PUlvSQsinaWK66
PpRwhraNTbvKKTERkLn/Cc0zuz7JooXQZVfAMW/nfCtxTVq3KT0oDEKV2MW+1/r9P6y2hgfYbG0x
43VfogR3blWiMfLEvLFierYHOCNA09+Cgu36ZOiWkxLXuT1CXtJPoSPmtmfSIjlmMHtLBEHTuApx
Y7BuAS8kw/Awx4TYQgICawoDw43R1zW/PMnfLaTaJLHlEAwNEQJJ/c4Aaw+cso0lpGtdiWWng0tS
CSW/mx7Kx7LpTrCb2MiKftg08x1l2TjUtDn1jeI3i8EWgO2hHXrWFttB17iyYGADI/nkNObPshXd
D9zoqweYoGzpYP15A/4nGYXfriwYOcQASsVR9ttn3dUh/tVN6+HQQuM3yI0iCYYqulLZXPua1xAT
p6/14O+Zb+arRRwXLjjmCKDBG4cK5LFIgVdP+n0oJ7SurCanyUuOzc95M0TqhGZdgmSf843ajWZS
/lO7SeaZTaJy3liHB/w8SyMwm2SD6qhrXDkSCIUiXQ+sxG8weyGlXkw5+WbnXbxxJOiaX3amd2EG
j4lpAhjG/2XA2AlS2BQOUHHyc8f+g1FfOn3XOBTg4V8EWbi32GxgXwHh+rCo4Quz3vqH9QC0bv/d
+gz7R3/2ZvLWzrg9lsz75Vq4HMF68DtBNus8N+4lgtVBEI9IPK/3qRsuJbgrAeQCuNbyZ+WAFgrv
j7m+NE0t3tabX5bjB/FnK+FdeSMMM03D/TU4xjWBIlkNe6JyHK+p2x/h+nNbxMWn9a6Wne6jrpRQ
r1nV0xQGaz9FFr82XQnXkO5oVs6zj5ztVA/H9W4+POEAql4m790S8Bqbz+NYdD/9OvMhbJ3JE5+h
mASPC1iC7utDCW6DmklTePC3gFdE0PQELLxXMm1k5zQz/p86DYib4AFV8mhVtwlcyIgw9u14qigA
bHNGCg9htJw9Wg2ssb6uD4fuFyshDZcrC8AttNvQaAyQHP0xQulu40d/eIXEfCohPY3E74dhkkfD
PU/jUQ5J0DRfxbhvxyBKTPdF0khiwVGy59UFgspvvPY2nml/ynYfrHhVB6Bg1jQkDlw0vaC8H49+
0B3aY3OYQmgrHdihOj64h/jw8tMJrBDJh4M88rAJxuCr2Ng8dGOnRHczwTiWjBi7TNxBMizova+x
CzzBVjpUF2tKSDcxmwmMQzDxQjzmfXkLIfZvpIy/ra8rzc9Xyy05HiZDOjfw2+zLJMgj2OTl3UNp
lwfQ8bckDTWLV624xG2BQ9/EJElkNAK4mVZBk+xKwjBflQ2oYT6ZMHfGxHJoXHvQXiVbABfN2Ksl
FcMAxMkt+2UPqvoDTFPyJzH25AyXWnsDb6gbfyWu4ybKOlhfSlgE/yzjB1Fd4XwWOOXG6tSNvBLZ
qKNxL6lahIec4JLB5S8y8V1PNoy8Etdl37O2Re4Cfp1uADBIYKMPyL8d15em7rcrxzLppYArA5o3
6hcxfHPIl/V2/9RgPtgz1GKJk/ZmMnkIqfFr+WIerTuSBvk3pwjJIb+WId8493W/X4lcYygBl6E4
wby0Coe+hMj51tBoFqZaIxmaTLhziS+QxRf40AexeGvY1/Xh0fxstSbiQEk48eggj05VD79ZCynS
kKbl5gv84xXPVCXKya9hXecV8mg63pFUXgjp1CYY2vIzPCJ3JQdBWVXXvQWBzrHBAZ9O/pdFxjFM
+noXc5HBHvDv64/dk8yUo5BHSCQBYP6bZnAkBUpi3/gv4/bucgWdf9rlFMu+9C68FwAIP683rHsI
qqoGTQO3SQgKY1DwHnij108y7E6fsxtx6L2Nm4Ru8Sjj3sJNIPckhqZkacB9AbOWnbuNWs2ZOYxJ
+6nEdgBnXigzjBXw9/HO363sNXDRhbmNtzSewv/u1d159VGFDJqRIj+HGgcsHs7x9OwbG/v6xzUV
rEFlc4GNrV+JGDuA7XVY28VzZsmXoaUXRshPK+tv5t7+bLVz2Bq7oCaIKeXWXzo2T+Adi40h/TZY
cJLLjmniws9n137JVK2BGS9hm4859sv42BV3TbqBtP34UcTUKo2A0wMqG1iT7pT8Ggv6DKPRY25M
D04WXXq2q5aM4VHidqrgO+1IzAjp7hN5mycbNwTNVONN/PeGUJIuQh4FYeu2UdBFFXyBiwBuioHt
VBfDYbedlx8b6YV1bG3sQbohU8LBsMsEXiHYPj2ew5nLCmAOnsQMOdPH0Xta344+PsNwffj7s6wh
ruDmg+UkxzHIrfZCXbiDJ8XGy+DjnQgR8nfzPrOqtICLxnECXqEQsAcx7Y3g0/xyteoBHwTYE+T4
5ay7d8Ynt0GqfePw1RyOasnDhblqlLdo2k7Ice6aEHbwYQdtoZiUG11oBoYpp1cMwyG6EPiOrMTJ
9XvcIpLr2lXWv1kWJR1GbKHcywCpiT57ebYx4Lqml4l4dyRK1owWhTjX0cujUBoACcDXc30V6ppe
/v6uafDqXdZ7WCZV/mo1z5JubDq6dpWgBTkCfPBl+Zm0PsKA9mBke3RLKWNMCc6+iMqmiDCBVp+c
/CGDZ8p4XB8N3fJTYlI6UwuwHQYadpg3DtQ9RfvDMeNwanfV2/DjlbCsnaQgtp+iB/tXRV+z/LXy
diV1mFq7aIa0tES9DLkRhW1bH6A2uLEfaq5OTKXkl2NWOJGBDRFuToeq/Dpb5Q3gaGFJsa9ccyOH
UnF1mOu70a8O63OhWUEqRV9yi0GbC9NMDfg/2TCU7bZsEnRNK6EaWTYUbxlCFaICSfPUeBvLR9eu
EqeL7GDPZrTrGzY8pRflrF0Jc6ZK/OeCwomLYF+s2nMu76EJvm+QlTClMLguBhi9I3vzQPpD4j7v
a1eJ0ayfDBC8vPFYm+dkwGK/WW9X83ZlnhKhI9YXSTkanm6Lh/6UXH9ZTzS8NT7xw9bbSbMJeEqI
kp6ZMxg9uG/IV1kCHG3DINy7k0CIrH+EZpmo1HobtlTEsd3xaNnwTp780Iu3iO9/8n7/fdszlVif
wyO9zWcH4xPCHC6MD+mNuMY3EJl9mR7v7ZMdhnHw+QyHUOf5jn/b90HKkUqbfgAzFSMGfQtvvJds
347mKnHaS1LUfoYdDfaOF2wFtxG82fb9ZCVUl1Ry3jnReLRzD15048Fzt94mmvXjLtP+7khtEKqt
k5njEWagV1Z430pgd+FXBFbzvLUhLz/zo2lW4tauBXX6eplmmMLDV/XqV35Iqq2krm6FKuE7Nllc
uhmO1YnaHJ73bXYcuRCHfWOvxLCbR6ig2Bgg4T9wGJbO9PO+hpXILca6aUcyY1L9MmDeucAWvN7y
spI/GG+VWt/PCesrgZZl19y2MAHFO/+LxDsKWbqfdN6kuPxJrX7UEft78fh5ZWd5jrFxn6qb7Ja/
eg9DcDK+2LfiJr1lz+LuTF/Wv0kzySrnfsg8u2pKdFUXxwq2YFvbm2ZtqhT7MvZLZjQc6UVY7aY0
CtP4n84kGyeArnUlcBNqeykYLEg+0eck+1knz2bxz/qA6JpeBupd4M6LBoGVo+nBhyRJ/cOBkXOf
7PzdSsQaZeNXpY+9zHDK4zA2p3TqQ5D39z33qBKxHUArRd3gXASm/sGzi6M9eBu/XLdOlHAtRlge
pBH2GiILWG06AYxPNsLqTwXko+WuRCwMXxPKISZ0bP4Zw+g1O3dnI/SOfjg/fCrui3saPnmXf4u3
9Qn+U9X5oDuVPy8HAtel5bVjXsdf0ScCt/VPZhWMN7DDfvsdPZTX6mpc0qt3iH5swXA1x4GjRHTP
jQKXcuylPvaOIIXeQZDT6tGFL96x7Au58UZcmvvo05QzuIL8PWyRyXjM2Rde3xcMxtD1U2R9ScYT
rbdyYLr9yVm+8l2MGL4wvXayYVULs2NK5ws8rU9k7gPW9wefkccKAV/7w5Mdy3tYiN+RiIVzKcKy
JEc3mx/lZBzXZ1M3sMpOICyzh3cwfgrpv6T80MafuPmpTnbhX5jKuo9kkeJqUI/HwiyOvjve4Km8
MVW6H65sBV2ag27NR1wQ4O99qA37UGTF01jdgk9WheuDo9nLVMBW33qd0UTY3Lnh3sNbuA5EVNyZ
Kd/3cHCUTQF2wp6Rj9grGYM5+onyjWyfbmzUDaGFdLJRIFqG+ECSs+A/Uqi/1addo6LisWx4toKV
2I3HyIlgNVw9joLcyDLfaF4TgyogC8bTLYvq5QAZQstC7v+eTjBBb++MKXDHjUux5iqiArOGmRTW
nC4jn3afSNW9zLVzaoR97QtxFrV12DdUSqBXeZt4FQqmx3i6K7z7ZAYBeiO0NGtTdW7JJt72MpPY
9BnNgwLloxtvqvOAuVl+s/7rNWeWCtLCJXAyhwG/Hqblnn2VcueoKKFbpSVsi5e7jXSeJ//rWF9r
YyOidKOinOB27nR5uRyFbXtv2Jc8+pTvzAypCCzYDbZZZOFXT/LgG/ftvuo6U7nyiUyT3FlGmdhO
4EY/PXdf9lAFWOVQcYFHOxqmiXGgTYcnyM7bjMp/L6K4hLMPmnamY24/mvm+C5gKqYJFZWpNFLek
ihc3cL+6neGetb6YNRGvYqqwy0YO9B+QpCFP6Xwx/P/j7NqW4+SZ7RNRJYQAcTsnexw7yThxHPuG
ivN9PwgB4iQEPP1ek33jX7GGvefWrkIjtbrVaq1e69bjL7F58vVaFdix9+ze90HFUNM1SB5qon4y
sXzuVfofLacrzXn20ndJAwvTszdiAjRNt3mUQlF3DSbnWhvLISsp06qGDtN+gtRwCo7NzdDSjRj1
Z1O0u5lFa4/ejoPJBlrpvC6qOpEYqKAHUc43UfSE3omtXntzcoQsW3RFsTgDiSs2ZpT3PwAjrOvp
++X947KudaamxK9ir8OZ6qv4n6GS2ZYIWX2efF0+XR7BsTg2iioaPQZQPkZYoEe/96pS33pQPthF
WZ3t86m6qpUEFe7zwftuI3kFT+t04bgd92JX63QPXOBKZP8YeBvbr6Sd1mUumz+1g0IfBh+6T5Mf
lfkmNGl9KDNKdgEq3l9lI4Nd3ST+8fLSOcxuY8PoXPR1K3EX8Ok2kXeJ3l/+riMXsWFhxl/qHAws
yI6rmxJ1J5GBqsDcKNpugin7OhYrdyqHA9oYsUE2iRA5TB9X8+fQOyt1NFtAQL+i+eAWMrQrw7iW
6by331meBUnVtb5GaadNXgGmr8Dfx69qy+DcbrpXLeVxHyI+jX6+zUO9GZaV0O1wPRsilk5iyuIp
GvdNsAkKf5eML125hhV3rYmVMTR5zFM64WerfNqoWG6wey9vHteXrex+1KExlJ0Ddv2p17fdtHIr
+djJ+J8n/ndWVBXkjcpGnL/bb8rlPkd1sQBuGtQuu5J+K/1TOa0RkTpiko0R88FhYXiKOYSx2eIR
Dy1635PwE1vD4/yRMvrgxm0DxcquSpJ8OC//j7d+y78+zl9v4od7sps33zwA3DeXbeHYQjbaamI1
mQJYeB/3d7T/YUAVFNU/L3/bYWe7fb4pQ5UGAt+W5JhNd/laMcL1Xctb/SkIwnLBd/vud0KKzQju
l+t+8XnEdzso6SMPFcAK13JQeyBt2Qyhuu7OYAOsAtSk//dHz/OXpT4uaxBXlwEtN50ZGQWJ4Zvp
fIrVAB6EY9zzK9fD8tQhTwsvAXELUAf5+FXV87dgWM3bXL/cShziyQSlQgjbV81X6d3K/LGsH6+x
I1h6/tuO2BAkAFMtHjTZvQof0zV1io92XuT/1fTOQrR6ibIfv+OfapeFIKUvk2uIk88fP5+B7zYf
rTziy7EKwCbpTcUhmlWEw5WH8sf/f1HO3z+Hsnff78D41Uupi6exgTbrg/bqtP2ZNV48riX6H2UF
5xEsx+z9QAuDjtnvpA0/ZWF+KyU4vSOJRkSuPbXxatDmTCPkuK+bkeWuc9alUdNV4akCTdu9yVr6
2Y+6tb4Nl7Gt5J+mEPimTVg/Sg7asWyjktjTyb5uQ12s5f2uMSzvFb1PPC/38ocZakOHKFSAFpZq
JT34ENt2toflvtnSsGlMQvGgdXM3s+aeLWanMvU18/hDpcAFMdPlSwj6vGQAe8plo3zk1udBLbeu
piic0WjGTrqsqwMbZL2LxnY+gAhuXhnio6wQQ9gQMdMrHlSJ8R4JnuQOiqHXkisQJcqJ93vjpS+g
hVnTk3RMx8aMqYhLNsZD90jALvalbwqAuqCu980jHl3jTHQZykaNZXKp0p4w/Z0a/wvYUcPbmUCc
IgvnXzMKb/c8y2pwMDTeliXszkuvURA4L6QVEqKF9QTsUv4pC5pebVsfktCPIR4Q1ginHPvbbp83
opj6jLDoRBchukOk8iXZo7JOXy5vNtf3z39/F9OgSgSGw1rTE5l6DSDCEi3JzeJl+j+Xv++yvhUD
WsbitKNFclJhvkxbaB+V9R2XPpr/ujCQa13ErmlYYUBBS1nWfc5OXI/0c8t8/j2PpnJ3eRJna9qp
5NnKVhhoVROXLJ7yx4qBuF0XfbRP8/gVWyx/hNbKWrHENQnL8dlM0JrftOmJDLFeDpkkkbjvurRp
rqhhYh42BI0YaHHWIVGPLU/NTZ8l/0BVpb5ZDFmxtmMGNg4Nwu5+ns+anOaMzMktKKsDdjsY1q5J
qTi2k406m8u2yCjFkZJ1ufeLUUQpOXRUbeK2Ildk3edVsnxa1NIAxJmrJxEn0L5Nk1yEmzHEyXt5
NzmCry0HA0WBQaosCH+LXo9ddQA9vACGToLxl98l4RynP/2eIy06tiJBg9d1m9jGqPVMsGFo6vjE
azJMbFMDj13+jn1GAijAUoC3Qw1Ck5WHIpehLL8ntYwoaSb1NCcQ70EJIvuUARywXfjEV0q6riEs
n49QMS9IPU0nROEKzAEzOfTpnP6aUiiqXTaVaz9bji/8TkWBQXjXk6HquWLhmJzQN3IN1+d5q1ke
TyMSj2FVkBOujfNwK1jS5z8IX4Ju3ywpn1f83hG/bESbmngUmp7LJ5Gin4DV3g/lIfMWoWgPuPKs
EbK5hjlnte/OEiaGUcsyoKfWp0sMLcMs9fGczjs+KGAXx34MoIJ9Hd0+Vs+WkaEjY0bGQPqYtOzQ
qKVxX/5UwkZyxfwf1UPOA1iRQE+NX9O0ap74CBq1jcHT+jfRRrp4SJcqv8uNLh6LXoBWHOkT67xb
M/RrKY1jd9s6M2DXwoSlSE+qqL5rCVG1vPO/LAkpby/vbZe1znv+nbWooeAUTIV/4rwCjTJIZ3dG
Yy9kGRPfRrrGHuK40kRWIBB9VbV+Y+rHORiL23maxr7fSI8hb86LIsJhJwXLP895pcWm8KYGb46X
J+hw3siKD5iQWOIs656iUbNwBzlb/U88ymw8Xv6+y0JWcEhFQUNWB9GpyiewtPdDHW5JEie3OVh1
rikgnLegFSFIlDS+L4bgFFVwHWDBdNHuO63mlTjtMI+NnIM8MdiZZI77E5jyofYLui8eepseAsxg
5JfjrqkiIPhXb5yORftLpqZbij6BEM7jTPQCaQbwN0OQFLCCTUMjvnLUOSxvQ+eg5Af+8UQuJ0qA
4d1HJAzYsvWgk1Ktaa19iHSGYWwYXTREFIlin+LqnI7tIx9IBVhaJpCTlJtZD351l6UhTf7t+iXP
t3QIAZlIRcfFEdLrTO/CKm3yZ+ElyXC4vCFd0z6v+TuP5tEEcCskTp4087oTQ38yOpcol2uUba7v
n//+7vuQWSdAyXXJqe271tsB1woEnpwystZ94RrAihU6a5PCE233RFMd3ekZBCRLq6a3y8vj2npW
POhZ1ei6oLhKZaynuBsOndqQoZUQkoXY0LQSdlzDWGHBdEYrP8/CUw8Nkvg+VY2Htj7fTz+FE+vX
7gquUay4kLXpIGf0HZx6mk9fMuGR7ZwAAj+0/goMxGEMG4xH66Vj0Ldmp3YI6LzPmrSaNlEe+Cvm
cJw/fwHv0gCdWH7RPRHSj7d9DgpaE3r5lpgw23X5WK4AclzzOKfh73Yt5IXyOgev16mF7gzehsU8
Rsdiqpe1c8aRz9uYu7YLokWiz/WJmr77lECDArLp8HeKY25JllOOhNHcNBGTy+7yTnaNaDk6oXNc
pGGfPWrPZz9ZiqWT6Sx3GfHrnYC81b1HsmRlP7vW7/z3d+uHMxQ4NZ+wkyn9eN6lXAZql8arig6O
ncwsp8dFJ0kCkmWPUaW6LZZsvlVTmW1HnN8rJ7VrCpbnR7qCCA3i7FMVSP8uqmbvIRiCtQcExxFq
Y+2kKgKTs6m+R02N3FYNbY9VCbq+ijV0z+PoHPBBvTqAlmh72f5/EDwfFCRszrTIExXExniD1Kbz
znIexZw/af2HW7tt0NO9OUvxUgjTfx76UT4sgzjSnCQtGsgXb9iE1Mv2vPHLLRAYkBIaRvWdJsA7
AgdH1K4yXRtt2nxI2ofIG6PloJdlKIqNV4h4J3wK3lHPxHFwa+IoyD9PisvhgYwFUy+NjuYW/FdF
TqA3bahIV/JVhxFtcKCM2zbvoMr6ZDwPWswA7eZHr/MmunKddMSjv9CB9RiXRU3Dk6QleZzNQLcy
7/nDvIA/4f/AHOUax4pHIiizNOnr8YlAV1rMYEnUCqq2wYK6ZFAuXy9vEYdXBefR33mtjERSDci8
TxS3/fEA1ed2hpwektaNv3hrvQSuuViBSNfegmcSSPoIz6u+gPIpuJGsrLc9lThbfQkG/uumYwUh
ItI4KGdBT6rvQu8LiVkfg3oC0PcbNnEzXLnHrFjUD6iHpcsIqqamnLdQpNL7oV9j1XVtYCsKadFO
U1Tq4KQ0Q2tcMw8dGIfUEOwvr5Hr+1biQSnPlt4fx6d0kdFxTr2s23gSmeuVNrBSDgp+jgyyYM2T
UUswH2iUdOao8bajfixB1vanq6Zhgwv12DaqyHhyamICmoXAiOeSdWu6XY6j08YXRqyksqoa+cgE
rjpoGTpkPa46mR6HHanTbQAQ8spmcrigDTnUWUB1Mg/jk5oGKHJCU9x4uL3nWfB83UpZPo73E0Yn
1NUfWRZHr5RHJtomE5pcVzaUawLnv7+LIXOa1QwycPJRhqDVRdOcOqRT3m+GfJmvHMLya9ogvQf9
Fj3Nsao+z0s4FBuSApndDVStNOc6gpTN7zZDnTfulEZ+FvlfhPCrB1Aeg3swmOaNDyWn684PG4FI
kpGGUw9zs9wovNVy6jXPPekUBBvbSszbUSQkXANaOEpTNuykmgK/DCEN8Ug7qDRrIFu3bRj+q0r1
NUJrL1AMUEGaQ30bl/Xvy9vNsY42GgW6LXPSiHp6NG1Oe9TFh8rsIhDi97teRPMEla/cWwNPufae
Hcy4z8umKZZTxiENumcxyLXJTDOyy6KEXBfRbN2gGc1YHiELLrTpiDJBYD5DDrk8Ngv0Va9aMxt5
mRV0NmJKi28qUvTByDQRGyCRy08CQIWHxU9XNQMdC2YDFTHS0CU5CpL9wKOtWtCcgSrR0Vt4trs8
F9cIVuLSh6JQOBL5qS86YIeieEh+iC70vZsFbLRrZHyuUayghottCWGMMDiRMAw/GRKFn+QUT9+y
PpeHyxNxHJR/EGPv4lokmkkypGGIm7WUN7g7B9m0TaqSzNcoOKI6ZEMWI+iGcJVR/xfkaDr/rHQU
iUOhfRVuxzbqxm0Phap8U+gqu0Z89jyklbvIgLeAV5DgU4UC/6sx7TL8yP0ikysZpWvVrPRFTiBp
ThoefIJAlV+aDQHvY3BPSTKtsWW6TG/5vDHQ8csbs5ygdKbYLusM/WxUJiDxLdmVL8U2xpErMuVV
zfqnfiHhgLarNo2OnUghpnvV7rKBjZABSHLS6OyeF3Hpb1reAvo+LaFasYMrDJ+voe92rx79ZRRx
l35qKSs/SQBS5on7O4ma08ELq5Vg77C2TcZGG/Dn8h7VH4Xu0p8EjVkHPsZrF3KHpW1hnUINKWFL
M51Gr+y3FQWNg+4F+SI8vfL7XSNY3gAOY6+uhdCnrFiA/oSQ2RaaU939yNe4kFwrZPkDyXP0bUIk
66mHO+idLJfoWbF8aFaODtcJb3mDTIRKyajICYSQ3X0UxKbYGqUn718+UhYht8dzocQlCBw7UD6I
60w8D4lq+2vE0hFQbA43yrTuPAiknPSCeLbh6RA/y37kK4+SHyo6Rj7qL/+9kdtuqscpSL0ToUGh
jzMDkcF/WB4C0ZyBdT98rWYU6fZ6CWekOAE0KeKveKTwOFqOitxH8sZa9MSkKMMzbxOPTb5GIO2A
EzG7kYF5EC0ldDSPJkqCbQUNwz1Jwr3Kkoc2Cf5Vkud3vGDRtiH6W4nOiu3l2PGxbzMbwRjJmPG5
n4dTJbxhG/Gk3JJgJPuWU7KZgjWgpGuY89/fhZCqll7bzj2etVWj2xNtWClusizqyN5IXicPi4cU
aMXOH3oiCW0EE09MkxY40Y9Y1fpOqWEYILsT+7uw5uPPy+v2scEwyNlJ382oBbVx32S5eIuA5t35
lM6QbYLLi/Sfue7MRnPAG+Xw0xeJuZdj+ePyuK65WVEm015UKINSaFQ2P/oY1Wvonf3oxmhNocA1
gB1keo7gAkDgUaXI6mhU/0hJVWwDII9WwsyHYQwrZ4WZyoSqNKTP32ZJizfuRXO5aUCAuvKK4JqA
XTRI2YiHryU8atA3/JkAaQH+LCDMeN0EbFATK1sV6TrAElX9lKDwKethM6FHYuX7H1YMSGhjmoa4
JbzytXyLeoouI4+hO3Ez0iz5iaa/HiqjMo63npqfrtpSNsJJcmlQUqXqM9CfenNWBSMBKff+cJWm
EJ4+bXzTPBRRkspFfWZc/2yNWZD64ipcQHB4Zckce8pGOBEgwPJ2rvKfhPJmi1M4Ow6crvHTOLaU
DWRKgkJJv57yn2OqDIoRabMpSh/Peq2orqmsYIksv8ZtfTJLmsm3iqK8MjTNbyRc4TUPUvg4/e9Y
xUlRUogKqs9Q2EKTBIdwtZcua41yrrW3/JmG2mRiavOfqMCS21hMeYugVJK1Sqzr+5ZD85iAAiAG
Zwyem9tbrkWMHqEqVY+Xt/+HRxMgLlZSoAY6EujDp8+qnp6ITM13aJZ/8jzIuDbQKd5fHsUxCZuG
yxOAUqsg4s/xzMS9RFaBEkqerLiw6+vWRXkua7KMY5I8ZxQsYp6R9KuhVXa87rdbhzeP8gyc2ix5
nvLo60xqfxsB4HK4/HGHb9moI7ztJeWksvQZDHHDFkSOX8sOjRpePKw9j7sMfF60dye1aGdC2TjG
z0LG340Ilk3mYfOzCiNMdR7dXJ6IywaWB0emowFN6/ahgkpbcCcGKB/ixSuci+tinI0u0mUaQYqA
JM9Vq8NdqAb/ra3aeY2WxvX7LTcem6QQumySZwUR0tukZ8Nvk3trT5Yf3i3gZZYTV+NQzQGQWXei
bsYdy6aTCR4k0gyuzZPyCrI7C156S35NKRyFG8urdUKqOKtE/JP1vL9TPRhjkbSbHx1EiFfs4di5
NrBojsOB5ETFP/2as9tmScqDD6qSrWwgHHF5T32M+cE0LMeOerxqmoGXd7SNdkKH/0Ji86vmX2ms
7sxonkgRHvuyRp8Xv6UhmNmW6uXy0K7ZWU4/Gt2CyafO38IRicAuByhxj9ayAhhO3Ih2lwdx7Lnw
PPg71ySK9NqHpMTPrIrobwXCgS9BzLu1k8M1h/Ow7z7fpq3oIgAlnmvZ/c5plu/aOn6LlzK/8vdb
Ps9kFQXFUvDntMj0s24IeFdk8/26xaH//ev1UCtwl3P5WnAeHP1JN9VmVHm6trlci285vFg0ieJZ
l69z1RXbP+9RZQ1eoOt+veXwvg47udRz+VqPJdtTH6840nTzysJ/yD+LlNLGCoF7m8faS+Qr6fFS
BFqBbTea26Bo802wTE/eWN2kXXwY8+i+QJQZ2jW2aNfFz0YRDZpXwD205WsWZq9936PngH3Ju/oO
t5lhM2bmYAKz60j1O8MfLy+mKw6wv+IAPu57pXyt2Hg7B8jTw3O/q0fTzRKFBELd0698lFArznJw
oSM6lOighPDL2p3EEb9tyBFgsxNrGypf9dA9QCpqq8so3oRZ+QMExpvwLEl2Xue5XlPdcJzazAoN
2p8aXQYte8gYwOPnR6Z8oPuUDt86hhrM5XV1uIDN6UWyJhMgj6/v2jYiIKxpzRkRtqZ76fq6FR3Q
fBacC9fyVSSq22Sdx7/m6K76dfm3f9hufnYBKz7IFpRG0CCXr3NDt3+2Q91MB5DZHP74RF0EW/T2
oOTfR2ZbLuNtPFT3E4tforzeGYVDKoS4w+Uf44i0NiLJjxPaeKSCriE2oNw2tUGY6v3B/2WUiq87
020MUs/nmnLTBg9/HpyoyPRWLAE5xtVa+6XDYjbiJ+VdxZhK6ANv8te2HcLPZRX1K8+1jjX6C+7j
pxT8DCZ5gz1MfjfzLD6gj5TRfQ4BlbVnTNcUrEhBynBs4yVlR+qXj6Qjy2bIwqu6d4FhtpICkjA/
W1p8HKccAz3X/EumuMlctYdsFrB2munkZRwf57jD94X3A1T0/b6m9VoG7bLAec3e5QOmgCxWU2AE
GjTpJkV1l5xRGF0l17Roz08if8HksECWy7do1i79KmLH1uuOEbujJvquYrZXafaljMiXsWErRc6z
PT8ayfJ+rSKmG/BLHQniY1/hXg+lhK3qAMaJ6L+a+9vLVnHE4b+owoJiDHVc0V9RcK7Je1nVbPDG
x7Z4eGBPaTmvUUS4BrIShrxrg0GLSb5Ona4A/0Or88iVhlg3Uodl5v9cno9jD9hgn6GH/PTSzBgm
zObbSJQHE03NA9q41jIfx0RswA8ZK4iuoRftrQQmO9l0JUDxfc3JFoLvwxeoK6wlQa6pWK5uACdp
M3RTvMqxG2/bQMe3VAA6GKPPcsUnHdHEZhpLYp60ocSx36gx+0Fk530KzXhlrLJZxoSSBvIKA3lD
SXg4Rti8d2cnuc7QlrOLUCmSQgL8NalE+Th1sziCaKDcXj+C5eyZGPK477zitZriGDq+3cM8T+2x
SXr/5vIcHE5uI3zGpM1NoRku+pM8TDNaSkLtb5M2huSr12za0KwkEy47W3cBGg4SDSQ6eRNi9G/a
1iP1tm7bZU0F1BEXbdzLILlIZRAkb0Pm0UPhZy3ozDx+xwPglAHATnezHJctNsM1tNDIjmwcDN7v
Ww4UB/sFYaLoGeJn85GnOE54WdYrzuHwPxsAk05z4udwiTdviuqbKfCSfRfU9R6zyFaGcNjFJu2q
8rlv9eLz59HLoJ+aDT2B9PKyShvv+r51oM+lGTxgLNM3GNu/6aM6fozAIngFzd/ZBueFe3fezqQd
le9Jds/xpPSdt0RVEO4w1xBknj9vebgnTRZ4YileyRJ+Iaxp9rkZvSMNO/b9sv+5lsfycNobI+Q0
+296Gd6WkZvtgIP9cPnjDuf+c9d7tzqMkBHYpoLd00T8kyq6JT3KK1RmUDbps9eEtGve55qG5d2G
zykG69KXEgo59eEM11l2S8DZykxcjmAd3QpMb+nQZd5bn3TJHTo1Yugd+VW2GfN87SRyjGGDXBJA
/ZuiNd5bU3b1lwI6XBs/8PoHysO1gp5jmWz+rmhmNRemT9/4OJaPfAr5P14+re1WR1pg4yeNqGPf
WxbvrR17fcgbSGoPuJgZDxnoMOESfXlXuYY5//3drirGqBR90XtvOd5Ntmlfh7s+AaGL6P83vsqV
koRrsSzfVhDRHsren15ATtGRrU6LtD95U1Ak1932bMSOGTsdQ+jLewvliBfJqXiYcg8IU1CRrKS2
rilY3o0usxAaDoYdzbz0vxpO+CefJ93usiFcG5ZahvAXaHouPH0TfeMdQt/0P/TU0W3fUHKlDSy/
5mBRSdA+wIpNBBHsG6Ir82+ORbvu2dCG4+i5T5N5yrPf4PcXP310s94MXc3+uWZ9/gLjmEkuPl4l
w2LDWkjpbltPoro0D+0RlG75/vIgH5v4L1hNNLJeRRlY/jczsjXUBD0Dohwv1mpZu1R+nNr8haCB
njBVqpMxhmgW+jy2oDZSfXifFUV6a0yd/aPqIrkLRb1Smf+4FMdsUrAZOi9z1MTzC2pJ0X3T+AXd
tsWi7zXgU+K+qlEZBK1OUgMYNsxph25qWQxrCg0fb2tmE4ahpaRv+KLnl3bAtq779CsIdvinfBRr
I7hsdv77uwjWC57lLUgdoJdai2FPuCEH1LBWNrXLXJbT6yGdIiMG+IwGxc4CFCOeAWUwlbemhHRA
mIpxO6VjHR4AIhrXpAlcNrOCwaySWpNBLC9ZYQ4eX27C7qWEWmWCvD4t1F0Qfm/pGunOx0cAsznE
WkHC3jRj9jvjRXI4w8iIScaHqlb3ZbNKUeTaCNahn0ypAOvVkr6NPqBVCd475900xBKNbHUVr5xm
jkFs2rBEyz6qoml+qYH73ngM5cz6XHqidLjuGYTZbGEzWWS9MN9D6dIb2w0NjPwBlpQ12nzHbrZ5
wqIx4r6USfrWpmBAPiw5pjAEebiGHHStkHXeV0uWFT7NgmJDa0P3JgR0R4MFezPOa8hc1xDnv79z
yAwsh11XKO+tiAb+NJ1vN+Cmah6ynF11kLG/wHQy7aOIDXgqFw2kLIdtqoeh345B6AXt7vJR4HBB
bjm+nCQpZBPS+yriXxWV39MBz+giQ9xi55cb1dXjVsTtcamm/PnymK6Vs9y+Ry12mBVP3njheS+z
H3/vy1R9b9tqrSvH4et/gemKLDJz0/Gjnuqd7MHXMZpsE+TmsMT5VZUUZktUgq2l8IOBpM8x6u+7
DNqx246gwaxu0Zt7eaEcXmJD6hSahwYVpPQoCVrLcZzWuzjO1uicHYtkA+qACfOhdxCWv2cRj19H
HQe7wrDXKoNUwSYBJOS6aGUj6QI1KO21Hn/raqMODYMsEhrlsl2eR9+vWyfL20kxTOE8B/SeoEtu
N9MA7aJ09e7gsoLl6Fy2HuqJOgJGTBK5NWDt2nC+9mDlcAYbRdcOcR8lC03fzn4ga1zXsyq8HwSe
9S4vjmsAy8M1bjwkNwk9ZhkFvsczT7RFsTVZ5OPlAVzrY7kzraa+LCCf/AbK1IntUhUWzbHQS1+s
zMA1gJXQ6xmw9D9lOFmHgfeLTxBV/pQhJ17Tu3ENYB3aiowykHj9eOmmwNwssqS3XrHWJ/JxQYPZ
SLoIoOs6qkd6L+r+QY54VDGg+NxF6bAPvPDY9XGwvcoQNpqOIt1OcuWJn1QU4JBU2RL3myTVhq1k
iY51som+ZCHmvvf75gWdYOoVQgzLsOOiNmtvBI6tavN8VSL1oTzmxUcCxq19GtTphqODa7NenHYZ
4zzyu0NbzkqQBI9dR3CeZztU7+lGGWUO0uB9G+2i0UZQcuVqnVfx/Vic6qymSfYb9TIvObDeC/P7
xWuLccXeDtAF+4vTCzI4Pm6L/HjOn0HzdwdxCXTWNvcVnrBnDf4LNnwDteGmS/lK/cFxUbDhdi0Y
CumQ9NnvOQcwcQh5sKmN+NzXS/8Itel6vxTidqw99Fdet6kt52c4psZeVPzIFj/a0Eb0m0ZW18H7
mA3Aaz2mhb+09OX8LpynbNgKVq7Zx+EuNtqubYkI4jFCraPk1Tdk0zWkbIPsdHlhHM7yF9CuFhXE
EvOk2Eh/+QWoS7pjmj8s2SqUz/X7z070bgNHcx9MQnj+S0vbAhKPY3TngYxoJaq7fr91aKsFYMqC
sQCM+jzZgq8+BqMrqrxLnvxz3QpZzj5PZ5ZVOMgLBcSV9bLchOigAnebPx+uG8FycZSpRYTCLkq8
Igav8lzenLe/lxZXnkyhdXizttPgvux1sUk70v2bTSWazbZJSYCM312egyMNDK3ju2UJ8XVk6Isa
0A+LNDbdgIufPwXd8qtog+YqnAcLLT/OfBbJVMziN6tItEFVmUMgHSy+9Qzah8szce0o6xhPCFOD
6Cr6UgZLflPNstuDcICDlt+s4bIdLmED7CqF/ncq+/w3wOTtN9aVCqoNKfq7r5qBjaIzWpqKQGvi
eN6xPSH/YWGSb0F83q9EU4exbcScAfNZhTWiL50OXgdNsi0LAemHxrPald1qa4trmPPf30UOMdUi
aAMmfrZp/VLVprjVHX3mbC5vQ12uacW6jGH5twwixfs24aCq4GHPXysZVvI5zVfbExyHnQ2Em3kd
m7bugFsh8fc25OTIIWaylQWCoDdOT0iok60nhHq7bH7XhCxvB0x67pKsE78T2bQ7kCV2u7Io1tSq
XUaxHN2wcgbxYsWODDeknWhS/p9UQNHAT2Z6m+s+XPF0R45lo96WUJgcj3egoJITaC/at0yMSH/k
dBhTkDe36JBd2c2u9bIcviXRGEyKqhfdTUB5+z0gJUu31j3lmIcNe8sTGhWRGMXvtmmkQAtYCNW6
IMy3cVskn30Re/t+yNL9Zds7gpeNg5OVB05HVSI+SrDmU9Bt7LNF9ocmAIXZdUNY57kcdb9Q3Otf
AOaDLkdfheVNXExF9GmmNF7LelwTsXzfgOsglaaIj6DeU0ixS/0pJefXW1GuBXqH3f/CxIVeGPpt
FbzMksfoWwG1WygHsbu8TK6vn//+Lnhx5K40ECl7CYH60L8CNCCHd6GnY2+tPOVaIsvPScBBhRin
eBzJNOTHNqSBvtm5yNff5ku5xn3hQIOzwHJ4yXWoOylraGn5z2zkw6FY0uTbkPpyG2dAdhk/+BSU
uJH6gdKgRqnnQ5rLf65bRuvAxyUdfRJmqF7mWuW7grd3YQL+yus+bnl+Jc0Mzao4OlZZ86PtqNmO
ydSv3Ksc5rHBcK03tQWUI6IjQF7Vho5Vuj+jB0t0hF5X2bXBcDrHY1ETiOgFNPp6i/fi4C4BK+rh
qsWxCa/6Tk1oJK/rl5QM3Sfp6fbb1S0MzAa/ldXY1jXe2l4ATJ0BQRwXA9W8KlvTzna4nw1/4+CI
mMOFFL9Tv0ZBGKx2Yw1aBRA3XV4dl3Ut9zatgOTKIuMXVqa3qNjLbRh0R5+oYmUA1wQs754aoYCW
z6v/4ezKluTEte0XESFACPFKTuVKj2WX2/YL4dPOFiAmMYuvvwuf+1Atl5ITvHSEK6KlRNLWsPca
vvPBRbHR8R2WxpPi9HL/A2ztG2FdOnrWE5zmv3vc98uzBwR1fgkdCHn8ta8DI3IDv8KzL5I5mG5q
fkjdsP+MK2+/a+27Ju3WUz6pu9nrHkvKYD+Vt4eKJFtKUq+PDUps/967pVeVrKB+9zilsAMhPPrq
t5uUyddXjmu6BNQTSp++A+V+WQz8IqRIHgZWZ3EB7eWNB4Dl95vJQoDrx2GVhHgUhQyPdTJ1B6G2
2H+2xtdr7ouDLeucSjhR0T+KdJhjWiXfHZJu1Sosg2PmBoGIzaDt6nSPUD+9KL9ITqLPv4RK7nsK
u2ZycEr5/4/+wLNfNcVNMvXLYeNqZBua9ateDI0IRsiHV1jjPJqLt9PifO9kRDdyZrahWTt90bjM
U5B2lsi7Jn7+S0OV7qBE+59imoqNVWPrwNhxcKOumkRjYYqlwLOx0W+SpvzquuEWScM2PMaWg/sJ
7ta86B7JosYDVEPaY7NO8Z79xmVG0MKOGDIniewfu0H8YGxFI8+bL17bTzduCi2LwtwB+utWtYqc
ypR8gGmz2vfLzQyfF1ZsifrBu9YgHkTHqQcNNKaNv4W0tEysmeMjvBkXyjS0xFJoMpdwLolRaKni
Wae/7o+9rQfjTUCpp8K2Uv6VLEjHHcpcTuogAxeY1D7V0Kq9341lFkyVfl1oUS9IMl0HScVhYsn3
Xm4WGG2Nr9/2Ir74gCJ2teStiL2EFG/GMM3IQZKw2XI7styk3WDt+UUPLeNq7MdVbhkWDU9zo2Sc
S/evLGnfLF1axEB9PBRlwQ/ACqtj5VfkiIrzxvZh+zwjugOYwYXS0x3EnFnXT9eF53l2dtSki9v9
2Vkn+0/WjGumAPkI/eYuDTGAgRsWb4rA+dX6zdcgW9jB7dtvpb9lR/R6DgLqeP8eyLEY86HOemAl
ogHcj7SvCjCxFH9DUPQkabRlqmJb1kbUC9JKNrjuIGKYkX+QqioeC+4+0x5PnPtjZpkVMxNIx2R0
Z69ADzgpmgOc4OpjoJE83de8cVZXwKnpuXYxUK1gC96GjTiR1t1HWXPNPCAr+kEsPcWvF+38rFIU
hPt82Boby+ibtNgxLyc3nwO0HpXDuzSV+O21hpM6PmLf8Kw9vwjIPEnZJKIUWR/fy+DSpLiT9k+o
TdFyH4/BNZN/pVOzJssL3N0lZW8CsLtOC8SvT7PnbUnV2taQEdk9GJuhq3p0kXA6P+QLUZ8V/NU3
Bsk2DcapXVEXniCE+2kM+CXN4h62453nBDdATPel4Fwz2VdwCJtOZR4CvuX232bZOe9SPAY3MDa2
ATLCeKjHtndoi9ZVkv0acgim+6Li+8bHTPDVqZ+H3sDROswVwhgsf3LqSlnLWOARsQ8/75qJvWTK
IrjxzUEaB3Mxv4WSX/DRX+pu3z7kGwd4J8qhdMKG4yNQwnQ5nI7jMg2A5NwVaSa5lQ+wDZtqH3ba
8A1jp1RzBQuFZB9Y2zVTebryUwVyNk1jnhYZIJnyC2w1io0Ztqwff/37i20i6lQW4CKAH+9X3k+H
J+WxGdOtBLElvkxaqwxyxsu2wW+HACL0c4jIHjPRvlkPtH33JjOFN/OKNj3tsHiadgniAaIqh2RJ
tmgRtvExjuNkHkgGgik2oHDBtRK2dO6RsGFfKtj9bZvxYvgHiG6DR+Umv1JZ1jHu3zouBkeujhb7
cnWumaurh87LmR8kv0C57Y+hm+TnUNf5hdbDFmfOMkhmss5XvZMNA6BlsdcVHxvYn1+UnvN9tzsz
WacAqSm112IR+YS/LYuhOtLF2dIttNzszGSdH/qDAxNTtL7eV8ugeyc6eh0cZC2mpbqUbIuTaRuk
NUZeTLXolyHqxe+dWlfZORrn9MK6YdrYhSyh5hmBrLKiIJJoHGWemthbSLdBBzdM63PQtRtlK1sX
xmHMvd5xZTVMjxqOKvGQ0B9ElGO8dP0+iUeIX/57jEKaj5x3CT6C1ViosYA0yZHAVvZp11btGdEs
plC7PiXJLyg8fZng4PXG5XIfa9E1uaoViKhBJiGsG48O7lhEdPMQe0XRbl1JX0ciuyY1FQbfcL+p
GvpYN9BMT3WsJnLhND9N2Xgely8N/hlCNOD+WFkeIiZLFSoTk478FJ/DQX4/DiL6GMm0/wkJZMDF
lRNsCBJY4sKkqlLo9GpCNfohPrCpSKSQE03x6rn/Gbbm1897EXYkUS5cfdfdo2shdqAdWLU14Dod
9zVvRDVMIcoa7gbjo+cHyAUkXpkibT5Nyb7jzeSqelomgBMW+PlFjlirmqk4yUFsSZJaQtqUYi/b
qGNeqynSVi37WA6ufC5lA6OXkAOJctk3RkZUZwmuu3IupsdJ0+7nKmjfHdqu0n/db972DUZQy3RR
0PsYR0jngdc0dcM3lHAdKIzLL/c7sC0h444NEpSKgqX0HusxjA5CpPrgKKQQ77du+fkmQZV0kqUF
shaP4Jt9/u1tnwTDe39G2WVfB8ZDmUfNPFZ4jD8iQ7KW/yewwBux6qiyVH++34dliEySKiYzieCj
NT6WUydOwOYUh3reJ0PqmnYetex91lZ6hE0le/IKnyDNs0+uzjXV4/mQogySz8m5a/zhgkjjl4zk
T0HebylgWS4YJh9Ve42bDq6HHjJAULNPIIo9KCSfV9m9Ng02TrZ1Ml9JUBHjbK7ZuDh+J2AHsh4O
rSc/MNG8rcrx5IXLRUHSrN3USLRNthHPgcQr3PEy9OXW+ant+ZcQ6N19C8kI5hB6fj3Y2hruvnMy
HaMCgvtKzhvCArZYMyKZswyJ1UwtaVyzrIrX+ibDHSZe65v3f//rs01MqXgy9N3S1y5+f+vqT6vq
GpyUztD3eWKjepODaHO/n9e/hJi67x2q715fT/gSZ3bFIcj1dJAKOu9VubBdRycMgf99dFZlBdkh
QL5/ad5OJwoB9sfeUdW3fV9gHMwK9oNwol4wUnW5kFNSTd0lHTvnaRrZrqsFCIv//gDKHL+E4x8G
qW0CcgqiEcXCtPQ2VtPrMQcRq383XxZdlRIPNlaxcodT6Tku7OM/CZI+hKDPx04DVxi+y3GWkMgI
8EG1hRS9h86g1UufgTHQZ7aUbGM92datEdM4MTMtitH5RefZiSOSDxAlbdVlEhALhZvhRxcvu/sT
b+vKCPFAwuMaVkaYeCCfyHOnATvuRTofeZd6h3FU9VmoacsbwtabEfI+CxOtiwS9LTp/oFr8SJk8
rXv87PknQrbQu69viqib/3sxpGLsp6lWUsRQJ73ViJ3DmO9MIhKTbEo0uIX4D1rvoXd8iJakObh0
62H3+lWf/ME1LRIa9nC0vZUz5AyzvqQyhkxX+gVlAXXEwgPX5P7c20bJCPoBahzUBff0JuD/8yaV
2K1iDpfHLR01W/tGxGdzx5XsqPso0/yD8lbVdbANN/bDtZE/z1hisk2Hkfhdm4v0hpxccmkGCGnK
lLNzpKZw465m+/1GlGdkpHVHcVebJsgPJzxd3jcT6oH3R9/2AUaQJw51/FDN6Y1rANkzpeA134Dy
226a8Vi2RJNWShUZfF9jp0LBL/hrlZJM6vH94o8/IT71pQ+qr25Jb/e/xjZWRmQvobembZi4rWJH
b7DjZp9rv0qfdrVuMkt1WjSJLGpEsGoyAp/YEmyxJoqXxInYruQ9MfmlNGfMFWwkj0nVXKc+bWPY
8m3dOy3DY5JKcT0bYTSi9aMqluVAix6ZIYYU5r7hMQJZjYrDuh5JbtQIhssURtlnKE3tMqQkxLRl
AKXNmXEYuCJG6bp4yzKqdVyHPjhTLuvU1gXHEg/hOnQvcgNDXmqSwhnp1pVwXcomaCoEEXmsIL56
2jdMRjyTPJpEXfXVbaBZHQ8VOKvjDJLyvtaNeCZdgzSZHvKbakfvoLsRpf1u00XPtoCMc5rjsSSZ
T6qbhqjicQ59/YnlTnW+/9ttY29Eb5cKXnt57T6WRHjHcoBfDDC48zRsZWYsh5oJFPOkP7W94PLW
LwmPW+Rpri2jV5a448eoqIutnKXlQ0xOKQubrKEKbt2iwyKqAQw84URDMn9yvu8aKhM4Rl3k+ah2
yOPg6erEM2d5EPAED6LO23cwmMgxpx77vA+L4lbnybs+Stih1e4/0SzKfXFgujXAOxqSDJGsb3i0
1D/LXvvqEmoSVhvt2ybBiGQ1Qs5LiLC6lQlclTKYc5xCVScXXqlyI/ttCYc/qKRyaWoBIveN1vVl
mdvk9D/UOH5XxF65W5isUekWrbcwOj/CsgQXYL9GuT6PC59OSP0JuA0iUCpYvTypNi+KPJ7GudCP
vgr7tjllLoxrvNMq8yeDyxTxpsT/lGUCSPlxyBP1cxxks7wPUE1H7ZzkLuCfrCTfRF6DHVkXZeA3
RzfySud7toCJ4A2F85QTVclvEO7t3fqR4DqYXjwJMDNQNiqAyNnJydwIEsGlN7nNlyJf5iGKy7aP
8jMMPkN340VtmVoTQTZkeQcXiLq6ZcUQHLLI9T6qfNJxD7Gkjam1dbHeZl6eA2GjOuVU7qPOBnbS
YLA4ceXS5h3Gd2clEW46/+4k6KEwIDQZbwsPkuPkJ18rnW0pVVgW5x/osaoaGVQF3MdhmN4PGQCC
1Qx38137j+m2IEOpSDWW7u+6g1o554wglxFC/OR+B78rGK+sfhM95oc1RMCJKmDQE2n5SWXRR5LO
kG8q+ncK5KjDgPV29BV888agmeNALeKNBvTvAOT4hwo0nQMZnQOEWvjJLdjRH4Onrhj1I4Bq/Hj/
R9oWiXGUw0544ViI422uhiRu5plfvHSEViFJsw3gt60L4zyHT0s71s5Q3mjowHFkZHG+ypqEfrp1
bbP1YJzps6vntoFZ/K3wS/E+KxG+8E5hjyNcGTcm03LuBsbBzstCwHGgrm/DWMzXQFTXwPH4NQRP
71AmwBfcnw7LijchsXrQcxEtrfuYlcUTg3cUtJKn531tG5+QFWqOat3JW+dgOcZ0pKsnbp6ydJfw
ATGhcRzIuxDeRQTPvPpjsj5To2aTWmoZGZMiCzehpnKycbx1YV5B6xcufP+D1otlBZm4ONr28ESK
yHADXao50D77QHPY5AnG923GJjQuBM7cITwZblB08oFXmN8Xk+oOuhp2vuNNi4ikpKKblIeLrQr5
s1OF3l8RFHMldMIKQJvuryFL3skEx3HZ6QUScfUNGlUKWibhAGRQyR5R4YbRHOs/RzMZft3vyzbj
xtZEHQ6eMuh+t5m2/NoAiUcOuGJN4Wlf++a+NIog8JxyuEEMO2yOlKbz30ve+PvutyZCjrQwykt4
V91msO3SNCnOVRX9Sj0c8vd/v23NGvFMPSgp5llR3VaXTbD5l5iNcoh3pyJMnFw2QkU4BHH8lvOg
ugRwqH0jRre43P/5luk18XGuSjs5JLq81T0JYy8aq9MskuR4v/U1QfnK2fsHPC4JpzaLcFZyMuHk
bYCkB9qyhA1Bnj/VTfAGyAJf72PYEBMsp9OxTPEMbm8Zh5VCk2U/qs7/cv9LbOO0Tv+La1wHTZyI
jZjmoKqeQl/+4iz8db9pywoyYXIZ90s9d3N5C51u/A0TZSXU2otRlvvewyZUDlkNVAnbrL2VktVH
olDFHtvsGLb65/1PsJzLJlBO1KrVuM22N/jOfkgH+hRM/XsPmCcn2CfHR0zPB87rsGozT938MOwP
EPYheGsEOysgf2DloONTTvMy3DwAh/5iMtKfFqHV5/vDY5lhEyY3B15PIxGoWzZO2ZGl7GsU0unA
EghG3+/BEmgmSg7IKbdqcBrcnNR5wBn3rSi6B1y83g3wkYbr+q/Z7/8HtJYlGkzY3LI0DdNJUN4g
MTt/WBqUx2KVTU2641UQRH+YsyawW0y6WdRIK1LAwWqP/DPAr/gI+b12Y8Re+4S1CyOgHbdIfaBT
l3Ml1HGh5BAm08ar0tb0+vcXewWULsum8fvlXPpwSJi7N1r1p/vz/Fqgrb/aOI1Lv4cfULsseMTP
F2d523VQ1kS1uRp3/nbjOK4z6bVTqfU5YN05c8MLjHt2jrjxPoBYj8xrXy3nHDZg0ImJWL1Ri32V
IbQOi3EIj16PlJ/CZEJYITrRmMX+IXwExu/oBIctJtBrUYxOzKRfkFSOi8vpck6iHhuc8xT4wdl3
2u+7ptbM9UU8qTrHaZczmevLTKaLksNj2pWxbMuNcbJ9gZEmaPrZgz5LvZwZ8+nRKaHv38yA2leS
RhuT/NrVdB2kdeG+WPuqKCMI4kboopZdTLM8O3kzuIqdD5+LdAh+uF6xh5+w9mWEsNe3aVpCevI8
Zvq0QiAmWJrtmwwjhPH+qBPiNMtZLbjpLnNSXJoQmRuvhQwFLkj1Rjxbtgoz8YcsH8lcvWh4Cz1L
fzxFtXy4/wWvnQjr4BiBTGvXh+w+rQCBWER+hU7L8D3TQ32Iqlp8EIn+p4awOQ4j8iEt/C0FftsK
M2K8zljISeqgV1JC4i9r3Q/sty6dS/65/122BWaEeg9AZ1SEoz5HUuRxJNxj1TZxRcLTVNInCOls
HEGWmTFTgwnSL1CkE+5Z5nkTd0IslzGX8nz/K2ytG1nBXtJCdGWB02cev+t++ot1G3cNywlhpgLd
oS3z1AkwAzAb+qac8OzO47co9b+U6RYa2dbH+veXQT70IC3mVJ/B+jxUUDskDXAdVP9VRXtwnVi+
Zl6QR/nklipdznApu4BF9alP98Cb1qaN2CYlfIU8wbCCxHNB+mNOHsNsY4e1zatxPnuNzpc+T3Fx
qataXVg56ZOL2t/9VfNaBXz95UZMexUUUUZdeBcOHJ7Iw6cV7+e1/eccqRJ/oI95Mx3vd2WbYiOQ
Q1xXvdDFIPmZTGJVTm+mxYWXTXQqvOCf+33YBssIZYaCeosW9Vn2dfZ3nkNJJta4Ou27ypiJMFE3
eTClLTnXdPkpgny5LD3U9O//dss2ZCbCorYIAq5Dfe6ldI+lQ/MnnXfgVQMGmzlyhFZmW+xbVH+k
xcoycVSUkjMMbRzURGqHZ4+LKPot1x/Lrm2mxZgj0oKP0j3D5gCZeC8vYt6K7OQGfrmxLVnm2syL
QRvOz9lMyJn32onJDNm7EdqvO0do7fXFhpSJDormyYIRGpvk5C3Z/NNnVfD1/lzbfrsR1LIadYe0
C6q6bOLOO57MBS41eIXeb942+kZUZ0tVRgHMkM4l6YODapLqIlDigrLh5mq1dWFEM9Ri50aHlJwl
nZ+1z76orv9cqenT/S+wDZAZyDQZUuV35Owp7n1kuIrpQzX23ZbjgqV9MwU2MPi04z2CM41BzVc9
don0kjfwIAu3ZKJtPRjnMdOwZevwzDwnPvAIv9EOECvdKnJZNlMzDTYtg1dOgHidEwCVOhz95//G
mBLQ/xshdbVrGsz815TXDTw34UwiJfmpqvRXtGzi02wDtK6sFxE2eZBmaXssUulAhR0EKh6HGXRs
7v9yy/o0U2Adn6ZyKku0XiT+Qbjyi0hx4WqbXYATHJ1mCmxRTlqyNnPPS+N2AIcWzqn1/C1LH9vv
N0JYybIdoK6ItxtgmhePQ/2eeuuDRzd7dK3WDzBCOOvKPGtrQc6ZF5E3NJ+7n0Hr1VsZF9v8GiFc
g1fZwmaaX71IR19hHgTbEbfzo4/3J9jSvJkBS9yph8lREV27IXJ/epA+mP+X5i3jb6a/iLPiDdM8
vFJ3YsNjT/qhOueDR+Zz74JauKO0hjkw014Dk5mMgim8DtDkGc5eWAMlA315byMFYPuMdf94EWRI
cXnU83N+lZo9JSOILmWdqXNLVbMBK7f1sP79RQ+kH6NEo+R+9mpcVHgFOwvVZ+yNDyb1zi7WJfCi
C7A3QOoPUn4FIzt9QHEdluw+9DQXSA8f768my37qGQdy2bdLNTV+87C6NpR585jJ9j/Q6rnO+dZV
27ZgjYieJAjxySynaylz7zNlYa5iGBV5G69zW/NGNDPphaQqM37N4PBypEXwFBSCXe4Pj22SjVj2
AOMBXoz456Sov+oSwrneMLyHKnC4A1uKODDJotPMSlVWdLomAXgJvEBS1sNaOt3/+ZbZNcmh0smm
2UW57jzQ5pE52EuVWx5pw9/1clPhxTJGJjOU1AuEFAXHicNQyCZJGXxtx9Z7X+XVHinFdZSMaO7U
VPRRNvhnSpqPv49jBfGx+2Nkye6YLqbwCqsBgZjGq86H4TN3BLkOMz+T9ZVDXCiyTgBrvpvy8VPb
8V/3+7TNy7qWXwT2VOimxhXDO/MawJGsHDzwdgCkmdoqvQQh7C83bgOW4DCJo6xH9tMpuH+eZP03
PHNBE+g3PTttjRuBzWtB+z5I5ytJF9k+dSA1C+jYSL/xNsLP1oMR21lI/RRCrvOVjoOoY500bDkU
ut1yi7M8PX/7UbyYhy4oBtnKabnAAl3GQ4eNfE3zUFZ+lGBuHxr84/6MW4LkD/poJOU4BUl4lXMt
zhpaD1CvrtUxcjbVUm1dGBdvL+raHhAt/0zSQT14US7jQoe4pZV6A/hkmQ6TPjpEBZWJJNOVcgdz
jBRoRK4FMJHVP/tGyYhzwO7mPOIj9iuUJuMuwbMBrkX1Fe7xW2YmtlFa//5iygUE/d1yVj6O7bxe
AQblWTvuXymOpdO+j1hH70UPXhr6jHR4ogjoxPdHb6G4oTkiSFjspkm4x/UXe+IfVNImhMySxA2H
smr4noBp9sbt8j1uTmvrRmzrRM3g22KqFW/eTpnnfdItLPqWwhVf9w2TEdt1iNRO2fLwmuTsRwcY
ximpQXJZ/HBn4s00OO3owGjbYlsldPoEk5HxWKfjOSymT+ns/XX/K14PiT9sTrMpjzKRwyETNjzw
A1065xpCSGrjdvD6/vSHv6nr9BDv9HC0EtaAddJ43cEjzDsCjIF6HK8iCM+1y8a6tX3K+iNerFt4
ynioN5XzNYMpdn4gU6/GY4D787xx0to6MKI7GWXVclJMVwm3x+bAYU5+zUEn2MOgD6I/vEupXKYx
kOK/d/4ah/g7dwl+REuzR+Jm7cCI7DrMoaVbri9f6v0UfHE/JCRINt51r29M1GSOogKKLECIvAnX
5dtkcPRJRv58cnizxei09WDEtIh6B3IhITn7rYNXdTZPR6QQPyei3kMLXwfIiGmgCxPobAt6HnTw
owxSP87HXSpna+PGXZxB608XCw2vq1sFP1Ai6iIWSz5McTssfXDeFdEmQ1QtMw9GvqwpSmyBB5Yx
F9zKTbNCSxCYFFGtBoYMXzhdNa8B9ZjAo8+O0dhvEl1sHRhhjApYmdGyDS7dCNfWU1k5dfl31ADj
tYU+WOPVhKJhIrgRx3RUKdeZxs5d9MFRVuytXtjHLnN47Gz6g9s+Y13EL3ajxI9YNLYzhgU18OLQ
RUiTpSiAHu/PsiUWTJKonB1kxeSaiIZEiI51B6ENyJ9gw6s3qX22Poy3taAzOCBOMl1/I28SpYtj
F8I5xlFiCyNgmwojpOte61Elhb7oHoZpbfHU1cOhhgouD9s9zKl1uo2gHoTomQyT8dpJSHmL3ulO
tZf1kE/qtrqwTbYR2lNTO5KGHbkKqJ5/p4q6Y+wEDk03ZtvSvskSrUegz3FPDa/Km7Mg1lU/Zx+W
gaitYqXloDYpokQMPSVtg6djV3RxrbHpDfA7eVAMFp657xUPDeHjt/trd73QvxJ/JmW0zrmTQ+qB
XCGo4z/xpgfxwscuRRJvOolhZnHtAOvtr9bX93u0rOTQiPhVvn3RusXrRfbdRzK0HP1AQLtLq3bL
1MU2R0bAw9xeuzmFXtWQ8uIg6iE59nIMN7JEtglae32xnUi3DOs+j9iVKFo/Kz5+ZjkaF+sDX0dQ
kUvHYgtTbhstI+5pE8wqwj3tSmanlc8M3onsIekgLgMZkJx3W/Rb24gZwQ9zF0+SBjIcolsls6aq
uwQgjZzuz7mtdSPs9SinqecOPHUk+wFPRvbYlig13m/cNkRGwJPZT+eJ1+w6+XAa5h441dLryXn0
UTC934Xl95sYswlKw0UwLuTqhWupdwhKSImGQN5vfIKtfeO5TefFXXAKsmuG91ecRaXzpvXFzpuU
SSb1nKVMF9edrnWVzcHTDH5I8Z73fa026ryWGTDRZbAnzXu/HYJzAufkKxiG48MEv6B3QeFtIZhs
I7R2/SLmGJKbMEwq2NVzPJDBFXQPs2Pucr4rPU7Z2u+L9rt0AG++lOTK5Jg/lPOMfCPNhvzdCLmH
PfrVOP1MWBl8MUJssxm71jqLYtlgvwhHmBvvW6RGCOvc6Z2069i1m7wJrNtpBPonAbl9X/NGDCfB
6LNSOOM1izqgN+sJsDu9mV22LSEjiJdx0lPUCP9c1Q2Bs42THjzt/xB9P5/v/35LDyZyjAduyvKm
Ylc6QXOQQfL5AvbdcPJLn++q9FLTmUBVXknCcpBpPLDuXddAvS+oNxX9bR+wHkcvlujgBY2oki64
ZjPnx2Rsu2cNDtNpQspg3z73B6c0GEa2JDK4JtK91N3i483eBvue7CZ2DIqMfQmPzunasV6quB54
PhxyNRa7yoD0DwAZh7ZQVi4Y/a4OHpUzLTAxggnW/eVj2YBM01ESzT6HEGdwVb7TxSXyGycfLNl9
B4AJIQM60E2akQdXD0m9dzrqs7c8oE/7froRuRnkSP2ZCwzMCk4juivejuE0frrfum1ZGpErFjXN
YFuti37QcHEhQlwjFNwP7gza8P0+LINvYsa46FJVIxN6hU/CL1iNdpeF6XwH+xC7sokZU22UNEgl
eXBjdNxYaKjoJi0UB+em3ZdfpX9AxbygGqM+RFypUD57vJ7ywzJCiWRjfNYt4JVbvIkU6zJICBVQ
FrzWTUOOtIve1elQfNd+/7ld3YxQBtoiLdmmYl0GL3ahOmlDMWaEXj0voEWcTYvnvwmhh7FHL2qd
DuMkLttyHJLSW64lhBDy2POm0HmEw5RT7Ys1alyp4Tnm93PS0mvihPCC70I3YIeiy5eNgLCNkPfv
EZK000UOjwHkPrPoC4xqhl+4RAxb6tWWeDOpk26RZQEgJuS6wHY+htDqU636JPaqeSMebL/fCGgl
nZbrpnevQxmN36YUb8BgDrOtF42leRM1BtcRyr3AXXDTqgZ1FA1Qs8cmHYM9+u1YQCZ3Umlf9nkJ
JT4KuIYOIcfXd5tMa8vom5ixzIcTU90lWDwIqbjLYXUMrYrxkxtBPmPXZmfixepURG0PahoSDN3S
xAATufoystR3T/s6MEJ4Snpfhs7oXnmH3HyNBHRc+XufYyZojIL+EaS6gKD6OAZxMjvFW9dXsBnf
fk7aJsGMYAHKbVi46CJNQKZfluRCHOieV+EuleR1ERlBXHOPyaaU3llnDnOgRAUpfe8oZZ1l39LM
q7K9k2EcziytGFXBOF95QXvxvmSAtEJtpa6ijQyPJa1ncih55nKvgfnTVSTiRxY07ET5NP/omxa5
7krKf+4vKksiyYSScVBmlE9RION+cqDldJ50rg+Sjp9+F8o8MLCXakv61rIATGAZK9wykkFIr527
KhLUKCTKMfAPS0HE8/3vsWxTJqiMpT2FUo4LSFY/63OZZskJhPKNWpzt9xs5MEGgSes3jr4KR/Qn
+FqjeJ9rfXT3Vo6p6RhazsAU6zmiV+C75EFE0JaG0XV+mCfg1/YN0Tp0L64CAxWBgAPwchX+VH+C
PEf9d9DvhCAAYPfv1j3qFAXAmst1qkL+hvMgu9Zj8r3lmyrZr04x902xW1QLOyfrcvmXN0k/ZiGk
k6B5s4UufnWO0boxx6h4RzgYcueHr3N11rBmiuF6Qx+4uzgb1z7bB6xdv5gAkieRiyTx9B/oqflH
GuTVcYQRxP3Zddet7o9LJT7AmF4Ia/aBVMAzDC1Y0Z6ozgElbtxKfphL9Vy1yzUZq+AoKnLyKYiL
g/7FGD9vdL9ugK91b8w/PHYKaMWOwX9wTTvzvPnoMnpKI/2hnMgHPuSncMgecg1fREY+zM0WPMw2
bebGn1MyaeXWMFDO+/6Qpg7ww2XpqW+qjtItKTzbzJm7fpRMlV8G7HlM0yA/hG7VzofA6euNyXsV
iIa5M+5ww4I8hIfM8bNDkdLNwO0IMgeVqfCcsOVDS9lTJ9MH2c3H+7Nl+R6z0FnnwhWAhEXIhock
1mkdHB2xWed89Wzhvlnn9KnwCw9U4mfYs3Thrcu5Hr9PyRDm54YmiZvFZTfJpTgXdb/obzwap+jh
/oet0frKKjR1cinyLUw3Tvb34KoTi8rvZdCfoEd/Gf1u4z1i68LYKFLZRaRRIv87HcMjw2KG2f0X
iJ4d5ODsSmBjBI2dIuvCpBLTTJ8JtJcPzC2/9v6mp7pt8te/v9iGEg7cHvxV6XNTYFA8Bd+8cUn2
vEbwy41tACBrAoL0Mj0PTfAzBREe4nP+lheG7ZcbwV7OXQM9dW96VlBjhbxeHye62PUOwS83YjwY
ZNEJJDaf0wT15lGQ+pAL1e3b+7kR4WoOV+c3Mj3P7jAeOaEfghnOlPdXvSXg/qhxNsLjyh+m5xaE
JNwUv/IGG+xMgNNzhveVBDZX4JK/0ZtlFsyCJ2QiYZXOmPwKW0p4YKWOs3SHyMnqn/e/xtb+mjV5
sT79xi2ddmbRs/BT94DCfxfrbHy+37jlvDDLmWMb9H24dOWxh+vCl75DbjnEmXzp1T/3O7D9eiN0
HTBjNEPR+VjSRR7+j7MrWZKTZ7ZPRISYhNhSQ0/udtttV9m9ITwyCiFACHj6e/CqP/2t4kZtWUgo
pUylcjhniYHwmIDePPp13fDrtG+EM4y95zY1x/870V3bjuJj2XnDxjVkO0eG8qreF2DgkXy/MBdJ
lazdiZS3CUtj/4Agyd73lP8o+Rjur1uMoc+Lq/JycTBf6wbDUThe98BoeKXKmTzqoLVLu7nRfK/H
6oBE7+3UbXkdtk02tLlhLR5lbOT7AmymGZG//JltnH7LATVzl67j1WXoLfFX3Ub+/SR0nqwVoLs+
6LdS+v9qnN+5JU2QDJa15di1PPopZl8jUBcQJ5LNTvduzp7DQJRVtiuHnjQ6aUXayGxXNFnJ1Q7u
QuuXx4kvCKxcZxlNNELCUJZeNQynq0jHvMXbJ9W7KGuQmNkwWO+GWxnYw/6rMxoP3Vbnszr1vvu3
F/RDSKHwofsx081znY0bOUnLoTAjZXB+aeOksjhlRXaeFy6PbUGvwbYMGTgR/ruGBQEU2hKcuFHG
+whV/U6GPgV/Yw9sh87waSoKKIiCuPU+8MY0O8RjUD7zbpmey04R5zptN4FGBCCYWzdGY2iTRUD0
KavwPJV02Ujm2Zaw7sobwwhudymKtKn3mQxwlFHBmdRL+tlrg+v8PjMb3KJxNtN+Xu9bOp4CJ/oy
0h59ITnoh+fqShEZBrEaZiGI4jVa4YF/kFRoJUQVolyu3WfDx+E19dN6LDB+VIRPbYmiN9Spg5mT
qC18H6txMbStdIHLO6Ha9NQFwNEtDxlwCVo/AbdiLHYd4uGSP0SO0yKMXOVdvUDjBYAYd2pGBVC7
q1Csza48cmZsGWZqGqdwIF/rGDVxXoC+iDlgXy7fXpYTZ8aWRRlS3YVN/Npl/sOcFX/WodtRvVwe
fj247xhpMwFOQLiipqwMviJB0Xo8aeUSqV1M+pqcrpthdQPeqEzgum5eas6+LqDbQ5CAxy9Nlm6V
aNj+37BYnPmjh4hKdhI9OpwpSGUAJngNswTMoZn51uB5kP1Ydqc0lRygNa5eaaFdXx0vi2Y1fO8J
f93zN6KZ615MvRdVv4hTgTmLVlqQ7HbOidQ7QBfXQX3bADNpi2bCpjRmMnzQxZAF6N350fToMWxD
sCoUt21WHwrZPGTRlESIqOTxcztEG/UhFl/PTJB7HvFJ6Qn5g1MUweK1czNp/kAzdgdmx+c13ODL
YKPgyCZNw6ylM6FsKkr5g8zzA22XRya7h8gtXuZ8q6bJdtoMyxYPU7S29+SnKEer4yCIRgnhdbUc
8CDWuM2b49Cj613LKUy/jrqeXuvZKZ2XfhxWhqQSlKjzdY9nM7XNI79WqDfPTgRAT3PttHD9Nunm
LebKTGoLivxaBVCjr2iyasUzWYaKfelQIxH9beeO9LeXNceyEWZu26Mg6EOX+nCqgNaQ7woAaPVJ
7amtOKclVGZCoLCI5X4eDc5XxFCjpwjddAmfA7Hnc/gXINPpzlsQzZoZesrBnLmFnfEPIOAdg2Cm
uVde7DhoBrFPZz3m6YkHQfoxn4D7rxKHD1HcJUUrOqfYz2gf7fgehN1K/9BT7hQhXFvtrhnaoV26
V543s/tTjw0dkihlwbe+8nInA9aR34fA+gdzcuUjVMpH9jR5sVfxPdLdKMoEpUDX8O8xywD8f3CQ
1RLTLRtZULygtGVG+WTalTR7jUrmw1pMSyyGnVN1eSwTB0HEuLnJZ4p+7C12FptjbbwXs64TjaPr
4lVM9I6oXyBB37eOuPkX7mX5RvbFtuOG9QiGHkWcaUy/9qBnLCZQcPYuTVTe7PJxTnoftaOgtjzS
dOt1Z1uWYUvmsizDPHPKE8OyUgGSRqZflqh+Zl15VHzaevlYNNLMHNNF8b4HX/krkeIGvJNrvLJD
mvSyIlqMrslKTyfgP4u8il9RLnMMCnSXB5r9Djl7XvLNUK9F283ssa5BWJGVOjwRHkbeH9yMc3gb
uSVvNq4py16YiCPAWvSF76rwBLvyOQvGKRkb/oyltYlD5y8cJ+6yuGwTGaeMOqQPRBPCGWLNhzJX
eKHgPsynQiZBV9RJvok/ZpOZcbyYh8q3qvPYV9z4ceKhsCgJHeA7XF6H7VAZ7veC9oysm332NVbz
k9tGd/AcHqnvbeyH5VSZeeOWZkUwBJU+aTLfLHWFMm6JrhCwv8/HIAo3ZrGIyEwYczoM2Rh35ORx
5aDkgQEtXYSvlyVkG3w9AW8u8zFz8xq/qk8Id8RH4BXMifZ9vaF2Fr/KZKsXo5xItcwQUEM/T9R/
WI1i7erjUDhPYzjfZN2Wbli22swZSzE7i4jUdPIWjzZJmQ4VLxJa6yF9iWc/DW8uC8y2pFWQbwQW
zzpnrefrU+2gj3aIPrBaPJfO9BFVcrerBqpeXrnxxo1SUBArKhlMJyLBONoAUeL/kZuwrcNQ8ZTH
0plqZzoxNi6/I0dMP0mYa3RMIR+V7qYUOkmRGYYoZ1ACXOfUmYz2RTwjqaB19BoR9DhHTtQmZZNv
pURs+miouwQr+1iABPY1ZgoFNdOeVPEj4+ob2ub/Xt5+i2U0cUrAKkuB3dZMp0kOdysh79Lxf/lI
l4Axod7i5bVc8yZgScpo4wKc3H9dr/k1UleBWyapnEXdoNPoplTuqz+FwbHttx6RtoUZhoBJHdBB
afIKSqonL6R7OVEA6fP7dWGZWjbUx2JvTAQTIPeDe2Ak+pQtTrZPA+HsprXn8PLuWA6AiWESzDqd
AtHFJ7BLg4fG2UklHqZGPxX5FhTH+8DQzHcNA5D66Rw3qo5P7jQl6yFDO8E3N84+joV/DxDQvSzF
/RCWIL3i/OilciMfYVubYQ2qHBz3VYt5+7E7VoTsexLcZ6F4DcbdZenZ9sYwCTrvh7rQ9XgaC+B1
lbJKJImuIfNEkOKfON/YzR61O3kE5o8TYYQmK+N3LqoYsI1bSA22vzeU3+2Au+IoMZ6GrCZIOHn9
bdG71zC24fdN3BJdOWFNaDGe3LoBATfhX1Az8Hl1IC/L3rK7ZDXTb8SjW7yNRJMNJzlVRyRqntas
bs9DQIBmckM7LBIyYUtQZy2Ctb30RAKpHnJ0/X5GEF1vRPwtJsukvQfDnMcit2Knfgr2bdjsUA0N
0pL1VTKjF6OogV3ffocDcLwsMdtqVkfgjcRCEDKC2l1FJ9+pgR1E0LYIeoWflwe3WEOyTvpmcDfo
y0aEbn+aAnnygvDPqtgsRKOvN4T/D0fbtghDqeegrps8pf1rMaG5kOp575NpiyrF4hKZ2CWMVsxD
W3R4EnXolPsqHrpvLar2zl7sXIVlAb0w/HfXRanViMjvSUpk8JE4YTsv1S+Xd8EmHUOlyagkOtGy
7kSq+Stx23Hnp9MWGvf70vHi9Ry/2WKv1wCYkLw76RFFhqTNxN2om19Nmpb7y79vm8HU6WwhOs1J
d4o6ML4pNxdJpdEcFoCt6yqT7ZllgAyINH5dh93Jn1R2HLXoPwHD5qrGRYbu3P+KqNMNaim8pjvl
1RDWCXhV5bKbRab/XBbQ+ybDMwnv+4r481R03QmaluA6/cFCJylEs2d+cwP0rw+r76FqsbEftunW
Y/Zmx/sQuEpl7A+434pzm2Yf3R7TjNktB944F+VnR4UPbbUFwvu+DfFMIJOUkogQIFD8M+k+a2/m
ejykIbtbuP/FHa4CKsYmmbc2GHTrEf31pyJEC1OwoFg599A5fnmL3ldBz0QyATqoECGQnE5oXJq9
+5H30kVrWtvyjQlsSmLouCyBpORItz2h1uFRuYIexla2KMrc6vGyrMAs72tAjN1nAhM4chR3qPXD
ZVGmy+1l+bzrDlLXNTty0twZu7rxKyCQLs2AEkUgR3+UeVGN/Q2JC7+TSTlpJ62TFvHI3j8OkauC
Hwxl5nB7gfVA2EOIYPegNm759wS6/pBxHrxWT8QpXXUWPaM6AbBe/Xke/fS1XeRWRug9ma5zGFaf
oeVsqLRLPlbdIpEwLSjaIRvPdX9clqptfONQ6Knu5BiN4zlYRP9MRTyFdxOAQ/oNX+U91cT/m9UJ
M9hBVyi14lV5ZZHfC3Bvoq8/BDhZ30N7eO99cNPQAx1BWgLnqN1ftSwzA6vGfPCCIlDnvmMBAURk
Fxwynw5bsVrL1ptJWEob/DTvsC18+VEBB+HopOQvDmd2hc+1ys24EArX4QEBG8uPjKv6M6Djm6/p
skk5a/v99fsb+1zEaGUc4mk404AV7Agk1rQ6oIyEnNo+IneX98C29euRezNJAIaSUXUpPyP80RzG
DEJao+dzXRVH0aHYsRBgNLk8l21B/n/n6tOYxayKo3vio7ROaqTgdAFEkgl0PxtTWDTF7PXx6MRT
FqUCoDf9GB76XHTlfdt3m1zbtglMVY/VMJR475xJH/dgHE7rpwE0GhsHaj04ZiZpPVCGos9A9ZoG
mhdnxnPm31Ye4JCfgoaz8JGC8+D35A2bVfmW3TCjtaIo+UjqYjin01TfUapQrEJQR+ZXIt6I2Nmm
MDw+JdxBtovqzzIFbiPru/wGZyrfTWqTeM9yfs3eHhZFnuNUpDuroVj4oyensfhSRUqLI4B3eH9S
nQT9dlKHFQqZN+4UyyEw47hsHPMFyTR+LmmZ3tUt2vmIZKfLWmI5A2bktse1JGZa8zMqjv07SdSL
XrWyWNSyi/JNuHbbNIbiF+GgXF7k/JwN3jIlaCuX0Q4d1bdD2XwPkXy/8gwYSi91nuXoaRFnGUDL
50pld2E3LejG2IR6th0z44qXfT24te82Z2Aq+DsFFoZETKjpCetyq17UNoWh9gQtllMxFM25gj9B
kfWh2Vd0x8VF0gc5Ws2v23pD/bUD0LQK/ELnYga9ZoGsUgWs5juZtaAYLgb35vI0lsWYQVtc4Gyo
0qE5BwVAZ/u1q1yNTpMADIRsrMSiIWbANpBzVIgqlefZC+fvmQDoIuzXlpm0LWA1Bm8uLTLOGmzy
TQPT1RVJ0LhLIoI8O4bZVW3+sMRmYJYgrhEVfdWeka8BniBpwFeeoHxUbeyBTUDr0t4sAfWa7lQ2
RJznCW1eRKTxLaV8w4TY5GPo9uxFcct9D9LvR2/noG00WbwJGMx9tdWFYpvCUOt0Qg6ppkV3TjvA
8MFA6SMgk8l+AqrA/vIxtYnIUOtimptwUl17BkOy9wkEessDAnbeFamXdYMNjU7DlhfD0jdnwike
AjIFiAzVvJsO1/29ocsB2svdBq7V2XM0vafcd3921ZifrxrdjL+Cv6PwBjcQZ40G2iZJB52xZIi7
astXs1wPZgAW/S5dzuO5PIP0XaNVBDDbKpbRrafl4xLrrZicZY/NGCzjFeipdCY/BqL4yN2428cu
SlGuE9K6tjc6pkDEGPXVgqZQgBPeamDioh1bkOaa/BqOEDF0mAw5hcWu5EcZiwftlEMCmpUfXSme
p34TNW61ae+4hGbo1aOBjhGp5ucqL1M0XuQy6QcATaVVoA4RCz939SZnnm3TDaWumrCYIjaV54DU
867P4t9E5fP9yn3272VweVsspsOMwxaKizwfBvmRoXZmPzvO4N96uRzLpGBjcE2GYt0cQ78pmcrB
mTUOcNiznQa06l7gCk9aCjChywuxHV5DxVkFL8ANqvJcZL50j9phbphQuU11//4ExIzJZmhBqid3
kR9BZtjsUEbzoRsR9b389+9vNokN55xwf3ErTqsz8OaBOYLL/7FofLRzZLVKltEPXy7P816YkbrE
jMlK11mc0fPoCy+mDnwr/bLsuBOKfebAKWijtNyp0u9vRZl/zDv65fKs76sNMWO1bEI4qUJB9FnO
TXEsKsd70AONd//eOegCnT+NPkKDlyez7ZNhCDyqWFVPBf+hFoBHIonUHiYh6o2l2EZfv78xY7wU
UkyClGedTUG4K/oW8LSpR9hWrZltAkPt2YyGmorJ+gy4FdmAuRQldXfo8/D7jbvQthnGTU5C13FT
yvmZ4Qa8qWBOYB+ro/KAxBBN8e+63nxB29ZiqL0SZInLICvPmeNPr4zOPfILKBXZ2On3bRcxm7Hx
wMBJVl53n6bihKrlAo0D2jsO7VhvBGQsCzDjs8WkosYFh/B92rcPOsu6JEQwZuP3LRthdl8jFdL0
Zeq5ZzF7SwJ61y7+QArgI6K69IDitvi+RJPPFluaRVhmw/W8aDk6VV7Dh8j1mMh0DL7xSbGHKXTy
P1ep3v+ATgdoGOJxWZyR/UTvIRu9uUzY0k8bBWG2Nazf3yifJwWPEBMdoRsNP1I5PvWllLfRnDcb
e2Lb8PX7mxlw005YQNXdZ2BM/05zEXRJjmqtq2K74HH97/DFCO+BVUKfVVWIG7QlfBEEsBtqKrsd
r5BMH0U1bJxdm7AMPc+qvp3GdOTnogaSzw8AAkcccB99WLxMJaopfl6354aOU7+r2exSeQ8M9o+F
iyxxKZHQvTy4bQ3GpY6OdAQmged2ltL7CMrz/Kau6s9dgRDM5Qks+202ZPeLoyeUfGVnMrNmQeF2
gBbgBwKGta02K8sSzCZs5nJPZWk8nothjr57Ax/3s5T0fhpRgXB5EbYpVgPz5tDSGUFWPDOXFzGk
jyooi+PUIH9zJbcT3AazGdtr/KnL0KS7vs9UeRtgY/geyIfq++UVWExhtK7szQq4bvu6qLPqh4ji
37kOP/xDG+au+9v1xhfXHYqNA2Xb7/X7m4nAF5TNUTdU5yBvVf9ZAIlK36B+TfG/l1di2wtDwxVR
LF6AL/aiHf0JeSKg4rsNakoRpNqotbItwdDr1EMXhZfh8doj6XQvVUjHXetF0bhxmmzjGwqdFjVI
zdNpPMuyqLEEvzoBAPfaSzsyVFqrZc6B3z+/cElfpdfAfYoRfbmJiRo3opyWFZid2TKfyUxB5vwC
+o/KAwlFMbv3PndHupFYtU1geOtSTUTEMSYoBJDkU0XEfpnpFkiEbXRDnVcAK3cA+v059UUud6Rb
e1bw3N/qULaNv75B3ugAaGmmjE9BduZg6cL5TFWx3OQASbkulUjM/mEiHQIU92V+oQXnT3zJgt/w
c/ifqzTMRJRGWVIkuOrmF2/B44U507DnfeYnvncV4jPMndlBLMgswGedZ2fhOWA0lRTgW940wDW7
vATbDhgqjEAI6Qap1VPKV0oLpy/2C/qWNo6/xQRRQ4E1mMtJHebqqc/TR1oDbL6Q0RG+5lZhj+UR
SQ0V5hFeVopGw1Mhqz5hjsfumtjvZdKyiR9ErD6FvZqPKKH8OAzpZguL5Y1s9tlyNTeidDL3TDUC
8uCer/dStN2DiMsvYZ1eg8eNzTfBpsF57ZbQC7gEa1KxFxlCer4305+X996yO6Gp3bqRaSHn/FsG
IJgb1Ct9YsXY71ifni5PYDlcZsdtmjZpiwAqxbNi9WhYO0bR3cImtRyvm2Bd2Rv7ITMRgifDSc9V
1NLgUY1Dm/2IZcfEhnm1iWhd2ZsJZu2hX8/H+erzlTMB+XxUNsJvGkE+v7EG2xTmNd2NxBlAKnPO
JEWLq/ZV5xwIKQT6tzuZzVuV67Yza2g6r/3AbdpoOYOtWt7IvP1eVIt4RoHNV8DwbUHiWdyn0NB4
NdWlOwN+/RsF2muzy2jh7jLlDN+Drg8OkgzyroJTsmFfbAfMUH/GaBQjuZPifhoqIF/WY56MY3VN
FT70z2zhVUsJNsw8wPUHrFy2m8s4GvZls7CNXINl683e3bRpHSeXbf4Nje9nJF0Rwo2FfCkHcKJe
VhDbDIaKuzO4YtkQqqcl7WS4X/sy0p867Z14R/DI735fnsayD2YDLyPEDbjLs28ExB/ypfAiWX6v
dRvmG0pim2Bd3xs99MQwaUSB829elPX7zC3JHrCIXy//vUUzzD5d2UVNiSsVACy0+S5b9VM0SH0G
oK9E4Rlig5dnsS3B0PNi6QbAtHfOqc/60j8IZHBHoALO4PO6PMHq8v1vRoCYFW0gOJNoD03Tl6B3
/xYOwhIICX5YU/c9BQ4ByfnRDbqNo2tbjaHnM4j4Bk5K/8wcBVj4LPgzOYC/vLwS2+CGWleudKPc
bfxzNrrLb0b8/r5y0i3YScvoZlUbSZGKBPrj8MR5xL4Woxj8XVOm7VZNgGUfzPI1IV0XCdwq/yIc
ESRVEd4DmyzJJkSGFF40h8bJb8cazB2XhWVR8f+pZnOzMEba3jv3PR8SbIk+BBzNp+jk3arXsUls
VZw32tfXrVd1Ysi/FC2t7jl6q++6GbDY1y3A0O2KC1TmVm7xDYRk4tZLFb3304UgWldshSUsGm62
HGcAEm5Cf3ZOGUCsPgg/1fs01tPt3On0JmLORuzAthWGigPMUdUyG4Jz4XjAOmcZJ99SMaA50PFD
9u2yuCw3rFnKlhbc1d6So5pJ1MWBUBTqhtoLj8swPkwyu3HHdMu7tonNUPJKBZMeNXaGSlhdtxzL
XUF9duOERblz2019t8nN0PegRzlwnYriG+DQgcMwp+Csp4goxHHw+7LQLDOYRW0SOimIF6sn0eMR
wJxIfxyn2E2WoF6er5tiNQdvlIQL4oAn0w/PXokM8A3Awxa1m2UztbuyXrYS/JYtMeva5hr9Q8vk
5ujV5PXBx2nYzy7fhSDm2EXI2NxctxhD41Euh6rVvC++Ad2vOKA+mz04OvyMt9wWrNS78DVwrsx6
Nq+OWxlOAvdhP37zPATQ20w/AtgVxYBTUyZSOeFdk7l/3czjj0MPiJbLa7NYM2/9/majWIQOC7RB
jU+p9r1jkXL6I4rZstHLbRvdsAGy7JaMOFn5TWoU8OR1Pu7LcpD7y//+r87onUve8/7781xRIExr
0tyntePudYSO56Cr/O8LCGA+6qYu7oOxXIDqkc7yLlWACGCp7H+QHITJWVj7H9K+rL+4mn7plwZk
8nHmXFeXQ8ymZR27rlpyl549PCzaBLdEUyUD3jRbVtwmWsNMFMOAPvWZDU/U1+5NFvugfXQjlItf
dzDM+jcQ0GYCCALFN46JwCe++EsioxbwTZc3z+IYmMVvtE5z1PD63hmdl6D7XpFKadeNe1kP3k42
+W/lAlMLT6R8Q4stAnNN77/IBp+NZfmt5SVQYpivmurI+FJuVQNZ7iKzGq4iTHVjFiD8olFwl4bq
JSub/rlS46dmjrL9EqdkQ3i2tRheAolknYeNW34jNc58lOVopQCdXr1lj2zjr9/fWAWFsKBmU+Sc
GBc3QRCOT4uTxp8u7/x710/IIrPqwAWMbxWktT6kPn8RLO73NKLB3puCK7J56wSGdABRwCaWC0zQ
dz56z/rvaRGqvRvky/0AYIJ9xmW4kc17T1LrXIakUlZxQlHrdQDsWz98ZNec1nVcw3KSXvpIUDn6
0PTFjVO2N35dHK+Tv2E1K7/H3VxjaDf4S6PDrGSi6g1/zCYOw0lSKk5FEDF9qIPmr5ym6Tcn7vLz
uh83TJ7TorFWhTg4E/nA4eLHXxW5rmct+p+KAgIq4Nmr9KHLi7+RihcUClZX3ILYS7OgIFfoC+7R
0HWY0NFF8ufavb0skPcszjqwYdIUuuw81mXTIatvmeK7oPgVcrBefmsycbg8xXsu1jqF4fvUqEEB
1zn+XThyH+h7d/5eRnfKu6ZEdh3f0NWli8ql9DB+WrKjX+q1xn6Ppq0rbrF1eEM9RSULP9TReh7j
HW+nGxaHG7tqMWNmzQAA+VzOvGg8TOx3lf/26B/qDhu/bdtYQ0VnEBXMGtDFh8F5DHGlA8luX8zP
gAtP0Ka1YQcsumritYPFO1dx7Y0H0kcH0WJLO71cq0+GrrZqjFJZYwVBWwXP3tDrG+CG6y1YAovw
zfqAKUeTcRy646ENlh0FCj8Yx/Zz6G+ceov8zeKAOqeR8lytD1I8jOmXxUU6Tj5ydj/HW8k42xSG
7rYUCJyhwgqa9lNV30wxWguCJZkHZ+c3Gylpm5QM5Q1o5AGRgIzwEPDWC3c8v6Glv79sGWyDr9/f
+AjuuJTVLEN9UCx/BJDVTVWzO83aDfWyGJ7I0NxSU0/QDKczBpvM5I33fiQSaDLoV/Lr7u7IuGPz
ps2i0ccuF+S+irPELdSGf2aTjaG/YexWnRazPoDhkvWv4fzKtkBzLVprgrIjsR0TLtdzM6AHHeyW
v6/bTlNheTXwjuKsqPJuUH/KGISNGw6f5ZfNvD+roymldaAP5QKM+mO6RQBsOSImCnvQQUXBxDEe
luhHXH5o5p9582ecbq4SiAkYHntAYvA4bqZFT3vQZuwIi8C7ck3rA24mauimMwHpr8Tb7TAjJ/js
+0OUZLU7/br88xaRm5jw0q1yR+oBB1AHuDm8M2AGr9tNMw+E63oGbCa0BoCc+zam+3DKni//tUVt
zBRQ4DMUJPt6PMwA7kc/oi8/qOnn5bEtEjHRW+cgouDyWFWSjY99yH/gObZhqiy/bdZVBHmnJ1CT
jIexewR4epLHH1JxvvzbtrHX5byxsp3f5sAhgO4EqFZiqt6Piu3ZsAVAapGKWVEBTJdiCCWGd6Pb
nD212YZnavttwwDODL1bAdJth6jOv7o1O/Cx+SCCcuNis/228czw6lykdNV8l2YfIjnu0YT947LA
bUMbdnAGM9Gk4wVD4w3ghSlyFVskWBahmIUSLVg5/a4tsJfZtFdu/5Muy108BRswr7bh10jLm6Mi
VAxcEurqgxd8H9wfPPijyji5LJV/SGVmqA3myiyPCDgIXpchdX7PnBJ0EzqnsmVeUkf+g5rxBVhX
d0UvvoO7Lt/FeqH3aBeMEsrJx0ai12cS5cbdatkgs44iWvOp8UT0oW27QwbK8d7xj5dXaZPg+v2N
BJ1iKcdx3fsy6o8elXteCRBiRtfdKCZGOeiKmiaoR33ovfJrNIPFPK6i76IHBcrl/7eJxnBoUgoO
7TGASxaR39FQ7MZhiyjdJhlDn6Xn8DhcHZoRobMl3WdZk4Tlhtm33ONmmUS8ZBFtPGhz7Mf3RNc3
iBndoJz8Q63TK2ojcHzNnDwJZcq4i8t8psexfanGv1dJ3ATTXmLPmfwR47rxjap+Aujzuq000/Bh
OSuH+RiYdMeu+KjEhs9rkbUJPRNMXtmwGTYoClwn6QI8B6aevjLwStwGpbfVjmM5L2b6fYoaJN7Q
tXsYvFNaPazN84G87ko0gWTcsAljMsC36UZ/z3l4QLD9Md10sG2/blwABQWzntcr/gu5gy6pAv4L
EIo6CaV33f+bKfdYoXfMX0MqsXykbZMs8cEbNlRptfXvmGkz3R7JvnIqCuPou9PRVeAfYl66Q2Gj
SlI+HkdVfB9LVh4un37LYTKz7eEY9cIDV90BMMlcJFNYyimRYHq4Q3ZlOsaputYbN1FkKk1c5Dl6
fchBbxV68U0fgOc6rjdWYrGcJtb33Pmh74bwxsEgcES15JSIzPl5WUq2sdfvb26VWSJ3WK/7jVKp
pj971dfL41oOqonsDQbFfIrW5ytTzv08oQqWjdluzJvf141v2HxwVPW9N0PPRlYAVL85UdbtIkE3
ovQ2sRg+nPCGeBAUYtGNOMB9TnriHi//uW1oQ4U7CpzYzsHQlYoSIIgmqu+us8tm7hxw6mM49nCy
XDYnstN7gJ5f59iYmN2VZnXGfbgHAhU5Bz3O3h7ev7fxbLPoqpkrj1inAzVSiDvTHzStblg+39DR
3Y8k23LN4vetjwn54gyjK9FOjKQFe/Q9oGb4v7r8votOro8iZP1Atq6Ad/PluM/NfDnK35YuqKbs
T57nzT4GukK/0q/qFnVFDVpubssKgCOt8HZj6tU3SHhstT5ZzpaZMAcKVOA1BGuU3ZE2n+srg1Em
/XNKh7aOKMYNaLkL3PZ2arz9ZXWwGAozTT4Tgn65FAfL7251/KHTv1y29TCwicPQYqRNaprFCkYo
QgJ9LFqZVG7/cvnHLZTMkWcocgnsSKnBHn7olPPLE/4OvAJJr4YfA532Yap2ugPkAkBEBzw1g25A
l7TaohSyKIyZAJ8rJA0bibnDNLtlkf9cITsxpNUtX6KNV7JFeGYOPFayTCXFxkiub2qPJKHaQrW2
DR3999IZIrJMdQ7jDYBpipiEXxTXmSkzzT2MzJuqGU8Bp/+U9ijp2nDRbfJeT++ba7IqA1AMLzhJ
w7h8BQbdM6jowNtUsv46v8sE4e6Duk9TDm+lWG698JlEt1228e8WDXONh1fU4snRsIL/ikVM74WH
SSSKAPZ8pFfanX8q8kY8WlaqdtbjGDn5DStLwMlsVTTa/t7QYRr6lZ8X0KAx46CZe2IEfU3hhkdq
21ZDhfNUyCgU2Fa3/DrE91p/yWdgsWzBwVrOuYnx0sReyUkKxy0VD73zGgUbv22RiQntImMUsMWw
84cCpZ191u3SnCf1VnjMIhQT0YW4KZGgjcYTgP6Mna+h7yfNWO/86xiAIxNXOyOqz+YO2q/dxwCZ
jYZswbnY5G1oadhPzlwFGBnGsJV8OeQzACkvm3ubzNc53xzxvOvh0w6QCoB1krG9bYrznG/EaG3/
bWgokFmImtebpO3uAv6Bulf+s+Ekhwh0FpEDfQfDr1N+nOWnfMuo2H7ZUEuu51xleTocUmcpk3HI
vwU+2cow206goZYxz3IfRxDvKT8rEzrV2TF16Qp3EFaJCrqtxv3395Sa6Cyl16PEnBXqEPcteI3a
uxEgCu1MrrpB/4+zL1luXGeafSJGgCAAgltKsi0PPZ1uWe4No4/bhwMIgvP09DfV/8Yf2hRvcGtH
EMJQhUJVZaaw+VkKCE6QMfXbg+HdEXSDO6epN91zwqZkQck9m6YeK0Qd/8FNogPKyxvwAjghdgeU
SphIRRR3h2hAYzQY//p0Tb3o40Mj7N6nsVEeVgTnPAJ9JBjuwYTj1OUa//lCQCbsdidoCJUdBJfg
Fl2nDec85Y+J7M2XIpieJnDM7Wgy/GhLl+/NIPjO9KAZzCZCgeWZtwnkCbs1KlAj0OE+XnfT5JUP
ZTu659Jh7kppYeHA2nU5zcwwNKroDnL8IcmDjj8V/bZtt+tEfKYdGOR1dxid75N3ou6P637z42eX
sJG349ykFQXo/xCMn6ruWyW/JOiDZ00VuuxToZ+jbq2dZmlxLC+KfEs1eQ0eKWQ+TuyZ1ec8XaNd
Wfq25UkBxsqm4LI6ev4Z5G44lr/Lbguy92Jx1sfrCCx5gzDdgc916AfjLl/99MLvttnOh6F26qq9
ZAQG/pI3012WIjsFSdDrm7tk0JajljXnpvfxeT/6zAKxi8dtWsnCbnlTfV8CUA1XEZTzfCjgkPZB
o8dtntluegti5ZZNhIuxc48mevL6jd+1HjZkZKVbp7I9JLXapWm5izYB8HFI7F63hrPc8zuYPpfR
s4vsF+CTwfn6Ni6cErvPrckrOETAww7zFIP7/FPh3gXdtuqMsLvcGggEVAlN0Ip2oSf31ZnHeu+x
hK9chZe1/TurLOxWt8DJa7d2cAbRxPEm9TTf6omyXe77/CDV/H1qeLUylPx4KBskD5n5LMgj7EFd
fK7cc8S/1P5L4/3HO7Lz9YqP/zj4ETZQPnFKvHRKeIM+JrcOHQ8ecm1Vp2+qety233att9N16bEY
sWxffZXRm4SwULZS5/3IIwArYj82m6bLdJCW3SfmuN5t73fnP+3l18/p0sctR8myrJliOdJnEGB9
1kD63haN2cjqY9OJKvQDOnoCpoD0Tvqgpf+lK42zUtla+uWWo1SxNqMGiOW5aSFyGQ91/ZhB/nvl
6x/ZLxbdfmemoLMQsQn4UzzmhfkvDriS7k3QpK6abkZVA3q2weFfRrpYxrtXUCtVqssg8n6ROed3
PEmAmEPHNhJrm3bYfntGAHbUpsnpsyJ8/FllF0iKOzp67fd/ZFyX33/5+7vf30no15gAeFUjY5Le
6XhovYNw57k9to6vsn0yyHjcOJnLdr0bLEV1CzQNhfNDl4JOB5KX43wX0FKt5U4/zDRfpnM5bu9G
6LKG01mM01OD9t7XdDBozA+bZKITqEcgENzvqjQAKka28vKSqkoZBM5egYMhG3Z9kflr5YGlE2jF
XlEwVYYNvfus6yLP9tA56O7HvOXDLogEXXkmL22eZf7dwHSbYk0fZQGJ4DgdElQiQAEVtprxJMTD
bVMl5bKw1vO2IXoUwRS4z2mgmf/IMnDHHKaxn7ckKi8DWA6BSS9PdJY7J9oWzbiPHNBOZlUZkZvr
hvThhoB39BKOvzsZcVymyVAwdYbYuPPQUMiStrXvHMCJVq7chktDWL6ACVIDEo/SthSufCJeISAZ
GLVjF9bz1PH99Yl86DkxESukyjswMFOOsCHqGPpewOp1cDwo6277uuUPiGMIwsxaAc+KTB3k3mdQ
p6KFZy3DsPTrLRdA08BDK5jBOXKZHB5En3vZbTx0TnW3bQKWB5DUUBYxz9wzd/AeU8PMt/8PuO9l
K+3YSmDxLbMGk2QpmlQCysUKc8NL6Mf4ui0OUU/N3lT5+AheWxYGdI36ZOlMWSYeZzxQoh+jH6Rr
6/ShKzVPw8kD485XB1Id6cq2Lw1jmbeJ8jRKvMaAqcc3PwmYF57iVnuPcexGv65vzNIQloFnCKWx
GWN2dmJWfjedn9/GMZl1mNVrsdaH/hD0v5aNy8oRZeWm+TkdwZA7abCSkKao9hX8cA6B+G12bj+W
JlKlNWNVfm5moGPrXBf7VOYv3exuHcGy8UH5SuqqzM55Ozm7aFbfPCrFbh7U902bYT+eJOOyRTt9
dnZTybr7WajW7CAKbqKDQGPduOJ0lzbEsnYFgYzcbYW5B93e8BCXejyIbpIPEQhXDpUoVu7BhaNl
v6hwvZdNKoLsTAkpjrrLyKGf6/4udtu1YHhpJpbhO9nkKvRgqbPkF9HZUkU7dB+aPem9/4K6Xuvw
XZqJZe6Uzv6Y9HN+lllKe7hfuMddSXj+UJLc+XZ98xd8sA0lQpU2JSONgPOmvXOcRPdPQ2WyUlxb
+rhl5pRRkLo7tf8YT2XdlmGcdeBKbZx8dtec1cIQNpxIQ+qsi50Wd1TQtF6YtzVHMXvmzVpya8HL
24AiAPmhuERn/Yl5M3hl5Zc0Mw9mSO5MHr0w7ZjQc6HyuGk3fMvWFQMZ21g2+hPNWwkq7Dj+7FVs
jWZq4UDZnKNj67gMYmv6HMx5e5fmXfpIO/dZuuW/13/+0gCXv7+LqwpnngenH/XZJclzqWcn/BNW
IVO1JmvxUT4Dd66NLaK9zJBjYPoMAsrbugOHpizbY0a+DwhE66Rda+JcGscy8XbQRVAWRp/xNhh/
AdUod5nK+10+ApEBmURUuppkS73iMinL0CVxYwOOcH2uIe0IGZbMdd5SlTkrjndpV6z7HJ1gvscC
rBlzhh9ajfl+JOpbDem1/fVtX1osy8zJ1HljwGrvl6xBogS2zcc6JWaXu1WzC+Lv1ZCtJYM/ftOB
9t661Ss/o6RjLDpVHgRfwMBsICKUa2+6GUwchCAk8F/rLONTCGxLpsIMFN3oJkrXQrAFd2MDlyaH
d0U0x92nicruMLS999nl85a+QBwEG7hkBM90HDv6PDNdhH7epqGDd0TYcTdY8TALh8EukjQR2KX9
Ouo+iY4Nu4mTzyT247tCyjWVp6UlspwAeg/rphZZcTagWvpqXP4wsD4+XT9qSx+//P2dh2F54LS5
E6tPdCIx3rm6G1yvDo0roFW1bQjL9P00I0mRSH3uQDX2lmRa3INYcE2L8k+74QevBmEZeyTLecj9
ivwCpbFn9g6tUV8Lg17OaEsE+wEz5zZJTQMyL6MKQ8MySTtxyDSP+30HDrE6uRF1FQ3+sQKZrRoe
keVj/D8d1Awd/rk71MlzSqnHv1YlNMy/+k5Nq5sga4bPQ9YUU9jGThbz2x7BXT7f4hzPJEe9kXhK
7fMerPYVRJ0L0OOGBq21FJ1yRQthltdYyIol+22rbDklPTXo8kwCfZ5aZH+4aKaD7rxv1z++EKDZ
WeLU6UHhnKDv1UhZ7mgGwugd2JjiMC9JdAs0z2rKbMGc7GRxlGveBpBtOk2e+I5gBFDAqr9x4mqN
KWfBt9rcqZN0EmqyJn+JYz3tRKKdm8FVZYqEzhzsUlc0r0iHxyu50oWF+wsrNJVBXJLMnKqev4FV
+mfU5028A/jpyWlJthbZLlixDQQyvPGLSVTqpCk62odyEqgZQpvl+u4vfd1yQGT2eQAUQH4aJvh+
FZjxpwOetx/Xv760IZYHIjnxBNiLzIkVoxNq0vwbpYH7bwOA0OFisXu/ZPT1+lhLM7Fckejp5LTB
rM/xOHQ+coa9vlBAN9PGLBW3nBGFpwki18tOTM4CBA4IZCMIY4XBtHqklizEMvQ0a90084rg8Q+3
Dnh2PskUjb8OmuFW9ntpBCv8YLmkFRuJPnN/6m78jNM7Zop+1xvQX27aCBs52/mtPwd9GjyqOLqj
PR6suYCY1/WPL5yov7CzuHqRaInLE73IIqqKfyMAbY1hpIyzm1Fb36G3MllrH1o4UzaatkIDRqJE
Q54EJxH5RkE1PB2k4/RbeEcQxNiArUmXuWjrrjyljvsZHGW5gdRjHoVFNXzNe76tgIBxLDOPoY4h
nciTjyZp5i9DI00a+iRaa/lYOFU2jAvgWtpCoNacKF70hwFiA4pkSO5o9vP6ti9thG3crplQvKzV
CTxrhQyHTtAKSh/RWo5t6fu2bVf1HA1jqk4VpFG+TFWe+rushgL5yrFdWiDLsKF24+UlCwAuaQkE
dgc0Q+kGj5YcLnHbCtmGXSaJ2xJgsocGRUdSDM6LV/Teyl23sD42mKuJlaNr7xKB+F5Uhj6I1duQ
otnksOnX24AuY1LC+6jOTpIFeD5WI5RPd9MIWO2271/cybtQ2M9pY2bH1Wdvql4F8QLwxucrCJ+F
OMDGbEV5PDnQyDUnKN5UdzF3jlAFMAd39j6JVaKshQNkI7ckc9TAiS5O1SD1P10yq6+MQde27+Xv
bUt02fp3S8R6MYHANi5Q56nkgWV5+akfVHV7/esLmSEbxSW7EplZN2dPKU9SJ6RxK4N7/G0u9tEE
FofmxgWZCDTN+VAPLxTU3mSTuB0JbPJUFgySxeVozrFGwrmlwY1Jxn7fCnAxO3KVrG5phywTF01T
a5DFsCcS0PyF1OIoq7n8XQ+reZYlI7RMPBImmOqAJCeG7EqwU10zjo8e01G+rQRko746HbTgkerZ
CZJ5HTsolQRyZ2S9VmJaWCIb+jXFAkRerW/OqYP39DDhtq68wjnOUbrWKbtgjDb+K1WxA7mpKjlB
7JMcqh58tZST5skHOr9g2RqB/8JW2BAwaHteZFe85BSLprivPE7ugwKR7XVjWVqny9/fmeIE6Run
GIT3BLER77PsB3BikGDKwyIvVqLlhTjKxnc17sxBb9Kb88CT8XPl0+pIhrK6M1FjfjpEfec1elqv
T2fB9m3Ml6SqmmTWB49UmodLUFiVBnQKlbND+0oSjk73j++CguD6aEtbY13lQzaqqDBueqrQlDDd
VchNDr+yIArUhrYqxGw25ymNC64bIdyTCoLfiBe+wcvPT2COPPli9RwvzcKydcZUW7c8Zict2+zu
T0yIFrQ1kcoFK/kL9AVOK+0HxJyNX0JfRDD25g7VfBu4kj5S1q3cjAvn2AZ+iSoC1y+JinPDPbSf
lWjJOThaj6eoKqTa9qKxCU8bh4IHucr4qdFGQ+ExadxxDwfWJwcvd5je5httPJjyfbB6c5efcIE1
oG8t3dtsntdYxhbM0bUsngaVxmJN5mSGvrjvIHvwRVTlaUCJ4CWVbvPkzulad/PS5l+O3DvvEgvf
q6KsT+4JSAAOsg7KJzRezV/oGGU/ddTLH5sM0W7gi7sJQhq6MSdUGQt5iInIm52ASFy8vz7A0vGy
LD3WcJHg9nNPYBBtd4OGoDlK/moX8FWW8gUztFv5QEBWFQ2fvZOZGbLnTCKn/XVGa0q78VhZdj65
FYgnacdPchrJGbdh1oeoz090xfcurJHd0BcrOTLkOvlpGiIN2eN5CqBp0wbVeMimYZq2GaHdzUeh
NAOW8qw8RRC22U1uXt1Av/mb122TKIbYqhXBK04mbRQsZGITNNQLwD5k74//RERnu3GU7sqhWrAO
u6/PeEE6lnVe/l8rRCfMCyj+57vCAJI7KPVy/egujWLZu8ydmtNcciRdlXrVGVzKkPnZf11a013W
bexWsLv68MlhLnLqnmCL7aWnvg2rxo13WQaViuszWTpgf73MwXNf8gCJ+Gjku4yRKWyU/xtMB/9d
H2DBBG2JcKPGgKeQNzk1tAseRTHofxJeAZZz/fNLv98K2zU4E7K+NeW5SZP4iaZsPBZlrT9D9GCt
sr80hGXjDXei2kxKnCanUT9FH4tb7eSZDkF5v6av+/GBQvPl/zr1NGDdNCVjcY6hBPgcZIR9N2AL
C0HzMvzrwVGuvOM+nou0kWhRnbtgj+/IiaC5Zkdzrr5K0CC0EZpTrm/Ix/st7TY9MNn6DGS2yCVx
HuR7muWuvncy5B9WfNXSAJclfHf/Db5pSBpMxVkgozE9ALh7EdlLuVbP22ZwWbt3A6ALCPRqQS5O
YgJjQxQ7/DbrtmkKEWlj07QbmLqRkOtrgNjfp2M13eQXGanrv33pHFnmTLSRXUx0eTbpQD+lkujP
OQXxGYEoXViMxdfrw3yIsBOYBf3fNRKFJ3yUosszCYrXNBq+DKM+DmqM9jI3X0g1/RpyRfZQ2Lit
0Nghg+Snn+G/14dfmqVl9JPH426Y8fqZyDjdAF7zKHjV3yNJcQNe623FXWkLhA99jYprUqb3F40p
oNOOcQSLvD6DhUNsd+yBLGROTSrLc+ax/8B31B4culokWPr45SH37gCzpnAm8GeZUxc3fhwCCgPj
c0G983vbj7fu8qbX3ix5zU8DRBpv5OxMt77bnbd93DLvyad+XjOZn1hCos9pPeunUYrv2z5umTaE
hydhhFOe/3S5BNBQDz0m13p8F5yr3Y4nZp82Y5UU56r1cD04SeGFF7l0EaY0MCsnZ8n0bJiTRlkB
3PVanQa3LgQ/iBJljcehh9Lr3ZBzUc4hyvq8ASFAA3yPH0ZZ4UQH9L012WNcNwX51udJ4vwzTL1a
i+UXLNJutSAZiGITl6C4Vgv+ELWdcm5o6vXly5jTqPk6GpSnV1bgcsz+7ipgNt0KkGMqAhRZvXrO
gFbtFB0/EMrwDTgWe9Srdo5fI/dJRbwtRmL2cztoQBQKySv1igIxIO71OIdeTmfQQ3jb1o/ZT+0Y
TanQkxT8heB0PuV17EMaM6gntmc91FJ2OfSHq5VOxY+PKbNf3DKNel+5mI7AkQj7QfyeUqZ2gupv
W6yM2W9tiKL6ySi87LUCCLeCPn0djXsvNfGaDSzNwDLjsnTAaZVQ8eJhMiAS7f4Zgri6lX29dcsv
rvW9CwWXLQgTPPVq4ui3NlDwFY73E6HfJplmwuzXNY1UPhdCpa9x0XFza3LOkju/VM0awOnjS4D9
cR/vZuDJSs2CxPkriSZy76QGkd5sspXU0Mf2zuyHdVyVyELEU/5qcDC/TijlhalGH1Qp4uS2arI1
8uylWVixNwgxC/Sh5exFX7JP+ybuXHOEZJrZFuwx+4FN3ThOZp5kr7Sq40PBTAmy8gkKGNdNYeGk
2g9rbop6lGAsf4m8Rn6r2pwWYTLK4WfXT0gIXx/k8kj4wCHab2vhVp5/IVw/Dkn+fZjEsXGjHVHm
SzUAu9iCKqd5KiAVfH20hS2xX9hOUftgNpiSV0QApAhT6CImYSqHNZzPwtEilnFrJ2h577L8lU60
+QQ88jc5otJw4fn7N3N6ctg2DcvCs8FDGUa73osioASrp2C879p4C/5bEEasOByOb/RykalXEI5B
Z7wZG3CLxmm+hQzp8n36v/4pJn6K5laIiHk97kHTdzfI1QGwlK+qmC/csjbwTXd4nuQ68Y5mnn/F
I/8W0+I2kvNtJ92dF8iVBNrSblsG3qHo1oGsMHmNXBRGOYJJSDaLEyqw7RHt4Ss5/4/PrGc/r9lc
G43WCf4SN42jd9FAmbgd2wYP1C2nCdP/3/2ocqdDAtjNX2q/iY/eaOhrECXJGp/jx27Esx/Vcpr4
lMPyEOdgN0wJwa4CmlezjNKVDoHLD/3bh3g22YuMaJL7uZO9ir6PvH0j0M/quLj/EkguSmncIzec
T3uZspUw5OMD5tkcMAS1sWFAX+uRKv97nCbZcUJzNbJ0InrpGX7J7HvlBk6TS3uAZeyuEblxGC5D
SKeTBqqLvEzCtujkynW4dL4scw9knQu/UvrVzeLqc6R60JyKzlQr6calz1vWLpA7FUle5a9umbv9
Pg9ShNeFo6pN7RWeTQ7So/9BdRluWZVk2IZEqP9KWlUri790eC0TB52d7DVL1SvPORRBWoU4bQdN
aMa+0X5c24KPHYlnv6iFPyqfdsJ/8QZAut1dMM1mUCE2ukIrk0pml6GFcS5JHKyYzMKu2PiMeO46
0nSCH4fIae5FTiAbmueTkPvrPmVh3Wzhl6CaFJxJE7+Shpi7XOb5FxPL7D9g49aCxKUhrIPV14Xs
J3dOXjNSNdXXDhqK3V0Uyx4N0RHNvOn2+lQWlspGDhauN1d0MOlrBpFL9FoHbVXdCuRq1mAZSwNc
nMy7aNc0rZECzJqvFeqgZUh4O9wAKxWtccYuLJSNG6z9oPBRQtIvY8qcI0f9sNqxuChPEqXKlcTm
x2GcZ5OvdKlOfJKP6oW1dXB/cfSMdrsK9MMH43nBrknGX2ARgKrrmvjx0qpd/v5u1VjZj40r0GU2
1Wh/yiVezAG687eVdj07U6Hqic8TmRGgtPx7fXkUREF28//xiFqyeev4+q7L22w0IEEHw/2uLviz
H9Tlc65qvitA1XRz/fQubb6VbkTQMxbDxPSLB6lg3If0QbeD2KXDvGYfC3ehtFwklCKUX9eITwIk
MIpDy6fmTrQRP5rCiCFsaDuGYGmga3a/sPF/IQkTt3fjaoxfqVegncuV7bH3qq5YOclLn7eiIYp7
vOhMI17Y6Gaf44sMuWOCYX99O5a+btk6E0MzGx55R/BqyB9NA4bRNspnP9z2+cthe2cUMq9G05RU
HPWlTblBqz6US9doBhaOkn/5+7uPM69AYF3yMsNzOXHvAbdEh/KhQMMc5JsKxPRbB7LObNNOJAuq
tHhFE+yvNKqCU0DFdy8ZNqlaE8+3jmxNnKTroDT9CtSQvAUdNOhSiWh3KLk2t02htlB5InSzUXAD
3iDoMmrliyhdFI4j0MGEPSjGopXtXvAhNsqtNoVPaBKJF+p39cMEEHUYxVO8111d7LOhXusUWNh5
G+8GIHDOclDzvMyaJrdNr773hGag2ofK86aDa+dgIz9nYAKoATfuemMQU0flVO5blHertQz3gunZ
3ICEx36Umo4fhTuZRxAIF21YR+28Bmf5kz/64BlikwSmZV94qFeIIyhs5idWtmDhMMkA7aQhc5S3
S9LBrYA7mktgR2uaX6QIY/8m8Vsk3DOp0aZ0fTGXjoUV0SvaSon5uU9DikKpHLL5FoxWxW7WwW+n
7KJtkbeNkGu8ZK7dTImXURfdGLqic/6ta5KthN5L+2V5AYcPsHzWFq9DRw3oWYMxFd3PZkbKYy1d
s3SuLT/QOcqfqWDFa1H6DwUAuPuikFg2XwDReX0vFmZhA88qMWEz0okfI1LUh6ZFoxD4bPXK7b6w
0zbqjE6NTjqDCQjmfka0Ut1WQ1OhAcYv7invOrkSAy8slI036xPlIPngFa/j5JQ7Ldz+2BXE7OMp
ddeg3EsrdZnju+slRiUELcycv5RF1w97V2UJKDYRwHzbthOXub37fuOVWRJntXwZopLspYte8J1j
JtdbCRwWQmBbe0robjSsn5ETyFjzQw/FWP+COosYdhxogmEvfbC07ipinCmcZ1RiPpdZ4XebWheg
pfK/s0NDsONMDFFX5/nqBxjv0/E2610drJy0hSjPRqB1cF7pUBB+jFnV7zoWt9+rXH9rcHfuswD8
dU7kBGtJ4aVjbZk+0DAumWfnspTNEF5q5Gms6gO6sB6dfBWyuXTgLOtv0i7ri+DyBvanXxrvuZ0b
j9mKxSxMwUai5TrzMuicyRcv4+QA6nF2SOAm0cc1tPumcrsVX7+wLzYoTQL4qZmTm9dmnH9FWkcH
QkFE0fba309OpJ+8Fv0a1y1owQvYkDRAnnXjCAaH35TJbU4q7zZvmdnndLU6trAnNiitRGJC90PB
X6bcQ84jT+r0HrmKYq0BZ2kKthNwmIJkry9eIED4T8zcn0VPd+1MNgbgNhqtqnsnTnkgXiBjfIGB
GzyAuNx2I9rKYiA2rrkeZ/aCdmNzI8gAxoG2n7bdVH8JioFFTLIM5Z4hQJMEiBdZpL9EVaTUSs5p
IU1rq4olvFWdmbh4cTP9W6CD8m7os0PUgsCq60FhFNGQZe3W6VjWXYxNB+Cva16BjUClfSiZ53zR
LunV7+vWsHBUbVyaIoWaaF7+Xw7YmAK5+RJx8jbstWfD0tDt26QaCOYXfsFpIhcYO2ZfDw7buEC2
tFhX8LjOpGdeCY5qWJgh/63BUfeybXWs21zn8Yw+WbxE/0D7pwgo3EDpNbKfBe9qQ9L6lmhaRB28
nkYvQx+0LGRQtf0amcsDron0edssLnv/LmaA9jy65wCBPyqAisNqHOndWAXb+n09G5hW9VEMRmuf
Hykp71VRV3s5d19B3/AUVC1dCUuWlor+7xRYp52xCRqwUDCglgma78OoSX5HEDrZuSVfAcku+FXP
urGJqCPjjq5/bLLpBwHGPozG6ilIWr7NO3mWOUdupZUue/+ItMx/U5B4IVhbT5t22caemTSqx0I3
0XM3o46XVgkIqmpoh/y4/vmFtbGhZyhhdQmnQ/Q8yiT5OsiR3FDetnmIV/v89foYC87Ixp7phFFj
nEEe49IUgKQnYowPbgPCi+vfX5rD5XS9MwQ2p0lUUrQMpxl7/rO/Wse/sy5ND9cHWDim9DLwuwHS
Ug2xL1FR0/Elj6/7OA8ePI0VggYYLfgnNyWBWnm5Ls3GMusKIGioihr6JKq0CukofgoxR7dJsGp1
S/thheOs8WiaxlIeFVjOdxTOKnT9flvFzlYb69AIyB2Tx+eE8nyf15MHpnDK5ZrLWFoey5gB7s1K
YiR/aDpCbkRF1b2sRLxHkXUtDltaH8ucacLSykD88KkTPXagbVzQbDvTymFamIDd9NZIPjO0hdMn
TAB0doCBzV86gHsvaA13DWO0NIiVKDZx5sZTMPtHU158qg6K29kd0rBFf+z+ulEsrJLd7WbmlmdB
OjjPQ+ZGn0GGSx5LQGJvtn3dsummkyoK0sh5RsANIKzxH5Cj4Cux6tLqXP7+zp5jhc6taRb+UV6o
fVJTpWEase+1uxGS7NliY6Z2VK8bxF9p7X6OaFyFKAOs0fksrbxlv4JSmmiFq7mBzKEITV9Mw257
Ud/ucCtUpkEx3TnPdZ/q2y7Nqhu0vf5zfWP/QPc+yETaHW5ph/y8ThmodCNoMY3Bk4E2020k/C9D
ps1NRPULHQu5E5G4GX1y2w6JCSEL4O7nGDJFo9sXh1LXK3H/0lGwbJ00Cg3ofaJ/B8qhIe6M8dYf
IGnlpKsdiQtD2J1wjfRYOZaB+j1lmcvCqu0/CR9sr+C242tPu4Ubym6HS3nry7SO9W/0/YCxbvCi
E24muY/Y7H1zk7U276VhLg/9d4ajQTeuoDUhjkDtPIH44kBk74RxGb3MDipp10/I0iCW6Ufar3md
FOVr40egXhIC2DbVkSF0HAAdkrqd1zjVFwzJ7ogDFiUb27lnD5QgFtToawhnjQjo+jz+tJx+cNJt
lFlEcQ02JfGOLPL97CkNCKfxrvJlm8LhBEMiTpTEVWoe6niq6oc4KKIpCY3y0VqxzyXT/b+iCnQ+
hQR0CSQ4RIr3YsUQlyZveZHEz3knPR39zjIF6pKhy7sXf87WWMCWPm+F9p3fsNKojj1oMNTU+y4Z
azeMHbqNh9Sz2+gqg+YaAuKMB+k7sihCVXez+d50ObiOw1lNgbeyjR9PhNiUBqKGSrGZuurNQMPs
AOp/tVOus9Zzv/R16yoSrVPOso7NWyqd7MCocoHTNTMSs9cP4dL3L39/Z7FyLMgcA6jwZorgN2Wx
F3KTr710lz5uHaGKBHXkJu10n+aqCVXqnKoL8df1X/6x2yR2IFkSicPY0uJtBsn+jqQO2akhf51y
tdaLvvTzrVCybUC1ls+segP+09xdSLHrRGzjDCE2mCJ2JdTRq754S0eQjHYBIjAH9+q2bbWDyK4b
RgLGxerNDUTx75gVSG973Wpb5MLK2KiJIRMZyeq6eEuK9EeX5N1D42ablFog/GBdItPoNT5oD9o3
30tp6HfK3AZt7WxcGfv2IIB8TIlfvU0ufxtadl+leiVt9HE6m9hkBJVTTX43BdWbjs1Lx8r7mCR3
Dem/+qb8opz07vrBXxrGMllSgIQajrl6q2Yeg62RPau8PSOLkYRM9V97nh2uD7S0y7b5zh0f+yGn
l8so/T2grQgst/0ApP2271tXgEzi2Hfw0LxRXt3cSN6SGy9117g6ln69Zb1U113gT375ZsaUPNRN
rp9MwtbSX0tft+LCMUUKinc8fwvIXALMI7oCVMFZu4ZAX/i+HRR2yod2Nip+kIYCQ+yTJoNoHpIx
UJtyLn/JCEVzKfvSRP5NChWGgwBK/9bJ16DnCyfUxkUMYr70t030QRT+d53mN1Ha36Wq/lf47q4c
yO2m82MDIjI3B7KpdJo3sM6pNBygipTtzKQ3iesJKMRYl69keP+Zoprup4m9qdb/7carOcEFlum/
lIOM3/cz5fj1vDc/W5At/atAO3AQrYlCyfn8kLUivxXOrx5ozxsvi1eynUsny7JqNx8jP+a8egt8
h95EzEHZte5+XN+Sixf9O6QlNjzC8GT2Ay3UG8iF48PoAhcGQBR9gLbuZzfI1loHFu5+O7ijtWS9
8v8fZ9/WJCeubP2LiBAgBLzWta+2p223a/YLMb4MCCFACBDw689i9vdF9Mit4px6cNhRjpDQJVOp
1Mq1OI432dBjIOkvFc3lQad4hrk+EFcPln17SHJOvRjhyxPdlPu486aHdFlVTeOyHTZSee+ibiJI
BKX/jr7KeYnqMKeoPRsJjrhzW6NE/es0JA27pLgUihOKEGWxfGtVxeBgKqijBBXiHDBtNLhXxTyq
Xibce8pg43B5b9zrF1mJoWDKBdiYtPiVL9D/SKr0mSSD3nuATV2f2Pd2yNrB6jPeBJypCsGjndXi
lwirIfkag/SiyvbxnAT8kuchbvpirs1GZ67RWIe98gyFClczP2S64zugCX/mJcQUbsu+r6NZO34z
GpDPsBAseepXSCp/X/IRieu23ognXFO1WvCbxmVd9AMCLP1Ly9AHBZBXTP4hjBQkPoVqfHLo0zz4
fn1Z3vMK60Asr5Dko1+n4ER4UASsBapETiVvth4RXI1bB33NDNFpOPa/vK7X+mFIWC5PSSi0d7zt
662zHiRQZTD7Nda5BebCZOYrS70t7N17p9k6NZYrCIYqmSo20ce1wm/25b7xRxyb7Isq4k9Tgtzd
9UE4NqtdSMEN86HvpFHYj+eDE6fAdBI6sV07FT9v68EybpKpMMubKD3JxnxQPiB+Wpdf6qncwr44
FjqxjHsWeMdMIX70iELRV73I8dbbJNbBLgWAfCOcIGi3T3nbJ2fpa/0hknzrOun6dMuSQYCl5mZK
5kddTt0TourmpUeSfyNUcZiyzVCANGxpeugBnkRbt3KHCn1E7rTojmqSw8kftlyGY6/ayH/ZpLjc
RP38mIV95h2GwPQfTUqLbxoy4wo6XjOokYugnH9c31GucVmWzbJkVtkQ+485cI6PKJaK5K4tvew/
BDz1H5eRtRtb17U8toU3KA728tB/DHAVyZhZ9nUPVqbro3A1blm4Zj5N5dAjV6RB5o5Q/jXr4k83
tW0j/hn4WdaLU3ZCNiq4yxpTnsd8+et64w6XYesGiZwTXkjWPtCxRhFBHi7eo6k7Uh3CKpa/rnfi
mB1bL2jmYB5M8bB/EgvEMAwHGDfennvXEKwjetZm8Ntmyk6KAmGRQMljRmB38oro5bbPtww784Fj
ynQL5bpBIMg6krIcy2+TigYoOF/vwmEFdkGa5Jy29ThADl6Z4JhEJT9CfGDcMWgV78KJVhtexLUS
9iEdyyys+iA5reSDewWlxFOEspjD9VG4VsK2ZeP5cdhlYHYqg785aAgPhNFjNW2+m7o6sGyY0KLP
YlXODwMypns6Ri9gg9X7m6MxuzSCe2GLQFLSx6zzzBk6Tv4h7+SGq3N8vV0P0fYe4OcliC92MSTT
dqoGc1dVG6jYjZncWALHAts1EZ7Ogr5qU/QRBNUn0EiXu7wO9P76Aju2qV0JkY2gWl4ilZ+lST7l
wN6tgQxgc0cIZJyud+EagGXNMtIQwZC9d0K58uLtwe2Ax5g0HLZe913tW8ZMcdfJ9dwNT2qcAHhP
opeCbQZgjsPTroEA4RhvkTcdnvI0bp9ZQ3MQta0biXbPeaZ9vati9HrbTFm2TAKepUUxR/muqBAn
Tbo2Oxl0329r3bJllGEK2QctWhcFgBxhMeX7aciHjZ3ksgXLkpOeAgwZSAXGVfCAGck7fHsffYgX
Tx9vG4F1JgOcWIZ9R8NHFmi47gn8jvWydSFxfL9d2MB4NqBuhWSnIFS9eGZUDd0xMXXlfyBgwN0q
mHN1Y8XbNJsjEnsEl6oCxelxUe+gbb1rabuRP1jTBHa2BRGxXdnAsqzIaZFjlY1q6U6v+ATaz38N
ZffdGPqyTlg7QAdlKTbSA/+8rrzXpWXgxjRh1gDp/BhkLFkKqC12Y3+e4dhRkJBB03Wf5GGeIJNR
zD+kXkaokw+zaB5AYuDTEyrEK/J58FMS/gqzOIqOY9VP80eS+kvzE3FGq3ZiWEPkpl11jOWCN8/9
CKmj6VBVoFl5Hjs2+redp9G6bm8v2J5C7kUUGW5c2MGM40EcRlNuzJVr9Vcf9qb1puqqEPKa/DwQ
1SA/OcSU99MBRRR+tQfuqQ7+vslU7PKJjHM28dzzTgOKz3TO7lXQf77etMMlRpYfkStzQELy/Jwo
ENtrECYijxs3KAqr6r3scEkKG5RpXe/M4dwjy6vkIa4PDLCeE+h62NnMWfMlrZR5ua11y6FwP0sg
15d6p7mpxU6Ct2rnVdPX64071tqumKAQAAgGE+HcG4FHDuLmT8Ph1ZXeeltyzI1dKmG6BVzQDdZY
QjTmoErcH2lON+pvHKts10bIpuuLfom901ragfzfU27ogzTVn5knD1O5xc3jmiTLdyjUk4aTj+CA
TNW8p5w9sfWtmedbYB3XJK0dv7E47k1Jb/yifkTYMR+EBEQnQ47mtiW2zFlA1Qa+1Xgn3Wc/DYD5
OwlmsjZBIcP1Dlxfb0UECSM1GHni8hxoSLlkBtFrWfKNo8I195Yhm27OWz+HsFsGprOjGKc/cm/B
a8PU3MD0g7PILpAwLakDAaWbx2yGFDb1QKopB3EL5HJt3TLeREcjryolHyHA1O6SHJWI+Vx+uT7x
6/5750yziyHA6eJVYQhVIRNOX9fUGPGSO/CLHMg0bVzUHWtrF0TwOA9UmMfiPIQ9jwBailL+tY2E
obdNv10QYRLQXVJj5CPRKCqACDnddWzLP7i+3jJc8LsQgFxG+TgPRXMmvCfHwtwiCYKltcshBjzy
J4q0PN/xeSi/51301Jrcu+G1a219HdIbl5AUnR8aAAofgQsuP2SkA4lINt8YxP9WBBEloPqMEzhO
kAvvqay6J38e8xtgqOu3WzY7lLJckjCUj2yEQxh85OTnHjlDf0Wj3bb1rSOX6szM0RTWZyKqLxQS
IzJGOZwJ5r/7locbnTjCVLv8wUQa6N8csyR582pMlt8B4JHc0wLYwEzSeOcXsb4LV6pnv+u2QLyO
Q80ujJBFF/V6nBrcdv0zwYEGiQigR/vPHiIkD6iM6zPosA27QKKpIIBWNktzNgYPZpIs8xGucOMF
yNX4OrY3uzeDCHQd+01zRjHP56ENzL5j01Y6wNW4ZdUJsvVr2Utzxr96ZN5APj/ehBDC3rVLIkgO
DzcHi3yUzdysimT5MfSTn9fn3HGY2SI8QZNzzzMwag5ShB2EMmeEXJBFjQboTl/vwrFnbe0dDbYD
L4iT5rwaBR/AE65UXO2Bv/vGfeyhkj0BlTdCBR41xNe7dG1Yy9xZXVQVmM+bM6PjHUEBaTYOnwc9
3FFhDoW5pWBoXRnL5AfVtRBEa5YH2SNIytYqJzCV/n19DK49ZZ3TUqUxQcnF8qApe2lq3u+8LL+F
kQRfboPaIGIhF1x227MZsmfIMja7sIei6E1fbkPawA0SFT2CizMrQGsP5vXXYtnMfDqmxYa06aHr
x6D3+L1J63o/gNb4VIlNvjJH/GLT/jLZV36XpPweus9PIBM6DGP9Ktrkzo+V2Zgex+a0sW1A0E7C
9017Jqn3GlTsoPAqSeb0dQnwes+3kEOuiVp/f+PwRFT7ROYUS1yVH8n6Vt/dvn+sAHsuUbMIGTv1
GLR6OAnSJudKjRs3ZdciWNYrxynmcxl3DwaF0/k54xpxXlZocCncd3UOuYx7L2rBCXvbdrWsmKXj
0kCJD4/pYpqDO7hAVFDVQoT+8bYOLEsGxBBh8RS3yO2g8p+wutwBb/jlpsZtdNsc1F3GlwC7aYG+
sVjgIrxoi9/SsYfsWgeoJ6HgS8nu0UxVv5uJeJGjGDbswNW4dSLTNEb46BH12KQJPeW5n792wVht
nPeOTWQj2pgJkqr1lu6xMYhbZoKrIIrvUiL36Xrjv23yrVsyzfOWTV3fPQqE82c5oW5Qyr7e2DcO
R2EXNQjUZXFZtfx+dRSCghOZfeFVdz/n4a+ObGVWXctgmXIeRkEju6571DM20OBX+ce2z8gNXBE4
aH5DsYGuOxq7AqxUw8gPoucfJTJhe+RXL9eXwBHA2Pg1OvbYpXhYe6S9FyCqF5C2IV2R/yyKqbq/
rQ/LgGkf4hCra35PF+idNEnxMav8b4qVL9fbX5PYv9+af1POSWhVD9B8Qhwx6mcB6SWNLLMh4UNX
ieMo0+fbSJ0jqHitn/DmVJhpHOR4r+oeM6ogk4zyyI99BdT/hk2/vxq/KecEoA5OVAoSMkIhoaIR
DOspfQVv0G2wmMTm+OVxAL7gtO4eVYIwHsxj5y4Fr9X1dXjfFBIbgtaA7y+eshDubgROVGTACO+6
qYQ84W3tr/2+mXy8k0fdGJb6UZReC83DoOCnftkWknJ9v2XKpJ0HgyK75QG6mvMJQfZLMvN5w5Lf
d6i/yeXIODOwWhgaAZF2ZuITTuX7uPqBJ/qt261r91gnseKZ4HPvd4/BAhlCvN8+8Qh32tBsPoW9
71J/08NJWt/PccPqHgfAGHZYkM/ruwrUU4M9Aqb0CdmT28K8xMagCc0nwN3G5SFDJpjS6SvY34CI
8bqd8PBUf+tFATjqf+8qpiqfmVGDjLbpyv5c85z+PSkC9erru9ax8DYSTei6HuLKLA8z9Kl2JBwv
Qxd8a5b0lTTRhod17FwbkAZIPsErVVjcZx2IeOY+GO9HCSKM6yNwtb7utzd2B13LHqj8pbg3KF0/
55SaA+iQNtJiji1l49GMaCeRmqC4R/XdN7lARQLR8Z2W/WUYsHkXkW7ksFwdWdad900PAynKZzx7
vUJc5RFyjWczjV9XRlqgBTa6cU1W8O/JakSvkiVp1TlYK80kIx+3t6prCJaBZ3HYgFC30w+CBczs
Wr9IvL2Zyv4YdIznHxqPD49xsEAg4/rKOzyKTUqrIVmucbzy+4Z7fNnPRoXlcVh8iDLMZAj+uN6L
Y8psYFrmiS6Jwl4/QJupPgKmpj+1hMjbFsRGpqEWo9dxa3wQ6aY//4m/23FTidX16etKvTENXbcC
Ehidfw9pVOSNM0j3zPui5P2GdTgWIF6dypv2oRIEWQo24ONnrQ6BjsmOFWAMTJpNjbP3NhV03BJr
w7KxCAjBeXoBDDoLz0zVUXfSWdvrwzQE6RNkDRIPACxIaF5fbke9CdTY/j2oHGWeUlbQbtPF+kJQ
xOybx2IIrsQZnY9hMlz+EbJWtC/PktXsCSu4lWZ+b0LX0VqxaIHHrJnkRXsBr/pyruaYnmoBQp8l
3XD37+0IdGBvZlVFkz/JoLkkBYDguyYKv5BW+sVG847vt3dztEQdOILz+tJR1n4AoUL1Z5PlHxXC
uNP15XnvvFoHYG1pkMT0cxQO8pXFY3AM/OpFKqSSRQ/lu0mUW0jF94L2tRtrZ8tiBmgDzPwXtkTi
oREgDw78uDwiWLkMnA5HLbN9UW+RvTh2+W+sy2oUaQ7CvVfIpsUHVk35TgqV7MkY53dLm97Vw2aU
5NoC6+9vjDZQZvDiqJGvg6qhgQZR6B9L7te3FWIntihAwczQcAAeLmEUhwdWzN4zTURy4waz3IFo
F+hTTkl9yUzYh3uIZaTsj8UbI7KTyehv2aFrjiwfkEGgntbJELwOBhdbYDz506g2iSxcrVtWTqNA
VKIBetqUuHGiCiP0HuM0lHIjmHe0byMwxWJEXolEXkwCAXkfZVmVL15usj8beRlMnQqWKfRfkUtQ
D3OY6OEFu7cIHzIcB/oVHFJbbKSuYVimjoNdQ16rIq8Q1JseiVgVWtts7Leus672Vyf2xhAY3rID
1HS0cFZZ9hFaS/UrlEi3oH//vIDY9364EBslicsar2sUcT5BjKr/KL1ZeXco/k7Dj5AvSejfQ82m
aDkjnpiHb4PJWRjdBaD1/M4gVOil+6GXc/V3lsXTwve4dwv6NUh9nH6sBB7y6HnQq/iDVWM61ccB
NHODjzmaefNZToNpv4Q+yHbHHV/CtnsIpiKLN0zQNW3hv6ctAe84nQeIuqsQIG4NtMTrmovewF+4
WrcMnAtwy1W98l/BtB6eB41SlgukjBf/cn3/pvjK91bFsmywwIoR1bDpk/ZBWWQoUBImLT4moHfY
AX02HsSS3IXgiwX74J/Xu3QNyTJ3zelUMK9UlyZVgDcqHT3PKBc/XG/dceTaEE3gbUUISuDgdU7C
kn5gLDP5HWqiQXnczfWWAI+rF+saunhGQ9E4j1/bCMgwMBqSIzbmeJ+Xldk42V1dWOaOCuUEJJis
fR4ZJIfHuvglgQ3bQSJUbYR2jlM2sg51kupOU3C3v85RGUKoaiAXnWT5KaBmuM8ir33o42hLHMex
6jZmMirITBuCwNWfTF/cRXUds8+lVu0WAbyrg/X3N+6LRCQXJoQCVaJ8UuyAY15FLKTaemZ1WEpk
2blfV9o08QD3mKHCToDdh5N4PFJG+7uAN/D97WM7I+2+9MEthRvwmTaMckhkVvtT7L+q+hEQ2G9z
PX2/zUwsu49COS8yRFSvwDf/Z+Il074Gm+JuUSb8eb0L14LYdl6VotI1YpOA+FBBasKEDX+oXndb
R4qjAxs8mdVtGROSB68qnIPsEAA2zPeeLLY0M13tW0bOWYLa06luL4ivx+AQ+3EkP3thRuWGAbo6
sEycZSIzUzMu/z3R5wLPu6ZatogsHA6EWuaNysE6lm2E2LAxpjhMMa4EqVgABCpwvO6uL7LrekjX
3t+YnVBhyAKAHJ9nZE+QZBQS4sk4CEWImmywu9QHCqZRZMZl88fs+9/qGXD26307LJKu0/qm6wUP
2KQfu/ZilC++ZHUqnzlIZXG6fAIPPeiPsyjdz94w6p2poVN4vVfXoll+wAiJ14ShYa9NLw07Csp9
ceymbkt2YF2ed05km5J6KFNQdUPMFpxH4bfckL8boNNOsm6e8ISYb+w8196wzD9TMiU9hzc2uFvt
IeqX7oM+bR/anG6NY7WS98ZhmX9OiJ5EoeZXQZAMUZIdZM6bO8Fjf8fDstuH4HXyZ6Y3huRYl9/Q
mBR8f3mvkafI4zra87DyvWOhDCoJblp4G4tJu25JDU3hMpOWpmuysIRTACnzRurLZUo2FnOeUGcF
ARv4m3kgh0oCxSDTYD6mXvQ4gRQWZA/N/Nn42Z+IAx8gxuZvjMyxG0LLUwSQaxnHIKsvqJWVH0kz
NuWuHRIkdI1EsfptgbIN2MQFzB/wHN1eBhTw7/HUnt+XIKu4AciKo9IGbMpmkC2FWugzy5Fs2Q2S
oCSk7ni0sb0c2/k3yCYDa4aoB/3cCJTMiKr9lINi/QCJmT+bphAns0Tm0A5b90rXbg7+7dvA+4U8
vsRmS2tVf+ySov1Rqjo5Xt/KrsFY5k9HpktkhPWz5uZEKaozTDBcZBV844g0ZpBeHKZ2K5nj2l2W
I+BJAcgVxTk0Jw35OGhKdkkrUfQa6tvUBBMbs1lOdYh4jzSXIGr9areQ4b4osuXv67PlWAsbqtkj
j5YvZdtciMeTvR4y7y70561vd/h7m8UaeY8GvCyzfh76rtwHXfFTlc1DHvSXNAd88PoQHGtgkw3O
Qi8mKkb1DAZ8VOF0UJkJyi6+84TYio9ds7R2/eY0njOW1l4J/8tXlNQAmMJhdVXXv9/V+Pr7m8bV
qDpB+0B+AOz7JwXH7k4NZOOK7TAGG7KJ67sCWV88P+kYXKOsw4mUGwkh+bzeoWy62KU1KPDHNZi4
PhhXh5ZtBzRBT+2MlKBJXpZRqJ1WebpLwPC+byf2JQUBxiFatu7bru4sYx+iYir8GDluFvCfc6N3
K6aDoXlclx7WSh0onv+8PjLHjdImJ5TgcVJx6ssPaxyWpfVhJT+Ev3wYiuBbib+vd+MI/GxApz9X
TMYhnCMFl9e+mgUCsIbuvDT5U7UA3JggTU5BK/dBnpANC3LsQBvn2Xgpr7O+757/cZeDwZ08SuLT
9QE55s3GebKw6NugqvUzylTSHZ9WxL6OT4Awmp3fQ2wICZjrPTk2g435zMMCogLIXTzNndfvm8r8
oSCMQJrqRzb1n2vsjIrSjecwV1+WR4AQKoieI3iEcmmeogy6q51MXikLzg0tP5qlz3dJWmx05ppC
y0PgpR4RxZzpZ9lmw1FW7JcG5HdHBqXu+pTg8ehGetLkH17eN85oGLppJbeApyOAkdNYzg8tauTP
t62Q5R2gRR3rqMcKKTpE2AuoilqTDavBNlnI9qSFDDP29vXeXNvacg58BkpkAsr0vwfDCgI2asgO
tzVunfxN2deghlrkh1kE2VmnqGwsCjyyXG/dcXDaYNCYFVNEM4a4gsfq6KOef98DCAJ31mu5k6Xx
X2/raN3fb9a7oZ2Xm9ToZ6KTdM9g9f//lOZkCxXnOKBt6sMmTxOh1TpVNcSimajHwz9UVG3Q843V
cHWxzuObYWR+BnHM0eueZdOyap93Zs3yj/mrmvNl6w6z3oLfufXZ1Idzp3yTL6R7zqoxGE6kKWqJ
klCAEApwFVS++hropcTrMeOeyaYd5LJp+YOonPSvXtVCeulAKtwOj6j/QGl4mU3I419fRtf4LQ/B
PBHNBTXyg5n79qg4/ZWHdXts8Y/rHThsiaxz8maC41B10KhI64vGRXTcj33Hf9VTtEU+4NrvlmNo
SI2sc+XXF68Iya4Ksh9DQciXcUFCZWrbYeMi5fDaNsY0I0KbvtT1BRzslwkZ2326TILvRcuy9rS+
nFU8S/S+KtqlPd02c5ajWNSaEBCIsMHlqh+SOcuWHUIytSWz6LhaxzZhogCha+0JXBBICuFLNV+K
kqHksYYWh0EVkFjv2vEcvUS+P93FHOmQWwYW2whUgTp0D3Jl8gO42SHs6CPAXKWObmt8PQrf7DfD
qjyt2rC+FD5J/+ghG+ntopAj13db+5bDiFSb90Uo6stY1dGBi6K5S0TVbQRU7wdxsY0/7aBKR2rw
cF/yuhn2oCvPkSRMfq7n3BwEv4ou3f8TIjSU3BbDxantAXI/SLuwqy8CYNR9YBb5DIzclrSIa0CW
+UO9KioXmadPgJn81CDFHaZ8/pHNih9ovVTnMhHNadZL/lzAUWxY6/s+J04tp1AUfjSRnonLCNmL
/zRx1/fQ343Cu+tb4H2fidD931tMp4mhZqmLD6DQ+LJGi82gqycvD6INp+z6fsvyk6qrkzHj2GPg
yXkOvcr/DoRJs+FXHJ9vw1IDMuAK6g3Fh1WhS89te2zasr8PIU94uWmCbDxqbFifQIBNXrzQD/k3
RUeTf5+JzqenbNAZ/XRbN5apz5AhrRfd4WI1rjjFauwG5Nqb6OBDuPvv6304lsKGpQLz7CUFGcRl
CTPxABqB7J4tpOEb9u5qfl2jN95K9jIHfKnGuSIITe+ntubVV5aA3+Vw2/evHb/twNOy8uMEix2p
5Ch9nh1T3KavN+4wbpsgUddR1uBNQT2sGbOcZ8+G5emJIlOLGlv2qQ9R87f+V61uzNHHNtRPCW7S
hsfyUhYa8vNeW+2AKEE6mFVbIbTLPizzzqM56/H54qJ1IQ6+B95wpJajPYMsyI27yjLwuKE4oRD5
XcbORPnXhIxE8b2soEz+x/WlcQzCxvDppBJTn5TVJVsvTMHQPSNqkc8UgmEbl+b1wPs9qI1tGF8j
S6La3hcX5Kz1gS9Nk+1ZpcvvSVzoC1ELuU1/IbbhfCKc0qafJnmpxijcG+iogcmtTdift03VOsA3
JjK1GiUlI6suZFJJvptzcPK3ceXtu8a7hfaRkdjG7sUsH7qqnuUln/IXgEKXcwjL3zguXCth2ThX
/dAXXl9dRM9ehFjCA2onyX2Nk6kF3nrD266tvbfe1kneqGkA03BZX8Bh81PQbBdP9Y2b1TqvW0SD
eWXS8jKxeTgBXNvcA3G+Mm8st9TprQtgGXXNGwYMdQG/0foBuIQizca9mOWWAo/L3iyLJgLkOwuN
KyAaI32Mgi78s10EP02tqjdOVccC2Ig9KmQhOamwT+X0tRNjtB9wTdxIsLzLno4JsjF7fCm7skYV
/mV12AkDkQEgxrt+6dR5YjI4gjvsR03pYRzAmdBH2F+FvPEWHttkigutQ9/Hy+hlDKP+UPhZzE8c
ZCDgO/MBUbxu5675s+w8wEne1n0mLiI26rMoGCco8i2yLQmq5H0DYdZZjkrTIfK7urn42oOcFjh7
AIO7rJmp9X7YLFzsirC9DeQa28jBgPlJXRakuhjqh4fFDAbidDNqi4Cvbjc8o2vGLJPXPnBuUUUB
VgmRGAWNZl99i9u2mQ/XV8RhNMyy+4bQIQ5Zs149uh4J/6Zr76A26d8xmpmta66rE8vy59jUIM+m
xQcyjNBDDUh2zggkb2Na69Nt47CMv0nIosIaDjgYU6Teo/ip7+l89pc2P17vwbESNoCv5CXjIV5z
LxUyEecal3LN9RY60NX4uqHfHIA58yjtB+RQOKizExObj6no0tfbvtwK0ptuydIwrOEYvfLOi0B3
F6l4S/Pesba/gfVELMssxEUjmpChEEF1KFtxLHOv3NihjgjXBujJBNKYI0WtQjKxe8qng1kTS2BY
fs16dT9Hw13e1Q9wy1u8ZY6zPFrX6M1ayAhQF2RUccrWyS+zdGLXtiQ/oNyk2qF2dMMVulI/Nm4v
84UQXm1geQgZhgkQSmiz0B0HaukVdPNPi0DsgDcQgHi7JxBU57dZio3da7BevkYnF92rcQ8xU/Ja
gUM62Y/Uh/zr9S23bq13IhWb+lC2rOeqCuVFA133jzmG1agffIin7LqCflLldAstJU7NyLL83JtD
3uPPB52CuVFPsTmYtGXfS5EHN6LJYhvS17D0/9nnCtWP+/JlWl+JssWrnr1Uy78iLwZGERp9u0IV
5NWkWmy8KTo8g02UGHlF5Y/Ir15i6mcE70YJ6w64RNKX6yvlat9yDqT3IhiwhyO55M39wsb8TxqF
0V/XW3cYr431014OkckcybT1fVy14Fedk599Z2bgtvmPUv+YufhZKc7ur/fnGs3qpd7YrhlC4CE8
xCuSRFW8awVrsxMzjTdtbGxXB+vvbzpoAK2jKYG7S/puepKzwbNuofq4Pdw2AOu8D5sRT5MU2YiW
KHaOcq7u4qDaSMo5rNKG8DGwh0VsafGYk03+Oci09o8Au4RPIdU63kmp+SFVmxhMRzRmUyimbdCK
JJtqZM+rn6ATXRnxoOw9woTI/G0sU7VvCds6iFyDs/wADX1Waz2LDzmeW70B8oxzIP4jaxQeNqfA
GN/PnidcZEm7x5uZ39Pb4gKbfwqaGmk1NCa9z4rJvCTAwT/5qv/+f98OUUpsGZtB936kSgh/B136
SQBxvYtWsP1tjQf/3su6F6oCRVQAEQ8uDhwSV+cC1WAbrb93jK6fbgd94ZxFkI8PTyBOf8zz5UH5
kDwOxq/RvAVPeM8Y1y6sJc8ZrSUVnJwaTNFOjGF/LCESeb4+Pe9FNmjdTtIKhssYWRpyMhwHi0qg
0dzH4iXW7bi/3oPj++0kbTBL1BYNmQ8a6eilKSBEMaJY54Z9uX6+5diThNJCmoCc6JD+nEPIB/mA
vW4sruvL10V/4wZZK4Z2YSSAIH2SHHSHaK/l4FW6bV4sLy5DRAcF5IOhqYTXKV713zOv2bq1uT59
/f3Np6MKBxd41flIcvjqM49BtYPq5S32DFfrlv8mePCsIh5iSccOOnvg0XyZhkVtHG+uLWlZrOEJ
IbWIwhPOuPww941/7lcazaVifCOT5RqAbbaodjYs68gJqmWfmwpPE34Ymw2TcjVuGWwGLd6JdvAJ
0OYIP4aTmPdhtBnZOlr/LeHKQQBQ4hZ1KoNqgkA80H4jHghv2pN2rtX4pQ6acghOSlDxoJj21Q5e
R92CQoa52hlWkneliJZlAON9x8q/ZAear3iqvl3/esfGseukFa3oggK34L8WRT2gRIcQ4sjpHDY3
TpBltLrtexFBdPJEjFf6+7msq2KHgwWg5+tjcC3v+vsbw01MPkeoXSUnIchfqL8uj/+La6yrcctu
B8A48fi5fn1fZnciq81pGbzX61/umn3LbCkkc4rIX8JTMIOaQiYT+boUxtvFy2ZF1urV7QvXun0s
sw3Y0mmPSXi1EjXwbKlesq6757R5Yn39SIcteljHqW5L0iy5YKmOOD2BdeFlmeRhbtRzVpAzgEIb
G8kxW3aSlUUxY6Kj4SkZ+B3eMD6ukg+LtxWvuZq3Ui20LILaW48uU8/pE7jd+MngqfRLhELg0/X1
dmwmO5eqZKKKZa2OYUMS/DEb0JFGfG43boSOpWbW2cuXlhQt88MTy/Uz18mpydsDl+XLvHQQxd4C
s7oGYdmzqJkXjKGH+G0AZVIToPB2AZHcbcZs506TOgShkWYUsWfh/ZUD/wDNUKra420rYJmzanU9
xSk+XqbsS1JzfiyyMb673rjDBuyc6SJQMhoRqH/E/vKRgilOZfVD0kb3Jgpfr3fh2qSWOas+WpoQ
RTbQBqS0Q9FarcsHWsZNfOhKKdqNC6Frja3z2ER9sICqjKK0Fip0A24WtWw2znrHLNn50gR8NlFe
mP9uU0LAs07GkwrZp3DZYk10zFJkmXLj+31juiA4QXG2/BBAbPtVJV1wLMVYbdUguYaxWuGbUwc0
HCVEGWFteLL4Q9Q/NKvP6ygKfuMi2BlU6EaoJRkMPSWVXM6ymdLPRZXFt6iS42Sw86e8UyJtswLO
qFRPKL38GS1b1Muu+V+31Zu5YaguzMoArnQVCGliWFnCwbidTpu01a4eLDumKDmJ0xzHTTa3T6zz
z0bQRz0mG5bs2P92LnQB7d/YRJSeuiI1YNnB/Tob03J/3YgdjtpOguZjDbZcHmBheXEeivYpmHG7
lmn9tHppwDC3kkauPWqZ8VCUAwgTYMa5733N6ob9JSGtt5t4y45d3vXH6+NxzJadBB2yIB76LAxP
/8PZlzXHyWtd/yKqhBBC3AJNe54dx76hHDsRs5iEEL/+W33emxxO2v2V7/I8ldAgaWtPa69V+CBZ
6/JPpzT333v0xpIhdD4zCG7BKRNSxYyBnTdwi1MTkkc2YqsHM7lNUZmlZ5A1KF7DpQLG/6kKxbXO
StSJFvdEdnZkG7bFTr4Qt1i6BT6tbvZLHUBEWb5NWf45NeOvr9fp2Jcc7OQvi5McATU9fAnioSsv
dCEAkH8Kwh46zLGW342RthPMTS3MDEojPzUDz2OIVdlE1FwmUIDKv3mYNpa9QPtZFXxmaYexqV2m
5WcTVHn69TIduTa2hU6aKbRMy4GlRRvcVEZ8UlumYTg+ff34Y4aw8c6GzFOOSU/IfxnkaxoSH/Hi
nCybHtvjjTUTP3cpGgvY45q8+sV4OK28xeN5r27Dk6DTI2u0nUsGzK0IgdtkaZnXj5nBFIpCCAOk
3cvXi3Ts+YfP++uoNibXLvEyDxlVA+xnpsR+8ob/H2DrkW34n/HgxbRCBLg0INWzQkokG5LvSlWQ
7VSwLkrXrceVp0Tb50LmTeQO3wHkwyVvZ4LXqsX8vNv5qeeTX5lLf5tgdE84nWPLvrErWXlZUcKn
IWy3ezGrF9rXMvJbdYpn4Mgtt1VxqfohaEcGw4WE2nsjvJgW801W65s5/w54+LA+G/vqqUbHSy2I
6xC9JBnzn2r3u3XprXqLBguEwlwbSzGUA6pZm64utHQbt4SEwSkNoCMmvJ37zZwJnkUNfsq7IOIM
4vCiq2JK+/PQCe7WWf/82saOWMB2AtjQYpghtInNtuCjE/08JXPw3YdvDBjjMBbDuTDgJlA/2Iqq
97SeZBk+OPZ/1Cu2g7/g+CFVaUaW1qvtIy+o00qUyUHAtfG9IKrKOXVQ4fneMh1s5a+rCN3Y2Tal
N+QR1NTQFKaesa+1DrIl+foHjtjEVsCFtQ6I/7reh5aa++c/w2rgH2RanJ0+Use2emPXOgyQ2VSh
B1LN5XkkvMMcD/Ravn7/Y+d1U6AaQr7Kchn9FG7tDTJnKV3hbxo9yyjg9t0ExTd3YmPZYw62ok7m
ftooENFn40sAlfKvv8H1/kNI8Y9DtWXCADK5Yf6YSbhKiN18NG7DK9CdGmHSA13ZHSeN8yBIEwwx
MLkQDObKriCTmKblzdWEPE9BT/HfgvsQEfYWELTAcNcp1WCen1Iq6yZlQ4crqYPy3MhE3sTG7/Qf
Avm8GROXDvth21FdQVMc9B4mh3Zi1vX8ArRv9r5a+zbcKRdVp77CMDergRqrZoqHgDMDU9d159+B
24dEg3MgPQfHnb5SYUV+UvA4nZmmVueUl6zfVyGGtyCZTW9Ez7rPFl/sJBUPchPVipfevaTCQ997
AI96wnw59x9j2Gr5W9AWiqayKaSNmCmLOgE7fDCmI3Gqbif5rPfDqIOHFQNoTw0Fe27PwL4Cgrzl
UhfC/YUBwOlJkbpKpa0aL+qnFuIykPXD3L6cR/BPBWrqorHrwKYA9gCWJ3J2JUlogDYFuNHRooNs
dvlT11o/StqEqWYGtJO89muKnu26FgAchg5GcOmcJdXC5xtZTnLd9QOUVSPgINl6KwYIxEeOXawB
ZXi1PMnJmz7ySgCAUXWZ6mM5l0VsR0TjuLpcwCgzdO7fRRuul8Ba0ewN84xDdU1zVl+iSjr7O2mw
tLGcmHeBZqZ3UZCcJg1EXn8S19I+7fJifLJeaOakbtdhuoA2Vn1eeBDy5WElLxXtmE6AezFzNGaj
VHvZAL2+A/eHqB/w9zIn4oY32SX3R+CwSggARESCRlph/ofsLUOyiJrn0rDYdWzr/xi8XtKoX+SE
deV1m0BSvrFRaELgGJUc+sesRi0ZoD2xAj3kBuyZOR31ccst3bWyWuwLdwxkNC1mzjHM74f3TamQ
oZNqwi61UNws4woDmPahsMo8WI0Xs31QrGcUy9gfxr6h1EaXIm8TOmjdRCSoR7ojhZWfilNxXgU0
u7ViypsU+rBDHXeYBGkjzUhwRqizehFWtU/GUmmakGmZ3PN2Hum8A1S3/HBGB3U/OnZ4SeWG7jth
GXuWMM0hAmjeu6h5WC5ni6CUPFaj53k7jcPHd2SmFTsX61R4O3QfzW3Ba0uizBP1S+60QXkWast+
9oO/nI3+ID9FUPLugaIk+EADOJ5orGtNPlTPnDGBBtkKZZXVEX964eGPvQxkDPrtAfSDOF3Nypzr
HMJlv+2o9NuaDfVVmYNZyXAP7z9I6u3phAWKwP2u7hFY5/5lyBqc17Wb2ovJa9in6BGU2YGJS9uK
AQMyHdD6sp/MMzSH6zsIQvBfUwUC7gu3gCKwlo3WGHqeai+eIZ9SRpmtkfhV6wJYdogJqD/O2tc6
YabIm/uaDNgdD//oUhWG3uAyKNKQgsKdgIYVmhlqxFTI4iWZAAPJ3mSIyYH4tDYq3Ll5bEaDmW5o
nWAYMNcTv+gURjrvCsiqVCuQ/rgGigSduqG46VjD+0vZK/2nKamDA+Qtfp40tNQSAlZyvnWryRbA
y1V2PdcU+pxA4IRm2EtgvVWU9by6KPiE1fJUGc6JAstmCvBzMT30PeE2Lvx2+iH9KXjIMJv2PIsq
aH91osLZD0Jg9vcBKMTPFrWKooxz6/ZrTHCnXHumWvc5La2EODEFK1VsbV38HtmgftEwVHe6d8I7
IAXzB5H7WEUoAmH7TDlXfzKFK5YQL5dgN8hqvCbO0hO31P2lR1vuF1yTZ1kP7CQ5KF/+QBjplXth
8tlPmoA62XWGe+1pxaztFVQNhtaLcmPL9XwgkFLas3IgUBXBZGGejJzTHqN3kAVt4hpyNS+Obsny
G3M13q2xZvJT2oY22MtZzDdC+uYJPZeeR9Bgmm69PONFXEBPao6EL1qbKILDQfwDF2lDK/rI4YtA
KDrRcYhabwyvQsVmjEyp6U2ToklR0VRDEvpypFFmWP3SFsAr70wH8fAYlXPHeS7CctS33nSgG1Zo
w5CYQJ3mqun9KUz4GE7mOpPgx6xxBTzbarWvGn5vHxQBjxkPujFi3VLfmULRa8bZ+OD4c4hSS0vy
p0oy8IObon/l5cDv4bpMAo5rgJuHVS5P2VL6RcSDhoDj0/E8drYwSDLfYHpbrWUkdEnWJ3BSZLzH
ZZQdfkqCze2DcQfeM7ALBRVBnfl4ETBt3qIS7DQI+JTzQHmdkfPRCQyoaTOn7etUmMXpUtV58IRq
nN0cLE29wRwbeI52unQE7tIimK8r10PlnQI/NZ514VCrFB2j/GWUPkRjzlg42OIVKZEro7oBluNc
QzY5eOiCjkFoQoLAlGQ1jj402XpYTTBWzy3r6U2VN/VdGa7sGeAo6ezaIneXX9YP6aUBRq6Owz7o
tIly0k/Nq8TpcZ97V+Ct1NLz32gzDb/BYTSmhHHxKahVdeQBmbFD6NKwSCKZv8zCcMCW0TlPGHXm
Gw56/CBSpGzcG7BcuuElU9qnEBysxJRkcnYebKn9/nKoLH8bfacApLrV/q7Tq/7kYBf9GeZlH0Yj
BcIqDlAVtOnicnopnMV5LUrwfMcNB1D2UnQDXp7TWV1NkML47GRjaeyTrqxihFIriTOC67DmfnOr
lNNXsXIsLSPcB5gW7eHW3BjrbrK4p5n3YNYFzogrv/KRE4783c5KPwYjzpyVwAFFxsgSSpjVdG4U
G999H/Cp2GTIK8qsIVPcrWAN5V2jwyQPQp52YV+TqPSyqUUSa9SVGhS8ZxjmcNUSeen5VLDmkWGi
YIlYobkjE5TGHBrJRvLfJsMlghDywO3BQ+/Bgkj0j4WM795bADhM+bTw8XK1q97bAo4oMh5YBaI1
KNc6EhPlbyTP++6SzTX2zWhhnZjYJQsAkYUiHeGxAwKJHGofBB4sWnSBVccVUrXXuJLEWEeYfyYk
cQon7MsoBE60uR7bWk6JB6oOGrlBXi03c8hlvZvwimuCgTAuHmu36C/MMsz31eStJFnRhx73POTj
j2qdWRdBfgIOeAGkelf5s1vFYQgNQTUTlrqtk735FQghVlbUVwDoFLFpeD4BDOEwG0ko6xQx7zlY
lK0As1YEhNNURjOaNXlcYVWrqB4XjyZg4Mzq3QD9OnreBkycL9NiX4O6sy/KL12eyFL3iYRzZHmU
lXKokz5v+xQr51yCgSxcLjluSCfmi0UI3qNfdovxadyTFSLOaqdrT2BtJYdzy5dLqj37Cuqf+rNz
PHo3jqa9qLueXC0idy96VXZ5jEu0vBZDXd+FjvHGXXgYKkhmRJ53JqtzBtqlERf47BsLWlLPqjeJ
kfw8DocKkQ/GcvIcbKUeLk0yMCxGUJcdaCd7R76C10w5e6C0JItEM8vnKXfzB15m1X2A21bHvbei
5UOQw6xxBsa4ObFgJ90Zn3ddPGYie6fdrF951tfvAjotN32m4UJlT3CxjDX4OtPJ0voFwfj63tu+
DeLCdRAoYjDavaAZ8fEmxBlW5BWHgyScoelvxQL++mj2+/yeVnlxV8pDIlP1I1wBknHRxsw7NB0L
5D7+WWuDrIkspg29qEWQ+dYvJX9n7WCe/azp06p3lnfKfChkFOAM5Z4q0l7kiI3zVT0bbXnkBHaK
FqCoX4s8qO5R25FxqUPzNGJ2e8IxETKeOs1JzBzMdyd4GgJ0G06wkKpZfhQ1KKxVOy+/kNB4GvlZ
hZSiYU72IrnrvtOZL+EZ9xABx1lfQrOwGDsAUTSqkPiYkpYf0DDscedP9ryswI9crV0J32rn+UL6
yqScs+lFACn7Q3dIA8E64Vwy5G5nbl+CL8GX5aMEbNImA+otMWpt+hEydzLRvMOetbM8B6JPAE45
+ddBAexgbPtlvhgbpVJPgdasGIYiIsxkCUh0VhrlnZSXgwfWkWRxwdieo9weIXMw17mhYI4dPLQF
FZr8T93qzucCg7HIOEY/4WLCPx89EpYRiuj0xoJX2Eai7fkd0w1uGUO6dZ8ZSs0OMl3jjTB6KVPU
q4H/IWHQxdoLh/uqD2D0Pjj7r4nQWHQla3JWtf3yI2tKft6Hg59YUHA+rE44X/fVpK56qvoLRC1V
XMz1ej+Icor00ldv7nCY7tEUq50FKHgVGVMJSiL6hRxiowwFmEQCx//Aurb64BZkgnE+uf257878
QvWqvRhAJ/lCsafXBio4l4DKZLeas3I3jbiGUMksE9m1bbJgESIC1v9XiqhpiQrdjQt8XbbWO0Zs
/QqUFi0PNGITTcoR1AoKgNeLHsPe12hw4LhpC1W/qGlxPygfSW3F1fIjzPxDv8OrsX5LdbigvVG7
aBY1Om2qku9dAgmjqO1amGPBSeQi3r+T/UHZYkGFABg9cW49WWOcuDIWX4vqcZxRITjSKmrqs4O0
0k/QiOhPZUArHxWyyXbQTOjPmIXbSQQJuusM8Iu7XvA3yANrtMNqDHBrTPQjjV4C7xbWWYaYB0PO
0nTNeC85lLrgkb0rbv35fIL5PGJsBtczGsC5lxSdDxQrC4EhHKLG8b0xgX9wtL9HukScyArdKNC3
5KTwnirIQfRnJC9Jcda6PW/fJkwfFHvpOGMlEdyZIDhH+otsg2POaknEIsnPCj218zEjuCO4T8tf
FEQmcGnr7D5MmF1YIqdariwZwhEF9R4nFXHW4qXaWEc8EjsNDpLlHr6QqWYyTYRSBsMVsWb1S7N4
S/0HrAnVmEB5CfndIRkqMVXdg/2DDSB+ufBaCmMLybCwpMzDMUNnRmCj+pZLdpEpjJGDxnB0s99Z
Ryt/r4Mm57EYeDCceWtbqsRR2msvZAWJZMc9IFLyrilSWc3dIZr0EWuPI9H5Y4VIFGlp3cqqeHTc
KS/mCCif0PkztvOc7wrmVjijExKPyOam8H74Dq4A1hL4RqSjgMepIMMyZRZ8L3cNnRB64erV/gXD
1TXiivbA2ln5Dr1nqgr4u7c4SJtjLD9iLqqQF12uRevIO0QXYcDhQF31PM+VBME4XwKIIHEauOej
chHQCPCDqqS11DjXfKwG1KugxRnuB0pAtQhChSm4YMU6iOc6HA93ZS4pgLHNId2HyMEUyWzBCoDy
qHTSDKeijnB5G6ydi3nY+ywITLCzXVi1L1WRqe46FIN5IO0hOCet7Oj+cNH1Z2M+GScVjq2gpmEr
+wjRA4T9nDKudnzFNB2e5dXFniFmGQBpEqGTgD0ZPtSDmPSDhS7w/ErrYBV3zeC37zQsYQ4KcXse
F7ku87ThU0AQZuD6vGlYA/HJxW0N2nMTp9dV0NXzC8ypyXcNSqjlGewMYbAdW4AUi5DP1b41it/Z
bl4hTJcjDc1MUSJiIc0h3yhUm+0cPmGuP+o7M0H72MpOLlAb8w09Y2i1j0nTVLN5c7Erc0z5oD7o
mjfuu5d7hl2yxstRtc08CuCEc77OSPHOR8OA4LIDMlQu3Jycc+S6NEKXxUHQP4m9osIkiDMX8qmb
KVA72YBwAVCFEXxZ5UEdIwKnE1pUap1EC5JZLkA2GA4rgqOZjDejLrsfbBpRnxI+LmahB6MebEHE
UxZiHLZAgr0nWUHOClXxcxTmO3REtESlKMv4MO/qGShpMJbU+Q6cpvJzdEDyUYAEbhHhRb/ONtFt
PeyQZcACReUjIZ21xTTWTMIrP+xgeYdzA2W5CXhf2GI1uTuz4jaEc1xRdKBZPz3JQa2fhlD5I2Bm
SpzR11ceATx4EoV7XxLTdxcanA03Wgb+Tcb1MMd2Bk1cQoqw2QeISiEX4IGggLXwbZhxwcBUVvlT
FdcBVGHzUh5KA4I3Q3kJCfSu3guX4BYdF9QNkac011VYLWGk104Xu9FHUDri1i7SBl38O+S6/g0A
+uJcBuoD1wayAVc4CtnXMA6xVqWLbIw7WTJguDuL0BvDl2Ualk/Z4l+DlA0lBhccIGQhyxuZ/fId
0zETeDVHfgVGE52nZZCReFx9ZJJN3fMrTYn6yNeBXLlLC+0sD7XqD9EJpE4BYte6nm0asqBw00Gz
GlZAfVZHxEEye4nBwXxfaCpj7kJHgRvM/IhQrXdM5ShAZXOGWstYiwHT7JiG6euc56A/Qxk8n1C0
RMU08J/ZiJvVipkAvELnC+W0KPUK0uvLyaIAIPp6PnPUIQIxQzWmyzCUZ3Di3c3Ul6EfyXlyLsdc
AkG4BDVyNIn74KntsMchqps73EbzfYarnO/zqcehq6U+rCScstMFOZq6s4ohHhcWkVml1+9tk4ef
NFvDOzG09QMzDCktR/VxGJryZ7Zy901jxBxhL7wwfr+A9CbqFYCDSTug4NH7PXJylo0mdecxeJUh
MOgZKFzLBPnIj463K2gtxwztUgQa5hY2Lm8d1XVPhSjkrWFLlkct8aT55UqoWMYeopXnKfTHa8qC
7EUAIBNzU5MMgSdBAyFjWbvPpnmNvYbWazQe6utVoTwV68nD9as9h0WMgM91AeLlPvBt1cYA+fmY
UyISkbY3qWxAGF852a7nIc50H7oFSFfqkr6N5ZS/aBEMMqYOQBsgs0PWxiqT7w/iUU3SrtoV0UxR
+t5VtiRNNKPpDzWVcvTndEEVM270WtFkFbVROz+oSnvVLOUA8g30BoaEdI5bp2iiLI+cVMFwLmZr
qqcKtu2c95YgxcsMCX8Yv5qbH2B7CqvXwgGbYuV2AwpnddXcjLXkdw5QdImpC+T9k2en20JipsMZ
wBaEbaqqj6VgOKoaxOK5LWqV5CFyiFEXVar12mIOxHfFM50MNzHIYDiKzDr0OPL3Lr/HXamm3bpA
K2QH6hhlzzLEcyvc+DDjvvVWZNLVrqM28J/80ZX9OZx8oc9bjKm2h+r0kuHSmNnz1FaDTZ3KotRQ
0g7vigYPKjGtG+Bub0Pm3UoXBRtQKCGm7gPR7AYhYRPQhewiCRo3uWsG5N8HIkEcQG7z/kKuw1r+
GevVlXEnMImGIwQ3/y70NL6TUOpL65X960g7ONums8iX/a7UL3rxR2Q8k/5sFrZ8FFlW34xQdUrA
xJLtELCTCl/gkFitKCQtrlGxY6G3epsTB1N9KEsWN72ih1vIWcq9bOGwXII/VQrqiIM1OImBy98y
4cLXl6YIP3PguVOF2uY1JoMRUniseXZGxJ1RP2txiXNr4kwsuYOgldo/bY16Q4xaK9ox8DzqDRc+
4pre1/WTI+FyEmRbzoMaWtTuBjOi1+SrXl+NHKrIsdXgrAY0BEMmfeUg1VGVIg9alt0DBqPLnx4b
6A3tCi7jenTcxxyXR/eUr6adogmBmz7Lyyl4neREUNFHbaEcd7b27D3mk1BkboRPzrWv3B+Z47tv
aP6tD0aH467BfHWVTAg+vLO2QdERdPy8RpmwnTCBvUBpejoPSQ1t3QSidcGrpw9pHO0r0JsWJZ17
xNGewAohA0xoPRUI7N0hgPy1pHrfOxatCAZ0Sp5UBS3NmW08uIYON2KkofWIV3XYeumEQ8ASVKYc
Gw0+qP3knJV/PHRlfljezshcIbIERC6Cr9eBwKnGOaP9lQyQxZ7ZvCnPGpZNMSpG/jkaQ6w977Og
udXl7DVp7gxFuXMCsJjt0RBBdtRB13r6Hshky6cM1c6+mJcQ8g8ZsB/NwWZhnFOf5ACCnOhJHwGy
bMmUG5/XdTcDJIPeg95xg2u0WE22Dw9otK9bxkfa9v/DnQzO91w1xEvtcmAvC5vXA7IXTZ1LV+vH
r3/jSN9+S6FsC5mVUwcURbEGQTQSxFS8OUURfuzhhw/7C9gw+z41qACxFAEzWJNDECEUA3Lg7736
BjbREDQqXXfxUyKLs2yBJ17ak7pLx7b38El/vToWGZphk8fTDKldpEJMwozO9LPL+HoCjnlscTaI
CYKBxGCcGE9tGNZRZeYq9try+eu1OXZ0NogJZJHDArUHjrvSRVTPELUA5BlaFnUggjphZse+YIuW
wPh03Sr0g4oxeweBm4p8UDWcsK9jD9/ADEenbHmHjiomFe2zng+7u/SnpuWO7O6WA7nRfcMIx8TT
Yf6iyqC2gyR0jnym2923NoBsEMM2BGWYVMP/vb4AiuSADC+0uupylZ1YomNfsUFAmbFhnW2AualA
uhXxEGtkjV5jp0bd8HufsbHg0e0Cv3SUf2go3c12SYah+mRAq8IHnaLfOYLu2XIfZ2Pgjlk/e2k2
1g+0pbEIQJ6C2ZV5fepwk59YrSMHihz+/18WXTEhygLjtWnGZue3X4GtirayPvt6oY7txcaaxxwK
w856WKjQovzfXh2Gzlp/vvv68cdefmPPFHHTYEkPeFVYI7kngD+hLvTrew/f2HHmWaQ1Dayh8EFO
BJ3qMnEPAKvvPX1ryI3UNS/xdDIu97LDDEMwhKfGX/657CLcEhQX4ZRjJnX00h4N/wjJ1xT3wGMu
Pf7w9ev/83TiFzaGbOZyJbK2fjpwcwmKz//4YRKGcYBRpNo5xYL7zw3Gz2xsGRxX0kDxBYOLDRAZ
qOuC7CoYTz392DJtzLgYOh8wNRv+5zI9AM6bwH2ZQH3ynT3G2x9+9y/bKupgRm67ihTh9U+MkdSo
6ganeCD+6cvw8I3hWtRnclm4eHjbXNmiv+KHSKhDptSQ+683+dj6bKy3AP2wFcCmpSg61QmAsCaC
THgYo8Z9Cpd8bIM3FsxmokEiiXkzzHEC+jVAnT1nwwlK62NLtLFglPpKzMWXwKl4AkU6gmG2/EwV
7d1puO0/EbHYhY0Zo6OEhgtrANTqpHOXie6KOO1d7rHPDoIlRJYocWQnbO7IWm2pLXCzoW41DvAw
0oXIEir2Y7ry6unrzT729I1Fy8m2rlcHAiBPe0B31dmuRWEn/d7TN4ZcTqXj9mzBu7tgYNx1fRjs
gpx8Q67DRw66MWQ6ogutISmdgw1HpEGhH71FP3eDt8Pffau94IS/+SfZ4+GHthZNIc41+OCAjmYH
ZY7K7s3UpF3v/v6/H+uujGcSsZa3HgwR5OPfW73Dnv11kTRljwJM7Qu40TG80DOabK6t1AknfWzn
t2YOJv7VlDkG3UP0xVBnD5IOotzJ9959Y+HCIkF2Rlh4QaZfBjINiSu+NxaA/dhYeFaWfpf73EtL
yGRHrtB1LHz2IHPPg8cz3zy8GyP3246rlU1BCvr6Z97jGgSQY/2eVW/5LwS0Kgw0+TB1QCYfBXfk
C7P51oSeANr8vw8OX8GYO42Sp8USPBUYnIxXA2TCt3Z2S36hjI8SZqZZihI/KPCAUv7+3b3lvihR
h29W4x0mtYDVLYZmP/Vtga4tvQjQiDjhoY94iC29MOqLARDEGQOe2XvpD1H1oZYwEJPkC3353jJt
jBdkz2gy6gbICiBudggozd6rTn7BEeMNNsZbes3cQ3IMgii6ne4Wb12u6KDKEx702NM3xguuRgGA
lMbTIXn9Qu0wXM4OGq3fW5mN9RJLFgl5SDxdaDWdo9dRJNrPyI+vH38kRt2yXrDSOCv6cxggWUPZ
RAu06qwPPvK2V79CNkIMi3anUucjC7WlvzBoHQGSxPBbsqZe0koR7pDbPn39JUeO6ZZjuK6LKR/R
T4D3rMXvALieGKRogIjyN+54J5zo4U74nzkMEW75LyYi1zXkzuFHZmigUVDPoP2T3QAtJIHunVRM
UUlldfU9p7ZlxACIQNX4PdALdsClxP9hmUOu2ydfr9mxHdm46qX3aDW1E1RfMki4Qs8NWtGAHC95
9/y9Hzj88F9OWcw9uO7B65hHE0VuiLYRYMbtekJH8J9Mowg1+MawM2mRgA6HPS98vUP5PW6MSEeX
XYKN+y5EpDnba9HxS8x6fKf2hp/cWDt1ZdhaAuAduq1qj1I0QPaeb3dfr9ex87Wx9mwekHCJFk+X
FCgd1/kFg0mcpbt08/4A+6B7oBd+fv1jx3Z/47KLQM2BU1bDJ2n0Evk5vFSPjuX3Lq4tSwbrgciu
53n4bMMZFKyu+oVZVu97B3fLjwG4Rt6Mleg/x9n8ZAIApTIEeOPrdTmc/n8Yub+Jw1EaA3jQc52P
YirVvtSNcxkEVXaWdzQ8FSQfjsu/fuNwi/1lGPVge6cnQgKkb9w/TtD7UVPUae8fyjNqMBALRUHa
smlnxBSHufcSrt2C21id4No5svlb8oy5rEJjgbj/c3AvMQBJaN6XEJ36egmPuBV/Y/dqAbqb+LT4
wIRaUqOigqNwg/G4pwM/xOmPOPYzG/uvtAlDD4CXP7oYz6E7/kgccV1YfXa4hVcHaoRff86xxdoY
vYbPQk9osL8WYiXaoiFin4F/i09ShFs2jVqxtbBTxT7GNUtdznaoJADzXUEz1A/VNz9hY+wdsbwA
9Yr/qybA9Zqh/QDZwikm6yPX1pY/Q+V6HUNNnV+2Q3zuazd25uYh9FUeoR8ItEw+xyNjpwprR7Zj
yxwsl37Im0aSj6wC3Nsx736Amsi3tnrLqKGatuYV5iY++GRuTHfQIwCo8YRZHHvxjdUTwQQtfGU/
iNeRhB/emq/V8M2nb7x50feuQ8PZ+8jzBjXAA3AV3BYnbqxjr374/39dWG25WDtbvPqKCnKQAPcc
hiB8a8fiO4xNAnCD//4BzbkT0HYlH8K63jlgiCCrA076O94oBEbwv5+OobCs8WYDWpGhLO7UWIYX
vkaP+etD88/YE0/fuO2GAA+QjR34Goh/KYTzKor5fm6L29bmJ2Kdfzol/MTGfgUgb/gCCUYiTGQD
8mNIOs7zfb3QUzSH/y7chHTrsQvAD0ZtMMJMKQXIznnVa4A5//nsMLxOQzcuff+hXNnFlGPktfuW
jjUmgLbOPLMTZnTV5KaAy7oR7eAC8674/Hpr/nlu8fCNM88wBunUGHZN/yP2DVUvP/HCk47hyK5s
Ga5mDAHW/hr+P9K+pElOnOv6FxGBADFsIcmswe4aPJTtDdFtV4GYxCSmX/8e3M8iWy6hL/h2GbmQ
xJWurnR17jnFdhr08Fjt46ww1qhZ+Q1M2P8CVR+yWwdNT8Dcb53L3PzcBx3qJZv6trPw6rjfgcpE
kmtPudEPQVWDlCIrAeeeAHQgVllpPO/dGI0JkPya9xXgrw64gyYionRBVrwfcWB3rUfDLOtoXnTi
x6rPkF0cpa7IW7fNpQCPHSDewCN4M/J0+0ZSzYLk4iaQMkhqggjBQsVEf+GGlX02+85lH0q8Iq0H
p0LycuHPQeUmKz0nNqq2FhdIV2DyKoCf979CYaM/AzV4U3oHJL7JCr5OpC1+FAxh4ljj2+ngKkTw
DthrIzPJ2eqEES0WSLFXX/dcp9hi5biM0hwLjFBlc9myUAngwA9tgBr8bqhQRBiQY7MsE12xxrEr
8PeDTTbIngXeCCOQGHw3qHlEawV7nSM5c+8Kr+4SsIO4PX0Fpv6b1QNAuW9/lYm2Sb+yP2vzvutH
cFsJR8RpA4ytDZJU6zErqCb9oVo+ki8bTKxzWRrkTBMKhQ0b3uWUjMf741e1Ljmwa/AVoMKZ/Evl
i/NqH5aMvu43rtiGZMp+Vnc94ltJzgVL7Z+YXgKQ/+qGbsfMB5QRVR87C1iy/c7ePQ9jliU3TlK7
sUhSkzNOd+fEHz8tM3TL/XU6C+I+9hSkA12pU4ZQ7Ewy3VUFlEtuA7MILDdY8aq5yqNpDv4q62rS
5DwUtpPZR6BJCRYEOjUXn9Y/C1GAsQJg2aL8ud1PbRZoIoVi/n+Tn1ytX6hxoQDbcgj4RxBLUar+
tSKdTkNN1bh09PbX2g7aDDQDTo96vxT88T9BkD5/3Z9wVeuSW1sZtCINsyFnNqEEbnKQuq4WR3dB
VLW+/X9lGBT5WNymGThT6TLHqDJ3UVm4fjo2dMmn05SawCEuoP/OUflLoVsFyHd/2W9ctTYll+aj
zwRIFMgZNCz0hpcon2Co/3sOMmB197tQ7Hoypdb22OiWwwL4g2it4B6obVQJghKkqVbUYzKXOCxq
CHW6835/qk+SfNutaytDnQU5Iypv1K8ApPgjqgXBonLorg4qi+C/8z2t3AP5VbG9uKzsg18a0JpO
UPGz/wGK1SRTazWgLhiaDHzvzWCiugusYVEy+oFm61OYx9r2kP+sVTI0I7VgnmF172AqL3QIoFO5
xQ4exSzJlRcwas6VuRBwjnQofIN22UmgdicuHdQk7ttI9RXb/1df4a05FEQWnwB+Cnojzh7ccvrM
bef7fvOqKZAcOmXCaCdnuy+CiO/R5aj8LfmsAxCqWpc82qmH1GzwNodSYFCOJj7eYoXfTJoJVrUu
uzQVMzFQgXQuUIqD20KVxvMWqo9ZRjpmt2Tt6hH1RriLgMdFrFicjaXNtKmmVfJd8EGURt+3uGmS
2QAPQz2eHBMFWU2hxQoqupDB3QUDFItlvbUtzh+9iYy3uaxraNgBjQ6ZSMZ2V6ZVi7xcmgsq+0Ep
gbryk2drIZWq8Uv+y5PVa6sJdPvu6kyRk/UoJEINVIBovD/8raE/Mt+BRSTvBXERFR0osc5t14in
Yqb2EqJ0GNRKnuNUr77r+ncAhKWn/e5U37P9f+XJbuGhLIlgQaEOj4IyDZAd1hfAQWzbxrEuNk+5
6mICzyUq6PBFDaqvPlDPe3XmFCXX28ra72Fr6T2bSR5dQH+CmwUOAKjeGVF73foRKrl1Eo0qE0ke
Xbj1wua+IOd2QURL7Ykih8Eegi0RcGz8klcvVTHPzojjEShU0lvQGZRIHeLIsd/6tnLes47k1WJG
XVTi4rTNMrBj4M2Of3VF2oYZqu8vzYSqsf1+FLMgQ79BlydQOeOScznR4Nx70xdSeTrxBlXj0uW5
6sB/0ZEtv5eLf3hWj9Gcoerp2Mglp17ExOe8gYUsG6wUBTj8IsrqY8HMlBw6RWKYVhlSq5iIMrIE
5E9HJA/3R65YmzLCOx07KjK2jXx7agfB2fw3OLLsW7ztLMfOQzK6u3IWzwAdDoICQxlTUUKqAawn
Or0GxXZnSq5rLplnLjnunRMJbpIMlIMbSUfXDR9AKGhFK1QD9y2lWkCyF4MnEJLTeXMBqWCfnFp3
GsuPDa9X42AHkhM7k1U1nYfI0JalHaZpyuIGpHkHl6jkxJbZ+g3pfH5xWv5zonlxtl2jP+S5RMZ6
m3NHVlwHUCdQoMoP9eTff+cejxieyDBvBgFTL20gzlRV4p8ejF2nedQWE70/q6itl2LL0FkrwFEo
NylzVL67yfdyZrp75ftrkwSS50ImZmGMYlsuEucep6ECJZrjzbIBgXBwuQfL/pHH5oDIIG83XZa5
M3ApAHkSuYC6ZLzxXPvvY/bfTHcVfnlD5gVMAQ1gpsTEc7kb3BiTMR5Bd2Hokv8WQZWgTLXAUR2M
m6hV5kZUG60uZfp+6CKB5LSoXSkNAS7xN0anv5y1+tm39SMh9dcuqR+PmUdy26ntB+r0Q/Lm1uzX
1AzfBjHQQ3GdyMhukMrYvpVn/4srgoNWtZszdmzV/IHl9lGXTpBWOeNZCuJhQRqESAw975tFYXlZ
odAPrMVJDAzdNfxHi89rNHGwGm/QiwFp0/1O3o9exJe813LxTFpZc3NB/aqHJw9IdqfdVKDEAcyh
+10oNggZ1p10CcB0fsEvfl57SWjaHq4cXtfaBz9h+7Qr73KSjLvE5MFbBTLEsOjguiAJQY7LT2vN
1q/YhnzJgSuQ14FtsmuQTEnBy+fe9gTQB54/Twx1/LN5OWYpyZPxfDC7WLD8Iowc9Mfl9ATeMZ20
tmoaJEfeyuiIV23CjhTUyJMFammS6lQ+VI3LLgxiWojoecg2BTTmDYB0NtQYNbFRtUalwAsqjNru
wOdzASOO/b0HtbKAXkxnGw81o7TRuNv7GXEiI7gZA5UknhmbC0jdzyaZTmDjuEw2/SBQIzCL8a8Z
z0WH5lnGcztlZ2cWNf43zxwSaHgiKlPj0BsI+RPRnXLcA4bgjeMcHYJ9F5SHK9WcRRWTISO63WQo
ndHfXikCMX9gA78HtRJgeSMQ7/vWUfWw/X/lz6kZgLKggRdMHsoBF4LHdsee/I8lVJmf9rtQ+LMn
+bODYisHD0XNBXX5foRjaL1JzIvvghQiBFiPhzlYTjvNBymcQwZ3QyouAbBsu73a6A0MvjTqRKqZ
bJW1JLc23bkDwpSAPZkBflk4EIJabHBdjMZR/5P1DQvkx3uzq5oLeNunM9i960gEwH9RKLFpTKT6
CsnFp2wqqxncuBdE/tH9CN5iG2ziM6HkQ7OAh0TTTYAl9Oc9nMj47jStCgDBWpDCLJDOzXwQpfOx
6VFITvtnMY1/WV473gkB7kEUTbWaU4Li42Tcdws9uX+fXlDz7d8nI1jTIMvenqDxcEyfk8io79QO
gBdCBuyyUMO8NclsX7JJp6ihGr90CG8RNIoiS5sL64AhB6ktf649iI+sLOOaXUXhkO7W9ZXP4zbl
WatIcLeq6R2Ufb7hlDCdtugKDBQIuzfEzb7rK5zRlVw/oVAgWUE7egapYn+yXHB98NXSKfgqgsgf
cG8B4jbadzUkOckbGHX/7sviswDDYuc691lGHrp1PO9/iGpWJMdPwK/nmCa8MhmJhcqgxLwbi7n9
ZByF3ZA/QGPDzANvHOrLBPbp7IQnafB9roNnHdzqZciYOXb/O+KmKFq8tONknck8/jWma/+8byXF
wpIRY75T1LPdQkg8daYn305fNnFfN3HPfp98BedLfKwbKTfWo+YCFbYBvxTLsNylk3PXu4MRTg1S
NZk5LefM1iqcKiZexou5bVOsHCSzF7DR3FeWK+Im5V+9Bg6z/zEKF5EhY8laAM5vjSbSZeRiJcZP
28wOHhRlUDfyTHWR8am+iJanD2nZO1+aLCiTY979B6o7yUZf0MY8Wwk2q5+guSrXD2k/lJ7miK4y
vnRE95cuhQY9Jro1cA9zM/+RMRB1Zcgxaj5Bce2TdRGBAEjL2sNReoMxuEDcL7hfOKT8WWNb3J9g
VRfSad0F8+g0V9ilWAdSisSE8CVqU0rneVtIx7qQArqDiopiXT3zzHnehf1QlCDcbOtva7okp6A1
S43yjGKtynAx1q0OCucQ+NIgpWDDA8OiYWghXYrZlmHcrj2A+B4spxdg0AqoqSBeCzrPN5kLAsB9
Q6k+YNu4riJfm9hDwAEJuCx4FEjAkXrJubZeWzX+bQFcNW5lLSjCWFVfir7h/yy+50JOBzxONk8L
zWahWEsyXIzhHYZYCa0vDueXBIrRfu/fdKNzl0H/et9Eqq/YTHf1FW7XWKAdzbFcN80McNXSja5r
/WYPffZ5vwvVLEhujXtSBgpbfAH4ZtOzydvkIQdpmMZGqtalUA11FZ6AnhOn24p/T9IMJPNcp2+u
alvy5SptgwoXebTt4uUhR23zqQGXvsb0qtZlN+4SMQR49LxUIPSfbpe2J3VUVB5UhQ4ZXoaGmSOf
h9EFe69LmhlEd3WLw34+M93dSxH/ZWCYA+l3P5uhG1xZXsy7pPw3x2VuOS7XS0BY366arUjhCTI4
bFn6LKAV8lxr9qFk4LQEnVxoL+aPmnkvx6wl+zMoOyDjYcCfB4ZXSiutu8hoXa6rIlJ9wuaBV54G
ARK3z0cP4GdUaViwV/6VZ/1Xq18i0zAdTYRTHJLtbbFd9VJ0JfQvx6y++E1WnKY+K5ETh66AV3aR
lQoQ2hbeo+umv/aNpvooybfBgbDSyTCqC21ZFc1NEoGTe4qRzgEMEctNczJQdSM5eQFgq5cUZnWZ
nCRKsumTnzv3QEpf1pRpKixUXUi+LgoBQSpS84u7+PMFfPJRIah5Kjvou7RuNsbHDCY5fY99tfcK
LOQUbLAhym4vidV+xBX2wdDm/BWfIgPIFugCLtCCMM+On/5AkW/kQgDSyVIg4vtDXCgBkWFkC9It
JsRa+AVUKC9JD0gCGcCUvG8kxc4oo8h6Lwew2+pxwAGFMKioTX5qmDYfomp9M9uVi1RQBemgS4eh
O+M3f0ZSpw5cNzo2dMnLK/CSD5VAPtVFEU8IvmoomjFtwYlix5X1GHlqZetqb+l+Oj0tHYfIFA6u
21UetPDkpAfjbsN9J5ljSX69juucjUDJntfUeuGD8R1SDyhWha6KZp9STYLk0U7TiswZsH6sZPjH
6u0U1MBEV0ehGr3kywmggD4UCLYcMLQrrKGvv7E0h25YcvRsLDOFgmXYmw3IRJ0XiB0lSGkaENto
O5H750ML6Q8kWWMH3gq+VKjt2UDimMumsNKBnung46MMJDMTz0BG08abBW6LZ3cG3IQDzX/muLzT
UifsrZgKmSYUuhO+kzcBgC2peO1bVOX4/fhEha2jfFJ1IHnz9khYuHTAZ6QjZBQ3NTIcdE4lOYjp
I2Tr+Wq/4I4liiIdqovbDZB9MJ3yO+RuNt7mFMTfx2Z7c5OrPmrDSdJNCPMyp7NFbzuUe7OwDPLp
GMCIEMmhXW9IIKOZg0WMLSC4T5kN5gq3OLbrEcmbIQVnppBbSFG9noGhpKrxslabuJces47kz0ad
uaiDr0AvvaTOyyZfDVJwEhwcvBSSeRcsdt8RM9tU+Lowg7YBaIxAg31o8DJubAGTuZX2m+VJ3rU4
wVTjzTpW2hOFIibIhKFO3TDbGlfjDKmky4QDzFaruZg5xMuqiC7esf3I3Lq/WqHTNJK6I8AqiAF+
5kzpGK0FjjDHjCR5MQRUhEuglnwBhvJUJ9W5sFfNC4Ei0sgYMsEr2wSJdbkFg9Aq6susTROrmpa8
FvXKSVX7iJLpQB7dpbUirw8OXv5l6Ji/lF7ilYBJgqX80hXWDbTvIPtgVCeaayEcit3TlBzXace2
mBy6nt0F9QuQOsAdLgU+1u4hLbs/taouJOf1k3ow7alfz5k3tp/XKoEwaJB99cb6EENiQEzJgU3X
zIBZrswzKOX/6WeDh79LlPeH//4cg5/zv+ueOgBEFxXeNNbMgmSdhaQzFCp0x6Btff95zjJl9JiY
LSSRcMo9p57fRBv+KlkgQMLz7MFD2fX+J6g6kVzXsbG5DQ6O06zf3kiR9txOdKBiX8IZAr37najs
JHmwT4y6g1yheTbbqgz7AnrMXq0V8la1LsVgn/GW2qi0Q/07BMKsFWXvY3eIAi4wZZ7QpIBGZeYj
sZ2yxQA0ZHbDetFC6t8duu/6kosJYuV9DxrzuElA5+KJC7d1q0fVtORahdGuNjRVpthyeDg3Rejk
R27DGLTkUqvbQs8HCjMxKz7N6wfIN4Zecy7okT0ZtfGSUxklH8C4jubnebIjI+hnoECyTBNx313v
aF16MCrZFDR1Cm04ZL1OA3smGehzUmybpwNLHe1L/tQMLtiIC5g9s5NPWUsfDPflWMuSE3k5twQ0
ZMbY973g1EBZJRQGGc77rW/j+2OzwbglJyqwDKeCY9x9714EiOltI70M5Qy2ofVkt0RjfsWqlAEg
3ZRW+ZqhG2I89CYEf3Jd8dE20Pc+QDrE5lZqEVBCizgwEkjwtAiH9Xwum/7XvoFUI5dctZjLdnZ/
j5xAO+UeoonH2pX8FJq/czOvq8Bz5Xhql6GB6EiiO3urZlVy1SkX0IfPpiku+P3cggprfswayDZR
8ATPGn9V9CFjO6CrCmWnvBLx2Hz0/bij0K6qL9ALD5G/PnJO2Op8/htoHb+FZqNfi1is9HmCGpWb
9GFQTIcuEWh/+7arAyyuthVYt40h9jiBcnx5s/r24/78KjYcmcIkRf1ASiAmHAs3+VIOzTOBPF8K
pTuzCb7vd6FY+vLDdIYycsiAoYth6EBA+4z6hwX1CvuNq8a//X9lGmY2tKeEgTYA1AHW8Ivb2Sdo
1Z2N0n/a70E1/O3/qx5W5G8Hu0AAdM3xY7+Ib/5gPNW2DiusWJ9/PE2X4P4Ae4mIgfy+WZzsTPtf
lW/cAE8R86W6HPsIafuZOhtqvw56sazuo1eSaJiac52T5/3mFbuP/Di92EU6+mAJgOQMNK39MZ7A
+bjftGqCpQ2oaT0B7FIp4oI8QS0n5imNfWeNhuoQjsl3qbQL5eBaN2cIaMXd2J6ndYmnGqJXg3He
/4DtYPDOzi8/RYvBQ01gB9sAynbfZX6UQUZszMoo6+dYJEU45JAlhpTyfneKqZDfpnPCEpL6CDQm
rYPInz1+Bv/zpHn4e/eNxndlMpNJGFUFITEog0FUPAS9yBQVffAR2dVvoNu/nb2JnRpXB4hV+IZM
arLirRiSwuYQ0+ABOsZQ1DVvyuFcO3bkBcfIXV35pdoHH3Mg0lTEndlaIZjOGMQ4ilSzfFXTsf1/
tXuwaYRSsr9i3YJTEGfex4kdwuNgLiSfhpjaVC0uBj4MU9hO4pTaOkIW1ail04QHso+Co8o1HjIz
BknorS8SzXOoYjv9g86kSktu9f4Qo5LsTZT8BVnLuAHGcn/5q5qXnJlWSQAlShilB/apnU8exJYP
8TT5rvwo7bdeY45rJuJc0JB6BrSFfU0YUxhcfo9ONrbtYjanGFUQMTfnMwQhj61A+f0ZRYLM6Owt
QlbGX3ayfiy6QVNipNibbSn4eohbjQkdlTizPtTsAs3cMDEfa08X3BWTaUuhd14oA/s4zj1DQqqT
N6zQZCdTH0G6Tyf2o+pC8s8xAHYEZFhYjtQawtItwxKaeyHYDjU2UuxhtuSl5givtHqYP+BPUxAF
YMe3++fMeTKgWrm/5lXTIHkrW9p0QiZpiFMAvC0SfPOr7Bcq7fNIiEbzGSo7SWFYFENF8x5T3dAu
3HLNbLjJal2Zo6p1yWuh3Fd1KJXCQlr5CZKYUbLet9o9WNG6/Kg8ebZoO8gvgv3HuSmT4NH0QfBh
ia/75lf4rvyenCd0gYYAMgIVBAqaQJyQrT0da3pbVFfRA7SVo+E3OJrgHhaYXwzTXD63fDYKTa5E
NXRpcTZD1wyAWLNXp2jEfZouFCVMre5lSLH0LWldlgt2tGBC7GsT584AvRpr2jPEmaMSajBu8W3f
RoojiSWtTCujBU/xSBTXkz3e04Q9m0E5n6wF4l0ojo4tw5zCcqa6x0eVzaS1Ook8sE2O+wB07P62
xuzct+bL/qcompYfTjsLas1WR+DIfgcV9/SfAXrFmk1CZSZ5r24THFYLTAaZRRny5jIK+83ngCBb
QNssnRUzNxji/Q9R8Ju71uaKVwvX6XMfbFWbkXgWt83PIrFiv01DA5qjAdB6EHkFPQqP/bq43e9S
sQnK+ILBIrnXLfgCd/pRJUu0dmWUuJeBf9lvXzU3m12vvmiYB9qJLa1IVzcqoDtfGDqSCcUNQX5o
Bss8oG7Qsv9lDuzGFD9ryHsHy3DD+fbig9pdKO9ak6U5gKl6kxZCWXie2xswFO2Cs20/IEdqNww7
TBr2EPWEcHmQ3uzbTLHm5Ofn1IDeI6gJhnip7jPnbSof3fSraD/bzpPtam4kqnnZ/r+aF6jNlEMh
3OoXd8CMN4mljNfKfDv2AdL+SGk9ZLkPrjjTWe7wlh42/homqx/1qYmtnkbZUGmOaYr1K79Ds6oV
UK9ELqziyd9ggzUeZtGTE6HIx6zUPSSS6bu/KXSvzGXnY+CwUYwxCbobupJbC9hcalXnskh+7BtN
9SXSBllWUBMJgqX+NYCTLUy74nMTjG+mHZw74AP2+/gdXN+5VctP0+UMLUub91PsW1PYOL8Kg4bZ
ZIaj/woiyXAewSMduFGNhNna2M9cPEE03IcE/FawZPvkNBmvdS5ObDHjuvsKWFXstBBwocPJt2xI
cb94owNpAfOJVZ7mDKUwjPzcHVgdKp5Byh13SXXfU/phgeCQqE5QotKsV1UP0nkBcBt7Gmds8sAD
luecIVO72F5yO9WOGwXAin3dN7+qn+3/q1Xk26SAgmsDx56tE2pKw3TFk+jalKHtmDouSoVny6/f
DeUQaGzQSUOL4sTa7J+EjbrKOMWZUOZOySa3nsxsGWNzMt9s77PTrM/ZEGjin6p1ad8YIJCQQaZ6
jDlUvCNmTuQuRc0AhNE797Q/BaoupMOVg5pUE+UlY5wYqEduykuV5Ddjmhy7R5vSqWrt59qmzjTG
4A0KyTLcpWBkM0WtycqrRi/tEaR2UdxTwkC9BxpC288N6MQEv5x10NFnvR/mqPz4vRhlD9ltMsZW
h+d7Htlz8iCG7zS/Tbz0TM0bl+peHFVdSUcDyFC0Q4Xy55g0xgmapZcOXBiBPX4W63q7JO3PsvU+
BKAnPzLzVGZWaUzizMXijsiIFrGRmCyqrABFxELHrvK+41GZXSXompVwaKrHqwjaL6OPCrbnwZ3a
6tv+B7y/e1CZVGU1AkqHLJ3iwKmQ7bD4eZgDAIvw8mPYuSZCvL/CqPwyXgBt2s4BVtjY33H73jd+
LOJxf/y/2XD/DD5UplaxCClq4aDt9UN5YjELbz/PH5rP6X17yc5VlH55tv8yH8hdvMZ19GaGnz51
l+KchZ/wszjdJH/dlB/T0xTaoS7J/P5VC/zM/92QV2slmQArZrx6d6Kco4He1xCIDaaQtpqwrloV
0o4w98Arpi4+ui1J7BrlHQqwD+1lVGZjQfFIWUDYFJsxUtbtuMQBy6LK0YkUKpaCTMeCojM7AUh+
jDP3R1O+lfXz3H/fXwqqpiXXB7WOVU/WMMaL6d314sapQfXiHNPVpDILi0uh1jmUC/splqIKLQYW
Aj1BmWI+Zf4V128Sg1njtkEmbAgbYWXkpkJdh6lxE5Vtto6vDgmrWzcZbstT3Ebs1o90yBFVs1Js
TY117cuRoVLDOLNxDEl9GplmyO9fWKgMeEFN4swsv89+Tr2LMyO7cRN66nFqBUvidz58XmtHcwtT
fYXkTb7oWJllyYh7F7NEOBi2UbyhyLO146qZtFuVqhspzgq2uP0CRrV4PVmx87PVjF6xdmQQzEwy
o5+bfI3XyfOjcqgeGAfq95BPyRgYjuubx5EkiHvHqkDsBcLTyZ3KiBX50S6kczLxVxZwH/nGznQj
135JlzYS49v++BXhTaZCMZZlrXuKjO+A60ZLvtX8JW8fWfV0rPltqq/cqknbBFKEaN4SeIEw7hbn
kbsL4H2ai6hqbiW3nax+ygYQ5sd13V/mwo3aRZfPVzUtue7A5hJocZh9sJCnCfiJj5oFqVjnnhT/
qGUY3jyhZSQDoQES+WkPGa3XfYurhi356mgkfV7keFItnSQEpv5szpqlompZcs8883ByHGBrbjWQ
47B+gJNPc/5RHEpl3MvIoZDYZWi6re7NdsF7VR26ztfRP9vdGYtldjR7puIbZPCLSX1jrlqYfvSX
sCEptGQOFcj6QNX9d6m3ftIEPltHvIqZS8grJEeK4uf+pCq8VMbUdGQJrIn0fRxUSwy1hjQcRXNy
au9sVbYOQKyyzdb5la+6wpp5va0cY/BOiddGLT+2C8jMKNQYh6qxNi+F7wvnPq8WrHvcMjUOpTLP
9kXXI29zPk9Q5QBgBIpJONX4y+OQPjW9jvFBEWplSpSANIwxjg8wlkc7OWfDfZX8wj4JhV7t0lTs
CrJ2VifKtesqmH9YX3q8ZqferyI5dgGnMgtKBzntEpTTfTw7QJg6d8juICWo2XJUI5c2BrcMrDxp
/vVeDH42MQlEc/1StC1zn1ST2eWQOscTOR3vwJWM7Yyfakh87DuWYs3/gSib6rllBbiLLTr+SBr7
JplszaJUjVwK2+VKvZY5eMibxBo6fA1xvInoMTC+T2WCk3rpgPPP0DwdUZAogqjXEdoormcyvQkP
DNvv03SNs8L24nrx+vtpE+hLu/5uWt30zLguxqq6khy3mlZ7CUqsHJPioXw5p8X9tnqA5wip/XJs
iqU4LlyvyHnqLLgKgonNrW68OtVEE9XwpUCethj6uOE3tn2NVS8iePXZl4ZcsC8cG7wUzcEpZU8D
xSxv8Yq77WlJj4F9qIwkI3ywSYeLeEw6etv0j62XH3MqGUQ2pQDVkQzvaWTOAQ0k5+HgRUTGiyUV
SvWCDHtki1rQjKHOyE9C0D1rDvOK3UAGjBleznJuszVmNb1vA/KJ+jqJFkWIktFh1cTwjsWxAQt+
XyZ16GRQMKxwTDi228jAsKnKLILnS8ymBZHh4dW3X8dKV+ersovkpskIloa5hNnZ4EX92EeITfvr
W2UWyTlrCl7esoUHwRCe/ZpXTyMFM4p3KHNLHclBUTfG5yKA+xTt43amRMiGlTSrRbHBy+CwgJXQ
F3WxeaHx7eqBE00ND903jMrkUkxN1hkiTcP2Jo17WeC5p2DUjVthcxkZliWiygxzC6n+Cw4zuJIl
y+EbnwwOmxyMmqUY+EpeSf2tqe5hl6P7oYwPa6rRcsZu23Fx3/Pc5qRdiYq9XIaHETa5KXH+tQou
qtvm8u/Ys2NFJ1QGiPFiaA2rx2Kscxqtwj0dPgzIbCS9bQtub3F0al/B13aaA+/YOvwTEVYss7NV
VDnrU4Ub5Yaz3F/hCvexJd+cPVaxYELLI1a4abz2eIvT3ghUjUtxswTb7gJqhd++aZZ4ryHfjh7U
bck1HSvLXVbZS5yDZfpL0m1cSKVRr098DJiuBEfh/zIMTLTL7BbEWGIvXb7VYrzlXnPZN7yqaSkN
vNqjO44FgA4OOLpITT+xZtJEIVXTm3NdXcQyCj6R3yhfC00jZ3jW71qqprfd7KrpOh1407UWrN7z
b8OUPa14otw3iGKxyPgfVtepOebwHlxe7OEVQcJBrNhvWzXs7f+rYWc2ylMYC3Brr9Zbz06/1HWn
SZqohi3FzsIH9Wvm2U1cLaDUQT2lJcYPHuFGFTViMXRXR0W4kIFxiwcC26XGtjWM94h03QaI4q/a
BKTKQJKnpmUCBgloy4DLqP29K+qPLaqRS446s3wx1gnzikBXzi++/TLiKqaNRYrmZQBczwJzcWo0
j3BRjgk03niINF6AzMmhtSMzh9RVIWrXgaNux64sWMOG1qdjTUuOCl00SIolsDoCRp12MSOdZndR
pEpk4SkXFD/e0gIy77MbPGbyVzMfwo0K3krO2iTnNsx33jRlrFY2WEHuig2rhdtiTR674dGrH2kO
fP75mIEkv817kRBQFgHPYYvZjkjrTDdtbdk6TjfV4pGcFzhrTgZ/6oGgKu/dso3t5q32xSdX9+qh
mgcpvFqsLTi2nt8p1Ynfr/U3BydfeO7/RyiUAVpDV42QDEaYrelwmwTdw9iwSCSN5varSAv/Bmxe
bZ5dOYkRQm/A5JZva879EC5cJ49d5URNa/xlURDT6k5nit1Uxmhhg/PKecHJMq95uG1yOFl6uhyE
YrZlMBW4wSYjsdG4sOsQIcZxfmEbcobXQ4tV5gyZ2yGoq2pzh7ExT44rujABGuxYCJOVp+rAW6p+
S+9t70+LT/8fchAqu2yTcTXBGTha2DzALoF48XMQX+HKKsD3fzjLIUOnSDGY9bhVNABu+3uHPt60
5ML1UhY++53VLhrkZvCqVesgyYr9TaYLAccDTXMPo8adeBzftuiCzQ2vcizQofVVXUhxVyzp/1Ip
uHlXBFfj6skoX3FXM2tN6lYR2WW6EOIXFrRYkDUwG3v+4vbF+k+3gkheEx3f3+AcGTPFjKJMTQc2
wgdk8Nls8VGSugWBgHk3Qfa271vv7wuOzBwy1aIaRdUjfUi+A4AQln4DhQJdMfb7NnJkeNRQJa2F
kCl+NnXNn4ramF94bZeH4MaOjI0SWYq3KBuFL43I/DluPaMfzz5pl2OnW0cGR5WmCHwHwNkYqt7g
eV7CNfVu9u3+/tbg/AGJwiDTuhRLjJLjF2GbD8AfXFyW3XQZP3RbcWRkVJ5Z3QCZT+TkZi+ykxZK
Golmz1StGin6zmnlr4D1LnHN7SiYixNtuhMYgDRrX7VsJOdtajqtZcaX2A7mU+9Dy4LZmqZVI5cO
zY25lkGyFUtxPLgUTXMCU9qTtR40jAxvausZh1oE2rhrKudbO+Td+KkaBze4Jx4eS077i0dhH1l2
SpjFnEz9wuO0/a0eU4MC1DikaeU7MtCprXKnq2i5ANJI03urb4NocOgddOGbL5arw4G9vz87MuJp
wXEhGLsaCYCBhA64hBdANUsQsqEIuzGej9lJir9zNzgllBJRRd7S+8VcT6LRFYkqqmocWW/KwFSv
YmbL9kA13gxo3IFQqD9PAFCS26JKI+46/cNEv1rUjo99jxSSB5GwYMiBNt3uBdubm4ls+H7TinAj
o618brDUmevhJ7I8UJhsPwAW8hcykVNIVvpakTUNSeW87nemcEJf8u+xtdjclaTHJcq56SAeUoE6
DJyXx3xcZh0qfDOfGyhZxkEC0A97rMwWRNIHg4KMtxoAy3NKyO3EqUnu1qp6c4e104xc4dgy3Goc
wV9vT7g2ZUb2gc08R3VTpct0KKwu8w2tHQRchUDj4H07pZYZ1m75peyaz/uTqvBoGWrlumvJTQG7
sAJ5VP6EwwoI26GgcxTe4sjMQ2xd+ByQsY/rwoixhOAHi2b9qyy//X91VDcywDvtEsbZ3joBGHs0
CluTyFI1LXlt1nmLPQ6gROm6+VPvmB+DRLO/KQ4RMtLq/zi7sh65VSb6i5DANth+tds9PUuW6WyT
vFhJ7r3Gxjvef/13+nuakKEt9Us0akVgoKqA4tQ5zuQzXE8x5cgRZLI/4GEsRRWC7r5dX1Lblxt+
yobO0UWPSfFr/s3XOmrluEfVaPt2YyPOykKhDhhtI3UFa8nmBsWIdXQBwV7/eEsHJuhKkLCBgAY6
AKilnR6F+NiFD63eYwu0NX8JpK8MZkuhYTJoNJ/iq8M8iwE7mcnDAmnk699v8ae/QFHZJitoGsKf
+JGg8qbG6Q33F4KHsnxOdybJssLiMrpXo+gr5TNHjgDODMV71QHE2Jc72Q1b05cw9Lppsukm79H0
2oDYGF9M+V4SzhLJTIEoyUbB16XViQLSqvOPQHXKasfmbetqeCv27EmGM7BobfiAK+QBiTeEMEcP
O8tq+3bnz2nhBdfDWgPMBVWRc9WIe29WH2S5Rwpjm3XDZcWMTA9imU5mPDQHXhgt7st1e7RNjOGw
vj/xaQ4uT/wzNJuniGAH4RtP5mIvIWyxeBMMtW3TWBOGbyeSXLLOkPrF81zUAwyx+2RuGYWJiJo6
7UBQFef/nII++u4SdnClXvinmybJ5Neau7oBWyCaR9ApwV0JQXOXelAu3Dt9WMzHxEW5c68JoxXM
k+ljUH1qs/kuG27bqUxoVOvnPvGURDQAHIdT/+T2e4VSlvOlSa0F7deZVlmmE13+xy+11OQBaKjZ
+Uf18z3fwxPZZsdwXuAhuCbr9v9eqrWJKohi7aZKLK5lEmvN4eB1uC/1idd6h9kRMcm9w3WzsTVt
eK2XV2tdUL9PWq+A7vR6HMI9DJptSgy3pZy4KYKCTvgyPFQ0+wCgW9ylwfebvtwEQ3W5qKhKQ9yn
Md2rUI88WG/zJRMN1ddqanSHL/d9pzpAPOrHqsNkkbQ5tVt5E+uGZ2KiJlh7yYdU/x9yNTvZu7a8
Mf9iYqL46uVLVQi8PtESpFCu+tHIYmeXshiMiYda81RvNXf7ZJp0G+lKhLFqwxvzL96l11dbtxZr
tk2u9r4HTVtEOcU9hG97lz/bpxs+SsBEwWQ7ed9L6PFFICdFXVy/Vwxta9zYXXUwinKSo/e90LJD
5d38AlLn37eZuuGkqidZm5ed991PwyDSLvh9na2c4ttaN/xUtT0Uy4aQ/CC8hsJKjptNC3WL4/XW
LVHABEU1TTusAC+QH0HNIJCWQ6l8gYJWBPzY3s5kmXoTGSUuImypI9bfwP50JxBztp91lQ07Vx1b
65czwyuTDKXPcqg+e98JFVsU9OOLQ8u9u4it8cth4VXjVaZQJNQP668LTCqquZ6jWkMo/vrc21q/
rMmr1nM15T4QS/LHPPbCj9aQhUDsQLRuZ9e2HGlMdFQK4K/ysrD6XV+wNBMKE8PVfxoyreILd//1
QdgMyPBadymncOGq/cEBgLkPtjQ8ITPegWDS6w+3dWH4btB1bdlXtP3RZOXnzp3839xZ1gMg1Pmn
6z1YDpiu4cFad5kCz1L1eypF/zQXoXdcNigRkikv4qAHP3sUFCK53pltWQyHXoveyz2KzpZGfOuH
Om58/qQz/uR3NyJ6PRNGtZFuKsZsKX667Trdjx7EaSCP/eX6ACx2a3Jp1XMZViVknn8OmRjiFTjq
aIXCzs5q21o3HHoOHC3cHvEOQiif19yZYzkjE3j90y2nTcdwaCrGMvS47F9gRp+WvordoE2QDkYW
uzgXaxlXZC8na1lmE12FCLcQcHt3L16oVTSt7KkgyAHTrohxotsJISFCxd+AEM8kVFrFBmbGzO1e
utn91ldfOijK8pxEmQLRfDG8uJ64n4vidH32LG5iqjbVcszJhlPoizOJA/OHU5jnP/jgJnpOT+HU
7lwobRZg+Hs7QJyGgpv8Bexah1IR8M4HxR7W3TYGw9Uh85dmAOo4Ly4pY2xGH2fJE0exbx08kaR7
t3mboRlOjswJc4ZOtC+hDP7NUTiYD83j2PTvOuH8qwp50s3eo7klApt4LNFTSFNqXf8cQlBU3i1z
F3zRyzirg3CqXfl1Wy+Xgb7arPzKG1eOLeo7d8FbXrlcPXcUF/DZp3t8I5Z1Nym2euJUIUJ8/bMf
2AyC8WaOwJ7i72xUloU3AVqTm7l4rc3qn9DgeMch8xGNQYbcYjv+Uqo4eUV9G4bVM1FaYdURbFDj
8CNkaXPI+naKs3ZvU7e9L7HL7L1aCKQR1iEsi/KnGsQ5oOuX7CIgCsu6WFW2Fp99nh/zNEfpDL/t
PZ0ZezwedHlZzE71MwP/JoququljkLrkpmIF7y9SrUW1lKZt+wPc12BzqsoAdMUQKVFgg9hZ+/8D
s96IkyZgi9YVBQ7DC38sQXkU3kPbu/+loECWjjhJBDOnreIu59/ydHjuebATL20GbQSBzs/BnHPp
tQcHa1QWbX2o13pPftWywZjIrUwxQFlSZ/ue8zZz/g38RX7zfNmAyWHIuwdPNJTsEA3ZujKcv1Ma
a7M06XfkJCs/CXy2NKjLckrVPg1TEzQ0zvGAtHP1tniqCevyer8j0+qmvwAxL8dYa3mWRZMfCtrI
L31XzjLWbDczZ+vNOBJkc5jVpB/735LMp8txLCPTc6e7dwX9vM+SbTEFkydLVcQnFRvCX3j057FH
ZI4qeBz6r2/MttaNmDAvvKt046GuZVYvASc0ogVeoK83bpsgw/tnYNk7FobBr8wTTzOZn0cQQefN
eNLd9EyGG99NTOzXNIS+SoMt+AYav29Qm4TcYdg/uznJDl2Zfrw+lv9HyTcCgUmZVQVpNrZeSn4t
rGEg3+07H+pFcReoYlzBXb5UNTtqHkzlJy/tyOpG0FmfSdQH/Ry6X7S/1t2RQaNMgRkIxQpgLYLG
oQoRrgKes8/XP9O2nkbgKLp0wFau5l9s6cVdl7L0zm/z+SZvBs3fnzuIO9BgVNW2/io9cMqAs724
83vu3gVTBcgpCoOPt4zCNSFk4caVk+Zi+fV/rVLXCd149co9CNnbBxJmJui2FhVXnQjk0c8kaHFT
GsZpqsTzrDv3pgGwvxJ1OMI3I0sh91Ai3NVuo764ZbvHEWIbwOX3Vxv5WnSUOSsUEvQmNV4EcJma
k6GUOO8qf6puUmYMmJmzSws+lIXwJQQsx28OQO+HQNLbbv/MpLfPHTGpwlH5kTS0PIWu81+lHZKA
6GCPXsk2S8ZloGKiQs2bK6H7NRYnJEureHZ7997N8j2Fm7d3N2YWNMrAzR21EHkcfI/eK5STxtKb
nYseZx3LpV7vrvvD24GU/Z+p7NWCCyjuQfQhz4/jsL2bQGQYqYq96xuVpKJ6XDZ507EDPJ5/GpbL
HV66HOPJ+VwfJBHzPS2rvb3msuf/HUGZmc4LsQt0w1DL49pnD14qwnu8Wr6rXXroA9lD2XJcIkXd
m+g4IdH451gUybdqmzqMpRT+YaXle5ou3YHL9r64EV3DzBpIufhlu4SNPIqxgErnpOqj2EZ9WxQx
6x+7PgDHy7bmxwaE1Ce3rKp2jIK6ntrb2K7ZX9keOc3uWGrkeES4kchnXduCxTms2E3ni7/UuMtw
1Rt3NwnBbOJFuszEYfFDvdO6xcVNOe40A9Sy4W1+XIhu4tAd2p+tL4bI4457G805MxM/aaZcwOER
RpZWfoBmSRutpDnl2fhQ+MGHbitv872/sj5uP/G2oxK6PXkXpxS1J0oHe7RPlkhlpnumXK6yxXZx
HLvwA5Rwz9Bygawm+M2LW4tqmZnlWdcQB9PSkcdZCgnJP2+NiGh2ctKWGGhW1c1NEfj+RrNjCogM
2GTSO6LTdwUo9KIhbdUh9dodt7PEKZNyXtJx7PxqxYp76t4ruycPNJaB+lHk7f3QjnHf1r+vx3Vb
T8ZpraWStAGZwSqpw/sw/KFT/7Gv6hgS3okbqGNejM/Xe7J4ipnqccTsZdlyGZPv81gw2UQustMJ
aoTyHWe0DMYsvpvSDioD2YIuGu9cQXLWrbp4adlp2/Jjub7zNd+5lL+du2RmuseXaSdzCEoc03rD
0c2Nl1x9GNLgOGjvvZqc00TCc8nlp+tz9/aZmpn5n6xwZdo32EnogDq6mLRIWkYNIYLvuL7FtM20
j5P3yJLkBUkIkT+LOkzYdCEdWnskfFv9UHjNTekYZmaAlg47SN1XBFS23E/mXqEGLSPr+fo82WzM
uO45xOlo68CagaNqyntGln6OAx7OTlKCKes2YSRmZn1QQ56hiIWmicw8H4pOTgsBzWw5XB+EJVCa
+Z4ma2ZWLzikgC1yuEN1GP2Q5XPxZRWDBOzUV3fX+7EZleH6Lh42B82AYWtZWX/qnKGPsyLvbyrU
YGaGZ5S+t0DSPk3yyY+9ZRgjN5327k+WKTJr83JKt6lsQYMKSvXmAUc3skwRtLfLPEKxW1ENkZtX
6iZeWmamdNTYSl8IbL9Vunnt1y7o8uq9dFWQ7YQty0KYxXqbgFCkcnD1gNxx+cyRPzj2WvEbF+Li
K69O7kUzULKkWIgsJc7Ttq4pRAzm+st1I7KkdJlZrKfSqS6119Ovs1eWGTjoxpLo45ANpO0SyZhm
1REKh8CkRNBzBi3NnWirHA4pAObzeMyqQMidob7t/hCs+XOo2+b1W5oVKd5E3PrUeJM8OVMxn4qh
vG02qVkL4/V4JXaESpMxD7Bhykk9iGyDKvj16XzbsKlZBCP5PBeDytOEDYt78HR5Qm7sfsjpvwNK
m2/avKhZDCMKHchiWUKwY45xK8Yjke6D6tVJNdMRZ48Eidi7MJ9u21tMsfbBTwOwlzdp0umqeiJc
eu83mQVJ5vVpXDtiiZ2p2lMnfHsCmZmJE4OLxGtLSbIqBOSNl+ldX3TzuxGMpoesEbdhjJmZi5Nh
n1UTcl1JLVVznBwmo2lY97bjtw35L9V2xgFmGRb4LDJ35H4eWo3H3sw7eIzdJnuJd6M/fcXvyoC5
VKfJMlcnIPm7aFvG8zgwFSFz+PO6Ob8d2f6ScNdTHjp0rdJk21h9pAHbPtTcUzunorfXmpqFmIxP
YlsXrDV8UUBKo0ufN2jdxE4F++3XaY/p3TaKS/+vImhKSDo5tSBJN5RpTBrUg2dhne3cKmytG/EZ
DyAoCESaNgFzJH8GQDW499Jgr/jmbUv6S7+dtVrh9FjDTgFLOCyeGN5tIlXvFw0Y9W2LbBy6ODi1
ADDHIvPaKz+moc/u8ybVO8HKNj3On5MfFJD34ZfNkZKmSBaXMAA9s+B427cbL+ph2Pt8DhGbSuyR
30aeD/eZym9j7YHo25/fXlXzMmY1onk3tc5hYV5xCAgTOzPz9pmdmuS1IHmkQVWh9YyG910wfg6K
qkgqsaLegbEYZXR7dXSWNTDLArNtq/tMZKh2cDK8Mc0uiVhbNDftDzQw7AczX6k5k2niuepn27Uq
SjP9fXLdO9/Lf7Xg49wxVEu8MMsB52Zo8BIMX8AGGH7LykA9tTrQ9xQX3YRJlt2WFEJY+3PdmyLt
Q8CTwyTNe4i96r44QX3LjWVF6Y2TZhx1ShKEQM+sJGkm+dHRa4DLmvoeygEgxbSJuqzjO7NmMTOz
NJB5vOKEszSZoeUNXEC9yuyhAhCsvgfHAY/XuSO4Bgezs3cIspibWTBYi2wddLWQxMdT6e/KZ+1z
Giy31c9Ss2KwpZ3Xu4CiJ6SAXGaG1g9OUfQ799sAS/x3hpmaBYOuqOVG3QatO+qT0guqSuaKROU0
nway/q79sr7z63Vn77BYtFk7iIjojihfCXG0kmAFTN3yyOisT3NGQAWd7XIG2Pq5rNSrHRDZct6X
eAk7eEDNpNl9Si5FzUft7ryaW3Yp3wgBDsD2U1qh/cx5R+anAts3/3g9wtuaNvaPkpZpwQCVOMgM
uwfEGmXE63LHN2yNG44+ALyUA/AjDn7xhS53S/fb3VOKsDVtOvhSQXY+Q9PC+0yX92N3onvbkqVp
s4jQgRZ4m4Y8TPxCQOxaOGFcgEg8qub5tlQyNTnbuw3G4pR+mIzV7B9E7W/xuHX+TZkLalYR4raw
LAKI42QOO1y9hgE8MXW49V+vm4zF2s36QWgBl0HdreIwQI1RLOVdA9RGv9XHvN8jz7ctweX3Vw7V
VuEU1s4Cq3TrZGR17ID1v3KmnbhgiaBmLSGZR68h7iwOID0ACfTLhPTL9bmx7AYmq3oddGCFV/jw
NKCo1sepBqo6+dQc05JFE91jIrDNj+G1maQtURQDcCXQA0Mc9kUk2N6h2AKpoia1OiSrERbEpfnp
U70+gjk7Scvgk5f953tHn1cXKetDnaUHD/J+1yfOZlSGP4NXx/Un6HAewn6Kab099G4Z19p5LLa9
aGRZdbPU0Bm9qqJQsDv4VYAntOfF7277eLPAsBtDr6Ua89Xor3ySsR/GDfmAk+3hpskxKwy7cCxn
wfDlYKYBeNJ/wGNz3C5DVGx7hUsWizJrDAGgg87Dgi66dX3I3PQAj7srpLuDS7H4hVllKCmvs6rA
DGUue6jLFbVFfuyz/l2/1seO3ejYZsVho1BvrC9LvKTbQYB4aHN2ltg2P8YW7ErR1zoFw23H3nXl
79XLIre5LQ1gFhk2XVexlaPtnqHcHtdnqXam3eJV3NiAcXqrB4fS4AC49T087AgFx1PDsw98LP67
bpu2iTEcNwjqaU0bfLxWn6rxx9S8D+rnm5o26wwbMUz5qNG05KhfCr/64adp+X69bUswMAsNtcfG
ja2Xz16+6DGIFqARr7dsMXUTvDTnSEkCDYBg0P0zbS9hWd43zdH31mMQyp0+LOtqope2oJgcRWHn
W988SO8UOP/6oj5k7Hx9DJZFNUsNm5H4ivoYA5uXSJDnpXkvUaN9vXHb1F9+f7W5T2HgggZIo3Eh
4xX1GuuOKdoaNnw0YGrjaYBzT+4q+SDX0rlzZZ/9e/2zbXPi/PnZBYDSM68x51P1vcyraOFt7AU3
AaWpiVNCxWjm1zUmPFgbHrmhuAeDyEPZ7Jm77eMNL80AvPRVgDlv/S9t8FDT4UC9PWoqS+MmKMmh
fY2jDXwppcAkld+3JlGjk9w07SYmaWvlIjJNcZgtx1/IQvyTc8iCKJ1/vq39ixu/skYfqmZDHkIW
diNHzdzEBxywL/fSyBaTNOFHVcsCJ5ww7073SCBttPx7/att7V6W4tVXexnqPwBBv2zX+nloGeid
2c6E25q+/P6qaRdK64sq0XRFw3cSTGDa7W6zcpN5fZjA+h3mmGvX+9ojVc/1cQz3ADSXob+RWjDJ
18NxWlFLdFlI9+sI0e6qPAZdvRNwbY0bGynEaEbgmDqBU+9jVm+RMz8i5b3TuG3GDefMwfjC9Qrn
D1n1Na9pHmk575wtLB9u4sdGlxe4J+DD/eVTGOanJX+XOrcBOKlZLdj7BNzcBRp3hbor16+lethS
f8cObV9uOKYuht7PeINT0eUOOJ3SLTzMYscSLVNuYsYkkPqFC2HdQ1WXp2XKjw7fc3nL3mzCxAaA
3fFUhKYL92tR82hbi0j756Bjh+u+b8mhmUixuS7lGDjowCf0XcmRpMOVqV36PkKmeIh4q375dP5y
vTPbKhh7apYj398wFSYCFWFxWs9FFOT+dBeqde8JI3zbcU3c2LTV7SxbUJ5V/dEPANKsxwMPvyv5
c21pJIclzm/Lo5m4saUIPIDjFex17u5n7kdZsdXJDDqku+uzZTn7OYYna7dPXc0L6GD4H6pguefz
x1m/NPXPmY07mW3Lgpg4MeFVPmqY0YUu7vn2dXbPTb13CbdYlgkQE8vgeyFB281KHgLytSWQgWh/
lfl0oEOs1E3AX2qiw8pgKMoZLBmHSf70QYF9ce4CV/JqbyuwuKCJBwO8AcdLKfihmtpDT8P3kIK/
l5s4d0234xeWAGIiwsAGXw2MyDCpsnL5sKTl8HFcttuAGiYKTIBTWCiJB6UZFS3joSM9V0m3smA5
sLAI/rlurLZZMlwb8I+WOKsMkjRb9V2+iOLE18yJaEW2I76g+Xi9H5tVGQdnfy7xylC7QZJ34ofa
wuUO2uZTPPlVwsYqjzyazo/aZTvJPYsPmviwYpsa3+NLkCxNdcoK/juYt5cM2jqbN78PFdtL+tgc
0fB1BcUUP8gbP1kH2cR5QHvwhoGobZ1wWL0+cxYj+wsk1s7T0taln4QAxD94fujdVy0qm25r/bJe
rw56YNOXKdDxIqH+St/ztFzGU1eG4W0oDWoCw3o3n6GD5YoD6Ye4IALIZucO5AK3beEmLEzQXrPQ
L73EEf14pFUDpr+NyH9vm5zLqr+enLJXkIAMeBKUzJ0fIDS+IeXp5ovcMVPb2l5+f9VBQxeITK4z
h/TsNhwy/PXog43+2/XPt/icCSpytJQLmOh5spbsbk1f8qZ5zH1+oJv76ObiaeLFjTZqeHcmQCM7
Cs2TbEQ5HzhJLsyR9LYbvQkjYrxdtHZCL/HSfAmPQT3WyzvcjEuxE2ktMdAkdB+RIZtLx/USXfj3
VFS/HX+7YxX74JJtZwxvduGHJpJoDFgfFJJ4SeCkQXqi09g/rawk581x3A8CNeTe6fqi23oyHHos
xFL0G2arYfkH0aqjakIWjRvoLy5/3NbJJey+stu1nVTrVauXdKO+T+n4KZ39jyjh/SBd7yZ5BkzZ
ZYCv+sgcZ8HrjOMl1cKnj7nXNU8u1Pr2hvCm66F5w7cbOkOnxEfzTpnqXyql/QtHCejX2ybIcOyK
EXC0KuolYlRuBAG2OXH6lhTQOQ+GWAYK/97Wk7GBD+E2bVXWV59wsH2nB/6Q8jmLqrp5QoJp5/74
5m6KuTLcWwdpuo7+Un0KlPyRVu0DqHg/IaFxZgBCMl7ugRps/RgX7AD4GV1CxvrTyKeTkz+jpn9A
UpbdsUF/VP2wkxC3Lb2xaVOFI9soGgfUb6566HqXRiTDznF9QS4G9FcKwg9N9CtQvVnpTHw4b962
fN5wbk4KUlbvcIkqb8lbowvDx6tm6TvuBcNZ4YHstBIni0uBm8z1AVhWwYS+zv3k58VQO0mw5iFs
l/6EXGsyjlN5AIgtWRZ6d70j20wZHj4MdGBNzoZzOG4buJjKOl7LObt3R+0cr3dhWWoT/+W5w+q1
EMA5yxApvWkKWDyFkO64rXXDy1PazbqYZwyAgxMOiZA2CgPn2/XGL7Pwlh0Zjt1AsiOjm3QSOq5f
KJWnuZiew7m/B2fCjd9v+LVT9bz3oFFwbtr8tIZ1GpUZFK2uf79t6g1nHrJtSVuWTueW0CyuRtXH
ayb3SiJttmP4cDoH6QrFD32WzpgmTT3V4GHut6O77uZwLAMwQV25L9hC51GfPfI0pv/6e+9xtnYN
7x1qrwhk3frnLGT/USHqpFj8+rYlNZFbS+GrRaoU88JEEtbDu8ILdtzV9t2GuzrCW8dmpGhakmhc
nFMmb4yZJkZL4yzXpWrpz82WP7rT/BVVwSlEkPee42yffvn91VkC4TKQfAz6M9haWPmOhZ0znt16
bsXn68ZucVYTnNV1tVstQ92fRSvOpNYvMyoQoU390pK9KhKLxZuc79kwMpoq2p1R9f1+HiD9QUpx
P0jUCF4fg22SDIfVPUiHqoV152WoOihM9Eukmbpty/INf6UgeK7mtenPug0hNqTnH6Pn7t3CLbNv
grXatAhRBzajcd2td4SGzWl19PjQh6IBJUXR7ziXZQlMxFZAxORABLw7B20H/s8NeIYlnmuH/vZy
MOYfrq+DZf81kVvSpU7YeM14bggw6AwEJL7zreq6+yVzHl2Hn2/rxnDnDCnKnLWud556fhBd872c
+4e2EQluPtmBAydwvR/bpF1+f+V7Ja6hWs/Fcgad0SEbpqirGjzm7yHrbc0brq05ihYH0MedcXQs
I5xTndhj9RRJUu7xnNjMy9iJOcrDRp223bn1u8fL/fByuvbFdISNfbltkoydWJSl63iFXM4j+Sho
GxW1jMQgbvNsE8o1B1yrSujlrIqwjTsOWjTmT7edpoXh2RzSf6yuETYYI2kWOdqbvmi30DuBw7K+
JmArFe0gRll35y5rvqL273cw1HeSTXsvNZaoZ8K2qmp1xkGnzlmxtDykpSfxwLHb+mVPf+MQZ4K2
6rKdctUH7jkby8/lJJIJdeMuzxPVBqcLt9LoVjv+HFq6MvyZr+tK1tVxzgXF/a9id6AIiQFB/6FF
fdeE43Oa118b+Pd1i7V1d1mvV24Ngeum7SbPPeNecF7LCZJ+3ZM/6Pc0R/3PZWRsPOrbykT80AR1
QWE8HLYpbXFCaDE+6efN86Z5u5cOsPi4+SotOCjqQX1WnlPafHWD8XTJalyG06Mg4jY3NB+nOydr
BZDE5VmoAfJKblAdvJHsIRttjmJEqQGF3e3CnPY8KP+fuQn/cSpSR3mg9nZZWwdGjPJ073Z1zxBp
N4VIG2x3g6yBfun25sey8ZlAtYGB9aWlRXce2PBCmfdQbNUdLohZVKO+3s/CnacnWz9GxCJ+37qQ
orrY0nrnZn5STfqXX/IH/n9U5V43lshiItfAOpf6jtO15xLQmGgYaRsX67YX0y2rYWLX8nTCRbae
G0SWaYkWDaEJUHrnx4318rYDvwli8ybiess8t2co9vya6mE4yAmSLtfjh8XhTPTaKrg7Naoez7lA
rge7UTjPn5BUfCnBNnS9C9sCGCEqLVfwjPKmOZNwUw8Zq/pHWuV7NT+21i+/vwqAaQk++811x7Mz
8n+h7ZKr53FrVvXx+sdbjNRk3krdvAkgTlufL7pslyP/2KkjOO7fh0H75Lm7dWu2dTC8WpR1Baay
bTij/HVbojLfGN7nkEaOlCyCz7oM5efrI7JNmHm/YLj2erLZztPa84it4AHtV3njOdAk31p5StK1
rJuzAKg/zsVGv9AL32if582v6wOwuJwJcSuqXvOwLuozc4sx7hbQO6bIHkdBtVsVZ1kNE+jGt2rq
Xd7X537ePggkpi/vNdgOj5e73m2juBjcK7uVK86XOCpU5xkn2qLpHmjFn0af7+2ktlm6DO1V+4W/
zV5dpNXZ3ao8Bo4DMg94ZYZkpd6TyLXNkuHY2UTaeXAwS21GPg6dzo44HD7lntIHXZVfr8+TrRPD
v/NRUO0EbX2mIDl8XMKs/YyTR5qojM8HZ3Tyvay3rSPDL8CYOG+Dp/IzwtUH8KbcS759u2Ra22IP
C2FbE2PHE+0Wag1a+jNrc/cbMvh5HIYr+Q0UbnO4Pl2WLkyMmQxIoYXvyDP33ceZLSrGqToiAf64
3oElfJg4s1ll09w0mzwv1H2ow+lnoZYv15u2nNJNgrIpo+UE0iqajMKL5vVZLk+9esqne9wEUAnX
JTvdeOISVd+4D5iQMzDTi20A+23SqsXpikMNHlfnE1DoU6EPdTV5WXDAiQ3s6DFUXsLeicB0Iz1o
HIMTyHciJCAoyny6rvEyGYVgjRg6ENoKItdk6dImA2uvLhRYtyoPkKYDMPlOdhYcao95DLVnwX6t
KwL+PxSYQJJ9qLO5hTpt3upFvIhWV92PtcnnRkYrpHbS344KB/3QDfOSzZF0kTd7oO4S5HMUgAct
a+MculQL9MD4ypKhcdTD3Ale4UM7qvMvDhnrro9c4nIIMqnRWxwaLeOaZh5Y7PwwxcklYAFyWUUl
venjkGekdiMOkGjwlAZiHb66I7TOY8XAsjQTmv9TVFszL7Hyg9IFvrNqCbtDkYC31fdKuFt99oO5
27ak2Iq6/L3JlXbdwXH8Zenf48w3OgTVuDnpS+jqiYuMJOkq3n5ciVsNPYTaEa+cGPTHTqYivM1z
+c8C6oExKfCap7Y7Qbbcf5kBI5n48yRLPC7EwQI92z6pelzA+oM7DHn/vl3KmuCuTQuwusSy76fh
2zqUIPTH9bIq6CfpuoJ8By2hBrJRe6nnL7Es+wZvhmlB1FCdRi1H/p8uoN1EomZqCg7t1zbI/DtW
SASniParv4o7Umo2QRplc9Pqd9Hweq4itbBVkEM/18KTn1DynLFH3/HB4h8sYRE5Y7dAet3JZ/+s
5daIE8vLovhvYkER/gxpiqaOOPXh/TjqOzVVbjyXtQSGClpwE5QbaA0flE0T6kevHXKk9SEZn4oy
Wkukd7oHVRYbH44rKTMtI11tJU7xIfNzpHTlrPj6PpRpm6sj2caO9ZFOyTp+Bcg7XPH/UHRQfQcw
iXZ9TKj0+G8fiuhzlmQc3HXvCVNOWT5Srjj/Scj/OLq27ThxLfhFrKUL11egr760HTu2Jy+sxE4E
AoSEkAB9/Smfl3mZTKa7Edq1a9euEguVx2hdfPJrnQbdxyVvoYb+Ec82Xl7NgEyDOz1uaXexaTxZ
GFuuDTdfs3Zc91ULbU2g5RqNeIRpHnl/S5I1H/uDGrHDN5bIbhFmqXNJVXgpeNxyUcLGJ97+aFYM
rbjXSePbh1GvMGuvaUM6Kyvk/PF9KKmaG2wJCNokfDugmKQ5vY9M0hNyVPmUh/tOzwNby61ouqk7
E6lM/tEP8GTOjwmhSuP5N11yzlunFlLDrraFh8HKef5f5Hzr47uGNXGf1R7kc4QHGzeZvvk8VvwC
mSaxj6nVkT9ZMU3Lnfe+b+ajyqIkuzcRT4vXoW0S+k5aEoq5LCyOGDYcGGZlZOrb7ToMsE6VqKrB
0zc4UJL1I5uTqFmrkVnVvBTJzuc/ql3cAr99W6zN49QUDC0c0vD+b/E40xWOkkq35qlHuO0gqs0s
WuyVUnyf95LSNh8PqthN+5UzQB9VKqMtw7IP9mLdb9ht9e0923zTrLXpbAhXnRZa/JpUbPYfiAca
lnruYC0pj3wOc37LNuWWnyua1PyapTDLFvXWhtn+bFib3lOEo8ePbpDx6G5NlntMy5GtHLauHOa0
618yWF20L0nKice43klsVM64DCUvt3inUlVhxd9zojg2zfq5G6E5OXSLgeEWsr4iu94lDuMGUeZx
o9UXngsxPzvJKH/L197ntWoR+1ZzaldR75sfbeVWavp7CanA1QlcWHG5L65LxmpCinX33Bait0cW
FB0wHEG0DNZ55bKPn1MM5wGD/PW1VfKSJXtR3OALO8PWUXWDQMOppq61TY1MZ71+RgS+5G8+QYT1
v444YZ6nNI8R8Awr0XW68j4x61/VTal9R4pFJ/+ZfNjzX97CD5sdgFEIxUipmcXRD4LRvSrMqMi7
HnaCxdwibnEv06nZxh+OFxGSqiORpI0p4cGwTE8xiU3/CLKwDc8kt3xsq4juavsnYGevf6gEP52t
dQzjgR9jOmULOeTc8ryalmbo4pJtRG22HFajqSpdz+AmSVVL9XW2RVM0ZRu8Tr9UvszIlBlXD7/6
rgi6P/WYPKAwjp538nH0aHaqcccyDHZM9aLylzRFSOHdwO0cfXhYwUwfxsi9vSAXuF9pOTfOk/jY
OMO3p5U2+xYuBklgCHqJcW1uN0ayruF1x4YcA/Mx1zNBHjh6nRH5sCoY/BBwHUn7suM0UbpcIQ+f
1hOW+R3Pj61BsFX+thM4eegHyyyV8t7GdtvYXQeR97RUqSfYUxPVGpvvGxG+r3I7mU5n8VhGbnX7
X2oFzx8hZaD5XkPr77KLWkzi6jFmmelLxMVP5iTkPMMbBqBjJl/dLgawEZJFnpU2rOH3lo+eXixp
YtzSTkqRtyfIA0nzivDM+ds+nfcFH8tUu2U62VF1c+1htu5PGd6mrNJJNHXJVRZqSBhCCiiqTjmm
dIA0Ab49bnvXzT6eBprF2UFANqnjQ8C9F1cdJKjlQDctk3ImwL+h7KQKcAtI+iU5Ilis3X8VCODm
leozmJZddbFGeE/SECaME5RDjuJl84S4H7PWPNKlH6F6646Yr2LiV068j+e0tFvsNoMItwhyoqtD
N4ckupYjNPx+azeThFKLfF35EY9vd09tC2LiD+LZRJKjqPghvi5Rnos66xM7Yx86k248JVmj9B88
LhPrw6xIGEvSRT0lR9GR8F/eMP+bwXIC9lftThG2UY88Sxk74soIMq1UhhL3g4+ETuMJIQUyPTUd
NeN9owfR3oRP+olgGLrtWCJwDj/bvexgqouTwAeh65BzFNd8d8JjahdFEr8HQSrjR6z51pZr4WZy
JkmbXul3WAVsAHIZe4BIpxH1VHpgwBGoZGtQpqpNep+JCxzhNt5CrWQcfVQoAulJyj0paqDHDWcd
dcQ1T1ROW3zrCyDOvi42lN5PJFbM3bMYGtruZRsjxjgcDMne14116QvOZBv+44HxNasKLbMtrhfR
yBYOMLnbQ1sh9ERND0g9itVvhCuZNSunOIJzT5kJv6PP9qumy8MmiL16GIDZGFk1JPFRNbAI9wgU
DHaBL2sjEskUtBMZEX/9XCTmdWx7GZ/XITBjL0xmeFWOakEhhzG4zGT0R/ji29dcxP3erGVRGNk8
RF4b9dfummlbmr7jk69ZQnaAxKKLoFu3NMVpI9Zx6oEV8O6lYAXcmDyoJUTLV+YVoC1Mp72DsQ3w
09j+G0OrrHpUgRK7lVSOedjuh2wT/KBzrm1cQ4EzbespiUVCZDk2NvdRuaTpSpLLtnZMPUJXZKMf
TLXd8L7Ljfa2VKGjKdae996p/JLidt3MPWwg2/Y5MkO4a4nNYRzdznieP7wL+XgvFikMhP2N1Ly/
sHxd+HhCKI/v9LUVhdZ/5pihfazhA0ORuVzkKnPzdcY/el/NCk9mOg8S4slwnpp0Yf6Aetvq9DR0
yjl9AF6x2gPeu2TuT4mL6OB/5Hs6s+JQcBf30J3s8aKuGAnrNlRK0KJ1RwjOfkdBkgoIVMmttoVK
/HOuFhkvJVuaohuqHfd55GrKO3Qk4BiWeO+q8A13ECUSGoLY8iUvkrY/hj5fhTj2rkO7Uy5qDc0A
nONT+HsRAJj2KySztjiEuEeKd1xGZnxj2LHpyHnse776Q+s7j3t0WYc4wFu4zZowX/JZoP+69EDh
mh5dYnmmj1MbLQjOkITzEIOxGxRWFfF9PGqY4sCBsoRXkM3vkGVPfYunAgfmp0ytNnkPVGs8TpKh
ELdSsGFHH1bo5LiDO4M/etzjVf20y5p1v9vUiTYvU9iRcrzMdNW5qcgEn7dPzeaBP+dtAFCrc99G
yRsVqxyepEPq6U23RPAPp3U//uitaxg5Fv2ao8PqAsJx+mrwGEam5cDJACuYIV+hasI8B5PurF6a
rh+S2gPhAr+oxmNZJ038tIwlAtG8fRzSjQ5IghimdHyGiQQwBxaTfOynmm3SCHWAIalDb7QDFEWs
Hobe5acmsRnyoIaGZKGonHJ7+uFxM4T/BsBF9+6JanaBRW0gjp+y7YveH/iGdx3BHGQV0/Ky+931
dyIbQvyPExd3Uxnw9iMuZxupSduDzwhRcO5bWKPjJ85xitayhxHe3pdTyiyMOdJtKnpdpZ2Ytq84
7dB8nEO2MdTZqUigbi/x3RW8o2grE0lRpJgTnwYxsvSZLt8mvWWPO7mOhwn/ySiZaLD7pfrNzHXh
smJT5RjHeyIO/QTn+881dCvu8XQ2SA+jS9I18ycr5raj6BKV2kmltm6z5rp3fRercgEJYIrHFsMw
e9UxTloCZVWKXBJC99ESfNUs/V57bPtu/IpGI5BW3Mx+H5Jq7gnWRsqGT3P+KlE6pK50i0PyTSes
Nj/BtwTHSrao4f+RdZ7YU6DoTa4cUBKe/1nhh+VRxWpmj24O/bqUSsyZfGjbfSf1niCDAtg9GRJ9
V2yZm3QpQgf29ThHnMtPkyFgPSpTkP77TRpsZwLFiZhGv1YeT/ldtovZDadlbeLwDpwsxFyOGsDF
lN+Gn/adxUY7V8aryCFNGUz6vYA9ESoRbjpGqfvVFCaa2CMUhX30GMVAezPa0o0Y1ZXjxrlI4L6y
/nSdo9nLmGm5+lLLoMMzTueK+1120MNpBOvlCJq/00wVwH0qHccoKtd5Tf82Ua/QAHBwJns1E018
UjFQOtwhuBmunQilL9pIbSedB4cmKkJOX7YfxxbrTndDtgxIUVfOuAg3wozuO0FwWBF7gxw0j0j4
I6Hd3nwWhCIbq5yWQEd72cZig7ptTweDrtGYnqEw492x7TsCtCana71nJjoVKhL2BRqCkDAkyKrB
lQlf1luLYxf2UnCMnkkp84YWrsRnXqPXfmv29c3mIvpmsVtj55sHOTU/wggkc/99Dyv1WLYG4O59
ZPFi8xr4cUp/EBO+N1QRa4KGrpTUCXRRgk9mf8/R3jUP6aII3i6Y8UN0laAfhSfepk26IJ400uKU
Rc0IJGmla7pzIjBVvA0BSTV73RIwHEPFsWjbAj0uYuwflxhJMLZqdt7v94oujP1kI7X7aQidCFGV
BpbYl7htQ3OD4lMXbQ2b4xkyh4Ew/D1loOmizfskWuCRiu5L5xGHM4PfQAUlG5yX0B/76ceKfqKZ
r8uCtgwvcQMXqNIlW5iuIbXrnqCThwufhc1O3wCjZhCBpIBeAQ55RzREgOSl02Q3BNcAy8jHlHB0
rGgJFG/Qk6FFauJqbDQiHUG5A+S92AzLp0tFGuDYP5TowiS1BHCOsMgZxezb/BdXzexKKbCjbvGh
QLVNVVzMNMSw2LSGveFVnMF6pM0C9qI0WF43aTUDwmKEsHWTuE2ADV1SJdAzZrAsUV2ETQADxNl/
7rjOw3VSppe3FlB5/2/3g09KPDgXAyLCpc8cc8cS+pQnw77uByz5q/ajg7/vlN9I0cBy+6AjjQ78
NNOx6PZrRDA6YodlTpZkPLKuRUbQKXbc7WBTMmLHqXQoHKm6jDSH+RL+ePsTiBo1qjJ6ak1+WDfY
ttFTxpC+J894D2ADgp/RuW2pt81Rb6pWUL30FaCkW16xlCOJesOGDvw1yiEBJWouUrONinOEBY9t
flmESJ+WTWXpLU1h4T5VPGqBJ+rUEuwgTvPSbOmPuJg25asOTNWhS0XuGowwWuku1kNXeVj53g8I
lZqgy4XyRcJIMhF4LmOJ/kpjmBVLG/2Xp5wd89S+rIxsTSV5P/CvqOtXZxE31QJGlpn2CVcX387o
inHZL9PwlCN3o/ttFGy7rykOUfMdMCFivGi99QbsJGqPDP1xorSn/60zoA3+98ib3X2ZM0Gjl9UL
pN1h1rzYAQkYg5f8iBKoGn12JFp989okcpteN4vo4E+M9iLTgac3y/KvX3qGD4KdTGTwDgmxd1mC
AlgcMCyCtPEwTj3bHhkKMN6uoliW2JUEpW3YDw0nGxfHKeWTDFWBSCXxG2atSY6fYwppN1/wgXGZ
VmsidvZtlD+YQ4JARvay7gWEJNVmE/BaHAQNXj6T++wPXFoT3FOKRir+CXS7dgZNHHZrj/m3/waG
ViZMJ91HgYcDH1qT7NWAPggdFFsAYUY0F+a2gDiAbYxGxymOnZCYclV4OPHwkaRkK34QcIjdJxv9
tP8w0TIipSJDY9A+xPD3Td+0agrxZXosP0BSM7jVw/EjMnvxXMC727/jsKod7H3O8wcQUGG635zc
fvce9bxBz+1Dcdidw1kEPpMFeUCU40LOgme7/z30CcoQG1La1IXsC9zjTWukqZu9jWd0tsx4kGWg
TgZIwmyXb+8iQaPDKzzbDTzbtrPt8L0KTNC95WqAFRc2zvf5n5u7FKliCG9Nf5MAbuwnrJelA19D
cF+t14ZlSCmqMi+X/AoAQF9GtYistjSxqGAzoHAZWtrhhwX5GMEu0ZGsihR6yvtmnDdkD5reHXmg
HX4WkacCeUp7upVimefuTqDzsBfMFWBkRBmd9gpfePSVVN7KQ1FE4aNpVP+rlR4Pqncmju56A7sT
1HsWWYJtY5iNgnyfbTXZ1A+XHZGBtxUt5B2Pu/4hWTRairhx6irGOAM1lMzLr3Td8p9NGNk7WvT0
MyGwca8L4v15HrBPAK4lQqmaqDqlsPYbqw1X/XJy8KAi+EVbEGOoLi/jmJi9aszMfs3J7p/HxLl7
TZrcYuCLpBGwQRufK4yi3BExPO7Y8lE/BkSb8MMqk/UveO+4eEHKV5L+4DCbRC8Nwkoe2DpZf1BC
Y9ADxlgjzZXNl4LvHBC46cFJrSIUSSn9pP7MJEqWTwj9v+eNM5jeI2hlreseLwuYiGI100mFqJhP
YW9puOYL7MmxPzjx+MzgtWjKwjUtueK1g60RpBaS1c1i1MeQ7EScJqy/g3dIp7iUc5HNNQM/9jlv
ZL8iUHjfSiQHcFOr1ZlbQac5+96PSd4meI38UdGCHSwSbCwrgRqSHVwfdx/JQHKsvWZibcuFmnx8
NMTBTZlb0T/BJsB6xDIkPX8oZp28EPhuhpIM/aDO+y74A0hF9kfSHFcekFBx5RYvcIndWmYN2qWQ
ZOcREwh1nrfZmQNexJTWxR6SR4epVfqY+B5eYsgWTeCUjnHMi1a77Eq+MKlKDkXrNZKLLEo2AAEC
dmzTT7eNeJzb0I9FpbpNJpdM9I2sBk3UUmLxTJiKOidgscqE+xeHyc03UOpGY5xj2TvakT1GJtZu
hzofwv5OdbaEOoCcS+oFPU1fuWw27X1Ki42fFg78fSoS+J2CnsmwSIp4DLchEHVG+cNFHzb46Pm9
Te66DSvRJc0JfQHKRT2DH6sA0Gy7wM7xN+lxUOjkH20Ccrs20PXxKmjFXQmjQRnOWzSppGrYimeP
YTyUvCLJLPJkd1ArovMMEalRm9iLd2z/x/1QyKuXWKU9z5h0dKXKpNweRPT9U4G8mPuaZSo+xzBb
76ss89mNx4n80W9idEc2SpzaTBA0jEamerv4yNMYPG3ssfGh9mircQngzxRTP0x/kbDYvuZxag2M
TNeZH7FjjqS3gnddcpRrsu2ViRBCds3NNt/HFgfl3ALhmGckKCSPQ97m6XENWfE8urnFFCQdgfKL
zv1HJVTxVWLW7k7HoQXRuKLyX8Pm0u8inlh9WFCxiyomzKmqCQQDiqFfMgq3sj34iiFPgKNCY2nl
DYbXLUETMa0JqLfBGFAYGAI8I4UCx3+eJHtsEy8u+4YpRm2KvsX4JI7oL66QBgaD4dzSQ9ybrcOP
hyqHCU/MX6lv+KvQ7eTv13aJt0uOwaY50dlur1BJqxtyHpL0SfAVr7aGyEEeFjSD+J+bOO9PenAD
zGdCGm7NMOB7AzPZV7ZuQ1vOGsj+3Y0F/dtmOv2zdWnboNq5lsnbkncwygfx0SHIFTifVjF23+JK
GTavd7RXS3cFobk2/7kZg4cy6Mb3rxZ877/B+UzXMCdN3JWTOUZpWtJESxCHMKh5dJIhr7VcA4lf
k7hNh2qinixva5StKJoacrT+KnW2QwsQt5pWEMMtbb0siH4tWdb3Q41vSfa/GpOCcAcowsyTxTBu
x9VkowRhgEh4OVsnxt+YLCT4sYCZ6IXgz8Sl7ud9v083noHSR83GHAwfjVSFME3zsgPt7QgtBHlW
zry1KFY+Th5Hjvscffj3xY/qmIznYYw3dxGk33XdfF9eB2tz+UuHvP+vA8qbv3qNlI4zJpbkFjbE
P1dsgrtgGUzObxRhoa5kkD/cx/BkgtM0ViOPgKDyY5tad5vizX9g2VShlS6iCdDcbzw+pTlp/462
z8C1YzosyzBwDFUF9M0VBlH+il4wKkpr0V1UOeH2CkODTh1hNGC+FspiDZdelgZ1MjNNNgDBxtPr
AiuKrwGqoWcKVBSXxMAD+2hzZdwdg/TnItCUq8/JIAMC7XXC7rDBZn/sFmzmMZ1CkZ77sSvIn9h5
Nn/EoqPDEUq3HCDFDPyh35YF4WcoQJgu94sZDrD/RBkkS4/KDdAGWQwz6faZSoV2ZcKVjz5pmaPx
q1cYq37BjZ3bQz+qvaIw2H3uEXjBy6gbJ/VjpRg5nzDOSuVDA8NLf4oE1+15c3OTnk2KhNaKBbJn
1YDdwRvBJMycWQv9wHEK+OUedsmy6TxyF+LL3Fj8lXOGDf56gcqC3PPIywynRUT9wbpsGGsnWB/u
mx6wpSvR3Hfy0Cfg/E/AI2lXCZZohc+m7FPer/0nRf+WX/etsbzqJghegPr3dnsYtxxcKkQLKa5K
9NfFzQKGD69+zDssJWRFK8f11O3BFXMVswTr5Q5SNfOH0azQJ9DJNPyaNonDY/dC76Wec3vfoQ4J
mPvNza8uLvSNgHCY70AsoFz4aabmQGFxJ9FPGkSSg7yIKLaKKVzi9w1ozage93LeqOnf0rFpKU4O
7mnzR563vdUfu4uZHG4boiTZer8MhGjpjpMNoIi/tqBUi5vGYK30OkTE7isccqYx20qDTWyEEUK/
F3XbDQN3RR+7hGKx0hkojL4GhzH/AxrtHoA+z8Fvp3sUpirv0cToMoGxSHuDHCQqsD8DEq2SvUKj
ngNVZzUQzcDqZftWyqPrFW+aNfNWr0MBGi8tmhglXdAWfDDGqeoOgUNegDvpo7hmBh7yZxgcF08d
YyE7NT7YR4Yz3x6STe8gMAWJ4sphRAKe0UnlyjC1SFGGTyNGrdan1p3pkPXTk4JMHooGXkxvaPe3
Wxao+UItiD9IsQzhedQp+vNhWTQksWrnmLhnA2ZmPezmEbi78BhuT/200RcQgdKdSQE687JD1BJV
ycKHGO+zYKIWayav0zeMvmvDwrHFmyX6BTCraQ4jm7Pxwy35gvqZN+kLMovZk52igR+GKcuYL73u
CuSdUa5TFF0r1b00nm64wlpLbk6xfnyxoZsuez4N42202dxdC9OA7liTsVnPEEzCVtliN8HzCmoE
5w80n5ktWYQchhKAhoVay+9XATkNaqiBSwfgqSzl8iDTVAwPS5dnGMp4gvqnRYf4MEwi2VRakNf9
BbnlDMbueE7yEC9wfKzneKD9QSioKc4p90A7AcbyL+Au83+7HIr73pMhlNOGcfqT7LP0PUVgXf+W
Yzj1V8ZaPnjdYv5r8OqSh4hmuHdLjBVRAYeG2deASUMOcdLOw70avwNes2bT9oS4k9aBVujW/GPQ
cxx+qaxJRFvhbAuVVSuzImBHfxG3Ua0gjw8QCY3qhnmnFHWR6Si7MLK44S/aR1/cdgJ//CpeF1xs
tIti9zKBFBjeliwroqPC/kV2XPYOVNwmuuJNkbHQD6Iotl/tHPlwtFEqtp96p2v/py/GgYCYNlkE
bVe/Zjm1FRlZ/vZtGTBDYMQo/Z2uUt0A+dblBJqqzZ+QCoSV43oMDaIzKlHAvPe2+ZSk933sHAab
29qu/Lxucpgu6GMWdQjIj++OtueGwbaBr/y0eYufO8Ikpj0h7gaIj6025aVG4iBcvpii5BCvZBb1
ABr7pxNUZJdujLmo04L5j9T47BPXEAOqnfNoOdgZH64ikV4uEBUgBAx+mQeLJrU5oPXQxSXaVENP
rV45wkC9yyWEbC34CvNodeZCPbBsdve5aUAeI5Z7MN29glZBHvQcifmQrEQsTysoa/F7RLcY3aKm
+6YKJ3BPL0i33u4iturHrlDbbyyGEQgI1hXKZg810AJKOnh+Rfh8WC7D4EL2gBKFf4uJOQ5SAAx8
iLd9vPU6CwiwGpv5Gbqv4sowHM9rLgnlVawauT8hmWn6GfCrdNWqRVtrbsEdRwB3fziQ8pkGCKh+
dziV03lDGz0cdJbNv8d8jV9X2E3cQ8Ba/CuoWF4XaIyeNawEXsZhVFEZ4pl8IIIKWGtd+/CFlg6T
BbRy7dMKr56nGP33v2aQSoD/HvXb3nVF/lei1eYno5KMVhgpovsG1Sy+VrWDe3Q6dPdIFczWbwJd
PQbMnr+gZwVSa6CBqeGajLbCt2a/5MARR2GgWzjDUC5gWLHZdCL8uCIe0NwymVvPwf0WWXbOOzhb
UAxotwpDHTPhYgkYWhHALbRZ+9Aj9YLatyVH5rso8L59K2dFvQwe4wEtF3tC4qnsT8Kbda2LeOuf
8x0ZRbhHozufNvJzwDrTJV42UKvLKkgDJS4mejvf/EUTQLF6IFby6zLZ2V+FyxAivYV++Z12sPty
elp/gqWODwvlUwxy2Tny7jpcmEj3yj4XH8/02GA/Y676wIGogQ2TcCYxV6SiYA6LOiZayHsB4Tpm
IF6g9GPGEr+hx/pmgGO7zIem4CKtcOJyyFzaTR+QJA61QQMi5DHputkfBBCfrSAWnJIjrAydvI5+
6e5bq4b1CPqd1GD9fIy50hz2Omgm9kMPNZLA4D4NyRlE1fSmgUpAaa9uJGUDaQpMapya7/X6DfxA
NEJwNuTokWA+gr3XfEhJDzQ+p8lhabL2yRZe+AofrCUlIVhzivUqvpBphuEB4DQSVKdUsbXe423g
dZSG7gVzbHljOlftIwbIxp7mzvDmCAWUHB+2TLvp7BAnehSBNmDzDQBMXizt65zh4LGm2B/HtWAt
7Mq37Mw0gUBbwE/8eYCK8NpMkr5C7sLWQ2sjDBCIhjpUjnYeKw6dXV9y64b7YoQ3ILRlQsgzKE9B
LnGWrmM1WJP/xM2YYQYfJMAnmCjkhmDG+BuPGRQ2/A/TXwTpQhNuswyHTkVqLvdv0rLmZt3WCrOB
glZjp5KHhbCsxO78dsYjBeW1ArjLFbyBj0SG9gHdf1yOoZuj7yFptqKzRd8IjwYOsI7B9clBE4K6
ZSJFaxH42r+ybRi+VDa3z9jahs+MAttdma3A9516KTHYieZ6meX6Ex2CmqumCxiHRr3s/wES2/yC
rHikueuZydNWjNnfDll4wxk5NhaecKpBz9FG1tbN2MTJoRio1SVDxQToZ418oCOmbjWCwcXFNjEu
VpLjFrr2zcrzKxjCBFqjsf+M0sJYTKMIbhhQnNFSNn0XHsY287bc4aDna3CHeDoQ1xX3eYLIIQyk
9kPSSmDjFqn2yBAurH7sRYbZWta5dwcHxBoD++jH1mTkdV/T/tq1qniLKcgloOp4P2RNg9jRdZ/5
j67vgQ+1ohheTHuaPzokPf7pBk/7T6ajmCyl9bvOK0xeclSJjdroKjDPip6d6Bp0fr1ZJ7TtoFuP
iV0hd0zHrnPVjvrrT2Bf0HNZrnWHWx5XYo3rjLp78T+OzqxJTlwNor+ICDaBeKX23ne7+4Vwe9rs
CCFAwK+/p+7TxMR47HYVSJ8yT6acFqxGlHL445kaWZBjbbDTSuPplZOMmtu5S2Kc2i5WXxCjwUVg
ExbslS2Pgq94GwxwSbC38Ba3bSV6yJpWlHeo7/3fSSjvlDld/AmHXDpIr33RHldP4GNFssnkfp5Q
ik5wx/XvIQcw2tVuX78PiAoF6CCGdGr6tgtfUaLFbS/ikitCHd6ZFG+ev0QHHLkdSyo2xoubc2rk
6BcH2z8Wur564Soll5toMlnZOxymdjjN3pXljbqpOEFOT+UlWwcz3xunyINzYjzSmtCE9idg6r9Z
9TJ+ydqsvwq9kHXhuecqmzCZ639dOdkodYZyejWrr+JjMVdQb6tx8uemjjU1jokw/p5GhCmAYW6s
QaptJrXvUcMm8HHbPCUiujZ5IUseaFA0XhpPrBoZavF3wmdU75t1s3QntDBTXlO1D3I27esEJP07
mKupTPOS/q9dhs41HCeaQ7k/c9kSrgjxVPBPct0ms/QQrX/BiadfpbtUf32QRQ0+1XEq6PNsvmmz
au6OPde7LjfIGVd2qBTd9gBoEey8WOj4nBPLfg6tE4EdRj7qcj+5lk/Sm25nmXS/hsBAi6bB6o7z
34KXZD3Gyoni8xWRuKXUY95xyVv76lwvacKSzFuzj5eo39nK1jdTkCWv7KL+c6Zi/7ZXnvMZGMc5
hCFuvO1K/PHw+kNjOtO8Gc6cOcpy8Y+O2zBJgycVpzyp2EKdsjhhd8SM6UtRhYeuglSItKZ5NEu2
7nsca/Q7J5nCGd8lHL8CGLfw1C/LyIGoaaPD7MS03G3bv01YD5uzC5P4cpW2Gi6EbJwL52O4/Gmw
bJT4d/4DGH70lXhOHx8HHIHX2Vn8L56B8FG4uvgwPlA0eIFBlGS6hRxiRR5/Gc8dfvuju3b7BtN/
P8YNUkxgEvG0Yqke5sSDwqEBD+Q/MkXjoAjW3pcqqmF66DOOjeg28UZ6xd8sPDV/NOpuFHzXW7++
bjHLLEsr3+QqvPm3s4bNCfF8wbr01zux5f1tJcT1qNCG6o9axuKnpiLiaxgRHFMvKvBq11IN067R
juekBRbssQDEeV/mfhqOvuv363k0TvhJD2OdRqBfu5FxkdJz9u0jWnfZ7VtdebQ315Pw+NxIEOym
Nh+//SWca7afNRt2k99uzxyWhluDEnwr1uvyTyoVjJtoXJtJtc+bETF81tq81KtX3kL0DHLnGN2o
AylvRsMIcuBp9jE6O9GPaQk+VuyAQZ1U9yY/8CmXAMDDOPCEKhX+c4Ne0EFumGnGmla9s9f5wXDw
ARXq1IaL+C2WIvqxlIC8GX+ZPodhKx+uKIdN26DTR4tmtuBF+t6fxhs3TlZr8qSauN9l3sbSpWtx
BoMXu6UZMmaMifGvqdbgRlSJ+WBh3oJUqzg75agSFxx8i9ELNbVCXpceLbYAK/vMgTzd00ZJCYVk
rf0xoGPsAKOG2bpe9JycuvDqE0BvASeERae+w9mNpvsYTviBaErGOu9Eww9tI2X3DY5ihpT7HJdq
l/Gn3a8ZF3o6TeUcp1p6ey2j9n4qWpWcbBEhM5TKhG9J2aJqZqQFyCYAxxwGr6WTv2KEoAC55ndf
ANbHtF9rJog+6Kc7mGjdpWIrKGL22rxcdzU7Hz57XI5vKLzVn8gDisfXQpwfE7e7mXqNlsD691BT
DvjudBtL/5ivKIIVptGhb5rxHf5e3RZllz0lMBFvDvAbD57bt8cJhvHR6Ro8Gmeszrb3DUByFH3r
5KpXZ9ECjdTNy10Z+Cx3a1GPZynria7o7nrtja1bceaVtcFtPg3eDxfu8FQNrDvdoQh8FMlRQFlB
ZyCUelG9XvRq5YVB1rSHiNfOpLUj5v9CZwOCiHTsptIZpk+rc8/fca1Gc+tx1Gb/mZuDq2R4RGxf
zkJNTO3cP1J7O2oc/MPMPP5XxKPzk7BhBbspr2q569D57I4MEladq2smt7nWMC2xN5n3qglLcXCs
z2XWU+TkP3gp+b+QWzZfCuI17QMnFF4pqWdWhSLicNo2nv1mP/VOc6DD3+zvYXXR/M3eQQKr3zpb
62fVjL1zMs0SfTeSM21qQDbhQFv5d2mHrT8u3JjyPdq1OUw4XfeecsviWDoLQvey0Y+0z8USXErL
upMmLEu7bbXqPEy++6hVMA27uF302YCoNeRSVe7uG8k8fTFdPt+opZG3LhDLeyGI0U26LQdyjUtR
YHY37u/ZwHj0AbdCG9tOt4G7qnfAmeazqMX81JgevZHg1BlgQ7yR6qheADcnbkkAlTf7YRqTu8wL
ZHZSWNc6DZfWBZ+SLp9pASTacvSps24HLmx83vcR3ybsODrvbRl6+6Iukv3CndgQ29xkNfmWZXSU
U3WPt+d8l4M1/k4Wo3/Pwi73WgT6YugQ9nZ2Get/yi/y/8ZWNhS1MppzNkMytuwUyA2xOSdQjEeU
WucGiQrYBYPc8eku6PTnsOUIgy2XVySHLUkMUPKaIX0rP4nkxfdBSFOL1PnGyD0aqJAEumKjSlre
5DXTEv7ZNO3zaNz+W3IID4x1gPO+GaNfsxdxMuaDs/eNW8SPbtYBw+GGILkETA91KqZYVSdHwxve
jjEeKbA8dqHvLJgklRhHehACET3rttXBvin67N4dAxuem5CLnJkayqFbjiMJhpo0p7DiRs9qe96C
wH8O0ESOBgqgOKydhkRdGdOWHap1hXwaBO4dh42cm1HQE6O3bdal98swUGb8hDH2i5NVWXWkrHF8
Y2Zd7uTK6Zw8HgpWwFGrOZZx4KCadHy+4Tbbd4EkDXkTKDPumszxvkPyIqCsxNC0mseAT73kwZxc
TiCYL16Tv7NPJR9lyW2WOe6YcuJiJ+rqSh6x7gbjPUAVOiQs+1QeZu4JlVxHmZfyDXy5ME+bxTdf
KGBaQGFKbXumv5ibY4edbjVfWzzb+ckvsva1QIJ8jltX7ds2US+Qbv5ucLZcndEA5nvPleLbrfvZ
uxVxOBbv3NHrvqOPx9Gh3TTn68lJhH/hvm5vQTOJpVqYAfKs8G7CchwjStKLmZii7e28uqRrPG/Z
0npV8QtRhSZ4FBubT3sYbE27NmhVk+pCT89RDnRLJUz1uAxLf+9h7T+pDDiaza2Q6oAcFgzPAAwx
LZ8tSFRy5wHWcWE09/941SNjLhNUtVkOzUmGyLnrkN6SVPH5NztuvlTePpsafzq1dbiV+7KfbH2C
wONC9glrwsdYrcArtCLgsXOY6Krdlm/teIQyU3uXJA+l/H6lXd54z72UYdQ98+OjNo8bGHdadC4/
QOZz33tsQvlbbGTKiIg2+P/zEBeSNdnNvhLlcNxsl+3BdI65ccbEfldDCeIziGyljggYo6S9gl8C
cOzH5bPsA3Zzd+mnx0DH64QoQn/bqU8a3gkvDshIwxdEP9xSh0UhVDHcRrP8P0wyzslOdBO/OZDE
nOyHgOR+Org8yXRcr9zKyZKVSbw5vyOfx8G7T4NmLYH0YCve17poUKWZLxXuL5/ebeR18V8aT5oz
Q6p+9JzZwT66vsUdw657Dh13YbeIgulgerIaxzoPSLDGbIXZTVG49gixgL3mSP/ZWPp4S1zFY7nW
PCqe128P8GTDLStsfulqbJN9o9wR/X8AkiVC5DTHeZm2E/KRf1yRzh8iieIcTCw5TWwj/aiLwDr4
YjO+82sz8RvfmEU2b7S/0M6ybZUozgVfz5tQsXwwWmCrtbA8d4tI1FtsK/NABXwFPZeFfBsB94O/
Ow2mcYrnOe4zOC7mP/Y1bAeCp+eIa5bnXcB0fVdiDf5SSENPEjYWSJOB8GK4TvjaSou2q6wufsVc
vnbv5cL/DCov/0hGcBvmX77sohHF58ITf4e8sHzNPAHe3p/ncWGvv4ouPk96jnRR+t8S/vXGHxL0
P/g66F09KXwCpDvvw2SS0HwdKop8J3lrm6x8LRs+pWTTmDqTTxb0gKGOU9tPZi12GPjiX2FUSxJo
rpK7Ps+d07Xc+Bd4BqPZ7MvP1eXElRYKjYDsUeZ9O/TfLqzI8/hlxj65sUUQPcZT2Z5VvmSPSM7J
HZCYeGqnpGVkCS2G3+oOzrFvw/J1HGT7ODh9dqq5xfLf2F6Zkg797hBXCPAtycgOYICwm09oFzlI
iOWv9AeepborIGHseO0frzByWhybY47+WX+GoT+aF+OOyEikhpqzF9FYWUbWYu4WMpj24dgKsIO6
yeVBkdP5EZjt8JxqIKBC+oD3vN6eWvjbh4bT8I4jK6+2CnxB0UUimp+ixCSNhqG5xNLtTjIqgYdM
m39pFy7uTMN//umPzdXGCa7Dl8XI51BQUB4LIJnfurkxf5xSKrJdUO6Pghb4k1MTcth781pXf8Ko
Gi91nqGPWNb8lM0IGnAnAuICxwbJ62NuF7Lfso78NCi9Yj4OJHWTG9SCzXvxJF3OrDQ98yXCEmdG
X22BPrVhU81p3rTFfDDu5CXYYDpoPqsqsFjZURTDm0Rroo76ys7fQZNMw6Hq29iQPQmGdR8RjP1F
x6LrPJCnZixwEy3jPQf5kVucxnmRb5xW13/evBicPjbA5J+2zrCcuRoCNT0ibZZWzkC2eKvLMj4n
TlGSHkxk0TyYVjDzh4SCu3QbrvhnHk9yvnihqtzziDN9U5OoIEWpxYwDPmysy56U/1Xc7KrTEmtA
pLWu8uw8cSpGIs8iF+CnckGGOrn29xDs4X9OnSflwxa3WXLwJhGwPyWwtqkbg/3sJdcWL/elcEVL
8CWy31yl0JDrM01OcAAiYjjO13kA7tLy8dLvgH41M90FKcEFbx9vrSQePc/2h01xnu8wAryPeBUc
niooEIfTY1Zx8bpJ3hbZuRxGOZuQNFjDj6hLGgwsW9f9qesoxNImtOTw15pDRTj32UHW1YKPWi9h
i76RuICogXSy17agbMdumkRayalzV1Zc97Bb48K8MRkWywniNTjlKzek71fUiUcWnrIhUBBn9bFU
BNDB4RYUtRxOvsCjqSrah001DLdVpYp2F+cTuSWZNNUtpjHGTgf9HKeuldF53vRV8/SuJxYNzbBT
rg30LuA6ix9HDrV8LNZka/Z6icfHFfD4Ieq1v560QdecNbA+y+KStQe/J0hHOneAS8/psoVw4re+
RxXkWLj5BcddigEJ54elzyQ7DxGPuiaoKQfs0gNX9DQlZxyNtGp7FOieGf5rBgc92yQc/0k59ywt
kLt/NLGo6NlXffvTZtP6mcG996dwDdS673TTTw9D3pFgKpp4n/ixubejJRhZZJy7nbUK43yXV9zj
fGYewXlkkVtQmRA0L4ynKvwmUp38R/IEr48NOuGTrof+YZJttaMTWZXpwlbDUoskEe4MvdviN4iO
4N4GFZVaNUgdY9GTnFw1pZRd0Cz6c1SFwe3WgReecqJI5UdGxZnrlDeK9aTz7iHKmiG/A7VABuRL
mBZxmyFttzvZb1AJgCfZWdHU+RInOtJXhGVoUXs7RfT7FGdT8G/25/pdax+ljuS3us027TIVZfkc
s+8Vo3Ph3upYEpsb6y969XCvpqSujpv0xNQxUtfY8msVZb+WrjVS7P1G+sekDdf7aJgb9wPaNwr/
qw0yyWOQjcMdBnvb7uHo8q9cE09OHSqQ2O4gS+3y5lS1FT90xM1sTJwU6fFP29gJYkbSksM9uWI0
qiSsI32cOCq4NwCGZXlEa8zxCRf3CvdsvfrHSTe2j92YeHqviszcuMJnv82kH7w0K2UH6Sxd7bEg
BN2palBbJUF8rnBwUcl966+fRGKv77sn2T9N2ej/rqj0S0uDZ5GWmNnAxm0IQe4tWJZePiTUrSbd
pKqdNFZ55yFcl3jvOWC63MEmgdFI0uYgQyPxvAOb39z5O+2GlTh4mJTNc3fFvOudU4ED36505/4B
EG/Uvgailg8kNWWzV+QjC9I29VS8JBDPJFtoNkjSQoYgd1xaJaIDOZwuJJJPQjpNgFru2Er6+2Re
/faoStKLKW0ZfHmJqfMPS+MLaaWSp6BHQ7+zlhEJn5Z40bmtHK98KblLsnojwu/phxo9GPaFf3mI
g2G5CyMHsSXIi1ohqTBE72Bf5odMTib6a6eGEWHuQEN0KdsE/7uKkBwABm748zcOKFSvc4BePHUT
k9tcuTS4Nj9iUVIeey6Z1aeC/RfDEQDF3KqKFxHTivM2LQrW40Cpq7Gm8pE06Nvo9L48B6MAjEq3
ll6O6+ZqvSU/OMFo+m/mUETWtIVr41gcqQAZUnkk/18rAkfmDh0JLXiNZVTdaYCbmfhJYOZXsNqN
W5Riznz7Bqxj2LF5LfNTvvUJ5wfcwv5jAs148TzVRIfJVOVymkRPz0XoZwpzlyqAp8pY4SM2IXnd
SlmtyQGPrkQI8KBID5pEKO5wb4InPcbrBZ67h33VZXnjqwbggoYEfXLl5r2zVA/tp6sdgMomQge7
xCEU1IVSiLZiJIrX+HblIN/zgtf58JWA6ZxHtuDs3E1xQcJ3HB31wNJhAOyM6+vqeXXC4TlHcvyP
UvEBnVJH4XAHIFSg/0QEuMq9Ghv13WG8c/WfMVP13JHixAhS0ZafGqFcLi9t3RkpkNa2aPnkvZ/i
cEdzMEmOUdKO8VPQAWm/m3Lk5U/9Tpfd76JDf39C4VzdY+HTLQ7KLHqHOS4c5AnXK8ZUCWNrAnFy
vVk2Lx5x983bi4jg9KVNsDmeq7r0zPdiQ/yQkB2/u/GxquI/nJWWcEShVbBM7C/1lItTQcAsXMGm
r+eSnc3aeVh3JeOP/6B5DMJzq2yQf1Gg4A3/QoQgkeFzsfBezzZVHJxd4iv9t+RdMbeVatsQ1wjL
5pN2Sx/t3peG1p6uruO2TZvQWupZ8m5qnvqITO4F3VG0D+O6COlxbQGobgla86kKCGnq28VWX2g+
wFTHQ0v+NQT2ojsLeBWD8OnRBl89Lt71hDlvYUgvu9bJccl1lN3MoTeutw42SnHnjKMpfjZIAn/l
62bA/8yJWLdgCrB17ftIh1j1EQ+BL39VxpggS8uMRfLDz7uI9v665rocTFET9bG92Jzl0JyroJyG
CuWvlsI5aBs1XvZSFpX17C7xmq6/H60lBlJ0G7G4U06jbxFXKcCMLQ4ySar8vGqauOR+6Uk1p5Kz
F1D3oHR4rL1223b9UIQ9O2IrJF1RKDtr8jHMfvG5bnlc3SYjQ346Cybq/tTMmkd8RhIyl6ozi0Oz
b7dk71eKixaNsivyl7DycB/22RB2aBOuG47xjR9PhL7TAWBgfB+AmcYz3j2aemaVE/5y7QSska8e
+Pww+kl7WDAwx1eA7Lh77vUwBrewZYKDa9au9bFwfFk+85lsTyTcwvJAmQynigqn70WssSh3ZVsT
xNSRDF5qZzBMzV6DiQclkOTnHsHXHjMR1ywNYknO7eKM4CuDBYKug35sf8WWH5x5sXO95ILnkRcn
I+mBAZVHNnuIGjSrhyGg6+neN/XanF1Ipe3RlrQHDXtPxCo/lE2w2HMZlRl/9XlJ5v4JPq7qecy9
q889r9uWpSF6K/8CxGxClmxnEGt96uKQlD0lBy32EcoLZiWrtvDKUzQKYyRbYcRx+WA6ICb+MaqI
uiGwCb8fz3bqk/peJL2NwKHaYYh3s4nK7W7uMq56QnF2cVqz6KpcYWLDpsZrgArXDct2ymuZ//Qb
6VJyxnMW3w99i4vUlRB7PFUaNmpNPCZrYv6vBEqGOPUdBcePZ7c82S6EgFHG2e5jDa7O7ZCxVZSM
LO6jixm6HRLyKExUQ/DYDXWwXtw2Jnm+TH6J8xXM+I6ek7h/fApZ4A7KoJPpihJXHcpWlz9ZFCFC
KzHm79y65dMaGQ0vDhVqfzymMVadyoWxjadaH7phZpNcG7bb3WBWDLhKj8UpUH7oHWgcQNujEqGs
H7KJVvKjp0IOed5Y5McwbqpXDCCwaZFwWQ9Jt7n5Va3dBCRjEVXSYho4PBl97fBiR/T/cmaf7kwW
U5awLh5Sb9z0yUfeAZPukmIBLN22hTuEpiLvX7RI4BOT5arHRa1FMtPR0HpssVlxoNjG/0WBKGwW
eXvSgdWMOx9wifq2a+rB+aMdGnoONlTOH7lsU3nj4bdstKqXJDtIpVESPzvuBQCOzof1eqS2SeeS
l1+xSMKkvOII+ClZWtH1+U7JFClgqlO8+Zw7vXtuUKZer+vi7Wp6tsDcBeykTWtQl6jJOUQyN5Bg
S4QIvTTD93/HKW8fuFUxr7ka2fYD+nrfXLZ48Pm/6a7cQ3GJh7h0ka+KqWfp6wqRNvOUX8pRbQ9L
DfuYWtAfKvTnNssJXi6uUX8i+sLcnjfDHZd7I8Z4wtWjjemABVeYk63YBZuTJZ6f9GTcPXStmtKT
IbkIscmyZ8rsyuzZXX1djrtphXg/bhxWmgUXdlxHLmxza/coB2HsZ6ajPLgx2LPzsUgWmzD+THN5
MyYt8bgatRrDsu1+RDEGQAZkzu6yYok/k00534xmfCYze0izXzWJSZz269xcWp/RKcsWjibrRgMd
D5hxhlMYQYrfNIEjy/d+0QkumyTnzNs/FfZCVphnolCrvBSW0Rb4DVoiDd3K/EZtZLQON2bdcxl7
VMz17DHentMKu4ql00I9bErlfvsCvkJsbXa1mze7dnM92Z7rolv8GwEbSIy7hjcqfut1mYr7LLp6
tIfaqAQLSnqI0GRJgKiLmhqbkDAUZ2e1xvYcBAR9g2c0pmn72GJuHIKzEVkX7cnGtOsZkGuojyLW
0kOLnhQR29iW3vAy10Q2mtVnTrOYHA89UFG9n1Uel0fWfwg0vbpAEzCznOeEzXH7gPwYl4gT2OUX
OJQg2ByCmaVxT0NeSko6mm5L+M4PmPLCPKhpscsxaWRrXy2n47uuyjezi+k9Yq+NDHZE7c+adrfF
J2vXZq4cT3E0OuZXHmo+AmjbMABFDgJhbopgIj8xj+3GEM1bDCxUO/3yZRcQkttMU+9zKHgeuzfZ
MKMdSqgd8g6hE/4m5MEHF29dA10XebB+bTK66nNcqujO0EI1nzrHmvI0Tqj1jyw9xl12G0165GqB
G1rY4zCJjh6jK7A8o+x/65jR9cavtuHemWjsuOPBUT2mbKH8U0gt3/hpADf+ORLdFhZgrcZdxhD+
uQ0zVRoyjDvvXOq13t7dSq3bbh6dSJCWKZwsYX8K1ddi836+IaWzujcbTOZHOA5lsTMJOsW5IUss
T3Jzhs8gn6bfaKGcPIbWER3p1apvjpuv5uVEV15PkGdOXofOw+ybUNiqo/bwb/eEZPQv7Nfw3ybB
TXcmmjdyinq+hjx9jJE1i9bP1lp6YdABIeGKqzAX12En9/6Whx1R1VKWf1D5/OdoKeLx7ipT0Rq4
qAHqnNrf7UJ2MzgR+XV+SOF5F03xub2nYoIsuFFgpMbfECKhiFA7qxr4ugqmVh1DPPsbU+Vw2KLJ
bfdALFF1zE0Nwa8k7mI2VS5C3Xbw1Myn02AQU1B4IxqxOG9fy3xYBO9RYYlVokvy5STEze2Fd9sX
n5mCpkjjLABlQ4BiS6NFL/ltOBcR3EB7zNNt7Jhs9dLyH9lvq5kiBdU/EFRWH54j1tfOibyvyhH+
31ggx/04UZnMl4pTPLFA0uS1/c5swziixrraTtd6lnJP3DCBvm08DnDrAMNzrqkww4gE2j0tBdIf
Mhz9bpvTPpYUO6z7xZV1cPLpIYN24cIjoFThhhl68si+F9LFdJnaMHepj/SjX4SzY2+P7Rh9efQC
JscCI8G/1s+xEFbM/G/Il/NZVFv5s9KP9RxTTnRP8en6z6mYi1L6EWlTma/5uLTIQ0oK/LHOaBSj
GOZebmJ78bR2foLCWbYdd5Unzzn843s0UdGW4p7nhyGP/L8F3vOW8lNfvVPRBncbpjYnEHZBxt6y
Ovd+YWhG0PnBrQM2xn7LzXPiZ8HjQFSFWjKqbkhKN3jAZT/67T6aouTpquCCtfih6/LK4KInCxRl
kCPwOB1sIeVRefMR8X6Pl5IKyosZaQiCuqjkg4oizri1EfJSUyt5V1ed+zKRuloPOt+uowyh3nLX
tRkVD97m3FOTYn9bw/UNMCXr4AJkFtHC09QU70FAQRq5mBKZrilc8u5dLt7DnjIIGjRz93eg1eTT
g6jWKaXPF+63g3/Zaz3pMh09zMV+6LPHkv/jkC0dnDW/r8/DJ5IEYZpt9iscTP1RgJdi5W9iYSgZ
pEsJzjLQGnlWZRWHe6ZCNdxmU86PF9H9I49RO1nnOiqgJXYQ3K8qwbJHrK1f+DTJvvSJE7xTNTTv
87AF0jBFVPv/KXW17Lem9Y4UKVZgPvE19hjQSfBCnQNnkBSPJ3BurdckRxfNng6ajU/ng+smDfdA
5H0roWxF8wAURM6fli1/fORgVdanca3rCv2dU8gD8ZFFsByr/sUdKY7aGZpf7yx6AAWAMVet0HQY
uC5rMpQAKv513W/8oe2PodVD91SN9KPedNWYT2gjbCkXTqNMYSNuMf13ImEpEyghwa7oZiTIdEyi
iC4tYZzMm092DrG50zxq+/9DflhqMg3xZr0/zsQkcBB1bMfziqdLYGX22+gIkSxegbNFcbRlFpkj
WkyuOQAaUMqPgVTQMp9aqQdOWJEf/Ju4FeFZRFGm9tBqsriZrczHF6fKq0tkBb4Z7rP99nnTklSD
8D5v0q/uB/qS/+M/d+t+8K6QmoYm4DucyfmlxIHr5glEsMzeML0I7/JbOs2zpdsjPgGd2vjA0aQC
N6yCqCPd0oAFZI0xp2ykjmhPtY3zbWMG+p3XSfslMo7/GwbV2uWPbtGStZ7JMHx1IWcEPueSKLgd
l5gMvwSUYFGAiQPCZ2SNavBvxMMR4pKGD5XvZxlwc3TLCa27CU0huguydAjNBggh9tOYefG77ASO
D7jKe0T/7zEnvpkfiGAT2FYZmYQTJY2g/03GVsm4lDzFBCQyjqkt5mznWf/czKabTklNM9N1mOBb
qpFtH/xaAzxQXuO8MB5m8U0L6xhcIplzDO6UKdVNO8UkLvMsYydI69KPKPmZGnpbd3xp6yedecmZ
dpaVJjjeNLLoo0srlSI4QJxDNcX9gKiCimpk5N2V+IlD6o4gIRhORNcgMgXGgI57pCGHnP+axmuL
Xp7Bh70tqAQnOeadC5tLou+QRfn4FtMYtDNDpvsPsHy+wqRNxEfhm+q73XDhrJKNPNUVgZlURGH7
qqeyeVOhsdPfvF0D/Qd0i8PTQKTOpOwq1zBOZpbxtBHZVo8S3VLdtVUz3Q2YcAfiUW18sjq+Qgmj
3/sv9OtEz6jXDWZQWxFwBz/gIt+JX6J29Txlv6zc5EUjh+Fj0Ed0xI0K5LnOrcC+9ClCfe2DLJdH
ctm6OoWqhYfibsqNq7an1TwZADgWbz4c9nuesJNYLLH3rsdnx8n2MWOmwh3+6M2S8gCJwuGneSfY
gVIiU0xDtf5dNuLqFw3zjM21zdEJsbZ/kqa03d1VIF92siR3vSM0LORjJSeuTIqRLsZjNvfeR+St
1anyA+XdAQFJ9Py2Zapd3NLUR4gULv/wBPLvX3gGJlmiKdETx9jmGq+gKPdG9tKiNXcOgeOnwl2n
UxS4aAEqaOvygDLVObcLHPith1j8tJpOdP8Z29lkH7ki7z6dwhI0kVMtLjUFnd2pm8euOwmCjuUd
pWxYL7QFqS9NBeYF/AgmRdHrGOx6R3n6uBoP5kcCIda0bJIrO2z+1N/n5go0FqXRw1Noayx3InwJ
AT8li7dcoL8TTAAJO6xAf+GFhTn8J7UfAbaS90ix1pb/cXQmy3HjWhD9IkaAIAmC25pVGkqyZEvW
hmHZeiQ4T+D09e+wVx3R0e1BxQIv8maeFCeUbW0w6dOZiM9izs9IvYAodgnw4V+4PbPxHJHX2dKh
YdVfyiBpWsB+nurUP8mcBNaz7Nw3QgL+G74HBiZuX4n3FDjgtfayj4ngRg1ZvPuxt/14ysyKh60O
e5HdNcZ3WMp5Gc7/hKd9JC+z+A7Bq4SbztxLt3hSU6zWU9FkmYIxvY1UnVtnFxOkxT/EWoQiC24e
FxFVxJgtvUi+V2uEfXFkIL9NebDtWK0vfkoxENSIx9hgqsji5NGPUEa+bM2i9szamwnT5hgIrjWU
gXvQMKyiQlV19lJ7qwZcGIiM3NYyM3mf2pUmBkCYEsyB30Rss7uMUQX6akcNE0aBPq1OeOnaYg+f
AczFLNLhT0NEXt9gk6nhhhkO6qxPiuGkgJYjA7dzdZzIjxIybIvwPlK54UUC/pJkU86FZKswkS9L
HsbufTLlCN1gELcsDHc4RdpsUJvpuYSso5bU4A0eQnLOfT19A6/23+DsEq3IE580dsoR/WECn+O7
aJq1OuQ25pVHTg7/K/7DZDwsGYmUGsl93U1jWwx3mQHvt8+zBskkloFht9EI3Z0c1it80OVc3CXe
isutVLjX+iEPqaqPKwie8dCyFIk93ihgpEomI1kn+WdIljLbJTjfnwVKJRZP8lt74v2EPdqeuRkm
sWvPMKflM4hVUe55a3AQk2DZ3K8xNgN+PD1W9Aps2UtDZAJrgwXYsFN6+7sa7kXsjReIVztu4Q4E
W3TPH8gqgihFGxRH3vS4YiTdDu9unrFezZtY/9tekWLn+6N6homjHgj2ku8KK2A0WA83ryfmT2zV
2RlALI5lxh7fO/ZKMMsrUeEz4EVU1CcxD2N6FCJOSmxVRdqdyqRNbhPX/Zekiac3E67MlP5om6dJ
dvrRuJwOWP4SMAie3DAXiJ80M2DkNk9yhJZ3glwp/+hkVBAUWyd5LRucI8zEkl9owWakHoOVne3C
SvWIYTcuLpyfefOk5Kp/Jnnp/fY77GGQApdN+uJ+dmkztjd7UcwhsY8u4QcyTcRiwLCPw1PsOhn6
Ul0R/bAYnI+xy7YHd9AUkV32iR4wtnnkyjiFHvnQit+ml5hkCOhpzdd8lI8cGeTHGplhlQlqPgWQ
7oSqSF1tSaq0io/keLcFTLPhXiZYljMi45y+L2MYkEjtOSD2Zm6wDTPwMimxd+3ZtFYm2+fEou5q
r+AcDBKLb6EkA/atAApFR5t5HNE2WKNXUw/pj3Kei/eoNIm3M124LfzX0HzYdUM0yKHjv9Wdrr7E
CBuB/zf6pfOQCIHo1INmufMZr37kHTYdp9vXIbzcXdCyQm0x+LwynKvmaCqXD4MbaPoS2zTC3dX0
tXxdmtgxFyg2uNGs2uw8iXL8ixEGXgDr9+IfXIcVEAwbnU/RRxg6+lKb15ow+2dJl0l70Tis0ZLR
fvpDHmSYEGqFxLRTocVNmZQs7I0r+TuZXnfJXoUBxmOnxL1GcItveb/YgjSQ8bBXJPH20OuA10O+
LpxyJWhyXtBtEJRntfTpj7rbUNNgGTgSwS8hKeP4tbNidaAZkTJyWyDVsBZusb+4q/v56CNXe0eV
sO08bOVwvxkuONvZQZDzrTmWXyaJBRQXI3+aNsEJVPLOqfdo6zwnLf6fTydauAUYZ8JbRojE4OJb
6r9J11UJaCtfXqAIo9/FrIMpeAiGvDkuTb38bfsI358BjIkTXVBQDfmfRfUQtd296TTXOl04w2+o
sjzgeeCAgQvSzXOOT5ugGHcWIhD4EP/JVdGZALm3ebc9UhV/TjTFA+sQ9hjt0Imfce5nX5I4db2b
XJO5lP9M6pqQiV3PmqeNxKvTeL+9OcdmJEqfm1QOObY6z96ETRGDMNQSasfG9DrVcx/ubDb46Snt
MbUde7eK8h2L2rF4xNKO87FbMW1dJIDi6Vq1PWT2pC8nssGrEsudLwVZHXwyKBv85fwOxycgpn5Q
Pg+rGfm7iKHmeByiEd2bRFR7B1gTX2A9qPW+xXOgTosppvhnMyygqPS6CXhuIDpEyX4Mprt54nzg
nsifkSFa3+mMHf+hrbnBoFc4DUiOZCutCynFuROpZuQblpXzoMVviWVQU4XwUIfWW05jw6S0MDNm
97gzuoWvZ2bqS83VIMATgrEmf5Czyatfhk/B3HwWaN1Lo3IUR/CpWu6ThHGNm0rQqPZeBVE4WlRI
EJx3vg/Y9co5U6XPfA3mjtOd2XAP7aiLbn5WYEvAv9mLC82/jen2wPoU6J544tOkhnYCGcGu+psK
NUVxF9E3g+zbWH4DkCVpOl304FZWHKwoh3W4+PBDQ86adOOLxHE4chXs6Il4qilHWZAMoyk/aI+V
vD2WWIS69oHypjz+MS08rDfr9oCNTRqh3mLt5OV/N2RsQ54SEO7qfkJNdo6gkrjeMIvk3dm6EPFq
yMTTVCXX3Ocr6CNmYHAG42lbUq8kDFmZXxmWcDftpSLgS74oY4naXZIJy/hHiekuIT/SCXkBwtN2
OE8id63/iVVw7Zcck/lHKytWx8eigGODNT4pOvkUlAMxUrXiudqXQWmB+JsZMM6J65N0MCLalhCg
5SdHqjPCRIVRBzISz6qPC5nhYRz5+GEZRVw/MGqM7Ncs8wPRksQtxYPspUH27+YqDSkbyOb4K9fb
Pw/Sy3VFJGMmY4qRJ2/K4FM4kGQoeaDx5zAqg3pv8pHnGJqU9B7bZoTsm+TWcXcyQzTG2qggUN7H
cx7ohxCrOWj5evD9azEpP3TP2VBkwSfErWhzWeJiIyHsLRjUSCg21V1X8QFs7oxaxnxIZI3uRhM0
zWNfbjdz3VjuuEsuKnB+bpiq8RcU2bF8nlhK5/9LkEfQQpY5X29+C1f4sjQSRzX7NqkfScxzjogK
NNZLMkCAewZPVeJdFV3lP/bgy527Ec8AKOLKL/1X5bfu8pxIH5VMwLfJcUm3Q7PzcZ61lxjKE0ow
WfH5lIyZl77VZaKqTy2axU+PeesypEIZxOqBoSl6kGkNdGAUIKVCLgXdnod1ae7msGCnuDjhmB4m
l9I/QA5+88/yNd1jXZnGD96dIJCiVA8ldIaZm+oOZiFJJAPkOb6zFUIa0rf2ln94xEVqDyg3rYBN
tTm1h7VW5bnLXGQjwvDTD+th098bT+Q/0d4ZMKjWIhUSK4n9GKZCgZY8KH1gpePU/wgCB+MbSoaH
ZIJ3ifVQHgcLFb8BH7r4GlSp7J9+9GpYxxSHDuVZru46AM+Snr6xBXMZKyXlGL/KrGryd+QRh3B9
RgGMc1QYMQgkWJ2o+irnYFiJPKOooGFb0t7XBrE4P00hyZsUbtp08DOwex/FrIf4MgKO5Bpaau6y
oMG6tsVKmkCdJ42bcA/HB85yDtU3ZaZYGBIJRjGwVHlt7zW3+iXmC94D2GEqi2DiQBprCLzs6wnf
wHhoF+vJczyPqE+Lkcn0vpDIBfaXmDb5S5ArS67EQMlPbWUgeJvrlFkEJDw5FIgMySNbns1byGV5
ONQgTkrepDRDjTsiW958B6kxcH7JymBdN9zjvWGvk5iNBOs3Fg2pFbyrsFx2DCO4JYB5St1FwMtC
d3npiX2z6HNqXk6SMrb6W2SODa4cau2NlhDqL8yG5ejybYAHBktCrnQr4bNIFnme/AAG0FTfpiqw
Ii4sIMULt12MlD5lStkJr8DoXxc278CJ4cQiXawj1wgORX0GDTbkCfeyRQec2rW6K/n+koj2PffL
lEKIp2S0zi40UTl8LCASqLEiyJB5PJKAz78xzfXxlZlqqZ9kPeHQOS0dhhEe3Jqf6A/IXzK4cU9J
TzUwxvGCaMAnvsfhy7bfukmtX3p+2jrceQylAxtXD1OCP6/JDG1wNKgkbcSddkerRxjeN3k020NT
CLVUR+TjYTmUxD29OxSXuXk2tlzL/oHaBGVfzFSOUbFnOQ06Yzc3CVsPwcIDCuxKFCJ9tShBzb+y
j7G0wY8QcfdMX8NG5sNMCcfU0WysyPXw2oXMhkyRGKCSYH0M63ip3X4jMK+cJRJQ5nKxWUMkW6hg
ePZBEYr7nst/R1xbd+1jTaT+yw6AX+4SrirdV792nn6vJe2XBw34tr9fRsyZL651dAUzw1/fyJt7
7nHS7eJeyxRawId0m3i+pRbmyKkjTSB6fEmSw3Spl6G7WKhALlyNgXBGHNs+f9QLs8M9naAkW1rb
N+Zzchonf1d6cZz/TWZlGmbfyFEgQRAFO9Vlvh4wZLK3Pa4BXvetoGQLqGR9/g1wCUpCtoqjbGns
fG3lOq5PMKxNieWh0pGHNYjAV3EBEMWvBk6p/2xhe7OnKTL01j7kusn9QxR+f0Tcpmdkl6JaP/rJ
0trTNATBK1M1PDch+RPuNV8NCTcaJWYvE/znhwnWjXlRFZLaB4NiseGyvKY9CQQeD/xmyv0JMkqz
nCE34W3jgu1jsB+5P8+7KPMwPeV5F3HnEX3rIIDMNVlpmHxewJc/W15LkZXOzXfGWj/4LsIYxz9V
BdmOca6yP7Fk5YjTG/oV5wEODfJDS/hisjic7skjyEdiWdA+QKtIIijoSJxTCfViWMiUSKz/hgMm
HM6Lq4Hg+stKXkaMpo1udPwQIUJRCae3jDWX2r5CntqB9Y833T5avvwoGbnz1iFHcw75tTtOowQ7
4rM3irgUIO6eOgLFKwHz7c0Avjl0TsDv4oA9vumK5VXxv5Ga4uRYr4605At6WsGdP4kjcza5Eyve
y4oHE02FTL49xPVi9G+VsGA7uTBdgtMcsyQ7aBV12/onasx9D9kk/Kp9KqBYVKH6LVcifT6euwla
uXMkE+wenCYY2lPTk2UGvwOC/K5sY9QzHxyT3U345N7bqK3/hl0XmaPCtVzx7vZM8yee6HBZMAvi
rOcxIg05+4iTZirwzwygoA5csUoJ3BA08BkZZm7OMP450ag1c7wHnlcO4aTCjfioxoZlWExcXVzr
kB2bnZ14OLWjq2disIlxnqQucRPZoYqGM7kkONJ+H7b9izY4j+6tHdyUgSFyv7gV5O63dvPafZ8I
ueYSVCoAz3LBuXMsyxwhSVAG1T6YaQJvFntMM4+qzNDMeLnPgnCOBxUPsrWL57JesvDQKq8drtiH
67+UeeEekxyRC94yyWHTrHlKFEiKIIA7Bp98N4+r8Z8CMHTrHc5/bR5ZvOTtQWNTwLCrVuIFpMWF
ubhww4ozFw7il9yQZ9d5Z20xFJ8C5KS6mzSSO45y9NSfjePi/U7mvptvQAWC176pJnVEWJvLtxj2
LzuDsuEV0o8jc6PykwgHRFH3xGdIeAABW1MZkNsJk6q+Q0gqlqti6J3uOGez9pl7Bxf2ZMCcFxPR
Cl9F0XIFx00FZiJGGz1Qx8cqRufJ4v2xwVBWF13NGZfYcIPzLoJ5R3OZFuwD9cTFtI/IWx1YfBfy
Aqc5Tx8Jusf9iyUu2VZHxDfeokvRsKuwK9tFPkuHxX6J91RdWLIWQPQdWaJeLZrnnB1gTcVOhYcP
Nr6ZbHXizU52h6BBHfG7kf4525J/860AtISXxWq+qLGKgASzeeYmx9uVzJNfUtBzkdoDr9C24er/
HayL4z9pOshe9RINdK61K49MSEn7I+amRbwMgMo/sSj2/bHvFiYQGZf4enaLZyf3UGB70jhd1hkr
a71mt9oduaEt3kRe17KcK/k2aPcLQ/Dmt6uhUzJQl8pt9r3jxTcBBYMFKYzf7qyXyZufWCIocbHY
XOyBpgGnePSrVhRnvOjixt4oCe7TrGHUNVwo/03z5lXltPbsR772mb5BekVmR80hDy+wRlVM9j0v
ndLazHyZuLUPk6oJl3RZv4b3ubsZ6GCqMAIqXULQy916q3upB/RwTCgmhpW25ee0NyGXmDDholj/
d732U/bc+8nx/TerFP8J/NH+Z0IFlvPaBpK3HtlwhSiMuax5mN1hbq5m7PIcUQySksOattjeP2ZG
E4fkUniwv1Ds+l4cBS4VTvNMR3rP7BsPeCun/o+HqyXkIpbxki28Qn5EvPyJX1M89c5wD6/HxiPs
Q5005JdCMUWQkAZCRDajOmPHWUb9sIeHfXhm4iEFxTzlqaMcfVjPXqW47HaMSPbRg7TvPiQ19iao
PvE0fkqCDttXZO6HN8p6CvGaKfId73kzhAPtiqyuaeyJHVYFCIlRfiN0sOGl56R4XIGrn7eGPHUf
yYjpffTYw7xWjQo8pndq63Z8bXlwkOVQXiFTQvHBKivj+56Jd73WKlPfxGbgbqouyPQ9XtH0OybD
l54oMnQFlTwVT0mbdcK/I/jqBi9LCU7sPeePPT4V4yzr6xzLtX0XBNU05UUwYvcGQG5wMJliT9gP
NLGxAPeoOT5vSQtz6AWBSmBViGsIWzivXlnOaL50AT1+T5JBPzj3VuIHkjjD8Xch3GHGVyAWyrKI
9C/Rrk47Hus+VtWNbqzO/Td6U7U+jkMaeGCUGkspE5e+4dtdZ9B2Fiev94RaWnGrzie/xH3dhTP0
Bttahv46aOfl1ptlS1NA8qeLZxZt+QQ4HwVpCWuY9JybwfLpzz6yvYYsWpzaiJT1TlVjKC7ccL0N
7B8YfFWDDxk8NIn/PzZ9yv8RC4iQoE1Bk3EBcqHPfmBlESQqxBzMlyRU01tZkR4E7Shlz2BYmpPH
LJKfibVukhPy6h/WXsFwy7m5Ups6MHocoI9KeW6XzSLNgYu2renb+A+YTZRB+7L7SBwMCJSekocW
96avxvGuwjpon8vRCYp7qqyQcoSbtGhMRskgetym1eSRw4QYbdJBjrqYDLT/pS7HHJRsE0PShJQ4
2MPUYFM9gD6a6yeMjmuBeXiN/Fcjx6m4Iy+KyRS93+tphhLCVUQzxzQL/+Y02ftXXoUsbvAdqG+h
m+nbwNAvnhqaAfwjlRDZq8Jymb6hgtf5KSn8OL1pejRq5mBmJv9Xr+hQec3Z33xZ1/X6nDVj6TrH
mBs7pINKJObmqo7zwvRig/9nQkWPgk0/nxa/2fAy4Yuav1SPkMW3Iy7S4UcdM7HtNaUz7klTENL8
4CJE0BZXjxk0LmTPhfTgIUz8b/TYWKEsu+v61kCDmtnQRZn+sSDpAyT3OG/zHndR0lG8bHZYAFkA
sRiH2CQjNwXLEXJ7+kF0MK0vpGDItw5zMDa/F9ROjTGKyNd66KdsEPdC9ZDWsacgMsDy3I5ydxuI
TZiO9sCnsLBFwP4a/igdd3urWs8bryRFOSomL/fTi5fBqn0VS6MAs9aQGWE0g1P7JyZGCTYGK+g8
n/h5cZyScnJfo0UhAPpYooKbV/qcXRMe4fCUFTMarPBahKUitloQh8wX9MxexsGVbQmxBx8/gk9E
obPJrVOKIxkq1xKe0dxLl5dk0JfpcVIJ83vrh4gyg0e2+QCESIhDqfrtda4hZbYHd6GtZcceHMLe
Lm1G4i68pLP1BiHXn529dakneCoV1pnmzK+9BA8YkJf1xyZH8lyVIeR/OzbwvxGcNMWGpAp496g8
mafLwvKzf+icoHRfZLCoDG5AErJaUrUAZk+33vBsgbwUD3LUOTs3UvjqXG1qErmyPgvnK79XGF11
lMftdSCN8sODr++cPZPHJ5RZyIE+P73oWyxuUx0E6tqEp2VUDxSQEDvpxTaRzaWDQkl173xfzN7Y
Xm1ac5iwP88e0RE2NJpsLZo+EOlcHRUWlM0v3+Iyx0GJTlE3G6SXllAcePQgsvCojYFXPg1unz0z
RJJ0NeU4ZbxpyXf5J9P4tjzAOUgxDqmmGT6tjvzGPbbGVsdljJltsV7CC4cUn9T5IU/LOXmvOzk4
LxkoPO9CtA0lV0wk+Q8Gsy6Zyxx8LMs6j9e3tFkx3k1zY7ETGpAFn5YgfMvvz9Ie0XNdvcg75YC1
MBBz9BFnXCJql47TameyYk6Ui1c7hZH9pPxWPVtN2v+VOdJPn0JcwbN7qUr2wTfmGtt/dC266SXX
WAoxwTEa7WfCU7I9FF220RLEtGSPKxeNBcYFd4FLOmpum5M3wpfu6aiiLDIryPz6hC6RQBTI86SE
Vf8FnbSvz1bwxJ9pTuY9wFsFPw6etC54NEVJjItK5uC+Xeppoe4lKVivGksQDGtmtOr72CcNdp74
a5s7No/kZSc9oQ6wEE+933xrg/iFRZRPsp3wXP/a1hHIYeP67M+dfPYC7qmNXp7EGnvmNdkO7yOA
BZ0/xj4syevGfsY1oUMQ33Cbs+AsB7BpFACs2n+moVJ+Riaum7d6gK5xslaG0XM8E1HdcctPBz5z
FoqnpAQn8NJZgtIUy+YItTof3T8skXGNEljCBTcBmyju9Nx75hETK1Hm3Pcn9TbO8eTfConb1e1G
Zz1H7cwrXLS9va/c2RQHVFtk59nPGNEJZJYD6G1vpMAilKCPPTpvMZxTzqixXsgadgoFVv81tcwd
CtI4ZpTYwb5gr5q3PVpKwyiksP7PRDg9iV/7wPhL/9YOXxp3uZaffLdP+KSA7QyETQD6YkKSIJcC
UHJE8mP5d3Sd2n/muIAlKwCSmmMb9kF7xDHRyyN8vaa715kiCMpcxouX7jz6pHY94BXKgNOWVoB+
3sjNeR0UNG9MGR8Dy0mrqVkq2+Ik2yA2f8sOlW0KAZ9cFQf1DYIOj4/dGojegoCmUjDabA6nO0Fj
AtOEi5jzoZDzpm9aY9gUdR0uqmMnLE8CQ4OTWFoqe1ZgfpAa8wNzhjK/0PZqHqzJAp/K8FSlH6KB
tAFekYEu7HEDb+mRhX2ihSD0WvHWDdB0JNRhUpdB80KrMAcVL4KaV2hHZJXubxQWaOJHhcO0NucJ
YQzzwzqHXf3oWtdGTy2NGPEjyD9gZ4Z0LKaYcOzEMYSHX8IIzzP1DCpmCc5ssiHll+Az2P0HtYDa
lLUhYDIk9f/uPY4kf61ryUAHRdcTCNzOZMvyl089dOC9t7kDpLrx2EpKt0RFO8Y5xnaQT6HmRbhg
lZN0britfS3xzJs3MJIYxDngvPUGPYH1ym5Lw+PbZaksD6OvZohn2FDePcsXmOEnD280MGTumSUG
JILJbbjDBAR2iPM5DFZv8HVwtcpuLP1HMQUT9UlBUzTuDtWBb1ZDSLo/WrphgR60TGUX5N7oQTB7
Tu84dTi60XcI50NC8W6aZNDaYg4MRgR3LMXQsDiygFwNpTcuX5wnoXitJGJZIoaYrGRdCJgXq3CY
30fi4uF7n26r8JR6k1/KJyd+WKfUYa0VlkwOaOT4BALpd8O1qb2ZBmrprDyXSYuB5IADx5O30A1k
MO6gNtM4yZWu6y65D5/gYY2KHqwZWMnj7HcIYXjrQrr74ArgZl8XUQVHYAGIsjNr5QSjwfb9vyRj
L5w7K1zzgESD2GS61W0fdFYOf3l7Fe6zx2KGut3CeMV/kesAmrXM6YTjnueSYGaNGFni+SD2WDtm
YDuCo0T0Wb7g96jsvmdqZ8jSmxTah9KN/7EZQFyDJ47s0VFeadJ0IAg9t+oFyCpMz4tQPh82352C
xyYe/eIaYh1w99yQiNRxcU26SxhmCi2bjEeStBc/7b1ueN7oZ8FjrLe4HfTWuvpWWEbEveNM7aUG
/Jb+L1lKaYFsk71otrSHO34OFKjTvo0z2d4hJw3Q7fUcJBBDRrdQP5IMwLfZae0MzKbpvKnKakHa
p8lH9fGuh4K92YxLnx972c38wR7V2tVJcyJwirLQNgFnlkm1/kkaxdfVMZoVqmAlGRO/8LhI+dPz
Q24P62hzB1XV73CmgdENS6oB4pTuHgqpEvWriNllj3sKoxC427j0p9uI3bS8m2nhdX65tsBuU9uV
nFAf8s55IQPEQkSosfxWzfamqxbU3qMaEZ3OQw2jjM1b5eUv2I550lnhk2UfKRtYv2j4pIxlmbPp
g3rJOH8o6omvkz+lcfgWRYHx3vqiAtsBiMJ9w6XhRB9t3QxvOWFVlrpOySovKj02ZcOa1ZdENEim
evbz6koTLL4q7kuYolGl2K+hLs3uwdDLPXDiFAG347pdSScwZ9DN+IZZravqHQomazi2qIQ1zvU4
dvYZSlLI75G3vvwdZDSR7Qb6PlEtsOzXT3QJFaTRpSZ1AgoN3Cd9z4LcKs6QWKvmfii5BrB7llv9
Lrss9q+W6QQ6rIM1JWat3uzraE3wSrFXrq/5UI8eLpwFtN2xVE0UPfP0MOf34djKc4hmM50UbwiQ
n1Fr8QDQeisosZ9k/dVjC8BSpQi+v9VZSTsyfeF4ZujEReJdHCtueHnX0UVnY9tzVAGv910lBe/b
1nXwqyoulex9oxy3TskCdU1PAk50xOojU9XPOkuzj7RHYSNH6YCyZBofQHR/kY9388+lYWv3HukJ
suyhKigMlkAoKf8h7E6z3HRC7vbme236qLnjdMQff50nt/8JGG8p6f3ynZUGhLYOvKLeJ4hDGEJw
e6+CWu9kggWU2tyFeAenvgEjHvl1QnJzTrnbAUHiJRiz8lleEqJF6+8yyAm4CdbdK1MByg7ZpzT4
j/NoYZD+5owsmDwgVaziqUJgwk3PdFJwE4OLhn2IyiW+Ogg7mffBYzwm3wlrz2afT6R43hEq3eUO
tutKy2Vc9Smu6i26wEHZTX+YW4Cf0G0js5lawIpZ7jvirxAfGyRYAFseCmjWUv1aReN3TIKi2lET
ZKb/ufBsquMQTDQp73DmbAxcpuCNWdKxVwDYuyb7TPnlt00qjGgZmmh4qXBK/8PtSd6edpv+OWBm
l8+OJId629aT4452UOyCAkP4k2fqoMTnII35xdezzICmBRI7K8biZUouVB7U2JLGqqcWCwEazTUm
r07H2ezchxiu+aLPvnwxvHH5KnZMosexg+l5z493tv8S0nP11ff5GoDzk9weaDVEfVniTUriLZh6
wFzY4wq/51NNkcGm/RhbOTyyYm2bSwrCjk5i2SL9koGI1TXmcGDt3cPZJppLKTfJ3kWvZ3pcWO8b
a+i46wim9g92q59nhx74+oHNDSEpU9GHsRuDMet+4JvEDBeZRH4KD2MR/7qyipa2TcRc+9UFzUwI
+t4ZEqxzSZrxO7nRaNkwFT5Li0BXQLV4x23yBXnbENRkHkw31jyMUGVXFsWeK3SuD0lCpgbA8TA0
/6RDWuLOOCYCjVxqKDFY/Vh23eVEwEAD2rqWX8rrUFLOkqqW5NFpO+xLfSn5aqKpc3jiTjHyWg+z
Dr7aUg0iBxueRwRguG+xM971cx1nF/q2iDrRqMcZgFSClszrmOvYNIy4BZOG5OGlbqgsXU9cY7Be
xD1M5mdnDFVPERh2qTG6+rkzCWLkfREa7tBEghd/55VlGBGAYSpQu3DL9qFx0MqQYjUCq6mvkw62
xgpsR3KoANasGL0wt0HDelVNh5x7iGJurlda17wFpxf3/xmcGFv99H95HpQmvXGNxQix733qk/mO
THVsfs7QpjR3dH6Qkk18k6zxU6JrYuCv1vGLeeGV3UIyuPFAbOeZy6fIuJqh/m3XzajRERfzKgbG
yyXNfqQjmdzHYliaIjqaMd4OidB09N+2M7AzGsQaO19E1QcjDUO+Nw+Xhn4i5RwSUkclCOasbddn
Ji7P+aOCrip4+wBeKlA6sMBjwGlCdwY/SWNPdV7z2uNZnrgVpH/YoQAq3S2pnMR7PMDXgfZZW3xJ
+dgtrxk04frBBC3xNaXD7apa9uzrA64w8TaJVrlwvgK+JxTvEJPFdQVa+1V11M6zS7LecOTa2Z/5
APTvcHDL9o/SM78i681v3W3lQ4K8EhinSsrTlOBWx3gq0DKWwg2eeChq7qHDgEeXKsWweeTlGcK4
gGn9Iyg2oy4heZZXZivZE0Grz+hE3kOftdkHWCysc2084ktDxV/7G6VSYb1PcZBcQdmuxZ5qmphS
PEwUms1NgXzN9dxu6k9Ygd7db1zH9oA1lO7LwbBQenNzBaLtYGkRb+wef9gkoGvOoWSHHHldRFg/
XAdWSO6W3fIhmAA3aF2CDVxPJpd7BsPYa0gKej2wZoJenoWhG99N7FXSo0QNpNKuEywh6jSlqYxN
duK+xawBWTCu9Ro+JR3ecEDcUzhi6XMy+VeD154vscij+iJog1Yn2gr76rHBjRBgT13zlxKnW0yX
5UZ9TpeOKE+9CHfb/c1uZqF6jS37o0i/Jb3pzb3FAKJfyt5bqoe2WILuoR2zVO1zTK3FofTTyFyV
XgPDGm0N//JedtDWnNiv7kTRbQSoYsMUxF5bvCWr0zPV8J/PZKA24oY5wB2NGu4B7FFjuAMBSjp9
BWi4K1e9f0CfUIj8DO9sMgQ4vWEDoWSKvIW4ahO00QeCD8T846hSf5Kwbc+wQabmq5vd4J5n3emQ
xQavP/Qr2YMTb9oRuAPJs7V8JPDAw9Q0M5jEjhgF5M8so8krFrPz6HfNnN7hi2r0A/ZnPguswsNf
4pv9V60zjq5ydViyyTUKzZ1OgcI/+RVi0B4ehz6z1+VvrXmqbnWlpL+vB42RB01f9heQlbb/Vgwv
YOlkiB34Y8Tr+gvqK+NgOQ68lKgzB4nBxBregsYY+spAf/BHXKaRfZJkZoSV7Myq+a49dyh/5b6U
v+G61RcCBHnzsli3874SjEwDOYdSxIhXmK9zRE266rPu2BZyMQc1meEzyXn7nIXXhD8mXpUvNlZk
RDbE8MTouha/6zjoMzTaMvBecsDlnOfNHOrf0oDF+A1Bs2Uh4aBGS7qiGg/vdZJxDSzdmNxeG1pM
21MfQcNOfFBjXMgx9/53A0Uowmfb8oiW/5o4QEwBIzv9cH2R/sDVy8DQanDix8022F6LADMl1tFt
QV/nG/mfKDY2iqINU8Lq/4E3165Dcjwwx2Cm6CLib1+CKlLcDjUrePG1ccQmagYiao2EzzESdRsx
KcsThiccHe0NZkIyPmdImRRb0tBq+/+zdF7bdSLtFn0ixiBT3O6clJOlG4Zsy+RQVUABT/9P+pxb
d7fc2huqvrDWXGeYBTK7ouKZcEwutU85CSGGhIwSMUzfb7O0cLzHnA9vRDztItLYzQqCxR+86uP0
kuqlyx3OhkoU33pOJiYOLClrH3NUUE7R1ypn4NoFHiDqc2NNKZmJcRhZV/gZvJy48fFD/HZdOFi/
WMW31tlltOyx0ra1GMjpSzPrKWEAfnKQQN81LDCDxwADvDr2dQGJMxVMTwPhpfYZJD4ZbdixkAMK
OMK4BUoRMvaJ2UArxWjqpPuC/gVcJoh0l5SM3VwRBcBMOS3NIXJqVx4Qqg2fXMsr6HDOeOsGPXwK
V/GkTytc9cZwJcXPu7B2rI9LlPnx2Ul4E28Fh1n72XUBlkmBNiu4TxFqXKIst59J5/LdfehVzs9M
EoZ46ouQb9aGJruWCjlLuDnxGDZGGOTWsQthgVz9vDouDqH8kIHO+xAqyps7yg/3bopgBK43Gvt9
RPzWz0JBi8A2TTmFfb9mo4N8eJC5OkZdE/+dIrxvu9YJ8Ukvy9LTf4yh/o46Jt2owdkx7wp0JHd5
l4CeNfHqHoiQcxyAIFH+omljfRHOjiS1uOq4r6hxqNHcANQsDJJ17WSyUkZcRS2VXtuuZ0LqIfFG
lGUe+Hf1m0iK7ASDUHcvUYY9DSw/8TV8Km1pJApxQxDvIunLN+0IQj9IJjYJtiN9/CWWFT2i1kTS
Goy8srfUD+gv4jBL6fxU1EtKJEjXrwM6RXVhrzDGqO+tgEk/e7WEKWGCdlOSxZYRurZHPI0AVYAY
8WmPh4VuDRlYQWb92BPYu83YTzWXuk/d3woYgjqgZhv8PVcWrSSlEhRTzruooUbJYrcX27gchf9c
1DE0SJ1gLbkjBj6O9n7m4BAZBiRaNgwM0AGQs8pzgKW2R5aTW/0h6MSqNWbb1p4ArvVx8Nhr1/cd
ol0DGIs7tsQDVGQfX+CWwyFVZyosghW1dJPfbGsoXDdIimt99VCY1CuDWQ3JvdOsE6M5m8i1QqZr
oNEDdgli3Fo+GKqrXjJaGkgG4CORoY0rzC9eKLFcpLryQFNUvjmonaKLre3cnHxZzy8ln2nMwm1S
blhslNa9c2b3iL7shE+yI+ulNvzHAXUU9kUqu3lPIl+i7oDFVNWb1aTcsJ2IMmc3LbkhC5pNTXXD
WItsi1vFTM6zPYx4gggVa3XKN9YxEXrApujFPzF1dBZvw2Cu4vvcDxoYmyRHa6pPdG5eekp8FjX7
RFPF3TED9NXzYg/gT9nGd5w5WAM5rSQkA3ENY6sgN9nr12K9prynWbHTkonCbsAvl4C5I9Ne/tSU
w1V/FPDvCRrH3LbsZO8JGg4ys7F/QtCZ6jsee8rNMHfQUolac9dD56h1c2McM45PRBQ7wuGO43+a
nAr6lWyDJoKUeVDF0vmXVnmh/1BLstdlV1t6rBBFbv+O6jYh7nlEcHpN+wiHe65H+qw0csFfMhum
Ev+qwUL4+1kgDYh2qWen47Ob47q/k6g+5y8u3e5e6FGyyxVN+GKsQdxp5nMnRjToBEoim+wbWpcg
v04BBJlH6D5hcco6szqOvaDP93XEH9hhkY7MZ1i9XWoUnzD5Crh7qBPqKfotezbKLVlQqxgj9NBo
MMTHNbEpFfwI4g8J+iBovaVYYtVF3GwDuXILFSX8mQIbRjNBGPln44+B3qIGdfvrEkW4lYOIrSUX
bkep2TqYnrjtWJ/WJZYWOItY/tqhzz24DER55r6L7FCOhtnRYHuIq0hgLrE64nQnNkEsclVVkq29
av0ougjGWUlKy0wSROjhA9n6wltdv5KxS533jMjr0Z8/Y7GK2YqqXKMaZUog5Eh0g32aucs0VmoX
w6eIApYinr32+4xVzK+mLUjdaXp0UNDcPA5EW4zO9Gyjq2weczBg5i82LVQwJcBa9YkZcU09YS+D
KnVeNRdoq927vOhKTb7PAnUY0wXASa1r8HTDwJJ01om5MrFm10DtSU5FnS3KYcHXksubkphwH2Cz
qI/df7NJO4hTazjQnqcEkc8Nw2Ube/iwA78e998+CZ0tHvac1hZCrRlWt0HjhBazfVCwyjOPRJPa
p4iFb3LIgjKMjmNizeExXwRul5k39Xv1BaZXW65lWezU/RemSBYfoK38v15tRU25IWhIuTeuX7u5
w1dJf2SmJXN+UO6atxypSrnlg6KNF2HIPWRbQ1zcWKfoH8o9Pm8RYkptaw70bepVtSad3mqfZ9dh
YahKR/0K84JFvj/bEHWDunvF0WQ0kqSMDVbIwgVgnkOnAmMqDl6KwLCFYxYmfiGMqsRDnVvuI05q
OaC5sQEk5vAO+/EwZ1HEXR3EzS/YOO2TYThNxQ7i5TU1BlEt0xZz8OsWVWStY88/4NBpTrJWxfAi
bTK/7N4BA7CIzLC6+C8UtHSQnhBR5sp3piwkO2J5Tur8NgaLfhY8pLjYuAbEobGZBcFg8ZZxR4o2
rUKbkzQ4I7oYki3dPn3PNUT4QVoGU3fBxiro3QeSSpviVjqriT1CsMWeukdTy/cOFnfGHcWo/dhM
ON+A8hmk5X5t+ZSL5FeOGyfII9r7GgkT0NvihUAdRqLGySCdGYVG7pg3sHP+QBNFUY/fEXNujgCf
XThEXRSVdqzfc+YIkHaIpk8wnAIB9rmJW1alSeOd23DCeOshodqmVR9Z96uVtzjye6QQwEAqIP+H
Fs2bzvw0+sf+SVknW4e2tbcjm5t860qWBG8kDmXq01YM+t9Cy4YmuOF9aSvw7pVo0+SJ4RW6Veg9
TcC9WU3OAAOr1Om/mcchEruMrAkvvTEb8c09VjoGOyj7G7iXGO/Cq13kUHeQngH/f2Y7W2TNmeVw
1d0n6BfGFwYrvSJ+uFuLOtCwk3f1BQtYdHOShesZrz31BEJix7onesIaVne7U/n8SKhp805koz0+
Ggne8CdwB7DcfO0OekftzNyW+NZDax6eOWFtJTdhr9wc/aPg9HsMCIjQFGVIxf44skvk/KrFjDl/
M3auDKmUKPrfrDTL8ucU9za1NQNrxB1gQYLshv+zni49RDkouagPcoNe3q+SedtMgbswQhwb+0Zl
zBYVDFmkTgt75fmZPTu5q9KDBLY1xH6AUYayWBq0j+5sAzPJEZPYSYDdEo3ZFB7WHwrLLoxN8OzY
OXrVAYBHcJuJlHK/PLebP/Kqd8oTxV9BjACNYNBel1Cp7Np3ICMIVKi75opvCYKb4w6T+VcSa97s
4NEwF/EXBjM1WsVV7bbaMYalYq4BZYgK244Fcr7UM2iuBqnCi4xjeqMoqGd5h42lUFwgFChIBxXQ
OjbL3ZoBmMTqKUPLjfmorNNDizcXORyJ1Kv/qfeq+JdLgo7XcEQt1AXKyZKTmBv7Vy78qiE7GSLi
u79U5jaBjHLXAUGgfgJYRPx+2LdZ6wQ2lnLQm256wHUHt2ITTbzXuPWLP1zSURWtvohoxELDEJ5t
iu8Syo7K0hNFhPqVsyt5arI56veOVfplSRyNWrPlpO1EH5y3zqGZum64b+KWTsXzLNSucI4wfpP3
zgqSsdNKpLIrnBsQrali8FoysjEdZj0CmcmpAVZsOV91tjprqwb3NPDRKSOGrSE5HcBQXAc3o1Y4
T0qPyjo5YbJ0hAnhxC98nEBMulkQ5KtrX6idl7Pl2w+LQDZeg7y2NjU2Dw1riFHJwappOkAN2y8Q
XhH9l2qy50OKNzY+zpg90oMMqZwODH/s75RdEWZWFHVXJy1aDFLCwQcsRtv/4PJzXIoT0pUdCmMM
QPxF0k4kC6lpkuoxxHD5s1TaeNDOWXfdpQHTxPt8BNG4SwKWZpsCgW8Mjcp35KnqxmKlDxHbuHFd
T//wmAb5M5TYRf4qR7rWEwQFZE1YqnijGR4z7McJI/2jCYqOyqL1gg5kLCp2wC1QI3IPv79o4ket
lVMdkTa49YMhWDN4t4nlkNzuJftmQB+WYJXMkiCV71LnChVj70fMwdibYK4uXaR2Qx651WXpUUYf
KofS5dmNDSKjDDSovOkxhCPoWtA7Lh5iX3ldMttx95nPbfDDmLm3AwiY3RL8nVkgZE8M+3zOM6bD
AFPKLh8PAEkihZmRTxxuUjsTgovvI7uQqkLVMgcayj4TPw6LwY4b7tlMFQx3Q36rQ7nUDA448GRy
j+6G+5cd06xvqJewVsLrmnIMAIqCDJUOYfYJ8CybeAUozwwKKvSNgJIGiLGxHrhclixFDSQ9O/oe
KMG7Ff0GkCRio75B4CzLqwuFiN5HrVqAFs6cvOQ5wWs3Oyjgjwx4t0m3V4Z/yhHCJkDGtM+7UlWR
t02V17sHW3uEXMLZXlCe1i6TDpydqwQB1ovNaOY3Ecq8SWDdg3fXcoP7ean4rEi5YAIF5cXu3yl5
6bZlKoD5YDQb++NKUvhMfCf74cmilBRI6L9drzDPQrU8HHKIUCwxGSZ43TDv4CJGj2ltBtiz5baU
Ex0sYjMkJaDP/2spV0xOnduIiVrk+/yybsAjYZP7w0G1EsA3GWi9P1AZWbGUcNd+VYwDLKScRcng
IWCetfW7Vn0JLYsLe7bM2sFeCwl4BaWdMlxIZsluEOoP89gZP80OIhsjs9BekDgyuE/FRypCfRlw
sM7XFJrvHwTyOKfzxCu53yRBY6uiDw+Fdkk/2yGlZ75qwEk+JQ7Yiz2atK7bpaVLg1VPoGo2hOxG
rzkSW7FDXYVDL3G19cUvKN7cGEIBcl+uLdRLuWyuWPiQ76FAhW6B2In/w7K3GLA6gX6vTYAaD00M
yGLIsuFv2661j3WKkbh/jiuPrwYZV11fFGGwQBucDooPRlGiMUgsWftiKNEbbQCaMglC936hR6aS
bxNSTA9gqJH+2smcRvelBzRiC1GUzC0Qu9XVhTWgz3D56foJqxlHWLnIITF3xhcKT+7WxLIwCdrC
p5CVBhHjhq2AJppNlTY7CH46wfOFZCTHEffU2RNlkna7+Ab60P2whg5DYETF5D/aLmv1ne12WfAU
jkBJwLet2JI5x4SAnXPNOIL/PN1gV1TYUXoUPKE3Y/mjLisfE5ODFkHc4CO8xj26BxzDr6FnbJw7
WpN5uqU9kIF1ozqzzlqFfNKtaJQY9vh7svoMBHXSrfqzQOhMbPwwQnjCqEORLW2L98cvSirkZJKk
xiVIwn6njWtdeU8w4KNUDp9CZ6IfbGWOajsnVpZhXWMa/5Frh6IxROAbAaLscHPoxgn6Dc+/zs4q
C6z0Osea5JzSsLi4ZQiLYF6gLku3jPCdrxmnxE4zLWQyrAoMcmJabT2c8BjvZrYN/tuQW515K/MY
hloRI/KtCTM8Y/Zcqw7iKSgj0TlxghJT2kI/hIT0p0QgWG+XsfXfdFrE7mfUYJG4CtZxL0wHykMT
F1y7QgAI3JReUftnGdsQCVy0u3y7aYxYOVla81z4LhN9W2fOfp4nNfHpJ3DLQHXgjUEVOU0fvVzJ
hEnHjgqZ0qLDo0+4DcUdRnp8HZPRwZaZcsW3rKvVLwTS6qlJkc8dpFHgaXwCIjxerCohNQOaDY7g
Q8EUQXwwEyKIAFgChGNtYUfZsUAMTqglOsTLmS9fsEFxkbt8UOXLMKO8/X8icWLk8i/BckCG2jCU
JEuzijkO7YIQvohRal/IgtSnsvrPYeeTHIAWu0NGhyco7DlBSKo8k7eH79BiqUEkcUi87H0KWE7S
QBb9xSAyoAMoHfFYsXvowWeE3qd0vPQ+iYbs1dGRRu7mwaRYHY3DxIa+LX5LXxKTG0xWLTYYORRH
+OTEbcNKuQwfRL843UZJdgHnRFvxI4IOkmMqKpgXkwK02Q5jZAmiV7g9KJiS+Ij/FP84kTkNnREO
MkQdzYzMNgpjxzwvTBshoPQDYPpI9c4E9scXiFJPYVIhpopKqW4xurLhwZ0nPhw4EPk+ctEhHQZG
uv49rsHROrjaySfi34sRqZEPMJuYrN79wjpjEsbSVVRsu3Za3x8wBmT9Ev5lUHAzhz8EHnVlV8xs
bEHQ8KjIsJu+AyI/iMSpclQScYX7nXTqsbIwDvosOv4vohwsFq6bhBC7YgMIynnXikj7sa6RomA8
9GyIvl6jARmNHZF35FD8TcVgDed2DFcfm5pYh0xtQDXdgrmhYmxHSsACvw2Hch7XHDkWlIaZW+/q
NQ29JNIeq9/FzOKXs2Bd/6OmAXlv17MNP0xF7oRbDxfTRzSPsFGA0Tvt37grGqaspMpGHxEOEn4i
XxIDPOh9SQb1D+DouS58m/y+wWrjgzsHckDLlaMx3CY41/XFyvqOawnMU486FGMvXow6CXykmZ6O
yHpxcwXHt6TjZBbJUs7p3uYE0B5iFXR9j1aJi+L35Mxx9Z0Txce8lQHtGriQ6Uyea0Tt7qUS1si2
VJOGUT7ozlst6FMGyOIypVHvlju03SETF2/xqmMO+5k4UY39XqMB5MFhos9Kr6SbLS84KsEA1J3J
+SiJECfYKCVFdTlpVagOuhFJQuYRDgPijMBefXEzB6Q5wnOsXmHXIQMR2kK45M+jz7uMeCK75Mz9
J9KHFHMEm0J1urUDdem+RQHmPvtlj3iL8SXbd5/D6b3GrYrRqQhCtu1hMFQvDUP3+tUiTmD6CjGZ
frQSDRoPHJX4bJFvgaiyGOQf2diTx52Zq9RhKkVWMYfZAqvgXy1Nb6AKzxXCsHPY+SMZoHw1Sn0M
yWKHYrMGG3f2NsImb2/hvAnqbDWMrJDROoCfBTaQviX9qB3mNp5cygvPgvdQp43p1R0WU56vMOB4
obaRRiA9Z3WdEnBHTQLpvGlRpe5qWKYHG5njO8o6wpSUduW58JktVRhI08p7LX3Lb77aOCZzFyhm
cWuz0GLhKvEUuZ4ML4NwJ6c++Z6G2U92D8OifdpES3r2uskCaNkWXv0tfVtGB1reOP+NdorZM6Hu
XvfcBL2fvlWcVuazUhFzEbblfQhutEd8F7xlFQwfuH9rsSoGm78/kbSz/xiKxb6mpug7BhxyYSn6
bxhpIkAoaESJADM8f4GzmI+lDF8GhdWNm3qEgcz4OM5mCNzC7clfiPr611DAPLnyFE0637lhS6TW
VlSUrhcW4eu0MQ0ckjVkFTuEzcQpA//cIQf5YZgGAXZnGKR5QyFRWTNCf54fa4sOpVjNNhCbxHAq
GbPM7DeCNiRaa1GC42m0ZyxdBg+lfme50FpvUS2i+nkAFuBh1nH7tGS7g7CDUWoKpcXFEJUghi5w
Qz8OoR/GpBjRE7TTmX2ayW2kbjrvPsHHMetHe9SW9rPV1Y4KNq2olfW5pMoJ3e0SzilGDGJxEP7z
wrSNdyBVLGjUztWuaJ4skiha+AMO2VwYbSor4WWt4Lmzm0siJqP7BUeGnA/E2qTCui2u4L+aBTx4
f1clTVCju0L7PAWbHqeEne+yLCg+i9peIPrQs7+kRZbPKKD69lOytHC9G+mpwrnUnUOGT8Ozeisz
VLUbm67MQZ0aYRgFigJtdqNlXMojnd3YxvssX9hYbh3pYgHYdx46uadeIeG/Z8LeE3WEI8mMf4BQ
evOfJiQP9UblssT/XAHtdduTmaCuHQ2njc+Gc/eS4yUC+hpRVvDY4G681ahWu3tNhoo6GBkY1ny6
k8+xPxKareGIRdh1GviDW8COM8ahHLH6m5Mo9Q+fd+Y/TW6xINvU9lw9JGg4uq2fhlaBOYdox1PG
9JY088XUN6ux6r+kJ+nqSOStDQ8Xvy+xs4bB1OOIkD49TZJbpNkWLkTW+0Az7ZNMjuvM7Xa9H1rf
ZEI75NwoPsIX8swp1rYoGlHNCwzB4HqRXItDzstY/GavFlR3jIVs7HrMxKkI6rQgVJyZNqBPUrZY
oiidTD9E3lX46ytKpsXdFB4JJogjR5dAZj9lULhlp6Te7HwyPIMjVwQTKjaR96VQEFYiXBXeGZvn
zFduSGyikNKx+jfWxfRUemyFI9bMjhj2LHTjmLwJMpOSB9xCKvrCMCcB2iWi+iYGKNGMsFMrNi+E
2bNG2iKlns2mn9QYgqLm69rEI7r3mx8tibw3M0u72zjUHiRJGPPRT87azXvtJuoU1KcJJI64wPIS
b2MrkmgU0yB8iNXYRgDLJouMi7jvAKc5gX3sddySpDVlTG9UTjj0uk3sXIryLb4YtjllWlqIQFwS
eTYRDE4kRkXmXzrTiN8JXtJi6yh7RKWmHSTKRW75O1Q88a9mcbFtIHJKgo1g4mmOyPeIYrUDy38F
VSResA70TNa5rDvbN98dsN9st5ALAe9jCEv/MqISk0zgOKu571vkn5hj3VdOhfnOEwbiYAFOl3Ti
GuoNlp5iuGPfU38yjLZSwA0SywKYzvofaoH52koxHnL6no8hzdtHQrqDw0gtcOcgz723wip+TwIz
fQ40Sx7EfogJjJXK/DYxE/4WHG9w9RM7FSfL9Vsc2mQjMiOzUjui+oWXsV2M6n9HTSdWgqZgpkTL
0x1458huq1gM/8AXU19uJb1wG+VZ+byKFl7I3HVf0H1NmMHy1L6AbOJCQz1AU9X26X3VaGKCPY2A
nX4SxE9uECkYQhD+uV3kXeGsVLjeVAooXM/qH1bR6Up5TwjLoklSoPppph/LGdJw79cMOCFH4Ox5
JaY7njENoRPhJ/OO4OJpiprH3suYrKzaXjrxhiQBPkt+7bcRPQuQGC+QX04WyLc6hdtBXROkd32C
Hfw0NZPX7CkSSwLZhhTKqhWzgR5L1zzgjmb9KGTYbmurCuz7ReXAMTYNkpXlbaYwc/PtKBcFzVsD
iNrKLIz/Bh0WhF3GCXetKsm4sVUoyrZVB8C0FgEiyjYMaExZ0Zni04yd/5kZ0V1rjxSMrYqjrjtN
2HIIjQD+cna6zm62JcIyWDfrmhMNZRee4sI24YF0nTL6yNyhPiHg5KaHcxb9Swk0ozEtYa3v2Mek
I4uocTGPoWtVmOzT0T/DC0onEJhBY28aBu1crMDnIjxszoQLsHZNtE6PdEiShpvle8gUNZ6vRLS3
rrZnb8sgofZ3cdUE8sw+AI8KVjDGxs0sYQXi46wcFqKJWHYxM7pqOxalc0fy/LSLwE9y/IWV0OcF
id7XCNol2JHYzoHTqijROLNM9mrwQ1W7gR1s+xaFI+KmQfN3/lnWKC5kqWUkHpFH+uOOTPnIP4VV
Iay9Veqe1XmBo3lVGJH7QYSND0WbJGoPS2Gd6jbxjlJEY32linB8NEpWJehAornkZ/23wPCduvrF
dh5Yg2lqmNa2xhngWb5+M0EVxhvRh/ZfD8TQt1U4FgiR1Au+4cQOcGkWJIhsSKv6MxIOYmRcg7gc
R0So0QYpQo0XFOgOAdhDJ5+CoGd81TYDi+LYFZdJoQy/JCWaz30c+NQ3hYv6ag94oWfn66BcYxMm
Lf+h7Iz7W5uwb264bXT+1sre+nQsp2svYTDV97RXrOgxCJNLBKzDR8BFf0ZaXDuTHKN6j1xrQgOs
N5Q16s/sUpYTQGvZ6c1VghNwsuSUU16hXUXVY9XftizjklKWzg7IJXtUuc9r+vM9K9n6TTiZ5HUk
xOgWTd2U0lRknNO9ycOIiOYKDnOINfRJD0N2aUsauJ3Vx8UbUgb1FtC5XWy6IXOKCVLCW4QGIgGM
2NnZa9zgiv6Dy6OZ7pqUtRlD3aBMdpO7VAiLstTlmUn7DsFPht7cuRWxV3RvfefU0x3W11a/lkXr
4Uvusk5UG1a6skWjCE/9SKlOiq0CyONeB7AhFcOVqmy+EU+V1qvBvzs9+GCCOnze2DK38ADIEhRx
03NWghGvGehNjR0XcNwLe9lxOPP5w8ZrzS23s7raO1nVWmx+AhvJgDVZyR0ZApZ/zBF/wt3MZ6BZ
pGQywGtY3kTntf9UnwW+lNjHjuon9bkEpgxtzMbFuTVgI3h2+J7GO+J6cvfTYHnU0xaaTx4QOYs+
48N2mKntuhpY8au10LO8x/jTWcOWJok++WCkz7CICI+TF0/p/MbSKzYHzQINbhaqcfeIQ7nAk5tS
Vt/haGmi02KoNramHQOOYKoTvBpRGxXJQft94R+HKbbEG9ZthMIbxuymIAo2CT5Ic3KIsuFqinaF
YVyJc5nQSehOaVxmmwoxFtGWES5+KsjYhQFB3vhutqc0v8WMnpq9i2OiPZHvqavHKAoFP8G0MvKe
GFjPSNXcEtDAZ+dGUjIHmNtpS3nSNm+VHqrhwmlX199Z0lr+oagLVwU7pDoFfrPEbtVDha/PfZwi
Zx7uxjZr6wcsCNHCjqeYWRnSDMSoKGwZX/qK3dLH7ICG3bNCILWatz2dD+T/us0rMkV3hvLJjf3m
IpjN5m3t+8TVU2xVrG/DHBEZ91bjYw7FtfpW4T0Kfpw+a6LHFVQ27+el42PaNeCzfQRHM9rTXTBm
MtqzC6krVG4pe879BJNrhaQo+ZTx9rJ84hiiSkRw/i8kXKffWybrqAPsIPqapqh+CVjsFIcqEsO4
G/ISkV4YZgwTAwMmlmngjKJjamP5a6nDiGGUH2kMVaUZSM1g/gpvGh53uYtNpJJ7mcX+vSxoM/a1
tObfpG14FBPF0GNZCidc8TsyRktsMuz2NoZzGnGpG7vvCocpLvSachCTBcN7Jk/4tba2N+cPHaXh
Kn3J9IdNEg2DX/Yy146LaGRQ7+i/njGOAZZd9CDg81iPJ9tlwQ1eICXpOuqI8ANkxzoBHGbLUcPr
w87UnuIQVdYcM3Q1pjNkBaWqZIlGqggzZxZi7amLSYYEHMJYEfcIyKN9X+ex2s8VEbdncMCU4Bn7
vWSrLAY++zgKJGpIj03blWg4ifqRyT1B5PW6iqSUjrbst0ex0V6Vpwfodjj5A1RWRHetne6G79QX
Bx1EihjkjitiA2DV/YgS5jJ7D1XOF4R78y9NBkSJsFIIQ9BCcgm7hV95F56z9mPMq/nIRDsc9h12
1GK/6Mr2T5xdNlopOqkHp01gNC9z4S4g9hL1HvlKz+8SweNI3rpl5j+5KSj4gUsCo+GTNdOJwJHs
HjyM0z3TTkETF7OcvTPXRuqxzRHwSFjL6nZwNyi8pblHtum2pzAAlAMfjySWQ2JiSkWpaheLjdJW
fpdb+Ci2bNqb+JRZam6xp3WEQW5EPorsCly+QOAwDG2GcsFPf+P8912Isia7FgaM5f1CiuZyF5uh
Dx+AIy4DDE1APrvAssLvCEZtuglUTpXjtLIqT+XMPmsfwTlY/yRX9wVi6Qsv1/CVxrj7eOLH8leX
liJ7wP8fl2ey6tRyqGUQPcPwMdOeXCRsQZySpn1bGJYiIcJgXGIv5wShIwwnJG6kofJFBIX1EYLi
6664hZPmGtZ5MfGJoBVAh933DP/iJglBZ8lhv/BjyNWA4mvtBgtKzVvoYgkH44RG/8A3ppY3mvrY
3ZFN0XQ8SHL+Rj5FDGXYZg60eZj79eM4qKC7FSY0xU2JkijEBRdmu4+XZoCdSWX7B4wUovumHtT3
EnRm3CeEOo/8YnnNy7Z4DY70cZkPYZ/50V7NAoRNRRKo9+oF0FL+Op2NDJbFamEeF3JK5p01+l53
lIoh1lFU3FobzsuBvJXZE2LXurWJGEqPDZnmLSfKgYCO7qWc3f4fnm/QgPj9wodEokdC/zYgqzch
bP5zgaTHnCxh5dluZLg6/K0ZtgOYz9iGQyoxKjl6jLydHZp6oOzVHMWv6WCh3HThcFSXsbb65uzZ
obJ37JKt8YAiizFhEGRtd6sDTOIB6YGCmh5qDPrL5L41Lp5qCOA/TkcnLOGI3Xssv4+zqNvhO6iH
CsHJKL5ER96oalx5DHRjvY2eFAhW4Kw/V/ncPQSEYPDOg7/b80pMxyaO2p+erNwVguYgyKuSxKLy
j9ynjpHBt+YcPCxIzS+BPXbtIzWEc+8nVuQfvaikd/MgZv7UKouR3y36gkM7hIjoTjvFRvaFI809
5pnl1Hus+eEeUm59BLQwP3Wj7eEja+DzeTr8zfBufOkyMtvPeLOCPzMn8jV2Juss+2T5ArEK4rUV
kdxibWJcqYmrPBUKGNLBHiY/4AaxI2/XNZl+abMpvGiNx3pbdiNC1Jyt85MFncUDalqER3RR+b5x
iAaFvx0eSIhAXlPH4wVN62DTsXdhfg/9ecjPjetHPA2EK24HC5RfV+TJOdPLTOolkr8Ndtr8lyoK
eK6m8+igrRyt9waaOZr5QHsZCgxenpFUVfa+DF578wGyOJMkyGZ40K3Qcc2plYF6TlKPDQMQQ9AY
DAgI6JN4oe4mIi9kt8HzOvwlMSyCIq3B9INcsPWdxWBB7wIWFFiGi3Im5FM2CwWengPcRMBMhgMe
1RnSuOc8MO+Pb1mJ7Rn34PIZmdl7I20VxQPdpg9VEsfKlc84y88k4BU48dgucqxa/CxbuvbnhJnT
PsFNXOsjxoA9a7exhQjQlxCNeBBTfQK5s5jb3HhFu4VGg2sDjCvbprM9FcxKKBjr6tiHtfcIrASY
6VjJo2O0uoKh8442aOsHAZDrvZTkc5AHog5U/fo5rRqljyKPgVsomjdOYeH36uqWSHIZqiC32Hi5
sNiUtHAAdoRBzQwiUhW4O1LxwGd1jh8aFM54Gt7TCki2lKZ+aWft3jHmU5jDwdi8m0W2xIxJwZ5Q
IGV2WJuEY9OeBAYtMqyJCQawCd2ECPZRS0rDxnRc3kkMjJ4gX75C1DCsh4n8SPZptxR3wzr84RZg
wCT51IBqldp+Av87nVTnmF9sXYEBLon9nZMfcU78OTjha2rOWIeKeR+lGNN2plqs8uxTONdflgTP
ePCa0qC7JNzT39pdrMC10vmVW1R3TrFPCzZpJwTyhDkVooaFz4yxdkQI0rJRGHDH3LNISJWm5dvu
6ezInFymY67KUSPEzpfkisdgid9iQb7Sq+S8pTQINBmYcyGS6gaqfiCshcU8wz2LgBg7EsHOEV3+
u+DZvEZp7zMiCAFbKy94RME1UZzxZ107Vsg8pYOLuZMFI8ph+GscXtS4UXI+eeG6ZVYAIYg1xelI
1z8lC+HSSJ7/R92Z7ciOXFn2V4R8FrNoJI1GNkp6oNNnD495fCFi5DzP/PpenkqplAKqUHrrBhIJ
3OvhcX0gzeycs/fa26FZ8M9WxGgF1wQtFp0PKig9w/JKrsmjc2dUZnFzGLrpHt5MYp31LMEQQnsC
PRLJJTGUJ1BFfmIRL7XpAPICQqAhMoK404b2gMxOtJRUFmSMc1wVC7eqyWgnhqPL2Ld/nDWmUmwI
Al5gvE2AmAgC/FwCeyN8/ByLgmt04Ys2+RoCy367mFpKdajJys0fUH6KuPPzVpdOu4FGSDoqvj10
KmNX3qgWe8pYaDUASVIRQYOt8446uPNjsWjSghnWWlXra5TqfXkijnjJHgkx1qrneWwHXlXVGdZ0
kKJlOLpvasXkx3fAgTTvCB4HHHolCcUMGMYQDxk3Oabv0Jc0sy+XnK06ZleAHeeV5lrunUOKBucC
gBHafLDZs9Pvvqsshk1OqzcWo9I2Wux1jOXEuDGE1PT9L3/6j7/+5398Tv8n/Kb3B4KtLNq//id/
/iyZT8Uhg8A//vGv8Mv577fn/ONn/uVHtt/l+Z0R0r/+0OXf+cdz+L2//7v+e/f+hz+siy7u5tv+
u5nvvqmwut9+P6/w8pP/2wf/9P3bb3mYq++//PJZ9kV3+W20OItffn9o//WXX0zx2yfwtw/g8ut/
f+zy+v/yy/l9eG/b9z/t2+y9+PrX532/t91fftGU/BWYtbTJ35bClaYwfvnT+P2Ph+AeIVGzdZPh
tM1DBdGg0V9+Ec6vljAUcQkOXnNTOe4vf+LQ+/tDpuMq3bWUYfMc+cvf3/8fvqH/+sb+VPT5Dcrr
ruX3Ct5R9bdv8vIGpZSuYQvdpA1lQgu1dYvHP9/vYtoc/Pif25LjoeBuZkfGDNh90PkjR9Mtb5HQ
FPIUtdeYVcAwHDiIWfOazX4r6I4xNfSHi4UkO6fDhy12xCKoYUVQewSOw9VnlJO3TEg8PfrqxjPH
XyZASIeKlaZxayq6WrdW7XBGukrbN0VbG1UwIhJ5YGzUmLvsp8JlEr914KjBPIVXlc4h7VIVbXWk
Xs6TMgHn83fdeaGThLIVeO/RyTZ6eR3au3E6auJllLsWHkPBIdi6buXeJCs0vx2IeaLHleJDYFSq
0IItn6FzYIdo4V0U466191Z2ZTaPjXHkqK6HbyMe03xdTt9m8dH2ZyV2AxmS1eNi39QWJmG/tQ9K
3tTsC+SHDuWKdqMeb+RwzwLmIYCS6ce/f69dxZ9N2ZY/3b/eSf98I/31v/2p/wfvN4Sk/9MNd4+H
dflu/vVu++1Zf7vdhP6r5XIwcLmYDdNVlv33u03+CjACBBeXuw1mwrg88vvNZqlfHV2apst81zAN
/LX/uNks+atjSNtFnGtI08U28+/cbeSj63+43RSyQ+4xfCe8NOHw+y6P/9PtZsZ4vIgqNrwFApNk
Y6DRW0a+RMzE4bQ/L9pHh9ydzLhAIK4YGDdaFCJLYDBC1TGBPYQhSeB1YExMfRHCiklyZLDHK2Xc
JV2Wc/LM/UYKta6tiMge3fnC5Ez8NK0wK76fBzvYTeVnxHRwXSDj9VB/vrQwHvcNmj+SwhPsrb/5
glW5zfQFp2AGAYr0BW67xgYw7UjTE3m/k1a/XPXhshGSlozMLLUVTbHVmnxaDexQ5AVqch1PxrRB
MVqvLviNqtBuqjiQu4XJi4cZe1cDRju2db4lk/LSvk83gBM0X84BCpu6q/1RY1oijPyxAOlzQIuJ
VGnOllWFWlCrh4l5M4e4o0GTDp1H12+WMCcNyL0ew2DahvZELvFi3QGM/a7gbZJDjdNovnB+c2Nl
pgRmVhAgjQkYFA3+b3rUn5itQGVbr1p6ghGFtqpl/Ift8TDAp7wfBVOAaiBc2gqXlepG00PJHB6g
33/06Fx3zjC+TLiIYHrNKH5AUZIvfo0ij9eWGRBnGzCufftEtfUK1XD2EHEx6UaCAOHUnyF6o4iI
DzqSZare4DxdXN4MAwtCdZf9JCl9IwIiwl6dpHrnoGAeob3fw5GhY526V1RWkP9xNa0IiSAvJCs2
NrOtddRU9hpuzmPfsPBZSK7hJmmtt5iTR4emvePGWhnS4bws4ZcZw663kQbkOWZdfDPrOfqwmnzG
TGTdkdM2MY0KjrQrNgCS1oAQYC/rkZ+FSAwQ1meeZUaPAWemXUb9vYhYnLuue2haUpWKlbWRsEvW
4UvNHuVdpGdDnCMobprBq4vy3mmnN5yFTHeiAV+pkR40ZttYmHSSO3O9hSVSEsorjjr0GQxBsdwS
zD1tKT2RDeTusZpotGHsOINM3UG2iL1qNKNNyoSegZkTbYH3gvkbn6teCQ/rRrTuIB+vmJzVB7c1
7oVZFee60s9tRLx4QtFaIlFEDQoc2UpJSc8gS2ByR0YCEHNTN8NzPJsZ+gVX0c8Lz618UdZ0v1jS
PHal+5jm2XQL6+Izp5/S9VF/UfivIjMXlI6oGA2TM3+4EFxq9sBhJhrQBJ2+1dqtsch53bU67ug8
oOs/3mtUSy2txGO0dJc5p30eSbvZyW4gexb03sp+0ZmRrgb4F6tCMSWTFMT4zDpnR4LUMsarKBcI
wqBPt6QIb7q+LK4MplwiTzfIHJC5Kom3NAq3AaGgtzmYHt4VYSnYZPyouaP76tEBG718cgUe1cCk
6CQQV3PsbRkvrwHkmy1zm9eB9CTiY4ad1VW3Kmm/J3IOsRVO5qmCpr2BhBkiaIigCmh8lc18Esy2
b7jSOt5zeFyYjF0RtArlVBJEPeFXJc6gkDipaMNsA7E1TSfcNEwZfWF+VcQb83Uiamlb8DmLFiP8
zlhDcDeDg0RXxPS+AXZCpwvffL+fVPCBnYwxotXtMc48kvx5pqsz7zqxnCUu7pXVlfuWWQuf2Zrp
BTnGPurd6b3qtbXh1OFKGWOwlixZIV7zXTe39LiLddPQZqLDQws0NklaEP0zFKSPiKfsIyZKZXgd
MczntncBTcj8egFz7keieyvDS0Ouu/DX2wxd78ACy8SM5voF9XEnIbrEBfrxOkZEpw2YVXvj6eJT
nbLxoDFX9ZMQYZRLLuYGKoUDckT3JjuRaziGFZU3awNJAyvRGclO9eaXIjiN9a/2c2dZK2KLDlxh
DE8YjpQls1M66b6aymerD25DogBW0IWuRD0dYoxCtCV5w1iMtuh6buI4Lwg2R6vRZkPju4tkBqNu
mkZE28hFtsnPoX+lAaeWd1dXwzpzm4NDBseaQGbQMMP0jL86goDsY/BayJdwDoVS8fVgazeAIDFA
Mhfzlg7ID0gwPvw43qgsDdbEauAe6YatZHsMsuoo+QuXi4GUB9pHSRN0iFiXtclfl5KI9BJzcUaH
lmU8CQ6ZdiQkOd3OxYQegIBc4O6D4Qc0ttdRgK8Klxf1OJJ7kkgQ6jXNWmYh3fi84WzbzlAgVL+G
D4VRSTEuSEBVvtr1J9F7hzkcrnK30O6ILnprKBtWlYk4NG7M7j7F+c2Q3DnJhckBj/kwWRnxBQW5
9HBQFGjpgLJyqqjBk7Z7gQ24Z1lscZyx/7ZkK1PVfl3ud4PNZTd0A8GeQbRNGY1otHu9CdNmDiRi
M4fxldJSQpJml3HV0KLu0chSsOLBI9AWaWxpPpUBrlWdPv4mFGNCyliR+a3p7JPS72bzChVbRpOm
46rKrRm+PorvVnA3w59ZGUCpjKRqVwykhhezwYfZrHo0BExD9dVE8e81VUP7HobyDMxATpc31iJk
tea+2GuLRHxUyHdK/E1h0UGIRv07zRgFpjZtG2f0yzRbo3yix+Y4uBFiIqsWMSDoGJ/I2DUOs4Fo
BILFt6zVuCOcFtKk/KG/civVvGN84uGrL/zLAyVhUr5AQAQFG1kHJVqyctmk4ID0lc+PfkCJ2AGV
0nZGY9LWdejTZ2TRCGjc8PCLW1A7WLwo5DwGottKK/oH3EW4HBat3ig4XBiX2lWP5bDKgyuDExkK
mXydjqG9xUC6M7Rx2LDWtJ4t5D4vNTLQ4+V+DqfXgY+rhjDOyILhhV2e+JcTdNsGX15Q4z4adbE1
Is5EaYfcR72PrD2+yekAj5nKtEPujM16cfRHpCP9ijH5IWrxImkYRdn3bDxLyRht8avcLPJKJ/ua
jb0+UQ7C88CIjXzohvBHiYz8aAKd30J+mfl3yoAlCvMJgdy7nixEz75skHkH5oqVifSFIwzZd0FM
JpPzJPKVsZO5/pE5AZqAhX0YmhAnBPUuC1Lr6MYhVurNczzp04FsnpNtTBO2QljUEa4EcySa+qKC
UebGMDBIiTFqkJhMYrXk2ioppunK1spTre2Wwcb8AWzcY+TLbx5Y7xUJ71snh8fo6ohwwxAzy3Ti
X77hXmSJxeXmcbSyrpdu2rY5Zpq4xbVG1BD9KxzImYFkV3XxXZPpD8OgffSBNe67RUNkn2fBJT0A
oMjQ3lSL6bLg2Xz49U/SK+dOVZqzmZfQ8IsZKOwQZbec8SB/mTNhOhG3UpReUTZHwon2cVlyFDfH
L0SON5kSX7Na8NVPDhrhrNjqBTb2arxnCtTuDUzrQZg9W2QEP5M3cm8VWzPaistdmkUafq0ZLqSt
8X12n0JeDPv5oXLla+2gTRiI2MpN44yhxGHsp7GB2+awTmGeh+4iTraq1zN3g5cYiETpNVVbxRS0
HNcIAB/lWIAZs3mWCX+TbFVzhyQcXTJbpRW82RaqUGFg6qH0IU8FHheoPQhiyA8QY/RkbOAPXZHD
t0rtOT06Vt5zbpN7PQzblVnxjc7JupIWXQYoRVvgnnBVAuedKC+EZkIvmDIUxroUlrWppFt6OLKi
kwUGDubPaNOXRXGGg8eXrhOtwaK1d3Ul79oq6495zydkD46+nhrkWUgtjxAPnFvt3Ml8X9UyPaJN
5MhU9ttJjreRwNeYkQ02VR2bbE5khrlgIk/MT52D4qCKF8fWvl2VbWXeVCxF5bsAF3FoWggeejYf
MSWd6qj4ULXdbxPdvWmICt0tU/3u9GShC0t226mfHzqpMdTuV9FIAlbX98uBTjCwceew5GF4U9e1
seZUcitc/W1JB+yw1cy+xPwsqJJzlYl7/Ee+pSKJTUJQeY1yPqC495xEtHt3AltYIT3bsaPFyvq6
lIsENB1ry8e+O95aKtcpknoqGtA+O7ojV6gckVyb5lddaMR9C85AgXEjukUdkyxWPpU6bc4RzX1k
iNecy9xTUYl7YtDUhT2ItQymIHJoEiqZyVbqFOqtT+JKSIHDax/jdONAhcGcmN40pb5DyNjSO2oK
5jnTAop3eWy4jMJBtyl89adIZBmxfwj3GLV4PUUzaOXcXQM+MAgdPQwhgchzXcOUCd4a2ZDcirmh
kMMHjUx7o1U0+qFrUv5Fi5+axK+DTEL5GnDZM+cgodrcimGJ/FCuZdsOKCWTH7AD+I6PTHNPg6qJ
BSVhDr1TMdCBkuvENksPYlQPD7rGUj+3YJdGnIEyP8wvIapBMn6m1svU9Nzr40Ett6g/32WDGHRy
XWJ9tIq6mW5xSJJLKUJIjOU1Col8DyPgKJXOq+BTl30fbHojhlZc2M0J8/NTyZUMiQueJfvMqgIo
5CWS68JYAkTWYX3qoPvSiAK0U2NVubTIRFddM+6L9mDSmdHYd44ePccIHzsq9w1+A0asU3fQnYLj
4T1sfbGVDnEHWYZ8zGH0OmjO56TpGjsJBoil4Eqosi/UWIPnSOYCXdPt54YLvcmcnWOJIzv3Y6g4
IQzsqEPTkirV0iAcxzmCOhdBIo0BXjII98FXNGvyTnAkwvDz9Cb9bJuI5CpQAkhYMI4nRnddhPBT
oMDgKtpKOSI91DRcYiFgJpUlx55GIZM5i6m//tLk/UMTt+lKRIozVW//aA5LiZvZ9TqzoxctkCtY
vACf5ATJN7yZC3Zp1NFYLSO/B6VsDUJyVEGBOCP7H3Xg9uJIUE97dEv1luZ3rftd2F7UtOMeBDIr
Hr4vOvqM84py+UrarNxnjmn5ko6vB5vfoeiHmak/EjT61TrmT87CbiwNDGE9/bEItNgmxDxCfM9X
pEhj5xunVdWMJ/RIm4IoiQ1DI0+/+CxgLUEhcB/4uBekNli9hVO3/qAAtBvxtAbReYEWmcoXBDk5
aqKnG95hWkxc2RHvYB2KQcP6LF5NzUE6jMZJNILCn36Ph3LmQO9/U4HPnvX83TUqtHwecGXBnV29
ZdK6QeOKzBx8oYS9W2mkaV78XM1x7h1eEI5dL3Z/qKRJHu5gqxRB7KIUyddWX91zX/50LfgFnZw7
n1nvpsjxsofKzldBzOBAtz9HMB6rIn3OGr7hYTbPijKjCOGVaeApPSjXW1MilB6X4EcEBNvnyVs9
9r5T2g+FbAMqUGOf2tGec2K1GUYk4KSbbg3A3EDDArFezi2zPi+12Q36PruO5myXxSzBcNw5CTN9
3hljdEqt1QA9wwuKmMEamA0Va4zF8uxpiNxoPY3Dlw100l+soOcc9AZteAQtXp+mHD3TTORX0/ap
R59QWyfaiUANguunDXYvl0fFI3CjN0YzN2FXINpLqlViYnszOmX4SYAjteCmyZgBbFLrM4MHtsnN
/mTp9s0APe5qJteSTdtAGu6lQ2Zd18ZXNlcPE5F7mxS9m93N1mmuZnJaWxotIdBsloSCkM9VHPUP
7VrPl0OTURVhplgzZdrOM/0XK4vYTptkP0LCvCSKeotTPyyYF4g4HIpNXmU3ma3e2Ha/iQgm2by1
SLuW4TUDrQXKpVArGyaXJxFR5/soHjnJppTcmnbi2KX7kIFXPSybDSHN+yks/UlfaXYgVomePfVW
Q5HVL+8yGL0B0fKJftRWa1MPrqG7LeWA7Yzp/6wH1YHk8Gxdhcnxopk6dKOlecVCq151b4i9562K
F3r6Jt+/MlNKYBBiSxTc9PPWWqr+vslRHJqThaRbwh8kkw8dTWyiPoaRMwRiXC0x4lyk7ZQE4c/E
9o8y6EDG813U9s52sizEnpQHVrOgM2AoEsHt9pyBlhIeozvYITeB6IO1Gmg7EULwY7Jbb/FsZgZR
WFQgnemDcgrQnsyFZ9SlewpZpgrNvc6X4eQSIAcnGpaqhmNvUWJrFw9J3S0Hl8VeFQWhkEcEuuk6
SoNxBVjzBSwSyWMMXJE6F2o1j+NPp6m3pbDvIt2hwdffF/Rbffo6Il6e8wA0FyngHryzja6qjJfk
3LlBvbVMd7y59Ia8ZjKlbzjTVuRoQtOCzWfUW3UR7KyiKQKHYCzcNNxulbzEoGSz6xcT2UGD2TD9
0DLfzMKHTGtx6GFmPRSjfg9Inq4lJ3SiGgM/iMuEYhP3kpYQNNppFiGrz5FZ+SWurw0t8GH1StVf
rhzFfOlyXYkWOkCXtibBQDY4nZxGwBydgd0nzLoVXWL8MA5trVVJDpFXOuWxd6PpOsSf5VmdJT1E
jCR8LXq5FkihqOnU4INX01eZ0ogbMPpix8DZWA+XBqEBpaRBTE5mNiq8HjZCFWSbCgX6xp3gtUPz
AuHX3i0VPl03Phr1hU4M8HtFzmIOZABkdlrcCHNAFhGCzXMhdbZjylEnrJ6coP7E+f28iHEzzSOO
ZhhDPki1HaOEK1XTvDdiXJpoTa/KfBM3zgvtH0YG9V0fYPQtlIs+oprp/UWv+OEBlg/LHcY1KsfL
Yce55qyCHxpIUzSKNzgMHAoKZL6cHHwF0o3T80C4Z2S+pPUtFe5VsZjpgyKmYYToRi1lsl2qH0AL
6KFD56UXwf3cIuHJMHN5qM5ABFwgTAj8q0n3Ya5x4tQ3i9seCnEVtrZxDTeOFDoc8nLIw2PeyjPs
xMeqQyEJ+P8nnQUOTRY0m9xmajLteQnbTSBF4FGmxru8eckX5w3C6Hs1Q9TGLOvr2vBa9xcBHDGX
0+iwHYuaeX2oDhPsgRKPtFc15BcOejRu4vhRVQvns/5M2V7S6ogOdDyhh2P08jSkImhpkRSIul0T
FD57AIPyjYnee4O0M1uRHUDHlpVnwOu14pxUZRYOaYiIK1g6d+2UDcdwcO4AnpB133NUGa2AtQY4
z2RBl5/L6l6ExkFU0Yvo1MmsUcy7EEqKY10i5yxG56jN5vyi2916yJKvunHUPe5hxq0FgZEN3aM0
dG2f75b2FwI3bP/jBw005LxrxZ4RZEl9Gi5R5IHW0AsgN3urRvUUQ73sCzyGocOSVixvydTE9JbG
67CujBW6tyeoFCCUILqwcXDLm6HdAAego6RrfXahDyzXQ/VUZxhuYeQ8tUnO5a3a9E6m4WNbNB/T
jx6pTYNHc6fHjxXAilOBs81bBEbqOb/kN7MgCmJkbhs8tRuJQI3Nqzu6ff+MVyA+aBSDxG4km9we
NYK0p2M4dXJthaW1KTTc12ZrjVdVw8pmygFmzZjv1LSQ1TcY9F+gkhA92E8vubQZdcXvCCF2o5V9
Ly0QFK6O9hp6m7/E9VteCp/WV36qWoH7qdpVELe3tQggdp8F1SdJDO1wG5AghGYx0K6ysMOkzUeS
pAFzY5M8tYY2llcxR9sNmfnUDOMGC/ZVu6A3I2mbNOmAwozranQDx88boVO5tOa6c4d4rxIM/bhI
LrbiQ9F0dHridJ1FdUCbPrNAPuTLqnhX+mRd44emBfQOqY5IBkd8yMRk6Ro0XyQo11DU95BSUrFq
IAdRkrQ7G/8oObqjRbemEpcZkph/6N1ghJflIaAUx5dJX1jXoSuojB4zMTr2xja0Hc2T+gqTwn0W
0eZTHBxMgJor+uVPFuCztIIfCkWe6Nfkoo5yYozQxKFS41fnKmDNnez0KSAM2CTfZy/xF2xs7ATw
kyooN/kt3udrIEwPDbej54Iu95g6VAcT+cK1pRfzpjIER7DOeIRz3gwDMv2cyBRZKb4u9uCC0B/f
rYLXQaMTrw3ICcohr9eSeVLBzTRxSosBTLW6Rcw9d7CZmCOrXuGTjABSCBETizs80SCHdWc+GPls
w2BZnsGQQ8X5Sc3qDhPXuchzeJgcaFYiVR9j9ZVcGn84/tooTn2lF3eK7DMZFGc94WhjnMC43VUT
aCGbRJSuZP7TB6+A+wXTIEafKN2QpI4QMc3qoXezEVxb362YYp+cju4J6ctEC8p1rYor+5UCxNB3
TeB894KuAoXyXNwNtfzEJ8ZhPcDFPe1de94rO911UTChcLA+zXwdmzYu3LW5cDhorfw97q0XLul5
LvlgG9pL8tzpgiT5oXwPHLfzm9I5i2ptuVDn7ebcd8uHmCO/0pNzWQCYBuv4g8pMsrffTEtx09oL
C6rL8ouabe9ooThDxZEt05k2HaJNNlTxLpWNdhNc3mTn9FsiAtg60HWzGlXLkwoOE8YcBsiDpIXN
1HsCgXQI0+51qGqfgOjkgIJ0RR6hcdXzQrd6nuwZIO7nXEVXltO+6kSAHyJKjHac3Y0GK8jvmA1R
2cflZiTJO8QKAvAecePgBhzjWwwZik9Jp192bBqnOJKJZdHyxxSsmUj8zaGsfNVir7c11R4IKMVJ
L60G63ut0f26R4f9ToTmsqnN+iFR0Vq3F9KRZ73dWFZM+UlbjmTetN3qls2FH/RH6BDA2mkjEmmv
bRF6xhyIIol4JXTSA4iZ6zkzby1MqyudsziwlP5mtIfXxQG/AGtWRi3GvmriBGRyY7Ryh5ia+EMA
pF2HerMcFZh1zOW+gYsUGN0Z/Ch8F21ZR6Zg0ifNYdPolJ5NXp4L3RKnMiFvPQxVT3xbW3BU4LRF
/2BXlToO1IhtvrXvSoGStROdWIchQ28XLElido96FBBfwY6uawVUnsnR/KCZdvmgNGQMOLWbKUpX
RAgfET7MLEbcTzNbw5HDYOlNPcLhDJNzMnKFpxXzz4AEHujPxiM56UwOSMvlABv6ONRYU6bJx8iQ
nkIDzT3EWp7L0BWOAhMbJ13n1NVUMUQU6uOS4Lgow7Pbs+pPhrbB/n4fQ6zHP0CNj90wXAvbCUBq
6R+TLMo1gsvcY2yvdlwUOzPT2PLwTBGVEx40FhJO2TtrzsXmIi5QS1StUf2TkNTXT0jD76O4e1g0
1V/k3x/xc51DDhpMhxjoaWr9UKfmztIPy2A4pKoYcVBkvGLe3i+sU6TIe4x8W8KDJ8P+EtpPWuqO
P+D65Cb/Ign1mXkBlldteetbJ1wr00YhW22jPmSkEy0b9Ou+TAd5i7R0a/YTNv4u0bgapjXhSvWb
nXAc7DNTMM4cv+b8p6zTb0hIj4JNfbGG1OuCd4yitEYZNdokl6+GPtlw3Gy2hLzf6QEfdCuSZM8M
6IlooHe5gIsyW7KX7OFQ9hI7VI8RKdJMiE4674Ycu8fAGGhfg6RbxfUzbRmqXDN8avTiKZXqQUsV
S0gqMMZjxVINgQUGVAAAs7hDkKqE+wsvjAvK8bsszK8LA7ofCE0vEOYHevoD+Qff5KVY67SzfC1q
nR1ICFo/sFF7SyPol91o5nMj7XSty8ryqFp8N8WBM06WvlukzrB1STcJ2ktPo9kJgZMW5WBwCS72
g0wBuJsLmD4cboQHhPGOFhQw64m5SA0Qq9BairZki/oYRDDBNFYRMvuHAUzXKthzbHbIuTbfBpNb
FL8m01mXsajFEH5sAefDYvdMg4hrZR6SnEjqaf7R3PqjpGOLcpaT7xDq4mrE+klWxXdeGm81wQv0
Tei5usjUgfDVZoJm26k++iK4pVF0peHh3M5VS6+OwX8FFiY1ACfgxUxEFu8U7mSvd0HpUCR5XFX5
Fljb14it3c9V/BmqTGcOW4R0lmHu6UV2+u1/nLsyAHpNuoJTbNFKulDa+6Y9Qkz6NiLmNwvWEQol
a1p3cf9GesdeoJE/4a3zjVh8u8TObVD6SU/2/KA1MPLTYFWdLrAV7lj66MzJCEZYGNcsqbEP3mIO
y6c6h+fbBO+cZgBVDMExLOW73pueqoP7qLRKtrmJk0l4JigluIpJJ5HpU9IZrB9z/1rbarMM9JeG
+alXeb/KnJEoOyu5bfnCqX4wQ4jlbqzKM8TZYmNltbbBV3WH/Zc9x6gNL5tZjU0Vfji2hLcxAovr
OS/5S41/iRDXwYedDi+pUGc5DCHJ1TwJFgV0eDu+MS6oqYH4HA/qybKOHSQPzQXOp6XPqIqSw4QC
e13ZC8N5RTFG5lHq4Y+iT9S4i683kAuou3eDzG67BVZ5aptfI3mg3piH/QaGzIYZNQ326Qpytsds
n4WuzlZNrMDXYcr3hp5yyJ6fBVuRFyxpCMJ+ZcTmtKmJqcX5LZ9TlbOZWPp9ZupM4Dlj7UEde50c
EIsXIE2YJ61yw8bqIBqMSHG4ewdXkFw3+bM23Zb0i8myaXAxz1+BTh8pg0YOZ1+u+zr/TGbtXGv1
ld5E/XrAl4qte7kZilisQnWJ8GPm2s+0d6A9ryC0XnOTZ29NanotUTubKtNvaxPMWgWHCYjJgNuS
XgzXKHe0Plq7oA/fk7jRVpZxV6NVBzwVw6bW8HAulRUgiW92tl4Pz/Iyyk+xGrp6KDgFTxj+sGyF
c31DefpTl1G8dWMrgJcb0aIiC/eCWXx2WlCIZHofc1ypqMmwOhqItVSy7QrWNL6/p6EG+4GrncFH
P33kZEP6o8re0MCZOwhCjx2592JubsG/xdve0rEBOcV732HJWcT8DmguOyUkNa8qvSI21q9qrT+Q
DtkyBKdhvCKqlt4GOY5qGN8YqWAo6gp6du5yZbCn6sa0eKpiZBqRg+AFXb5LKsvYxJ3+RDLR99Rg
7hama6xHlPYg3HINTRbJNUyiQbJdMDBXbbm8WrmkHRCo8TCMWrUrycT1h+HBunSQ4+KkIRxZBTjF
t1PHCkIwPaNSACttyUJHQsI+oM2g6E/D0ilFFL9RpNHglW9JGOMJ7MA0aNie9Aw9T5Rcty61ZzfI
H2mIK42o8p1ostMCPrsspH4csO8Qs8AZBJ+XW2d+Lbrb1h34fjNyCgPiG6rLGP3PBIoB/nMZL3U1
shzNcr8Khp1mP94z3kXnZD9HqbPNcCx4vK9yZeobfLwPiVuclhAwiz5wsWNXgeDRvOIjcL0/9+Q+
wGyhHxTaqDimjDKYepbLHAIkx79kpJeOZ/21p4WDDZEGhRZ/tHpynzvZjeFgxQerctHU5AeVhQh1
qBDxmgrorIqqJ7pkTU63hp51h7R41dMpW/37WuD/he7+vxUC/0Eu/P+ROp/aVbeV6/xPkuHTe9VF
79k/i/P/62l/0ww7+q8GgmBbuqYulASZ8HfNsHJ/BVvu2BhhHLLxlECF/7tm2NR/dRxlWciJLWkg
6lX/0AzzkFTKRuzPAwJDyr+n0JcIk/9Joa8Z6E8wD6Bq/qNUuHVd1KmXAsQQUJHMFioPRMwD4WNE
jNEOAk/zOsID1JJLdIt45cRE5ifU2Hw8geLGd4btJU4+OSaQ/WaWr0KExzafXsmGj1eOAWaTOp1V
KulvjUYRCyvyH5hFD5oxv0TL+IAcEskpW9MCnIKWKVBfKBBMJczoXAbhftJoFrOgbNzOPfcjbVVX
pVsc0oMXwb33K3QOUzQ0ZPfZp4VuCSVltVqyH5dXTCfwFAzzGwzsXWVFNLfFg9Ey1zJFkK4Yy+zs
DjJYMtwVzXBHa5hESPtz6qxXQD/fdHKPs9FzzjKM52RYWJRYlTvng02d+QxMIY6aCquAuk4cZBH1
sCqr6H6qeRUtbULiIRCJKs54qrkrM4GqehT+DFWQAc5dhQK0RVB2oN/reHDqevpBC8Rql8ohjjpq
uEKBI0H2MtfDWRcRdvlcgNSLw68YijW6NXT/GrG46bJQKdWaZ2SM0AirOshshP5id7cO8B4GUGcX
x+3eTs2tpqvoMXXJeYnd14b21vr/Mndmy20j27b9IuxAj8QrSbAnRaqxZb0gLNlGogcSPb7+Dqjq
xC7XPaf2PW/3RRUqdyKJzFy51pxjQjJleqyuBUlaQU3OIF34VG6nCaln6bb7aErH9ai3zx4q0C27
ft+uq6iEPoJ6BP5DPJ4leRZ7ZEQ7vc87srq7nqAE5fwYkS2uUDJIvHNLNW1tmELD37W0PaRPaxP3
yEor/YZ0WVtXJq5ebGNqsWsXQbK8N2VoElmbCvhQber+kriDsb/51//93vb/tnH99zvg/4cmB5cF
jq3qfzAVBR/d9x+l+uuGtfyBf7uJDBBMwnE8AzP84kf4LzeRb/6L3VBgUzA8S5hiMRr9l5voX/wf
4fk++hBOWJOd5E8zkWb/CzKBMDgyhW5Ztu1Z/xuDg/c3N5HBP8Ke7Ar6OZBtfPtv9oYw0ttKaA2Z
9hh7FXKFE6/C+eMLjkKO1X9//+9frnxX7Y0ZJ80Ux+WXjEzhtd6k3eNEDEIwlr52DWU3ULEl4cmt
Kv9g+rKkmOnNc5JN4VZDcPXQWFz156jjQqQkViTZV18zgRc3Jkzgu0mi0kBg6C94n2tPuoiSfP2d
RKRvuXQW+zO3xhbn5a1fvviMXGeX1d7M4ytaVnePEFRdMVGUJCgN3S6UXnn68/816tqPZmcAM1n0
v/LP77CNqmtu6S48/zL4449Sce3DkKQ0HR3rVYlJssAnZAeKZtznd5+/ICdZXn239C55CbeI39oL
sf/LY/WnFeyv1i+Tc/Iv54pjCKHz3tuMmuF24o1Zfv0vVhTHpEiHlEcSQEacRRqmL56tAfKpZbct
Qu4U3ZBYNNCxtII+DmQfjVt+f7JfMkfPUdU+5zpMsDwd7ZMb4mhOc7KsUhikO6k1V7PM7UAzEFFE
KNNQ42Ymqqo63c9V0uFmT7nSVq6zDf3u4Z9fmfX7ibm8MsPiUXSFD0XUMbDI/fbKAPcbMIpcIyDU
Mtq4XOUbp3B4cvxyJ3odI5sJ7LDJZ3/LgD3bZqWHGUW3tK994u3cEtMDN4ZnBkE/G/qzm7rJom3L
EbAaomTaMSUu94Oe+zvhRkDt/eR1EAabsCV2YhAR7m3MqxBzip2vx0sOOYjHcVOjOnuylu6Dv4wd
iDX+pVxSCP7Di//bEsRmaLkc9Y6gNLEc12Eb+OvHakdF73iDpm+YR2GWlzPEJ5TrSmZnk5J979a6
E0BffmtrPd4Nb/7nT1y2u8ZN60PXetnRHsKd7rn2U4UgCev6APZIOXdBIMSTgX2fcdBaNzT9SfOv
RdRXmxog7XpWKcN84CELBVAdent6IgjMDf759S2b318fW99xXTYz19TBMIvl6++vz2uGuROISoIx
KW4Ik9SWWtu6mFZ5TYpOnGJ43DXVUpDpdIY9WXxV9LquQy/aM3bwt5QMxJMXikenIiRG83ENwEHB
QqLPbE9RniFSpukgCpc3wo6rrymfmjLpAjSMhslAmDae1eVX3RI/nOGHkLp5ZHqw57DNb/kynfbd
kEYnoQ0dXerbMFpeEKfovFCN0uKnH7IR3DAC140cJjVzLTZF9agBJHqwswWolc42lOUkY5vKxxv4
eO8sMf4uzRyIUH3SPvM8PsD2YPG11YedgiWaSyJna8M5CT2aGKejHjD8jT3gv+iS4Werlcd//hw8
Cty/fQ4eFTEFLk47e3HO/f45tDPsRI9wWTw2Lp1YqzXiAPhJGrSJfrTsn2VSwjjM++HDnUiqiL+P
1EXRCBu01V362TQbeo17fuRGzV0MurYx/TrdkHu/Qqj5Bdx6uSLDMj0l42jf8266iIxyqEAkcKLf
bu8dkoYeUHHs4X1iO3UQFYNZwWaBdfvQRmJt9NVlHNv0WBHfS/9VY3lOuRuQ/LXCx1AeSNnUNhlD
Ia7XpLyWDFd3pJdA8lkW94z8BJLkcGnt6auoBueUDVxqmd2NhmxPqHbV4mEy1uEkrhaRZhvRKrVu
5r7fT6Z51OCjnDqQJQRhs7kzK0hVqh+bzn2N7BlENsXt1pmRhIfTrJ/JdEjWnjV+tSaIxROMzqCj
Jb2xDC37w6j9R0Xx32z9Synw98/O85AuOJQJeIz/vvUPcYQYo3SMQBMPM3oODj0HravM9G1vW9jv
qa8fylkXAK1w7WUZdAGPQfoGPl75Hzes5SLzFwsyK5psE9eksPFxOrOmf3+SiEMcGZs6bkBo+XhL
tDo+NLVqHgBUjTQhmNl1s/fLyTXrBls9RTpu6u9yzP0V/pL0cSI3l3Vb9wdZYamXibq3mP35bfq3
ORbq5ABRuhoaUbdenp1sPaoCYmSyAzQnpOo2aKou8U9eLQhuAAO/ytI+utBen61FMyKuTVGF4CFD
/R1tD4YW3zM2iv1mrchjcpT/8PmFTr1c+8tjIsswXNlzi03BFMluGFz/4NMrxHJHx0lzCBIagKUe
BkffR1UH5pqUorPs048EaDxrhO+i8e6GNhIbjVCIDr/OLjZh2CuLFeOk41PppO0OWFtjhjcdKP0J
ie5TBtYjKDX0iFNv6Os2jqx9MjkHryMNA316hJBvssklbpgUab4Gmteyaa96BZIzx3voMUJj/txA
Vc4f4sZ6Ck27/WL1NNq8jEWDGnDck5bTvs74vrTCQUhj1eFLGUdvjaXvtLZeOkMWMxgCo+eaPyJB
672V05ExW7Nq7bF5UFU70ljxSjrafYHW3f8Wu4xDN7A24lUyWepseAOPpgq/2nm8/Tyfymk6xlKk
94lv93adgpJrkNSZnnOAYnLvk46Qj2UCPuQm+qm5G/eVZvn72VK72lHoZ8F0fi2eCi9+FBlZ3ZNT
0rznDnmInO61BP9eFEV7ofKCJlHxWRs0M7nZFOaN6+2IGDPG5+P1+xRZyoOL4l1MZKc5EQlf0kYu
Ot3QFfrA+Or5AgFr21kzvimyLXYuj819GKtgniKkrlK7LlKf3LKLk2UAjSjz1iA5PSQJntk7Qc0I
LcOwTA/YW72A/USeioitUUt8yjHgLmFjWHtMSJ2qHlwxHUdMwE9FhTskYaYXFcIPIiYq60SbNKC3
LSZDmaJeT/tnqC39lWCFaCtsQnkXhRjgckrZJrlPmdDPZuzkm3JZiKiP7q4y1D0ksOGYfu7yjZ53
RzUX3+zl9AG/p5FlqfaajXo/Vm5xGDO8Epy8e1e59oo1Kw9zBVQoAsQduHYyr4Ve/4yU7e3hmg7H
DAHQYG17eIpPsjBOmlfIU7kl4K4O/vgp+jZwLLs/zE5SI8JDy20nbv1YRO0Oixt9ak1aL4U5VWv0
M0kQVqV92uBNAY6NfrwwO+iRfbnoKXmys47uLSp7+2wkjr6u3dH982CIO+ZeA+EzesVQOoK8TeQa
QZhFdmxBA2OdJkOm3uZTMgYJac4P4UbYQ/aFxp8pedjZzFkfCdRD6M7hyvVjdaehxPFoND55mUm2
r9pzbqXGDSQDcikinlau0spL2CDVEeWDZMLzoPt+vS1qI9A116ZoIbC8hZASIPnxd1hlYNxyjh6I
TOshKbQfaSqHs2bKN9oB0aUxi+8p7sq959VYdTKdW0xqTjv8A7Bjlr0JIxghqH3eo2YyseM4HKZD
nz6pWfvFVHPYYNSYULl4wE9mxCcu9gfd6T2i7wRpC1HkjtvP20lf5NMmgYPOC06T3T8XFwLb/9+O
BGGawrR1hzukDbTq9yOBeiObzRlbcZsNtG5SwgQFQPgGe/OSMITsP3YouWwEfBMnxE32GvS83iw2
oE7CoIgns161VrHLE0cdEpXET32LUjTaD6r2cbQ6d10azp7QPCQqn7slzthDDIYqQGmBOJd+3Kaw
sijgU3/BomwfRNaSM8Y1FaSxTxEgOjphfXyOJ1pkIi2ds8hSwljNb5hPMR2h2F+73nTr6W1/IXkz
WcVLgfb5ZYr1Tdp7p/7zp3FtyY/k62es5BQU/iUqGRF7dX6OC5LMsNOx5hzr6gkAcbVETtTA8keB
1a6bCLMbZCbekaW+GcOe8IxqnlC2xYgVaVb1GyMFfOWEakcSw3SSBXcu4alD2sbGBtcaf9St52MW
E6Nhu/IpNL63hv/o45x9Uslc/4fiw15uX78f93QwTFAofMDAT9y/3c5K/HEZ6lAHOBOlr+g8HsGs
7RkFUoi4vh846Di6qhuemWMAJlZ5DJDWanY9MB6wZyXpVsJmYpmltO2it8RgiOGzIv1Kxdu50d6B
I8hjHckHLhLOQxhxHAuNcTMZXcxG5/4USjvbuuBWjjWUhI3qYX3py7w0dZMG606nrQj9S05m9S3j
ATzZSYIeAp82CU7PpkZcHHkIzP+Qr3a6Gb8mSvSbf14Chv57keZaNndj0xO2uXSAde/vt1jhWwPY
cZ8K2fbVVos6dcGsG3K5+HynUq6v6zFvxqDoHHKvjKE99M3wbhvZeGqMbyk48Wuh3PGct9M3Vcdf
GjNxj0bCzjGXvY8phLLBmLZePhT3ErTzZ/lV4rq7wVjGI47a1k5zsNn09W4+KfNciuJ9H8OhdvBW
nlQGbDxrmWAPKLEjOWbXaFyCJdolYHJ6Lq14euiSJoixk1/K9Eofud6F8YyOZgKJm3fyBK/6BRv3
BaTDQO+glnujqQmd9fx612Kf2vQOc/CxYTmXU6sHTY001/azDzzuw7aci2cqR+eO1ncXOvn4R/mO
UIebS3VC/f7uMTodHdfapbF7BTCFyDUMG0AMEEglopdbMZ5R9sgNFNvo4rkrGtX9tR7UAtMf4OA1
5vLjYCp0COVEmYd4ycxyVDiwPR+tUr0yq10lI4rkgs0SPHQGYxMB2SYhXTXAxwUaQBr6xUcCxVlQ
3HS/HP6YAP2PBb35+2Xs81nhUWDc4FqW6eufvZ6/9HKYZ9sCSYkZKHMej3Oho/8p/Mvgg79RWhSk
Vj48E5mRbA2CwjVz4MZGPNpKlfkbqFKG5dXAbHnZsiCeXfsaF+9MPCvnunElcwTZiE8IpOpnfW+6
YFctHX+r6zXWsTAN62hJnIX/vADE7xd9XpOjuzpLHCCpb9PQWX79L68pLnvsGlqCOJzQa0Vsmpm8
p5ncdXHdHabUbQ/LlJ1U0m+ftbmZ4lt1huHdENG8VxUNrLGgKd3m85uh2uk2WQkwSNk9kda+1Zlt
PsYNBhU9zU9GXhc3J2q3KkLxS2xfs51Gf4YOmNrXxkStauU9jHlB+o2yfwq3FE9DNj1ij7iQHsOW
oWVmYJMiGyQojq7AT5rpNV8+bZSUHQV86BAulQZVV2rXz3p99CX06aXXWODk+LxwToVhPMdLCoQL
6vZY88qMNJpuoflF5lq661KYAoAUT4WS+kl+EQ4iYlws1QbOuVc4T+6Uo/7sJJTK2Cd2IPOOXvyV
WZG3AeTmnoYKTx7qofRs2r6/hw8NcTT0vYfZCM/mkPM74EShHMBQWqb+sxy8o+FH1kuYi5d//nSJ
df6/9jcOTVyYrg7KyrXJ6/n989VMFo4zdxFwDxt1FYdVVNSHqkUwjuHLwL+maGmvBiJrV0WK7mm2
9KPsTHg2TNUrHfXoEoS2NvXhiqG/PRhJxsXKc642BZxpb/rOdwGqukg5EBBtRn8p01kNG+6hDL+J
acemjeuOl2qucK5uyPbyAj6rnyjtTFQDSKPDLH8YfW4HcLDPtOMXLLkzAMpAIh6mO9TMw9WxJ3Mr
pnnEV6puNViIvDyizCYcNo+jIHeK/QRSbz3I7l3Tq10SqUX0Hb9gBB/Cm7NwFg0z0rcdiGbdLe59
5yDKo0VUxeIn7Q9nbaN8XudMtRLxIthTgp4YvZURy28ppoOdIh13JHdosuqODgoWIkPHsyrxvwJ0
xX5g8Hwjd/SYcY/drYMFvurjpNwSTS3Wg199twhsZct3SC3stWGZ+IEOprnI8YsgjAXRrxXSNojR
P2yeJYiD0Z5ROwVEZgpY0UmxM8pF2JFoAINawK7SxZGMLaQDwwkzKNwSaYNMUGLRbkE5LFGq0NO7
VRbvSuLGmFAauMESBC2AjputTzuO+AwO5nj5ombWlEPzYe4okB1/gGjrcPJRq5eL6snK+pk4mlVn
aG+pW30dwsX7V44/rDE7DhDd97b75HlzeubCueZq121htF4SujhYGXO88FF4sKbyaA7CO1hsoO5A
f8TWeAsiIznEMTlVRDbtTLaK1TxKfd+SIcdw8IUTwnpp657sdpqhq3oa3mbbK2gOm+gB95km/P1U
zpA7Ku2pDFtxVkT9IjyjWhSY6dACF+GadUZsxExfE8JotR4cVHlsCPfaQTum2a7L36eIyioQXVGo
DA02I41sVVZP1q49u8AzWgeuWcmLEY3aptCvlv1rQHh1U23+DqczPiq5U/EgiCiov6J6wkY1O18y
lXQHsI8Eq47eJZHvbPmfzN14nWnvBQweLh8mDBUsGSdRe+deWoxiTMsAwcRnRJv2yBT0AnohxFJQ
0CSvjZuLkoY3lrzHJp0lb7g4pNArAtwix7gankotbi+fX0jnYLxqMfYcWPa9RFdnEBuSdvgqkRvt
plnrNo1YVxqa9Zah0SpDBkQtbQUMXWyGvUt7rTz3iiZ9JRi31vRFFBjqdQvdRdTtuCEg9lS0trkn
bbPYN1pysdr+u2jnIaAJjptnMfE7A7P0On6HBv890/ibY5AQ3OuQFuqUWlFfFmiz3CfizsKZPWlw
BrI7WJPAhE4WN4vMUHzaICIl7n7iTAPLmg0mPSEzCBsd8WLksGOyzXo+b5v+wCozEQMaubpCwnLX
CKNZb/zMpi4gvcuwxa/hE4hkRcaF1ZMEloNBL5v3OhxL+EPaM6zhY6SnzwU+iMXmJhl1T8jt6E9r
YfEmvOGtiGmRsdsb8WIntXKeycSsYL2wwdJZDeK6EZwiTX8OU66YdLrX7tQ5jwSZbX2gqqsq5emk
6Nv4mkLPYs0pu2uN+kZkeNAmtabFWp/yfZwmtG+1J3o/H8wo6f2oHBXmLPdM5oLcHG96R/aexco8
2NVP6C06bIOjHUfGxiEuk+gvfyelGW/SiSBU1NoXQyA8sDrsxDRCuaZN0DcdyuC6uVCzc41JtW8O
0XSbkPg4CsJzb3Ilwip4Jp0O2+WYvjTlMq+whX5tQXHGzba0vf4HvkPiDEVLpN0Y3l2MUwW5jmDL
OLBxaK21hDu87sQPWRm31xDVPg8LlJCwqNH9jvkjDAq9xJuqqAkOPkO8zk/ufjyb58rWLmXTYGyT
lr5HfEB4HdzlGU+QzNiUS2X296KZ1i32C9+0x3NPDAPPmXsNay++L1KsoGPauOkrEgDQGpKEiN7f
E/HZcanNZd5CVoyOoa81l8/vSJYbH0SOMvcu4/gIyy65FOjH8EMoeaD9OB36iK29crOtinlByJ2G
O8r54e6XCGLJMAN8bXO9wPkSsm0FDWl4G68A+iD976hQtAdBWleQ5M6XMefk6ehVXG1gbQnt0y43
6RajUbhlpJzlvlE91OCJ04aYBehdRKy01XwXFSYltOxJ0G5qrSKSokC93MBeq52kuEMUyvCbkNte
BZZ6xclUYTSP5h3tNv0u5TSjevQPn9/NKscAhiD7sETikpbjcjObkcNVoZtu0hmbsKt3xt0bGWTN
E0Kuz2/7FMFlNFX9xkwxJraYUjYzEjl/sC+O74yYTV3jXkkF7aUCHYX5syMPxOQZ7Gfve5GAtBgz
IZDkOpxSMqNKhMGxgbNH7It+KJXS36HzIe3rGhrAzdVKenUxVKTvdddP9lpX248O1gfM+FN5tWvM
JDW/37cD4FLh3at6npSUZaU1cgs7vyfjz4jJ0oteDH80t8jBaxpm43dpjOpHDg0FsP2Hk/QkPHAV
3JTwtckhiU+YQhChJbSLKiAggel201cr7m/DZOg/INTeOxF2gfKlvSPp3Q3cZkZ93sntq0kY9XXS
yusYgzFS3lxzICDIrWP+wUEzVmNP/2keW/wkpfqRYMfeuCBt9vyLYjO6ph+IAg1d6TTjZapitUkc
dHxyvmHkqL5ERgsSxKAIyRWBIHrYX6hnyp0WhUdSUeVWA2i2zojMAke0xDoVugoMprEbc7CC3E2L
N0L6ZvKUw+qSZVzUc8xky7Vw2LTNAeO2vTFxqR2rfN3rReBEDTO6RaTq5nn9DPAn24F6JrwoJ7a3
SflpExe6fcaZGgPoQn5dWI+VusyhnXwYKXDdNMFjGnoNPD8Aw/yUjctjH45Po7qPDT8oXffhBL/B
piu1coBgNHUYvXVe+5F4ww+E+s0F3oI666G33Cdn/yaa/NXq9VPbeveJttwXfPE/tUKa55BuGgol
PYR4/DPjthKQL/pRtu6FDPpDClcfgFWCkqj2A+DnRMZyJRlV8VwDKKXpy9y5bJ9GkFErx39JTEUk
mkBLSjqwnYXVFlR8c5taUx6ZYaTVWzQgrEoEElQ+tBtJ2POtHPOD06bibPSoNic3ljsYJin65kVV
VfbfYxBWAKrjjt6moiVG5N2tjYb4BllLp6F9SNMIa+ryL3UgdW4RdkRfcbaXZBVkDQ5Ex9GxMrSF
uJEV35NOEZO1OjAv5DkNT/SFr+0Cw4yTfDORHnOVhPslxBVvOKfiIPTJymB6YLyN9KO5x5YJ2xRu
EfSdcX6wPKIP0Fd5hneax93Eh/bBWX2JjHdRDDNeTAwqFP7BTNozXDP2/jR5G+v8y2BStJQQHNau
D4bCl7fUZyuqkmjtzOmD6Q3XaqMqvMJ1J2ymUuW9xbTUgzQn728/ay1ZktZrOKonrSfV0O+eYjYP
bsmPaccwZ84mewtV8BWxNrlgKLFyocDVVHiA+MpGJNbMRHGCTlIclf1FVhkp5kuJGAvGTZP8hlMp
3HPArd3S8g45zICNlt2z6Ufv0GDvRfGArYco0egKBLIIOp1moooR38Kn6XQM2G0Nx8/FHxhNya9J
r3fVjCnQE1/rNn9rEvqf3HxZuI5Oa+fkRuXLMNT5kaQyuBxtc8sySgYzvU0c0jAxww8HB1BekT9s
5Ma69FIPzYy/ANB00iVEhs+fW8sMnUUTQKPkRGrHMN7zJN5Y0iU5NnQv7VAeDdi9hkexhe+BAiYX
q0lpJ8tJiFVrvowM34EQFNfCN9/R+XwbaIMBQiFdnUtFYatzMnIIayl0zVidaiIXOUoIrC6J++vH
vTbjxjK8C/m9uGsm72fpM90ZKwZiuvezqNjYh+JAYkqB90n7KlpC8tSkRStJl419EgZoq2GCggaP
0M/ZOna2nwiucN3uzCaPeYwl4fp4bCLR3ZBw4wELf2XSOM9udMZbgT6eZJk17Evcxuic3PHrPCqU
+MsybBpmCUz05zmguw8rCgQdVBSZVmNgJcB2aBMjS9dvtMqxXSb+9wmHH1Fl3/KeDJo+KQ4Tt6Jw
MD4GGxswKTJrs+53ovDuqE/2Ig/1QIu/JXb6Iynj10I8+fGEvHmgCMt8j+jjMnvzHIxdtvWt1tH3
V6b3MXX93hpSa+MWWb9lM3jIOuMJY8rAFg8lR/9AxImnW2++qClccb6vjcl9zd02XBMp1q6UY15i
F5p61NEvL5pLq1PItwajcd4h2w93JOBsZrt7LMnFQaXO7F+W/Y+ReefVRdkJqAAOKqE0W20o6ALj
pG1FMl0tAfuQuFEc0MUhTrhzMCh5I6o7W9dwcD8zsHUjenF9u942TcRCcmdSKGh/ZBiMOBUIfS/x
qjRW1+5SIzk7+Uu3RDV2xrcunx+pxn6poX6yZng3MFp3KUFEUyKpHyrWDzpQwpZr97uPOXOmtJch
KlC32HgjflMPMmZeZi+z8rC+NlUXJD1noYWikvgSBmIEm5gYYPMKmxZN4IvZ6h9T29G+SssXyxkh
gJTp0amKHR6dYAzjeKeA5pO+pa9yyLgHtwDgGwKY16K3dJQxqogTIzWxn6XOEm+RM0FaehuX0Lly
3qcqe7cC1CjMRIZ2O8vylOnEA3R99aHlBZdK9Vp35S63QLSFnv46ltoBkBOHvV/czM7nEtAbx7Bc
luq4k6z40G6/YfXmSNz07MkHF8W9RhjezhblolItAoHHcsXnvXIqCyFya3zxS1LmWrIya6PW1nVm
QfHBxNjFQ8yCLxjieyNqqh9+5tRb39XfhLjUtaD3yItYgn8/xpQNNur3sWqHHQ1bpj8Wf4Z58PMs
3VOjGw7EqE5SbvUceJH7YvkOB1pCJPac76xaIfJz2UobTpydL7/JXn8vBc3yplKbzkxfhwa8Tkfx
FCVGuObT3NJQ/YHmqIFqyMHrc6uqQ+reSBZ7lbH708g50FebmWn3UAXN6eI7HXfmzj4NZAEf1DSt
chNvj26gNgM1mfRwnVxzWJfUHNWyP6Tk0JDrNZH3PjKYJykTBwkDIts2V3kxHhulPO7BWMpUghcC
+8XYbSnG3LPKXpk+lS+pYZHk1LQ/B98017FDNzZNTXlNJbO5hPb9NNvY9Qhy5cZW61zgqvlRWfVX
5kUx9lxSPzy2jj3WNbJZzJlhh8OLGZoXGdHDiQhnkhLNs3R5B+lAR7cUTV9PyCPMzhT7GbkS4HG9
JxhvUzDEakvaiH4kgGgXN1617o2Jez0VDgGDhKm7mX6Ys+7e0eUhR6rmY0q5dHXhYWr8kIlX+q4r
+zgpM1tNScH5ZyMZJ/Jl48ftnrCnZRtQ28SXz9BafpCBjKMTLDVRNdYubollmkbsQGnHm05DIDF8
JI0cnGVsPflEve/KNgzXJPmkq5whIYKrajukxtFSKLEb3kGsf9j49a+4RDmbu9FfE53MiHtpzi5p
HAqtdpAmentaqCseSuyYszViYslZCPhBfp8AYtMJGay1l0ODMmlilI25uI7PMemx9Ochj1UVeQ4E
eZbrGjETUu+MDd8LjZUtiyspPfEGFtxBIykI1gQ9KZJKbki4F2ReJKGAqJ9jEuknAEbcguYMJl26
qM4Skjq4r5E/TjlYVTNAH9ABZrlOcAoydeHGwOEsEvuxZeJPK58UElsA5gAdLhUctp4nl8oPs2pp
P2I26PbyPTUbXOFwlDeVFRsBCGX1WEz9AdsSu6I05qDz3s2+tJ7yuQp0P41Plen+JHuqU727rTMc
BoVVnQh6w5PdFavG6WJQHVO0zcfwhXVnAwomz/QSyrjYaAY4kc67lAX4sWZ8GGPYtHN0qxczmCu6
losOpikpvSvhuLQyMrE1avcVwlhKJ2F8Lk7Id2duoXRXUS2VW1Sh4AzoFWKvRsmTY7Suz1khL6Pv
vEqXtDKFNc+UGn7liWFobPuvtLqOdhr/tLzsK8iQJ1DIEflkJLy69N/GJvSC0PZ/kXUvgwFOTeK9
Z3b0bPszO4DmrYgUT0EQ9z9Vgl4ifAqVndIabaxzaVcdUwpgnenM2Ti5myYu76p1xCIz2WUL3BK3
7S9C0auA7eorCcDHphA7BA5fO1nhBdWqN630HuE63zPcg/R2fRsxHMrGMH7ySG0I7WnaERDymsCo
WtGabJ1xR1oyFVgpz6YTE4lcOR/RAPw4ZFRHH2ucxrex9F6HMbykxOMyLogoxk1YKkNy0Mf+Orr9
gnjEjIKxfNeM0SvJ8gP3pfDyiOHpplmAkLKVXrYgJIsENLS8QRbsM/2jbopiy8Yqd1E44cXiOp6X
GLLABjjbwijv2hAnDMrcfp/Nw1M0IIw2JvxrbIdAR7mFrL0KEDksjL2pz2/C1A6ELbMt0gLUIoc5
wAzZSBHzao80Ua24pYqdWT2F/UyQ+LPD07YilTFB7Zn1aziKBJNuJuapgRgtGfCZTnqLQdKiTGzr
Uu2ml57rzgNa8mk7zgKUe8bJ7eYVlrsy2TF3JquigVkygmtaTc7k7Hoj0unA1XdJFsu6tOled8LK
rg00I0f3s3No5GvSMt/t0qPKNF0EH2z6GyGP6DJ6Ljo8mmYinT3hP1ME1ioR2hc/+1kC8Q8GWYKY
6GoqzUkWuxasR6mHx6q1G7r2qN1rp4N4T4oU6fHRsxq5Lmhhu0tCfk22wsXXD/2E+U+zyS8Wjhj2
89kLIpNwMvjlgWGP9UKaQn6j752u9Hg2uHQj+Z5AX624yN1qn3DEVshLCque602QgeLAm+1lWx9w
46rOxRd85MzoHeisKf9dpGBhckNaI7ezA7fWtgs2PVDjoQfUjtEdZwHsVN3cWzqG2kY2xWaOvGtZ
K33HNw/SivgApo+5T2TQudqZnX2bINoDPtT9dJDYc8oi6Mirk67ydwUeCqkzq9Xv/Y9CG7vAgMw5
lc5EexXKRkzLuPXj7MwUoa7GU9F9QWHSHgrZoiUOnztpnKzKYuxRG0tXlRyl2dYZR+XMD+zIQS8m
CuuQ0UZfEpoe5k/jUYPQtJhrEr2GXNtOElYHxFfLs8J9PyzEzIQeJ1bFoyq6ZmN41IaVa7q7eHAe
fbKdInaMQERHItGsH5rhPdZuDrd/3ox5AQnCrUhb0CCJ+bl+gfI2b8KqiHdIGpN1mRNEaQzUWsoz
XjUb76HT4WpsMhSAdFbuoczwKqX9laubtzK1fN/MOJss7z763rx3I4lktoQJLmISqFOPFWBHIfnI
zhuQLBFw9nMNNvULoq4tDhSFzNr40jm4sIBvxjuu+jtqUTotMeK+cfYuUqIzKqhXkwrtvKFz1Xa0
MtrFsUl8YtHQrodfQYqpeWZ/Tgk+CnSoD5Ov6Svx7KWwzZ2RismccfnGmfc1o7cFrjZ6qAWlvJtC
ZwyRgFmD1pAkqLOqcCdVomHIPzaMxZgToPQG11EWrFde+3awnzyjY24zcQJVYYkldu4P2UCkV9w2
/4e581iuHFmT9KuM9R7XAASAABbdi6O1pN7AKKG1xtPPB+ad7urqGbvbKSujVWYlmeQ5QCDid/fP
qavTk5sbq8nBopAmlpFy7WKexN11HHK5GVpx5yz0qShaRfK52El60Tc4avihS48YNXTKYTA2sUG7
lNVUh1oFGudPvTXWSNeabN74MpQsUii9jljeHxWsKks4c+26Ln3zsaNiejHEpr6ObW3tTW5bdzAY
bTAaXg9ddPfdIeNEX8TbJC9OYVvXyyQB3SvZnuEcD8yTZaT9uvY80DhNPrzVcXgvvdeCw8Y8tcRT
a3gL3SXOP9IonyaOPOleRyGGxqXF7ZU3VfEhqECbFyFE+NLjMzpRrMNajOtflTphEwPyQV9K2ejM
LaWxCMahXqRarCyTgPVUY5qgxc9hHBWvicxJVJjk2JmW+rWnPUeaumtKnX1/NSa3RguPox/kZx/J
BVeNMg8ybbyGqpatELCzRUW76bH1ydn/+i4zd/3rznRHa9eMo8Ok2bHP3AAff0wNVslO3eVRz8Hb
p7A1qTtqeutZSxXoc8plekyZuM500T6mQWheywLFNPDzBvqUHb/wLKYR1gC/Gw/Ngsw6IgU+iK0h
+/uQa/ZaTTp9wU5/XOMgSOZNbaiHNHIYFPAdkTFUtA1LVraL7Nbep5wP1pmKK20sm4KHbu/cMIPu
osLj3OWx0Dhq8pBy4Rg1DX2V75+pUkseAI2tYrXiRjXGC+XsMx6uzg5SycgUlEqYAYojhohK7W9T
jDvK0oJzdjKuqGuckToKPpT80peutW9gfe6R3PCS+UcmPyT8fs3T04cEXfVKzpv9kGHMY/brJzcq
32kbKZZFH92Lvup2HApQQvLGvzV6W4J0EkwiKHBh0gtD/dd1MCD1uDxS/5gO/LuSfuh5319qJ5LX
YvTlUbJQSlQMJKKUv86V6eH3A9vy7OCJbuDSHu6iUmA0l9SrzWyYB9ZonlupZ0sI+a9Ylt/LyWhR
Tx8U3UjPyUXwcJsLTfW2FCTQARUrzt6zgbB6tLQelKRlDk4ye+4xks0bC05dh1CUNAwSLAzElal8
CTV6jMGSMG9+CVSmzC2VIudejc1N6cDHsNyOlJeKwKjKBp4PGVeMrS0LDRu+sBttTj7I6w3dLsvB
c8tFoSkBYOYumkPWk7fW4pmYWGRNPHEsJXIKieJZIpX01HXZiHfZfs/jMtoJymLned/oR5G5Iwhb
0ApSJOIUJgyqiMEEc8dC5RnD5jlERVPBzpzGArLHb3RhdBlI/GaPUgNHomEUUNZB3Uotizfp1OkC
8it5sPzozIZqKlrw8Qhj6VlTA7Ax24mlkwN1XdiOS0TXaIIHy8netFGbFHeF6ZEVOZt20N462snP
PT/vCUvMexe7O62yfQr97OpmAlM41Fn8bKuMxSEm4Mkw8cfjRXBWGEsxOBsZZ9861ZaWjNyTiR0d
bg6zWCdvgjM8uVndBhuXBtBXyNwMOyJWYW7nTQfqsjQ6TDBY7Za/DhrirrTDaEm2b03vaazG49I3
c+OP35KORhOyXLGppOw/p8SdZcAWzGSbbHpf1HtJy6AlGv+u14ua8wokZ7ND8VA9VOCyGjAN2LD4
G/3u9Z32oA53o4BRaYxdcfIC/yytylnj+BEcB6j3VawtzoC9YSrdUXo5+zSj5vSphNAgu+A1Fnpy
lKrwHoLhuwrAx/mmpp0tKBw7yzDZPBXLJFKVW18QVXai2HgG5RTM7J6II8wDuYhizNWAV+95bbE7
1utLJpBbx3C4Yq9DSXY05CGbixRGW1z0/j1aIP/l17DBwPEbX2nFFAiT2mcQg4wSuirwtPLgjJtw
WWnk4HjJWc14+PrK6K0NmjL3tIC6S6ziJJkNXOoj+HeikLHD1p5SUQrT8PvJli4r+EtiJnzf3fz+
ZjoE7kHJ3pUsTn4oOoBGrA2zzmYIgsjoa8igyTXTq2LLzF0eqW72l2m8BPCd/vnukQOUf5rO/VA3
t55maGTKgm4XtoN1p1l0MepsSvuWLcUcW7q5lCoig6p73gFnPLYgN7vmRDyUOl9ZXj3cDHiLF2pT
MPAlkXgG18JZrNPXLQeLB6saIOGoppwDlzn5ztBdfqNGJiaXG+R7Gmfx16q5txjHcE/FyvBGc/qp
KcKjL1mNoxKZ0cXdY2jtM2upfaOQVlk1DGR2+STgT5xUMtPlGnJuv1SD5pAyLb/yA/cMFTeNTPPz
qDrDnRd6p8cQNxwEmiOj6IhBbeIdNXmwoHRi07e+XOYl7yhsYsZfZ28Zw55oSh0uaheIfRWXZ3tZ
twYXkE7gPesJHuoa9jOKBYg/DfWOBN34njvw4hlWDuzRcAEroazQ4TIkTxx+//wvfQ9FCcB5nCPv
qIm16HI1eOghzwGSrckHQZtc+aXhz8n9dg9uhefewah2GWTXrCxUzzmrJJ9me8HeadVq2ZMmaZvE
XksdsGQjrDMq2zYWRfyh9wwhNEp3j5jD1ZmmTe7FGEhAqeH9p7n7Z+xJTnbdmD2DRpznkyOb1pNq
rUV9CxidSz+iYn42kTUvZUXQvoSg9mIH6Wff0IRmNti6Ohl9FXa/HYLyzebxvw8dmFNdab3Zg3zg
kds+UDlO90zpfiEGapuuNZyTVqjWIsN+GGe1eu1HDMs5IuxH0IbbVjyVvj6+d5GezQxDRUnKp2aw
RDm0dvfZcgVuykp7UMrQO7skdXZ6Xm+qFgNahtL0UMS+ewbPvP39laICj58e0LrrDPNfXz+jTu/I
uc6m3sN3GB5SaSJRH1WvWnY2Xl4iVOW2QL8+uraabLEUk8anq4p+6wC6cxTa2XOBf3btKsWpcydd
jVn8vZUuY7WMXaZMcvxHGiWQy7GXztHqwJoRgOa5UFiNs/b0rjoP+bPJ2rSr6E5+LCi+CqlsZbGo
/K0Kcu0Q6Dwf2wxtrw67dFPk+Zbqi8NvBuNPtDF1CJzohV0SG/EAvvCgfrJwh5gas2kr7qqdYZqc
aKmKBb1YUe2TOk88bFZN9elRNnMoGT6e7SEwOB3m5gIUHh1vhULScFwCuWGvggchmf+uw78fKi88
2TyqNr/7aA2AH3AKlVBQiC0WrGPD+1w7G9vtGNQkwXDJsH8fM9NcKCbV03qsbABTWXt3pDOJ3G2+
KlRbx4RnrnMunjXWVIZApYdCVP6+LFRtYRic/yYHm8F4jBiLHm3SXXTotrggCGFAmU5pzpwWW610
Zvmg4O/OAvdoG+EmMyZPm9mJE4sAe5kkffdyR37Z2Ff0lEIVkJuLKCndx9Dpjm5tBDDuCVeVGR22
Zudr1FwO8QyJI5n9PpUdLZYLvxZielguS5imd8e9GMzRV4Gl2QejE29a15vvEXCHmRnAurPKQDwn
BUipGmPwUZBxfZQA7G0s4+yz6v6iNBPuI6wvaoungRoN9g/l8GghiC0SOxGLXh/Up2GgeakxnzzK
POuJyeUC/poXXC8DkpxCXL7D9pUn0+YD1br2mYGiOPijcnEKJtpjUj1mlvshHWYajWqsmRZRNVxX
sDOL9AudjSkF5kyRopxF7SU3UayC+lXVK2CmNeA0vGjVxiMFPFeAcJRMhWdendNgol67MX2bBolo
wGdblLy7ITvxLLU+C5MHblOZFnPeE+TZUz+AtmX+RyVqN6E8Q+PJzKB3eMm4To1CTi0Wd5F8Nk0t
tk43HnKPrEwuvwF7csrSGAG5RXkdfY0XxrOfjEmspA15F3kBfW3pm6477pzmgZstqhfMeCfHFcDH
ClufM9lv0fIJQRSNcnVc81jH8sHCjEkNHrVReMYciSMTHDopWY7/RjWd4RN8WcyBFTbA5EPSTejz
H1FTPKpqtKMqeK8NGqXZtXeKu7Lf5dHgzonV/kKVkNMLA9ZH270nKUU1KdWKLCsfQWMiux8UlGyA
YpzW5JnASbCRCReDyLsfS3U5R5vKMWrLQ2fjpSYMBa434SKNhvouTVqJ4pAirXTya4iRgzgHCjIU
WMxGw1h7l87H5zEG9ZXeaHeRjkjJoV/sRF/DVqy9XZ25Z6BemFu5kpdeK5/LzMKx5p9xDX+lbHgP
DB0hqLpluqzSwlrD0XkylFWCB4xDbU11XDp++Cc/s9ZxUPzog2Mv3fhcEZFYNHArkJGXMcFvTDqQ
VlWQFQ675jpNN4xgDy1gSJFY351SU5gUNftx0nXdkDoqQU8XG/1HGdAsGRnDSyqcg1+byZJQcbid
Cu7cfANGf6cFLacAhaed6+VrGbbpxiTvHTrNM2sVAgcrPEjwfOEKBZBv4DMT4GHZFaxKFGSvhwyc
gDs+q556CKgG4070bmFRbvVirVbOvjITTgFCeQBK+DogZDC4Cd9+G+Py6C0i47jkfS2LyTmSnCP4
4cmTmunRItB5vW2ZPwnBgoI1shicT1alD6NyGVAnLw4TMVpUqHifdXG3z/J0q8Acmfc9k6KGyUPp
thuGRO1aBalYau3a8ukD53zdD0VHufUGT6DBYHkOdP8cMT6hZzD90dT6KYhdirnzFo+z5t7QE03J
JND04x9l0IjRevqn53Qfg3YZJYhcgcMTmadY4IQu96guGHhsfaOTTsHtARpUgRaqpeG9zYw5Ytkn
M++PofMf2wpDSsTX3alKvhq4kgR7VcSWkF10cyErt8mlXE3NwbUfXblFj2qcPyHbb/QS5wAFSG2C
/zIjWZ7lxgGhkGxmnH629qEnhh9JuIs+fHFZ+4tioANYDVW8itoPQ8qD7C1sVT004srMvmxner05
nqUC7wDTt46DA3b/LmB7wnle1vuY2DSOieKsxAjHRVXiM+gWlsLRz8nqfV4ZTyxyl0yf/KaIpXae
6jOzxO7n1O2Tr/jYDqVOQsV5aPERz0crXOqJu+2y4kGLsdaX6VFYpbtxNazxCYUQ4GsvnuFuClvM
oNkmbPk9pNYkR7zp4rdCjx5TKgNAtICVNJ/ULn1TuiuUhW2ND50g3EzcG9U6xJl3A3DykuZohUYB
SJFZ/i3Lqe7RrVDObPC2s141H+oOkStjNw5bD/tI4FzHBB6ADLK9SxFVbbTle2Pi7grCTeVijxPY
qy05kVTb7o7E8sGJ7BE8ACtcUO1ts82XdtUbu0otIOl+ZUgS9ntUNt+GfCvduDsYI/ee8CENttsO
ujwldg0mgmT6Xx4XaPNtJQRtVSgOKMHRYVR6iO/wOJVnCn92UqBkOi7TzcqXT6bSEz5z2guyEDDV
kXoLYv+4gRbmpPCaqr8KYx/DRIjcQoEdU9xszfkPZCmOmaAbn3kPZr1SvtouyKhiWtIVFUadUuKx
Ccfs22GriQcxmSQyihlqqMJ9BkRVAfYJhopJt87QXteAc7KH97AR7MKaw6rUk3mv8Yxt4xX9e1+B
ZXy51nRu5NnbwjDjOW4f/IYuoqFnK93Cv9RaByo3tYp9cfXUaTOg+T0ez7wgiuGx/7eabRdPG2la
fyvb/eZMfZdh8EFk4EepugVOAmJhKop3USacsEJnNcmNI9zxWDEXaRW9dbg1St5DcrCOEz4aCt+4
W6eP0BBwg8W8L7qlfsmAqy43mr0cwJxhy8JUKcqFMQ0bbX3bhB7Tj8yc6KjmUzUdl1XRMntamL1B
qaW+h/cya36khkdkRPdrTc1eEBjBYlJsIYCpyyI3XptReSltDZZ7UZ95M6LTHdZ8RQaWNdrMtWvd
e8Qt8N/BmM6wzNnwv1mPy+rUUQE5a5rIn8fWBZXEXloagFhlmuhZccHlmSr6rvaeAysrVz60Glba
eg0Yotm5CZ8W4HZcMOU8WTHWsZLpj1saxdGePuhlcCVecirpV1yqTUNuorSaT16yMaIPxgcCT6NN
Bap3EXb2OXSdBbe0MQdDQuNr5uEXkyaaP758sLGA0pqOKyRiwiOenMFLVrb2Hpo+EyWILaNDL3MH
wRmfAObnZp53PEnwLdFWh0+9StD+KWSl20ZFQkSY+wxH+OHSl85WRRKO1O4SqdkIWVZ5gDJz7ZHp
CtLaG4utrlMXHbhpDNR6pT8pmWqssN4/RpxqVkmC0xYmuVbnL+FAl61OPIDHqMXiXYKDy4dom1j0
MrYjXYJ1Qq+XQg+PZaFF0ebHj1p2F6fLHjC0nnEDws4153E0couPcz90wj/8mYkT5n1nlz9B1eoX
z/VJixpFR379t1/+x/8dNcZX+M/P+H+3rv+3P7X+zk7vNBr9vcD9/0NqGTylvyS8Fu/1+//6Tuug
HqYf4N//7fJdNn9llv3+8X9Cyyz7HyQfdUkRFZgY+5fH1H1X9b//m2Jr/xAacWCyi5IQqJCEgf8J
LVPUf6gasTGVfzBBOQxyxV/AZZr9D2E4csoRQ1EXNgDG/8NU+29v4n+9qX+FYRn/I0DJU1SYUifJ
rZFO1v/GILF93VXahgRN0dGY4Jt0z3Ze/oyjM1wXafFcjWTOSiWI11oBNVpYcKCjvFyWuUIxGMMK
KzT6VcRQhxV+FlefiseJNC2bm6oImt/qSyM/dYRJzuwrApeQiZuf1if0xvDNzYO1l+kvI+VPMwzz
9ZxCBmcmzDqbha5cIGLMMw7CbUE+NZQAxfSnZPBKmmncZR0phDpfTBxMnCBAXv+LILL+95fGsoUq
eCfgWRoAMsWU1f9LDjN1pjyRQquY01O77vQr/An7wGz3LaXdnKCNeejnxh5vmjH2hPYoGSc08Q0i
EV6kOw5LpyPpqHXHFusHSCLzoMXNZ2moctcVO6/KxarWbewxuebuwpC1nyGZo6TKv/hB/ka9gdFp
c52wmXL41zEN62/vMZn0IPMlXk8PrWqh5daFJy12gWC42hblci0ZFez3obermPfKZB2FVFyqtvYv
yGvOH37Bf2XgLa5zQX8ldwLYUQaXE3L0r68pYTKMq0FC7aaT7JKbpZrds8fBx4r8B9YjufENA8Rz
VhuIlKq+HkNkn8gV0bK3nJNlknBuQs40ricOOFdt3IjCn4QsrMpe6TxzRjfXtvZAMYy4oXp2rSS8
S4tkbbB+gjWXNLZgV0UDLqio81OnfAonqq5THtJBPRP7d1aM2qlCjWyGuxUsqSJvti7vspkI3uog
ybdm5qsr+t6vYzZj8Bi9e8g1VIc+ERPeYcp1X0hP1MG71LU5Beu01NVe/gBDO1ykCOhxk2mPTlx+
QuW0QRFV4TarSg6vEQRg8MYbWJfUYUluigk1tai3Y+GJlctVSq2GUW4bu9RXkQUjmcbJR08jxd2o
tHE7iumeWhIsdEE5ICtHSoiJQk4yz3tPrPZYmfdaU7sHbAUuE+Ikbt77XAYHYCrMw73UmBfja2kC
0oCwhhcunLqjApjNfv9SBM187VlacK2Y31HjaVFa35/dnu0JA0RnmbJVmis4PcFIRQ9mgIHWJjW1
Tp0q23Nxvjg0gjjkPPeJ0byXCb0mmdrJFYHGL6subghi9jrNeScGK6kOSh27y7bDNFzn/RFUIhQU
tpRLiqrnGBfKVS+jbWYUtADFySQei2FZDPbeHjwIR572XnbSnguzcw/SiNolxHzs73qwF8VYEHhz
x3WUFz3+uGhfN5jEcY2ocdFiK+HQVZWLvmrzJyUgRjIyvpt7pgURuqy/FI7AS9ncWeDAxErLnIcl
QkCdh/BmmLeEXr73JgaZOcBDxnQZ58bZNzKkIJMFU6oFsCzm/peRCsmtapzQngFpqOpaFq1zVsbq
PnTWA+blU1FU1TNA9ZuCRwMBkUMzxTEQlvHlEIDUMNeqzrb7rAf3w09FiLxfVnO7C2kzbK0bpFe6
JOkzBJFa//QZE5zBdg+xIhjr8VrgeIvoLNfTHsdqov1w97z5IT8wmbgSDwetqWVQLeIKt3Kh991a
Dhh+wrKZZaHnzCmuwVTLDVMCe15pFjUGqXsWSRJfvIa4C1NOd9ZnVXy2aD5VGvI/Y0mQrNOCl1p2
3saxiTlFvb0UIyAFP6ubuakbR0bL2gGQ7DuYweGUfxGfAGTfTG49pMvWB780OtEShNW5T/WXnC4l
v2MaBikYy0MlTMYsDETTSrzYWvzAPAtYoc6kYsidD5ID+574fmZSrJRDj1iatIJRwDfNQZvwgaDW
iwgrOuFi/1pa/K5j8AOBfGQPSCzZcZ2HMUsoHfgthinMfQtTt0TRe4hiXFZKQe2L0phXXeV6mw7w
FX1sBqBMZil4iYYoYfsNTq21xCpy5E/YUT02NIckjBNoSCarG6XH3kA9jlHJR9GDN6oltwHAdBNb
dUJUg7a5lZfua9dkvx4o+qrvx/IRSDG36lAl20R/qNXkaoyCHgeXmUqO6DeFn8N+eOknLh0WOfpw
KAjS2ebqEQW5fpW8V5VcxpFTLZuxedaF/RmPpffYkILZ1ZH7XAj7TOMopanau0t4ZS7Q7iGVfce6
Sd5AMT+wuvAyVtwFUXN3W13bMVv157TyDWuNFmSpAKJgO0Szh/CwO3B9cykmL3bYUbYxjewdVzuw
E3aY7+fFKk9alYPPsInbZqP1dX5I1e5Zotgscktx16Hx1eid+kRdcwbRwr5ZPiy0Hi8AtcNkewHO
y12D83ge4ikOdY9Bq4Kbre6ThWnTWQnQru1SZRerOGHyqN6PoZyu/hAxEGH43XaU7QSSUGI3Jupl
4fyAGDELq3sS2tEL1ZXL1L4OCWYrQ3KOwJQo5sxx8cCG1dqG1LREErHZHCzsITvjNbLnAQLBgnF+
2n+aufqBYXxBFY1zjYFG2qAlvUHgUrk6hXn2dbtbdYozrkH8P40xhgu3Gt6ylqjBGHMjeI06r3Ch
zXRUn13TemsNfOqptfSdlVlPsRlR1tcr1D85urfWc3EXJYVRdILPC70ijCE0uE4M3tbOyY4pG22z
5F0p1JzFihkA1xYVgI3k6WDbn5XfTT+XL6bzzCv+HPCsKRGwwYgvxO3ULWkBwtGTwS1ck0zC7MJR
UfI1h4FbAMCalXdnyJHRLSKHxsghv2mGEt3E9KGJTwjULn4rN12kEBD//HZXD1AWzTze/n6i2irl
QmZ8gwoLYSnt/PL7Z8e09Q4MP54GACeFIZ/qvopPzuAEj6VVLiE2dS9stMutmrYIWrRnLGXvik0K
jGbGBV7gAiKd7g0EkFw6NhyHiajaL0K2Jlezo0KvcvV5R8B1W/TyCTXrXHjTJM5v63Ueji897W9o
Itaq960IN3s6otI8A4sWLBXha0EtaOy2zKC68k2X0UMmsSMSeqS9JeluKJzkXihtVIzypjfZsKmN
r9wtn0meuxRmpewvvHtYTRFvDdh1Wu7GjgJg4gIq1xtljV1Enbydxfs+xYYZmOCq7eLCDJtKiVHK
HfrdfRTtmamHMmvM8LsN4D2B6pCz4buRES6ysOSbsSY6MJZyaf+0ssxWon3iagqXGQOMGcw8PFG0
LoGmET+IuXNIhPnSNGiEFmpIUzW/FWty41kM+LsyFjuvfGuZq3AO6D+ctkouvix/vB7buJtUX01T
rLWKlBSOXQOX4MYpCdCIsmuuEAmuJOrwqeI6PxiKei5TXHbCCfJ1CuoFNbviuovzA7Ufza2140eP
Onb0mOrHrCC9yQ8SyAU4wJCqw0y5JwXyQy8/21byAIwV41hE0Udg+dacOo7v0ZpmGH2E7Uf1mMuH
GRhkcwJohBy30c4uArPRXFQJ/ZvtycqUG02aHyR9u0XYk6I29fir8cb0pHf5s4zq8Ngb0eSxC1ZW
nH3R8ZqfBOdubIN8CtNytgZ2saVvSiAHsMeNALPmsTxbZe6sqd+9+7WmL+2uvtZ6DyCvxNLOBTrC
CMTJi7i5a8ViyOiPHfNzAit1zfjJnll9Qgg0IulNqJUYNpMIIKX2giQhjgMx1XVb8Uf1K2+bl9Yy
uM9TpHy+POngzocF5FGuyDgxBVOlvvsZ4R5rqoihKcw1s3LXjeay0rX0RoLnW6EPlAWXYj4rT0+Z
h8mzrMTRthhEKHn6POrUQDMZPCo93fWkn+7VOLWhW2sQR+7KzRlfmjqMDmY3BlYCepOFDuc/xG08
t6OSBiuJnSPF1JgnRrHxYHoxC0YNDPD8hEXIZNCir7AbrK00/QOvc3yjqodaIC2e232ya6yCmXtP
UFpGjr2ic8XEGeG+xF6j73DM6Luxjw5l7VFDMviHscPLZCsJsYGQtIQLRyCw8JNDT3WS4iILaFRa
QNks28LlyEx054Tap+Zglqiz9sy2k+rpOriVhV+eyIyc/EpZBXmtbLGutFOT2Lcvh/rUR36yED2d
HG5rf0By2fOtP+Vp59EGSZs9U+obw6WZZiAqhxj6st6WCw5Z2rzQhmCVgnOZx6Ae0ky/wNJ4YtwQ
omJ4Yq5Gyj4HHrbIEgUUYsYgLHNJc5hFqq1V9uxsU2t1A1KORgSjGHk8qFSA2aC98DG3tRzXQjjz
5hF3ObSYXK+uko19L5hMEoA9ODzdWIUhLQxORDWitYmUdC1ge7CPyNeZpP2cTl3Qgj0z+NQOXnLf
kTfXGjZDGl8p9Z57gYNxs+ZV9auOxDBbW2PgsCe2JefUhWlZyEsp9S2Nv4MuHgEVFRelqt9g0+W9
xjUihxU0CVY+lG4J/TLTQ9hVxipI+DoScjGPkwVrGB3x8qxWPWEtH1RkL76rViHzmez1EXt6y5h3
QGMnfGYXmNvcH1dcuSgZ3SUi3yncYKsCaxxmm8VYk/kK+Voz2J9P2EFmIfuYY6Wa7y5aWpTzQGkb
gk9R9q1V99h96M2IJ6geLDUgjSOyAsVaNARKjQwdqU8FqNNMo4ccAxW2SmVYI2U+0Z87N3N9Sxxn
FqhIoGKkBYMZwVONM56oqzim2RbewTMjpqVpTu+ZzopvBAoNY9qcuPse/C7bMId7T9Hx7nj+XNrD
KU7aV0aiU4+9RUdMEQKSlFd44Xenst7TyjtrhbyLKDpaevxgmvAeTYcWch6EPpTsWL+ZjHHnuvYa
R15Oas2C5h49D8ylceXcazSUWcPUuwkDNjoh+OHUmxRsynuU9IGZFrldJ1krifGgAPidDSBKANXr
Rw7tAj/qLAibc2bEOGq8q06NjWsT23ICTvpZNsMCdPLQEvsseHfN4h7Q9jpTq+LslfyBnvBzwo+x
EOxKxXSD1UgzcYEb0lpXZvypB4w/Kmx0yrcamQ4NIuGVlKExjwT1Hn0u8JVhv+nzWzJeDNrMMEXy
oGsuoGzCbaijXQb1AVDcluy8xbm0ToGu9Mms0TYjcTN7R2q1XtayeceBvvUcij3TzF4rET+DkqIt
9mazUfNeok44C1ceimIidKYKxDICfv6OgLRgHYyADHhBuiximpnZnSGooOmXWvbmWrTK5hUbxc7a
aOCyZpqtBnMdtOVsHF+jKDuHSLhR1y2jCn75SM4BK/TV5KJTHeoF3E+65Eg7OiTwE2NcmTX+NAs4
0CyMTG2u98HS1sxgDsGABVBYnGMmts+vfJBuRc2NGCtKCcN+VdXBZ9K4hw7PO+pVfpreWVRJQIz0
quKC5livrK2U5tyG+Fxn5HMrD7ESt1T/mQZtttrOF7iEDcDwBOuHRQQTe6mbFYF2jo5lRM6y6T+7
sXhx2bnJuqBbm8kFpk6C8aW7TYv0vcs6FBr62ZbCIEwPK6XQnS+l7bZkZwEgNqQIOrTBeWMTCjJs
kpA4LMsWjxEWlRe4GxR/Sf2xqouNo2Y/GDueW0T7hZfIJ1VqP2PYP2d6Owf/H6wAbn7aoX/1cVo3
sfpRSbDjvRdRPmcxI6DPeE1b83OWmNdC84yFKtW3NJfvRZ46bH+jEFtRBzAJL+1QDjfdzIljk9an
0eQktf6tteJvt2aWkxn6Y9+qO3xNlxp/aDYan3GS1RR318Pc6hFlRGqtSiO7W8VXx+FijgGjpK03
2HQCn68aDUevGO8GlpmZZ766MBzPkHSjVKS3osOTErSLoM5ew1rhAaw0wyL1YnCGOj5i6GDl1AXL
TA5f4jYczNeBOP86pY1R6OECjnvJ0d7qZybEEsyjyba0pnoy0DBZRJAPRgzqCheU2rKBQwMOyiI9
FgEm4dgM74UXyUeXoG3hW+adqlDrUaueLRDAC+Ln9dq0s+rR4O/mqTncksguH1WDPkRZooL7MC5y
am12sXBekzJzjqET+Y+8edaMr2Dufn9Jr3xOYZkdbH5/WcmB/nA12wbYvKZe5vGxkCZYgqrRF76k
EFEX3XuG+0TH317rerOkVdYGnGY6N05sB5E53GdNYGxGTSavNIkj5DrRswsvbR8OusNbVievPXq2
IukzHAbCHuBv0rlrOfKxCYI9ZjlmCk7wIg23OtUk3JMmzl4jwE/rYlCSFZGD9DWPrEsCKflGHm0d
amW971LqFfvpb5V5Hy7gqmMRDZTx2dE+PJBMr2nFUxq3nT63GxoxO9PuXm3Yr3ptqbdRiVKYKwWe
SUAfD0ZS0cXoNGBjWzKZrWk/dKPYJL2XY9oISrxnaoWVIbhNdGXFbth2DPTpBt5OEy38P0v19kEw
bLqGR7tZ9qdAsap7UXEsMTuMT1puMoHRG++g62wD6F0gK5xF03mRYvmSE17Dhv21U6tHjNUO9KBp
E6zbH4CUyLRMf9StiLKOrX1y9GDcoeVDG4vSbSGy6u1/E3Vey3Er2RL9IkTAm9f2lk3T3ST7BSGK
JFzBFEzBfP0saCbufVFIOjoiRQJlcmeuTBtKn8NKf47n2sSJ2G02AQslsJruJV4nuCjm3bDIVBbK
xGUFBucTBk+0xMjKTY+J7Q70V7WWHmNUzuEOt95jhtbJ+iqM4zQlimHyjCGo/vaSB3606MudgvLe
JdQPRqX3x3aB1/Nhrm4n4vkJOVNWoNbpkB28qgHXq00+HrMlqjIiTYyRNZvB4aPVDWt4bYdERW8+
lD5WOPlrhIxXA0/RAWxOfH75Gx7QYVvgNinq6LeYMGswDwW571WXBE7zULzYdAwsodlF1B1HwO1I
wpxSjhJIhIoojj9aWGWqajP4MV0kWXdF/a3Pg666NwPWP+dIkvANQYui/6JMDtj2R1kCUPDayUWv
dXc+xhVwT5csiupXm/I7DRb2wgjUQ6WYfHDuJOeh65Yt5IiNMQqoTgIgktvY+yDWfgBr0kfdoS7m
6COFhVsNPFgGEJGKV3iDDHwWo+1ZmOQw1ETgbnee9N+HWBLqYrCbCV2/Eb3bE+y42ha8EiKq2HU8
Oodzz+j2MdnDFbCtkhu099rU7j1KyieNQNTS5S1c52Z16SKc2gif0BbG5ME5+DNtpv6qcnUxc/0R
172/74iMY8mGLhGwgBqcyJZpHh/a1m/4lr+J+dQUVfbWmXFEKEc9eV4dPhu2BM6g4SUquG8VA6ME
ZrJiYfaC1HVVlcfGw++fmhgshU+Y28POephQ4pzagzJTZ7hNeDzZ+VDPK46aSc8Ok80tx6wDNEaa
gQBEWCGIIpRzWXE+vIAGjrbW2Kij7GwVIbWsPLrYhZiUA4sI8D0E3VXzfkngF4kbENHgw5RZC+MY
fToi0LYbOIrP3YhGeWjp8YVWg/Nr2xvtBcwQX/ow25WAwA5TRZE17MdhmRuJQNfJHAaAIaGgZqSA
pGZeFNTonJHccxIyD8zfrIM2/9AWLLNWh5PDYKRlzZ9bY+PLKOeP+d9faswPhCvmbKxLrSIPhNbK
eOv248Vr1antc2zzdToAxSvmXB6vyw6cBxndmGbnsnrimNgxInrJixQ20x/g4t6ux56z7jAnlLM7
QJ/j8jqtw+l3hiV/4YtCPoVhzb+9gJKJRf1LAQEk9uLcw7x/UxMRiMkgupDgsVnoDjoCGaVyO3bN
Z/GmBD4Gj1nvcuz7lek51SZPta2PuI3hhI73vMAe6VjjntlOS8JrfI/oNAA4aJCFHjpKBb5Nw705
yJIRbSoxS5tdD2ABc/sWZMVPjv1toU3jnzaw2nVqSEBVhHLNojmg8HB5IAKxABSEkF14GBsTTyx4
twkOdDVL7MCxFeThKZiCY51+jlM7LUBcvrch2EDfNH4VMQyFPLxwI/FjZ+3sceL2FeFZijTuxaFS
O0dBQ6iUnClcbbCCjHnFY0573eifM1JQUD7NPZMZC/NPlO6CGNpGSePQRkhQDzwZc76v4dUb8y3u
4+uk2+lpIsWjjf6AFEqMAocsh0lr+OnmGll2I6ykAT0FSf5SedmfckyvhFSP9mSaR6oJFxTSpBeL
oogABbTVw00ztITbYioDIBIyP8ILjekhtzZwDWf5S+F/UzaOaBpnfJmTQB7xEj+VyRS+DLPB0giC
pWpx+eCS95Z24862Es1aYoTxUDuxkYQ9T3iA5ZWp495P/V3mVzBYcyPfmO1ovbrsc0wCuKt39qb2
6SB1sEUW6jXptXybAEPbNLNxFX+nK+tbzOqyIc9JYPpgjtg+bDDc4z+4x3ToOWIR1ZDXKYlf9AaH
VxMz/swQu1vPZk+FaUtsz1lMUrCIUDlniXlMT1ifge0b3OhPJ3VfIRnTAW6JF5tRvfOwQ4KDeNrq
Ev1jBLAYEqJ559kP8vwDP3+4Qq4Tyz4qR4gyTw4NAiXoFgyVOAFTG2933f+KSMdwH2M1BTC3jLLK
OUhkpUxI0o7KWuIbxykbxHA5G3h9cac9wprFvC3QhkC4kAqBDX2ti3aVar759pkCogBAx0CFEuml
SKdNgcHOy4pTnShjzfrVrNySuLElW17TJL2F3HyxEjFroe4V3dNUHDfz/ncKmpObVCx6Wbg1C4LS
YzGwlv37vZZW9ENGfdm+Ni8V/h683PNv1fMP/36WNIJgBwDazEe6+ff7WqnwJP/fL9nUmKiiwVDE
nReHKvdCeoXnn/77g2TdJAq6jaONyeD//st/f0pI9uj6cGuyUvA9jtMwP5S9kR/+/Yzl+o/dpBen
jPRtaU7nWNOK3Tj5mNyKFqu46BGlCdPqCD0b8lG8jxweKpp6AAE1PTJldjRsbGLk86JtUWtfbo9h
2QLEiy1TvCgXa57uOq+dVoI8C59z3x+BO3M4QZj8qfJuK7s241WK1SpqwQ45Bf0luAOWve6NpIue
fYeojGZhmkpcOZPJqbswkZUKg1dFWU53caVI9p00Pqiw7E9mqP9UHACxl7s0TgTGjxlOFi3GQGPI
2OwrzpQ8gM9W7zWn3uUltbV2MUg1bBREtGCS2j5PCW0TCUOXHuXWz4Zbo9TC7aG5yJzTeIZ+wvx1
Lu61ftyiA7OEFXZl5iJYJVqV3EySNFoo/1D5s+OqB1sJgSnwMeqyowPywUjNc0mpPfSSUtTHILYY
RcvwxC3a5+iBdYrHFu3E6QAsJpxpOLUx1ePsCCATbkTcEGIPnfg70PV6U42nkmPTcWyHvxiC5iNg
8RUUPLY4Yl6T2htYL6BF1JRoQVdpK4u/VQEejHz6lfDYXIOGPICRTHP/HDepegjELjaWWdLHRLPW
ducP6xBL+H+f3coc/vfs8v+6sNg32LT/9zv/ntr/f8KB5fQzBPL535NqNg3P/78/8u8HzVLhskdI
46g2BZggjPEl9/WdgVFxTSPcDp0Dsu0owzVw/hUjkGSV5HT0NSPv3hhyTTK1Xp4jC2cpMeSTEsWT
3oZ/Gk3XCIWzK6nQRFixycJUYbozPBYvt6RKwEXYefKzFgELgWJNPxtIMW38NnJHnQffZjik5G8j
v3Mqn5d5nS7wSwCgjLjVj+7GslhUM0vjXptQFO1X1t2ZsECWVA1tRGH8hbGhrwtP/h1ieyFNTALY
NcJdD9kh75Px3DFoAr3fvLYdjepg9jit5dTVaHV/z00KkYcZcDH2drkiqY1mWtFl12pltRRyeoYJ
5S0bfcpXTdK+Ouq5A6VSWbhLAeYy2trZvWEzyFDd2a67vWAxxsNe+YvoQRMQED+SLCu9E6cuz7Ca
EiRaeU8UHMZryqeGw+zbzDn18Ea99f6gHUIGYhtqzbMV3I27Z010lvY4c+waugRfWHgcgXXTCnzM
VRwy9e593o4oLff4r5atRmAtMgzYtNPhn+GDwVe9poSw20h6U6rRCO95tM+3JqneRRkMHk31HLCZ
A0IcsJVuYLNAj9T5isRcktEEuaIFxY9g91iwTd9Zm/1DUzLtBf31CgVr5RGZ3BTIvRtL5s5Sgflj
KAupCvbpcpoGjZrr8is1CfQXE1DxDNTcGJlMx0qfHZvtMo89dz/sTZ8xnD8OfFmrgZG/2mt4aBep
SgeA3A6SNpF+xsRqDW6S59POe24B5s5LwplgU5xYVb/bPmSyG6UfiaZT3+g+uPdRglGt/N4JmF2E
d6QNurIatCAM6WAkeBBgFMa3dCVmkQA2gGizdEPdXLGrbLhrcJI3Rv5hZtHVdiJ6F0oaaLrKPQQl
III+tPlmYpLH9MsKDrBhp4ophg5Ski+jM2VMaI4HJPfjxZ9WZ/SLWvepaCni34m7QWKkLE1hdq+I
BRxH7p6hIdttEuKxJ4ZXruIhh2JdM7uGaPXJLEM8F2W5yis/P+jxjFipMMW3cU+kkCOxCn8cn8YI
ZbzalXkdKLewEpSa1jVw1RsTg0G+v76D7sj7dvU8tFhBRAHC5CoPxavpYx7C/SZW+cgGQX8FK9/c
8sB0VdCvtc07opBhYYBbKU0kXM5sgNDCFzE/qzo9UZC23tgUuSils5EY3B7zlEuvmScbXWVv5AI5
BbM/GnVw93FEWLASGOhOL009HasSDBe8/1UYQLbhyd5EXgtgLfIZZtE54GGaAfExQAwsjbWfv6W2
ITYNIDGUXwR/CY1NmdYPB4Mj1RSYhmX8pDHDBSk5YSloyYHrFbAErloyJdkQCmMDJ+/Dh1C2c0Yc
e5E5QNEZSgd+LV1peju8TgYLXDPg4rDtc6x7OLtACi+qBrgj5+XfEuQQ+boXzsBAuskkAUVyuTbz
Pog4dZdQwpp1rM0+3WTFs5dioeIVqWXdgTInYmJmyuAz1DLEJ32kM02NZEPoV6Xl4jOwhccjgN/b
G7psObSwr8E+uIwKegjbVX0EPUFS0CBWloE3lliTWlN+2dgWpf5HF7SfZdUtiFzkfz9MVyVKSpxL
ZO3Yx7gfj28jYcxqDvo7CdW0LITWJo1L9ga8T22WyOXgxvjlWUt8B6q0F4SrcVT1kuGzv6dvNV6O
cXKkMMTYQejylmNQ4JsMme25oMqGsP3w+2TCYlUBnJyqBcN8rNK+850RhbejM1zvvykO+bXQsYr6
wU9TYlcn23zVQwrtaOAmPlI369aRBHQRmmMseGMdBGuy2DrzKWZ0FZehdsAuluhcZAXiZuz3RxhQ
mJF07vNkqXdTlr1ifEWSMVyUFeSKqf60ceQA/fuKci5ECRQExkTASIhnAvLhLhEm1ZEkN/RB9Ta4
uKD4DoIMwoIUeWShDM7JExiBbdPCsGsYGEnb8XijwEwnrktxNjuD7D2M+L37p84G82jynmiOj0LB
6mixryOp0ZUlmr0K4m0jJwNVCCqSW8kRTT9Yu7XVbQLBF7SeBtbx4mC2DPMMrssQJAN2SBQijTMj
fBxv2TLvbjDiMfRI1b717V9zPo8Mzjq32eeV8eTnPbIO42RS7/x5nsPDGOorPA/GIurVw7CTZ2US
SXGTW8vbtvAV0M6sTO217eIyIzhu4u3voqUh7XQZjd3AHEEPl45tvFXAZhY8gBtLTC9Ti7urtop2
p2poXryt13xQR8Mp8bOPtDxkxTGuk1+ron6SYW9DjReHflOGw8LPVAphMEgY/KVrNpSrJQNtG5cR
PEbuNYyIGFAP8etYk/mdgAlOQ8GCW+q7RCXFRvo5JjzHuMem8T7UvPOxnhJaco1TO/boZ1H+0emJ
ccKQdumMKNzwF1nUP4a3ui+wqOQrOlOjE9K7WGsdEfzZRNm5TKr7hiIwr+JKiBy0xMXBz+ocflTy
PpDtXE++dkbMOgIQoMAFUDw1pfFSzQgyfSxWegMIj6EifueWXkcG8HT3pv1LC67BiPCGTDqwjOCf
7eckx8yDKs0GQqNXauW3AQyjZ4gvx0YV0mSJrhW9d3MthO11KSdtcmSwz785zKSvKqMPz0yHgk7O
EC4GbK3GUNTgUW29zj1Szdb4nnnasSZ/DF3ow6ySa51m/aL0870Rp1cQGKu6YJG4KZgxawfHGs+O
L7eFLs8hH8tlC23IhW7mFy4j/LbwOCrFgX3LjWjFASxcVgQwROe05MoFSophc3EoizfLaz9K90o0
/CvPOgBx5P8iiZMUTYg4OXMiQsAES4hVrRmOTLa4D7WujpYJOhHAnhn2ZPHkCIoIqERMbycsvAy7
rtPsTKvt9xAo8bs5QGZ1OW46MLh4Z61v3e5WopfDBR6CuYEL4iNQxigqZfudOaAyJr86WrDolrXb
PlUTBzKJGD4yOVqm0nzOVa9Tj4OXqKNEkV6LwJ7rsDOf60i1NWsn3WAy5VVTvrHIWAxxepEXJ5s0
Q624RWveGzfYDeODlyr3oyc5MInUGUvp+U9YDOEB5+C8E+KMaDIfT4MGR6U2Ig0NVlJPHLSHWhJE
sRIuotAcTJjQXlDF/KBdNGRn9PDI4WtP0Xg8vYSiZSquvajOw+XYI8HZNTwp+gL9amsQE2Zzn0l9
HlbdOMcZTaLUA4a6jKxD1lOcZPSdsRJTvPED7MkGOKSMNXwxtfTniMjcT1r5NgzJTegM/1sqXdLu
Leq8O38jfcMS6WFAgZEurGM0d4CeA1dXsmPXOtfeEn8eMmzKUBTbum0Zgs5iTI+Sjflx3dYNyaKq
9ZeyrZejFGDz4JVq9odNG8SQBr9BlD3auKDNDFOFOzw8AqxOxUaFCHxtu+ibOhwkFEwzetR/yDjI
6ePWEUDESWr5qbJw8Y+spH7LBBJLzKbO0icOh+UGzwOCv7cPxHA2U7kbxuMEumGtu9xsOJ7uKvKx
eAx/9Xr+Jgny2LIQPO54WDaxrDgsmjy14Z5xV4XxCVc5uXTgxb/Q4Nk6evlF2uzLpaMP9Hp38PT4
c8Cex5tOP4aG36BGJyUYJ2MyytUOvM61cEfjCXPckRmj2hoxqyp5zkQ166rlnBMFFjGxdF6/65UW
9m9xA+MAh6Id/iHaVS+4qJnAlOKrSjrtGMxUVhXgQrO79KyZzR+E6CUzp193DI19A1ijuTLVA10/
/YUaQKS1u3KTG9glyyUxzoPJbXMDRu6B15V/YJKgvlZ1vmHNX4d6/M1M6wlSRLPRFUpoRbYy/NOV
5PpHFUdLt5FsX2OJKxsgkFu/c9+nXaBi16aQDxuIexAUj8ahZGKR7kAM70AibPhQ5YLSSW2pQqqj
HKNaOm6FDCd3WZU8eFr0fVGRVA80TB3hiLcpM9/mB0WDeRDTQ7O0YnQ1Ew0PTqY3qlsf2ZjdmO9P
U3h3c1yh9OjpnUc5msQZm4mrXjHbqCXnl6CkFSWdPctoqg0KLMgAAV+bSAzxs6qkyZEHdZ6OpI+Y
EfCyASfJSXc7wIfGBcLng+HsJ5xOVjt8ljqTM6viqgVIaM+/CyBFPx88OFOyHf/mBoIeBNgII4R1
wuO+o0Js7ocSBwxv+5ZSaIZhPvnDiuqTdjcCHJj/Y6Jgimq3ZCgRRMP8DXjZrzVqL5mM5QoRm8Ih
XU4rotsMkbulLZtxWw9sjPbM9WBzDFS5lwETz1DPVoUmEcfUjx4kWJdi+TxKauFH+xk28BdIVo9v
OzyaQoybyEzVsrWNc1sw3fRk9JrZH06EZEqNQC7CvwVA+UUSo0CTsSRdqzbBkBGcJQSaxNk2H6bl
aNZzPE/9TNX0kbdg42QT+eDbdZyOSJdQMNBf2njtm8eREezWVPnDH5qDF1Py24TVnsZZH4OT5KQz
4XCovLtvKcA+pfuTDOETpUhf85I15fUBN+GWugauMvH0ZhGIkeBE61lNGjvtJ20HfNT6C5l4Tgea
uQthaEGcC+Ygz1PvuT5adnZz+55DPCHnhmZru0dIysnFDqP6SyB4bXbDhRfuyVSv3AL45taGjaxu
/4386rk2/HrdRPlTZ9RL2+DklVNHir1B/2vNB2Hf5IxSszCOf9MBrLx0urc2IJFC4QlheDZkT4PR
OgdA4wB5ghA16+e7QbvCzuz8q+qcZZ0FXGjno6WmnotweIq5uKe0EswThZq/wAaiFaWvfdJvDEq2
8L+0oX2pR8jIuRjwCkQY5YrwEZvlAx0Hv2Q1Wy/oJaQxjnNX3d1DKlL0jpovB+iLZ3+TBwVC1bDb
V0rYF+SXlZfWfwOQL6CaeUbc8G1+TuyOyTm3G3ouEgebB+DJ2McGbliXnnFjXDa8NV2iNnS0YL3q
o5WfUVbIPzzjjlJAJCfSjfy0nl8QEt8Ssrvx8g/gOSD7wtzmeQq/JxVyN+sICfR8OCbBC5vqxiF/
4m5wSigHscCc4CkgCe1PwGv9fM0cdtXhEUv8TZdlp1iMrJmw4BZhCHynHWCX0IdE/6PxhELbcwIr
dgCq3tIuOGo5BmQtvhY4DQF57DEloHDzeftxsI117cxIs1gkRnkzcnSc0hPbKMI2N+IV5d1HF8zL
79hs9+S0lxTfIc16b94gzxD9L6wqayTKheMOMEoMEtWagD+W8JIpptNOMj1bVowNtub6LzAyO1yf
LZW95oyky6k5xI6BqxyOjlUUe4NgvzdByUDYS0YE6MYgtp5AOQ4yzlNp0WznxdMw8/d/X8Rar61l
WU6nqbLXKdS4qufUSxfHBowlEaRw50fyKZPTvfCslzDt3wDaU84ybGgm5S/OYa+VMR/GzR4F5DW+
+LvWpHe7BEMQlg4u4Sj8awrYHVSQT744uCSkNp5jnCNWOmpTZy77rqF3ZyrGBz76eZ72nHvtCWMf
6EFMSOWa5rAn0mV/Ne+cC+sJSyfQj7zaCVEfqolFJgF/uxgiHcG8Os7fERNKQ1S3bKvz0CXpy3WF
e2wRwF+OSrFym/4ejMX33DPkaZAsHUi1+fiThjyxhnSXNB+ci8n9tGTEI6fEPUpJF9Ow+DShKliD
9jm61mwq0S+lH1zSkWRNllmnzspfKzHcLYdvtXTsfeYxkJuaUFv6YfDc+oStMb6DC7J3QRfcu/J3
TJmbch1EF2FP4eLCezJgaWMWXujqZM6blZuUZJVQCwOzemMk/FXQqgWuVHC/FBeHUpVJGDdSe/GK
I+2rYwQ0beDDx46R7Xo0gmUPM44d0ftjdRwLTfNhZJ2xwNz14fkNkARbPaDTHwPpnrgKvhuF8ZHK
H1vT3HWg4QROGVVD3niyy2pnLUeCLCloVCoIL2MbkpSewFKPcH7TgdiGnchyrXu0UliJ95wY2EM8
b+8nPf8IExtq+15O448+yO3sueYdRe3ltQAcj7YQOi8dCZq80aJt25tvLie6pB+PxND2InJXMrCu
RTCsdPPg6JIYlM7pllnNVP3iIbm5tnKWpg0DQgwDI9xW+1G29iKL9htnbca6767sqvzjmBg5RnY0
I37UVmiv5dJv8scIbhcL1Lkdq0tBfGgP2oFHq/LPurupNM5dTTMeU8cgJVGGKzds6aybgntd8GUd
YC2BldxRrgV0/YNqQ7ZmEe8z8qWBYT4DEv3OvWg/YsMNLNA5epZexh5dp6RBgIDNqgkLrtkUNpHO
/wIev68G8oeTDjWj9ItjB2h1E9KO3gLb1QL5YEJ8aEKDU7z+AXcUIueY3VE7MM5mLAumIiPWBj64
LffJNNVTkSKshT0HepORs04JG0UcPW4sGLFgMTx5q6Wq94qVgynEvoORYRuYufuM2YDjkYL3h2iZ
60xwu8wgwNG5N8WwKoh0ntIRt6Khd6eaI4KgmwM5sHh3YQUIiII0gaSgErUbSf5tXkoARu2vl84t
bRRhwNM4q8p+zt1ZjIj4rArhM6gQVzxJz4UbcwQMcbkmm9TqPuPoZJOKfRKTuhRsuYJobxVEXypz
ry103ynLDwMUAIdijK1b8zMfexWHVMCUZLKCxKRk14ciNzBZSxB4SA5CWse3WUJLXAhK59aDp0PD
yg5ZdtSlt7a6pzjBtFsjTEo0jnpE7qSppF5W3K8Cs27X3BRfI4+vD5rmQ29bcm5O98FtZxfTRrRM
Oi4ikyQyhx2cGzYo0n3LcCIzHjmTnLUTtG+G065Hla0nxV1YeSbRQPeOOwPcYC3X8dQ/yrEsj4CN
yqr5gIaJU8sEJ2S+UmX54pEIxUJnMwofb1aRf3al/WZ1tJvFyZ3zQMnQsLvnPCyLOH6rRHJpXXEo
E/0UYsamdmOt29apsJsPR6WUxA3MZ+W3cM2P+QRTJy2euUE1G9sBSkuWI5y/xjbOJRyE9qdROHe3
jx+VFawyVR0rZ9LWEa1MXdqeKtW/J2PON3tGy9eVs8uc6I/vQLSmka0k4gPv4quskg8/1saNRAlK
KmQq7n9boNAX1D6u4bTFJL3xFvnlytC4fkIxpfv1C3c16b1zjlkzj8cLwUXc/Uqjeht0HKYYXlga
/XD4LC1IlFbZXwwV4gpB4fScHlU0SrGh05859Me+zh85fVemdq6ZD3opQ1fxqLsI26rx6mSq34IH
oUpR7NgC3HXStd8QJO5u5z77bvucC/B8qn32Sq7eruevMWlh6DXHXZiRy6eEJcWGEclbISLiLIZG
78Z8ftPTlY5OuGVQTGwauUH4M3TWIEuPCYcRhPxCezxYjn5HfoW+hduFjGRH5IMs1vIR9KNcwVL8
LD3N3QC2vZAEReAJ7He0jIKQEXKzjt28ooBnkaEPFAglUrxlnFsSGmqUyNBg+FAAFeGpDZxICWU9
c2ZluzQ+wl4fV67noC0p2lZlsSkczGmEzmg5P1tTCQUFAxwItpvWcrOQNa2HCdpmzuPhaNNGMwXF
3w3RoxKpzNeyZ8YC35SQtjitCCnEAf1fxL+x8nFJEd0TuMKxqsgc1oRq8ffJLLolfvjqNpp51BEm
F5qKV3yVnmLEx0rS1xpoRMY4i0F1CA6KnbrK7p3jPWwiKwsJrWGRFTlNoA5Q6VKidPBnEfRoxhSc
ExJ33NeTcR2S4gW04SFOCM5GsoMEVpDwLKkqGhjRzTtOCrY+dgt4U5O5s3WOo4mvPUVlUC3se9CS
wKbS45pjiSSZWz8kN1goIXIP22grevPd09uLa1H563NNixsSg6mynAVOjxBZPzvZZsZcvVylU7Uz
uvaRVR32TJeXMm4p66DVg4kDhXo+M9YoC6ql3cqTa+S/bL3bsDfONWP0s1UNz6iwT5liLSJm+Kgn
/NNWo+2DYYRMgq6muyN3tnxl0nhXj8MHs2Nyc9N4742toQdYwGSDBV2qZ8BmHA+4K6IKYNdamHNl
L6Ep/TBWcldYGp2+87KMM76qzVOClJoWKljSrbqzyuHgasmmqZ23aTRuQGRWSTbNkRWaxPiEFm2a
8lS6SQJ2OLjhsDnrRf3aZ5hb7eV8iVa+9q5aBpXOvB9hb0ehNCm0cSNGzbZFaU2xIQZw4ZzK3vUe
dNawS7R8XyBB8SKshJ1dmti6s7ZzEeuyBR6mo9cl+0aL0Wubk6UlDHKhrHaud5fm3E8wc1on/DQ8
vTTvruHyzqVdDA0qq79QG4A3MoEEK4eVLwjKF/bB9qKJRYaIXl3132OhvmNiMuDBCNk3rnYo6Zoj
eMUcU5neomCpA/bSHXry9yWW5bpCci8CrFYiHnmmRvOTt/RnSmVLslAcvNwhYjglP0FOfj+yag31
z2FwV/ytG76LE3HbqtMU8Fimh5ppEXrt5c2V/b2TMfTBgBTG0DFmaYgYcECvKWjESZYYTFYSWH/Y
v/4IGT1bQAJWbqqdfcDTu5wuC0cn9CoMYrV/GleeNL+GHTVdsjKgB8HFQRZFRJ4jnekOiuM99Kqj
a4ibObBDh8gIJaj9GhtINBrr2Mhunj2d64RTQ660ZJ0beE9yYofs0uMkWsDGYslM6FKyduFU5z6c
9rcKbp2mjc8mxmDCvl9tVey0yjPXQljvWVqf0NUW0ptuE5oeFzoGOeD6D670YQjF/lPoqg81dTtH
d57GKv0OHDNaehiil4EzNx1oYiennC7vF88vd3gMtrpXYTK1mTgM4XtZ1MTJtC3z94WVi5Jvafsu
5sBjy1wGr8N0wYIPDy3Dcukj+mtx8qvq9tHYOvoWaS+qvHsaiTXO1haGhFAaHHPct46a2CaIz1HC
PUif+k3ueU+xB76PAjM3JA/sm7y3cz0kYYDR0AgENRp+V5Iuc4pY42xZj1xQcPSg8VjnqaCuSi+x
mfXcfZUPlQ7fNFegk9vyZklFvCtSKx65YGmxlm1cLoZ+JPZWR6B7IFhN0McJvecuCz5TjnKLlJT+
iP19rvEtNSw1A6C8IdQXym6qFT0wzxDUPs1JmcAKsSUSY252XjmRZCQ8iZphfInC11alN+uEXFc3
PlA1agwp4B5KsYHvT7SboBzupE01dQfxzYv2mus8IfSpM2sO0xv6i743029g6XRGNw7f43wU/DNg
Tk4KnnoVHclycKzNxAdmk2Dh+bXi9pAaOwOEswHabcEgq4d+VeDYVr9DgBHZxOmGc+4zjjXvVDj7
VA1q1yeCXrSGtPvchivXdcw+ltLauyRdgYbtoR04k6g2oTMctYQnLLEcfF5qOoqRBhZBdfW2uOhE
Juo+R1vp2XNFadADiZtjaYzmh60g4/rcbwdz3t1aOkZSI0Art1hvXBZXzvZGire/Km9VXxyi8eCV
VG+UpHng7MMipVeUQDf7duXRNJNoiEeaT+DcxbxuRwnBsIIV7G/cmsYzTsIrJq+YmmKiuh2cPwJo
u6DvzzVPTKFZn5qlP6cuzHEB0iOJmOGJei7scxtmpuLLtbE2Cel5K6LiTnkMCtZELv7BFlfxpzCJ
2/S0SurcFklwoaqE3tnsDQKK3BBNFRPxhLdZ9vEKujDdNhgTN0Dt5GZYDl1C7spMvuMoo3kLZUPS
+L6sLH9j6ShUJq2TqGfZY/CxPZBFXEVlTgsSDYKiqq8xphQVXIPc8OAQUtAxV2GSLoUwS1TMEUyc
5jM1h3y8NfLBvOskDDQ932FfrieGA5J8J21fw2toMYDIW+triNz4AHywmOpkExoheIaxwvPVH0ec
bWhmXNn0OuBOzelr1qwV1BwAS/WaPrabHicR9wR+RfAebkORxs9jXT3LTtff9KDvAGTUFGN1CMv2
XE2tM74/k3JeV5ZVXmab6UIDJvjZToTKrVQUYPgT/9WX8ZVDAqttbseXesJPY9tmhWNSmbdMv2SW
ufLjhIRFkqlTbpbbGlL+KuS5B8H7VfRmR6zBaFeT49HCenecoPuse63a06dL/VaHhmqV+cMqurMX
jPJK1MM+Rj121KB3xUPjWupFOMPrYmj2IwzWp7hjB8rrwf/kXhRBg7MpvmAct8VyQUrJdT50Le4f
fZCSKCy14jR5iTy6pgJx6BdXQaP7AzeJWvlUWB4mp6xuYaDv20lu0s4s7y3xBGIXfIqjiGE18FXM
sRL5WHQenuenW2YoRPjnr2SmP2wT1o0BbmWf68CYk94/SLcKP3NhHofW7a+4jbVjrqPxeENPsa8j
107SygWerv+QdGbNjSJpFP1FRLBDvmqXLNmSZbtsvxBeqoBkJ9mSXz+HnpeJ6OnualuCzG+599z5
UfuKFe/UOBvHmR4bwWoVfQTiSuOjNX256ZqI4FtmfKKgf9bTMdQ3eAoCN3jZrJDhMaA3WHf1SNts
27q5JlFhI7x89vFe1mNr7VGPuOl7r3x5mIgXZfJC9JEYV/PkX8pF1d0FybMCEHpiwMdAsSFFrlLr
IWU10iJ0W0P0eifN6GgLVBGt/BziQrN+nj6ppY4tkgLJ6yGxV2KmpdGbk72bOK8aAiq3rHWTWbHy
KKpOUTk/Mpo3tEdkN8c8UJ5dg0eU2oZ9oHto8Q7xe7IPSHjiV1M489KgJjWTW95zA4axxVhhrK7C
luBhIKo2BrJP4X8N0r9TnPmcZPwfuOIJE6+9xWs2HEGBBfRx6GjQVCCCKdutM/1MqRXyMQzpuprn
66woQTUbF5QCuOSjA6PKd+UNzSkMo6vVF6jpTOspdEe1G5CeassBF5M317JBaEaaKhhN2JjLkrRL
IT2Zf0gA9uaaKy1h8m/jEHGFSRXBipNhZG5hmcv8m/D9YiecZ4lDnndS0KruJ2lsU4NvxW7R13kO
D16a/fMYCSlkQcTfjb8p/vjKS+0VIstiEzsMbv0aqr/B5V6TqIAZxecaBtoy2SMDBlG4G7/zVq2K
EYb3GeEVqWg2vmY+2WoKFKZYQDP1sELhTW4kqWGrhhyoLMQ46NUMKVMqUAixB7v89snYOyHNnAA1
D+wVBvoct740xvTI3o9tufO39yPsreWbZdA15qmld37vHJxSvUeKaqOYzK1dmwj0QhNFPvTRmoQD
1ZBH3ZPn09BsIqvEHIfUJSfM1AWhhiAY+3gAZ9iG5TBGvCFEX3Zx+svMFXj/gGDKq9pjJrF8+DnK
SAKn3xiWvEeNvuK1YNHNG9yNL47HsM6Z7ka3aCXKAyHtbxMqxk08lVvfeguM6u88D8ba6fodvxtJ
BLg1bLJH2wm/afaA0FCylavcVSB2ZtV9t3iODrUV3NCJO0frXAKwHzIOddRAb8jv8ri5lfAerhk0
TS4s9BJM+Jv4Xx/ZP2HKJ2kPCpPteM2x6cbU0VtICDTMULoyBmk26qEEmgQjj8V4YcbP/FQNss7J
m1+cDhFYMJYLyj86FkodSkH76KdI7FSKD4MOtMqwK3GdH3j7/5YMuh3Gs2yDyAhuXnJ2v+yqYKZX
DuEEkeyeES/yDXRthDpT3Q0l4OegAuj+oyJlWA4kZF5SmB6jBM7y3BtLMB3jU/maDSFOHRhpx7Y+
2pNXPTJbczPihTlsbvAs+3WYqI/csA5uq35LV9495N6LaJehQy2/Ie+ch/kQOb9jsDC7e1MgpvNu
UewGKyZmXO35B9EzrGnI8lktQZs1zLRFaekb0HScbAgwwf8bYUdPXWvuEuCn6wgFt6spn7KUtmho
xU+P+SOecmuThsEv0afrSkXdymR57fYo7eQt5H6Ae7sYgYhtQ2dJC5YbrMNkvJd29Dm/Dpb3pZzm
oUYEsUpyVEVGvU2nBNVgeUyGOALuN8bL/hZobIdqtmm8NZKacl3a9Zvru29Fb2Pej/8y7nrzzenO
JBUH3GyRJ44zB40xR3vTr4gA/rGZc+YM01eqNVlG/tM2QKo0wtrCWquGaMearPztmK94wHP7rpm2
Ki2tXd/dwTtQNzqMUKQ9PflY4zzngp5Uoj1btrVVyBICCYlHGqdGSrTO2o+0CNt9KKOXSIjTNEbv
OnRuo229ePN4StU08aryAEr1x2o93L6y+WUnS/uoiPyut6OumMCwOjq0Nv0SCF0kgT8DIN5o0Nu5
TYiVxYUZdstdJZo1TrO/yPw4Edz5LjXK3sw2HxyIMeiBDExs4HCqAoNdW7wnU8ySxZt/3KH30b8D
KfSDr+Czl5yhfeVd0Nn/kLNTEJ7DR9eMK56H5n2IgZbXmsPJbA6FQTqBJRgzDBOl9FCh6GPxGsyQ
asfsUqqOmJcK41GD9m7uceSywmL0HG3M8TI1i6M2hE01kUOzchb1ZDbyT7cj0o0WVr4aLvj3/xnu
9BEbO2AbJ/7WKRHN3vZaSFqeaa8l0d5pinZax5/Cp3ckCS9s+W/AkAKPkd1dixg1Syfv3GEXip2D
lCRntwMK0paOx3a+xhiwkSlxd4U1yhFRoo+VkLRqB5GgjJBdMnZetYluj/DYzuwWzzi4t6A9NvgS
E7AciATI73pHDGFt+IEDLs5jiKrK4OcyI+e5Yky5Rqh0YFj7l+F86Dmady5LD5lzNwAzMu6WeFmL
7uJmBtsjXPxqRkCvK7Epqz9ZXxK+WY47NwluTsfiD4YG44c2P0zs8faj193L/4xKGR4E5W3IbMY+
m6XBJp9YPnpCvEJL+aPqtj3hf+XmRBoeDzTng8tYiAJxO0pCfZPpWc4FkUHx2hmLPV12x4r/vdQU
V53NZRpGLfpx5y9ENbxwFWwIC0rabCRAA4wRQQJu9PaYhuAfhmIfmuyEVTJuzMjHxQEhgCAg84hM
+0gxgpLlms20KKGsnhrexwyKEhvDx96fiMr80oH5NqQKtwJEv8dWqwdvCOYnDGNv0Vx+mUH7ndkc
8JFVG0eufsD1u7YVT1Ghzx13Inau6ZFP9+B3/T21kge0x1jv6Jkd135TJNSa+Y9odx6eMtVD8pgt
PhUZGAy066cqKf1NXpTRhvAXxCJtQDtLZM9aKcb26jhFBJgjVo5G4h4yFk2+OqZ6yhG9JK9z6t8o
aRYPKUyhdyHrCNLmpLYWwKUpIpSht1JyhYCpzurYMn5xQ3yrc02Di9KjQ5SxL8Cbpd5Iv6BOjRXG
Gz9Gg9mw2uzDt86rv+nFrnWC6W6xvGzNdNzUTGNllQ+foJQYKPcUKf68C/JS7j1LH4iS2LYDyu0i
xC2LhRSqMTZMYgio61r85ehMJCs9btpsbbnlr1WF91IwX9SYMzQ11BpV1UK7J4pwfojRddad+4bU
j6wOOvlS2T8WMlk7T38VJUAXdlcnlE8IsveVX1AkI/BktXzGP3SvsCD2YXL0nPjmO0isTJurPq30
BRLf40x4X5lJex9p0vwsSlChwQZiHd0G4YMxy7M52O9hwT81uFekfQERLuNxsDEVozMF24wm1R6/
G7e7E9ixGon+W4ucN98BGBdP0QvUMuoVng6F0ElTyykj2hrGTK0+eyyybHVKI/8Hgs9TlqNTDzUC
DpgPtTtw19fbeW7QmVQ3EWCPGm1qraVMGRzGs1FMLRJ48gnu7xmkGFYRK+SF915N0V6Lbj4SAfEa
l0aFZxvEfdt+Ux6vsrp7b2VBVYktbUJPnwy70p65mxwRrtmaXYcRPHvm439LihR/f2QcZtIBXRs4
q8tHGlkXpFJk1M/+OZYkSabEbY5RTqB88OjEBNDqoko5iUiltC6OzV4h8I33Ob8FOn9ryKvE9Dgx
a/RLnEmUgqN79cyTbf4T2PrYofKC4d4LqIjNMaAmz58bQ+2UQgvlZ/Ea6usz62+AJwn9ZDmQ+lBA
kaqI1YN0hKYAKgBhKCt7hgSkqcQiFV6gu1XrAsVHZYFlG6pf4mM+hWX9tVY9khsuD/mUo4IesY6t
QkbY5GWRkR2m1cFCil0awPiZJqJpAEuLAwKlzmhk3bETSERQK0AagEW49wf3XxALBVq2fW9E8mey
ujNJZHfl8ui2lQO4/p8/M7ds803HNgtXqbEBjEgiEiYDJdPfrE4eA2Ras2iekxa9QUXMiZ9T/bNp
fhhkcK4ZOrOmYZ5ioAzgj0yGoEDA0X4WTuxt/QhSaJIT6ZehiRtCrAKeUCfEjr/pwPbdiFFHGY7x
GOLBtgPjw7W7iw29p8KEGln6E8HhS0GdhhfA3VU42slAfHK0me7GxLilMv/ET/paBDznsGbgEdhv
dhKM/JnOX0dinpybhtoh/MFjREh3T5WhkhSLehsjCzXys+y8dFcJluwVUdTpc9mFj3XYMO6b4v1k
9GurwkUNRvahUvzAXTb/MVBZ73tNWW3mHz71TbyQdJrX0CizLQsbOrPJvs22FezHsH8P/dfE6P6Y
NlizAVXFpkvig82XsfeIIFtNXzappFVBF8Lv3NrGV+STfVedwpiz0EARuO6t+nWS+jLkPopO6Wzt
xLy2KS0Wq0y8gBX2iJFOx93ahBqjeyX4uCXJIoIMxJ7ujj/m7Cfmuz935z4AjNXgW8jQaUVgcPGM
DfvW4wdgbbZr6+EHs8ry2qYFt2nhgvjKHPUzhCsLsE/Nm74WnEJxox8a6b1Lo90Tz9NTZEq9VSz/
xh8v4hbMmNMzqTBOA0yWjfCcm4siwdMNy6DqyYqXHT4QEnbXvbnF3shQOtDtxnOrp3HgtRvRzvtg
SVd+6LvbOLcpwgsEPOa99b12OwJpXbmNRV69/6+nLqDIJOGNBQMWpnUYNnzYKRNBPfin1q4f8ok5
wMAgTM7dxYiyn8SaGtxm6gX3LGxBOuLtzquss2y5kpK0PMbTqAkxIaK0fxdMRxjXMd1HTZ+ObEkj
jdo2ZNdBH8xqh6jh1kWXVDn5P0+LTyTA2L1ZK9OJUNgmzbgdyJ22OJSD7iZ6dGAkf4ltHw07PZUf
VWy8YF7hzGJ+MVqEM1n2qbEX3Qt28DXJp29LSaVaHInIzY2tr12MPxmbF8N+rixyA3BPcdA4q9KQ
sNpiPh7bKX6l653yZPjBi3T/jz6h7Azm5bIdIU8Sq1PFoZQiTcbxg1DsYiQ4cP2iu4uJsULBvJFF
MKqlkZm0p5DWR2AsFOzcnd1cclG/uDnHX1Pi/lda7ZbfwzdJMWUX3nX2UZSMaOiUf9qkeNUD7aQX
KzJO3IubVCfP8/5GPBkNVrGV748PAIRQVxndmaX6spurFnkM+68if4pG7w/Gpn1eB+QWOPWTbGck
yM0t9aPjEHs/oZyPruHupyJ9F02KyN9gwRxDUGW/lPFkEGOusD0BAAk754RFPPGXFk8Op7BFAuYa
DlmnVIXrMDD0Viv3IpZhexR/Zlg/z0RHrwPlX9qaPGST6jdN7Yhrnn2Ribh1sL77QH+5obA3nW4W
lMywbdv/E4SZ0wbGn4g8lZVpvfVkV607uPeb2mVfTF1oD0c59+NZj+Q5WbgZepN1b9W6N5qAVx0M
xdpmc494KX3tO2bZGoos65d0q2Oegx4PPKEe9j9BjFxpMONQkJhDz0XV/EhYBdNSGwoCq/MrQJqr
05Z7UUEJNQz7GhX1NXC797hGkWnSkFvmJUNslCO/MKb0iR+Hwf30YNb+n86Qx2UcAE+yBD2B6NVH
dpya7bsuC+xxYbKLO6Wo2WjXfUROA6HUTDnmbYiYhANlzWBxAI/OrzI40Y1BGF+C9wON84H8xU0f
wrs0iZkz/Hw7N+V7gHJ6ajtrDTGoSnIJ2MT8mVy6pxJo97IK/zQjnEmQeYFoiAHKpfEI/bWJ6Z2N
xS5gWcZzJMsfuYkPqiWnXmXLriXlsRfYA9ox/ATiRT2Y6TuWlTO2Fj2liDC5kVZpU37kJVGcYTm9
jQlkH9PlAa2ocvws/R3ZwmzywNnkXvHdwfMkPwu9xWSvq0wyugfdL8NVwjR+ZaUoQAYI3XNo3WI0
i8AG6CXUdIxcwmKzIJUbDqS3MFJwaXLWnJ0g8oStYFUxw/VaVGbsQ7SVkhwWd1fSDe++QeIOa3Yx
Uv06M9yzRb3vyapjB2KgldX1h46MjwBJo255QbWKkjVxxhijPT4w1VsfRaleQ7e8+WN3By276GRY
HeCvfx/DbTVxdjmVfy3Q32zm1PoRNoNh0m3evZQZRsyyDWcpu64GJ2zwlhqouhJgpa5D4ZPSJbs5
/olwlgenCSQTnJgj1N72r8CnvmHbLvsy+RQ2BK0py92FjQf4OP5IzOWs9rwSKMabzwSffSvhrYpb
xQmh7zv9VUwQRFLAoKuyc/SmwLVQMLxxayr38u53atyqMbepcx9nu2wOHKVoMAwDpgYMz2jRUswu
/rlbkDcfOQrK2nBqrIO93pWq2HTdiukW+62GeIC2/mVwAbBzhlEzM8Fq0IKSmombQonowVaM9dh4
Y1hc9lOUKCZ2YvpoZpqOjRQs2Ic+Gcht/p369LwEK1exehMy+dQZWjGz5lIwfBOSY/KAqy3bgMw4
NAr+piwOmlC/Fbt5CIaXiDUAGia5N1L0CBjisuPY4H3wsRZNcmypfI1TWy3yRLqnTrS/sStuduWs
hsT66aPyl5VFA5nzlBXR39hHLZZoJCbd1XWSM1XN3yJjvRBEdYGlnAThohuutRY3d7zn/J2N7ONT
JtxzjR3VdNFOdyyw0lj/UsvtfA9hlo8JGn12qfekcLnUY8ZRV1/2pLLvwb30MSJoEbOAdMOeXwuJ
XOLHPNCYlhnYtevI8q9Nx2hsAlQ7uawA6lOogj8mA4FHaKR7grme9Rg3zBwV1pqFipkSdVOoChEp
918wLHwweU8s8P0xt6xvOEyDsXFEA8oPSZB2PnQXuma5inxnjbwypr6BdhMBMsbiw8qvHyRUCHX2
goGvb3gLULPXZQZHaqzfZUJRNoyIAyBbRpogzFCc1aKbGm33R0QJdxEna9fqL1ly02btH5IyxLaW
4isJk9eByUXbJ992zqoh9Hc6p+9pjafCLCn0nPqPZFzVYpsgWZSmkvZaZTxIA+Iwd/gnDPeLPMs/
XkYC0QzFDtOzRe9Vd/DVfUaUWYLNJHTpr31Hv+lsqY8pgmZCHMiV7D1Go5Hiz9OuA33RLf8qNInU
J6xhOn01YkR5XmM+9UYQrlyaobJAycvOjY9NqGuSMUrABN0qyH8igBmSMPC1Fdd6mrW7ajHky/47
aZprN+BXwAdvFGJDqfYK+uYDycdbwe7xWLgmjE2q6XCu92j6OIvm/jcxUNYZ6tOgxVqncbX3HeeL
d+nsxfo2gEJcNsl3N6KQp1u6k1rwM3rVPqqHac8TeWsLd9sHzV1j6wUBKdQK9/faC+sfnAOHcWj0
0Ulic92Dw/UJ14JlugFh6I71YtXg6xSQHReDpY/iMSVZLrcTrq/Q8zeqFy9obLZEWifEigbIUbgt
w0ruiaMESq1aG3F/wR4mvlav/fJN9Iu4Jxg+O93/BGL4a2Bfl9DSDahAbbV3WmS/UkEzofYNeVF4
m5IGbCbIASyTSQ41jLmzz+tkFayXmiOO/p3oMEUQVeBh+PEeigyZoG3kdwOGIYVr8WhATpW2IV6a
mG0zkOyexMJMANsOiaIcK/cB5B9tpjM85uQ07sKCEz6Et2DzcwyJs0MHvOE+InRPr1TJEjXG70mM
8yuzr2OjEBJ68tVznYvqoaW4Yjop07iHThXj5R9KwJhPlR29JilDcEq+9FBlzo8OrEsJqmlKovM0
VJe6a3edn0Ha4iWTl8moJZpVlzY8v+Cm2Gee+ZRSl7zotrmzKBws0F92u+4EsVRCukz5mfiWHEJQ
grNdR9R5BRYyC3Fok9mtinU5jk910tMP4TMq4KeCmWbkk7G5NRnqeYA0cjXhWsY+Zo+mT5xQgINn
Ml46FoKIQgh0QS/IZFakMN0Yh8Wec4+y4Z65sFvz2Ku2KmMpSRIkTDmcuIVBzE2JKb2jbGRHircW
fvFE3gBI1MG4z0jB1mmah7AA7J2btT8We3eeO4YCNgR0gBHRGRX1XtjTW2ryDdY5y1kba4qHu8DI
+xqRPtbeClXV8sDK2Vn/94xhFf3KfQ3l7RG8+VdoqCc61HTruup7aNIXPRvmrm4c+VAx4cftbd6L
ePrAoYUqXuhiO0FuOZGTbQchO9FY28QGUOX4bZvvwtjttmkyvbkMjx+9lHOWNp2ZneaGibOEWgHB
UBmR5oYjm3uwL1Eeosys6zTc85w67PaIBmQLKfHlkAUskpHarmaBZ2biVYwWI9l+KLbKFZyyWwv7
+TCU5UbZS680FZ+WJubOFI/ERz6bzMPw3RoWt2a1o9bGIJdSn0DsWDOg9YMKKp9AVBEN9l6DUmqZ
CeNwX+fRgv9uPzqMwROYWJvbqBmsk8PEZQU64CobtoaWK45Fv6SKcig3RbkPmQrE/DDDUP/UNahS
wCIo2zv+LGYzwW651BNGappDNC6jD2Lx2D0t5brhzeGhsug7WQXpIfrIKcchBn6XHh9ILD1zpbrs
0TKCZD9IPC9JsXeq7OR6VBN+Vr3OXT+wSjR/bDSrZe1goiojpCg8LsOQHClg6XDt4SIVMhtnsVOV
Vc4MAjX6cqBSQoFUT6JHs472U8Tn6n9FAzVnUlPXaAmAK2vH74Wv4c6msVZjc++l/28o5ueewrDv
SmLUX7DOnDNddnuXbS4pnPM2UdTmzrJi7qDxnjIZvfpKs3jpoxe/Kqn7XPMZQ32+7okgTCSCebc8
KhOinR3CNlGh1I8mIt4Ie85qlm7OArBJTySG/Rmd1ESZOvzmFsAomBxLOdc/Z2hbsSDsIxZaxzo6
1f0UkgHSXfDHPPqSF3rQ7oWEXKYQPnEVpvbfATuvG02LM6s3o0yLs2v+BKW3rSMXXnFv3fs4e/KA
aC1qJyKD++HQ0UTWptluwsr6GBgSMZH5JDcl4TftSFfNQUPN1UtaMSpzs19gn0ERmduQNYdZi5vF
HCUy23VcJg7AKPdnQgLeL7KfAYsAtruPiXnEUgfMDODAcJlXl+3gzgbOCvRs2k6QQJ1sP0xI5Rnz
b6EtPxnNBAQBpYyDm3XywQN7BXsIe905cCBmvD9b7cdnIArnLgv/ST6gOGAt4TN84WYfyYQcNyBm
ztSHV9fNgf9YRBvmY4hL8BV5TcK4fRbEGbHSMQGwrbxK/FE2qOSlZQmKeduYwd9uqjjse2OJX/rb
ttAZKiu4BMC0k2w8jAQaxqxqa99Ad4Kc3stibjkWEm3anMuZOtzSYIK4+toyeq+E/W2Gy2lVUzwk
6m2uk8+pNR7kBPTJzRAOJwl7ZzfbeUaBUZIVeuIvsrd0M0w3DiioASGWREAJjP3o8KNwoe+PMPxN
yvMqpnrK00VZtCj1MLATo/zDrIRezM6IcWCB0KlrLSgkhrEpTl7MJqh7mGpeymkSF4TiaD6E/OwH
/4+VlqfJROw+yX9eZm9Uw/vTmVwyqq33RsNz0pniAliU28++mB4pGX1YPvWeAMmzgHhuOUlAG69y
gmOkcEVXdXQwpPGuPYdD0MDObrFtKtu3wHKDU5Ca8B1hQLG0ZZkeENUIQhjuCZSjvMFbWZfvyIxc
Zk4uLYJynhNMUeQa32dvPPddfc9YWpa1j24vP1Ad32tUj5Eubm0fYu2vGYEGaycYH8G2P3H1QsgT
7Xu0iL6ERpHBUUqBTeUbZ2/SjD+9HDyMyfYXS+tWu5ZmYTjOu8T6nrzxMqd1+WNOJKEFD4Pf3dzA
4I4lLmuBdchziBltm9cTmULF/GlPNgo5KyzAt2lc6eg8yPizp0dd5JvJA9vF6/7YcBU+2A5SrWxi
Ue22MeKXLAyunexnrB9cpK0qxM72S2BKv0UdUJkWo7oiTmGoq6Pi6HfbJMnTqxhdffUm1Om5DLut
37OltjGc2yllTZOE8tqw5YZCiJVeWH5wHmV+tIJ+vkKLnq8WZekJANo7ov5PDzVal5z++y+xBCQV
BiwH71dwwBhMTMFrnixEBtneMUi4K93m2y7PX+JUsksV+jQLKbZ83isswQQaDuMxNt3L6Fk8mqDc
hwoCzQASaYZbyCrUQlhf/E2l9N681rvNgX4IDfley0pcw8xeEq+n9kyzpy5l1mN5b3/MfIw/O15Z
55+UbMhC9C8P+RBTvMe3UuvpjkXb3wHELMF+4T/OFL0h9YMGKVTLny65gKy2n31CojCHh8EqyxCX
F1kUksOtt/boW8eRjKp96nn1S4YFhnFROPwiLNyyQ47gaZ2aMXQ2dXZkOjCSn04fxpjbQLVk1pdE
sZO3Z7v4jDp7Wy+PPaEE7VaHgkDS5QeVOAjWrPfQl/bhyaxIsEXVfeltG97HVPRXWusc6gFiOyud
rsi36DyQJLluOpGNkCxMfeA1hWHj2Eyn4rC8oBupq19MFAjWUs8/2n4ADTxmnQVMh9syb75Fxnqp
wYha9Jn/eO77CjGQNf6ahudtUQzjAhMuUL24vbl5QW6uZASjEv1H0E3yuST4r7KODLiqTx9cwlfr
FoxIR3rU1WgrrvDmwWrS9lf4/ZcDgvZ1ypdcvUC8FGaf7pAiDU+yjnezmcC77dGeZp0vbh5jSJzA
biMkkT1V9ShKSbIZYULPWW3LA+XGTNp53l4qr3m0ahx0Ff/8OITzd9QeYx8iETLBedMOEem4kHAQ
io0h9nnT3M6x9xVMDPcMa7jQqi8jIdgrxiEwe+smFLInjwOtVCzrFTiYyJ+RhNXU0C1G6lUjpXVz
BlI6S97X/X9/CVSQmbogArd3Fk+OD0EUQSYU2bJojogKFjhhbLKmg8pFbNHlv79KKo/lrwB9LaM/
jKGrre1LvWG4qNziFlozezdC8honY8xB480ILBw19vZQ6JsXN/TRjgcdShDpUrT1E+fBmt3ZfC0Q
jDyV0KJHbOd22slH0cGOwav2FvZDxZ9iRE8d30iJhy5THtm6YgQrSzwTZnjDQccKXgipS9vaww1Y
6HjDp6Ae+QV32CqZF02WZqMpcea2ihAPYOIXMcUn+wmtF+M2rBczOs0bWBmFYt44/vdXFhc0xMH0
7OkAwLPyHmdgyD1Bgxua6miLfyy9lcL1HgMCI2ok3mdvnNbzwqkLmuHWeXmH7BHWBmC1GHHjxi4H
8xCLii8wErRXtX32Ui1voM4GY2aEUDJEF2z50qJ4nqBdEBbQExU8sWkL+YVMEZO2hhMKuQQxb01+
baeEiYrFuqQqmNPW6sEZObpcpYZfne+W78OptfmYjQzIUMi89qRC0UAtQd6sHGN+h3PPlzxirLVd
O/oYKtzsmszlemgvOsFxBQBoHXB61u4yYJ4NfSERFCjMRLnPzCyfkdq4lm9uFNF6Jw/zn/87hxkn
y1zhR7GnK/bJbQQRJWX2t3FBdq9C4f/Y8z3NQI5Ne4EK56Hw2TipFLupCeSpcPgxwbnDswmQFotK
ANxk1tGUiCet1Hu2aqBJkR/srRhFWarT8IzZFV2dzd0YsG4RkIfRA7UTgObwIOP0OWv7zygqP6O+
eGwhJ60KHv5NEbBsNuYM4B32LBRgswTAPS2mBNvblzauaILprIsRoGOCrAiaxQz1Rqr+OA7g9YMG
nC5X9+M0SAapAbqPwkyjdYwtrezRu+o+2meRB9QJnyFOfkzxgi7cAH+OPq09uAy8w+TBQI21Gv3+
itQR3CtHrOne8f6wyPWwVBg6Rstj5Mhtenwbo/EVt+m3hy5uxUkLmJR/A8v0uJWx/sqc/MKMCj1g
FTsHu0hxWXXTpudnVgR3rGFjrJsQfMHY5vFOVWcXMtZG2/zJTWlvE8nBVpc0xoyFgbMQBtX67OtF
zyGfjUezYJkiGRFWUBKJTZnXqin4+7GnLv/9T0PUX5Aki4S83QJPxadNb6xLtFGe6gDTtvMVrzxL
t5DVDOTXC1aKk2WPC5rasdZ9Ag8lnL0z4RkoqylKGXaSA1KP38hR07Ubj3oz6K+GZN0LSah48oLu
OFXOW2xDhgIYzfIXfQ6GJrcb0gVD/l15uYWD8l8ALFwhyfFDI77YBDIYTXGsFicTpwh5OciiVlPB
naqSrTIL9oUKAr6eAXJRGt1i4I27qcMukXa+B7mPnYRPTCEyQApEA9bGtkRijoskCxH7iHtaIEGu
Y0scXGZ7dAkDP95eJ/0nqHMSauaKrn+sndcoe00EbaHjePOhTxkqLTlWTcC/Qgd2ZIdKw99R24Hk
XxfSDI6SkjedwiNLHb4iK6SVGO1Liq9subLWPkmvZ8e/D7TohzbJwPf3vxUZsWuWVn8iKT5rPlev
ZrpWg64LGC+stOkSo0zHSjLrjgAofqOOgkr6ONiX/6lHvqN2NGCfs9RZ9/0INXh5DOpgh+53sQqT
McT666nhjuftwb8QQuXryAU1y5m+OPH3mLEw2UtjY1YtRS42472ZI5AhYsOikWRZl1cuCof41zD9
jT9UEIxDk5UQsuo1SHIw+DlFS66ICQtCuDhjW37hbgQnOYcQ8zR6yMqmCGGyFoBizK9A9VkWuHy/
SV0QmLIohkAw9AwMMcYbI6ntjtrXZvQeBNw8WUJIYzm8RrQQsZjR5gDTWXe19xdCSLkNIFL45VDe
FnQj6MSdqNjBVvM1Tnj94ldHpdUpUNXe7drv1GS6UvSQdSe8SlrQ61nQn/30S6j6GoJsRHul7F3i
JOOjYct9gcOj0MNI/hFOTK81zxaiFa6F4qmyOHC0Hu1V50QIVSApNP6M6R2bSFgN8a532L2MBmdB
RdG7Ecqc1v7i6IgnXBpysnwYSw4kJs4hpGsU1vt2QB8WeZT0cPTXouYaDocRjZo9/xr5fKJ3qzYV
vzZzOaTGU4G+bmJJZGUnvKw1B0qCxgNHAbjurYdRpyBx3h4nwsoKJrU9C+HqhSHIFcYEmXlLWL0K
GLJ6kifZilgmIoZYchaO9hJy7y9x9w5xn+tMk/Vtd/U7JsalrkS54PAbzuPrPHTurkjNN5N4GEjg
SEADEu0AXyeH3Am2vk9U4CxeVCVBGFn91QKHFiaBOGazQOc8mj+F6YGpKljHdwUa4wGHH5gBrOfI
lPb4vejqSD4eERybwria0uYe9JInYX0R/5fvQO2+OZRP0kaEUIa4JWE7qcCbt4zLqY/Y5eJJboiR
ijCuj+ETwZfpBqfmPv8fY2e22zqWZulXScR1M4ubMxsVeWHNgyXZ8nxD2D4+m/O0OT99f1RkVSKr
gUYnEoZl+Tg0UOQ/rPWt0L7jlLme4f6cVL9F284TpoKqPVYns44e/Nqq7rX5i2qNewJ4EcGmxQla
zLTU2D0tMNy3e4NZT+QLm0w8ggha+QpPydizJTMWspCovATRhVztvFXmXDrQD4vBtKGypeQh+C75
UZZef4xahVo3uCehZpXW5gP8MHwLEUPCp7ifEsKGmzNXdeY2k/ZWl9Z704EcYrpb7ZIUXErvLWFB
Iz3Isx1cAbZpeWzNGbRb6LPC7L6aAodb4SPli9GFdLGcmRPGziZLyTbrJfHXc1K0wiyFcIfwIugi
jv4L4zQ88ynsZgXls62xNA/8+JmXTNFnwJ77KFTykWn2Ug8NMkRKii8ih/HQg5EwMce1dLWy6ZfM
WX8TevPVG81VxST10t+zX+ACRG7LzgLS0AZcO50U+IIlYP+k2gUEEK8V4olQYkLQxqFYQjHlLOUc
Y9EJdqySLaCZ0LYYvwy9/4WdYxQ9KjLBpD10WZXZhFuU5cbksMM2PlTsUsNka2ps25MBjbTdOHhH
nGrTTxkTSqq3ZCp+WD8DhxZYM2rC2Bd+oE13o1a/F/B7yqifXieSLyJbkKI3zdsUr2fxuIRKZq38
Bt8bVRTuUNj6BCuyOA/o4Nid+d3F0QZMgwYuiD7qFiDtsaXLeF8E2iuJzdqAno9yUPSEu2IGxmbR
/tgyXPaghY6kNGIyAb1EI4zMuuFxsxVUeOxYuxH1V/80zWdp7pxfjV7Fd77C7OHbRFHrbQX0lTos
jMJnCvGvpuuvTqYb1Mac7qmi76Yo3na22hF8XX9qvLso5w46DrV5YfgAdBeDe0rDD6l41zTmk47W
CxNoTFFZQiAawZXZVUUFh4eTw2V8ywr52LL2nB70mqlEOCzNNEYf9CBgjuSB8cKmOwahiRsieqZ+
+QhEfihYnN1iB+zdvOoJrWDLVfhi6MO+tTiHTm4cbOspBe6bcdwUT2YW7DBurWKM7viy3acodY27
SEN2H5PGl3BRSjhh3E0GxBMyulZztQPo6sUr8LsKMmQdrSMnAFV8xhyPd5wVCMkK2IoPUzRBo4h2
stVfyqLrV5ODI2RWJyiNiZkXZb/MlHe2m/Bb21OG3nv6reuxvh6b5qoN1JWo25CYMCwvWrQBR5nl
3wkD4WUJxqlskn2f8Zkjg25p1u5PZWdbz81e9ELet2Hy0KCvwY25riuij011QYMHKYfy5jgRK0fs
UIq0ct8ratGpD58tN8b/p30z/EBRnF6FRmnSN7p+Z2AEAb22zbIYb66M1MFpgTUJoVAW4l915IMc
pq+CXaw7chVK3fx3o3vWHash0w21R59WG3qCdkAd/6IEHHiW2itfL85W47SLDFjqtE25UqHihI7o
sNUZvW6TTMCr3W6TVwOJnO2waQbidwi8XpS4yQbw/3Ttd0WHY7Zb4IR9k+iXyPX+qjwH9NyAGcm8
893yZTR5vZOCLX8YxC/fI53xWVFme/goYBKlBukVTMkF6gDeIp2NuP4+Yhht7Cw6CtZNZrVJWOoF
sXwkQJJBQTUe62D+FA+A2NOYshdrzQydH6wIqLUpV0kMBJ4rBhdzNKRaMbw6MZb1PsdiIXFFIepn
JcYpWsf8AsYOKNCKWVK8i/ivImnzj14q3jqTa0ADvc5hEU+oZ3mnzzNoplmswCYSJzXvZ6LggChy
DMMO7b/NU8tZTJQ6FD62WQMQ+4g6AD5MtNTSM5nxAMVc9Rsq/MY/1674ciB4L4w6FAsLNT1XQw//
zyawsFhlMYTQzBXFEULPL3sMzxWeM611X2Wd9UzLJU63IkBQ1dCBD81SG+o9iJsZgsh4oIu7hz4z
zJV8LDVkYllPc294NSnzJh7RATIpOzznrlPhwTO6a55hykWPBQ+yKjJG5s3RGUPIjJm5neLpN/Iu
Ftgd8PVW+GdtpJGBwR6F9yMzKVWUX20O+iYn3sPv+s+owkgtbUoZLypDlhcGk4Wcc4HMo5Mxspz1
fVBoerJP2wpbwqyuRmsrfb5hn80DzeqFrQStHzqVSSdjpp4sCmzSjzKW+pXuLW3lPwWBjSI6fGxc
ZnPDzF3rKkqIgMMArqU8Qep8q7X40TRAOiXGB3i4jE24k/P5pfqrgxc9RKxv1M1DHKDXDGTH4Kjk
Ey3njc10RGBs7qzsm3YfnTmXhjCbNk5RwCKLrRfICSyv4wIMR1O4DEnik1aeYaBBtbUnd1nm9Ocx
ZYRX9frCTs+u1zZL4u0/mAE9zBUhJ3qAosAiQhfA31AJtdUaC3GhoTOZGjrEOsO2jwcWdvqq0GF6
kme0Cqr8l2oUadVA7xBLWBw7LZF+TvBFq/UcVKZ2F03aJWPTN86mCMGYdigz4EJcYaWO0YhWBoYl
KSn8kSiPloT4ITBK9RfmJfK+qTjfjIblbjC3ZiubU/k98tddzur/Ic1GuSfyicV/WFOB6u24l8iS
9j0Kz0GTBoPuJHyM8l6/QIK83Qid7Dix9L4y6ErM9gM+Y7sB0MnxwelGMjU8yLp+IbLHuQ/UvjDG
cgV/CIeMWYTXEDQfG9PSX6EyeM2xeJyMytUILGa/KfPae7ANVpl0P8vOtPr7Trj2ITVLjn7Rx8eM
B43LyaJiAxdAahVGuED7IJsz2AtkoY+VDwDHQ0uf4QBZc3AZz6X3xuICuyc992sKBxbsMRTz281O
lQi2DM1jnV/u6oThdQcYaGGMjEjHBDZ+U6G4pBpZdKbRn5h5bXBsxo+OObTYxUS81tuNDAvmsXzT
RxqGJL2tH/wI/7jGeLD1AusQAPHIyIRdOdDKjsQdjDCnmUSpJGoPrUSTmou6Omj5iEtulFT3dXqi
JBBIAwoUzxpzgi5skfMy39b6clxOdVDe1xNcnx7w4cIxbKioGkx8Vbdq4SZLy9ZomEoLibJid5Al
WccGJjSZ87ffAUEJWMRz++okwd7HwMJYuu5KBoZxgDx4DD8KX2+OY5ycnaDT7rWkwKWq1INEJc7a
eSjfG5gKKLEGuKUomhwK4kVY9RsgqcNWb9B4e5FbI5QsvwpVhGfSBuP7ymuAR09Cf47DYKlp7KLk
OLEGF1a8A+1HgrSvqvvRUldadMT6JAF+djr5zkkeFaxoxpnWQxncTkrtlKnrO19ZnN9qU2461QcI
1AJ36bGAWnZ6wDHEdfysgB3d6Q2O8BiU0JpOB1p83OxCOjnmkUDrIBrinTDcXx7B8D+1++ahqtyI
1mOllDRKEI07iW7rhbnB6lWtNGKmDnGpe6TV+DTOAA84GGvvouHRXeUOttncIwDNMwBftRw4n2De
1wOl7E8ijQsxPAwHdBQME13QPZlQqPbQxbzARPY4R4+MjupuJRman+kp1AFVA71BGY0fOOIuGuO3
p4p8hEUzJVj8SJFdTBCd3iYxIrvMG7Wzuon8snKOYkfPdAQ1Jw4URrcbtVGJlVKeixwfX8pdW7b3
jfSay+3T4tBm3W4ZGapwGQb1Iqep3Gkl9PO+EdpLpjc6Ku7igxi733XeHzql2U+6PdpPA6Zwbcqf
mNRpe4mJ5G7wLTxXVkgSQa92em1cZW/F325vXcOeBYeUbnc//9gTw73wbR1gtTbuuhbptgUIgso2
ctd9PNLGj23/kkZq2reEupyc0tjWmR083L4Y2nvUoibts9Z6mnO7ETY65QOqbBIxcZKOKMje+6bz
FtT8iBsMOzukk8HyZi7UTNLF5sfPjuqio0plto76PqkYzJvdO5gy+ZOkigN/srK1LuEDYocgf6JM
AJhNA5hJFmgNJE9IZdH45mSIp7uxts5sBK0dgz1c6uEvs2H/NN9PXIS/aWVIUk7srNyu4JQe2zai
8OgtUV51vf1IaMVvo0ZSXZPqsqpZ4T0Fg6vWyPXgbORCPk1VYt2X7jGszGviCuetQSC9tqrO3NQh
ub3sXPb6kDhXrbSHU2BE/K355+xWCV9Q3RIHIyl9UZE8e/ZgEMowYwSVCwSmgl9VV7jvb/fWBmgc
xXIDxkCNhCtwvDe9pZ9Om9w71nR/z0YxLW8/J0TklaEQYDYu4Jvayg3IZ+mDaELxFWboONo46x4c
JE13tT1My5EhIgzcuPxIY+JXy158xU7uLIYpdO6NqaKEAI6C1KgJsMw72S4grRDRLO88q7Ny1Vk9
1PrKgjngheYmrYbwKpT+kUKJWtUC7bEZ2dU7zlVMdkOHzTCvzmPFi9/rfnX9DeUxXnSsq98ziUio
hgxzFAVQkkjJ7e3nmK0o9aeUYVo/fvRKXEVTt9dAJz9Vy5gex0hZaxeSEiJp4wjVT3AJzPF2jbe4
CyrkBFNzoOXWc4SWSC/77g0fZrVN9/CG1NnvVHewXXfPR3e0mbPWyC3yKVlHo1kf3YR0mRwXTMBn
865D/bfxOR+fWlAgC+zDYltxD3FAKegTx3IPfgbNvg3bYQ0u19lojPBHc0Y+8NI8C9YjUVd3r1YX
m0fCrhZegzQwZfHxUknN3LAtUSu/FuKeC0vCtbRUG0vGw70ctHMf+PUTor0nqXnEjNFFVGLuhYlA
vsu0OrufGoHlG37xmhoRDh4Xfizy3CS1mxgblVxau7Cey5BSily1+rPAtuS5lfVOk3x0zBB9odm9
ujMWwU89+GhhM7xOuru2vdr+zMmVW7Rp+MwVudzWtiFOtoWK7XZ0OUGwxIkfvYcsW1AZJPei79yD
2VSM2UoRfimnvEe9rz1bWQlbvSPKUjEU7QuAd4nFkCBoJv3LiO3lWE7qN7N29KQkPci6M/e4ZJqN
HEaMR/XUv2aiXceg+I3BC85VRYh0rPmPDI+N+2K+5bmk9wVhZqO7KJEcpY6zC2n2b1fdAPHgqOnT
YQKcuMQ9Wz3jEXBpYGX5bib5dyan8budxEzeoc+kXUf20z0yTS8+E4XKvlRe8upMvH2GbNW1H0iz
ah4GmffHaf5y+05v/O5YOl00Ex7TlcpV+NJgUS8LZta9Dr0EDDdachDmbwpHgGW7vMTg98id0epj
Y4UGbb+1CJvg43bsc4pl39oG/kmwIT43JXjExquDJ0tWBy9DuVQDVj6ObU1jGOjeWW+JITIr6yK6
cR/Z+QiIszPwYA0Uq7jk1xoLXTaIkY2pITA+mlRdUj+iLwDrDD66e2WtzzqzFg+4bKKNiCoIR/QX
cce7njMXAs+IWsmqCC0QnWOgy6s9xiWhRm8fJhB3fJNAhgKGm1tiF3bdp9tlzmrKnF03mTKQe71V
x7SE+ZbnoR4QextU9cOABBFFjm1vCgu7yhBmGA47wsEqM9rRGY1rd8LpDDaY7mAaxrdm0L31lEht
pY/FVmWG8WxZ+NuBE+uHBEOelXZZfZfZbrkPdW+4+BbECuAp2obkOOoaTi5jX59N/hC06qpcNXlk
MIIkDYr11gssiWoDa/UxCgHjUvqPbzBSIZQJ19ozxBnfpv6+8qF+DqklgOgRYncUZdCs26joY7Lg
JeE4BVyLwR5rVgEZSfSpYR5IZWrncul024/YfFyOXUdjF8cNJ7Z0rMVKknizDdQ8hUNT+0hi05fK
TFY+KvOwTz/D7IXCyDc9s4DbNxqAi/fQVM/oZR873xlOTdZ1T1bHQMTQI52kt/YhmzrWFm7xFWJm
vot8f3zrfEJgsuRqeIow4tsj8ANvF0VsbkxhvvUIkHDMpMvS7PILa9DoIHXxM7bWDvGldfW89lEO
dbLW+qjcRbGWHm7faR1myIi1NDICeT/a0M4gP4fbMG/0+yjzf2uTDLdtxf4x5SBsSL6Wd2F75sOh
71un1DfCM16ViR3Unor2nEKGBjNSc2WJJBg/jXxOPkcQato43k4TVxGfmYaGawyB3R22ppkUhvGI
xVm1bxXhMHCmy83tDNnlXyIdAhC26puNPYfhmDjqUDvGa45/qDCdXx3GhyFvQGYBDUC+WtzfvmSa
B2/BB0knEBo9lKW2mfwuPwV975JdYMQXD/OjaJDbEyW0bsniqhEmBcH2r6MR8EO/9fQSWXvtDCu7
Yd/cklBdkd99FX4+z4qGaG1Dtsa+OLkXZ3ws4qeUhecVgWF37SaWY5ZM1DYa2udwcttH3U8fiPEe
n6xiCnZpznU4Kf34NNCg3HWNvg68PH+C5+GcPZVgXTfli17WWArtDpQzBzIMDjI8dBntmjZQS2tm
xXFtcvDTmPX+diABDOyYKTS8zw78Cq8RmzwY5VIrKIm1QtMh2nYueS+92W+R9e2J1LSvdSKQeQ8J
nmnzebLxvdBqovNsjHR9u+kCoC4c0Iuk2d/eu963GMhIqW3zRCPFBwBfnqhTbzWwjPsaKUVbW1xH
Q+t4+w6Vf7UcZB+9TnUcn23NBnAzJCD/ieBrjcbfuggjmGDcNQLymuMyQ5u7sbqtfwoNGzZEPZgY
KIJONds5iKeQqtgQd0PTb4RRggxip3cqNIZGA95QPJfKvqbFotTFuC2CqVoGAzFTuUoemCPLBW/Q
Oo/KT1y5JLJihnRkGT4aLgkJzZjLb7t1TqLD5zFF7jlBnHoBwvDe4vp9Qzo7rXQ2zyYyVc6qnScP
gFV5jIG9YfvvXlOLXWJQ95/2VItLaYlnSh785z7q/9uRbaWms6badlbzmvLVGUsoVyZsDi9OmbjZ
TrQPDTzzRTK02zAR4knH3b8m4pdlKbNVYERQA9zJ99c9iVDQ1ox2jzgTr5FtHW51EBnVxYn5MxZw
jQWTBt7UriKkEWnp/xoyIrvmE8/tC3m9hx7T3Kb0B6izYwrOVLXVY8A0Z1HgzbhARLvSnLCbH3x5
UVZeHMImaVfYe4Clx6eA7J9TZMb+wuqwW+HECQ6Td9E9LzkMaYUC0aT3NBCt06P6ybV123eZc76G
vQ42q/IXRse2RcL3BhC2rmVY7qt5g1BkNpoyqRcbT3m8Mlz3D20wPXW4Itdh35s7rS2YNOvC3kvn
vsHp/pjz5G7XmTIbX8kCMTbarALWhlL/kGG4ErlT/woxYrIMqMtHP/wVDHC7mqItn3NnBk7Wktj6
lJw/MQvBQwK5r21EtUbjbe755CaHZnDiRcRFtC/dApdXUyG155O6agXb7wFQ2GFk+now8OwebjeB
SKN9G9XTFE7msdCvPX62+7jFS1GVOjiV2+3qV171iB1h0izaCGvBXVY5+i7S81eyK4qtzFEJ3EYt
rY4IzW7RXJsUUM8OmeOLQbOs7Rgb4V6fpxhD1L/3ruHttHHSj2GDnlgFwCsqg7F2OG5dK9MZcpTx
WrlIkM2s20WzKLjmjHRMHMi3g5vpKHGFswxJHR6MBWMPYOud8HEa278wg3Ts2bw3D5EJg2o0LepF
RRIufYRoK+PM8+j51dFGc/mKjn+XFwosGR/l5YTLR1FZWhERHPMFtbAysW6KppiHZcladPm4HIa+
3RQmJ283iF7yMKfkUfqxUolzLAwKtV66+vuAAAx4xlMTdcl1yngWg4Z2SDJ4ZV1oH+q52o4E9ggn
l966MyxWxWp4CIyGegAh+pPkuF9HdEvvnv0RN0b9ySCrX7UsoNeaFp41bRiPWgE3L7eC4a/vsE6M
xx7fdV7Bx7r9xmiO8ZZu6Z+/G/EEvbK3DyGKQ4h4tDS3LygF1FlPPbTOAQhR6F77honmqwmnZQUJ
3V74Bbw0k7SB9zrcqrEpVoG09UPf86BEkHrr2UD5PKfmVU2y8gflbmRp6i9ahtmg18lBv930yKLK
4+DUToU6CV+az5UaPm638LChBhX6cCSrvUy78aNoWmPdstzZguVI3z2PZbxDxg/XkQNGRbIy0gwk
Jv+t9yq0l2mJiYQ58dWwAw/2cAQRplYpAokEoWrSdRs76ZKjrCyfso5hUJ63Ly4SkDvOAsyy5puT
cE4xrd3ldsvDGBlxVcYIZH7oklxLFergugJz5VfSfOyN6liDVHnT+zzcYfJ1wUEFzyWm3GfLvo+0
wPvySmhMrR1PSFGq4NJEFKaR57/2SXhmR1idSQOQO9Nmlxm73u52/c6pcE6hITEqZMnmryKxck2X
kQt00zxwsz25Ntk+19Odm5vFshpq+5oHIFSCJHx2y6JZ1vMrOIX6bsDg4+tmea+bmno0o7BgfZnr
y9xmJK2GqX8ovWHbKMdC/oYD7vautAhitmPl7gxOGVBKx/pBK5vPUA+iUw1K3kEx/YXFDQaoMbkn
DMQsDCWZvuhax8XteE0N60xqj4vBw7Z2bWU+GvnAQ6lV/uYPDjYR/keYSiVfXNKJtfnnNvYRtKWT
u2lg0KfjcG4nV15uX8i5N9e9Z2WLJjGvvHz68fZi8bpQCU2p3FPvh9cArv4MR38Hrk7+NC4EEXVv
zK+tj5YFWVUwAcyGwoHc02nbqDHiFbs1SnJLnnovEFglB3cva8EAsY3bB+H37y4TUtavoXcQRIId
gO2/uwghMMAw0Z0a7zwBoVr2MZq8cSzEk4hI9VYxpZYWc6FUKiajIP25FaGGTgiZLOqzpGfHCoUi
N4SMEiQCQhF+lFPa9cU9ulG2pzOB4UFk9nrMd3aThu/apDs71y1MsLWmfI972qpUmz4sYdFMKLd4
ifz3IS7N19Zu6SnyBNhi1P+MxP+8wKQzCjETRnz9jIxSezZI+5nI1LnXsb/EoDw9Brlat8WuUVCP
FVm2dRzoz4SwMBHFy2drOWxJLYr3fE6/AnhIl75KiOS0fWdTS7YjCgTuQXIqfa2KcJelk/aYSCVO
BElwZjOayVZrmn15L/Uwv2SvSPD2pqegfHiCWciBEbLcloQAPDpTSj/Cy2w11Y/jlNEeJonxTO14
pUiuz4bdmM965R/sKV4GIKd3KWaZ0+0L9kp3DXEKMrDbApRzupMM2+6asTtdByotWRIEjHRa9a11
u7Ky61+5wM8fqZDhNV77XZYMb3WCEjbMxF0WGOHzGGG6cfPBPOOWm1jSJM9VB8AYU2Z4H5uj5E2j
YSmG8WHQoxFsLnFc/3pIBRhvXCPl8V8/t6vc39Q9iCajE4RyRU2HH/q//pXVV6+Ry9rXJlb69tTd
gqtJNVh/fUTTXKH7KsZfaRc5a41r3HawVPM+2Kdbh6oqzvB+5K6saSRAcm6A/GJAAZkcXfwrJzS+
FYfBd+HXEhBwiSA7hlzRRBKs4ViJS90As3B6VX0pICSx8shGEvYI4pYxDaEq4pTNY7qQORQZPfuh
chs0/xwSiI6N++7WyubsjFhVOg+ZkzjfbRN9OArvs47wYcMkD1hTYF6Up9JDCq56mRMF/aZ7DD5t
LYIwhaayY2E/aOLdhxzvR5Jgw/ngMIhhx441HBPbvpR6Yhyh4wYPKuyT7Th48Jhsb4KA+nE7zKw0
Kw6dPSs3jeySCpVfbj93ciRhyOrI2bErAN6u6p56mpydrdMrocMatvCH/U0Eo8WzU+dbC9GU1IZy
HiRI7x0+5mqtxl+3a34jccxJm1o8GnckQoA6xFXSJyWs50x+THT5p9T0qAIoqDcjYzkmS3zR5y/o
li8WAPx5e70LqvC9bxMD+l+UPKJbHXAn2fBVTVNub8cxfOT6qGr9K0ppKDn5aEdUV9MuTgvgs0T7
Uv5ggkFdliFpOOcmI5F4ol1JOp/BaJP3d0sLuNdp0mKwa3OUiT9DsP209b8a6GtxySqIKIaPpCX5
SlRi3ITYt09jb44nnFwUcKjfew/fsm0PX6lVPNoGFxydDyX5pbjQB4v1XQkN/rYa8qnthBE4L6bd
S9Rf76DxnccpHfe643kP2NahPzboQqFKLm8tDeyScZHaPkG6frSHPimPxGVXq6hp/MvtuxwFzVG3
nbc+g5drZU0Pc3m2i3bSPY55Uj+ljbUXmda9hykINTkQx6YFFuvjPPGf4K+R66W7w+p2sx/A/WbF
PGZlH3WnKj0ij5LLUaIJ/d7vRHKJfV7Qrk7zz6DgIpNKjKtTZkSbsAthI41G8qFX2pER/OmPv/3H
P/7zP76H/y1/ikuRjrLI1T/+k9vfBcLuSIbN/7j5j6ci4/+3f/Pfv/Pv/+If99F3zYrud/P//K3N
T3H6zH7U//yl+dH891/mv/7PR7f8bD7/7cYqb6JmfGh/6vHxB4Zfc3sUPI/5N/9/7/wb+1j+ytNY
/vz5x3fR5tAKHn8kwV1//POu3a8//xCWcXuh/nqd5r//zzvnJ/DnH8fo66eOPv+vf/HzqZo//9Dc
v5uOLXTfN3DECVf3//hb/3O7R4i/W75t81Pbdkzfsbw//pYTgBD++Yf3dxvnm68bJqQcAlxc7lJF
O99l/d20HcvSdcc1YCPZvvfHfz31f3sL//WW/i1vs0sRsQz48w8sCDwAqHnzez0/Odt1dNe3CbUU
OnoWDlSb+78/WdJLfl/8rzTPhBGRxgjg1nik34EYghjk0A24LGK8fEuHR3rXZSqggva+AxuRKZKa
6E4YgnSMOSy9c5CbFt1HGzn3PCEyu+nlNhFb4lXmp49DR1xY6w6EtMV1t5aJwVizKI92LX9MFKHC
QKDMx+XqxNOeJhBvU2Skm94Z37Wy0jdlTBmfVCvvgiYMLgDV6wfLCPwxgKIkXhtfjy7oFgF2TUg0
6Qc/pH1qTFNnl8MmhfLmNSJQKXYzmkW5No3q4MJaw9xV7VVTs3wrUV4YHYZ1Uo65bMI36BDGS+zF
gorNAUFnNsjwjHYbTP5DQXAlptcvFz8x2PJz6KFRTArsrJFDUwGrdBoJPI/ZosWVdxRITxdKi3Yk
I4T7yBhfgK+PS8TD6dJ0wtegKPtdI75Ny/SWGTpB2dRYmZeDmT4buXjW8EDjO7SZ9zOtnYRxRW++
TjXA2m1Tf9g6Ni8qxc8uYX87keVmBECSCaIzBQwEkq6BlLkhZkrGiaVCsFbjHOgHsUFx+SL9kVlQ
RYM+TkQwoo9TBUaiiOt2B6CkSXKCwYBNp8TazjYBbCrmuJ7A+ooqw0IFyVdvPzREww0mVQnCVaTT
CIlQnZV8sBCyt8V0TX1Ug3UW0Jm57XL8kJwrExTDFaFKnlFDawCdXTP9z42cU+SQsjv2P+lKA7wd
48EEWmS6HFiMfTBZ1ewLyCPLUWVPlJcerGbbPAy9h3lqYBqe1+al3aiifGL2RvXNn4qZBSd+vE/T
42BrTLcNOLDxzJXwEXNnOQdPDl4j9fMnixEoedEcLxHw7QTNfRhTmA6I+YmQJKsTMjIMF4kTR/sY
GqteV5C9FB5fP3C0HZre0s3lykBsOTQpbN6IYVkBfjkvfsCK2mSTZmWzZadF7gt2dyOkN+onfCax
xHdVscxDdEHINMjAKMYmlxzj2Qk0QQhbMSz5IaF6kRmAd/1+dIHwEPEytJD0NGygOccgzoJ1VmYn
9Dc7RFPlsvGenUr7QHfmE2EVQpIY+6f7oJrAN2jevZ8SWl2Lg9EQfxCQR1jo8hyG5kvRpj8apMlF
KOZxB1mWdFi/BitVq4bk+wLTc5XKl56DyxlR8GuhrMhUIoWsLz1/IZPsg6Uuc3FcdGm20wbLXQUB
tAqfHNQq766Wzz/oNY0zjdPctX0CeFc6M7KE2bIZPqc8zTWz5afJWBkVSiCEsWreafeE9k05aZgt
QcJRmlISM/9O6rPrplunxjWhDJwnbp7sXF0FS4w5uiGxeKoh4pwxR9lpLXGThdjXaAlhWF/4SOIF
Tu2XpDH1VcSUlMN+j5eKNMoavme5J80LkQRJWDZ098WYdtcYevPKi/HjF97BQ6tx51dguNks20tj
wy7lYOf5M+Jik5A28nWC4hom5gVGyXebMvPsndkBzyyIOzuVpVsf/5pHCBLon9dQqDfQGWdYlD3l
lFwB82pw9eK2cLLuaqvOY2FdP0szO2cWHakiCsCh9sWT4h27JF12eVZsdAGYpKo3dVzayx4i7zJr
qk0WIgjUB28zBeW7b6liHbBCaxqonGSDgJfxZsYYDtsRg1RgTRgHLOyHkOPa5MVJibTvFVqh2HvF
wlvjMOw+3AD3dji22rIy/bPrI3XU0R9WYwxBIhzuifxd55kNexG7yZ07Dge0y3naZ8e4z96tUmA1
kT1QBjYp2FrftKC+V8Wwrg33aII7smQ5sTDEXO9rEet07zjWxjHHr4blISSMpr3MhBWIYsbPUCOd
dWpSD7sVDoAN19H3GVCSBLq4IwiLaeQyyybiITVEqGVnPRmZT1VrDuhCae1GskvD3t+wQjl4LEju
Jncb9i1IWeuqBOWzFpjrahg/wdvb2wbYdjjnDk/9ufbqD61A5h6Yby7K0EXHqc0e+VRnwVADCv2N
yGRfti5sWpv2cHTWVYj1dCrrmVSrf5IScY6B4y46ZZrrdijUOiwgwIOLOFk57XNErryDNIrgtvBS
VE91+qBV/cHpzpVDkIOfBZ8EZKyNAc8f23aLlAvi9BTm9qgI3ptxOJa5PodBu4t8dLd6y4qHg+TC
OozxkxwhCe97y/wOtQAgyFBvGCNmdzHz6Ljv4rUdiksnZ0B02n74hWGs66J4MCKaH7djv4OBSsOP
2Sh3VxQ0AoMp/Y3m0tiEpMRPRH8zOK6o2GW3EG73f9g7s+XGlSi7fhE6MCaAV5IgOIoUKWp6QUgl
FcbEPH+9F6od3faDI+x3R9yppCpJF0PmyXP2XvvLNezoLvJunyKGTMf8x9Ytjg9q/im1/FerQKRZ
A003A633vwtaF8a1tpJPG6CFp6g8b8glgTo0WyLYnhqecwyduCVMJHjc2vhznucjUX5gejQ/smme
J0q1z6Vyz2AscjaKn0yTxjb+U4C70xfzeh8Fy5ky43UIkjMjMIwUTk9KHv0tndwyXQsvmtXfycA4
jxKBZ5ur82bZbwafZDTIH+sCDfeCTNQxWQyKdYLbcxHU216sK8y+Q+03nuffppmyVb+Jex7bRJBQ
plfqnfwJ9iyNK6zlQNnyacBUlyQ4KOpDt0g54wVaoaYXt5iurtPuZDjRa5rQXmPXYOCg7GolV9d2
DOGkUPH5mvSYUdgwA4bGns/kk0/9BmzWbCyhSiK75LK+1xZrvJYfwETtRIE2opow1iTJQRmd1yYf
kGimCjJk9acuNqlIbcxrfc08G4X78sx1M/6Pir0R8ZnntCo5ETzWJILv9RRLDway/WxBfsVmg3+O
UbY080dqYlIYnPyhDXTf3IJ6peidZ1aICxAlzA9NDCikFOYa3BsBV7PlWSwYTcMfc0bm/j2MMTSK
KPIn8LD5iIeiDKkRAzH+BKETb+FXvzrgt1YYlKDLyDWa+HJV1cW7GUIn0TL3CA2nXwubMPNwEt8l
vKB1WqQ3JLlEEhTfGfDGQaDfCgQXcdITtkL0m5ajvufAnSLB4Vd1umMcai+tkr5hobkyxF/BQriE
8WDeFITJTLRf1Z4SAns2/6PUARAiSKZVxyNP4h9BE201NLFniOBt2Teglh/ncLxH5vi63KGq5nQc
4n6GmW9jTNfe80Lu49I9D7WaIEWu17AdaEEOLONuLW/RYOHRnLr3Ck8sLns4V0TyMUVEeZNnd73D
P5G04pIN9m7Elj2mxrwCCLzDyosujltSdCO5I6AYqQfDJa5MLK9LIeI3nFY/GQhOiwxLB2EsNiPS
2/qIB0AZ9F9CZU9BaR2L9lvH8mf3VELg4Jehz7HBo7RJkdOaEbP1SVqrHgTEylajh2iNDwj24dYM
O7Qilh+ryUfgsoPpZMkI7EZh/YBHPRjkW8cEcg81GKl2AmBfS7AiNUFlKuz1ERZEEN6iJOPoHuBf
FhhxmwZzzmyiSMMbwXmbNICJyZiOar508dKQ+WFNyqEMIoSxS7fBtRsVtCCkHeIwTxw7kPZZiBfL
6hsZx+fYxwwgW4RUcXJ06rD249p+48SzntwSzg1lFfg0MjvZSKwqhHqsaL46t7jWg3Oua6eYYlxp
1HUMlb3TEKqmhsFloqe5qG7DJOR5m4FYtEnkhWgkFIufrJoZYDO8XqcarHMb/m3cXkt96b1TXwFv
tA6zxn3NFydXo1leiJMph7CJJXuH3iZbDb37USrsIi0JlavZsA8Qb3AWFZaF75uFUmOso5naSekO
bc1Nb8XIqSKXP5V+yAkn69XS03T919a7o8BZ2ylX4rD2aetsKobI65gKeejihYuMvEpLbnH3sGP3
USVjvm4E6hLI5+uspPAjpX7bUBzgS4SwN8ZvVr2fXPuVt8vG8mW895P2NueWD2Vp5+CyTOc/2kBR
wJ5kVPVBAO/KRS+3ylhc1GGECq70viF2mmycDYQ81B8eiN9rwSQDYLf8VgtjYAwywI20X5kKyG1i
sohkMwUJp7DH8o1qs3tX0NJHaTAxfHuJrPLRBun3vzW4B7OiT/qjW5g9c+hw2ATCYvCtFx0GEjV2
ijKkO4fBIInmq5js0/xRjBI+Qo/GbCD70z03vL7BEuoJpb71sqK4VZN8n5nWOZMy71W8RA5VXkYJ
IRHfuvahLcvooDtsEzJHIVuB6kJHZ25CUiCw+SchH58QpfMOM21cM3b10+e066yzm3KWiBV4a7O7
scrib60wJLJYNZGEI3Fsa4qRmL19ugLR/IP67MHQEn0tjspk/CtMPJkokcGaFQmlFE6b3tTv2KoI
7Mu/2yn8qdwAopju/MpQxRQy7+RQqLtxxLsWVyHZ7qAbUuJ3IIARMQtSUp1xM5S0H8dRrAK9e9f0
5KYabEMpVVrIIpWM9xDXFKNKHBYRAgbfigFdS36y9TyoZ5W6hijK+TO3mF8odqicS5T5dkudW7Tl
o0+iYwvreENIG9oGKX8aEfG4h8T3wuvMNoprfxpHs21umbupv5xSflsluFBrfElSfOYmZzN1nAY2
E/RsFjNnfW42SqTd0wUf4qLKVq3u3qItn9EXcmBBDjiYuI4S7RuWyjVyWRvBblhrTnT6yqQvHooX
FVrHqjOGT7PhIZFS8e1+6wS8ZjIz6DQbdbAHMsJsTEjfLmWA1GgmIpOi3Wq4ANrMpTBG83WwIDGX
w4ypWo22o8E9RmwceUU1Pggpzi+Zk+2wY1UHMwUlTRwQwvWm39o5nUln/OKwMXh625+x6nit/gcK
+bYHYvreuQyg4uKqO0NyaSCCV0zw8aOTwsLvHpIuQUaC0RFSlAlg1UnOIJ3TpdcbMTRnhY9+GHu9
FKU1HeMI3GhMvHHbDdYzZsBzHiX9rpDMf+VUgpYNsx8XrsxsNM6qnoR9QEtCsW12iXOYFrlqSJLp
rMQXg4iX0HIquLM7I3Kv1Mazbw6D2CM8U8ofiRwUr2n5UNMSZ54FY9j8CoM5PegMdEKps08DA+rJ
PbvGaQhMPNNf06Q9zgNeCYIlQBAazO577HNg/6I9iEi+OfE3HdmKZgK7J8sOmC0+oR40n46JfJBh
G+JgeRZBho5Ia7/rOdyP8G1h9t7TmQTjjgn0BpZD6BeyQIZR/NXce1cm11AEr0aojPD+7Ivdk5/M
w5tayja2AnU1B7NxHePyeejr18gJlX0VlpcmCTkvj2xVssPcHdBgIoTFLwaqHa7MBYc3itSKUioG
rtSDFlWC/hhoRgHYEVd/AFJ+FUPXWqcVOi0cBtyuzDxGjnoa9PAGXeJvx4ZVqtHJFPWBGAwvskEB
w5lARuBU+wIL3MYMvxoIhoy1Hik4lBoX8mLJd+SynxXyhrw6ICWieM8apBw9EQopx7HWBmVF+jbR
g+Q0DNVXWGrBdgz0m5pij64BTJxqAjGsVntWkX2ssHZT7wREvjJBmTKLSeDUWptazRB9o5VYAwBk
7w3tPwoRQBsTJhjRr9bPoO1w5A4+1YWau3eJRw/pBDMY3KICJMkccLnqMd/KpL1M6IABSBDJUjlX
4YzHGVZUo2A5nfrqDw481mAHkFc5V4fe0puXKB4p/PT5UDJcpZmAj7xz2S7AA/tE6WznBu/XcrI1
XMKxzS8CMCwE6MmXgykyZdOdu1cxWXgtICxIzQ3OAwplwr2GdWTU0LNN5RVIzyZZ5FroZvUNSSmv
88COX1dgM6wASX48F4Qaoa8qnJuwzYI63LrNM4S7orLORji89xyUy8n6zQdS+yKdTRxRFt6mP/pk
oJctX/CbE2Zi1a9Zrx9IdoiBK73pWhvuck0F8G97y61ULWTaFXAJ2+rYF9320LYzjAisRLaZPZZD
ppGm6bogCGWbd12y69DAbQZYg4VDLilNNYLhIk1bTQYtGsygOydrIF7SZcaYW1yADvwdE9DLdrUf
ZpEcygVGRveERXJe+jez+hpCf17VxmmEC+WJBp9HM5rfajfYeOBIryRe92pEgYHGFqB43n3XQ46h
YIRqKAFaxJatvRHW5Kg1QU1xNm5RiTNBNNwH4Mh0NRSwRka+t5fSAq5D7WTH8toX7jGT5O7oEjlT
r19HCxxjZBS7keA5r148pIlWHyKhdL4b5c9FKH5Hp2/WlahJ3YueMACBI6I/t0IosqtbcQTvGW9i
KoCoBHliElWBXGkTzvq6Zhwq/UiCy1uc7bzjQOdDlC5TrtjADpLX3jonunZ1s/Hd1TplG+ihD6R1
2nZChzFJdIUpVL+i07ru+oZ3XSuOea59l7kxEp6hYo1SzGCtsEpB//m0lfauN80H3gRaM4srfcjS
3u8E+R5tDzRDxiTOOsIw/dmuzsvfmsIpx6mKARWM4UPljxjVd1csEWxb7aUtnCfDnF9RyOhelYRI
DvQ3jExb2fMgpHCmsK4O60Dhf4izyl4gLusi+0WbjnmSsP1Ju/TVgFNuLbeNWuTcq+CDt+2BsGrL
/H1HArORYNZacorpPpbUIprrF5FGK3v2Ca65ARmGm/079sLwBnVZs8yrVjVEohd0T4tg3OYFQrFC
xRiGxs0xx2MCbXbjOk9awItSIn9dA3HEO9coQFyoLM41TsiVprD8JIUNC2NUWig2IxPC50Xd3ARM
JyztVASJ/kfCMYjH50jaxyGDEplzL3WFnNBodj/MGUFYEH8aSdV6I/yHpi5eeXvAhoeHQtKpsOvG
70MULv2yTDbFG0rok9WwzAc9VTzc+XWT2cOqJgsE3vzeLSFZJhKxl1l1d4QoGRqEwtgldU0qj1Hu
DLdnNYO+YRclweQtDWtMImvU0pjMpvFbTU49gZcsm/Tc50oSgDoTHpHmb2KQr0k/NX5qfStIb9YB
qiLCwD2YZeRpVPUF+ju1YxO/RoH8lQg/dqrePMUI4niyAbhP9F+YlYO3aOFG6uRe0XMiebbh3ofV
UKzbRj07ql4yTUAfIdBHOEZrcYQR6wgX316lHGrNDg2kOumeRnQIoYDm94LrjszuUorsEQaaSZKC
dWsNko85U7FrMOcieoXd1ISmudbG9DgsRBu1Lg+iJF/ENYm9qEUUHzXMIvEvoZr3PlOZXpBTsOow
bziCIZj9Y7tgdNQZeNM8v/e6PDCXLnM32sAdmmg5xj2uOYICfvoCTnQ5XNsKOhLJD7AD1Bt8vnXf
5RV9JAvVikJ6Q+Wcq84q10U77vSGUtxQJABl8ReexprgC08rNRSECbMJAClejj1vNIikiQDAoRXI
ILLOBmJj56BPSrHp0vZdBzOm9LSQ8VAy2C5hxwAoPiPFfSuoiQ9DzW9U0wy1P5ngFJGrzOZAq4CQ
BkH503a3Oeh+jY7lKJwz6KKjfM1RtuxFBVpfKIzeneyZxtenZGGHsAYeEeDVc9fVnwk+aVaNwvKH
ls8p9ngKsTlrGhJgBQNUPdjIyVQXXAiFgVThIpS4tIZu/EkGCEEqmdbrjJR5nc1tw6SJgsoaL7ZV
EWJYxU9WlvwoNdlD9L9INZkmryULsVS6fW+FHUMPjixLB4QmDnALft5162ZHYUqmNcASFDupdrEQ
q2i2rkbDXx1HzHY4a1Z+AUlircxInAut3CWjU3nD2IEfI2jDFsafZKBQSQNasikvV2Xz9k0Szac1
lW+0bPcx3UKfxvzflL2HDrMynFq8jes46HovaQd9n2nth5PQcpwtwGSCtGFMr6C78nuA7tFr1yoB
XRgU61rbM7GhtldMwOWmu5umn0qLPyMrW0hLNsKnQveJs+IgXa6ZpY60/YuPrpzuXDZW/HBJZkRR
qrndlyut0nMJQVx1evKWEzHWDQBMBjbxYrBQk4v+VepB4PdSl34coLUMd+C6VHoRxd8I/VUROScV
AAaPWOlldAm3QULzRwY8lA67YWNHFX61Wrw6QwUtzTLfUdRMvk5uIU7/3sMGeFERbazGaP7J0Y4K
C9AvDnW5iczc3gsYdWUmQ4pCTimHKJ+r7DIpknfLBN5iMpEAwExPBsMclU4woUfq2veSUYkLIA8L
/oGJOeY1fLd7U21pZxawjzsGwGSuoxBv1Ypyrf2WwsoPzkhvoMEQbTHGgc8pFgSl2usk5czFR98Q
GCTRwk4Vqve83PIA+NFASq9mcs5u2+lVrR2KH2XyZ5jbTTfdJ8v5jZs69IdqF5pLsIzuAHnr2Ng1
+soLqmybLK98Xa4Z+7/2PRVGPvFeK6A5pkmzN1rpFNAGvqa2Fr4IbX0zQVZjvKgT0ebQmixNFWtK
9zI27h8FhIFXTvEd8J2wncSDzLNrkuIgl74pAPp4LUODs1Oc/VWFmXul3ZM0x+y2rDLMv9GLNDm5
YFHYJ7Sj8HBvrH7Zh8PpiTUDBkjLsmTwLvFyv/fQWkjF2aia9p0RUrCF+O7gWtX8zFSYIxEA42ZG
4xGXCYl1AG0LLKOw47UVsZKVh2kOcf1g0dpSNjbOnuUdNrWCDz+oFXTj3c2QSeahLPAKATYzcRlh
2m7kx6i31lrdPqTRvtP53tUDX1RSWrqcsOgkgYcLxNlwTN78xYoXTne8TF8p2DYgYJ3fNpBclucm
Sa2ja8HJwiuVUWnYP3VMupPp/PKGkBgsF7qghNLfm3cYU4gbmyVMIowfSDdoXoZQb24QVDtOBIgS
Qkf3oR7ywLCmAOTEVjHsZju9wHkhZsZ46eLqszc+c6GS9qn8MTrKYuqgdWqyhJVgpPMZ4Z7OVxjd
5k+DHc4hdGfNPRbrxohI4zFDz4sy8WvkbMuEtSVMtnFw2xxxjGZFWu6lNojKcprxSRJcvMg03kGK
ZpvAmqAL5SQk1c0Tz9lkt++pDVjB6FBQQtegHVqqryQ4bwpKtZXiMOEe/s5Ff0dnPeBfsQ9Keixs
A7YtkWK91R6McQOXLeBoEgd+V7BycNwzK2ftZMFRdSi04jH8wR3AQCkkbTKazorBqlZKfH6k/mzj
ur/x1ByBvxs77Iy8qg3T3Sj/iZjP8YMQBOmaA5at+trXFol/gSSHYki7Y6jkRxe/6zrNK1JM+5Ph
zN3LgpmvXEb6kzMf6lCcZG9Tb82A5Sre5IeLCmC26XCrhqx/GQu6CvKqtO8OBCmol1QVzyZwTqJN
yR4OJ1PdTIMoth1MsXWlx6XvJu5ZLdWRA0ZPBVCq8tHMI/NvDE3YLfKHnUFBbEGbkeAE/MMa0hcO
m+nLFPRfM2/sSW/T9CUpgsKrXPzReuamL7GoviZ3cQOk/c8/e/a/fxTl/NE47Xz696tWaepd6zIH
y02maI5qPlhge4x/A15UoxbPWsqFw1vOvm91u6pa7IGW0V8Ho3KOGYb0DSo3fYFmDPATZ8B7c5LT
EEaSFrjIX9ycU0QLAOwgo0o7dXl/kpNLGODUfgAibA9mgHwnYVy90zP22UJH/cbF0AgZgJMfNig6
FoUs8yTwAtng1y7AgsTSqk3oomPDeQCyoo2QWzDPO8c1pCe14VfLh2CHG1dNWPsi1AV5fMb//HhZ
tpA2WghIdlTs0g7HkhoX0Q1f4W6uU/n071fUPNOaFCi8EKghtqal/jCg0s7qYN1jXXOZbbD9O3lA
Epg0gg1+TwDrIYyFDCf4tsn3lFHaW1INjCcsFw23FmI7ItTCqNTuFe/nqeB5Xt7yhVqsQrzudVu+
QPxg4i7mTy0k8TuUsjkSahluKgICfcOJ7m6bBp8W6axrzGbx1mhB2zlEyXs0yQtMnlXAfPApm7im
fZ2KfVfENbpSTk4Z7X/GVwvyRjo1ip8w2xthrPpWYHzJUGFMPTklDyL5MhooPiGw/LYM0+ECqfW2
aVHmOloDbJOJKjBB3e8HgqGSstf3ZUxYgx3GHoJ96+8kxbFB8EpHBuwStZSNwDQYaLCWJ5iq40Yx
FfUyiXIvE4M+y+KRqGaup55pcmOLEQAG1dvdyc76aNWfjVRObjD+jISSXKfGra+2E7zIBb+5yLwj
Z3hMKsVa1mTxtlRF5TWXvp4CWtZ4YS3jLdEd5SUL+udOGeRlyN4DpExMAN36nDPbPKCqWqPksjkA
hCujXo6lwaRwV/o/2ti1/LGjk7kHB9MMFtPUIyGFvn07Oxc6JbavC5BLjcHEJizt6SScZl67hkH3
QUvanU3cIU2KFE3OrADL7wGbWUKxd1z3bFtkTBgdpdhOzZII8u+sZ6eDnwGvJNqXmdo/XwPLu3ln
uM8PNke3EIjsJnFifaehCKaiTn44mrUIwaixw/IesnxnJsJqmsObXjDDnyqV8VhIjugqVJHfDCA6
oA0cURNop7xFIm+3EbMQhXauruhPYVC718aQ0kNcbG5cNXSvSkyC/byk6WIRTDdk/SkM55EL95wF
dyaBCXovfCSw6wI1ra8lBeoavVU2SB7n+xJzKYyvsUuav10M4yJXMJrmISsEC91T12V4eOtAbjtH
RzGjxvMxity9aXzleig4rc3Rs+hYXmOLoAsnCB/jVIODma3xanVat5c1yaSFGO7cJPdKSwR9fQmW
ZWqf/hkSoAcqdyGWxEAWNDv8isKYwGEmXWEZ6pc8yDUeTNJo3KlN/bSlZ9q35NcZbFOEd7me6eCm
ISoqu5D/HfmJqnBogcXvZGZ8IoLvHdmCuAQkbK2IxCJ9RicrLiBD4KAFpN9OWvX2nz+ISWct6ovS
Z3QOJzNUTzRfQrRywt2MAP62XRR/1g3DQ9KfR0IWEggBHe2Tp7ar6LhM38wxlCOvGtoYtOb/rkFE
BCQmXWslkE2zj3blc0ITK0bmeRkx1YTIwwilsut9rxcsLbab7UyNk7EF7gPf3q00ybxpO7YoOwUG
4KXhgrak7DtMzkc+JyROBmtpoUYwIcvSvNVppMj+m/w7qLfzMnNLP1K4Al4azMGRKMIXyurxmjZJ
s/n3I7Zam6z+vyr4/0YV7LqaKRzEtEio/w/KYJJyi774X4XB//WH/lMcrGv/QR/BQBssNNOmRfdf
4mBd/Q90e4bqIvblu5iW8V/aYNP4D104qm07lmqYaG/t/9YG/+fX43OqY5uMxc3/F20wvv9F+/vf
2mBb1xyiTQw4Og5f0nQM8b9rg9u+xOm0SMsM6fwawnZPcLKeukktH53+TJxP9TPT16PVc8bJWOOh
gVQfOqnqDxmiP9MWuwZX3tiqgK+U3t6oVXOunVKB8EqwBPixxm/q+VuaInu1zVOiEn0LUnRf2U+D
3mDHLs5WlopPKXXYXqydelMV21BE3WorTDwBIZOYqpd41tU3SwaUNoMb7u15eucCddu2RzSqVvx2
fTA8JcM2mDdWtTIdPXn69w/CgSTEjNSHaDExSVPoE7czRaCntLDdJ5ceJy7FFvrESnP1Z3WG9e9W
xA/rEd0uwn8733QGDw8krcPpqGjB3dQihuiOG3qYcC9tBiIxKT70Pn0QvIjJYQSNOLsqfwhBCLhI
+oYEYxDvHvljHfiyTbBqOdZRL3r3omv9niktUQuqPSPAROHs4r+mW1Luw4FUkxbf1zkDdUmgTNsP
wC/bgKblEHJ4rvpsZ8zm71iSUO/SH3V6AgcBOAiGbul7g5XR4/KtGCjpQ722W63mmsavA6bOdYb6
aZ1kGBJ0KvAY+7oncoWDRndUOjbOvnxtOnFO4aGGwu53cVxrzClckijR5in49pIR+zb9Q8PK292k
0WgiUWz0hDDIqlnA2A4Y/LUqi45jcsnhTkUuQaAIcjOl6zyHFuxs0DqKIc37gUwEncgafz+HbtUk
75z+FUTt4m40d92m0CO0QW40rf0EZbhGT+IJA0iQtLPnqQiADJhY8ODHJi15imNlrjJ5C7rhEDTI
lhTbfJhDDmzPrDSgOsUmqCkUtIjWCTjzDyMscbaXlorNixG7OtG1G57b+FYphNaGUE9RXPOIbko9
8phmbzI5blMoljjVOHUrp4am7RS7iHZm5FrVZ468J43lAQr5vimKK8GXOK0vNe1V1yqPEdFRCkSr
BpxPQWlc2NkBxMyTUyPa7PKDphheYZmXqNQ2xK+o0D7k80zbo4/ljtOrR8rRxiSHJJsb3wY/0Gen
CDZsoBMq27wE/Xc9UcabVJ0DCDnxHqnVscCXYhQOpkvDM+x5p4bJyYi6Td3SgNAKxEbRrcdu7LTV
hTE+QETNx9b3ZsGttNjUskT/cfJhG8QJOmv3ECe8yLBPAgQEOiMxB01liN8vnfUjSUpe0geHPhv2
wCn2GUhFNRgfnOQOVuE+4RM4jrSxVAvAYTNyNnD2hQHqdGTQ0yc03UAq6OgQVb5fBcGNcCWm2sVo
bXNuA8ZvfyJiyJHTjtnb0SX4OibOkQCs5UMyLLego689SgKt4mDXlDudq1VjlBX16xRYW0dYW77p
riRqJDaip4p2n0OHf/m41K2LpsTPE0lqZQBTQ//o9GlrZIqnE6NQc9Jf/i0bkK9lcUhIu9UFXz2K
v8iio0UVcJTmwMXHTHuziLn73oXVgAREV1HSEC8W13QZOdJRGbo99tCtcoF1WeEN5TyzV4bAD/F4
GXq+Xu50MYZgxIvddrkcSTBvuszeuWQ2pql1FQdC9nZwp8+pys0A79kGX43Gs0fjeflm4GuXoGWT
1kzXJPsk/bTKmDurHdPZImF6AveP3rFrGKySX4sQ2pwNZIkxVpy9Urm/Fh24OYp9d5RnA4jazMCz
wuE80gb+7mFiJMzi7RyrpWvfk4iyCG7h4os3iwEaOG5CvX+NB7GplXmHl3bTZ9tOkquk8RO1BAxI
csPIvbTpvZtSnJSx91qFSPak3nDmWhH7vUFeiQeU13ukOcBl0sti3cxnJEIYpGKWPncfZvOa7Bn6
M+KEUy3jU60RP4u4/Vge5eWaGyOKzfJqm7dxYpgwQPbOt0nOkbWhG38neIRjYO0niXFJtfKSmzZA
TeepLOQ56oPdbF5MMzjMSvQcHiaXpNuCp6gBqtzL6xSnz5atX+B/+HPNMCpisjN9Fznr3xJzqPjg
HJ9wPfhqle3NXvFC3P4S+3jfBmj/iYYULH+AiSpYoJmzMxLGYlXotSPncF058/e6ML3+MHfsamSk
wFSbeZebuMcSoHvCmf0gVjw0Sm/TaHAeUNbLr7u4WWMV2im14fEgcGTP0NiB054hcxXZmQ11O+kn
FzmAjabZRgS/fFpLifqjo20V6lmHd5K18bUOhjsKzAv5C0FPjFcuTqQNkMtmbUC/Yi23VyXx5L2K
nnA6KKrrp9X4ByDGGuL6kzXol0gLX42E6UgKCcuO6htJIGPA2zAo24YG2fJQRcDzOreABtI9ssI9
BJAPXCTHDtcLSojXF4jpcI5qduX3But0ihmf8T69gG9NEahYhHtWVEG+A+smFzsr3yrsD8OkeG4o
rwFBo00zvqjFdBbMuhz12Dvbip/aSb+VKlqXbfnB1OM6Pzmd/jYU5iGlP5sGN0zeH4oWPRdRem1l
+RGauT8M1B1ZfGtmvBFTY25Z6w4m2Famaul8np3KV8ceirRzIxN6MxTVJg95ZLR6M4UxUsVbDbrF
Nc/8l+1yO1XFI37EMzVuXfSjtCyyzkqM0DJl6Y0Q4M18XRXgCFlukaqR6NqY08ZpqIG6CGGhshos
zpmlV/TckkzdqX3NQDf2+yDfhwpeh0S/1POwH7BupwnXMWGhdrA7kVoSFuWR5hxYIfB/FB7tpdGR
VPFSlwlKTatvNhIzcKoZXlqDb4K05+6hS+/cVjvbFQtRFhwmi+gEknMwLWzjHRly6ykctsvKHCoT
DbHFDuIgO0HDqT+4KIg2JpzbziqX+Roz2a5H4zj0z0Y5buh4M1CQK8HZcUSwlWD31WsmKAliUsLP
xwr4zSLkWob5OGRlsOTBnA3Dd9DTLE+B1vx2uNjpy/iFspy8GATSQvspSWtd7oJtMVqeQsjE+WES
7u/yw2ROeUxC8KEfU3dRzTsW6h2WgDNOLz8JulvOYGOTuul7/Y2v6poayfNUMZau3ObFyviai/i8
aO+tbB96pDzjvKUv+IfOBJ4QYw3qxI8ZRqsDumebJs3v8nzLPL3KvrzMHb4x66rI0h9MxeuT6dnu
iOhxm1viWN9R7Ys+fQrK6WD07hFDETpVeYCqcFo6BLO9t4PIL9NxW2nBelqS22L10GTVQRY2NObq
IgxBJb7ke/5Ksj8IyNAM9niO1kINH8ForHIagPB/noowR1CRnKDRzoLgLQYZcRwiEp1Iw6x8Aic8
PMh3AqyOLhGOrTZhZEPQzajkAphdWkQP9rcKMWs7/CioXBOKQMRJJbWIZhFGllinqGhPHda16oQN
PXtil03z7IAy92JMrY+LIZxqIEzzucisU01vJM+za5K3J97G9dSMh8ocN6va0nExQcPN0eYxxQe4
TBRt67tpzmRl3jm8QDNQaLfcKQJdJQyTjjjXZAVx56BW476H1OZU2bsi7B3IC3qQKkCl8EakFz2m
VWWgziO2JiW4EZzUiyYM2kURNmv3lmcMDXpM0PavqMdX0tu/p7h8ETp1GWkeY6L9jDlqu+KKOgHR
YynPCv3xEH6FriBgGUX4CtvUj8nHDRJmCa7cGRYVxpA8V3O651y3dlGEMMQ7BXl+NHNyhmb3hZik
U06Fr7CWGkrotzP8OL31SLw854a17frxrODayy1KaXvVojJskUdFhnLrkVabcB8IGQGOwXxraMKr
LkkcKZs/Zp0DMffwUt50U3xYYfRwioc2uXg5tqZQ0N/ahK7U3aMRzi6PMGeox4xP1xZTyWbqn5aN
UDZAqzEscv2G+dh1wQOd+wMVwEfViA8APm+pmb4T3fRSDg3T0/DJEgfsXc92m78bBUod6zMmOTuu
EHzP6k84vEQCSZM78CoErxaoMF3m36ZLKo+meeQmApLvuvvyCRg6D04fJJ5Tfh7CZrzRKnrk7iUZ
nBPjI1JL5Ds4oHsly3NbTs8DB4b/wd6ZLMmNZFn2ixACBaBQ6Nbmwc3dfHbnBsIR8zzj6/uAkVlF
MqIZVSW1aZHeRDKS4Q4zQKHDe/ee22SXuPduuVsEIGRXQYyjQz0w98bHSY13ufVtKoxnUuHn+r56
te3kA2iKT13Jywbjf6yzS2/yyiCRXFau5XMu30KbMwJxeVo+1lBMJzf42nOyMNr+qYqHe3a8DzLh
KAUrfvkxpBTPy48RAfmM/n0lgXRPMc9yMPd16rzTgbgGDCK/d99DOQPQaR/YMb+Vaf1IStaZWEsk
d8G6qAZs/h3pzu2zGtvniFJ/58zsWCOGuXHvDu0jPrJrYYtP5tQ+av9qhRgWBFwYGqMFTcpofrW8
6nYs0+uceu9NgqopPkzW8Jr5/qPFNqKGKEg2QMsJMOmLD4vUIWxhV8q31O22Bp6cfPQelexPcCY+
YUVD5rQFLXpf1fKdo/Nj3hjPGbVbu7sug8JJ/efY896Xx2hk3dM8jve1VXGKuU5OdJWW4sON98tH
kMp47q30UtYfE2IpaAE+9uDLeJufLbh/rj/eRyNtaCryy9/hUWVVbYhJ6h+8LLuqOniAqPEQltZd
kA4PVR1f2+ZzabkX4AVHRw6Poeu+AzIFceN3UMCDF99N34aeDX5ERdIeXw1neB4bcebJPihSR/zq
EvooZTqyN5T3SDv11urEK9roCyJmw5JUEK3N8sE7DEqwei4iCl6WL5WGFV7FDwAqbgbvIZvia50F
L3GbnYaoe0Q1XQpxLjP9+P331/oWZbiyrOeGB7k8ZFBR69obroKRPc4g6ZBOxvZluZQ/y1sStq5z
FLyWI7zTvAOL9Br2vPdDe6tMFhYzeKgbfOZt8JAN8lJ3AdKMP4dN5fmPrdvcOqNx79XDg8E3GJtd
fJveIrheL5/HROGXIxXjWAUJvIGDMl8NaTyb6Kncdjy1TfhQZuEVFRHv2HAzJTt3YqZ3x3nbePVp
JF7NEvnFzZ91c+Xo4HntZdJ3yxcTNdMkJdhxbU935uekrJ9ZJIZ0F5QA0EKKGf4dahmsaCFvmY+M
ITQelwcwhsFziiBBtQ8C2W6SyX0acLwTfMZe3XbCuFepxiqDAy/kc9nurWLeIk7lNeGNNGIXwzRb
7ZyQk8C82m53gVbvJyYWoO55MBkNzKC1c4vJEC64fx/k8/PAzgBn0aPnqRvG5rHF1rQMvmVEmVVw
W8v2JR7Ch+WN6hz/qi8iL959TMCzOOGrG1z/UZu8MGl6tfrhdfn00xTvfLOmpCPulr8PZ+8xyMTr
6BS3Mr+mJc+pDLYmKEivHV5zb34FV7BSQXqbhPrZFuZ1iT/xCNls0UJl9vjo2PVTlzDGjOkVZdZW
j3JbRdwFkRgf6PWMq6baKCKmnSpbL2/pbEHAN/sH0hTWGUpww2kf2m91qu9JPX6DOiPATjnDpgzb
Dfnfn3TUgAAx98vqYI+fhFhsMdMr/axGJEccDbjZOK8GJLEQjgs0z7waVfu8fKZQqXcn4ShKZQYW
8LNr+Y/Ld1xGNn4MNr3TaXlXZU6LKMG20ii+5/DcTCyZsKWKwnjMPfc2twj8QLKZVjTLsmvMELfH
5Er86rVqs4tT25uWopSIljGAE4W7G6rhKnX2Vhbdc6vrD0jQKRol3/+dog2YNytF/AQzp64vGOFh
FL7NFHZY9BDFuP4FgYtlfGniiq4Y+7ucA7YKbr2kuEZFyno5lZ9rtj8EtZ1VqxX+s/KOwumhHBXC
9zsR1lu/JtGCDerYOpu2d+gW9NtcoW1b3gDaIg44QhNrTTGFN6b1UiQMa/aDy6DBB0M8Wr9NKpRl
UmN1Z19tTWTEvNZUIdruVrUGai+WhQACHv+7NAvzlF4T6sacOF8YI6jCp0PqZNucMA1aGgnWMs9W
x7EosBIUx0gOmMigDzB1gvjZGvG1BAWu8Un137osu8CqplGNRRRfZNvU58i5m2zQXWabn5BSE+XK
ESeL9Am6KuIhn31hQ0ervXWRMuMPX54KNZHgtknC7ZQ7O7uEhJfmh4hOeQ+CUcdse8GJzf0RiguN
Je+w/Dpev00bOBtniG5FR2OJF76MjP0YmtfBJAqwfLNzKhDu4nrdeH65dyg7ueV76DyNJsf6cL3c
56q6d4LwnEH2E3WwtQfKWYw6SblxuVutyWMh963V+SFT9Y2PCoBVCk/nPEAjH0hCTfy1R9stbdqb
inxgT+mn5SeZpwJid7h+2XBLQ6qgS6B6SSr0xOmM49RkG5vGjPYg3zZlEOyWiG8sTYd8qth43i73
BEv53hwKLJzkckkfu3xOjKSxBei1S0hvGBHdWMmNmTKZGqdRGt/8vLoGRfo1jZJxm4hsbzgQNs2m
fzX6Ea1FFgFHd8dLqG7ipD/FrU9RqjObVZdVn6wYe09M+FiKxT4yIe0UVOKjcdx2VnmJdGsiYEad
kifnrFx0/eRH4YxUiJsrGBAFfMnYKZ6kr7+KOay2NuiuDRU/oDvyXpao+OJ48UwEj42/8zUCTb+R
9oYdz14SM7dF27uJTQzylUwC2ETyyW+GuybpaHGSGJdvcbugqMwGoAIOx9yp8PCspeZ6LocvhdXx
B9P6FPVYKIvow6RdRA/xoRBbI9SXtKBEJIj+Ad4Cq0vcmqW6beFJI2IzOpys3iGZOUvDI0v4rXjM
HPtL2sTfAo4IwXjEcNec8QLFBnrmmUJew9d1JmNc+Zn5qmbcNX3yGqGzh6T77rlVdhkWT0ArHwGj
gUQFG7Srad4HykgOmedRV4VNAEcaKa9u7wbUnCix1DotB39lZ8zRTrV1yEncVVrBkEV2XgjcOpAj
Ma4a3iYU3A34Bt6ZyJqNTTpSNaKWHXz+IwTPb3LOHyNk6wjbqmnl21Q0wvGzk5dkI4e0fq0q2U8+
XVUsCwGpcWlG2AI0Dm1UaxvVFlT3iezjYBbrzOuPVdfAXHDHbwAbMBAg980oKICamyHR8/TmJNvW
bvtxcLrnxMM8vQRGuhxDV+LZHQokj/73hXdcE/Yxr7RUT7pE+W9Yi2O3RgQSFngAeNTrYnq0UJXj
gSAgGhpWq7ocZTQKaBmxNbOpEWKA/MKodGFUgyJj/bLcAPFROn+rxfRsjJiQqvdcJBVixcZe2Qgh
u57YnixryW2k/NdgPZN9cgEcg2zar9z/30v9+l/ppYoFSvSbPurXfPqZr7T893+2UB3xB28fzVDw
Rf9ulP7JV7LtPyDwmixr0I1s01wYSv/CK8k/TNsGxM1fadPVnuX8RwvVcP5QaPqVyf+PjdUW9ET/
3eD9r/CVLLqxP7ZQbUeCaKIzagnhcR7XNHJ/xCsFYzZa2Rwi63OtnmqzFycUIAh9eFOtP4hNaMf9
bi5y56NR+jXAvq5CTjpKM+teQu1oTKKtmp9rx8G41HD69ytUavRYFRkStlPZzK/V4vDo04yz4YqC
8USOpCGyJNrRdJ7odjZlifsDYpGjSRgkHHBTwhaa7vqh0tOx45fBY6QzUPTfJvJq7Btt+LEBk6kD
ZbAi+QX3cwbUIiA7tXDdNytDynpx2D3Ymxqk+uvk2QNC1iZwsxOqqo9eYeycjljdNW4INj5BVx+T
0uoI3uuZ+w9VX7Z8MZ1W03r0BPptqs/BeJn8BgCTA+0D51qSlIBsE9UGgrfNxaM2ED3a18a1zxxE
YSviMCf3g/Savn/rHSPuqo9mZAD4/9z0KI0TaIG6YmXGI+SkFvs4MXSfTIT3Nb4ql6iVeJ3Gbaw4
78aTug6BSy2xG7JOrmNN/QRZChsBet+qh1UbykpvydTN4kOdKvYCIxSf6irYzQz4oDHFCVqpyoYA
WtiNfM3KAqX4HidYA7eBphqqXD/AwY0WqZD1RBabqFV7BDdF0lmvCyeEXsTdQe3RaeihKVG4q7Zg
fVphL3HVHpqGCr6kUxHdV4hNKLHTDMc6PeaWTZcEnsIXB/Lqphp80zp06VDgtXJM446OU/hoJy5N
utqvRbfIGHvEYqsR2EpOMojO4RNlbRhCQO4pT7kwqYHlIXN3Aze+H3H/TP5NXg9yemvppwQrK4Sz
ByyXZdBR9jzc91UaYkOK856IYZ9koVXYjh7JCzhRSUYAIirT+8iXRfooDSXbI4R6NhK9mr9LvnyV
V2ujAorg722cemKg4Zn3sT4DrWiSOwqviHEilkfScpO6scFxD9mAJXN2pkslS1tdqA6b2EQY7Brh
ec5GY5xi8gGjfkIWGDddOdwRzQFGsoX/LVYdenP3rrBwxq3dnrhIxOF2b1K0zgeLlkpVLbCVqiOH
N6AemLMxaqBGpdrp1b1jc3JmdyXt5oDyusPHa/pes60n208PddwnEGNT2UNab3E1rCwMl/UOeHQC
YGXi/Tqw7LvRF9tFR/8CvIyy6WQJ6R7SbuL3gBf3Cgfh+OxXD3q0HRo5tgzVNkxqWX52g2U2YSIr
50vvs6O8iawoEWizJnoUIiqK6GLVoh3IciG//eiOUEIPiYg7DxcxkgRiavX0za2aorq1COukBDKE
lGydDrrPyqKxStMzcjG1d4ER4o9NFpjrvY0aViFOmBui8QgVBbmeGsAqP8IRmwjVmdCjvtMw7RUA
bYmWQoJXkqu6EIYTvThubsXYXGJszVBPkyyIHLa3SGzpoFlJabLpaHQQtTtHxMF8FwG6IPVyTHN2
jnpBJsAMYKc+J63rP/Sa058FMc2Us/E1zglpwkvsMzu8/7Dc/GtW/5GSt8hc/lMG4wmhXNda1DBa
2qYQ1i+IPMRWwL+WoApZKWSHnZMzorWdxkRE6P4C6dN7/P0Vf141/ryiLVijgOi5Qjri51Vjkhil
dZbT64JDEWxMY/hgga5aQltn+1YBX/hsZC1Yld9flnXvL1+UldFcQIAaPRDL7I+LFUHhlagkl60A
EW+JjVcPg2FaD7+/yt/dTls6rkQ2YiEuWr78D8TBoEnIZrBgAnoVQg5YR6TSmdNXJBrQzArSpH9/
uZ9FTNxLCja2tjwlQC2azO8/X06kHsexyQcT09hq78cTcPpIqcNgUT7//aX+cv+4lON6jmuh88P1
9sv9q03RtDjoiWmpSkQJofVFLXmKv78I+5afHxIXkRgE2E8o9hbql9s38rlFtbizLHJ+1py6gZnP
ARKM+ezCChadeKkm5+b3F/3LgPQQN4GmU4x/rWzxy0VzJ1FFBB1lhSbyLkNzswYrCZ1oLB+SgPOd
4fvh8feX/JvnxiW9ZaOGjfkvzy1A0FNU6GFXjgy7FwIRmEd8m8h22hzWP93Uv70YJEvi7gm74b37
eZDoFH/qtBSd4rEN9mirxBOBwSZtATPZ//57/c0gQXvvOo5cbiZY0J8vlfgJsIeBRnA3GM0BaM/a
df3sv30RS9g2kjzTAixq/zplVV5nugiVl8hjQH6lzcllUJBcfv9V/joqLKaL5cVCTb2Mi5+/im+0
VuBkHqOiy9ALiWOXi3VjRTdmguMEkvDT76/316eEptGylGOxurps0X++nt2Sj1yGnPLycniXdvdu
4WHPm/z995cRy+f+acL3uI7NjXMtJile6Z+v05asvSYyZc67jrHrwxTLYeHION6UCEKofKCvlRtC
l6B4UATtPhg1XshDkpLv+KSrJVAlrJzJX7N56C+//3B/GT6E0guWJMbpd93oL/fA9NuoMX2YhUbl
wsJu8wf6nZ9+fw3xNxeB7IKjC4cX56tfb3RgmlU3jAu2dYgJ5BxuB4zkCE4AztBFAK6AeGtVtUSH
4vWssBm5urth73cyw+h/8Mwl3WZBIAd7aPeXMVaICqMPaOaVPQGbgHHDRoJaQ6zxaNMqiDa//+p/
N8Rcdnxcy3GYwn55O/GJQsWSTAQJO1d4oYXw+tUEzCbfZOx0xD9Mcn+50Yw0AAvobNnoWSy8P4+0
IKaSgUmU7cQAdaLmpYHX8ftvZJm/jmbumqMY0drjJf3LgiG5VW2pGiJnG/i8SHHnutfkbuTPESZe
Nrt0yGnuCoCo491cXyvvGwCpDbTKlWUT+7MUx7oMv1tOv3cYNrYX33//iP/baOn/l6DRijnj/17S
uP3ahl/r9CNpzT/qw9lo/ruwof5gntNgoYlDFwhkTP7mX4UNiNLk85qmxe5JsSdliP67sGEDjuZv
+MFldbGF9R+FDWn+wVlEw4y2vaUSof9b2vDve7T/nCEpj/B2uBSmPcs1+XWLcv3HPZzgADBOSa1X
HV3OnTBztBoY3w1eH2xw6SXnlElZGgnHnACUWHLkMH3O4XEw6YMH2VcyNkilY99/QzQhfY6IloRr
kgjN+X0fpF24K4LS304K32JV74ix6O/S0sfU0teQ3yq9J8mXtMQ6BfJgHZf+UdJ3cABCWMydRKwF
sIoyiDD22E6+ukQTXB1TkEuZwjotVAVCJ5qgxXntTW0jAHVrE/6LX+w5GCebubXqJ1cOa8PF4BPL
FFBaPDrsHGV4KAIQfqXZgx3WK1Tf/faHsXD98zb+eN74vpv65e6y8aFypIBs2By/fr67JmZotCQ1
uW5BeU0zVF55IYn9KSrxQEdqdAhYiqqKapJB7m0bv1myA6vctKB30qLGImx/1ALzVjG8jKRF/MPn
+84E/8vnA8/gSmnZ1NGWWe2HHfy0JMXXA47tQb/Kqg5PoQzuqCw4524MTm2AOdbTkXGQMbDDtsJ0
QjEHmIgbPHY43LRHxaQJ0P6quCnO8s2I6vsSK/8NxYIR6pd5k+jqbYqQD7Rqed5Rp/dlmXxwy6an
w+refR8BWT/fzNWMXacd+/1sle+AF46jKrvt1FYZIshrEERLH3g+jEM47wxVTee+FocWojRqL6u/
tQh5Jk0LLHnvUppwQ7EmCQVTztTez85M+6KMvjl9a9xStAHTQ8vc5/x1B/Zz8butZKD7g/A5vYez
4oEt1h05tPiilgGSE1m4/v3gULzDP2xOvr96LBWsG0o67IZ+XaHyQJkk1eFzj1BhltJ/LBMvPRIV
fiUPYDyTQaVXduPqgzDnHfIjg/zM6SmL1YstM2enSySCDWmOYNvjaC8R8qxFtuh04/xVq5kwhSIS
u2k+hsU8kkajY5daeABPQClU4SwVSW3UUGKTfmsaAhXU3H4JlJj3BRGk68IbxIpUNbXGKI2XwV+H
i4WUFO2jG2EdR4Vc3LYOhUdQ0CgCOjjgsDubfeSw6IAb7nmpq+JSB4g60A99DccovhSWE12SOXh3
usrdG0X7OdBAl0p/Di758g+Xvs3KIXxwn+LD4qcxZ5QAuXRnEfzciGDXYPyG4qWegQzpg6tJMPYl
qkGMoe3Kz83oHx7Ur+4ZDps8IyA5HpVQobH3/PyWlG4QQZpANRhWaXSWtbfutT2fShVm667R+giZ
8QkOZwZlHUpBPQ3NNlHIUqk1HLvSZURXwaXyI3FyHPM+JVr3zE4h0yG+lJZASn/eMzP1Z6Qw1Jd9
8PVjn2AMtoMPUmMYj5n1Nsze4oKcVmFS0BS6Akee2rSHQVyRFVJn1oPKtrpVGDocLCnz3LXbfplf
KYCh1Eyxjno3eDC/wk3sdr8fy9yPvwxm16PS7mIxsljoJKvcjzPJYDs9HbbcXkEHG3YBO0vVFECG
2/gKNRv8h7avTt+/6oDQPvgJK8LAspWKvYtH0NUWzD6sqKaG0zJM086BOIqWDd5BeeuPI0wfq6+3
xVy7ayMuAWkadnvmTYgR4QLDnJFzHXEogpXWBrY82xKoVotq30CufkvxQwz4lM7ahpCspF/ivokH
clh0R3XaePKcJucPzQlnDI00EK0rg4PkIYKyFHdLN37OEyjbFBOTZOkoF08RhVk8XfYxpDNbBtMZ
K/mWzVZ9oDxYnLt46woSTUlSvi1UArF+7Dae2dWHGWhY63jfjBLwIlodcRQ0WekjutGuyMXnCVYF
ToL+U0FmDeQM0O6mV6hV7t82Wcm5pXQ+25J2p1kP/VrGTbDVU3DvF1h1YnM6Z/Coh1RS/9YUH5MG
hm9QgOHXfSfwGoGDCoeJ+jcuZRp66XhoGoifpdEYnPcwyvbEdK9V2iKITrCxzONO1sEB3KPzMLf2
A5mknwjZfUIyPGLfMl5xwynQkONS0YJ7njRhvHFMupc6zuNjDwMOmXfyHgFJOEvwRbohxTzBAAsI
WLjrKOCauVU3J+lb7wlUk3UVjV+rGrKOMnAc9f7WJe4M1hgfU1cGoszsfbb8YT+13lcTo9Chq9V+
aaecLKpdKyi10ITFm1ABaQo46CGXbQabym0rOTxPYa1ONp2B2ei26Tg8uqBOQsBpHWakR6yuO2K2
yW57ryNyZG1sUmkaE3hBksZQdgFzqsZtioHJJEl43WqYrKHTBufKNJ5AiNv7AsrvjuIqhe2oN28p
oCYcsszjoAQ6CDnR2QUgF6dhtFGeQ5Zs5H9Ju/Smb0NzD5jrkLT2jdu26JnQnGhT3DrkB/gR0R0m
DKq4P7IvtB47ScRQQxTrWnr5R2phVy8lH7pBgdlOBvx2Cr/n3D9YTqPuSiSsXdgSr+m/zW7/2SET
fke0Dq4cdw9sNtiU/TFthbttSRqvVL4qbY/E9sHON95MPJ4uwsPkt9dOw/8MHLHtjMk8lmWVn6Nv
GfidY6/1i6OI10o9GMR5+rlz9Cu6RnADDvVW+0RrMCY7d+1r7wleAuFFU/gPBTWxbFZ/3M4wUXP8
4rwLH91dqp8/T0K519vEmfXh2g+ZTjRfxi4h4XMKJ3GypUcsa1alLrbGA42ZIXT6g5UV8y5grO6a
6CYeu0+tJT/OUXFLl91fRw7wZYVn8ffTpViqUL9+ULygnmQNd9Gk/bLvwp1YsMtYLI33fq2qbWLl
xhOscxAeMG7XXR4PNw7lkYYu2Ib2CKCV/h9u1nK6+OUzsCtVUHZMMMAICH+plJlkt1kGpatVWFfH
dkz6c+k7+0JPzTnDfXOrintad895X+f785+7h4q3B/ZskNzlHqzyApP9FnivPBtIh6G95nLT1w4e
mGXZmdx8Pgg7QLYTAJ7OBtROSQHqLdegfcLQOOXLP77/iXUXHYifXExyBU7QpE0c44N5wmXPkaI3
I0Jo7Yoa83gH+hOuURivK0c1d9TfsIR6sNjIAE4czf6hVHcpN/AkoXAbtHRX5hjp/RD0d24FL8Am
0XhuS8hphvcPB3Thfa/5/fRgBbt9tvvUxIkKMpdj4I/LYD0oL4+Mmpsxu5+yth9XMyC8eRiHlSry
BzuHTtZzGmltYwcitd2kbkbYiUheq44Coh8qkzC0ixrAdrp4SjPWRmNMbkRSepgcwvuRphSoRUy2
GjJ8GX6sRmybs/cEoVahcHt2QumtVAZtfyQiZN2qh9nTOeb4oV81Ay4PuQlT8shAFKljnQx3yUzw
iNvJj25N+FTaU0poI+tzqUS3rihcr4oe4/qA59NOgxoEG9ihBqt76+pTYUTp1t3HI4qyALW+29AB
1oNrkBCeoEF0GiIumDQ78gaMOHwhQPxuzKJTn9lvNkFvJaHCoPV2lRN/LJPcOSP2gKOLTB7uO3IZ
o/4c9p29d5IKxVgt1g6nqZVrjRzlNGEOPIGtC5V6VWgmJbuxHqk47qcAIngyLLgs1gDPMbnnxIaf
wPTWRP0QBNF8a9yuX8Vd1PGZm5tMA41vZAhDWMQJBTIcSq2UEW1X6CVWhaG3M8O3cdAcIXKqliMh
PpRmV5ZpxBtTq3TjJpzt6oIZ2MampgFXJETJbmssCqEE97wEuRSQI0LXFwdyCsm9Tt4AX3wBkPIZ
8QEknkoRmtkO59F/gR9HfIzTA5ZEq+2QYW5NZCKmGrojpMSsQEqaIqCRjmXc0SeX+cHNpXlV7CXC
JJB8Ah6fH43R1q1Y3JRKTu4la6IY0JKUW4UPpG/UveHCrAoj+z7VnVjT4tMnOzQg/TfuNXoxJvtD
F6TOAqu/hPb4YZANwYhte8te9oHH8Im9cbrGmkO7zokRWpMYlJJEBRlxaZKTKDDSiSJU1yFRhaio
e6gQnwoz93flyH0kaWDY4G77SNcYf5PcB5B5WPqJE5l5ICTmljil2gsRK3SqMzhM9WSeo0zMuIYC
vDPyqJrvITYFcUCz+2h65VOROvVrV8+viV+uZyK7gHF7Afp7gCtp3m2Be1Vr06gXoC24OUJfL0aH
lTOsG7llx+HpuTgV3QOIK7xPJJat8UISfnhThaN/ydLbytgOWn5FAEHSqheBs+i9D/TIW7I/Kvja
2EzsbDqmI76JKcXLGJQvkoPgqk3j17Yd7a2kUghW0sSTVBtqw+A923pezXJqUI+HO84ZNaV4vFPx
IGxk/pi6LPdazqb34Pguwj9lbQdkaw+ArW6hLgM4pQMNtPNMEb3aBhZB0+x+6hi3LtHIq3Bye5xo
KS15r9l4fTWSjjXcSISUrjCGlS3E1YrdGgIAQLeV6CtzB5m1X+NUuRsGLDGpEz8RuzCscjJLVybF
k4S3cO06cDIwLjexWBi3WK7w7m+HrPyGIpw8iZnAn1m35b2bqm2ayPKIXivcaat/Kln/00y9Qed+
GgsSusm/rhjnnEtB1M+VUe0kQJYNsJATyozHMGabl5ZnY5jLna2HTzkENgKBmCYhD/SzZ6xMNmfA
H1PYnR/Cadx3NWGU9QxdDH/XyhpTFJk5oF2mYgJYm49Vmgb7krN2BmxXEFN549Vlcgq7YjPiHTcT
W66SgdOLwxK0lmlbbWsEpqukASTUFVWxyqpyPFtgVjeCxCt6aXLcGQlK0qAubierwSg/GuASOf0g
6nmxTWsLQ3E3T6l/6VoJYDNo2ViKeEWlL0DfCMrMd6Nmkzv4K5WiNFHH+QHp+Y6FC0QoGkjLThcY
Oe6MGsq12/HKQwRPskavOdBHnAGh6SjoX+woudXeVG6MPkArwrinTnnPlJRsiOr9SKrdmYWCHytC
9sg1zXmeeQrxjuQIiS4W63nISxPMp1676zHizJAbutmYpGmtjZptsevgBmn02TPLi9Tdh9Eb+LYN
5qF5zMiH0S9QnVtC4eqbJ44c0Oq8J9WEd7RiEorR2CSiQlIBGYP7uV1gcSO7dSWDgx6NizuXcpdY
JPNSFQq4f1sB54Cx5rHBRtQ3NvIpi+LPQToyzcvJJlcdP6UiwSduPfvo4YJum8Bb6zQgLQkg9omU
hm/uoOYLZv+EHI4i2w+nQeM6Ats4HewKHUwH/JPzorWfM3JRshZnC5a1adXXxdHrs73dAjlrzDcW
e4iPMdHzYnykk/vY0+3ZmHPJ4QCDlpTdSAVkqLYEWLLdDVuOqOVjYvUOm2LW1dgNskPiFi9mxTGn
pEogXuXswyGsOEbW/ce2P4Gk1zWFH4Dr66hCzkrR69ZcMiViI9tZnH4iGla7zsAW4Lc9HMXS/Gwg
iN9lnfsEmISamOV5t0a3s/282GCrAwKQUDQb8ilez1H1LjImXz0gCRn1MygLVAMZ8+ExDKcb3Abg
CeuUrkJAAPxAeAvPyiLgaE+2w9nPp2hdO7gQ5z49qdC4g8bUUJCYm1NfYwiooIRPnprOLX4QVxnl
PQFSX0TEZRA3HcOxJ6Ajh7MXh9O2a/B15GH5IaPpunahfQ5GGu87hCg1dYIgSfFBOtOaLAZC5wIS
d8JZRBu79i49mttDW+DCnkz/TX8ee+8rE0CHh3X6qrxvFiSLQ4fWNEbsj4010bs5cseVleSUtWZ9
tvzss0pZhOFejWFsbYZpqPcEHkJdtDMwarX7ye/JHGMAeJsW6QA4MxtVVA3aIvCTj1nUfe79qr14
OFB6mi/aLdKtWeUs41l+pKRr3yi2DOta7jn5fi18BEqG22YHI2z7DYIVxlwUMAgmZ8uMe9YZnWX6
l8Op92GeYo65CwuJmQAOE9slTpDYWrx6uqFLue0N1FpUhGY4fPGLZ76MXUoWbM1cZ9dEBaMyWAN5
EeeCivTZjbEUheMNLvYd3p/2YDdjka4KpG+72RweR8p7LBnRDN0poirPBJ1DeYVg3+wKZZK/QxUd
LGZ5g1QNJkaTp+veQ/w2KXN4Npq8P1TThJyqh+mp8N0hVltOY8eZzfkOXRIYb87F69AaL2Ix4nHC
vQ/t6rUzYo0Ybu11zXWes08ibA7W3BC21NDD7UV2puZ47WxAhmNcFryJJ08MDkzRFBpwZb6E046d
qQ5MkM7wWNYEqa8hLzubEP0KRld3F4l63FgBvQVPtWxY09lde9a0KbJUUHbCsE7tg6wVVMrGVHzD
NFqfHHvPvI5jXM2vc2GsiCmzeNG8u0qF1FgKz1qRAU6hY6aIk3p3erDxQFa8OSI0NkXTRPC4AoLp
hvLURy5SOjjaViVIOvD0i4RlI6LZv2G6Sc7jws1d/g0drH8zGpgHkjFlfzUW/blxRqTwBsDqnenX
HogMspjciT6MHIcHlpJPwgUtWAREhISL+a8obRzjZf1hHFR8LjqAzANZVSdodQmb9/ImRqa/i0B9
noDyLVJ+oHe0np603RiHLsP1jc4ez5iG2xkHlFmUc4nGbamUsUeU+xa2qbwkFUT7TB/jKd21xviB
Nm//5AbBfTLeB8p+FI1xpJqCT9ggFi+sGok3NtmhM1/EaASkGRlumtYjzt1x3gHRHpWzUIUiaMlC
OE8m9ESgZTOTX/rRJn3rECwtFQqyUcySUuCsh0o4PnT5GO36pJD3OcmfMmJHNgx+vqfZwMFmrIy1
KREsogeN1taj4OBFdlpyHPPbqsSfLuiRHGEVjBhjAiANOl53kkpWRMb00Tdb2OHW0NzBJeGN0e5X
J76tPcMle5wdVJuOzQUK2W5u5aupY+uEieK+DNz86imsL1Zanr5/BDnJlzYPlxgkoINoFjcpXgI0
e3fwMonLsaPi3E7OodXUwTsH77/oXoJuohNSROdhcnajEN8MXTzrXPZEi9nsAdo4+D/UnUlv3Ny6
nf9LxpcH5GYPJJMiWa2q1DfWhJBkmz25udnz1+fhdwY3uYMAATLJ5OD4sy1LVSxyv+td61l3dtER
iq1E+V25aXFXdJXaZbHl7G0Sw7OhuivP5QToI7VLeT8791qKQkpNOJud7smSEOjriQYLa6yOIl3H
47+/IGmkZDd3sIKGTSMgOLMfhtY/oiEpuup0cWjN9rH3YJgBg32hZlPfVUnrXhIKaQOXV/3wz95g
Ga6yLMtbThVVl6aUo5aLPOALMk9L3rzHpW4HUh9+Mj39sss/bbd81nE3HH2/OBYqTs5x7et3PYBl
6sD4O1S3dVxod4teOBhxPZ0djeZsJVzOpRAkDxY9a6m6T+er3WuvpXTcMK3LlzZdtGvt1tq1Yrre
GaCq9tjXlhsRQHS2DSo1zxJCQGLUT+kg3+Olqi/GzG6THxs0hrZ8281Unzs7Nx4wl0Q8j8wwllig
he8MD3HfoTXGsXGIa0vdBn20DlO65Ls6517jctQ6IMaxHTP1AqoWPl9r7k8c49oX0S8BR/F7eszy
M03X3PVr83WWct9oC7qq1YD9T7cIP3HbS9psGCag3V7Fxkw4ECvSl8LWLQobeEgpGzGbAKs9+Gz7
F4TMlbANd8q/+rrc9cIYwkH08/3kcgKFR9uJLRhO8F9bs+nQFc0dMMPhRSVjuDpddtFaOVw6NKuk
UVloZGl2jHNLXYC5Ljuzl2ZUJ1pxaKHIvzUx0+dqNvO5yGESFFk33ESp3nxzKh/Kru3eZio8RrN6
336IWmjzwwiwuB+V+0K9ZHZa5PzUbuJ3Cb8G7NTKY9ml2Yonr7hTKXmrEfEkZ87ZrSxedlWeDlGX
cNNK9OqPbr5N6UYyD3gLlpDVjB/9IyCLDvogVfI+PnRDUr3EL9e+Cue1v+UbUr7IYI76fYpbXHPj
w7rUzC/l0EUete6mEZcU/QBfXo34KAsLnK8Fq3ugNdf1JJD8wdGjToRqGp74nE2sy7ewTUJHTgQG
EWW+Nq4diiDcpJYPvnlVxNvODZmWXkKvUM10ZtiroR/cyczituqLIpJ9Pb8sHT4EwHN3VtmRm9lC
OQm1AxvLnnCf215dW/Mfaot0i+/ZhHY5ofT+ol9zr6TJJvFgqLntcE19wTw9jBxz+55T4qS9t5YP
KQgn0hVREshjXt2bllXex9y8EKsoUi5MC54EwtBokT7rmq0hBVndBKw8ZLckX/9OaVoC6hoIZcXp
31SkznGMxc2gLxgOWWxQF9wPgV23DGmKfka8vfJuAgkW8sk4rZk0X82+vzOXtt23K1+/KX39A1vh
BqnFmj5mzZPvwoJx4SQ9sd+hLCx1j5YF31iSn35ecm5+W72MblnLV18bzICYvXhDqpuZogUVfVq/
sQqjRiL3PhR7mJNM2+EETc0/lHkLrMmy1BEY1l726/wOjRnX/uRkIXVE1ZHkVPHgjx0j0jjvp6RZ
PjvpXTPqGl/McQvgDVbUtrkHRUp0d50QkkfR2VJCe9Fbk7Ft0X/pOKsjvNBnKMTqOEqdyTuZHvFM
vLGeMaKJl5ebufsNL+zcOk12iCW6XrVVbkvVQ2Ua+19JEk+BNPmES73iq7gtz0J/6vYjN3k8XYDe
7aV+dQFinOCwITwmrJp0ocjudv5dDOrwsuqvlIXtEpv6ar0x3mn8eir4AfzUMBEFE5rGNkB+3mjB
PANeoY23oSbZ2sOhladqVrgRqmYj1e1n6jiDDGUsajhKb89j5c+gAFJYeyTd9X44/3PF935cspVY
JP0PsIcZg96tGI5x0Vb48OwRyVTzYB25rA9V5eZ7BSWwyrAfxkvNeDdOdkTG49Db9MNM+EH2k97I
fd9IaA5NO97oxrqfWm+6tFb7423kt8I/iZWnoO4qBViED+G8gODmPUkP2sq3Na9gZUyHrgz3AyJa
hXEFHv161ldYRQ6/5tY2Phhu8z0s/msi2ejhrS+3r3CXGqWGALuJn+101Ck502q2MEyMK/mBu3QK
dax/CEjUoM9D8zO6TFFDnaUXg/a+YsoOpEvIPYNTsqDyymLlpE8BPQ1MoFbtoX8UzcTte+Fl0+za
4yPTJ4RE7xxnXNmX+96dVxYF8eNkuEEKpEJw26XNHjvIRIE7j2VzMeeG8od6KwCo5nMtSrbOEkCa
1aHKIlGXh6raXrF4uggTO0EM7Hcfxx5FmQ3vNh1ZRwOhCOFxgM7i/K2b1DrZNUGKWKTqzgJnE8v6
Qw66cd/56eNI+GW/ON1Ja9R6SmaSisOwQZcpKiWle9UM6ULENn6hxAHa8zF0BLgOt+qhNLlOU0Fj
uRzawGlLqg65+lb3o3ZMdd+7CZnS+rUWGcCaJr45C5+gvumiGtHpMh1No4K3ZDMpLdtycJoo7+VC
B3h9y6pa7VfTmYPW9R8SU8zhbLJNzKBJP3G2LPa1ES93VXLlicx8uwqWHLWYT5W+XvMVQBnhk/Go
t6O1x6PNucp61Mjxs8pWR88cssMwG0Nkw44+WDobOZBdqfKfcp1vIDNBDIIkOxctqQ4Me3QUiCw/
e0N27SdLHNzU/I3E4J7ivj8vijl4zWokmRL2f8xDorYQF0ztivBECUhjNxxatc92W9jOVv2WAazY
GSA2Akn7536QpR32hR2Ha1fX+2Zb+PW6fx4m5XN5pWj3PhNSWi2/hwYjVqUIjFliDRngQctDy4Kz
2+MHkv6P1Q/rxQSZ4km41KMG+sNhRd6/LiCBnxw9Btil2puf6xqpSpqNl9xiOFIYZ0Rr71OGLMq1
c0QXO68f+xZrWU5OvVPccLWYhHc6C7wo6WuXSYo9R/b+w2J8WMV68L22oG/L9C6ymQXhifaV44aT
LIjCSDGRPf8yu6W5jvw7XWGj+enNodG9h0pyxpomZXIPtECqaUVx/ed/cMJWIdoi4PUx58LJnQvr
74+ORdxVnZDcLnlcELBah70S+IamJf4wwNkHjgdawMrtnxX5YtcAGe0HSnQyVna7hU370dfAL5P/
dVFGZg4znmDIFJ/WMJ2XAWydlprPWeyI40Jp1C7jJ3WnQ828SlbONLvI3xCdK9/xRP4q4IOB9UY0
AIBm98oT8rngPsE1A2LLmMzlZuvtl9XlZA8HAyJralzoo54C+j2Osc44akvR7/olrS7x6M4Huxc3
N3H4F9bMCsq0z6N61Wku6CQMDbV+xIV4VIBHJd3BcLqd/sGN1R9LdekvpeMeME3lH3EG/diJSapx
zr+F3pxyzABRuvb+rcADUFJd4av2V6GVb8yk3i4uIAGSZ/aNqj5TIX/JCod+ucmiP8HBBUGYgvL3
KvXoO1Xdh2lyb7dM7b2y15elhLkIFXW5M0YEkZp/DRed8fI8yUSG8dydTJXAM521Oqyp3eQgOp4V
6um16pknh/JYNaMXqNHpaGr6G6u8el3F+rskxofajUxBjXBCJQQ0v4lAorCOBhVcO24lPf4Q3Jrk
86d0PNPRPZ5HGpZ4T30zNPzfi08NjM1JCHLBnF8TS8jjZLQv7UohNGkSrh17ejeayt1X1nwq6ccM
oXhSOKnFzwtWxCuBjA3qrexny9amfYorMWxbbleF84zL/6NPTJo2vZqwG697eOElq0PmkWFPx/Ea
e6diSYujV/AMVHN3VKY+n+e0e1V1PB7IUFM2bD4rh/OC4ynKLxaZXCZo1Nzh+KwJlrbbugwCiEmO
HvPkQ9t7C7Pm/E6J2X05Lm/wkyIDcOGa9m+0O996UKQH350jdyqeskyDOGSVdbAix+3o2napqfeI
GAbj9FVLjgqtwXPEmbBl4miXKFnhOPk012V+FVjEIjfN7bPPDLZsHUObZSLHuHMckav8Qfijudq+
jyWnGde9QJn5rrk4gu2byTnc+aXF09es+C4lgFPTf6Yy4FkBUyyQrMyZaiRvMOdrO9TvVenez6tF
EU1vz8FAkeeRsmQQrxl9sG2jv0IZUs/CHMhNHlZ7O+V21wFya1A4Um3RooISFGDzFndHfEO4gkim
/i1B8e6rdCbQHw+nYU6hIhbxLVG9tgPLxs0nKc5Gv/7IauLK6REYuzS5jRlyT6obD4rayWZCKJTO
RS/crz6zP2qaXKfCO6Qw3bFZjgQhHf1GYQmLCwEsuFt+EodtQ141r/CfgIfW46M/Jcmp9MZb3bMd
4swBhtnEI5MCqJBL2IttPBnfFK/JQK/WCkEnVLP7XKn4w+mEx7fls1efsh+tT56BQI3QbOnY6rOV
Y/b60OgWy9nBLAHJmhsxa0FwBzRg6zyXUZDTPc0E9JkOeIOTiftiE9fuI/otdCLzQSNwAXiNoFaF
dN6tngxkQsafHS1nEIZe2GWniR8w9lBvNO9lC+27Q5A1ySXF0vUf/J9mYoqhyayqf2ESfLC6DZjv
sMKE8DnZUNz46Prdrauya/d0ILqMkWd5qOv5nCZpvCvP812pUSZDpPt+HZcvUVAh2FhvFix/6Q13
fSVAq/21UgrStPzFXIsXEthT8B+6hULa0j208xKXRR6asZTOs28256nMX3IWhaK0b6RH6n97Df9f
G+iv2Y8CSv63/+/bV/5p5KKyJO3/Cbj/56/+P7LZ/5/BAbs/5Zca/jeH/X+SA0zxL2L+ro9Zlxg9
4U5ydv822AvzX/jqTf6z47pk6M3/hRzg8Fv483TSN7Zu/uPK7xrqTP7Hf7ONfwlyKv6GDwAbYJEz
/L8AB7icXv+L0cbCr+8RPwIaz28a1n+xj7b+9tHj3wkZTgX4W5LTUAHdazws9zjzMSlNFhY7fS3h
e9SgqsQPCozPeWBtcKYXLE+obppHH5qiocSlpPE9ztLP2OTQUNlzv+e8MgKu05TnXuxJO3qe9txj
1yoXB1KU/yRMbwxiEzW+wiwSr9ll6ajGcjqcH6utfQ/mNhzW39CRzvPKprihw8RfaGmkv5CEIHeN
jqdXREq9gqmbAYfZqtxBeOTcwDk35nocOKJyqEYTkTah8rpG9y78PN2XcUGtvPvWeNRiTxUrVE6C
ZOYXUlWFbt3jcaUYaBf3yUgt4fi7xa2N/MK95USvjzg28EVND0hyH9pTHhlut+9gK4SL0/9u7fx1
UeyJ6u/JGSgLxNaMx5FdquiiFNcUdfY4Lkwj6kHLbl6hoBsBpwyTeSS3TOdzhTNSzGeqnvb5WL31
Dgo+dNW7pnUj9vNsHWHKzQUbV39iYtQNtFqgRAlppmBcf9jeYUTx/mRxq4Vj24EmxU0+hkafOYiv
yWmSzfv2jpRl/JfiNJaIM8CD3sroQKJMimzkp+VdtuRApI1vtbH+/WBxbu31pN9qnnagrqKhmf4a
COzBPKj7RnYPymN1JcUD8tW0BzYTc4ZUd40eQaJoD20qWzY01a5r2U2/VSNnk9qg0nTBpUIM42Wd
Fc4e4BOiD93BNoKFojwa86Z3rAVPcxNfUjePcXFieaeu6gXv+zHPHNCr/EEWwObLjNXcM7s7xohI
xzmUxsVwtFR7zhaGi0GNF5IBmAdmifqQaw/mzHtBQiaLJGJyxUPSj7HoQMzAAeBd47h7SNb0ZmoY
teb7Zq2huOO/DOdMCVgBiXfAuPIjqS0kF1xihly/NS+5rxYYu8Nku3d9U31LG9SnnT7UUwMapwU9
TUGlDBHJkxCRIopdy6WTh39dGP2Bj9y5JSHCsNaw3PBTD4tDSZcXUtGkFTzShjcPM3mUwj7alan9
i1qjD4Or7ZC1ukuZNccfQ36RmGl2Kv8ZjBP0tt8zcilQ6uRVeQXx+Dp7MdAYCW/CZ8aicJf5okJ7
pGMqmWjspn1oDvqcJc9CpZ1hl9vltA6PHTsOjVr7QHgkdOXyZtgT1cHZTPbCK5nftmJkPvWliOHq
NZAlRviQ4aRnP63dp3t7wEI1FrrYa4vzs2xmct8H1e58Lm5m3Y1kAs/1UEexMYpb2yFe0KjjQxqj
NG5qzXsdB0wu9QNC27IJfWGlu9Cy0n3vZM2DUkuD6WXKQxzLgdkDl1qN+nE06238gKqUl+zjekTv
oOvtR2tqEUW4DaQajvB2MV90Z5kOWp3aUeJ4z8CaO8e8Zzm1y4rWvzhatDZ2HWEiKbokvq8XA+p0
7gAWoMNwtd7x3+nR2NFeoC3JpcH4sazsKJ3ae93iIqHV2N/Zutpnzy4i09LskFKED9QbTlzkPS/c
8rvNfJsHRkr7S0/R2pEL9qTGHGF58ufzkhuh3aMooHyqUA6YFXQfYZc8IV1r2qP0YcGvLCTvGXv2
VDXlB1gqBy9PVFgXfEMcmHUKHf7arbGepDGHlVOnYR3TgNUSamiAv9hNm0dlX+QBG2B0UIn7RQ4Y
AbdLt0YStBftK6F4h1R4Tb2QxpF+Gu7iMQfx4DpBrdbhmAPK151S7VubgxeRxwMLzpfUonvXGYlX
VHfN8GjTlb3nDTH1Jqjy+M/ku0YwgkFkOdD3O9tnFPXSeG/wJ8LelTdhoK2i9166xZahMzOe+8bs
ca40Pzwf55TK1/iw92wnuSR59aKbRrunRpkOQLUBv9rQZinjrekP4Q+SN/P6PuWKG2DVhF7G521K
TqzRSIR7mRWlSEWmhcfdNhTtpNPQkWlkABbqM8upUWsYPA+WN7B7nd/ZfXfRYOuSi6YMBszys2gh
Uxu+CeosYQG5qHd9krwGPlJyjpSZ1vnMA0uPpGG+JS2jPiuaAHOkfeXhd2tGIZ+W8rv2JjA3qHQ3
TxhPU6adK95anZvw6lU4JBESzW/pmsmBel3vMOUt34Om0azWiuHkUuiI9HzfDrHzQE7iN8ZIEnWA
zHmrXW2orsCqv7qVPb3VxH4YbzaiFKaAxxB5D34CRElbvLUdCjOW6fTSmuaxa1jM+Es1hPY3CgAj
E5+NmqMsZDx+VR18QN2Pxlh/lO7s7vMBExVlvZHtk76S3IAspPRgyCc9iqviKkTtYkthg+7K/tjE
dDAhyOx9DQtQTDMrfpr5uzqsedl/Fz5Om2wurUNRV8+V0TUHZr0DO5mERy8bH0Wpx27tujU0RXIn
RyVPzafGBXCZmHQSs6zu27i1KefTj3NDIxf2i0cL7A4mctwjfmkcErui2WJJf6YRWczQvD+OZ8e4
EIezKaU4jPVwFDGaL4Ltr1jJMRRyBpkjqfIyEUProefC1AcN8ajoo4lxMumgl8eOvueJ3J1XskMZ
MwgEeD7AbQaru2hPszH9kXla7obF7V/W1nyath/I1gnvJ4maSSZ093pmG6wJ2QbqTvqRD13YsBkq
eaTsWmBEhCTTv/S1UIRRsu827tjrb7YBFqzSbsiMjc21ciAiezmAeHxBgHaMOeqKKg+VyfzRivjH
06plXw4ujCS0hqCbmmRfpzoLE/Gb+90vFbPL66oGVT/uDFguTMqMurBnj22N0qIa69S2rby4yXI2
5DTcpjztD2aDcVDvTVx5Vk6zckLR5LQBAOECBtVYOaHGZO55IzLo2p5SPTlA3LQevBnXoY8nk1ch
pyJ0FAKqHFUOWifLSNboSmlTYSAdTIoXSq6/BnudzG4TgRvqLVorsGmji4WhgzsqFPaW9TSwsF2K
zW5hgRYo2LKzIi3WgoZ6Ih7GyMGu2n57sMTfuSiHEzur45B3e82qAe+5FfO+wFTHLqENY5wfPHnT
7mxovtjni8O5AYf43OoOStKZtklKcezlZdx07MTF4URLDLrbwvNe/K0ME8Ld2pIv0h/r2V8i4VUo
QNTzhbANv1AOtJ2V6xWBgIEViCPHyJ1Zi3oJ8383ba7TqYioMcy5H5knyhGojK3uOZyB7ii6ONAp
DwI8dweVay9X1aER61HL9pIPSH5lSdCA98rSh8nBrd3OANYZPi9srwHmw65eF708zMpyo6Glzr5N
GYh1tOc9FqrIbhcekGP/0yVQ60oK8DIdsFFulVlgtJgFJNHxndaDFrK5NSF3VZSJLZQOyZeF5zzM
y6MYUbvNmsPgrGaigbiqne0JU87WXwpeH6aivkuUc+83Fdap4tbF8nsa0AHA3DvDFxCvlR2ROtF7
oXYsZE+xX7m8XR9efl2zOD5m+sRbzJzeM76HfsaNFcQTYZeUR0IaltseTsUnzWZBM8xfazxXR5uA
6SqIJNY+P4AVT1HZrp8lMPnL/GIt9DCCj0wjb7AfHWlE0kvbg7eiO/UZLG8X8wVU0g6z8blJ7Kdk
6ReCLrZ1lsPggB+dvlUj08AUJXpw7xfkaOoop2gwAAekoqwfd41bGWHcezjxx/4D6RPEet0LkIhI
mI1NIwpEqB0j43FmeZLO3knLLPoml8Gnq8Xxr8WhHpM4LDvMI3nSokFsxim8NYFTLdRiczSuNIqS
5wYfHBw03MY4dEXmcfDCPnTNkirSujLf9zNFvZ5Uh6box2ClggBvenKCpo8rL6V+nU0MT2QhUGiy
MhzS+n6w6RPXxyxyV+UGhiDEQUJjCpXokgO8ZWj5Enkuo8nYXPxQNzE3rGO2BHGVYsec77IZPxWc
H+hOYz9ck7zY+fW6X0y9w7rocnW47aeKc5Y+JcjazPNvYtREgE6uAgywXFjuejd6YMagjv7Y7nrG
ME2fJdyXaDiYhPN4hMbYPkD2QzAwQoD0KDkW9GYb58eG/9QxXe/WofjOuzmEmkQvFHtQ/LBuZPaM
YflIAUGiXkmG1Oijk0n/LsS0lrkgXNExQ8axQrp0Qh5zASnWKpJD3C2c/jzj4laU46zt9LSufiBs
/F19Kww8WdjgSr9/Vx6Lx8lJvwZFla/F5VixqD72dpYy+6Ug573+pWr0+YQK5aiuOXL+wsRi8LkQ
GlzJF5uhI7RWm7OnA7CbnIZ0MHSnHT4lvHm3DPhI5k9A/nk516V9If/V4VU523PyLhQNWAXswcgh
OlAmeEMqvaRyQi+powhbjk+hJ1bakT0Ot6ZPLXXnVWSVnYODZrn5VV99ycKR7yyYhPtbs4nK2M0Y
jmD8SW0Uv1zMEnGyPqcj3LcY0qshrwtV2RoEWdvTuXGuLxacfS9fFFJp/+ThNEhBBXJJmOfFMeHI
ST8hXXvzWbckGPpx07XvXWLO6BTU3Uz5oRsMDCfQnyIVJrks9jYFIm4xPGfeZvLSJwoRkWHh8FHn
MXnMX1l1KUzcedyW4kDD5ebxLMxL81x6CX4/3TV2SaJRTmLi3fGWj9hT+bbE4XzNmgtnb7TMIcQR
K2Lb81b5/Rvl2sgR+O/OHBhPDb3KQevpu0YzNr0bvbPKm69+C1eU9eyEvnmy5q0VJtcwA1c8Uoz5
Va4L0NBG8IKO1bvjFU/cdoDBs9P1QbJN47vLhMFPl/nUrbjnxqt++AgxcFE0i1RAUoUD/fGfP93k
AF1jUuowdQfUTVEgOGSNvHojj7/SzcagY2Wx07ifMZyTmshBy55GwIF3WoeKPuu0S2pQBWGt4VZi
3xPauKUDMeUcDYn2BF3zYukM5KlHc+kcd1diKLvcGCtCGhqB6NL6oC9dnaqm+214lKVV9InvuonV
Ra0QcfuaKGsxPnNjOdgjIYxsARIHSv6xk9R3UuuH+KFVUWPxL/EsGG9/RDXeimRaHvomLMpcu9oe
6Zcpme+MIb8gpY6xz2KmMbDZm529M0d+TFdrDn1u3esO42BaejbkY3INoI8fdRbrpTLHsB+q366F
d8jIsnMD3rHX2A+kU8+pN67Dvmofm5bqltTvH7t4rCO9Kh5N+ht8yNuR6HkFJp4seWpk0UQePGK5
TAFg1GR1eUzaJawneJVuzL7K081fsqB8Q+Pkttdt1p/s9f5Ipze3ppgG40OeQHIZjbM//iYr7N1W
zcAUx0Ygt67dyBNwNbNPWJ8hfye5I3R2LegmnwXGXbPJXyomPHzTDE9LejWM/Bbb4pVMuBbiTHhd
O0GlCtmMuRg4CHGOHuS+QLIJnJV7ip67GFZFfs3jmQY6kVAOZjR7a6KSYrz0ucHNcSnLQGr1S1Ib
f8ex3cd4g62iOXCQvChm+nUYf/HpqKLVas8Tv1FUJIlKZaPVrwY62pe7xKhR+DcTo3fui+LCWmtX
jARBoRW/4ek7KjbxqWGOiD8s4WVo60aEs1oQI0pQ/DFs+yMoRTEyT8CwtsdHExzk3so1zFTeycIK
FIDloIC89FDGPJeejlOjS7yXPXVTWO0Vu/PGg7tM9bXonnJnYFLtuThXRRVcTQHhaa2W+GSh181q
DJOpVBAmjS4UXnNs0OTZbL7FlTx7CI9Ht+jecXnRxDLhCac9A7hfwiqStD3nBCQwWMd2sCQ5Izvw
7G2MTtDhtoeNUReIKd4jA2x6w1rU7aypV3unSR68jEioLlzw2FV5P2nqEVB9tDiGc11j/MyCE/TF
sdeTLuR6wYfTioJ+y+lqYsWDHlUcSTGfjYWDJF9OBRl5cfD6foqr0udSrsZDP5Dom2OXlOqKN4ca
2O+h6NY9PbYEZVzx5eLheLZnHM35uobZ1FohvKDb2BdmJJU1R1MXz3hkyCwP/8TdluU+zynrExnQ
gA2JckWwTXadARvDX9kxEmn/ctv4YcREga3LpHmpq/rdyHaxKjibuJ3zlbJruiv7izf7fSjepCQL
1TnYBgeCXdjWKy4HyhpzQIAB3VDxuXTfkLfHq7DTD9yoLIwEnUgMV4FhUbTCY5Hv0wtstOl9Lnjx
BwuovIleUgyMt8vqHIsZVqJFISkP9YTC4uswrxBhFv8NRXkDGSG+lZSP8uKmp0wY18bRO665LZya
4qlysT5XRsWQ0t0qi15ODNVnXibn3uC7XAcqhekEafc4DRmt6+mLO7J/9pf1SGSbPGlX1tgCcy0s
LR5XovMYP6zpUrYFt+GEcIWiHyus25mHa84WNiYSVbKZ2tFX6O5Z1Yw7x+YtdYqOczOX001qrLVG
NI6ZT8cBVO4XhV13Cd9OyCX2zF+OQ99KmDCgsQSlhccTvDjpGGUenKpfP7WOPnVVPbdOQb0ISNQq
UWS//UHfr7lFlyNBed8fSctWB0UlwF5f4dTipRkipOMLfNHuZlvVS9u/gh1iE+Fql2bUsmNWQcnR
THGsq/iyZKBmjYxdfez7u0I2FowCOlvW4mshkIuRU4owa5cCq2tp71Jb7r11WzqD5eAH6q66zgFb
oPRS6kzlx+IOE+KrCkbTl9eYTWy0irMJhfYhno1wMdEhaW852+OaBoQ0eIoxtQXOhJ8gi72dNqZv
YIVZTjTzaSo73LU4jOCh20FHEsDnJBFkoyWxHtpEab0N/j5QoIdPxCvZ/OF13mDLbD9WO34Us/7Y
PhJQnk4aWmFek+IUOhm4Fao8FrjkLDXjt99NLx4zcTmZfzUOOxU21KttiU/hOlUoV3haNHGpbWgd
CRUe28a+4o8bMe/M39rcPuUWW5cq1TiUkv4+KEt7WvqEQ6cyssBB89l34qOuc0A/M67S2pnTiGqu
NVT06MJlLLpI1C+i1v2Tbj4kYuaIYYpTbWncimcUNoW7vcz69Voa1pF67yKsxtqL5vxFUDp5erAX
jsGMWfepyp7KKrmMZBqCyhxvBkMvq0z3o5Lj3w71dmeXZRsipvMQQx2wlgx7RVKYQa1BWrZhNZIW
7JHONruvIVMaUiyKTma6F8+qxhw52Z6HOTYJNJy+u6bsXmeXysaJ+VZV+FtxwsLvF0SV7JtQkPwt
l4SYshZrm/T0vSzIXQjxrubiUeFKjU3pnL2y+WSdy3FMIjby3Fv3yvfovoyzo9nTutrk2p2TkBe1
p5b789oHa02H5FyN3Pp662g7MYoqp4vFA6vHkoY6QpPiXNZCsmuP3OX+lL24jNY5cwQOOT/Oo3Vb
Ows4JuFUrBwJbe8DEWrzsBTE/Dwauya9Z91FzCM1DjQH034Vtv3iRHah6Hw0fwqvIjpLnWZtFgfS
0apkwQEAFGcU4ISjbSU4X6b8MzFgvYyuPBP/4SLy/J+8c0tCINkVkx94CZyfzCOS01/JlV5m040u
WrrQMi8G++OkkcgRNzWj4PnfFpSw1zwIWWpdyWZeigRwRUKmjQ+FDn+3MN78/vegVz4Db6xCM4Hq
g0HGs8uY3tbki7w6JAj0xxmnAIqai8eiF7Q+8xPqnGWYUXZZ9ndef+fGT9d8u95nt/zivFRUNyd5
b/vaDXIPFa7uABJhDt9NPkbwonx3i+wL674Xmuaac25liCU8Zt/p+vpeJ2wMMtPAMqN+014vSBz6
pGVsUIx80l4bn8+3XjrRMmo9aq0h+dH5SDc0jISdSdavosdyhOrpMT+Qokzc+WjUzpfbjT/Srj+J
aQyBO4gPZzXz/Z9+EvfDsqhrzhqft6imi1JLHVSxUR6Vkr/I4EyPtPzJGh+4ZlDFWkj4KCKrD0ui
uWe4qVEujRi9XXyvZmrvuOuZh0qVB471n8asq302uQwe82+v59Bc/U+OzmPHcWQLol9EgN5sJcqb
ki23Icp0JU3Se379HM7iAYOHmTYqKnkzbsQJ2+iPMg4KlqF0vXdFYazZjnB092F6GiKM46P+xhPH
GwuAOA6q+CP+QuYhAm1dha79IN3xOZifYxu/CfwZXjzHu3nnaQN/POjce3vCoDDxiYh8jkCnGMi4
FNxbMraZE90znerVOizFvq1Ij3pCOSOgs3sR4knBzWFUzYkFSvhXhna2sWromAPphbTvANork7px
yuZfXtU3IzHpSsufcddQu1CPBXtHj4Ihzd0bZXqTWdlyrog/9PEHo7EBy4bVjGtysk2dt61b1+Ad
QJq7iq8KAzLRA2OdggguCPLNKfoE/oZXHfCfbRUUX5GY2Y9g3UixyHEYgLtY5JIn14F6Xb50BblC
6sRXhlJrS0aubd/lDBHA8c054JciLbRE0TDAQxMnIbzi1s+op+bVqQNPhYYYWKuO4MAhsb4l4DeW
OcV4kAlr3AwUj+8pw60Z+Dh6nSgiZlXANanOUiwcUQMJOLvykaGxPobavjX6jMhD0tBDIqwKUsqB
DwWzDTYvBeXi4GhYzOH5L/Na9c3BxCtdz+D5yLJAXX21XuJcA7D4LNW4mlU2MRlHqifpPDLHFKca
rtC+mbKXRHHVXR7ie2wZtmNAD/SHQzQJunIRBGgi6cBB+InYcsSEhvFpzoL1q9ZMjn30avMJtlwt
7KxZy7DYBGH6DQxowU6WJCYyIUuj4eTUNfJPsHLidylfyRkgVZODIb1YNH5u3ExEYZs9nKKThwEm
ycQ1k3UWXsjIgp8uHh0Wla+J+K4NvkcMvPObsGATq7GlT/tFWr0E2Udvf+YKCdwsOePh2GgiuQ/8
UDvDph8abZkX6XYK9b2iURpn9Eu1T5alEuvrFnMOejjyKCh7Vl6sy6EDEg+0zk6nrbu4vKgIXXzT
IOqRs+Md/UFJ1J+XdfkicTbz/6exW++RFev8WmfRrpGN36oUug011TuQd1ByNiNmTGH8o/Hed6VJ
Swiu7e7XG4lEhCXbD2R6VjgGac/YVa81ACSlJoPZWI/cuMBioJST49MUP+P4Vxpwq8RfnX0SeF/F
Ho4NgV+1e4+7I20NvkruIhIEGCCL7iSirK58YnJ+t6hjrUkOsaxGKnvVkKexU6yGZI87ou8oRsAc
qxQ4MV1cJKQwHeSbJHOXCWXYUwCeAhoUjwoGcmNTE2orXLDzP3q7L9JVHbo7ntfLQNvd6JItcKPV
mMfnuuB6qCBFokiKlYrvMOaSU72ZrCspayRvsmhYvpQaPWc14Fi6zJKMjU3518JXaZutrnevY8gz
HvtjLLlu2HtWSmtr1F9Zx8XcZlmfsOcRYbXuWuomSBHYzgAnUl3m5fAI9eRNs0SNoIZ1TOsJvGp8
dwuk++AyqleDZqnU2IbCaDZF2S7QnghZcr541AMj9pj1R8UmI8QIVxg0UgEVEMHBMMcNAwgnmkQD
JOspzoHOz44LAB01WJ7Z6OwTvdhU1zG7ottfjAJzK74F9pUFlafdw6D3RqMISc+3mfFh9QV5nne3
vJJWWLVO5UuF+t9y2rT2ra8IGzKNELmh6SrcWJQrT9EJhOwFavR8iVh4iI6KGfiqlq3yFkG3nBZ5
lu+05Kdh9uI7vTatL6uvFi2BmcxR763gr4BK2Ow7jcJh7Z2WBPxICP+9X/f6OcloH9fk0Y6p4waP
EsVPVh+rqO8XGrYJm4Tn1PzNqwIbhVtYNSDZ7skAzCaSH4exrCtra3vJAf4gl0zC0HQY5beoC39a
LiT8R4++pbxBSQ4JzaR4TkL9QwNHkrDJII2q3bjE9RFgDRxKYYHzJmyuBYFaLMqn1BTmvead+MiC
ORKTVOcic1186gl/rEE/UUK0buHe7upGSj+ps2KVll61I6w0XhHAOj73xtgliTzGNs1fZuJFuzLG
u9l9p8RWrc9AfE2ESWaRYMLGaXq7McuQVTAkFBtV1YhTy4NeMUkQPqep1LT44w5luAkn9cjExEbB
0qxVrZmfWLnZb6nJe47URLKCGdsSMCCUhrJcM3Svigc5Qkx4jeycPCyIXVPCNVJ4YGy1/XOm+KVH
QAfZyHV8CnO/KKEQl5wmLZaaEJdj/ZRD95vIaTdUX0bGk+65fmqUP21H3CXgWVnQ7cmLSX9mlQb1
pIZtEevExvpgTUOSzkuGF4QxDX6hjet4SL7mbtgJu6zeTyOlySbabPkucQYHKR1kSbZLbWXX6y31
CxEYIDcFFzeHaC9G2KLDJH6QPeWbO1m3arRN3Gbd0cvgn7RNwg3FWVDSwYnMsmKB3ZSXurngypQ6
GxiISxHRuMvCBHu7cWWbt+sNYzmgC9mGugk7EsCD8wYSBb9BpLAz1k9KeqgYe3s13HKF/S6qECfx
uHASjUcJ/mVQrNtw3Lee5dtF/10jFA9xfRjd9FJXw79uzyL2lbjBq51i4AQvs8CLvR6wBTAZpOE3
kEbEhcjCbB9x1YRQJSp8zGH7HFx3Y+U0WeUBKjLec21IyZhpRzbvUIPoR45Z6rAomP1PTHgDyy99
Ix0XsKHu82MlCo4XpnhraXR3xmFXKEQgdHllLj9rXB6s4ttsMG2MzldZ8H2j8Z5PEQKTF4Kcwc/a
pDGmsdS3Xe1ci/iaE3hKS5LcedtySfSyXWg0Txpp1xO2Z5MvukkoTo2NXzX9yqP8S5/sb3W+jwIB
inDBS3eg2iwn+RcG6vtgYgFx7NJPRb4IXOVo8Q42vODghHwjyqA9tlGnnbBPsPdu+nJRSPMNnsy9
LLVTGbbNQVb4MXJ5IeDmbbA/15FTc1IS5u2AD5YRmbGqqg8yJOdVWqsxQf/suXB3+NfVOtM51pJ3
S9AAbsNYlVJ7zQrUn/Che4q97yTzot6yRAonlnRgjfjZcxFTutgFlFVzGejwXXS4piTKwdqrrFWY
8y7rs1vd7vDtokHiRN4Id1qybPVH70qND96c6RGrWIkdm0izYrwa5JT2ZT93J2fFSRpRuaKLla7w
gK9JNXengQ/PQSbxcBjU/3GqSpJAGO/M5GW2Gmv9uOs1qoWoHe8r0CcpljB+77J/s8zCd81kE0Tx
1Ri/CSaycFfWA6RNg6Oid2ipd9J+LaW+GAZ7V1bv9XsU3dTqJPsCryeMC+qmJ0KKrNY8gl/bsdib
trnWmzdn2tad5xNYxPMWb1xsRqI9jd1HTPuMYACTjrrWLdbM8bTptA+XmFJAv5L3OTIaViY5t1gf
boYKx2BS/dnWVktn2brDpkf65RIZMHr6UVrYxxbUke+JcTtK3WNBr64oH2XHAhOjZSMhK0rCsYPI
fVm0cJJjRsK6/lJ051UG6jKYKMokZ83qWRT7gTU41XjinIFhtLFii7oD8SEeEp6kQmMn6px09/mY
/GgYMldGqfKs2NE5K+uPIhhJ72TW2eb7tq9mZDRJomGVDp6fttoR8/XZdYzLWFk3r5YPATi1GnW6
6Nlu5xOL7yYC5VHamzb+zN18j/r5oTNpg6OzzZp0lruERGVBgq8p56zt6QFTaRnWchPKi95Sz9km
p/nyGZyT/Duvj4O11PJmjWkALY13z7sMmfUBHo+RuzbdZt0PzS1nT8bLfNKcu9k8Y4oGhUFslFGv
7r1tED2q2RiX/aktBbZiWmm0aie2vkwTLq8a7Am0u06ZVrSJLRtz2sCoh49yV5Xq5LHfazTzWfBW
HaP0lKCWLYue0Sv/GSLgE7KG8HOBDaF07kuUYeCI0ebb74JFAlPGegpyX4PmG8/Iu/694ZGT4mYr
l6wbNqrVEDMaWX0hc0wh79VmW3Qs8p5wU1dRWS17FHI9stkJVhvql3hxvgLmWKnNpuq5qWD/zNuN
Xtw5qRYViZAc75oqLJ85tBftxoSD49A6ywYRNxwMSYaKig41Rnx+DQhFeL06KGF8AiSZEVGGnlii
4tugxp1qmwDP6XlIWH4uK3wG3L2c9ZBUWC1XVbsqcQHioOojNhyM6JXzFOWxZLE0D19z6KU2tpma
7GKH3kpvZj5Xl6KTL8I+ofSzf6iPrlptcT8TZbI3QMz9Qu4607kTqgVJk8KWAwmA9JaGYDg6ZdOU
H9HIXhB7aGn/S2e8MvVqTcbGbFJhDqTJtGdztiKYeWJTBHpsYDhNLew50vwnlWFfDy/Mx6hU2dEU
MPXo7fVjMo3upBKTCLha8lsWxU16w7rti3MeU2HZxaso42SctHvSxpRJia703R5HZdZYiyisXuIQ
kTb6oTlqVRilX5d4HTzCixeB53JhWqfGBgSSJXy75SpNiOlksxgB2CTvV7MsneSH0PXWSdf5IGG2
dd+cyupttNj6wNNeAO1A6Az32pSs+qDaesTbF70VjbBU2kPcYiQvAlLGRqUdyQgjv9bDryQTZxbU
R1vgCQ3lyE3DdzzvxSGNLzEh6GLPpApkZ6ngjZOB8/RYpEHiJvFXafwxv1Id05Hh5pfEY1h1cZLA
ky1qzffwWMZVgLkJdml2Qfne8uVyNe0IAss3sv4vqvBX51x5AydWjzl9X9yimQOymHUdxdN1TY5G
dYm66eEP6dub4vGkTRqr6sJh4wHz3P0Li/oYs8glqBW+BqaR4Ut+n0rlpQvoA9bIwdXDcojnkHhs
7fuhrojWltewU49FyIqdR190hMrsrr7VeG8gjzztjkubcBQO5JGgLW3QSgvnSlex2kbU5yw6PUXX
8wYMw6w8A3XtesldVHgjvfTN6z49+e6E7ILxmiQe4l9/5LReA3y0S5f3eg26giVOUr0nsbMqWU/q
4Ws9hj4G4BMetNlK5iiXlr3DVg/1YiVVfKZjq+HDbk4pSnNAl28q6gfhIuxvVV75TfljtG26r3vG
RrhtcV0LrmQgX2LQa6bJiReZLZJifE1AGpLWsqbCJOun3KgGXSrOV6EeyxzXpMbmavzF1M8TDynU
7hW/csqNZuiveo0I7RafWqKsErPcghVc2FXMJu5ncIynTJONNUk2Dn28zr1/PTlYTv2GAVMj4ugg
x66bIGFVJ/jQscuy6DshrtNvLj0ifslq1IaN1jv3RBPfI7TtOFC3eMT2ZVj6UNYKbFByo3drOUYv
7IFYCON1dHtxnILR2VKzdlHow1kwPokDvHTwAMl+EhpXe5UjbOi3LqgPpw6eUKjpEuZXNjOuZzBC
4HYnaC92usk5Ilhr6g/O23cxUMTkBhqKaa9cioZbGanAS9OQ1PQITFch4b3mkGWTvij76hoKK1nE
RXHiirGDXHsr6RpMeQYXdZ3SK6t+KAa1yJP2Ixte+EEbYl+v3tVZP5EQ5Czt4Ib1S5QY02o4R1m/
E0K/D+24DdVxY5Qwd3IcAZOOxyk6YHtelK3hO3hs8Et9UE781pdyJZpW9RVn9GlXerRTtjMMnjFD
+6maZuM0xpP/MflA8tSEvWLZ6LPT2xOCcxaajrklh4y1AFnxrfedPGCJvTWeunILxhu6p1w1+pxA
WJAmth7MzEd7+nXtKPBdpXoh0/MCnA7Ks2Vc+LFu7Fj1o6k7ThhAqUUeluo4t9PHDa9jg51SD1nw
hc35QaOK2Io92CHFRxdSWp1ZxQHJ5CFCiTjqvJDBJohivxQFkBs8xrk5y68FWwo2c16ZMCzvegUD
yNBQhT4njHvzFiXf+AH82BmQLUXyu5j0ZgNh8JTmLYi9cM2UfcYWjFOrNg7C5XS1rE5iD1dg5xjX
NM2PuuVt4uiXunuKNViHq68jNumu0ZeOzo+fC6Ma+rppr1qzuOdqdZuK/jyjHkwuzlAVbnY5w1gZ
8bgfCTAfJEbNaNjGBC5LTVvKMrgZDGNDMe2V6huTVNc9PDtdTjakBd3ldsHYmFhfLui9houiQY+b
MfEBWm8GClCKIGwooAfQC4ruZNAPVMilYQuihgIeR3TIlXBfm3wh+U/2eChqRsvg2Qn17Il+A1IG
0ubRdVjiLRMloCLE2hH9PBXGsGOeuRijcWxMntdKbdZRgqSHohTDR02LjRvwmzrRi9CRBPNq03Q0
M/bGAz41lgLzFuIkDwd1F4XPGEfcktOgcfYRk0ih4kgg8BRkf2VjnSfUoHEeI20TTg4YUG2i4Xx8
lZG5E43mbMbM2praN72VFrRbtDj6SPdxxmkVroUAo5QZM+c4fHQUQ2MrZUWZdeFDYjpfiCC6KiBB
/PiquslHzFzQhfld75t3rY2Omj3l66Kd5JX6OlhMwW1k3SLUaesG3kMkih84yArUsKxCU12JezBg
UIpZvZhj9Tqy8l3FLPYD5VC1P2qjrIPuHcPR2mNzAGFsk5P9tMmAtxnvJ7v206gGfUmqCffvNDVf
DqQjEurNnm81Ik9UbLlLQ4Gjr3YsG790xSFD0XOEvh9NKzgEwwhTqmjevcaGwoUGmVobNIVm0/Cv
dBVzR2OsKa0e3mXr7tsmmB/GDDv5wNxG++IOmA31UkG6V4YnDB1Qsz8eARePm5DtxsdAYv0raBJP
rVvphfuulrfwNeyigxe8FQOYF4WEiyBsNWjwc03KJOYN3k/jYV8gmrWrIMktMpgjrRaShOKfma5J
V00W8OmAR8o7mB6GSbBMq2IYT4yZJcZqzGjs/Zx11iqKLxz3yTOSBBdTYzoo8GytAquB5uMpCwdo
IlEIBElL3zWatskiaO/ztS7oJpD7Tnl3wlkLS/BDdr9guZZmIKfDaHn7Ou54gFtj307ON+jZn5nb
bygpDk3eeI1uFysN+wn+WSZHnH/UzqTGsPJkePJyFkquBRc24HB3nSOfCfuN4D7kmrU0QDaZOHiS
JHzXdByKADwALLO4hO200YYi4bactLtQ2rQOzJ4ymxR2Rfi72qZpNIshPIZ0mBvUYhm62a4cTQwr
p6BBm2gKUX9ueyx//XZq9lZjDze3KJ9ONNDpjT0imlZMCCH3VNzwQS25txUTdEtzegQYKx2bJPeA
BdA2rG/Oj2cXE74qPgfbXXUBl6+0XkdxuImAUBToRDnxwOWoyG9s8Cp+tLXhKiundbgIxwUvmZpN
tBv+VjgB2bZ9ZHn+AlLTdwMC8nHI12RkGAcXyKpZ7wuEMuaUwtSPhu3dAsAlTroZxD3cp2my96R3
mumGOeNkoDfX0UI9M6wFMsyzsPXzmDygMtyDBrGfelotZ9TvAjLtxXps1IPGGngso2fRPys6l+1h
J1zr0lti7WXgFpUxZYXlbk2lPlZSe2kH7SVh1qiNGUjZlmuX88gR35Z5CkF4Ws2/mNBzJAFM6v8S
eoJxcNtQJgaT1QkARWwCFWunXtKNbnJjxUjAzd6m7D5SIkQh5KlsilaRl5jLWK3w5hqP2KieiZ5+
BKl31NnNqLl+Skxs3G3JmiIsk5Ubt+dy1AghBa9C3uze2Tkgu3lh7sI6+M1jrA6O5hst+zEjuXP7
x5ATP3qlbiG9y2GpdKQk2Lls0rLC66SetNreJASFumuouPsyHv4t3BcCo/jARvtNQR4CGOqxsJzt
9dZRcaoetSx/qVVjG3APA2byUM1iP9bRdiitu60lGw+QMIlNQUKinDB029umAeTYlkAXcNKkviRA
ZwJFjt0hWGTat2sYuJ4lZqKwydcNQFArTf3JMo+aGx8EnLRagxcACZL0bXJmv/+GZnq0a+srrZvZ
A79qGvUWqOmqD5FQuXFz4Gw1ukaXuV1jVpHCT1F8eKeusIavueqeRFDx6sRRZjg/ocb1csiSu0rl
sQQbQ7poazHr1MqXE/E0cTDxwMNZq/etjcTbs6rgq6Flr6iMPPjyEZWCsT8IVwbXCcHNbLC6tVY7
SL0fMhy/k2qjTxqnXBn+INzsakOeGP//qoA7QBSm1kLOomwTPGotv3YUIytF/dfF08mwjNuIeRBT
xqYARTUwWrSxsqEMiZdOftCHaZlqHwYI3UXpRrtYy/YiBi9KT9A20F0Nk2b5jSMYPDsrnIrlnkUc
AOx7iVhn3FBO9KrYi0h+1rKnwiUp70PCyyxlNQiC/Z+Ach4U8p/p5n/uUH2YAbHFunaIYHCU1+Ic
96xB6huFDeyVWHBFxA5TgXpP3EMnkzRL56m2bQGnsPmEEKLsI9njn+XnhNxLOTGXACDUfaxs6Vge
/DjTNoodYXCgLAhFWTs3ov8bA/vbYJVUd7OROlfvCv6LqkF4oXLZdPT3wGxrZPHxI4J8N7IA7KNq
DxyVxC7ovhIfe9z4Ex1TEa8bQt7LnjdMjPAWWsvBe0th3ZHxI6PL5VdOXGET9RDoFm43zSE5pofX
mVOv4b2s+IwNA/fJ3DwhgLl1iNKsE3IijONDMvGF+Q48LMG3X91hO5zvK06HPvqakEBnYs0aT55Y
qKlU/dxtioVeGb+OjaxuqWnmAyrQCtWHW710AI8R9V5UdeLj+z+iC7wiC85wFCR4QXSMkm8XeRAG
f68CxDbwvXnbVCgLRcqtimiSF8rV6V0/dmNojeOK9dEtcdIn/g3QNOo6g9DF8IZvHdwQu7bKbLhK
O9DJ8vIGafgKV/st2QHWbmAMlqd4iHeR80O6ck+Z/a0wQygT80op520tlDsOmO2UEyGDERmuaL3H
Jl9tHNphypBnCoVhC+l5hYUQKG5qHUpna+XFD6mVM7k13Cqy+OJedc+9FvqzmIdqq6YXKPgBBr6N
i+A6tb819gK/zzyNwRrlyiv5ZpLs8jIPGFFHSYxcDrChl6Se8cfS0IKXeKm104eTBF81sppVsPrB
NX4lm1yR9Q7I+ZgGFi7DOBFqOkaj+89BtiCniXHWDryDk71mTMMlcLQSWM0ydcvX2o5R8OKl7j4L
9aMNQYVNA19OHmXh5Nva099128KrzupWSbJVYw3XsLdeCMjvEw8bzJgtK6pvFhQGHUUTAm4Zn0G7
SjudNTKhl8nMn4OFra7WKZwSkYUFtyS+MwUspgb3oTP5kFN33gHynGXKV9GO/j9Nf5vxJ/NSbPrl
xSuLHS+rLz121mEiGULzsxtl1B2haaeYIAuxZXSrNAWzWvskYXYrHPQaQ457t3afwngGSvziTQ6c
RnzODVtCK/92QdPU2D9TfeJuoa0dtBwm6X49lEdP9ndTA57j5pss5e0oez+tymXLai/Tg0fEXYNo
8d2NmxORdiIqNV8DAy/WDMtulAAPF3ZfTT1OhjhXEq+jEjEcEbY2rpHOaGYWKMLBIiYSK0zs+eRr
t6mS7DM7NoiVJJ+q8gn4ld1GuomML3Z7h4HKTBfdA/PRXnqkUIXJB15d7Qrbk+G8zGOYqS5KnOLU
r70hLFcg1HE+7SC3X4hx7gNm3gLia8LbcyU52SInOxchezqIx98RkObQoAsrqR8RP9laDZc22BHH
5VeIAJTpr+V0Jw+xVFkjVhY2CEV5CJ2/tGX+sr8EHF64a6K0RA/TuSpoZLshMWTr67Ayl2oENtu1
CcY1WMulyuY7YrXNqVS28dJ1tLtivBeG/sg52TDF+CX5FymRbnUYjRBhkUcx6KXtepTuR+PNWHJq
EmazT5hCVVQEFQOxH9EyIJuzzKi2hVOFhy+9TJ6JMj0WV7UtVj157hDlOWiZRIs6ocFIlsvoIft4
p+nc7fPxQbTzG9zYuse4Gw/Ry6Q111zseeei1KcXFbUHUC0OhWElLBf7j4eKji9Og0/hQdMhkBhg
NbCmmmeJNnJiwOo6SdNXi/AIqz+kngAaHRpclJKJJqNt1vs+926ddq2ni2npW+A0Bx0flXJqvV+Z
Kstq8BjPqrUzIwpggZmYK4wKg68ksDy6LEarja2VBIqdr4oaEiO+RkX1tAz1vZ1QiO0AIFPxEcqA
WgicbGbRon/2RwgCe+aTxJexswU88zCQsVu7u7XBXssvFs1uFrQtV3X8araIh0TqdTyUOj9nd1q3
aXseqCiorbNi2BRomj+smddpg8TOSG5iHDFTuY/K7lIWXIdAqboFHIfqX9OgGscsMtJiPMYQl815
hyrFIzPx1ffkubmUG4MOYA55bTmqzoYl3Veu2guFOxrl80cmhHtEKHKBhvnlMkBrLDrr6H2C/dsW
6L3tILzZSPyFAVLjprbsm+6MLTdcythGMSVnMSp+GWbrmNlKU1lCjN0qAzc5J8vqegb82urGtEIu
emaEZCZuU+uc5JA+8lH50CgRVqr+AG/3oXAF9cQ5mtIdXHdfjj9tZb5Td3IccMjFwp3LIazXUufY
lxUYDXYipPs2vHa2rYsx3g4OIO5E8Sx4VbRAy/Mu83OHJbduHLquWTZwyDGFb6sRA+XYe0+jiTht
ywM4YsKxxoq4x9ZW1hHIST8Y47XAqKKnxyop/wAivXkGW5iEQUX0e9ucti1Xr0Sk4QLYKzuT6sRh
vWxcJPskoFLCG59NEH6a6XihJgkXTwNrIJ2pfZscpnbiFezPOjroOkRo5qeil6wcAvuqI2YGAm01
zhGqygmsaKQozYr6lQARA4/MoLobQaPiQGKFuy4pdm3Y9hgbZGRf++6aaYQ9aHZAIJXHioPRqInI
g7AcsMOaPY9hNl6A236RpnyfxhBwwPxXQysas4knyjY/7TYlzkwH3rgYYBkzbMdsZMdCQw8X2alW
lKNrioVmfFTi3QPAmsfpl6fPFIj2UNFaQcnepkSi5oyavjNbexlrbz2kK6zdIKCOQd+BWfNNCZEz
st3fihJLijE4+DNXu0Ywp5ayRlap2m1AJ5vuyHDpxBrJgtI784h0HAQ1O3rj01BUQFQFLoI4hKLX
sS5KIM+WVrRKWKuLO7eGdQXBW+TBRe2UbcjVNREaA6Pm3mWYUk0LXKdzea3PuBBlRKWq0ZLe4OVd
m4DEPG4jwg0F6XS9/kHzBLQ743LY/M4HcGqmJ1fZtAjASmieiqHZEz/Z4y/dutgHQtnyCJeXwP2H
bw0BnDpVSuQMxLuR4QrOedQSYDN91qsNu7xR/dNGXP1BdKwaky+Dx71fbFXtzTUHgjb4p+INUi7O
IsxRktoptvHJbMgUlwGZvcQ6MDc2vsal7TOBUc4e8ktP+TGWP2nwdOIt641/ESNTluR3lbk3iuB9
phk01PRFnS7xWO+TLvxVFGOJ4XTZt827MKs9CU99xBGTZRZYEpWZZDYYZuorSJAL7WDnJIn9wSye
LjjtkpegomAtF/qnGGliGNJja0CXiz5EvR/IeQa84jKSw8RwQuqI0/HhMCql6Eeo+B1sTY8RkNpv
Ehwd1LJbRN4dn9sSgWPlgee1ByoIU/PQCFYKdb0fcU27XbaLNL5MrLuC4J9M243XptilflUyTam4
OdXfgHRqAVONCdNbsD3d6ep63UWtVrqdb0Xw57Utr1kHbZp3b702uq8+/nK8ZFXxtUJzoWgQqxZR
iVjj17ub3YcyKktR1duSE6bKPw2pAv65aWH5tJN53rRelIQgX7KN6wrkBPZHTfINNS2Py523M3CT
LMJePdeRipU5XWUqZ5cpnf5C3TF55jDdd07ms82iqNlcOVnnqxURtujMhwjIAc+R98kC45wOr2pC
u3K5VOZIMN8MO7krGIR6s+dmgoIF9zm2oKLGVBn0j/kUjJzFMlSAlyvx1ZG/vOAJUYD4HnvaAbON
wqq3S/9KHVhhUlB/nDyM4uLEJFr/IvadOtXTjn2gIK3h6h2r3669BXWwDM17A31Qo7mZdyMDzMMO
rjEGc95OSy3OfTt89ia60PjCzK2zia1KAZevoeqy1SvkAbyMRpUma9mrTEchuZcuq78xF36I1ubf
rNyNHtl33jfL5kqLFsj8mNy8LMa3OOv+dFt3FsRWWh/8iVy6qBZbQ/5w8xLJku6SFDUCXyt7tqb5
1LvYevaDe4ZasOmItB2dnvBg36rnMM+vZQs81hPle9WFti+s1H3tyvFXK8WAzZiUGB2P8CnJsoG2
2bnWS9LSCUwiA272xGerq+YHFaf/YkAzodLwC9JVE9SklFAew02V6dg6nCxfZXx5bTfSkHYsuct0
zd4NCGQIKt2PSsh8YY9qvXXyGzyh4pLKB9v2cc2KEsNsWalbvahT2ApPSob9MfimX0NArcidH7Tp
fPqsuq1S/tOTR55SJqERrHvqmBTHjOtwkK5NktUa8kUA6jFT/6T+3o7ZGrWsokADNpDt7SobbFiy
hjpiFV8TB3/HWmXEQcscyQNZrxxQOtMaAxUr4QZrZm5ibORjF/ZBWO+kE914q8eQOEoKZygEQITM
rz1Ps2Iou9Fy15q+KVgQcAjJgvafYRnSBVnka8K8DErXqkcdfKm52JfWPzzFZszqnli43T1xinr4
XEFM6HQcTXgkzGdGwM8OdlUGWElAguhXtY3/vPoXYw+JpmpDeHRpeX8VLTsl2IMEz1xasMqqeW7/
DZnwZ4aZvTVDvuXqunKYcfHBVTiz5xut4DjG5jN4/+L+pIfPpmXUiShG/G0qOIqub7rfQ7+KuzvY
T8ambo9kFHuYAKmNSt2AP9sjqIA4SxgG5jKfqBanjq9UEWAOot+5nL9p9R9359FbOZJl4b/SqHWz
J0gGGeSiZ/G81ZN3G0JKSfTe89fPx6wZTFVmoRKzHaCQnaYFPdFExL33nO8ccK+s+vocYbJpR4Dz
V+10HXSfhMK4n91IwasfeFOWWrTPi+e0qJBghaeMSV5eR8emuuro/XjtU4YMzRgXIupYRUEalZuM
xAeYrUtq9UUJTcETTwDxFqp4qfByauMqTU4ux25JHkND394KuhXNluWsJdCZVNuUurl9W5T0N5CO
g2Cl52/4V4l31RbuytVfQB4AhVn4vPFMyvAYOjCiJUWLEaEJKpbN2/cnh2aG1+MshAWsp5wanNlQ
vrMJLvLnbPBmrcJ8haGzp9UJOhp9461tvfo10Hq5dWGPTTHvARuSO10oJMDkFeC29a20b+I7iRux
rBDocACZSJdE3EEKFnv+MmqjvcYuzfDQxXyM+YoZObQcZozouix0fgDFMXtzaVKsNSPu7XpCe+AC
JCZpSHFp4vzZng283r1LxlBFI83nPEosRg6s2kleEzI7XI6JVXATqFMm6pOqqeFK1kptGXQvDVdZ
skkZLFIF/9vj1WvVjW/hdM0hfalFK+q9g5goK56Q+dFzcZqrDgV5ar2hFPAEO0TJqbOHJBbi8sXg
EcOA6MutQUc/7DehvfU4RZZyVxcMnNDAUCSCXsNiR8Imh5z+wQNMUMFRS4uPLG/3CTaD3nqtwgO6
l11vRTt/qhfTnHGCcBQ9DAQUH0JJuMmYfs4PjFw5Nq3ifNcyYsJWuwytN8VVKwicKsY3QV5MO91m
lVyAM6jqdtfKh449eYh4ZrovZJooTZDgMmRiDkQWwjpiRGp3aK2ZVBqMUc02BscCAnEEUdQcFGFn
AHdpuiCsCtGXj2vHorxmJQl5h0vsDIT/cnoDptd9M2hKBwHuCNRtbn6fB9l9pc/PNbZSK+MQosdi
2ZGNtGBaw3st+Aixdp8FIIWAwjJgdwKaVwYZs5oNEGScrnuDhmG+muhfFgx3ijZfaMadBc+LccSG
411YrV2vwIdSeqS741dapq0JWjnCqpPF1Sp3q7kTScPVC5AYyGBoN1EzszbG1NyWUYwlih+UKcFK
S/Y92aTb0vevZZgRUiHc1UDLJ/CzbI0eu38CWI/hs/6WJwXndgI/VnlshVdhKx69O68wW0YbkXj0
4xrVX5Tct5RZR0t1dyZq5B7k4AxTiWw6lzYTXlSziAOsqufA+hRbAYpgnX0PADU2JRjNxGRpgP1O
enTJOokoX21NbmzLDI6aj1ZRsRydYQ21aj8xsGIxQQrZQYe9KbpnEsqWBEyY+QfOuIV/br1HlOgH
EcRwUOq9RxfHRBvGVgeYmS4sRF5SC9MnU4cM8j0g5/svJoPeeOj0o6SA05mSuyb+Y5HLrzjvSeGz
UQj7ooJhPurvPiGyG4uIR8/3ICBZvXsrbFDrY1h9uJR84P3r1aAb3c18PGM8sI38TizNBnKGVkIr
MchtD+Kc3J8yuFZmzKk8eoltdBaFxOiI+Q4Hc2uueYzbc+rSQVKVJl8j6FVVyIlHreIBO4ifkyMH
8ZkhDzuHwvcEHn/hX48FAyNBZB2JIatejbgFiJar1WxNKEcWizodl31uATYkojSYsqdg8p77Zjzl
qfHR8/g+ang3ocj5wP6JuteK4jqKa/mkyj5dSy0+QUfiNLDteZ4iBD54/sESzkjLcUqQOh/aFluQ
wLlVr2qkWrzDrjkeY0mCmsmKnAfnZirvSNS9LjmXW5J71550AaQNJakInGfgNzo2HZ187pQAU8u6
+2K0dSWm2yqLz1lKml9T1u+jd7TL4bUZu02ZeISHtefM4l6WCcNGxbTQcT9R7jQLH7FdHpun0gzs
GXNySSz5iGH0hti0Jfmqiz6HUamfO04McJQji/55jRJgQIGNl0RAfgtE/zJ09bthRUhlm+VogK3G
6oExGrkCkxgeVj/tj0Zn3WWBCfXxrUZUWZb8dcfGT6ew1j4r2d501NgDXvEGx3vGjsE+Tdf4M43e
tPx2FLchwaoVEWJgsD2EDXpxn6n3FoVh6eT7RHTEGe3xOZj+XYmpAcffygoi8IKknaVnPWY2gY66
8BFi5QyJkG0Wq8IkhZMfqLTim5BNGucUxIuHhN4iSc9EiDCfCpAkNgiMtpzxchb5WfTuZM99Tfe/
IbRS+xzk0+TzoQAg2YLU2nYZZZLi5oO3/JAHJnK1bPuYUtuMsb6tcJNYVfiQjtVmjPpN531kcblO
G84qYxxt5nN/sCEVehMFFuRrPNDJeGWCTICvbxIhbhEVfmvq1KDsjz4KSKNAwRDTHm/jiXRxNrgR
U+0IiAhCSTk2h0SINbFArOSKkFCmaZOwXkI13GZDsSP/GmS25X3Lm+wQt919pKxFWZ0ZaK46tEuF
Ez3mxlEv6YJSJ8hQrAZmjiVivvJl9F6qPHvpxLBUWnpXkVCvOQz5MPfQJVplNylu+cT0l24cwilH
kS/t245ynJkpDNqbqYYWFzflwcOAWumPYVQ9hxZ8Lps0IxZvBRajfHfJ48iN7FLm9gGOzTKPqTg5
sGq0vcwQF7HT0lHoODQoFMw+XmFECL2i6d5t/HAfaN0liuHgjSvhUVwY8qqimSUZy0scno5/ZRMR
aun9OiPFhs4vQZmPHpMPoyx2OQVxAIDKJSFLoadoyTMA6tsLuncopRMYO4CTz6G8sbJ6O+nMnNpV
wn9acCEWGrbups00HhVwtzWevppsjV5/6XDM5XWPt4MQAppNIDUJldoZVvfakeIYbdORYySKqMRV
EHypSwwPpzDy3cyWjzE3IKOMtaoZmMTIV3MJphqR9nbbWERnkyKcMknz7VWaVuuuqh854rtawCU5
pkbNY9Uc5vl71DGENGg/dx0nhcTDnVCDlcEHM32M4yfTzEMsPJQfZ6GTpvn1FUQmX8xOUD/AIFgH
KQN2YldSpKSFPAaaAU2Xhw0ZSdIV68D/sNp+PWZ0xqBSjdED6/+idvwzSvGXJrrriV+y0THi/bj2
qFlsY7hu6Q7I2L6B97rWAmx3toc5nfP6mDN0RZFRsTu2Hpj1iWmpEb/MsicyVva28tYDsX1elF3P
9snYuykgPOasZX1FMjPEZmcC9STeMvKGOAahPtSm+7BjOSBfBjTfs85RKNLQTJiMM4XalEa6zVwN
S3l9O0CYY08pB3dBu4k2Sc2Aywzo2YnjrJIWwfsARcDuqG2C8sYBk9GNwHrMmxxjAB6F/RYA4cod
2m9BVt3NRysdwcmSjJJ9if/G1VrU4YW/QHW/Mgz7MGD+z0ABaNHRQK7b+M6exYXnBmCi5vHVKe9/
d4Shc655hzNYhCo45hbiIMgouSP3aWltLfTM1JhVW30RaH+KmpoEOP2uphYYvbOfXRxIroNI3oop
28iPIbjIuiEdtr3KiJ32sSdhJO154+BqMLNBF2aMe2Fpt7IbjszZTjXmClLLIIqR++hFpOCW+T7r
d2xaF6XLSyMoaGHZi+HOnMAjxHP8KEVs2D7ZVsVaGW9gQz3go9iFCCWaekNo+9aiiLTdD00W8J6Y
XGq39PQy1ySnoXiI+nHXf8vh5ysMQHPcl224XOp43NU2mEhVvbQuvZiJac3jIHYuNUkqy2Ogg/rX
zU1Y3USD8xQRklKa7kLO9wcusnQOlvPocawc9OmiZqfMPNPh9XDobzE1ybTmojn9KnGeg3wrp89k
TDcd0wo7AMIQpZ9Rm92bPPwa7gZePI7qeyGgpKCNDkDcxGO9HcWEhro96KSrtY32DabqNUClRgvu
NBJrbdkf9BYNDRhMIj52nURU2yUEONk7nWG0j2wVA8g5p09p56hymXpHXJ9yQzT5fdADILK6bScN
7GBYgmSCLD8gN+I6bekZ1skGCxJzLvgIB51NwPz0+xkvsTApzW0SquPoAQ+hY6pdXEAowqOivODe
7d1t3ZVXXfGNVNWlGfDqUx6U8Ha6eG/Q//I50ZrNbVOUF+DNVKPt2q5houikY5vjJdWj5266VDTq
c+Ozah/iwIZXE886BNbUrREUh0Y2cOMKNAoDAln2a/S8Ii52GXVJXPgfPuGnHocfN52e/OlKpeLT
qjaAr7dJOKEOe7Q6CbAcxfI7Ag0AQt416XTgnr2PCPpJXr1k6XvI9A17coAesQuzSwCf9EiHftf4
6TIq0d1vKKQyPNBh8djrN8ClAKwyrkF9ZPgvapwLLn9tv2txs22B/gh0ZX7Sbi3yU1z9lSPfa8kZ
HeMjBh/o4XgfM1qd6RwuhXaojtiKrvKJpq82LlDupbKhuf0aS9h66auR4yuN1JNQkDTH58r7rDN9
1VA4ew1pDu/kb261lkO1ELecUnUGTXC498p+Qqi1qXLG/C4aYo69eXzKq5tJJbeafdc72ptmXydD
u2Zwv/BbhDHqK86sE6SaBe7KovTfCHhZGW20FoUGTBiwttYvRhYpb/oy2OaHZG8RqmIB7eG4vS3l
1xhouE61vY2NLjUezPweYCUUP2KOkIdNNcNa0I4wiZAX5vuOOhTuGurzaDOP5zucIG55NdvcbNLd
TBazAO1ykmYbZ4RHV0dvgQGNPu1vUxJtLIWwiAGEVmy8npHCiL3Ovqszdjfn2kysm9m3lJVIUpm5
DyAhRF5vrLDcgYE5DJ9eAaiyBbwRDkTOY0lorWolkNEtGEbCnZEbpFz72Be0+vpvIaAMaj28yJUb
oywEUQ5RcBd1ZyH31QODFo0DaLLrbvik3iSOw9WAK1hF12FygxAc+alWWrRjHr3gEpGO1X0IOm7+
hp5t794H3WWatn18CgP8biv16uYzjOslR5jXVsw9jXKtVax0B+iFe5OVxv4yBncjma9LCP41O5Yz
njqdACYQyx1B6uklCOdhvXtHRPWxGeIT08uxish7c7fg945OTT/J+kAOwMOD/t7leKCZi66iKVnb
N7xTnI873qtgS7oADZr6IruvTBOoNs6SPQ0mFrWH+RDowZx1fSFSofHro2JDL8mIV/3S0C5NUGyG
RrtyjlHzYAPxiI0Hn77mmKo9Wn2VHgAurqJUZ3R0rBg5poxEnauG7z5UwzdhptrWCow5R/Y19eGc
aYN/hUwiW2mgyuy2ckkdjI7dWBEhG7QR94cqJUOOB72LU7tCkDAm1lqgYCEyq3n0+SR4a2nPQ4Ya
21VHawhOEDqOOEqNnd5n98pFOyzKcDXFVXaZCC+/QVW38qYK9gaWm7UVEY7nxzqkROlIRrL0R2od
2lWMS3zlIClAv7LU3Gzt1ii408TC7w8bawS89SCKLZ7XBgA4K0LtKOMw6P5Va4MfG6C0sWRrMlwF
fkksozmzZtNnQ/emTW3tYeuEGy8wv5gJvbVtFp0zqNQs+P5BgEc/eZAUGd65VI0A11E3HEIAX0ci
aiwk4kVxDjQrJYeiThjrUOaaXuc/WbKDBQiXaPv9j7UCORa6BcrQ+V/xBuz0aDRvyW5I79G125zs
a8Qz36IcLYDeReMF9BMhso1EE61lvD8WfTBrjuxQTXYTU6fs8cUI5xDohX1xYmhcTUNuZGaRByMJ
e1tNzeRs89Glg5E51pEW8EcoR+hxpvOqk9LA8ap31sIU2rEuAiCIMYlUJWkU8MX0CBZKab33VSKO
DaOlo5u3XxmgzE3dEmLW6hHi0anH5QmtCfeXO+yqgipiNKZ614/M8ga3I5dMpdfuMJZ8UwtGqeN7
GwLgRqSUKFIM1I3uDAXouqJEdVvFR7uOCpwOhaLzYmqHpG01fsDupiJEcJPWHblzAB6DuTcnHNCq
STMaBz/J7F0Fji6ec3cV3oWxhZycK4t4tQFpflhfl1mQY/bFP8l5FPRM2F+ADjuHpqL77Qky0xzL
kNs08MNTEF5Z/UROefsYOjb51D4RRCGqGdNs8bfSJ9MzoNhKD+k7eBPSt7Ys95m/gyaHGwiz0UZm
9asbduBV2XDtCGyk9MNq6ZDZvhTMIq+n9oYLZx1FtRzCsNpPPMAQOiHqGw6NZ1RPSZJZZ0t8wTdh
EcuLF2TmEwoY7boGvskR0Gey1xrOblJsQ5iDzhOmnUnbxLr3bRAFHMyGWjIo+kMgY5byIn8NkVqd
K83b6VOV7n07/+xHOvLotSEGeeGxHrSDrTD52V6ZryODFF/Yq2tKVdpqWhJvm7Q7sLXdNRBxNA9m
RiAYnQVdHBwZ7MG8AYPjmt5jO+a4OeOWuraYjTZEV6KK2k5e6+0ajRN7Lo/lZMG2x/XGJN5ChZV6
nAwGhBDg+oYpnmWFUA2CKtkHeGSwffVnfNIYnqgZyn2V0AeT2dxuDzEb9gpjB3GtWESYxI85uZ1g
nYQYPawvF59Z5U4Z4HdS9dLMFG9ntjDKqby3tHJG6XTmdijrB8fEzBalxQW6H2ODfBBwjjN5srKH
Gjr2vrMRbtJg3OYJ7bUc/GKZg9HzJXG2YtwVFh0ks4MUCwee3AR2URIuWKtSyfxVA5A6TZyK7BZI
xADgFJrphtkbONQxIBBS15GBhmjJS1SZnvSqJ5sDzU4E1qqfjbBhS7EXp+Ec6sHo1h9yAo1nEQxL
sgjaYKN6o710Qd1dkBV/k1UU7yfQHH5mnNMKjkvajSFWKlReIVuWk1xPPAwLdFruMp2Q8dYhXEE3
d75ZBit6HOhz5ehzVEoJ00kVtGrgQ4xk7Xl1SO6rNn0E28ZkE9t8GTTDxjF6/PcqILxD65+MILJh
tsdi47b3RSjKKzMIP2Usw63AW4qqVVOrurUAssU0KgSRZNgD1G7EuPIQYz50VT+tDC3HbRrat67G
EM2cWxaN+xgS4bg2ZPtRJh3z6E4QprND/JouzVi3VgLpWJbi3wdVRmwzqR+cnVxe37TV1iLRPkhs
oF1g4CUEVhGirEeQUo8CIKwHkW00nWejbbALARknmRFvLK2+RXTQgHKdaKSvqpYBjpsBOZSN8SAD
G1eGS9iaJYYPPSSwzA8zGzV39jBRhCU0aqEaca8yv9pq01lPKdf6AqkelCZc2OT+mK2LDb+ATvqd
aZ+15bEIhjenVgmmccqTykS+ms7m0CnvP/rWz8/MmvNzpH8N/uAcPH2wt8WkrgkKjw/KBmWrtdFJ
q0r6QDqBgsDDSRaF5dsxgONkjIu7Hfs9NMjjSNPrVCJG8FCHeLW4C2h9790mXlYFBvcCUM9CvmNe
chbzM05Y60es6d+0XD+QHuzRrrOL/cSMOkYr5MfWHdIPK4ZPHijMQLY23iIqkzdu+Tr6xo4+nsT8
CfPNH6jZ2kC3F5FRrXFi9VAfK29dzuZ1sluPdZtudbOxgd2JA/dMrF2Ci1cOffamzK+IPEe1zuay
Jh2YfgK1S5C2xFzBYw57ZMFQzySFQNUdAhv2RYpoTUWTu/ETFza81HCUA44hxTonJ2Gol2HcLwI7
P8wP+dVkge3SaGyhSqtx/92WmunvNBRtqgDun8csvol2Qg364ijC5QiMJpSwSM60Irul6V5C10qO
pe4xkBzLEsMC6R6VgJWgPdmDPKRZ7mC3UuwFfrMF00wpoLVrd+w9kHNpQVVbORhEWiibyqAMz9E2
uUo0+8RFK9i8NoWSZ5mTU1OjWPNUcVU6RoRbmYMZ+1O+YgA1Jwr7/jrRCu2QeuGLpXc4fRNWzlCb
7WK5AR+PUU41NK9B03wlluIEnUmAwFm9EyMnCw0H0hrkemyAI6vd+pD6qLR1vw7XLvW+zIJgI0z7
s/DVU1QZa/6ZBFqSKreeQPWWpMQNl4xncZG+JBVhv1Pj3CLAs7CvwRu1HRfEusW71HZkGYcoAN2S
v28YX45OweaJk1F6lk044ACuAhoHPhXc8sSiUv8F5QcNpZt4zowFSmft2hTrWqwVEuaCKugp4nAN
IJB+I2N5O3tqqhSJZBD3111bNNsgNu7rIrbOGZEKIG4QwsLLJieb0UJ/jS7/DNrafPB8Jq+9BQC5
reU7TCp9n9e4y4fJd8/TLMPuKR6sztglhWcS0enfRnyPU4HyZCn5/xPXMja7kX0TWXL6CJQw3ZQw
f3Gk+RdRQn6cYjIgjQKerlG/C1d79qOOYw0EQDsvK/QQ9CGrctiUJv6NqEEUSd8CyHTrAMkPoQpT
M9ed1dwyddjrBGJhYXIPQQSA3wyhfVHug56ldFyVqd3DV54TJB1rhreZJ4EmhElrs4AaQyWt9D2X
EPFZw5hchSGQyNQOVvbg4XiNeXqA/WIAlBed/skiTMJ4xs+mGz25VGUhHyoHJlsOYDU0tGg9cvx5
jsVrYA3DC617jVQBkoSRn1VJVx6aDLWENIxHTAF3JefKyxSHB4va4Qow/hWTn27DUe0BtTxJbgY6
rLzmExWj2kw2agDA3EDzbFXzatnMAOpzZ+anycJOMYJfXSph69SiiYkqWqMf603mK0zVt2F86prB
PjeRalac3YvS+MiGVJxHRAy6xfjSEv4ZekR9tCBy6XaJ3Dq3gX5QGIRDeFYOw0crcY+60F68AdUe
RSa9RH02JLgPY5vOLcIeuuIY39LmobEpypOyPbiI8OKArbuHwhf7TqNuQYfcro2EnaiPzeMwNPGF
Seuy1LyXArI6epz1ZMPS66FTLTpXQ+ccopaDw+Z2Lt0KUvGu1dShcA/9l7730pM73pBM6KMjmYNR
FJ2mlII8il1jJasG56wWdPvQSVYSJBY6rxNmATg+eveCAX4/hom5qb3xIxOatVXhsSPlKpMMchrH
XLSWzVg9a7+IV8HTEtJl6tD5ZjaSnbBF+cvtAw5hlCfSPvFEsLotY7N67R1JgZF7gM78V8MZH9g7
tzXF+M4eWbv6FiSa2RD+ZhBUDswOfqnRYXDt64IEaqaG2RAPMK7tfVKNrFiIeoUz3dl67l7SwViB
S1Rs4CMg3oZmPsASIp84tfhZhYgJrhUC32Sfts6sjQhfgtY3LwqBU6EFANsqfdzhXYNQYvaPRYMp
M5TAZbJZ5+jow96JAO9mTtrvmEl8NIKGPgIRMNWRTgAs5h49qG+ZAAJNAhS567nRePDTWjUn5bUb
M+TjEj5wlq3RbqfWilD7ukhoomLcaamnY+s0GZhYnPl4lAlfE+Y2a6NNYdyhdkdBggZ2EZfxO0Jx
JvSaS8Rc6l4qK74LKmSqJovMKrATogsqATJwgABoqKrdOq71YVgVbcwgg99euqesCRX5dfGqHAjf
HmziHuhmHn2zKV5CNHmxW1YUAUmOCMC9NjQNL/x+0DA5NA04mIlMpqFCUUgndhXyPi/SbCZXxcEX
KUewSyJESpOC2Tvgxu37eqvQ3ZWmvCqG+lH4Guk+RXBjS7SJsS8ZOKPZbdTQPzmQ9hs4sL3PPIUi
iFwLvR6wWwX9Bq009t6sOtUt+hWDmHd9sr8qCG4rf8LVTmNn5btdR5YlpcowtIvBLY019QwyzujY
jw3snSC/AgrpAVnYxqOFyQXPJk73b2R3ubAM8yPPibn5pyCzgIyfzl8H+q2uqVOBPRHr3KrCYLRS
U4MuJjzIqu03PavkLkdeVkNpX/kjQkp4Mw3h0M6wTCZ39888iQygOgT5wjkIV7XLoaJQQKwtMOU2
+lscqY1CLR2HL5l2S+463rSwJoDQuHc9u9/99o//+M/vUaz+Z37N9NrPs/rPYaw//PE/Ucfx39/G
t/6/C3l15ffrRGItl2n11rz945PnvBmv3tLPf/+2/azSt2z87b//cv/x79/mL/h8q5t//6Zb/xIm
LRxXuY6DZ8/+n4xX61+ObTH6sJUphNQtwZcQcPE9yJWvsW3yYB3dMCzLsdzf/lH/nvEq1b8MxZqr
8D9aOl9v/V8yXg2+O+fJ+S7Pn1IJnRXP0aXkcym+j8lnKL693bIB1Hz0f06Q+Qu41AzMJKwoj5Js
09m0V7UCOCs6dJd8nahmZjoW58ltp22UsBBPQBSvfV3szdQkqc6oZ4O8fTZLKNdSj4KTrjECF3Su
1t//qEIv3rYVp386eJepBD/W9GwZ2mTu/3Dh//v5/EfWptfkXjR8RNP4+QdSwjUcYVmWbZty/vc/
/ECqr2PsPEG4zAr1ho8cUeT8i4Ucz3HbZ8dgPjmNCoCwodUrt/G6k+fn/QkWmFh0KurQ6IOWb9xT
VPvdPTCm8UIg26kJwB+PyRxRpFN6NhNidSMPnJPpV87Jhs91IgW82IEjpjpnvz2nIfMCjxll0GXT
9d//mOrnHxPOoGkKw5AkJTjqh2TenIdFdhWDAJJscRIWpcZcLE8/mLRH25BeAyR+qjC/1sAvmnIL
m7lY6q5vPrSeqiAjJSczS4dzMwSYW9zxCn5PcOe36SmypotTGPhWOQ9fRyrFJlTYOH8C1AvMaScu
pueBYcKN1zqethIhw9UCVqFk0Of5lw6j6y7OSat0oZ1BPBefRefrTJTtFitnl+36AV2pnWVX9VWk
MGl1vYvAONGiXavACXRG0x0JMjgWfRXTx8gsFILSPnKGnE2Svv9cdzaJdnWkI2Xnjxg60CF55FoH
YeYcnT5lVMFx0TALrCam/dSGojDmjd3c8zpeaWM4wcNMNLIDAQxbJKj9/gudru3f3yiDoOYfXjDT
sInlNF1D2S590T8/j42si7qw4XIPZpNuKlOAGyxoYWohgmxH24kWiyQbuXGubJWsdbBER6ERgxeH
kbmD1/dGVqwCMZjneOBbf+N0yG2EV5rnrrbPWqRReczPAC4ZUJZkp6GbbhnMO7SanLAmQwpmzgZy
XbL6xY/2Yzq0TnEmhZxDqi1pktz15x+t6It+6pCPLpPZ2ipNn/TewU6vyJ/3tkGpW0c1VGo7ICqn
1PdGhzMHBgc9MO2DhusR7DYpLKSVwOOGmc6WxctiO8YzfS0acL1lngajRoGrjae//+j6X3x0ZeiO
bQhuje3M8dp/XCU6QSeuHLUI9U+60koQh52Mksc+z03gHM6xaEZ34VoM7p0Rs6eF8LUgxOz3yPTf
d4m/WKxYq396OBQLPNnfUuimpX5YfesBBl8rOAL3FZy/Julol4xAZ/VePiBly04eobsn8B5kyYis
3EKWfQrCQnHL1Z1rAS/oXEKcJNXa/DtySb3ff+fbCuF/x2C109rqpFdhueps7k9LFuA2zZrqVz/K
X11RadtsKJbtuhAo/nxFa8qo0Sj0eNlqxbhmxkXUz2yyD/XD9z+080v9/XeMLyv4pfW4C+dn5H9/
meaE2zHCf1uGWPu+7xVJhX+4r+AaFVBr6vgX6+hfPQi88ex7uiLfzLV+eBCKtjGdMTYZD3bmKtN8
8OAWNNkOJu2M4hIr7I4faaW7+9TT5NaWXwDff7Fn6fMa8OdNmB6ai5tBEicm5Y+LOZEUrZ3Q0VsO
hWdtptL/RioVTr/MtlBWSkEWo1FSK9Ev9UqKtaDsfnH79J+XKSmEZRqcUVil5E8vBITGFjwhANok
sZBiNOaKVL/8HILB1hPhHZ28fsdgHG9Hl0CYkI5SZ/Y3EhgfE6HiDlXIcEZRCvUS1YvoczqPqdvG
51+8uD9fKikU9kxL2Rx9bDU/hn/Y3jOzJiikGIgT0VqecM1U50o3poMB+C2TLRBFhaEW24s8BUje
cj04/P0n+H4l/nyzeE741pYlKf+dHxd0RXZFVhpGvpyqnc585m4ICuw+4pFc0fLFjjIkjSUt6byt
H0Y7MNb2qBl7+C8LjTBe1O9xhsaDzEAvc8WpYX66kDAW1sIb5qRx8hEny6qRjdi3oq7UWipXIp3E
g2hZG7tw82fFPIHOIJ337xs67Xm10uL8yYglIih7ksSVKHAUA1Pl78vwYNOJ+PvLoHMC/eGZVTq7
mu3qOldBWD8sXQ1tY45ojE+IG4bM9Ea1CWO4CNVqcBk15HYlTlWWlivJECdp0Sr60o6OIZoypyLQ
wUzr9IBEmxKyNnfzYfeuJu2lqn6x1Bs/PzGKU5IjDJ39ivzjHz5oTCBO3nhjDpvnEJRqAjDjYjYL
aiWuTNWc3ZFmhtWCUuvqGj2buNfnvp2uj8cpqRKU9nq+MADrImaZ/DPJCYeYofW+aWaqDTPMX5wY
/uLCClPnuIBi3VXyx89LkCpSePbx3092TUkgkd2TU1yZgIedyEX1bJNqF+dXSdV9/f1dVT/fVMFS
yGGVDUmac9nxx7fLTj2SU2Q739TWxQXeU55PENQAB7TpPR+Zt17E/S8WH+PnvUPpvNKSaoLdWFo/
7B1NxhB7wEFA298Q732BTpymCtnU9kOE+4/qPbiNh7S+iTSCUWY4OfyAbosFNEKHWeVIAlMMxgiN
3gsb3t3QVukFRy+qUrBPd2JirjcAxvg/XyxlSGkoNhDn56Wo1B3fzjyaLSaZl0hZO5RmYXKuaT6s
KiMNdlMCfOTvv+fPJwZbcNp3OXOxXBv89s93qGUKEU1cQpo5uFtiDEZl29ATG24wiqxCB+1pqnKA
muSUYTaOMdEDb3AEiAlntvUwvUPydzfW/rsb1w3bS7BihvqMmwBxd4mR18PFE8UVAs1ALDTL+sXj
bfMs/fiU2YYuXJNDoyV5KdUPT1nE7Wnc2W4TSc6NoyNv0LgBzCNqtJ0Ym2skumPsDbZAr41zpxEv
KbXols7H4KMPmkrCFSUShDRb449ImBPhMpg8AqzpDDmrcvROQWDZy0CnjUp8InhKYDKWDbK0xyIL
2xHt1UQZa3Xuxsx1F+2Jv+/0LNlAwf4kN77LSGHUMOgxMyMxwG1uM1QZt7V0uIy09L53vwkDjLRD
rM9MQGzIC0QFDX1Yj0Sn7rEidrKkH3UkfoD8AlEHWzaOBS7TK6Yp9VFvnzuSnuaRtrEOO/j5fTHR
tEXz3ksMH6ScLGq3f8AyRF+zCD5rInjQJOsLQtSpuXwF/Elrv+yeU4mKMpz12APJhXZd7dgXTJfK
BwiE9d0NpVyxRpCYYdNDekD2vL1yfCyWA7AByN8jgwvoVon75s+CBo4bSMsxhxyEF+8CSd8qz2Zp
dG8/G2GireuGpw/bKKLBbJ/wbavYH9Br69cDetA7EhXPvQlAQhF/jkXJREbzXyydV3OkyLpFfxER
kJCY1/JOKqnk9ULINTbxifv1dzHnPhzF6Z7pGY0KMj+z99qifbNNctL15MJ9hnMSj2qnyRkuU499
klXiOQnZyBmOwUzXqhaxAAxo/di6pMhXloOSsgFBETLvXw3C1NsiZagcVRW+mkDRNXYANYLxDYPp
9xiPSKAUOjyjwJWIyBfCyVcDeAeVnCCBBJ/E1M8nPyayLB8ls+rTHGT1WQjjfswzsY56/JT2ovgH
z4Q+2vjJhvESspa4kn813fmltW7q6RtWPOtGCzpzjnPKQ/Ck3Rj7ZD6zfMtQsaUGBr/iq4PkzoZu
DsFBkWknQIW2gEG0j/vCz6jMqQkZtlDWrNqmJSxMH2emsERqFjzXcXxOkizFT/OexbiNGd7+gvxR
17HqsAirKtvz/GsoR2RoaNjjkXXSYeYTDWb/Bbl/UxMywjwrzvrsdwijhmx6LJveuosC/gFdMT6K
DqFu1NffMaNKOYbDaTb/XFYXbGEI6sqzONtFI4+4grVfR2CiGo2NyCnIJObZOw6Y9TK1Gcn82pgF
IH85K7w8tlyaVVSJSYL4rXeBo9HKqwLkUcrPPuBNXokcVBwhN2xyyd/bWfy0T4kEuU1k8hZfIHa2
XKPWGpHSRWPxozADBVHaYTpD/Ck1eTCCtxwEsbkzWIQBf+rnfdjNbPGKNsEJkRGC3DF4TzQ+W8Qq
6Pw3wUS0qN7KNhaHuu329WyxrfayJxYvQPJjhZILVD9jKiOrQLKP6thkY7eZhI/QfnRLlKWMl/PY
TrbQa6BEaib6LTj+2Rp+CVVBNovKNi63Fs0/DiMPWBdP2iji11yHSJddkH/UeerEYT9tchNUEsN8
VhzDslPtjW3jYuuaAvPJLkzJvQ8gYrYEbJE4BxKmhufY+Qm7AKOJ+8usEOGtbz4v6XJrLFjxKlOZ
e/AzYj0SCxpgzicTls1TxgGzTzPPPPrzh8nmf2enxbfLfxr7Q8R0AZAFBb8VQPW09h2A+BSbz4z+
Y5jD5C8l6Oxa4ja24YT0MQ4vqVHvAkY5qxGU7gLiIqLGAYIIFQRjshlCxrK6X6xpu0phFGkLlJZu
8YBy86ST/FmgWI+jD2Wzwy56j9xROGp+YSJsJI8EGcYmTkDQprS82zQYoP43mAY6J38NSRRP48p+
b2z+j7HM2AMiiUAkHMqy++mWk4LwDGNmp5mNGO+Nccg2VCEkU07V11SxIEqqQV+czv2U6AV28TB/
xjEmiqyGU5ksgmzck5nqk4epNR5UAzeVNRyxzEEKZnM0PvygPvhl5Ty4pFWuU7hBOxGYE6RecawE
snaae8ITJXJrkSe3FqhTiL1r6zbyvSNt6srnyzlIDMoYM5b0JJiEobB2Key8rnUfqxyfFOIXFK2I
WZoR2Lr22dgOvfk2i8lbCQtrh9PPuM0M7C6LnDgOMTIwb5mN7Mnsmn7tm/mnSrDJI7t+ruNr/EyR
96c8v30cW3mBgHpAGgbEqmfhITT75LKBuh/kXYw3DJJYWWAqtZgB0VFgB8xLT2CPjCCBj45a+x1b
oNbJ33r5aEMIU4DcgDc4xyH22mMDdIFtOXG0AVKlJAMGt+ycxjJHUFHjDkrDjMW/jn5iG2m30YOs
KL1PCekT3DPIYfei9GysYiEakqNkuI3SqymLKzoLlpE6/3WCyn5kvsdQ0XA305R8VcujUePm40Yn
PlFjp4ojUDK2SFBtkh+Sps3OljhhA+PYoGomdjFayyF6jy1CunMIDdvCia/SKaBRDfICEu6LLkBu
tMa3Wo/DKW9a99JK855jSt1alCy14PtqsLZZorlUyniLfRzRvn+smInzt3k7O7BBnwQOEbHWIUua
Gd7csO4y1uq2Pbr45ql5y945FFWVHJkY3lm5VDvXI/YkM9xLpkPM4VhJl9T4vR2ZP0WjPKIuEkaL
+MdU4hHwWKZv3YRGqUGYt+as+LKgSAsrQBLXt/tY4hhuiq/CmfpjVxoaxPLCvUUyTEQaHPFt1rYD
akWSOpSy/K0zQ9AWeG0sb2yvUcxGNM0nlu610W8dV/xMGpcTCgbESJPnHSDEurzI4kWiojo4vEqX
JAek6S3PqDmJA7nmX8L4h6PcX6uWpWQ+IRUcjNwnbDVvmf36NwrUu9li74uuBL3Af5Q7vstcS/Vo
4LCw7UsFCe2DGy/fFn1KGVETfbkoEB2XPpNScNOViizhgj/LpI9ggQG9p6F2dB/e+XlIVfHd9OVT
QcOJJFSTTKQ9psw1qr7oVFb5e2ETWJCZw6os8dnsKEei2T6gMzhKQf6NIw4yhz1PZqgJSzW2yT8B
GdVOYCdV4GyhbODm59ReCfmQgADvYnJg+kzJDYSaAO8Vx7yJctXEkdkDB2iQVcnIC28W6kPyK7EI
kmhRjzzB4CniB1Fnz0XK8094GbtsbERd6wcrTU0S4Mtda0uwgW6chqo3+ulshAt2qg5IGK/w0lDY
EqxHnfYJs9LG+1Hdob/66BttMVvKj1FTo74mQU01EuJmz2fadsPOTFzqThS49fymwZsMlUuK/Nj9
0878TZ4xiUlUm3Ig5Xn4CpdMkDEbCHlzOsQGhONoe3goDMO5GFW8HSvvihpL8abFT402Dz4sbiDo
4UbJCmhjHdhvdInPYgIqoEcb4SygbuzU+2FGS5p/EDlNdVUsSQYDLrpR7JXpafRx4YdcXolcWPcc
psU+S8DqVWQx0Bd1iHVIAUb2dyuCyL9lfvniJALhLXWHEObDkM4+Gg+f7axfnMECUyfhsKTQRhdx
4JAlgj2zp5slmABMiTlspvJB+S0BAsKmd4I6ffIcqs8Sz7Rlw1u1uydjhIGXGO0hyqFikRIdbO3U
+IDybl5L6+BqhRe5n8k7w+u4yjhMFFNIiLjqH/o8vH4wVWggy/o+bXOYDLInXMryyieUuPuyq3bN
A0NfAd8RFfhkdbuB/41mozZYCJ4Hx/keLeOKhAWQIHiNTh9Du/bX7QBvVXLMW233LyJl1Uz/Wk5r
s70vMvgDDfWg0M4+b8jRE+Yls4YDXcmDgxegQvSaAjR2IXfnbbIvTCSg6XQegM8zE1sqtK/AghKd
vdo90jRC7S1wREIwJdFdRQVvG7cpiQkHY5thNgQfuRWcWmu+ryRsPKRveEWz7BgW7iOVTvJYU1dp
s7BObdi90ZRkfZntDFopFEOagmMIT70dzOdeWacC8olB/ttS0Jf7IW4/m7S2eY6Q+mSEOTIKfx7k
KUfLs7VzwqfsNjWe2wL6Wit5qkJfQL9A9bp8p2U5R8eAd7oX8WbQoBF8CaEEt9BbwvofvcktFtYF
3ZdZJA852BgkRfDYOvM3LjEUAm/dZL6frR1rjg6FhYaIiR139AfLVmedaVxh6Nlfhn7DCh8aX1QR
B1J7aA2cP5NYT9Mc0ZSYob2yUsCPJbq0MCju6HyKlV8H9Zbd9KOSySU1E4xGjt+u2uItz8IX3gws
Q66Jgdj/dlA0ZkK8O/xkFZVYrAwMfmH64kbh/WDAfzMTZOFYJWxVHtDuDXt3WkfRG70l5qBPPYOU
rSoMF3DwNbhAv3NqiFERAoWSyxQoIcyb+RVV4ZvKxF1dedg9BFElTi2jrWOfvKa2iEbw6tXsWEdr
QXUQU7RWJj1xYRHBaIlrknhcfjhyGW6CIZzrzFo1RQWHV6DCKHPzZAi0PYaFxkwbr7hsiBwBXRMd
dW8+h4VzKq0hWLsRkBFTxP+KJJw2Rjm/TiLoCTcigUoEt8rGe2JFaoW0/UKUn3/izoX404p7UcC4
dhc7bkHRRyTz2uxJhQsqsAAtmL4ZvrjqnD8QcNDOeXY458jyfsuC+Mcz+LlyX99PxO6gKyZuZiRu
qw5pBQy8nfmIC1AbBoPFINkr+0l4oj3Qgj/ZGWhMQhSwN4ET1sTBrr0oIQUiryrcABQ6qjWPcZLc
prb7guzK1Y37qQTWHkbHCguOSK3FSkIuUVwGp6IxCJApNrMRfxqGqg+xANHa26FBw9cBzmmbY4m/
G90wbRylPpJ7x/Pxp8OGdDOwQtEZFS9LuSjelRMCw9lbIhiK5OZnDJQi4T1N7JQPLjjG9eQBtalb
GPL4b9ChZ6R/Z2P85jgN+I06j3bLKGbrhmCpZD7f+VBL1/VEXgCnpkmnBKtkJmxMJ/5+SqFeg/nm
xQv7R9KlhoPIMo80LTQ7sZi5i3y0VJOkpyXOlqMoXGbmRv/g9IdYwu8bVTKfw2PioW61+5BVSb/1
bK7HOPDF2hD9sUWdbTC1XdBnn7Xo/sKGasnBBKsHh8c0xmaJyImKv1qxISGw08F9IXPvr8T+TxQM
w9J9FSI0q5lqaF+a4DYSLNH42rqgAqg7kEw/5voxK9EMlwj+646gU0xNmZwIbXbJbzRrRcZpxWNk
FBEgytQOD3ou/+VWM6Izxvzu0y5MbezBjnY+nJQt8IwkEEzEKwJdi0hobpohg7EY53eOxYPiRkh2
qeEOnbmkHvY4Kn0cjaeQyD1PDcHR1sNdptsfHN7rtEoRTo4A4mwt3H2NwcUJxxUJ0dYu5MPBrCHe
UDKbuD5SUPqYILfur99A26sHBw9PZoOM6dPu2ChSe/AzX1gpvhtjE2xMB/aOL6ObXzv+M4yHTYhq
GfHAN1ArToUEB2+IRnfbtgUKLo/LbRxpZxoBYsA41ssMqeiGuxjm/d7wNXEyTFmGBigsSbN5ku56
x7i1hbmBZFSf8sFhLrG0nQEAk4hhn/bCT9uO930uCObK3d+iRbMwEG5M9GT0WKfRaz6CCzCd5TAb
uaiUl5nbdtSfRog7WVjHyZ32QIw5BsLXeO7udJnv/d47s8v6pqYhbrLKXquiPncq59PRfIR2/OZb
bCZjWV+GTxbKS0JrUe5xDmzJd0RA7FrwtuoKWg6HlBeUJO0hqEz96puZAfkdBXMUT40bdCZcokZg
UXwYwPZqP1zbyP/jcNC7BD4Vny0hyCWHInrHdBWWjMnRPNDogU2iOl0UmNkLhpitndEJy6o4TvXS
OzSMSEVS7SxlELg4zKfRle16HoBZZnMrdjU9RwAgtbA4sOKxMtCWVxS+4YwwuiHXk+lfLg2FqNtu
yDor4b2DP5zhH64y2ZADRZqEaZOAUFhPeWBFp0QggI963YD7peAb+/l18OJ/nQuLw6JyleIzENhr
ncAlI6vn9UHajsFbBtwn6hePzt53Gdx5w4QVF8Iq00fGoaRdlZosshFdjZ740FDriKtJx5pPZrCy
paDlqV/1UD4WBIaGPB5BQL6RmrVD4ShvYlEbx6QzFASL1jEhOEX4Z0xkdTc5gd7YV3aA0Px1LLpT
QXwShQZVjsncIrcXu6ka0ZU0YBrjjmnX8nnUjmZP6rlbJIO3wSKQNbDqZ9tIoHWgoMULmW+bSi7T
dOTck6PP+JpTnEiEwli5zQgiMa7ueJcIjyFSrtQ2DROk2UBQ045cPTlRwAyTh77Q5sHshvZYGown
h1ZBYWPMYwS3sYB3PJU3AzPBcUw+gL3FF+zYpO3CwBoJmM1rEu9mazqpDJBr9ubWzxrGQp/PzqNn
DQxZoHcTaXBUw/iGwKdYh81UHksixTH+H/Gl8DtR805Pic8Tmw2bgualhs+aDNiMs7i7m0Pj224j
knCGdDt3JrFNA57itMVinUQeftmxPOSejc0yPjATh7dmdy813Vglh5aE+l5xLPQ7r8g48MiSrkRN
GmD/FjiBeWogwUR44CuPyV+qzaPqAprKgNQC0624eNEz+OFiwXQzAm54p3JP3HdV92Y3MfpV+Iqu
DTlCEWcNEFxu5DgkFxujx2zF94Zqn8qQnOsAfVM6v9iyvAsEwNg8tOf7GffEOirHeDcM1s5vnfvW
I4vMRgjOtI4YBLkQw0u3+iEmPT4Aqt55IYRrNFMkQeGqrvG0mKCX8topLnqk1DOZ6xbYNRnVsSwo
+oWbM7d7q9cXV3yMTm2uJ2uG1cAHtMuL+doVy0QyMH46aoVaIcibVQmuTOfIP/ulYKphGOYBsZ2q
7t/NuzAHASwj1igKtk5skveAO10TzpISfpxduxkQLUFAx5SmnAU/BA87xVZEW3ozYHzTJeREA6MH
DhQaeQcgD+siXnMqBbKRiVzInf6FWdawChs57U0T7EU/qx8j5l9VF92j4bB+K8WSyK0WCGFG7oBx
5VWkTpoYr/P8+gNwFddN4TO1EBWT70nNvwheZ8KfAKzUPpPaxEHj6sjxKGYgP8P87JUG46C+OzpE
FKzynqdCRGEEiAyweENf0HVhui/NLxGSDq0CK+R1Ss+MMamRCi7gyko3xoQTDh4rOW9Vf4uqaWcO
Vnnos9HfTiU+EcbjDSuogVeWnIgsZ5qIqSzfEzOJJpyNOwKc9o6xBe4Ic/g2gjYiHWY+2YJnavKc
ej2WjgHc1f+lseK0duy7Jk+NPQSAX7a/6mmK5IZI3nbdVpjjEEEBysqkeHWZ+mKTGLqcZLosHLdM
c/3jZFU3XXf8PXl+agL3SXbeD5cIk4Q+nvB5R7/B0Lz0vi9BgBgnlIEYLzRI8erPJXlSBOWb41MX
x+Fr26S/EIw/7WloiS8MYUsSTTx6eh/xn8EPEtWT08l5F/vIYbjnABb6tN5VweCvlAt0wGLQFU2U
cNUu7Vky6ghOSIknV/aOOlukl41iJMk40F9FTZcgojuE4hEsXfxuSek821PI+zupe41wPvFhCg3O
DXoVYAOe1L57Jqp1F8dZcOJU2xtJ/C8a4hvRu6ymC9pAP4SEnfrtX2NYd2RP1rvBsF+SujvVBGJX
BR9QLuoBNLzehPH8C6TJa1TNk44tBcI3XEVSUyK3euNFoh7I/6KlYcPeR10QcfHFyA43lr9ocna5
xEGHURWQWzC5G6txXrpRU2UWnEhc1XiD7oqg+JvbtIMz6f5iY92HVboMQ+27WWcPld1UCwJkj7Ab
PU3K0LGxGfd1pbxU47gzmyi4OH2BearmWy9G/CU1C0Qo59iP0YcpXpW1rQFY9h7m6e4XX9arCqtD
Rq7UsztGJ/tqiuMY/Ho1zIsxxGVpPaHJKAEyWLdQO+865GSu+BkwbTxNPLeSzyudIFOlhSlAgtv3
5vjpeSXEBQs06YA3pO+3QS75zkcAFCBPgD7ZgUFQgO72iTX9OFNHP8zsvvKd107IexGSl8ci4xjy
NqzTEqFjlh5GL40uSaOw1SylakPMtHI7DgzVXrN4+OfbHFKlgeM+HDocXrjOFvtr2r91De+3izBm
iOPn2Ne8HHwlFgpQ0zyBLxkQypteigNv5lRUWBg3nC0g9duhWZcKzFXQmtvRZdTpx9fArUnF9euU
rcSws5zcgKzXOps69Z8qYFixDIZtjO9hnVokuSdhHaz62CORJLJvJiaAC+nrK4Dm/AiGwtxK1b6F
e9HGn61lDNjAOuq/rB92aYJdvQ3VUz0SrYHWH9QhvR4Wy3DtyurVzjy1DlzFFVDC468NDxrLt2gC
iqKKw8aYkMjketzTKk6rhKwK8uJZ5qN84vl04aYEo7UNmV1R0DQPhWiJ2LBNPGquemPi6uyFFzEc
laBKLBrwdVj+QvoyDzA5QJDRoK1EVe3mjiULLF4B2muXljx6HTguz8VgO3kMLxWiZ9oGk8e/EF8e
Jd3GUQ0XbkC5wuFWMwzp36EJ4hvxDPyzRvrrzmwPZIV5qa3UmVkQpWIDz9yjOSZyclizlju6nThX
ij0VuSd8K0OPLxnnqoM6hXVjFrGr9skEqU38kD7G2tj/mSAloOSG2JLSCpGQEEdEqklySmUeEmI5
MyzuMOZSyj2wjYaGrSTbp9b5N2AR2+Z5zZ8CzlwGRz0ODcw1plbpZmppZzU97Uqc1DBAw+gH/hic
cof+QTr4vqqyZYHTTrs6M07kJy1Qlngz5enJtxhmQUO8chxA7cBja5az4mfHU9kiDfCICWUUcMA1
LmQU7BtpvAFw+pFMmxkSBDMrTux6tCXK91+1EV79AuBU15k7VbblFhkkFZUIrG09ArHLK82+KEDt
UGIMirluE2wnB/rKc1I49wwTp1VAhb/mZ0rMHEavSf+MbJMxU68HgM0dp0gjaBzGUS4A9HrbEHXP
LvtO5NEANy0neHGu38tZv4apffab5F8aiDeAjMziRPnqBvVwrMsMWj00l2GENYsh/4lc3XLtxVgU
JfAO0naPoOaDFdtIahTviHD7bnSIsRSueeKlI+ywT3ldSiKgo7R9YwT9aDfiOjIbX5kDcbXRuAk5
jOGZoiOsR+oEFQZbxqDB3idvDQ/7jwuyCUEAr7rnkXTLi9ck01773dMCsylybnGiNcE4tc3Hl+nj
rKHr2/sZNlGTKOXVZKbPSRk+Tm79lRAczCqq6FcuPg7UR5AgDEc8srqDlYuJbp0UI+ieOHPgqM7v
clK0Sjje+4JmXEb9ceyD3xoEqLTat6bFkEU643vFKbKF85dtwjq81qHYpLTRkfWYY2fFqDUsjjba
w/5AXUwQ1VvYkgRP3FRD778GM2CqGelgWryYfY2gz5cX03KfLSyeqM9OVS8CCB8czAUojm0/upSf
anycyvZONKZ7yDSjuj4f7xSPTF+T/0h1wo4X7XyGWYEf57pknJ45jwy53BPOUtCEEaY5vycDQkyk
j+MdzXz91+ESXHdpcBMpUzN8qEdL41ocVLefI97wAb4gVuw/HybZhg3BFlL0Pi4YOrStSdQVRna4
BzNXmIKU5Db7aJQuA8mUK5rYhGCeH6E38dQWGf784UtmgqhuozxbOVEFQUZ9Wk7pR5l1j31YlpuW
z2pnhM5hKOEGt9N/rU20sSFacOzA57VJjWEVh2hgap4s81Zn+SeM9APWvJdWZRu6DpvjODzDSSLl
veHn5wNoWTUlU51lJ7XSFmz6SvWvHjsBRkUKI38xcBzSDowoAVcpZDN8MMlzaZp7U02oC4vHsGXl
ZFn1l1sxSCwLBGoSjppMYNAVpQVVSsw/Iv7tWXUcMtackXLWsa6eUrffVikyD0UjENIBGNatgVqZ
Muul0iDCvhlZF/rmpafNkxO3hjagDxcgfpgqcC1kMIZQjz/M7WMF+it3vTtZqAd0cKh6SOF1QObQ
A+xj7e2D2KwBnLmHGcgeBWf3XITJe1pBihPMrQLo++vB88jGso9F7X1qi/6sseYv6e1U2Pz4AZOq
ClQIYMTpgjxm3NB1EjSVMs/OjeklasCFZwukrw8uOsT9NyyaV8dQ99nonQGaPaUt+3ycucGK7OM7
ybjk4OANVcRHrNzKznclW9vUrhBDNfvU5lsrlyCTNkPZw7+vKqKz00f7zGG+Jtv6tU9cUkgNrjNy
JuclQoeonT7qvVNbLQybTUmFxe4CiKzHFrHwzGkdT/I46pwBQ2X6yOn4njM4kjIE1Glx0mzALqHk
aJt9hox/V4ZkJhFAAu9R7Axk+PyQiQ1sGM1qpnZt+TV1qcXWh3MsT+MX7fbGiTsY8APmGItBWs/k
u2mVfTcZvGeSyUiV++j6CbRKftoMw+BQkh4A7nPlCMaf5Wjv2R7/xXGYrg13eO8KPuueu72ln9zB
k/q6KUjqm96zbxX+QTfErJ0X7Xtv6pd5SJFBvCLbLFVAE9HjtzF25pwnOKFBJ+uKdliHFxEyM7PZ
HjW+c8gDMlQr21gndeutYp9oqiQw6Tj1p7Ir0PRsZ1Z11wEVRo6ELIzH9ddbEjEgSzr3M+1O0qYX
Nx5OFOIm91cnt3GevGYpdJMAWKE0rL8hA9coBxLdZj/61xnVjPcFQZyD05WYznqTTlNIYFH5Plnp
n6lRxXidAxu+QKOYN/+Y9bh9fiMv6JSN1H+Ozz0emC6+aUQKc7AExrP9XJm6+NBe8eiAG3X7NNnq
mvVBlvM6SocMPetlJi/VrW19dqt8T8QxU68IXiGiLV4xOnWhhhwHhfgzw6l7B62/5NGHTsvg1Hki
LQ3YNwmPvdSvOs3f64zygb3BM4gaAw0SwuMRGxzzGCa2lBex60V7mX7Y3pTvfDf79EYkJQkTPWYM
r6ZfsfTh8N4Ij2NTNca6TYtyXUir4Z/BWAG+JAgUL8/WlcgPjZ38yOLhr0S9qVMINZ1ECqft9K0n
w+xBb9EIj2dSJUZA4l5KXEH91swy5zwDh2G4MIILhARC2Yv8yN5UtFHLK/KvSqp3K8M0Naf6IeqZ
0nvZvM/q/mmsB2sDS7PHc8obUBjAFGT7aI4EjqrlADMyQBul/iNGgf0jgh6A2vbeTFpOSKRkGzFN
HwCiz2buXXy+mbsxWViZqfehbVHtdTWdTF/urfHXLx1JuF74XRO4DuqzrDfmbN9Hyva3Q+8BTG+p
66Gk3fD2U/1NPwF2H2bqfHA9Q8nRJwOAW3nnUcOTPoWbfahC0OMunNpRGzmLyPHbisNl4zF9Dabr
gtrpgZcawY57E9SroL7C7rI10rZ/mPrH0mzgB4bkZ+HC+LG6+tXMvxMXBIjt9poTb0LCMEBaBmxX
qhKNXYpkAK6WmxBXlCwbPAZxydnywnyPIwelfG3vJ8mHmkryRligu9vAro5RIL4Ni5j2Fpv6Q+EW
5kNvx4+lZb36pk+2VD4UT6Ocn7WSOSswsHG9OWAZb4yjFeBNiIf0agWyZRKMQidKWfMo1Z7qhont
GNpXHQ9P4Gj3djEbH2ZMSBlRHLOcq409Z2y6cDuFMq7vAa9dEsH93cvgg4SmGMNfhSyPpmbXWFR6
DdSOBHUqPFNNtDuVtBOgLJYeM1JfajZTPcTpJRlhHJR7HR0bnoy1hCvmWyeasOhXdQvY2r7Hdthe
5nSCAVllj20Z7VhYn03Wyuc4aCEZmSn16/xm1IzMzHiK+MiRaIVAUVbhOP95lOVjajzF8BX7LqZe
95nq+ol9MmWKqMfz7op5AOCTIMHIpLzlYxoALEYeoZnm91MEUstrK0RzMxGy0ifmSPYMqpzxOnrT
Z66tu1FgWNTp/NYOQX3xWeVDyE+PXSK+G2/eVAul2vVJ7auZsNppDhKgib6kiU3OQ9i2kPlvmqFw
YwxbHnzkgMWlnstkzQEan53sp4fDv6q9/Orh0+EMTs0FXUFqAANf8YDyM9wyIITQlMXr5jpSEp8s
PyH1uOr7NWvnKwr+Zeaa2CDBmXGSslOmnKRDeLWMFB147XfMQeJNCX/zrhi7O5Te6F0ctSq8YF/G
U4ngnpTvkcCEDKiiX2RXPdcHOXiPna6o+jI7O5lNs4NMf22Mxjwnk9IrQAX0bnV4UhWIyzBhrw6g
zWbsxUABTgVqx+ApDT/HKetO6qCa5mgm0XPdBTebK2lVdgHzVdYejZ4P9RyhFpjkQ2GrcyXgkqC/
mgDc+eRZhWE77fHkkYhkMDfrMvmmGP6v4OKhuYM4dqhJkB8XRLqCPq2qxH6xCMRbDV4R/8tIi3P1
O2NL0nKwJJyJcpvxoKp/Q5BEGzPFOCnQnYD8hLVRdPVDM9biYBnEPXioSZOhRpdCabVRDh1fzIy2
MiTE6QFhcgCre5znk55U/FDGY8ZrEbsHDTuBn+yf31g3nxSIJJzbm8XS96aBVvCAEez43y9t7vj1
qJCKy7A0ziIyEXuXER91hju0UqEJWsZt7yoz3oO2sB708uV/v297D5Wnp3Nj+7hdnF6ydK7IvC+X
/IqyYDQ8xk+S1PKnoDPwnLoi2deeBzJ+KmOL4HBV3lclrY8VTyBpll96oxntjJ7pHwcQ6RQhHSZc
huyOc9u+/+9L5zEsIg2NsTeLoEulXwj6ouyN4vYKpG6JUrCrGxr0yhnwSoxEthuhP79iRfuCGx7e
//erHPFeH6rocehMgPu4TbJwWAhszn3CrOTZH6qMc1u78O74i4kTFcdU3kFZCyhqG/nUkVT/pB0W
FvwiqriaVZ3dZ2myKfCV3mw7tG5mlZ+dSJb3pgXLIwSsBfapdSBlIE5WphwfmifVsA0dkomgeI/K
eoqLD8bgz/1QexvySoENGewt2bbGa6g39ZF7n/H2fy535Grpbpbw3Yu6Gs/tstP870s2TGw360oe
05bU2sWRaQ5Oc5mWL//98r8vSjt3gPFYeZma2eCSOKRkcArIc/5/81hdQ1SpvPCnGqbmUXy4rswe
NegrAKtBAAoK25f4mIR5hYSxrtDzv4+VY3Be1fpERnTynphUjj5ZF4yM4oeJynHLf3e7c+WQn6XN
vtCOq++B+I/7GmfHS2s133r5lTcRBDO6Qb925oGu2YtfFXuFc1/6IXJy331Er738lf++1G3rnPNc
v6HO/TVRsT1PmiGN5bv2a50T4dGx+nvIK/AebmsCSZrzJc2X1guI9c5hKLAMLV5LP0JjholuPY4k
Tq2a7TDPBKczULgyPXCuDhBrAC6Y5botTRCZsrVpnzFN2Wc3bqDhuPrXj21GyJLBhSfq52QC42GB
Kb9vSeEpAh2cVXPs2gh15gSQymM5evvvC8j3Ewx+ZtRm3t1GSF6N8MlMDDuJNcpwPvJijxNw+sQk
aOwKvKz/+21SOqSHYkwa5mNj5eIhmRhGBSOEzR5F9GaGN7hDn9WtAZHywGDEWBsMHV/8ciGVZrJ7
rbIY8UKGXGbO1qjHo0tdqOw9ID4Ig9bRLOv8Na2K5giFrLoZxP1gEhwYbBssVLyxOubusKsDmd4M
L/R2sbZHVoRAWkuWpNwJSGnQhALWids3AmCC/+PqvJojRdYt+ouIIIHEvJahvJE3L4TU3cJ7k8Cv
vwudG3Fu3IdRSOqeGakKks/svfYPc9pGYWBSes4jQDjDaSkLyBOA/UpLrm5pbf9jWAFG2QLLqwRB
eL93GvWWfGJ4klmif3IWBmJZjT71szhpyIHq1e+nvx9MsjROVL2YHkAJ7cbgTYtc44kuP3oxRheb
tx7cSvJnCABVUMtd3MtKNSac61sUqb9WbYQndwCT7LRLBHPZ/dF1dj1pS3UIZsA0zlP/nHuEreBR
oZR3uto3mnI6Wor8C2Psdrlj3VueqPd0tMmYMcJ2b/Wqf0IZSHqh4WeWB/1++ZBORfSfzwqoeSVR
83u7JbTKSev4G28WulLO1sfcTMQRFlRLcW6Gd3KIqZOCL3gxzl/dK5b40Th7spElkq+qDzscscn+
9xw2HDc/hrjGVo2eWX6B+Zts8vAaNoN8xO0Z3lHw/xsRr1xVBI08BDGpIeA7OS0ntO4NNv2Es6NS
XXjL9G/xOKB4LfVg93s4qOVUmBVvIqt38FqhL3UG7LgzmgdHNksGHEQ2cAHoS5Pm1ShIy5k8Cvqy
jGNSlaLYr6NakUc+xO9O7H5A/M992ZJhLwH3n8K8ak/m8llUA8LFE3APaffZVVcfjhN1O+T2lu85
aA9bkG5UJuwR+07p6BXN/PH3g+lYbxrqWDJI+RY+Im5nkooSjr7//AVcDPPO1f60gckmlaf2Vat2
qlvwx0HW3sgNd/dBav2r6uKo5eWfvIp61tZx/NLBb4WBMDw28ABXBv/KScOCv3Ghl1EdMBhSlW5+
65BB0TKJvzJEQF/EKSL22hrvVlrN12FiM6N75Sfs2WZDFtuwrROLXDgv20QDC8W1hBK8DjoQSKPT
2Gu8YNGlqYgzVCztfFi0LbNc81rpg34h1VC/GCmzqtXv15YilA2LHqTN5U+8vC989po2ogwYKcNc
Ray0IZgOcjFdOdUjprQEDU4d7DST7rZoSIT7pXaMODGeDITQK0CkrN8WU/IwGfHp968MvZOdYxuV
CpdDab8xO30rXaP9BpT6XIpTwhLgYpt99GRatdibjkbyjRPYKxOh0XaWTHV+Tzk0E+gpGp/k1iGt
oke4qNneRE6zj4koB9dgQvts7yrKphODckWATata6JDLp2ocIMyOJp7ICP1Znwpwa5PYz1E7bkRJ
TS4CoW2LHE1xlUnxmmkuJy3nZmpSYhV6uvNa55HFRIILjN0hDK7srYV6xWCf1XFMNhP1nv00Maa5
ov67eEFT7TiviQA00v4ux4QYOZ4IQweDa5DlNi21aGvqH3rS9Nd7x41xJfQp3bhV8w0kT9tpczsS
X+P254hw2o2UOhAmWhzHG19Nry72abZgu43sBUGIprR7ogH/K4ppZhTbo/aj4dyaBTZtj9vv3vfi
VWsl892ODfbk9Ehk2ogwLVb6BBh1Rwhk/yw8wdvINoGWNzCUM9YdrbDy66CN+SqZqUzSpDkYI3o7
W7PFrgz7+Pz7wdCK0xDF4y7hiGG5E7T+NCTvIgM/WKCFY3rL3J/6UZyKisG6zq6SwNZthvVpzdH0
r8FZs5tVfEtkygNEytts1myfDe1UDbq7arMs2DY66nQDIsnD5BY7U1cX6tVxZ4IFTNAmX1LH4q3j
nDNR5yp4zy9N2kF2dsUH0TZqrekOOjzWvM6IFlHFXQD1cagueAT0QzlWcu/OVXutB1Wx1plSMhOW
UVom5LXo0dlq2vhWMBr5LizjP58s39FKhqBxiFUDY5/wZzSAe9Rd3nMWjY899jPE6mglu1ktoZI4
8xzybldtbhgvns3vUKfBEyJ5H6a/rKr3Ki7EqaWbXttVNb2PFqA97KIRKqQZU6erLg0pAD0hN3u6
gPFCfTvu5rgBsFungCLEchN3mXwaxSifLHG0ZEtCRuu8WtjG6CCdJ9MmqrNP2EXAlKzu2PQ+2oTZ
ZzyEz51tdLeqwwfHVfj0+wG3yoNKNesEr8lFX7jkQf+/4vG3gvz9HpLJJfnzXz2I6gE3J27EOM3/
kOyxt9M49btGdb450rfaMn6NFmWxJ3iVeYgE57gTjulHBtAJe2kABo6La6p334YoeVsXZMHvh2Bi
zz4B24VbrG7j1Nh+YtEEeVMt76RwkMmz5BIJMk+ayRn2oZ0064K5HvulHJzlcmQJregvnH8SA8Mx
0ruz6gf6EPZo1yiMxMVDoxPAjflM5nYfNbwtW3Yu7T5ri2kTI0D/rAXBMlnqveQtQehFH38XsryQ
r6mWeB5xM1yN5XXEACOB5YUH1ttNS+TXWBik2NuEbgDA5Ano1AQALZUlNL/xlsAS4GZT/I97ZoA2
+vg7kAeiKVQbrEJBJZgjOzp0OqNWo586GiFMPlNTUYItMKSU628QkbXPId2u2lL/X+SurGtft+oJ
fjgAXgE/29Oz9DLVT4xonHvSG8GD5mhPI+JtIyYvSRMzi0SZiHsDY3wLGtve1MuXv9/zBh4ZalhM
ydPC28oqEjH7pONT2pWvypiKncVC6/z7obTh0yp+gihy63NLVkpUU9yhxjhNfSdQPUmBltUdT17F
AraGnbVxg948oBni2q+CsSX1ayreeHnYh5fTZ5xEkrs0Kw7BoFiG2iyTlb24w+xSIoLtnOfEVueS
iR5BcIaBnmJgtpIhFQL8FV5iPU2I7Oqi6OJAIMtbBcOuwV2hiwKxpp7vOqHcfWPY7VMFCXWFzdXY
yAqBkFa6+TmuCI/Ac8dO0j13sw1VlfFg5MftiJmmUPltbk8BzslXs8banQ3TZ2ti7gorezpEcrQe
7Mp7ibGtQh6YPczMvX19yz0P0YSQLB4B+aoLM+Pr1MXY1XtbZfs0cP6hSCz83gyNE4a2d4RISDYy
kjMQsdGuDjHDr3YmF9YK6gOg6mHTuASfr4Rp2H4ur14fzv+ICmP7PYbxlVelYz1e63sssPfCscKL
IDMROqkotiW6DB8wo3OqcZgwqiERAM3T9Gl2bOu9iWDDlI3UzRmSR0v1/VdZBVcxpdWnFGTA4ECz
HkcrAzmSTdO5CBhNBK40duGEgCXqKn0Xwi3xS+X1t9/PoPMMt8ibn7GhqSP8WBjJNtj+Zjn32tlQ
cDnfgzi1rjUjwL20h58w4avfWcDv9wely10U2Xiep6JmJ4ecSS/ZS3MNAdBA5UPW4H//SFODt9VB
puBsd4yjhRDvl4yiLSfM72dmbA47SAyvbRVOp/9+mIfq/37ZppImsofe85+/EqOOqryaEIRlVvH7
o/3+pPayJokixDa/f9DHFINCTFAe6+AEQ334FCbnVIrBimVPGu9Ce45OQUPYYG83rPhx86CAmh7m
LBgf8rnelHUf3YJuqIhR+yrrrn4IDf58NCUvpZavf/+ijJTkCjbguDhGenSB0BHVc69Z1J/L5UNc
OIji/vt1jgLQs7Obhhn+S7gO3oW6aR86j+nmOLQVylwUWIQhbsHx/dWF9RzF2G8HHqN+bCjCc60P
dDKY9S20Ka6uO+vEwhpvJj6XM6e0R4RPbcSxz/DgoNnmUzI+yDB86I1oeG618TNmRdE1ASrB2g95
oF0c6b2zbtd20bjtFoi0ZyfhDqiRuybTiIgH0pOsVNvn2SieJ2PA98YCuc4tlHFjZvuqKs/0N0sp
ltCWkdN6EIpX3rXKT1WMcKPoO/Zh1yEotxuxGsPuuwwy9VgkvVzjbQHgSkziOtcQVKPcifHxaP0J
bLy79VzE0Ho8B2cTrtjZGxva7TyF/MdXCKn2GG5fAwepCfyQBY1P4Uqe/DFtwnvVYhWvRKRtDOZ+
Ud3PpwpjXa7Hfl8jqtRHKAyNE7Vbq3JvtT0DkSFV3nPmN1eyDpQm+8GkOTJm+zF1FtpW1gF178JX
YmoIFMBVPXU9GkqngxoejjWLfzJfPV6Szho9DDiOuQGhREAkAA+Mr8Y6Q4vT+FQ3SNEJoWg1FtpJ
dsxIkmEEhpkrKsp7L/JT1DKlzI283VZGvS/C9Nvp23uOS1pLvFto1m8xDuEHnZzFzhsurqyd9WAz
s+IRhh9CKw81wwdAAmiVIFg3E459ZOkDqi1dvfTLCsVqkQEZ1FGbNlMkW8zyyPb0N+m3XZr1tV5P
6pnG8R5C1lumZ0zUdfVklexRGhFj5tE8vduPVB/heJZA3VdYUN0TofbiJDVGaU3WbefGQt7XZ+Yl
jd+aMn+tZ5e5hI46rdYlMQP6ubDD8LGuWewWbG8YJ52YQ9/6AL9AKVx1dHMe57hkoDtO1paje7k6
TRJmO2jVdpfv6WL0JX3hXy13Nlml67HtTEJECWqtSbaq4F1tHb26tzmSaC3sLkHb/IEa/aVhb1z3
oSr2QHYtGvDQRbA8xuu2sb/HJMasMDTkHU2qwX9G+CPxMCiAaxqb/E84e6e+ilH0o4tEDRlga4iQ
BeQpV+NMGofr/tjD9I8HPCMDQ/6rvurcfR+ZkuGFYvbeTPYl01UMKB8ZFeZXnkbWjFmrTmiJbX5K
/YPgiHiHU+DeszBBO09gle1OKDzVlsQ0ivyQNF8ERcEBwcpWqwlB6PXqgeUp/8FpOqH8gA4+uZgB
avZE9dwelyuo0MgvqBvn0GeoN4tBnhpuf9S2oQS3oKaclFI3wrvdsy4RNSTNVExoxhGFLE7lF1cZ
D2OqF7sprj+GYkqIbAI6YnVBv0GjW27gGxcGuG7YieweextPF3kSRqX/8TpGGqyG6a8UPGFBAhvW
+9yfw3TbN+Ia8UZutTwisASoCG4LeAq9bL/SGhwhMnY0L/NbY5S7Nl+8j69DIbM9OkMPkVFlbb2+
eJJKtoc8Ca/pUENUGapx01qsyB1CVWbmqZsqszgXhydhBOZaUzahKeO71fUnbyBMtiE6i2hatgS5
QAMyNKsxwZgaoCFIPNRfuksYXolk+SE8WF2U72KNrON6GGdgadEP6XXREclUselbDMOuIuMk0s1D
qiPvoGnbMqAz/VB18CQ6bL2Z+RyNs8Z+1PaNskFBExlEuY0D5ledJj+WfmV5l2HQdvaYs6nrFIE7
Y3CvKxEsrh+J7I2NCd3qdXKftYCq+AnSBo51r8X5571OqieCrMDr5Sp7bXv9p6fTnrXeybKtbk/+
0koQHo4n0eMhHmu09h5hrVk4H0UYHTKFtIA0aWKCloTqsSl0gAERCqUJhbf05MkN1BeiGXKmXOuh
Mqt1qEIyG60OF4LBzg5XCRj9zr1ljRZvsyVkpMMW0CO/mkYDmRRh3/vMMDOcZxyIqLwQAOJbTpAN
cIxxYlBd2jHI2pwLwqEn4SYheZjo6+7UdfIyAXG9GP0AF19sQ6N/HTyTeaDGb2tVYCKWeIhUWRvh
yNE3CqOA7xTjeFxG+kPJbihrTZzeik2unXV0yCzu1hwXeDyoJ9BW4pUjGLu1w/QYDVV9Znn3Ttrv
aSoCzYeD/eWyi6kLzrrlmbhJGXFruE3ZYzeEplSK5vkjT5MHQvjYY8+uRk3w3Vk2C5zKLcmQ6L8D
hfI6n4oTW/PdpNoncyFKa2G+GaRV+6TK4jRFUToxeYYR4p28pn9Oc+e9nCJQosNz1dYRUheJkihz
WBN11YM7z8Z21thGDXn1kwXZNkmWyEExGBx0m1qbcBs2GC0YCe3zAuIAy2JqumlZjtDmlLFz65Qz
4J6sdd9NFx1FYgN1MIS4S+SxKwujyhwrlqbJ6DvSwMVgJTuvFPhgOZZp7jWeSjg9w5BmoKi3Rh1k
JxH/nUyUOBqOjqHQ3EfhGGzgsX2Us85X9j3n5N3ESpgnD4oxEhFM/fgy/UlOCOEomAuPHqdB1Jp3
rFQtFPXI8xtzW9nhWxahoQ3dl5i4LLJ0mAeafTAeipA3hXKsHdmWlpH22WSUk4mHM9hKzX+xZO50
JWgluCQnSl2bJJ0I8TfUWx5/j23d0NHGeCZyuQUehggMVqvOQIZFAHrz2K1rBMFRv41FfSCvO+Re
JM3EzUD4EIFTyrp5a43iOeutp4hkvDO3NIoVzcQzGt6iXMw8yaZTX6Bglgk7dHfqLoWVVxfqUYmP
0WsPGnYqDdsiWt1lWfoN452SA8IO4I4+oOQvvyt9rh5qgUEPXj7MjzBmBVAwyMyKfDss/bEZdPAV
bHfbCfTx0hi/vVg8pl13HWQrDqE5fjawjvvUM/dOJD7tJwMs2t0ZPVQPNiwjelKePOJhRm6+cWr5
oKXGaszJF8wrEBXx2ajm9FiHXFNtE29NRmfrLJCLox57ZdTrd9gs++qrsxvtxsMY96WEBRCR1BQI
2oKqsXeozlG+3UG6Ghtky5wUwWvVqdNUO9YRTnRN/k37h1vp75C+p27XbDMNwHGoACjAvL5miDix
yq2TYOi5GVocwAbDXgJ12FqT9eg52Uagbd5Ybq9zF44S11rBcsL7MQrtLW/x/jdWOxEvEizYJ9ZB
g2REi9fR2/RGj52mbc9xH/ebxu6JQjaHn4HT4JShZarMAYCAzvZdhejZtRaFVW8ey87YzYX+pCTH
lB0E7gIDcrYEAaC9Yj1omm6D90YQXISsDGW2udMQ5nn2iCIZwhiKtIKomcI6VVbyJTQen2B75okW
xdLfOwPMRWLdgiR6xRGd+OSObFrdajdRm+45+hGS2SyFLMxqmsToNflW7oGTLN0jQ0zSEGiarCxs
/HiyY5RQ0XHyeK52GCPWNL9/qtlFetGwYY5d4wu5oFgNRX/Tp8jBgAVC0IYAnqmtm7CL1HS0wePw
qAhAYOc5iRXVEXFiIvZePLnmSVVRHCMKjL6GTCJlToZXFWR7EhrGQ1YOn25Lpho035CVzpr2quYH
QXMe5NYB6Q/JFiNwPGTiH1X/ASlyMU7yOztzwESEiNGihU/UGBXCNMSdYNNmzuHS3OXDHByGeH5C
/4LoLvbeE1f76Yq59JPYBT8D9TpIEHxUifsx2SktV/5IbMyioo0xf6XZoTGz2+C1Pwx3XyJOT8yI
QeDXp6YqtXNtg57Iqg9g2ftBznvyOOB3yF6s84rKQx8fh2ru/DYvj1mck383xTtY0sLHApBj30Mo
kqIHciL7K0ZluMmCiMHH8NLP4Emr0GzQJDDb6MNInmdErGHVYIFpMhjHU/lFoh/dIHZ/BQOliiBo
v8zI8osJYeKkHd3ioNWu2FlOaeATKd8mRzzUeEYGtJWnbk7fYe8JOg8Wmd40NwRyS95Kgm5cugTo
pgEhXJ8z5D6ehYiS3ZT3KHIv7UBWuGZjZbGrF2oYP9A6Nm+Oy23LO0dOB6GUOK/g9X2hEzAerXj4
DjUcvLqDjDI2OcA5IQ/ZYDcAE4KW3HBqYkNW5oNTuB9um6NMbG9x3jG+z7tgV2oOO4xM/7THvzpz
5UTYb4nA/mp67ndTVhuwu79sq2dV94tWNnx2heoOuA1ZHpB2OM32ciu0pOTQomq5eXD16QmAwgrY
7T3gWbtOFtWh6sx1bIdPEgcxci5AgoQe4xfjpe2QKE5BnmyUqaRfUjRnDtQTK0Tn2gzNrs+4AecJ
vwPSUzyFCU6SDuPSEEZItzvnR8zuceqzp74ysLK08tqjLhDMEbFAh2DigHwD3rHP9onXy+/ZNq0S
HnIgMOgONUmN76H0Ncoe63xp+YOgienTst6GstriJX/SXBx22MvYvqPoa5jNUrnp8AkEEibDhFpS
kkXIk+tsJ4PauDmSfwy/uQd1RAuwsqrxhHVlw7v/EXvwZ8h5/dJ6oqdD6IIOhjQWCy8sBbcO0WUo
uFBQV/M3HW63CoKZf7/JjjaDXpI4eEPWLjp9YuZ0GX8pEsIYxByjtvnsavoVR2sRpWbpHwg/ZJtD
nKvq6Op1Z27undOXH0aPc4st6p2Umi8vI0hKdKhl+9knwjCm+26/87E+hml/bq2+W43tcIGCQY1s
1E+zZm0trUQ7Loa3EDfKakqCn3ge92nE2eQaXCz4jKGLrxynelOedQkMCvZIWByU47kfrNC3VLuc
zX8cQtKH6jxrT3rDqMgwCop6ROVj+lgp75yZwXEegHXKvnxupfOat4h95pHSdfmp66x7sQEi5IyT
4j+Mx22kSQbUJ618rUbamtp60foOz2HJuMTQ1U54Q8umY9iBDmFlFHakecEgG9l/uEbxGE2T2vB8
OMIL39bWwaNOCnl3Nzoihv3Uza8ibwpf5zmJd8/MHyb2ddz526omIWhaDhDIMAmlgrUyG72A3YeG
ocJZD9MOBpueYa0r5IsW4fxkhLbyOgOeNyf2uQdraRKB6Ts6VdpECNRjvnjCMqydF0vruhWlbbPu
worBs1PdxyW4pq77ryrS3pgK1H5AsiI7V/Ov7Tyj2Ac40PMuYbwQ2+W0KGCPgQ4Pm3WPd26xURWo
dCOr3TNOvaEn+rvobUKIEn5hStB4GhJHh5wW6g0D8QRGxma0X+e+f0bfATDNKZ4dkZ+zKLiFNc8j
R/82ox8nbJNN3zA8j/LomrIGBkLyzvZarfPkqoz+DMfihYDU1axGe20Q4LfCcLTMZ7w/WoOJM2nw
uzW4i+HWGiwoXehz7OQcYXPZi/jBxAPEbEHt3En/tuzuecTtQG6NljAz1qzyMQphp6RRhGq3gLCh
N/m3q7XeXhWSmAMpvrWY1UzKXnkjJ35TT1l/GcNUq8DERRQkzarPaRwd9jRcSqQoB6XieUMFSoZM
VPAQRKNTbk3agZUQMyjvGDMiqd0d+VuVCt4NHYdC2GCYqRy5DZBb36gbyXUaLkNtEUlE6kXmHVyH
2XmlPvJGvxnIJDfIJa/gLO4mGZ9Mlp4tD2cccTW8JiT0VnLA6mhr1IYCDqBBduZqAB2ybm2WlCR2
WYy+DP+vAYtx65pQYeoM5XI/yXpHmWnMyE8c0VxjG6SYE/b7KaN6p4ac8DJX3lpMnwtixrSZTdsj
SkaKx+c5LP5iVGE4mgyYzzJBgcN+vwPQZcH6ohjL/slZfomse6apg8Wgkg3c0nPQtBiMNZw8Ns0f
Xt0GQghXvcaYdgn82Tg6uKWpDeSVCMyhZH8BYK0SJq++ozEzI5kvJZW4sO+Zrv3MxWMKwXKnLMTF
roqZpxIdjLQweUiQEExux5DAJs9ZTtamLcy7UxV/WBZUGzlETyHyxRAwOYdQvO3mKFx5bmgeWjgr
Seu8NX36WaHfm1hobnLHuIiJZXOPykZdYiy7SgESgq9E3moJ+sZFpqSP6IFj7Ngg5iBCTkS5b6zo
ufUkYbQFN2I5kLc724+GIaNt00NpiNz4NQ6K9NSVsvK9GD6orhymiTWRhqQZmmE+bQmrC5AL2ScV
4OiYAJAUtfaHDWjFf36vRXJfeF10qWXOWxLwPI5Jd4Smx8ZmytYWGYfjzD1HwXCYvZB9kuayM0z7
Nz0vwzNqKhBWVC+QBsXC+5GjYa1qVuWNo91tlAdHZNYLmrLlFO9jb22SCspEagvOhBiqhddTex9R
g+yWxoFR9ij/oeKfCV0baNZtz0dhtNZnvfK1qmrX9sywc/Ywlg9skwBOCP5q431ZOuqIuLzDXq8x
i6OYBm4L0RL73pYzHl4OotMsyGM4aDzr8WHtDTHsa1xI69QJMFnr59k1HgugCavQ9nYRQgp+bEeh
KTKHJY5gVUBngCBB0YzYh6OPnOCLbNVbblLI9zmad8wgmLJTZgFTzGirdr2/iJ7AwtTNiW60OObl
9Mzgr2ImapxB735UxcR6uzlUYhruZaMdlbjU3DtZ68p1N+uw7Zbbte298aj35laKnudNH72G+jGw
uhc1cvU3Wb1cvdfIyF9lBCata4nJS6QOuzKN3Qsen2ElcCZtKb5ey07pcGgnX9rze2gZTBZsEp97
+eiIEG0f6RdDDgrUJZtr1vST5jbXQhsIUtXZHyfEYvU6U+pYYcmYKLEnrM0E9ET33Na/g4GemuPq
yC2AFtTqL6IvHw3dKM/5EO7pzYmbm92bqJMvadZsxrRuweI8YE+olp+2Y9B5TJEqbDsv1LlYyU1m
IXeFfxxhbta+m4LaxnO3iJE8HrjxamwEYCxYpnJ6UY7bHfAjBKjU1gk0mE1rUOT1WchBbSfWRvby
YuMuAK5ZMke2n5sXLSkWP487Aq/Oz3qPEkjrBy61cNw2nmS7O4I8Dx3AJ3ma7ZOs85d/mja9JrVr
XFJM+uSlk7OcI1PB3G48IA5zEbqPn8QkSPaPPgiwbRFZI6Uk97YhWVSODC0ZmXCepjLbqq5h5KJB
7qpbmpMg9endduhp73LWfoqkJDIZpCcPmwT/nbMsEaJT7n50hRYfmhbkFyiflaGF0EEdFPZm5F1Q
w0cslnmnGYn6ho1PQrcLLJ+5zivn6sXDTJj9WnfdmQoWP3cVMYxwwpqmu0fPjqHC9AfylYK5u074
pGShV6DF2jey31nKxYu0SDt2nXMyxnEbNvySuo4FIRHafKxbE32psXOdLnxwXdrFOqbESnjWf1nS
vI1hT5M7PICjbgiPdk/k+aGHSsPZH7CYr7ROkUpO4vDcWnu8SP015tJKaibrQwfJO9Sjg7DEzzQj
rxFyWI8aKdmVXp1DvWNIZEMT9pg0GN06LcO/dmsTvmiDTLG43zdl13wjB2E4l7DAmk+W5cpjj5Xa
DYu78My3BShNwJMleOqYljOuu2tExNRa8mE3d2I/tOlr64b6OxVgiAcjuDe20V9p49WZBExjkzXp
K0td/ZK65P56C0DIUk+mrL5yhf1zbP5CqpFIA9obDGG2HTrYyziMwrPVvxuZ0M5WVF8ARpO22kZs
FaqKw9tIt3rKEexNuDCcGctYGiOdSeCuT+/lwPImaolnSlD2bkTFlr0wy0vxqHddeijSYdOx06Gz
BTuEanbejZNRbnWCujhX1sS2kz0wAmWA4nkqs+afWQwFthIVLSwlHJMQ/bau7j3HsE5aQs8p97Rm
rxOYHqMq2XqKym6wrKcqtnax5Xh+PcY7j7FjNZXylkHqeOLeAhzbvjcaSuaMganYGiglvfLfyLFv
6IwupBBsAhX9Qa/1CCOLkfM1YI1ch5JNKKgBkLvfaV+/VoN3MYdvp9KvLWbncKrzdxt0G+2Yon+1
yoE9dz1/mSGTBSv2QSpNa6MbRsYhw9GAIXxK5WvU2clRhqW9rsGurDv8ZWPCRAS8a4ZDFJDHBCNq
whrTMWpyK7GN22Y7Thwj+kTCu4iiB5kkT2DI7V1jI/QcMURkHQNNJ8RbXTfNm63aaMPLSd2ZViet
XrSt1alNIutJhXARFmeNpSdbQs5+NGo5wgax5s7nlu3QrjScW9l4VxJjGy7/yTzFgzUfAJowHwZt
A3WBbEbOkOexs6g/uzTZqZs3m8VhKMsP8sG3QijjioXZ2Oi/qEtJbTeAZ8GotOG4AgWLp2lXtThL
wry+p15fvkKp/Aw3wgScSRuEAJYhc1jNPBn6l8jxsBlyRdFnf9sh3Kluaa4jjspIkKZjG9FFADhf
d45aG0fysGguJhBhNiaOjh0/Krz4FksKB9mIcM3D+19qO59ktt5TURb+xDICjmr9LJi8IXLI1nAP
DqHOjo0agLbHNMC7eFsyoEnvEuORBYndPDvBAhWYsClAAIAu0yLJnzaymyxc64AtNCP1R6t5trN/
bk2ELXO1HpllPGc8BxEAXpTu3hHOnqUZ135b/K10T/ptv0hpOEpyyjyMfJxmsizZpmQVc+Dgnqju
cwzFSyFtRpC0vlnqnDX8aCFA07plX0rkMfaqPgURyY6Cs3Ej208kKzjEUeNvlBr+9sB8tkaevSK0
HcH+cHsZQ/oykwIFJW8dZLg8xyrb16Ua8LJSMYdTtu/67JbYrr5tqkVqhawExHOfcqCYLa9QjG6F
6rjy9SI5KPBSuWwD3DH2c6X6Dfv9TxqRP2FPCTu3dufrxrRr2hr0zQhvwmRv4XTyOrYxOInxzVr0
jW3t/Qns8p+1iC0cC3ptwwxEb/SB0Q5sCuqfH8K8n4a5wJjOeKXK4E/Dw4khBP6g08cq2LvzSvB0
dHTNL9k42pZ1JzKt1Ot4Jy1KdLf6zNFWrSE5Vdw0U159oZP/g2TVbyZQpDq/rN4I8mMLhUZSc59H
S3zkg/ZX1NaRSO/uMoy7ogofHWfc87dvGl3HpggSGGhGPG7R6V4q+O9cNVKDG8HiIhTaM8gZ4sG1
0XcbTCpqIMut0n0sOmc0KBidWXChcc8ZhUFkHlAimF3xk6tl7NMhFXDNn2Aw/w76SwNvbmD54dsN
aO+o9axNoTB7N5r466UIaHUXbX5tzuMmm3V1SBADeP+S/BFfwmdqZi3jnVOpWNK62ZTsa4yCTJFA
gY00BxY13qjbF8C3A2LXupmPkCx01jzkcBTpe5DZjJo4slcAcn5GDQmvmat0jaT92Yn1d4vVC4IH
62ZnCQ9vtuRJBMoUW0pEfsQ07kDCrMpwjX7mFpnpuq5+SmcPFzv2RZP+Ia+RlXLdI6WYnWbrdbJm
AUiD7ULRZzgerafWBIqe0gP3gEI020JfUUwveqqfBjTMM4P5XeRhSTOAsoTIuxHVxX9Zep2wh2KR
13RtrTT3T00+FQBNfGZhx3coNcG+PAk4HdUIfajpl5Gu5fhJrqhPo7fGdh+Jh/DnyY0ORlfdiv9h
7Mx6W1eyLP1XCvedWSSDI1A3HySKmmXJs88L4TE4z/Ov74+nshuVNxvZDSQMnLStK1NkxI691/oW
CpOen1vbAVNSCbDAKiqewDj8xb4/chPOyEM4o0MDHFgMYsBojvsMRLg5BSEruFZrgR+4xlWrKDL0
uj/qLiEMTlTdzVhF/GhACOdirbeU0lP7kOWXRBqR2u+qeUPVesjs8WWKkPMVWC9WEaMV5uZVDSIb
7cc2tCtPyhjooAWVAjk1MMoE0t8yCOvsxRtHWqLukPhLYEwe/7Cc9oyDN2bLPRB3g9iGBlbTPAKu
1aQc7AXu5y6cPXOAXB1wEILGv+jg+o8GcG2OQ4ZtPPiV5HgsbDTCOglDh156HP/dTdvyFq0eK0wg
flJVkgVQTc9Kx0WskI4DGHpytRF/a1HnzIAKXtCZdu2QXO2UsrFHcTIOE5JEydAWRbcnsaWcpjHd
2d2u1NyE2YBYkeMOXinp1A0nPYkcQntDQ4qFMGpbgtQJtQqJ4jkWgXG1UApFA66gVoivoKTDhZ/3
LLRA2Q0z/jNhZ6pnT/lwo43V1sXRQUNoxfpXwhy3k3JH12Zc2XQg95OAXMh85+BKzVwLOzQ5FxT8
TdpDEKeXrkQxW/Lec21CTNSJX8KoblM36JscT+l1JvYPZsY+zMV8SGdT3RgT1Dnc162mPpaB7CjX
yT6exuq9kk22i5AXWhX3OWX1hwjIKVAXrX6T3zGyrQ5zVLy7gIxxp+dbJ3S/sc2/zuBO41h8TqqY
dvYES0njPhj6xGEEMHuaNd1qvQcdRougqMzk2JjZPrg0aurc9GE+DrUpzybWrg1G19Sry7Q7lqV5
Dx+6uTcWyM9k12yHc0+bfLCWIzPiAorOU2G6sH40w/AdLdc3qqbmx7oga03BOJjnrCR4D7JtYRrm
dqRMKTNlPUs0LDM4OL8MF688xdN2rHB8u84wewMh916pKy7naZLZ9dze9riYNwq3+0ooS8VkHBak
HbkO+hGQL7AJzI7rNkKT36rlFqi+u0J4nF+GBh9gc+C6uQRE63yfXtiaog6Jveh3WWY+sOozgWfG
YRq1us9RL68cS4OeB84rCZhTFXl0qARHMBXB18qAAdqF+q+aN7npVZq4ihZpR01BZ6XPiXkp0TIH
Udl7M3Ujn8klTJrgaEXJc9yMhzhLaDhlIGEBOxCtET2mDoPDMc4+IJn5Y9+TWZ3dR0jWnVDZuSm9
iM4cizungq7khuvB4tGGMYWT2h0mH8gaWOCRHnZuwHexxp8mNc5xDWe7RzZYB3m0DYL0NhQg7FSe
A0+LnG9NlqfBCAVM6nRviuK9AA++duhU485j+G2jftBb7dMO9AFkFrH3XetHWmkjDe/1zdiRbM3m
++Mk+UM6MyWrl6G6oNQxR/fZDaOPwCQKR2io69yRpyJXY/J9ugilC+sN8Q0Ay2I+TYjrzMRZGhNF
w0DJWUVBX4ORcEdgAbCpPjZZKNRzI1jaKLZButQqTWmLUCccmKdBTg+DEeESCt9diWZ3TjKYmuEm
JDBpa1PAE2RneQGq29bSEONPjnUYElzjjTae1aI6QkpEnYM+tWNk/O9DwIx/iYgjotG2HUssQYSE
gC2hzv8jBJGuTK/8HpTnVFOPLvfxZLjz+4TSeoUt/liQdHRRY8s9MquqN9psvVMm9LuJh//GMeSh
LbXitVVQKiW6w1B6kVmRfHM04Muwm2BGUVra90qp8pRHD2atqPdgaS3W5Lo4C9UASEWUCGb/HBlp
Rtt4SoxrLunX5gXEIOgtz2YsCiY5SLNLBIyrMB/vFKPL14WqVTsmWs1daW/+Oxs2ajFFSZ1w7JUx
JbchQBFXuZN9DvBGbv79xRP/knFnq9S8NohvoRuW+GtAtODGRo2joJ0zKmsJ1rE3QdG5h8ZhWA/q
B9y/CjFnrr2pbJA8lML1c6S0FJjToU5AlAgGemjhpJ8oIScxsvLWehXt6johMENCNFIjYx+XhHPE
I01T0SBUW3dFSYw9wKSb2VUYprVx62aGcRRFSgjwYDNXzaT76EyKh6bXuVXdWPkOgOz/R/6a5v5L
5LdNA0VVha4vQZaW8Ze7B80iiBaBVJc0Lxw1haVdiyA8xq0SvpiMvekXSuZ6GTP5EsvMa52G30Mz
Ig6KOK6raVTRuso5JimAkTeoqSfWpny6JKBbcAFJXFWdiTaV3uHvCOkZvhhK1UNI5MwOo3xzCy2+
6A34N6MAMZKQbnOisngXdf7R1MMrUOYFDNjo3lgPFd5dJjmdHj8NroamryXHLWstz1WbbjtPhfbY
KprlL/LEjUTDvjIEm6so9eIhjeUDp3YOfzR5TiJUAUqx9K0iu5QH2FYpZxhg/ApExYs1rOyKkA5t
+cVugGVWxqm6R/S/JNhg4imTBuYdeJqsBXI0Ba16Rz953o+9STFS5MO64py8RDP3TB8gB86dpEdd
Uvxljv4B99e9M5G5umQinINwOmSEP+wqjexmU4wuSmD5qzDCH73vHX90oGU1KSI7uRDec5388t+B
rGliJBCXe1AviqJhu9O0S61Si9UQmuCrLH6l3e/4xkoASJ1sIgiCrosA/jvXMQDmA/KguIQmAxxg
rh8TkWCTby0M+hAGDn4D7fT7y5hb2ilz1fsptcM33hyI8o5VVQxPQVNa3pDCAvodsF4VfXAs2nci
eS46CqgdoV/RljGO+w5slZJ8Qq5a1sgR5sbXSx7OjbR19aMDXbI2KvssiGm9MAVCD683d0zIHW8I
zQNyOvOolTOKbKvJr2Gvo/HpjA+7GGwKe2Yx0zLQo63+JaZR27a9Ono9dLLbXH9CTD1xf2aEFuTz
WddluXErxALgBEG9FVV4y3r1JSqiBLYLeKNwES3US+nMfA+6JaTMs2Ohe1NHBpiNqB+TuVqgk2VD
HxL6ONiQ6k1lCUni8VKNtfkwT0ihE4UQRVouKz1U9SergTk/obn25hDmoinmZg/RLL82PdDoEkex
V9uxyiG3N1HuYxgMjIHRihwS/ABV4v9e/P7znxKnm7//F//+LMqppk5q//LPvz8WGf/7r+V3/s/P
/PNv/P0cfdbgBX/af/tT2+/i8p59N3/9oX96Zf7r/3h33nv7/k//WFIq2unWfdfT/XfTpe3vdyG/
i+Un/3+/+R/fv1/lcSq///zjs+jydnk1GRX5H//41v7rzz80g1TY//yfr/+Pby5/wJ9/nN7bPnr/
l1/4fm/aP//Qnb/phs45DpajY1gWycnD9+9vqH8j+VPVwTpqphC6Kv74D7aoNvzzD9P5G3AEobq2
TuCXKlwST5ui+/0t82+8BpaIJenZ0h2+9b/f1z8Sw//7A+M6/F8SxIVY/pJ/CuIlgdR0bVM4rPSC
t/KX5RwPVTuxLIHPMGaQe115rBWGdo2ejhtFtPKosp5jfqa5D1xwdm8cO5inMXxythrNxwCcP/kw
U3nfciCF5rxBulb5eQMy0eIY7BQN+h8IZYwvI8x5PbFgM+E+WqcQbQOSdw2P0Dqo4WNWZteUAeoz
ZJE7yD7rWUte5yYnqKsX7JbdABmsO00A5k36L7QHGqxn4oXcVnWdogDEt9N68NsqoDVb6P5XrGqr
KRXtsYrF2U6UBxLrXtALMAKpHZosiUm8iDqc+oRUATreR0th8KSGZ4KJqbYrj5BiTOi1eIVpSizh
xLTdgtKyiMMakXtZ4X7ggHufs/c5Fl/SaH2jQZdb43kQkQ8M9cmqy70xIJvTQ4EFRWEOItNbZIiL
ZeUeiOzvTHsbUwJGSxcRS8ohbiqwYjdp8C7DEqjYR8iYvFOIXNHT20KvFuEMcCLFpvSCU97XSbRR
JIYB2/ErQ2yZ6nmONm0t9EtM4M+FUWzkAgIdMsGIDiNwLU1ggmC5C7nTsmDrWk9KZY+biip0VSex
lzW06E1Q0gGHbAntcTF71r4aLTV+325dFXNF3j7HJydWvyO7uC4XuQ4Nz3Knj9Y1yauaSJEs/VxD
9czxK6EVjpkTQan10avhDkDRLh7AahtnI1I8pu0M2kf7JVUQfgp120bjroct2hr6vrbFrY9ROYcz
BnwjgMsLkIO7ziC1FQN/xJhW4Kk5pPyQ07XJhgwL2vD9qZqsZaZg3icvbv5UYe2aEeuE8TVF0SWd
7IjMzut1Xii1lH2U5HuXoROl5rYwXmVs0E0Z5glThrWObWTvUf6e2jTQMP/Bl3PpudY6OVOKn4Fj
8CLk/yt0NDSEjKe+jw4z2UzlhWibVQe0lWxBz7an1VS/J6pKqGD/VT/JQh7bZnws1RgbGBHT4EU8
pQSP0WMz8i3afKba/QTkQRgJrPwCR7duFQwNGuacdRptBcUeSBHKFomQPJRzAkoRPlmKBiccx2Rd
a8YvJJfmBslOwrMHAXIkaMAwUEJGJuPijPGy3xY51jgKpWHbQ+ceIbkUGRPakhCNHll4s+r6d2H+
WkaLwUfUQFOni7WHbhxdVDM7YboU+2Fp0GVdP91yGAl7NW/LTYMDyoMn7+61PPPZDc9qk6Dqt0LX
a7Suvthp9KQamfGYydZ46IpLa3ft0Q37W7vot2om4/Rq2dVK7Z4o8JFzEZ2ZNPk1a6fGKo6hkhxH
aG3YgB+7Dlp9H372aFzUc7tUPrQ2TZcQXpp0BuY7+FAzYHf660/s08svUeMguGx/KltdqegTUZej
+aAy7Z9M1LJmvHT201NDGGvNyKHls0fTBmoUcd/roNGT1w+avWnlBB9EfeiZxaRkyJjme4AnnOkp
SOdPGg57B8lP2WH9YkIVGIHnOIg9VBbHjFa0FVz75myVAwqKaOswskoQa4wA/LqMXgCDrbzZ9kzB
UzveNFhi8ldrKLkDfolip7cqt3nFefKxxXoGJDrlhonVSyDV65zfmluDWEJNMYu06Pe0JwVTqW6t
ZH0Rpub3UbYGn7C1Q3WbacoxYiBViDtXMDhGbSKat3DUeNamGx/TOsKDhqwKw7xotzlIBg1cWHkL
GTMUyzhVW4eY04lwhYEks4alIH/Jq/GxsBBf2aMPY9uvW4YOqH9LcjsW8pZQphimj/E8xSmNfecw
LjlUAIhhBgRyes4YT1ajN1s/jdEfFJq1MwqmClD42IabGHNHk78WNTOt+iWyzg5ZTjHfGH3cR36N
qGaK0osDfQeh2XaY5LMcIkwbTBObDWLpKPmsnE1LMsccm9uMONqMFLl81uivhSSxuZgrlsxwUI1O
tbIbIF4j+ZW42uh/p+RnB8mmpLtcZS+DEz20+EUsPQWFTzRp906eEcNsfW9ZGU0F9B1qT+/bOEn3
tZLFtmfWkGU2HapfMvypsHXO00/Txp8VIIaJYekQ3SINxVrOcoiwr3f1G/kCiOBh9Ouk+rCdmeTy
sp406LESG2Emq4mR/cwYPMVsbpmY4yOru4veNOcw7ph3xfuqKW4x4ZFj6Emo9Km9ZaZEAK3u/sQo
5H//fy5K9iqYfPhPV6vX/MWmi0EuVtF1qVNAJFOApSYzHGbhaB/8pMDnN4xcqfC5nwVJA+Rz17Am
Odru2olxvUwe0FETQJtchiFdjdavQHsLtLuRdreef7QtEa3swTN64JbcNaf7aKLnHOz0PFD+6qyk
kARZOxDpcHxAhr+QREHUwKh7QCDuMYg41fp9Zg3eMneKX3mCNhbIoaSdz2huonGvkZ8sGbF0WvGR
hLQr8xahQ+dRvtHvfQ7a7FQwTkFBhewO2xnJh735ZjPLzlQubYRerus9Z5P3NALr/C7iXEcMCARB
FHYZc0ANgNxkZwfUNYcS27mUbKTJbhbNtiN7D3Q9OnaDJu+4wYDYKF9QFjGNsmWZ3zlLXoENy8G3
NdYgnurpNQPmWuv0NgB5ujzToOcdZu8yG2kXQKNUKyIQ8i2wfugEJXgDIKbEjqOKRwRbkkPcn7WA
j02tk49AbPuqfzNxyGKXrtbFiFuzd++LUUNOzh6UsTHSTK3YPeOC6Uzm/kiiG4PgIc5h/qGMsTL9
/qwMGY5Xw3poAvc9xL0JSfYD75dEQFb5NujLUOjuOQPUNKACQf38kDrcqGisRpbODJ1epv6ijqGQ
DMgFXHyULAN9dyWvtt8QobfCRMWQQzFJkJXyYFfwovOvOR6/yIuDRtSbT5U0rgGTipE7AEX1Lpsj
gXOHnL4eFW1u4fLU+nsZobBgLsEI1ZDylNrYRNLSeSWkKmIMae1qh/7/KLEAAUDSoofOQeAlw+kr
RQixdrulmsMG7bpPelzdUT3uZD7d22p4MlIXSIcGC2lY1+7gJ1F8ZCJazT30syNawx8pnC/MsCCn
hnVX0wAalK8a1dlMykJZLaN5ELM952YksNh6Xo0BaTR1jXNA/mSW1sYKcXvBrN428SctMc8FWGBP
ZK441YuVfHW92AkOkW0wrnUSUzgrUi3zAh0DQUZ7BcQ6FEoqYogld6dbGshEf08oPOlBhLeUfn2Q
l8fOSE9lP9KVLu9cg0IN0wCzNmCyzKo18pSh4b8F7k/hFqcyrXcImzBbX0y13WdT48VY9Aob51pe
H5X5OQr1I4kLrNcsWWW5Y5HmKWhWGdwRF9enHQhC3tG78gcw1x3BthKh4FXFg44PiLzCZ5v6EEoq
CiYiPMm7JsxrJLUzRH/aPVehs4aXTk4ByLph1UzDbq4QS6i/qtiCAFxy2zzqTrIbKzB9GnKhdtql
fIyZk8Hn79mJ00eLdQMuwyoy34scl1RBOgCrqxZYuJQDgAypl8zjMbMf0mJnO4+Y5Lm69crF0Rei
9ERGuekBD9VRAU4wPvCLflpYN5LaGDYZtT/YjFMQnxJ/4FVG+TqYihfITx7Tg5LD5Z3jdTeoO4Uy
PhTtzYXxmAXGPtfg/FUoUXUVwFysJ9/JAIrTGYGFmStJ9sIqgp21UqlizGkkplWRzBAgEHYIpYgy
nnpGbwB+ipnlMjYN42ClymtfGm+OHWZIY5VrNWHWR08UBCZkQG3kVkyfnIacGRJ150/oZygzF54D
o2pKL0v3jRY3mktyTmsTa/EsOkpRausi/LLGGQYtLczk0x1xvyDIXa4dS+d6EjcTm6Ic0PAoX3ny
1NqMH5GjzRXcugT2q7NfmqgJuxeDQvIX5TviKyoNgz0JSVC206v7ZDy0ZPwumpyAlm9iTGcT7UOH
Xj0/uoVzsaprpSZ7hSYwngmSPIp73D0r0HVAGChdkj3ZaasEsR93O4MEnhTiExrk5gU+a5eMsGA+
6i0DYAH7eAyeKmhTszt4CcMrZ9HXIOcI5/wOdNo66lWk1O05OzvtHZslGwv7UBDtVEseR/WlZaKV
V8zy2vcE2VKDFDuaxntpaoB0QV0g5WPYT7VRsKm1LBZ9/pO+Lx3uiD9wjh/HQO6EGW7DOCM5Amp6
7lyaMoAE7MF791jNd6nW7qCLr7LYPDbkvWrYrXKKlGw+2IM4pvpzZEW7xH7ROCylwUfmBgRF9zut
MJ8ANx041Hh68RMD7kCgewlzubHze815b4gEcyq8P+KzJtBMd98hGU0B6QmrKKXu92c/EY+Oal5j
yM8dJMEo4bx57fpnYmi4+qcEoUUE8yMwX7GebGY8DuTPrOaWqxpk6w7YjAvgO6NzjiRkbB97ymYV
3ZFkqWiUh0Wji3QEFo3ua0Ta9ozt0wbDdfoyVwmbsuMBw8KB+KbQRQ/6u4nPJ2ZqPav21gCv2ZYW
I6yB0xJhbGG/LcHA1ChGVfejRwIfp0ST5PMmyXfxwrmazsBq8Kg84vVcG+LckWafIMjVvoRp+Qom
PNHsorne2lG0Zyrrz2BUTQB/tU6jviUitriPhu6YWhuz6A6z6SLBa71pbnFQozmf321KeMRvjAKz
rUWBZefZDs4WlSTW45ZTD9Y+a5k2sexMJye/NyNllxCrYJWLCu9a17ZX6eKimRTVSnpxQ/cNZd1q
DBK2ZPJbKDsWmr810j2daj/hM+wKQju6zmeMohs/NQGaU4bfIkFhHgovMgqKrejU06WGl1CgTC3i
ve7WdzHZZ35dBSgzlA8zjm7EBAFaZJUcSGfBVckIX8HUG2UOpLTY04kkGqv+BZUGImmuYMocAr4O
5tRyuNU2zh2d/A9vaJW7Ccu0qhIbYT9BKlF2LYrLQstuiQyODk6xXQvHM508y4Tdzell7LIDM/ua
dD0KU7+xu1vstlfs+Cs3dvw5JuexnnbDiM2wKe5G64QSkI2z9UsWP8NptnIB6QwuW4uyY3K1tA1u
E7tPPeADSKi/p/xGv2w1fTZobOm70GFOkXVnMaE2BqtzoX06ZsculR7ERHGYg9XmCjE6fBtYW3Xp
AEFmmaLLjHhnnj8FcJEZMQRpD+yd7yP3hsp1K/Njy7FeBkvqwEh0k7ioSvbCmgAuY6+HzndRNNvB
qDy0tQxRe18rM+a03Rr52jGUSB7abq2QFdXqMWk782FKw0swvVpkbuOnM708f1VbRJLkJJQNAwc8
NRJjhRTT45w5qFGBqxJB7JiMdbut7UI2Ht5c43tKv8gx2QZTsmtM8/Zb16Xi5uwgPSJ8lD0bELC1
obradINI6QK255wjpXu3FzUfTa5VP5HWfZ+q9t3iohs2BbDGaHgfOL3W2r2j2RXDQHOXEE6xatXM
x/WarsuCQHeZbwJl+MkLm4DEtiI/V7X6NYLww2Ro6vEcscD99O1GKur+0aqeYpiYU7UpBsrOWueq
KFawSQsOriDLsn3o4jGTyrQqRHKCUfUtjG/wmohdkxOwTK7h6Bdi2iD15PTAuZ+kIaoR+2pNNUJM
gMbx8CsqFCaPDjuDZGUXq5HdoVYFJ/5tN+wJnDnAct4kVelbw77sL1QYG9D1FMXTFlUJ+nJ6lDCN
QglMhtCGTj8U0PglXiqIYrTgrlFlPFQi4eI9zHmx06yvODG3tbkzXYvk0sCjMbNx+jfLqFYKw2rX
vZGXfW/xHMC8W3XI8KWEwzNZxaWDIwVUamVaJBnrpZ9KStrUdX5NIKahvaqAYPBfHtp4/uK4voIh
66mD+1gH66pR1wtqqzsp1UvJth8oPzhkThnmHLKUOWL/3inVKn5RmhjtKwdONQVYJ9iBqSBMCGNd
TNSJbw/f0RhTMZJz5WD4ixrU18bP2KNLt0s6aJqHQWJLbX8Z66UhyxHNnl9hUzKx4LSkZ+TPFHuO
Qys0HXoKBFFHwVCg7e6vbZnQUyM/zE2qJxibuDPAhq0cxYYMWD+LuHmvk+G7gm4uak5mjOToYIsc
Qxz8knkzKFvag/ABQAIYaAZRibE1VjwrQUMrQ8nwk2QHRDRHIM7EchgebVgSouuXvHTPxlQe+fWj
GifPA0dGVd/po7uz3NMUtydSjdZzex4zcztpOgVthDCWuIY5uhnBA/naR5MaOGxfcOkw18Z6Y5ur
IEvP9fAMbddovuAxXfr6McPEYnKmzQzKZZvIs9F4yIazzmFLhMFRX9Kl8OYQ10sQ5RQAfnHLcKfL
nrwejcxWdZG4mtewzo56wieeYlHMzQ93YoCfup5bFY/9mH6VdHwUhpP4YyDzEmp/ruLPbpBbje4Z
8Q6+VtBGogOQ70OEOn1PzgscIC4EJvTpiPSPIq+m3F4YMxSwFsx+MApxfDNQjhPHkfakM1TPRWjv
grx6HIuBZ+MzM381OmTw9I3LcWyt7ZQ/m8YTucY8ZQaNh/cMG+kEbaMjLUkPCcZT1Q0MqbM0aVq7
455TMim2D0PCOoFS3xuIA0squI5wXuLZvTiBzcr5K7agaanINj4hDG3jGXA8OXO2Vn2bmUYc1wGz
0G5gqGk1rt/UzsnUojVSZ0937xt0PJEyPEEKw8/GlFp6LcVJYq5KaW1Sm5MVAcVT/EsmzzNnjtD8
5Zosfo52CwgAauJvdGNUF7OfmrDdJBMRB056qX5FwxJX1tV7VLnjJtfMGheQg/4TFUxjbxtG0sQV
P5OJeZhK/UyNfm30mqBZaQ9o/HjsRWkdmpy9l+wfxU9TBeO+4FJpDWyoPHH0w6Qz0dDEGXv5pZLO
YzgzheAgztOXGXc1NutOyc8FCluaeY596hRZ7tF3vGhxW1yimJUhyl8zO3puu3lgfckh2PrjFIU0
Mgi2wJE+1/mBTXO6NUSrIXuIXuxWMzazDU0Fe8E+W3xGNUJLoVM1ZyEq+Jb/AKCKpZwktJNlig31
uhANgcXi+98PYXNIa0RadbTNo2757Y1aF5vcYq8ZZb9lbrWVDqCvAsmkKg8EFq6VHAuMLTiA2i90
W5ua8S4IKX9hT0l6enb8OunK3mh19M2Ytj2rnl8WbdcYKuHx9xe6qTjIYvUUB+4tEgTPGPrJRH6x
wxiF7DECWiwWf4yvBYx+g26X9IRBiM+BHZ8xDcpi2LBdGJNsqOqEApaPFqtKfShtaHFF7nxYIPoB
twK6DtK1mORPjNsoSI5llr/WkfKZtDgKJbUPHVydlqgEvbLKwozdOx6fxtF5cUKiKvWeEnAixkei
/ciBqDhts+sc0yd3ugqhUO7NqqMiZWPFI4WKq+7Y5uqFKMISVIJ+DIYTF/40kdQGlTln4ubG6NkJ
QGZUvolgyFY0n3XulkpF7sc61Pe4WDsf8x7eT8Xk8JOCuYfkJj1aPOfajuI9+domdn3PKDksCwzO
u2kMj6aVy61uYoCplK9AQZZcgpIFEhsEJzsoNpXauqcAX9uxs4e7VqnnXaC1xUpLziAbtEdiBsnV
tfId7X50dib4bIepOSGjCHbpCmvANdoEbzueoP0Az4TmFXQHxwp4MhbtH2Kl+xjzua9n1g4NAgJw
mzcQhSoe5dNoLmGoCZmIxCln8WTdzxh2qsT+FIv6dmTCdEn2bRWg4QtyJJ6+uYikx9TLKtLXijl4
G5u68aua3RwGWjfUxvH3F/IVOlgHHPoW0LuKTPJozdmTkTzJ0k4fVMxNBbEopgQOHWIdIXMOJd9Z
DD35807/0+qQylvIwBmRzl7T2ebZQeKDnH3YQQvAZ7D4FC0TTDQ3QX2YG1cHwceoYmKw0VcJEIop
AMufbzR1Dg5JUfZrGxjgWrZiOiS433vQo+dKD+U2D9gFbK7F2sDpsk6420cbkSGyXTzD1SlBhHjS
0dy2FhFsyljhqzC7567t0FDG5qZEF7WKbQ3cOmJFbugl/ZRTbUfWiUMBPlizs5FoG7wafcwKlhsD
lsX7PfdJfCyybp/aI8xN8eMUaII62GirAJDOGlDsu810M87y0uvnwUa9NNyZWescAiL/9sTyfrou
N2TXcCEKyPW0b0R4dErjNXON/OQuTaiUgq8dDMorWKo0Mc/SolZKqDaLvpuvM5LlfUjzPHBGe2MP
6nNaCECOmq6C4GY0DRe48np0foUd8snp7tYtmerZqFX21vKU1pvBMrpDGeekBwu7oONMckLbRWei
i0l4m+fjVcxBeImzeRsv4y6iVD6s0RV+UKGjB2YyNO4zFqplKK0v9qz8ZEhCyxX3AaPP0EJJ7zIC
r4P0tRc6zER2gKR8dnrF2Lph/Bb12qJZtBpPN3hDSUxAkSt4o1UkrsAomQTGRrJLIETSzUBnmZwB
h1kZTQw3tp8jLAV40Y69zZzLEjBw3CZ97gp+L1CVYY2sKto0SX0c42LeGYifkjz8KpoMJnjrrlmX
x5W0g6t0w3cF5CGnISLWHPhXHXaYTWUEEwfp8C7NGZy5oX51MyIpzHFRq0Pq70VHmDamRSYtwbV1
yaOv4w6va7ek3WMEp1FIaEBj59cAX6nvusQr2k6H8xCJvAkNu7JluWt15VXYrUJHmpLS0kFaxt0L
+Sq+3pEDmDRwYqrZekgc85qGJBcM+eyPUu/2hPABgJAM32HiBqsytLKN2cFaU1SMudk0/QTa7Bvc
+fsUa5A6sbKEnfgxGJFTiQ5XKYDhlE3J2lm0HGdoR/z+IgiJ4oJX9HCN66CNxrFdep1dlH8qsvkh
dD0UD1PDaCoKg0NdV5Sle84O4Y58XI7uwQGVO+6NHCm01QM7mO0x85pC3AaFXhVKsxWvjgvE8rou
djagWct1k+XXeDErR7G9OFLhQZPWynLIMRb8Uqa0khhdqeyVBIJAayBWtHJloxJgmvL3EH0WHUWm
HApkzjsFD0wzjzZNuby6dzpMQXGlHGZVcq+F0MdAriTkSrTPog4qekbJAQk4zxnRqwqzVuKSOJSZ
sAAs8rGGsluIJB2m2cWxHWVy68SSQqWDK5vj5FUsgraV+akAc0ryost+gjQww6Hb16CNktxnbZOb
Aa4nHa/s0HfVLq6Lt0A1By9w5AeTJWoOEoF1gu/lhGsCnch7Vlb4G5zqGoQaIZBdyEBtJnRWmgXl
EgdpXdBDT4ml5AQoDgKRjjfOieuzh7TboCEoClDaOs6AJXcQ0zZ1A3k1Sc3MEzJ6hcDmZYlS7+va
eRlpNa3QwBa7jp0sCzpCklCp6LQhvKS1sdU39xLyEa847GUGytXGqG25WAvlYFm+WwiVSYhe+/iQ
OC2OSygTo/Sdrftc5+gC9WaPJLc6RlFjbqzaWZ5doT1aAph6MOh7Q/aVrxj2g6Lk30qfdPeFbU4M
lxIuSSHxTky4FjNHyR/0iAwbEFwuHiTGA4NOnC22bajcpnksKwL+DFvZQplBO+P2l9BpsBI77Y7I
3wnXIcloqatnu5HVFrlOZh7s2SJaICc7NSP66RaDwqhMeui0HLTHGlUU58DkrtIxfSvNbL7mJiHB
wfimu425ywRKnb4sPoM+kG9znP1Sii8bDdsZA+z0mIIuWScASjdJZD63fW0/ItLj9gVS7//+Zwk+
nPNn1+KYix6iTLDCZDGlUdSU4LNNPFDwA+/KJnzlaaq39VT+L/bOdLdxLNvSr3JfgAnOw1+JFDVa
8uzwH8JTcJ5nPn1/zEpUOdUp+14DDXQDDVQZCUeEKA7n8Jy91/qWuYowDN+FZCCwKKaFJtXFVo+B
ro9xHy8ksSxPxVDkZHfhkfMVqTyxQrZDg/dsLqvhgVSI6KCl3mh7QgCEagRQnGUUNCwhQCg+/zDm
H6GeChszuNK03NiKVUaNGJOvPXqBspJS8TWV80ABlUbPpaYFMJrtlToN0TJWvS0vlfBkRPJ6oO68
9VNmgorOlhOSELOLAh9RemTjriWM6kD2YXmQ5h9pPWIgiMRw7UW8bdtoFK70Omzu+sBb4agZ73oV
eY2mvyhCFNx5KgFEtYd4mei13EmzSrNzKaY8r+cSbgAUYOqoDW6vVdMuy8tTJwnGlUbbZGhWXiLL
26KiLDBWbB2xGsbXUiC7ZZO9C1ZZHeI42hY+W01IxXaDuRAufIS7B3df1XbdlcruzlXK+NdEec0b
5fQEYA25FlaD01QMv8nhKGw/AaPuhVn2MPlEtsJHMRgWmopL1GydVF4p3USlz8AoKhdDdZeV6q9e
wepKFkO2aXiNPGg6Hnsd191GD+hYQ3i4AfMV7ayG6pCpZzdm3GU3NGWXSW9Fy0oVq3WkDcadyXtp
hQy5I/QNuznr6GRD6ptdVODpsJbhDlOwOCVhpax1qrBY/oraAQwiYclIfsMlRBDd4pghe6aWy8kG
BXYIhxGlrKWWW5Zr10S9yKuh5u2DxZtWW94FV+b8Q++U52mQR8yoKvsbQp2nohSO0vwjnp37saTe
R2wNlgNLqFMdiMNJjjALT3SSVMXqT3/+3jQALhZgwVbZ2ApoRZGmVppBzUskSGcZxiAHuk5LD6jW
dtyL4VrXOwDOpt/vZEF9II3echSRl0hcWM1BzYb2ABMHTVSahm6kw/u0hHEtz4D4scitvRi3NS0A
2DmyqdXKMmrxJ3UstFcIcZUrSwcNwApBJnRUpG/fjPJDpXgW9TGwukVknKDQfxg0THlrJfIRxwZG
t4pkbqXLn7Fa9mULwlCPxn0wgGqSyoz9AFVPmmwpIdbxlDg6ku4rKeQPMBE+0mGoV708CqiPYwoF
9VWhspTte4A6VF7o3KMPKPE5OYUhpNuhjvy7ttIQEY0a7b0pOYhxhgy7h8mQjBokOwVVjlnLG0TF
3lYnzgvxnfIEs64+5iZ1LgwMOiukDMO8Rk+jAFgSkGVZ44ECln9VKu26VVXiC+uoP9ZFKAMnaMIj
xEg7LgzgeVM6vQQTbARf9h4nX0SPE6M5ZPy+ItVlmdbngIj0/sGYeI3wBlpHilXR0tWMExRO42R5
FKp9wJuIYzT61ij17oAsarfyrDgmC9mT1GmnWZZ5l0XqOpZtVG8i1A/oPDoCsaVed+x98ZHt05zM
WwIufTbdZontkxX8Koh0mZpwUxJm2ZcbwevQNAUSzSEKQFulr4onEBNQKml3DwgppzQcT0ZMFYOP
7N3BHJVDSspIXdf+NsTv6lZK9Rx4inIQ6NA5sUEMBn7E9N4LjeqaJfmdT0j5rkG3tiq8klTWrErc
AQ0ZTlDK1qPnHcOeJSl0ggVRqKGDVj+FZDTcxsQh+GYVuVoLXipUY/UpDHEQZ9TgRzzaC7VIKPXI
XkVDtHs3ysR48i0o9Z5+NHUgjUE3Y4qhTq+bYZSWfqyFq6SM2Dg6ujyNB7NT7XgQu1XQmB9VAo9K
I8GtnLDBKki/gcrSIR20U29Nj2nB1lX3jcLpwXXZipBW0KLo2zQoKMBn5szS/fgkDn14zz9cVLl4
LMKQiDLJeJS9/CXzxF9hOz5wgbBv+Z5IOV7ZjybCED+nNZYn/RU4C+teTxs7sHr1eeyk+ZXDS3PI
qJb7aWtd6zAgJwWUKX4S8HFQ4AmrKDayOe1ZjwTAAEi80bruF6S3aVt5M7c80e4CA36IkPYSrTL9
EPEdhQgqSRxkGs5an8artDfjmIVUiXHeq+EcWzHFi5TZQGw9PFI9248iU6dlU4no2mQx3WlkP7jZ
rPwCRcVeoVX7Va3k6V7trMYtWM+qtNA8X6C/ogU2e3fs/VDW7AFDtiuL+mZM+6va7Hp+bcab2Hu0
cO5eB/4LUtqH2hi9ddGa+1HMu1urLdE78OasfEI0JVFhgbqroqjeRjEanXYYgtMg3+Z+nq6BBK1C
ozEOSJAg30w5LD8TW28BRMQZlGWMrWqhsB5Hi7eoKkrlvkWVMIYflzJXmN6jwfZ0KRqxshqxDuxq
+vFOIlLhTrtO2ccFm8fOzIiSyCsgXh41X60s8fJEJIAKKHWAbJtIzA6Ihm+CspaoZrJZxwFJTk5A
rLZvqrMUhPyQCLSRbQZ3VYXVf0AuQP8IaCwoNxRlQSuieUHDWRikK2kJj/MIpCAd/ejYmldNyQ1Q
KQ1jX9c8FuQAiHJryiBsSkusJtZeUzHnTKYJM8nY0adYaXzhfSjhFVOyq7gQXnDS1qtmNODd9jin
FXzKKyDzr0PSiNu0GTeJNbhFQgG4yfZGb8E58HUqF6JfuLmYpRvL77ZKd90N6UiDW9VtiLZEELxM
OipQc3jOZ9lMXEofciRr6I6oYUYRGsiGZBv+4lGME/ATHl0Ek1z5pUxPDDOQNVf4msgRkqHawvLf
i511THPxowGN7XgjjfyGguUwWleJipZPC3gxIo/T7CqkxRRQ+9Ap5CwaFVZqGpj3kck86OnIrTpK
InHTZLR/B4XUd7CluTQKt5SeoJCNYEszNUEjkM+ag7jeUT+D51BQze3JY+HZY/lNZQRbJJ21SRJg
sLXRuiadi5fLdFXXU0m3B3MgwbWriW30msRIfVXq9X01jL/Lth32FuidPfFL/JcsrIpiNgL50JRj
lverAqCvE6i43DG5rEMMV3aqK3edku9ZLleuOrKf6dOC12dbyleTJE+HOn5SrdQJVS9aDWJ8Q88A
W343jseqxyypR7DT8tpqnEgxFKyna+BP8sGXip3ne/V6UFufB6+u7EIdf6uJYADsLc1rKIjaSuoH
9DrCcNXWITk5RohvS8UXLiWi6VLI2OA9lTZGQcQyxc2tcueDx9prSevkavtLxtiJIpREneKDiTxb
lWaNkkcbXiKT1npUKO+afh9YA80os52OE3ETzVPQt6DzYjO1w5oFSRVKTkK2+kLH0Y080opY3ZH2
GLM9HkRkFUZmURHnFV4W2O0ac4H0d9gQ67uKddYnk/dmJnkO1UoCKyvF0P4kcSnKZU1Zn/124QUP
ivooaogm5I5OWgtgvcFuoFLCC4mFjtryKtVRQEzxwJ51JigIlDkqDZNv1gvRJlKkcUkNkvpGRRof
gOPVkKM3DEmr8YQSxJpal+iIgPAC1fWob7LBkRKg84R2QNeTcxWpQHTF3EXqfEq72xP2lllKWykF
qpwNptsUDfc2MVdWH+DNUIp0X6b1Le1PzxnVCBK0z/YPB/W+Mb27QhdhMGWciIkGS2cdKQSBuJRC
LTo1byBBqKfLhwS5C0XbpQmUwhWEadiUev5gUlJyexmFplLCW0X8zdWYX9Is3LMJJWXuhYytRBv2
ZIffd416I0dhc1R7giMH/8Dc/yzX02soTuEGkrg+gAqpZ3eCVFPMjeceN/lrcNtYLML6inwzXKnZ
O9MsdBJCJJbQXYs1m/p9TlFh27FgQfZM001WsN7O6cJ+hXy7Q5CIIhotTrRDrJ2uR+pLdSWhPhDx
Ko4hbCkze6+Q901WZSspUhY15PUudb0BtcxtC70Dge7fJH3Fy0uC8JKTBUICd4sVho6iNOZ08CEs
+dN+mILht9H9ylqJnXGUNgfL//Bzj/JiNbLSC8SFNUFz6RNMCJgr46XF+nPeZI7cMnT9Bi2EEYCX
TbJMkCYhK+ngvmoBB4IDHpbzP2OKFOu83ltdTH9M8T5COdVsvV/xdpdQ5sDa7AmvFicSPRuvfu/9
GdwrAxwzVEEkHDsUSDvYhFHrmk2IUknCyCqROmBnDWEJvUGvEaubtBzVaWTRVx4q1lS7SEP/0KiO
h5cB5MRdGRJKbxk+lA72zgB8ufkDXkKUKpGxwkh/J5V8QZ/EbVebiucK7BftoUazRWu4MemZ2X1R
wZYxQOFHk//R4XRIKIhsVRG8kg5m3beK6lBXtz2JADZF7WCVttqRCHbYYyLaIJ394DLQ0V+Yzb3n
oUpl8YXpv8uJoc+oM/W8Nsz3TjGI31WBrY/dWxELtROVCC/odLD3Di1pL05+vxikcBaVPpZpa/45
CZhZJLIDmPezFIuDyCnMIF+JhPChqQmn8Q4OgUUtlZIy4ot+kUKCTGN08XXRLEum4sWAl4/Wwugo
0vTodTr3mCoB+7dfQqAUbuN/QIvEnQjOnje32duq2G3ksHttJL2YuzzieryRc7LZWx2KadBQ7jUT
uosaG3Cf3hNcjXzb9h3N0jpnSRiIz8BJAF/mCqGT3nXZlBoLMb+lEMHttjpPoK8HYNMziVKDDgDc
rnwR8dmuykKwlnI7MfLH/A4ks4DiX+ECdbV0ZSDWU7U3dAgPoZVUv3IlPKipoX0YnrCxlFsryusT
8bfGHYW7156Jau/jGhj65NoQfHWd+OlWJpeEHmQf3wZlf2pxAdhGG+jugP9xTVXMx6WTvSaxfNcO
4XjdaKyBsnuzisc73aPrYNG7XVaRdmOEVb7PWni/05C/qlm2NKLTEMG713zufj130M2mR/rIVhCU
uUZjmHHJLaFsZ6WYIRRdEKkc6dJarpKH2CvMnYQX1VUtY86ZmVBeSlyS/2+s/G8ZK2XtK2Pl9iX7
r8PL+PF3M+b8b/7lrRSMPyzZkiRLM6mbIEAQMUr+y10pWH+Ihi4RW22pJu0bScLI/5e90pD+kHTs
ViQnELWrWCKex7/slYb4hynrEhJnWh+molnq/8heafDVPrkr//x41cTKqUi6CUNYOXNXZhTsq6RD
YK5o5bsgqH8mWChLq4oIQ6NQ3loE4tYilolSBcmrA4j0moD0pv6RDQbBNuqhygacxYN3Z9bpM/wb
N2lLutHSsYwncx36k2NWJhDXidkfYR0rvxvPB1xcF1UAg2/cTeNVStpENZFdbyW0VbJnvXTB+EJK
IKZbN+5kf7iJBFI/tPh3JUfEodDj1sZbLK2saYt223mEzVjoWWNTVcH1N6u2BkSsKugthF7uQfU3
T3n5prpSY80Fhxt4wttJJvsKfTT8PxCDljqH6mD3gekjHEAvIk9rbxSJPmagQiIK2+RGiORb9IYA
PgFRRcmsSKY0v+lSBMB06n1qlHripgMKFFNIWf/QKxU9WIJ5h6w488fiYIZ5cUgKH3URPjg79xuQ
bTGCX18eH1ODd99AzQ065pNR4NfU0Lj36qCvONVDUxMekxV8a1qIr4H/gXDTRo3wu6v6x1irwgXw
15veZNGotTRH0csING9ZDdJhI8vzIZvd+BaZb4j6hs0028uh7YluqAz3tMDGPXbfca9XN8WEWg0Y
hquXFfTpiUtoBCjLxglvXGPC9x1NuqpVlsG5lQiNatJ7yqyFa0XTEync7zJzEsIK+TST2TDTj4Gt
oniHwkA/BIEPlTUmNfVd5krY5YAYqmqpWra37EHuKVtSmWj4AZiT3fiubkYRlll0pcE1DUJtPWgd
iveZJSGKEJWsEJPVY9KMJea7gNUFeKnSFGK7zdqbMAzfwCESktbaUnHofP1R7fB8JKb/xsJkb2F6
X0wsBXyMlrH1YM5WGv+9z+M1PfBHJEuwoGfezpDjDTHUcgkiJreVwelkLJvSqOLHqrABTxWpGWxX
d3P9jNWZf9MMGMlSFZKw3koZWiLWggbOBjknCVafqM4IdiWONqWVN6WT8ciL4gnYEogldYtLRUX6
EaVLdD7IMzvpinz6zimV7gESFC/sXA6dsVXnZBRx1asqMnUBG0FIOcyOR1rBgQa9WsKAu/8zHrcv
9duhhrEjkCyxiNS+Whl5uplqkR2DFBnrfIhWsAVv4AUaGzaeCDgCLFKi9UCP7BG4Y7ecROibU1Q8
iDQ1w8m6i2Qe7ZKdpeN75TVLqY5CylsrdujRua2WLttCUKEG9yLqsh5M3ER6EpSU2NMSCWVDKJEE
faHA3uQFL7iHOgoYFP6iPndIwKESG6MXE8L2xg8ENj4Su3z+P4T4WtsJ1vbsHU5aKlsyU4vazbGI
ykTkUyJv+/wa2zhNj2rsd2pEEJk44DDCbuKKmr9TYrC3mpQ+kz712/Ayh3LnUVOTE9vFN2vivMAQ
I2vuzVvBoItSotEjmBr7oVZyRyYRKEyJ85xyMkNPh4mBY6ASI/IXsznZ1C9S+pkYg+gKvZS1pqzC
fQif2EHZ89LJcx1OAddjqcVd30GkyWcwvmCIp6Yik0QMxPtSIDho0JjZRrXdM45vitLXobYIH1mv
rgN/vCdZegcpD+IKpfeRzJko8oD6kA+e1lyvbKhuQ9V48QEIgdPCsof2zS6MFBMTOyg1Vch6L2BA
iFFZAgMDJz1spRhQ15+pLHEEQ5Y3xDZNC7rtVGHke3XEKT+pnEelZB9D9hJXEjLluWoQzGNNTJ6t
nAErZ6AaguxJSOn9eIVy34bFr7A0zX8Bg/4CK/wNG/BvpMM59uG/x3SADMH/zokOf0NFXPyg/wu5
D9aX2Ac3fK1ekual+kx+mP/JX4sT7Q9FMTTTMkD6aQq5x/9GPwj8kc4Cw9I1XQFVYoj/YT8o+h+S
ppmKiJBGEUXD/A/7Yf4j2Ds6yNh5wQMM+H+yOLEUPunz4kQ3FJXX6/wFdU2VdVHmzz9xoEhTRcNW
5L8pagSbaVPcpTfSE31s3OMmWYa27rzH23SLX2cvramf5m7vxmtjZ+3GD23fvVMWPdVXpExthGPy
Hr1LtrZO7qbAMd76h8ZblC+1gxtoMy5Lx1rLS+Tza2LzdtOmew944WHeXPpbXk/X5VZ/CU7q73Cd
H7S9/GIFUBDXEorch+qu2ddbYVU71rGxk1VmszzaxA/yNawwx7uONsoKIPdSdgAGO+U19oe8tc07
illrFcnLKjvm1/397EpFo3w97U0Xc+BDsylvhKPyRmLsMlj1brPX3fhKW5E3YjdrmMRbY0Xv8Dfp
VVu+5ZWyQ9T6kN5Af7PezN9EFaP+D7qlv0b5hF9qlqPWtrktt0iNef9WR2ulrcV7fziW28I6vbaH
cEsxfOtfBSeQfcfxgUu45xx+w+NbeZtpEW4BwzvaDqMRMlzU3LfeHSVOly+4rJd3oEkdmoV7cavs
A5uctBUNwztvSzavky+BBS4IFPzIvBVS1uBJW+dbaWWtBKdZtwfvuppNDTvvGeili/Icg9Y1O/8G
XcmKyb9esi2lvxlDMOTvBwdcZv5rIqGkXvY7bdMu9SUUuJ3C9xr2aOLTJaju2zHDxwwaYqE9TXsA
gdfFrnRjYkM25ZqqwzLivJoFvoNttAk2cIzWFEJ28ja7q5+FKyxUJ47waKGzXIgOdrBxYXLZYxf6
j23cKGvklNG7DyLvEZ3bsXfN38Dlm0X3aN2gEH1Uds1tRatmIQUu7AxVXFt8UW0BEOsKrqcj2sg0
l9KqfTG345aKLeJOJ91JR+GW55MVZ0APMF0jfF7kB/69DaVjAdt8l6DWJ95pQc3BLn6BbVqU1x3K
fexvCwUCACVbAqgGdEELxP0Snq0VxhmSJSEwFPtuRfMLPeerZoNKdiGbQgQ9nNLlQl3mNzjfFlg4
18n7qrnDdaA/yBmQpkNvcpmec4eIDtPxlki8HNkRlixtQrd8Tg+04VfNkRSIWfPFR7xHPEaUTDcE
dqnSUS99NOJ7zJSoU9uVpD+1iHGs5rdA3MtoEci301JEhMtBWQ/KoVmc3uqVsQRznq1RctqgjRpx
qdx31+Otdp9GC176Rbrjd+D6khEj6ZIINBvV6T3EbGm5RqjLK3ictUokRO1QcwvklCmEyUYAx1+E
+p0UbSUiZof1mILdn5rBSXxCTRW3rhJtPNkeKcf8MqXb1sP6J+2sF/9X7tl1uJrqo2AM6KJX1IoB
yy6A1vdHzEEs1olaCu8jGdUqBkA0NzFBtR++TeBeMT2Hquik4E9xXDhZ9dgajnYTqnYb7izH3AvO
tCPzUl15wykbl9lrz3fS1wbpBAQuoXhjK/ZrWNKlwdGCldH2Wf0HO0VaW5ODTJgLiv0RY0ssPY6w
p+L8GRuJlC1hJybemxcmK2Wl3LbTOqWZhBARIrcTP+j8nV/qzpAPMEjSTfrYPobTLCxfmGsi38Vq
0bvioTL15bOhYzRb1A9xsNL1hyZeWeIjy8F83XOFsM+jzEtsMbOnp9YCeulC+I43I5wsXG23tHjM
dX/b3xoP3JNlxsNxhR4VdTpSaMAu2+Y6tm+NDbDQdsZX5CYArPfABERw7cNgeawfxWuRztRKRJgp
rJAVu62wRJpnZ/fCybyp1++WTSIAhFKcjcVBUF+Mgyi0y/apPBIGtQCR4/UHyb/JVsqxnXdJi+zZ
aO9b3P0heSUkFqDDRIv9Fi1HN+PuLYhzs8Eo2OFN74wE1Y1L4xDZuAiDOz7nKVkG1wG2ibxfUSCS
WOluK6ctDnjL9dd0wcfaECUtFkYbht0C5GamPyqY3RW31DtHopczoj1bmIc+VW2mB54Og/X5A2vD
FAfUAta2nB7CJzF7ko5V8yz5G6Phgd7XvxUaH2XxplX3gNfiXbtNrb0qunbpAL84aqhqh+V95zj9
G+HJOoEf0hJeNUu+R5/grQOBL4uikG2fecZhW2QumRsJiFkMZLMBTrT963bVRISqzLXaMBRPTPjY
/t5qExtb9qCGYLfj9FFg93IAbRBDdcUEtrAQpbhCv4i27YbUnWX5at6YV3QiQ7s50CAnAFB+5Udz
wPGw945snuzylS36hkNxU7GROAnd2kWNWG+NrJXJWX0ONu1rwSjbta/KqV+rO00F0wqgYRGf8j3I
vBID8wmHlU3s7opz7ZeKhNHf5T8C8ozXtN+9gAeNokWw5lklzBxNv9EDDHWM2C1pr4RbMt3afN1o
j1iC/XdMEpVNi5eiRYbZD4QRDi3D3QZbHjKe5o46IvyVBUIa+8VcB+B48pVuUsvees0JvUHSL4fG
fherJaj3/yMVuf+XIGYSi8zLELNN9n7GMJv//r+WspbxB3V1SdIQG6imqOoQRf9VZtOhm4kKoF1T
Ff9kmLHG/KvKpmh/AD2zUBRoVK0p2PxnIav/YegivzQN2VCBi1ny/2Qh+/camyBLKjG8Bof6+/K1
K0JJqnKpXyOByqi4QMsSE7Q25NL/9TSwMflnTpr6t5Xyfw7BCv7zCtlvyzDKVXjrchtGdkB1ZqF6
+Mk+Xei/tlf/lbXpKQ+zpgbvduHTZ9Top/V3a45B2EoxLUI5a66VFsRCRO90Z5Igu/7ZIc7qj4KU
hJGvR/2aziGIzUmuRneM6eY5ajR1T18f5NJVms/v03mMiHlgFyYcJMgbAgBx6A3gUcXiu7O4dID5
958OUOCBN0QdgnTfILZc5F0W3oWBTrLez06AB//z51u0VfQ6QSjTaEGCfnUax8dA1oerrz9+vp95
Mvp5NkME//MUne2zIkOIx37IDJTEWeJv6yTC+WuIVf3cVdOAN1DqPYLrpIYOw9dHvPRkzTu/TxcM
yT3yZoRiTlp1UnSUE7GciSzzcZVEM6rN14e5dF9mtuCnw9S6yKPlZ7oTjEWHYwUyLO3BSc6fv/78
CxdOPBvhhlWKBYUv3WmlQj3olmCYNw0OsBHdUwOlTUCBjDxjLIubrw944YTEs/FemGLRGfMBu8Qy
hm0etB4xbnWLJeLrA8zj7h8eBfFsyJvh1ItNq+DwTcY8QuQG+oNVsBV7KE+U0hzZTNZaMtx+fTjp
75THfz96c6fj8x2iDFXHWj1qDuh4UidM2XSVdACpNlqJ8Ktt9QFJkNqjgGlHQ9jLsYiKZgnsWk73
X3+Ff3wUmerPJgfgrqWnDKnpFnI83cXVGBzLoqlONbCB488OcTY99GQLSL2oWa4sUJVTpTKId1ZP
++cmJodo+GZMXbp1ZyeS+GNKenCvOb1JIVmp8t9BN25KsSPsBM3C16dy6QE8O5WcWacni1tziFJA
jQj8wRkVfNdff/qlUzib5xJsm3qtgOiMWSJ/iDBc93WNHlUEdpEv1DlD7esDXXzuzqa8XOg1IlWp
jgs+mztvYJerNcbS18kRmiy8mVhkcfPqs+k67e/jprO/PvKlC3g281VJH7HoLjWYFsI0ORVMdx8z
oUV8w88OcDbnyaTimGMCZwjmcTKQHBiDzBpI0fJ+cgAGzNmkJ6Pcz/K6ENgfjYZ+anKT8FdDUEX/
mwf5H2dVDnA2ydWkHYn9oDETGJ4KXQ5h8ULogphcnagkE7kfAhQNk/LN4f7xjnC4synPymM1abE3
4fUxJ/gPlVR0zhDCl3K/viOXZpizOU5Rc8/sC8FwG0yK2FX0nN4iKVIAbIsQ2dE3g+fSeZwNngAB
YAwp08Q6oo4b1Fvi0fIl8hG/PotLH38+YrxwpOMz6S4hKcTXiNGg/tKnvHC+/vhLF+lsXLSdkRsm
6hi3S5iGB2y1Dm9W3JuhhD7062NcOoWzoYE6NhuJ9jFdte5mwetoDgLN7TGcvrlGF07CPBsasSVo
JXZDbkFZKWSxBS1+H0A6LQhGIcnKn10r82yAGPKo1JIw6HBRUgzg1lRe1aOlHMZOS36yJNTZCP39
vZxaXa9Frc8zq0ppizcYmOd1hdsjxosxWeIWmr5lXLO2VPSfLNY45NkwMUYumYhC0e0qbpMbaCPy
8GxIBOWbAXJhXjHnu/ZpNYiomNS0ntuvpV1hrMS2Ffo9VqGuowtvhNJVrHWGuDelRhp+ff3EzTf+
f1tOcU7zk/jpkAn5R0Y+9SCMLTmQrnJfneq3Wp6CwhGmChpbTKXQZ+mRBM1epJMqPxF1oWjXXx/+
wgNvnk0JowfhxIwFD/CrQG1UhfXa60Zhf/3p//wS5ezOpgStawbCEkrLVUROxpkkDxqO6UfJ6PpQ
OPzHQlB75OpUi7Srge15doBDbEZPZixr2jdj7h/XDHyJs4kjqRSd/KAIupYS9q4/9pFTmUl2I5g5
UFosj9+s9S9dy7PJo1T8LBLoArta0hMQ3kom+lhom2P9s8fTOJs86hAsuDxU6GBHEkI2qtHI8kNZ
KNAtoU/AiJUnvfDfinQi0vTrO3hhvjLOJhKlzxJuRaW7uumRQzgZFlkvU+yXHyClYT/87Chnc8mk
TnHZ6qwUgQ7Fjt7gOSImTrYDqfjhO9w4mzsIkyNtrxwm5Np+48oQjuyk0IzV1ydw4db/KaL6NIp1
SQyQuMM4jmRIxAT8RLY35vI3s/mlT59//+nTWVLnpoQc05VryopiID1mvlp9c4cvffjZDIAUM1OH
xJ/c0BCm677LZMXufIHG488uzdkUAKy3KWDATq7gpdZGEEmxZ3Go/vDSnI1tBXtg0YBmdxtPVpdq
2kFnEmPvm+fy0vxlnA1pM8MH3RF25EoxwRl9u1aE4ZCmPlaD+HYwBVeI9ZUBp0ROjW9echfeQXOh
8vPNhkxcib1Xc7OL6JcohMLCbwc6AKjAF/S7S1qzyTeHujC452CHz4fKvNkzIgm9Cxvvg71O3EHJ
xNrjNr2hf3MJLzxe+tnQVjqjy6LY612FAX5jwelzJDWPv9k3z9/0H96e+tmobjImv37Se1dS8REw
AJ+FON73hUqcmeo91XnSEt4effOwXbo183X8NA6lJk08c0JpDGkOemilaLY/yYDh2tT28kqms5x8
c2KXLtvZkOel6cWxBJ68zCNPWlYaIWMGINDA/npUXrr1Z6Neg0wRCxNVFXzCxbbRdZX0JVC7VgZX
8utDXDqFs4FPOVKA8xERy90CEbj1JD/29wUOsI+vP38eEP9078+GfiyFXel3MinXkDAMkTDsCrj8
aM1I6NzuxHAVj8SVJx7Orq+PeOmMzmYDLRJipLIe+rokoAxZt8g/LKv95tMvLFO0s4GvFJEqe5FJ
pHMm/PKHLFh0tXUsaoI2C6SFPzoF7WzIx8VUCUJNX/HPUwAVg3Gs0787hQsXSDsf7JrptWYgEUHX
W4i75k+vf36BzgZ7LHaEjdR8ejnRUdaK8eQX+hX4ZTAYOu6En12hs0GOkNfMRVlkg6/KH3gEkTKo
wvTDyz9fuE8zSDykiRn6fLhZmykZgQGSyF4Ptl9/9Qvzk3Y2qFGSGl4yxnx1uVqrVnVL9DSCAJX4
9kJ9hG4Yf3ONLh1I/vtppEFBVB3Oeod6vNvX4lUUlydtiF4DBZpAmH5TSrz0+tXOhng9VU0BsKYl
/QVbgzfQ87XWAgnleiys/QrFTadepySgwLz64amdjXERNqEyBkIDvRUKUBpBfCG+ux7CFzWWbg1r
+NmK8c+Ew09PQllj92PR3jpA7ALciSEUqgqhy9dPwoXpXT0b5saM1A4FzI65KujA2dAIZFNtHJkL
k28etgtjXT0b60OrygRjWgTQ0cIkv2cCMrtEnWoY9tfncOEhU8+Gu1yS2N4WM0QvJprJqqAZF6nJ
vUCuC5nU0oCuman79cEunc3ZqJdCT67yIW1dvKDJ1opqGH1xNDpff/ql23E27NsKaas/IrhvLOW5
FobdUM+AS1P45lJd+vzzgV+PEdgngdC2QLhi1v2leP51XKTXX3/9C2+m88BIKwxTQ8qMxqXBR7hQ
z1sVys1NZ/pbKwa9+PVRLp3E2WDP4lqoLLNt3SrUDmUFjRNS+LHRh8efff7ZyEYE0Bc1a/bZS+tk
tXcbjtKjrKW7rz/+0mSlnL2/sfzh84+EEYj3JLrKQEOUVBUi7KU8wSaPtN3w8MqrVYPNPZx8G2N2
+s21u3CHZp3u5/dK52ttEPPJbsJy8WocEzDrvSXPXB5jVZhJ+82O4dJxzgZ9WyaymBAWSuJ3dIxT
nBeqzLnOXFa07b+/vpKXDjL//tPU6JHjbXRh1bp9R1i5VE1HlOVo1+QCEFr4szexMj+Fnw5iZboa
FkLauKYUfUBzC7dMOMbp6zP4X5yd2XKcPNe2j4gqCYlBuz26PbTt2LGd7KjiDAiQhJhBR//d/da/
kYc/7a7yfgJuYGlYWuu6znzKbBHvYRd2TdfkGE2G8Ujb7J754cb105fPXX4R7p5XopAKRYgEzSko
IYSMaay+6zr95J8f/vfZgP4Ghgdk4Ps0GB9K1OOOMD4AnHNh5jj3fheBXo1SZh3L0IkfB48DqadV
n07YeVaoGyTAxn/8kM5MH2wR7pQ6l/ggRDc1nn0HeHw2VF9lAsRNXR/7sL6wRjnzqsNF1AegWWHm
wLMqAQrx0m9D1u6kUduPf8WZeSlcBDZ348zgoA62lR+umjEEw/jCWzj3hy9C2c1RF1cOm1m4pA+u
ra4Mlgue9xeGw3N/+CKIc91Nqu/xh4OhRU6kJ/H7c0/k9Hv+Clwtisb5Eu8VHPcfoayPpUiuPnfp
Rdj2EPSAlg6E3twW9BkFQUDt9KzdfHz1Mx9kuIhacOR5QTS4MFRC7QsYRadvUnhjEkIewzb83Gcf
LmI3C7sscJxAGVWLRw+zT0BiNBZ5UClJvXKB/uSHuQhifPV1DWR+h+b3ERWcJ3EKmtjGC6PzqcX1
X5v7cBG9aTskHVoqAwjQ0O1wUG9o2sSOOEOf/Wq+R/3oFvZH/dh8ldXmUubtTEQsq/FUpmpeq7nb
qzq760j+HaZmlGoF8v3jD+Dc9RexPOK0bJ4t2tuocldoYAQgJSi+5ArY7c/dYBHSTd8THCLiBuii
f0idfceZ/h3acD43LdBFSKNAciY1wBjbxjCQhsp3Heq7NokuXP7MiEEXgU3HPGFsonBzjowf4ypq
UfI3xRei78ykQxexrWDdAwENGDnmIdA0ff+eeMjIbPCV5qz95AtYhPh0AkCVAgMIOqbGfE1KFMJs
orRBs4qrAaD91G3ScBF7FrjUoMT4um09KvtZ2WW7AQKVJ6tAbv/Mp5Qu40/nlvYAJ+h9fnKg0jbX
ewd7E6ymUXrhjfw7HCDv/e9A7nxgiAR9eT94/bOqNZh9WAHM0n9qgkvpItz6GcVAPayJJ29Dikao
0bnveRI1916fJJ+fek7/G7/+mo1QSyMlasH03jfJe6TLQ6XUE/BFn5pFATv67zPiAwkVGqc1Dk8q
wKqbmqlnuEUvrQH+Pcqmy5DLw9ZaBY3FfmAFtB29q2Fv7d4KQCi3ukTHhbSGX/ii/h2A6TIAK3hf
Jt/gp9CG3hU5mlF60yCNR1FKhRK3+sLM8e9RJD1VgP+9PBCxBzWyTcEoHzs6b3L07QYQIZ84R597
4+F/bwBWG2w4hcLvUPG8oSXj4CCGzdrjsPKTb30R33OcjyYY6wDdO9lUXReEkmMYOvDVP/4Ji/bJ
/1dTGaf/28L+9dXGnIVTDPbLPsDOxyDHXAMyozjq57F5pRFwgEDItpugA0RoXzQyRa6lAB7mlUbI
iDkNkJgBbedLkk3p2EDkwsCwTZQI9JurQtgdIU9S9bqPiuknM5zfDK7oriFjGJDF60dAgoRCXxQx
OffPiiJ98dhI5ed7RTBJHgunAvAmTKDaO1axRqwZ+IHDz49//ZlxZ1mSG/m4Dk9HX2hGp8URRmEB
cOAJuMhJ8fq5WyyGHhUUILvCQ7DviuilRa8+vr/HMpgvvL9zv2Axzyekm00Qj+UeAB4HhwgHKLx7
A/Dswp7mzLCwLLlF1YvJfDuhizG3OkROYYYPTcytajbe1AEcbTjXSQ+tAOziwmRwZnQgy8m/FhBw
AZqwD1wAAWI56l1WG7SQxfmqQ9rkwpxw7jbLVcAse8oadmrmAebQ+wADUDhfu/9ZiNBN9LnXvxiD
KMnyvmz6ch/rPn/COpbfpyqbfoDiE1zYqpz7BBajEJFAU4UO0Mx2YmW8mfXUpX9a7nx3BfSUDC+M
ROee12IkasIy64dYZ0jAd5Ae9xF6AscCm4jc+BTof2BNLvygM+mzlCxW/JkCK16Ch74n5o9M37B0
2nae/XEwhk4w0Jc0BZ0Y8urm0h1P64z///wwWVapBpMDaN7acu9tcKWo2qBeBy2KBDT4Do16YO7p
ejfBl/mZjyJZ1qwmTIKNqBM4ELM66Q5Ct9GuSgXwWXE2aHLhA//3d5EsS1UjXDvOUcmxmare3U4V
WKh1X9kH2OEvJZv/PcPCkvbfCRB1hHWez4DSJknU7eIcWNQ8IJf6Ps5dfTEQDDlwvaxHOzRgy+mu
yUHCK3T25+N3cO7ii/AH/J9qCP7khsJtT9CKy6v4woM/d+lFzJ9K3MEow6W9h1MIet+B1vuP/+pz
73QR6zNqaPMW/RWbEpy6RnVXon5oik/Nhijf+u/bLBsAHPDJyI0rxvoaOUvQM/PgS6aL3ef++kVc
yyhBkwELxGaCz3ibWtfClU6irQ7U74/vcGboSJZFteg9aWSEUpm9tc1vuMbekLM84pj1sZngLAni
+2lQwwo7+9/Asq8/vum/R0bUJP73uYF+A5cbeur2eg71boAU4JrWGB1bloGzbKL0wrh4ZpRaltkG
84SeRtPkKA1nN4Ae3UE2cAvz8DZiDCdIgCno1q9sf6lH5Mx3vKyxnQpS90AYiw3E4MG4s6fdLKqs
wf/6+Lmdu/4ivlUFcr3mVqA+Lr7Nhmg3R/W3z136dMu/VrWzmqbMZFjYachs8EjQPu519OXji597
D4v4HlJYDIBWlhvjkhcJXXswvKXtdyOAebLhl+HE40Vn9sc3O/eQFhHvUdHWDsAe7UdUsGw6Nfd/
ZGPF54rQ/8dn+ftBCTMTnkAQAU83FMurjioIOCr6px+kDz75ExZh38dW2qSGmciMfjXBrgDuw8cP
h56ewj8m7mUZLI89RTFnpvZgFrPhxpSFYT8SAA8JHDmyuVZzpJt9gCY+9Ib4iYjHsWsg6IPXIusA
p4f2at9hgd5cWC6feVvLGtkpqKEdDGHyQS9Flx0gZDA5IF7aBRfGmnM3WKz3bZ532MQpIM+FD6Lr
tLRwe6F/ECdXHz/Sfy/4Md7/N3Karuz9IIFT7ivUnZcSpBBpjqVsfkcE2IL6Ulr3zKC5LJPFkjFi
jhncx0GBOVFyVxaZXbV9cGV4cqFd79xNFsOASwbeyg43GXoYUQJDjyEYvLOnr4K2F2bNc/dYjAZc
9ajYADluW4SwU1j/0GbDWxJHv5FMef/4nZx76aev/6/RrCpTrJGZ7ICQU2aVBtAX1xMnu89dfTHt
w0lYEh4wFIggab+qyiY7Qn/YvXx89TMrlmXZLEeqDTjJGlpmAoxDHkuA/jpB1yrlnzu/TZZlsrCE
0cpWGp5unIR+dXmDKr+Y+OTCmus0jf9jjFmWxvpIjVAMDWgxavCB9jAXzSS6C/MUog9+ZbP0VSX5
hXudedPLElkcCTHPIBzZAtYLdRoB8hX53Us1zGdie1kiy0YAo8EdbuH6ykCyi46cAd0t2vpPD42f
LeZfH7/zc/dZTOz9WKOoNJlb0AT1lzzOHkyibrSr73k7PyGLmV8Y/s/dZxHecCjEAavxZkYK3MkQ
7iw1gFcHJbzkEkhF8rlRPV6EeOCdqaVmqD2L8mYD4LgCLR0cpI+f1pkIiRfR7fuey3yA0Cxx4Xuu
+SOOv/9ULruwajz3SS3CW4HmWVWO9xC9qwSETx6uqYfB8uM//szoFy/mdk3LOiwrbM8q2fdqC4XS
jF6N3uRmN8ehbna8ceGl3sgzC69lWawcmOS0wE8BoHybV9ENWj7vkDN8w6y/Syv5Jx0AtJ6Krx//
tnO3W6zrnZJJ18GPCDtDcz3X3a1g5MaCFhd9T2MwQ0t1QkSKC6F/5kkuC2ZLaH5VCqTFNoX/CQ4V
gCCDBq7ktAsfWiMvFJOf+dii093/mkoEzoM7E0XNFnK1YQcXRLjKg0RDH0/Hz0VldLr1X7eYDWiB
HtjLLUVuYCUC9xMGqVuTqfsxHt4p9KEXAudM+EeL8PfKcF8h87UVQterMnDXpiTwoEXZfdLpP7Ye
Lmzoz72aRfzbZIY/JZVum8Odu4J3CdYsDx9AEw8NYMbkQiydidRoMRDAYqYbWsS4TVcDC5iVMB2b
or/wtP53uvKPeWxZQdvT2cu+yZBJMXaflORLNrNdmZ1w6+DkjiM9PcPpNQLIFYTPo8h5vUPTRLOi
dbTrool88vtYDBmS4VY9qnm3qu7+xAw2o7hwT1lN7xzKiOM6vRC+Zx7nsqwWRxg4KJiFgP4yAmcq
+Flp+/zxyHBmSbCsqS1pSGUJby48Jr1Z83q0KzFG8kq2pr8ZoOJ9IV0ZAh4o1e7jO577MacY+Cuo
KMyulUel687LSUfrlkI2fBNTbdMLA8O5GywGBtemPfYuTuxSBYVEW680+eQCky8GBJS71vCj4dJD
GO593m0E7GCfeyynX/PXYwFdIJeQ/eKxnMoC0+yku6z7z5VOJ3wR9yjROYkIKr6ZTLGJbHlrG/dA
4uRCRJ575It4JxHBYs+A5Ga43E1ReM9t/vjxc/nfyfY/gh1w1f88GGhLpQJvl6N5MgX4e4x+NXHa
X/dSii9VO7yxsfjWu+YIofi8n9TQX9W2K7+UKKja9id5xzRXsFlr+G0144/wiobwAZWXaqzPjKh8
MQZYR+tC91Wyi0dbvEGPiXNCT/1WBbS+5ow0Tx8/hzP3WRbi5kHpeDrKeGdc0F41vJ/t77DnnF3B
yzuquw4roUvJiP8V4v3jmS8rb+OZW1PZVm+7XXaFofUKopgXAsHHGlLHPYQlKw7jMt2X4J3Km/Am
vcLYuuU/3ZqszAZq8I9/8yms/vVnLIaKSLNhAsRKb2X2RtIGmt+bASdcH18cioHTJ/Sv6y9GClYH
ah7xyrbNFDsxr2OAtgcgxNs+imconzlHKKqamnCtmhC83lUNcH+O32rFBOlO42t8X5V2sTI7R7MC
jNW2li29gvsnrr8zNgINj8xGASj/3GSQ0YC7nzN6A8hQL+9MWjRBcpjgiQVZcYpGpwGZTtLquYJO
D9J3+N8CFG5BvrKDPY/Ubg13XD253ewdTbINDN6AcndcVNhdybwKADFMi2tWMgAXrYI/PAFGRmvf
fGsqz/+gj3uGgcTXQXKD1kUjoQwHdGwFqRKtrlGXqa7hoSF3sxUQ8to5n7DTNcIE7d5Gkuffx5S6
4NraAvqyVVI1+TVM5fF+hFpr3xPV3IftjCPUMqfws6WqREO8YWjdqZIZFFZRAj5ZTGO2iwIPhxLP
D1oJ/2YHm0FDHYWCAfk5TtNGSmZgCCUpYKNkrWO+ZaHID6j4G/apbcPdPOM9ueiXa+Cd7GyxpskE
dXsNE1rtYaMd9wbp8hJqpaERat0lhwrWmzS7g/nhvuH+Pe5/tbT4hUbzdxa8u667C6fJbPuWP7OC
3tYg/2c5iONdX95kOQhgHao5oN0lwEKhZNWsZFxdTfCRrqdgaI+06/g6ZbI6qjCTe5sWsGzaXqCU
GakO6BjwFu/yABzyPECOsulmgT8Znj9YdcWxmzVZjZgEIdvB6W1V8Z9sDg8tbIlFAZBxM0bXptG3
cuYQp7DjoPSOzOldKIdvzZB9LdTwm8FEjy47t0lQwr7qxdiv+kC9hnP23HftQ+TxcuqarVKcoW2t
Vu+Vj35QG7xywd9bL+50kq8r8OJ7Mm1UEH4dWYx2MTOvCYjs26RWb2nX7kUDHmTYHXVeJtBcDz+D
8aTUjMSWQ2gm+ycDE2uD9hyAJskQ4SnO7IrkYKcK+sRyBpt0A/Jt5b4wj94XMd1F4SuEFju0g2+n
IoJ5KsE5Exdfh1HfCaK/ZL74PhfTrU7SbeQGNOrXAPmXOI84sBgkZUqPWhmHprz22I7+VkF3lily
qEhx1ac41e2BX6XTPnbTTaYsfGj0pgbwPigDiCvyatur7ADCGNyr+Td8mCuv5X2Wza+StBtwmaAI
+CZm8VAO0y6Ik1WP09QZ07+d1kpViBIU1ApxdLi0G0eMDfe8AkwT5GNSwmmn8oe+BbI/dkcYsCDo
sVugN7ZwUKxpKyA+7PV9ljdXvf6dxD9DVr5kYbG3OZD/JRaRZXQdQjwWN/w1zBU2vGrFzMGJ/ClM
4Sl3YE5k2GWhr3of8gZeTAtQNyO7ElSPVZ3jnaZwz9/Cla1WfZi+z7TYpUP1wPrarNzA3tFdhxxc
+h46d/SndvxpuM6ovZ1FvmvQ4wysrB1PsfYMQs2DHf1VJsMng/EPh09QrsVdg9V9KLIteOsPmJxg
VB8jBj9s5HZxT+RVooDYE7CtQcZr0M+sPT4KYFqxtd5MML8BD4uS1D7g/JsvpX0Cgki4le0mL7d9
H9pnWJMBFkalTfLQhSl/KqZJpGCY2v7J0nzegG+I1182ANbmxZHM8lc0N83aRnUH7ysKGKunwczB
A6c9Wq3yGjzIfRFQBs0YaQGzVmmZ7HPO1Cs3IBKsw0hU6HtWOqlXcYSH8yJGQABXSqZoPcwLniD8
pZPdKmVd/8yHwb4YkaEthnIMRhuPCkzEvYIGoUWT1AZ8Ir9lDczuTw3OKR4kOmrYdpYoObqOqlj/
SHFu/pYmSMRVMCAcOe8CDEcVX0NwjFXVUENeu2unvgm2hgqscCJPy70Jou4HpKFmn8w8/4bunzDD
HJZVb5VV/Z7Sk2lr8PZWjnm6no2xBxXiiptw0sQemK77aGMkGiMO0PcOAu4IScvfMJi0/RdaGP40
ZQKlKqEONFt1LnA/2klNP6QM7YvD0HDA9BC8SijTNKC0g7V7h0ny96zdAGNf68RdNgxvpRHBTZeA
LLXt2jpCnA2B6De6TZXeoF6LXXNaRTvZ9bbZFdBb7jqAqV7yMC2+eamqYBdTy+Tj1Ci1wTCEP6Vt
q0OX0PwJCmPyM8vUbIFhURO7HYyo/2SmZSC2D13/Lcjd9Ds3RbORY1Zu4G1khyaI+bGEx/MXCwfu
8FpZdZVRMh9zvNTvJYqc3ojsmuMA3t5PSbAQePBWi30LJcqD4XH9hZvSPs2mrq94LwCwZzxO7bqr
YmQE5dSQK1lN6cGrjK4GbtLXHJdC0CYNJlze+q8tqjSKayiPkkNd1PkGpI3vDeWt3cJDmMdfKtHk
304oohAQuDT62QUQX7e9gOQYMpw6u+/RqzRt9FDkq3rmFcKNC1sjrri+j6eq3QY0yB7VGI1vsL5P
X3lLkueqo+Ya5wXRDvruce86ONvRwxdeiSiZjxg/hx/xEDQtmttH2F+7LgWqH3/TPKPa7YSgXYNa
FjxGc1jt57iowGzGU8RwEgTzGtPeABMmtcWmKuZowMFRItitVwOQ3Inn5Z+RUPMAAfOM7spB3dhx
TN4SuJjXMBjSNYoy2XqMqMVdakxo2B9CKJ5tGogp9e9Y4SRHrdHQmLB6H9VjRPiaZi0ypP00pATy
xmxMITkW/BXUcCiOa+A7M3Go+jh6t+hhyzfAgtFknZKMDodyysMIAt6WFFh5eEAJ4NZxKM/xke2D
lR8m9xChLhgSOg8E2LyGZDDmO7RU4hRWlSTLVolTo/yjew1R5Ipor+sMNepJP/Tb2TikKg+4IrKt
WxFU8U+jT75qPDnCv3QmRsFAGZcCJGkF32Ulhxprt7IbIcBtJvz3NedRGGJNZNmXvCjC75plT1AV
BesuqwOJjWctn8DEGQbA3WV8RA9EL763ESqnAGhPs6w+ZBKVuz5WER4beDcWVZAZyOkEq1ANgQBr
3KbH8PfFNpnMb0doZNdi8lOzM/MEsQqgmyT4EeMHzXfEZCLcizRKQpDC40CChd2VZBp+jmXQ2D1q
6Od676bUDwdNUIFWrdiYGmDQh9CI/CbXfZk8Vhwcy2rlqq5vb8chnO8wsqTzLswhW9mOuQnEdd2P
UbABcI2RLxpwlWFDpq4XsC3hN2xH+JDe0GBcQPBQMsDXhTbFj2w6befGJEzFnpsa/PKcKNQPEBva
V1JiPbGZlARp1ejJR5uWR+67IVjnomTT5uIoJMEkYqWL/F3RgNPzkLVoRNtGZgzUDibnZMLznrJp
W8IalYD7zZryykr0Am3myua/8+qkinWGFvUr3svMjwO2Cf2a5YpA+Imwhhaihod3n5EWqyqKqknU
1gLDVuLcc4Apk6E7sF2zzlTshoddqq8st/BlFCBn8SNIZ8m7bi2GGDcXqtpaF8PPMzgLLeyIkTdC
jUtZdj/qsCUOBuoRjhNANqJY/8ybOoLzY2jNbJ/iklbzHVSvLajnYRVwQLkUFYe8BLL5ufSATa9P
PQr2HdqmujkQ4RUeT2X2ZcZl+UzS3KkvwpFsfCCj9QBCyX6KOr5pg3ag11ndFOxXiYIkdVPENZv3
LjYDvA9sGuevBWc8/IayZS5+0bGURwro/DXqovxPoaG6LMYo22SESxR6AVk7XoOgNfgr9B6wN40k
Ho7dgQiKH20yaX/McleDQC5R7fQQEuLFS5HNLY1O5LwkXFcJLUFJL4iAklyYuB2uKWhnFcZqF2Of
hRMwLo62you5Br59JtCG1PiksKYFu3rnkxilZkU1+/BJTaRpga9Oud/CPoRuW3DNq3i4yctWQIyA
j0utI3tq/CsC4+g1KWvtrlxRuPlFQd/l1pltyw4i4blxyV4XjrtDq03bbYY+TrEq1ClL4NoOQxBT
f8rB9M8JKtXjtZIdqC9Z0kj4qFkdTzeowk2iu6nTPtjOueFwVQQRw7fGhd9rW7IE+8EM5roMj7l/
mWsWYU5CckbnqFEqPU6Nxy5uxucZ/NxGYl/SJZNdUe9GpEnGWOaAaRdSn8Jo7AcWYaafAEg+kUHL
8ksBhxQFJtJ1PYD/Qd2RfheJUHY/SNCFxQSjOK/Lm3FqTwbTCZRJcUXkjAzcNOsyO0YYNfUXkfVj
fDdyNrWPrcbXfRg6P4p9b9CYtKnHEEo2BtzeQyz6rH2unJNIh884bmV7STDZ/lQ5N/GNH6qUHLFv
buTO8iCsr2vIzHSKHZTuxmI1TizFN55nub6nLAraw4RSwuauQj8ctCEDoHNYxIp5VY+NoAfKRAsR
VlsH9keYT6m+jTVrsTW3ymj1y40NLJY9zvo1arrnzL/IgBbdoy5NpI5tlhfsgCb7WN8BegCc5rbs
iY7RgRBA+OpBfJiw1WiG/n0A5xNZhAL9BMW1Krr59LEYFmaQZ4wD2baO4gxj6GYbPtlApNcsNKw+
4GhzCO+Iy0HpXDc0gDUd6U0ybmqTZHC4zsH4G7tFg3ERELgONuaubBkG1jzUP8vQVOMjdymweFkK
k/hThCQ6+YPAUeEhCji2Zl2D8eE9S1GHW6ySsirz9wHFxVCEAHBVwrbb1glvDhRyLv+OLibVHaRT
XXhv/QgZOriP00NSdfbQIhc+3CIpEKvvbKhi+UqaiHWvZJpRdwvcbNDjoY8s80gIOO8GifcQw2lL
VrW1gblPk85PvwKwzRgqKaj1HWqrhM0jvU7GrI9vcmnD+b1sEpdddyxFWwHScKMVqwzvqtxZnWfp
b2zeJX3GxkZOuwFLnuGB0CANnkkbpvK6Nrpo7kQelX6TDIrYRy18iqU9CtFAAYCUFI0C6V3h+4SM
K4Z9mt9UI/HwjaWtQCfBRGVADtD1EqNxhEZSwHrTaO4GbHKBh8LajyGvw6+yaIzt1YSyWA5viYKe
z5LUyXcduxHbTzYRU2P7WKtQrNAUPjmU+MUd9CSohXH0JqI5H+6pJegShJstFc+TC4nbpbRU3XPA
qhSfXUICVNHlsSr2JXZfHlmfMmn9jYMeO4A5ZYwaENRdVhb4BxFvmzscBeJvOZUtltldDQKle8ay
IczcihdJK64lslMdztXtaSTIGiRz4BoKWcy2DZGhW6NzvS9fixKn+gZqV9nMJw0cPrwXh0BjL03R
zMxtFMHMwNaJZhV5TVI3a7bJuiQKsXiMB42+CUKcwI5+aMywLydEw7cIGZZhFyYlhMaYa9vpOoAv
soCPMetvRSeDEb4fas1wneoRYknIpg1O/kbUT3UbllLaXwXt7KF8dDyJvkI16nqy6rWkw5d6kEVn
1mObiOGWB/WJqmVaF8+v5Yh1EBRKUhc4S2Qz+Lh7zN+YdmyHo4r7Oowlu1MsE+MDBQ64QIlJ1CqN
Eg2GAbVdDdaV2U4UCmM8OoOy7rs0uoWgLzI2L+xKCppj/5lWxkbVSqtitsD6tnGZQnfCx5oAaR4H
LV0Zj8QututlT5NX6Q1LrzHHG3IEZaPtdqaKTlaXDCT8+ClhJAnf+6CfRrPic0PsLzGotLDw4WEb
K1eRmU4rZ9uNLPrRoKQEanPJAnbKT0UVL9UKrXa9PiSeqPwXSIwjWgagWo8i6AVbrAbcqmaF9TtF
PTy8gEzmMJQGqdBipeNGwE7UDnP3gp2v74/ovWF0Q8UUiQMtMFn+ydHkZe7DQlQwXddly6c36wII
U3eIXe1vMHFVMLJUadT8gTRYpC1cQojTK2WTkd5VRZCSl6kKRPJSRqU48KqHhaQ1Y/JNYRM+wMJn
oQ4vpipC283U+NMKNZHIL8p+KMFqavoJuQZ8wa/xyIPuJR0Rqm+pQ7Gr3gRIk8In0ws9jI+oQi2r
Fz9oZHk6NGiYtZBMh8cZKVBSYa2XR/MuLSYYLjODLORNNyUxdsGGqBpJzthg18JDk4Vf4xHOU74S
EBNy2JxbrUeBhYkr5b4JmUvRDVS0PV37weEVbND7OAU3zkZFDd+1O00OJm6iEk6CJsecp+dZZr90
G1TDbipMGR9ibMzTjUvhRh42NZLCJlvlWBxVT0iFifq5nYqgvo996N0urzMZrzEaFPKnNaVSW1/P
coIjMWmsfgGEW0JNFoTY06CDSCbrJpxxkIo9DVKxjx5tVTLbjADiq00QDyS6rt0ErioyFyeVfNd3
Y/sYMlxA3cxOsByYOrwued2m8OkmayBKknaHvvxJvee4I6nWs+Vc3vOoaNy6K7Ig2HUten+uuEZv
0Y5x9E1hSEpJ+5L4PERQSjo29jBMaEqEBQkZVEA7Fc2PedvU5BmZvkrdNQmV4T3aymhu9qTC8Aai
i4e/vlyVveIZ2+JDjcLDJEMSv0WkAGAxi8ncH0nJp+Ctot1Q5+spQQbzz0idnsHpGDRX+2QcIvU2
jUPtb0tVld2GTg7VInhJeZ+36ywvR37dmFPHDZI4ToAkk0yYQitJ800N/gD/PoWV6ddj1aCLHcNv
nVSQRmI2eB58nfYv0kRT+rvq1FjislgXkPeAOaDG16JKRkyWzQik7XFypypzUUxNcIcGohaZXtdU
zrylvmLqXqJqQHxNbDXJHD3e4OvNmwlyDjS0+CTtzb7SCviZ2WV+fCwYCcUj2mp8dYXDoyT5liqR
mXwbxHUpb0YfxJXaAjc3mmEbsN7Htx3MxGm6w7Aye8h9Im2aQwGriFvNLEqf5jRCo/bKjnGffA2K
oR13mcTH9TimvS2/hbyPxRpuBV3e1yBbpl+RlMzwCUWjT7HqlNhLTY8xXLnNk2sZs38i24KDMNFM
kzXaEAzkr1ggSfvLo1AuvrU+KcI/jfY9FH8ESIwXXk59dTuHo6FfhyEuybV3kNFeuQr1nviiHa/d
DTaXKrxnmvTZS+ilbbdWEhACeyQywgc+FLxKVsiasOQGrbyz240sgTJWVcDd1ECyp9YecNgRY1UQ
wSEdQPSmZZkfiraL55/DIEDzX1VJO9HnoM2q/krxMUEJBPbxsd+BgZfJK5ywJQVmMagy6FcDtDQ8
daiJL+G2YNOArBKi6qtIiUYqIIDMJ7MH044GEvtyFjBC5yxhK+YjtCgqidzyY0Qqh3V8nRrJ+hWS
B0kOJikvCxtuW9SittFRgy8vxrtZZKqddq0q2pLvoiTX0ytUpWh0XCnasarfYR01YOqtfEzL70qd
xCjrdshYeVdgHMruZ0PbcUbmmsU4DmEqiw3yN20JK8hOND6D2CvC4gBtfMjOVg5ZdOUKKLKwaurT
ey1EMSYHnGA5JAg8K5KmheVX4GgNuluX9sV2THifPmMUMAYTasP78sUFOBp5wDKgqR+LppDpb9pB
C/wUlTmLvioKcfWzm/uSfklJB+HEvlIzjnlSEDOnCWfABlMZwIaIMrYh0f9RdybLbWPptn6Vipwj
D/rmxKkaACRBilRryZI1QciWjb7Z6IGnvx9deatklCmeq9mNyElKFvrd/Xutb5mtvR+qfgxpz6lt
HhR9jsWtXHXTdJnRUQ3rLGsywWJRlgPZS4uqa/ZTbE/JJdlJkXUbGNUwPk5dFSXUlRqdIlmX2zUd
UosbKjdki6DmDDGqdxSIGIco0mf51VaO+rhthDaZ2EpaUU2VOJPYObLVrtoKLTb0jQocaPjqNIOe
bMjVCfS9IA06zrxKa4yh31H7Dp14SxpJN7OxLRXxVHl11YREaWYTTg2+CzanLijg6t3lpDZpEV4X
qNrSQ2PUnf2ZaGsSEvQxn8q16NqWmO4sK4p1kU7ygWKqfJfQTWSuU7OJtIpBrj/nUssqdRxYM7IE
NtXvgTSHnzTKda9SMeXU3J34Tgr1vGfdoKrkf2WForkqO3gF22dGv9MZlSb3mDWd+gOfuGAfBa30
BfM3LdtPqp02F/S/Gt2iGajtypwGtvhGtZJYxmWhYbAty5Tuplbpbq4cFqvODZWgrGcHAuxL5lzP
Buvk/GDKmjlVq7iSp1n2FHUypQd1CMevVcYnxpK6ZdPuSp+mQXjzlKrxir2WISB/OK6IKz1+omSU
26l5MBxZSMedF4n+ubKa2KSMorVPI1qmm6k3O92d5Ta4xeLpHNj17cC4NWl1TenGfKXoZzS3EkII
IlZg1YWeMTIc3IbUusqNwQ7HsKIqXAhvrBkOXbVvVLV12VuhtOyWeBYq6gVGrDBrz8bBenaMKJ0f
KIuwmGkmpKhGLJvSHkRW73gW6K19lmqBfagQvwDGq4qYEESVml1y22bUCLxIiofWw+tM9S0qFGki
NbGvpZyUDGmgFpZYYEw5paV9NnWb/cmQ1f8hKdKsOBhGwgfSt5zRY74ghkOTGzPB2axXjqNsRzOo
GyLeX1O7NFj/jEAEtqWIU5weQkjTJTWsKvOtNjTMG2lkYkGWtDUcC4UsNKtVaSSJ4yHoy7GxBppC
B5wa5ie9suQvVA0JvmzqygzcbGBSvOokJIZun6Yyw2s/O4mHRX76pNulKL3Z0ubUCxo1NF22CxRp
pyl68ULhHbhEpEvM1JlkK9LGSE2mYMydipeiyUcmoaHM8htpt10kBIXWkZPtSeJF4uEm5eDkV1Xc
6TAhDcNMdzUF0sYnREqwKVOIeUZzJh3VblnUi5WBfUveTnmsTuxzU/JypSrm40alJuJNE7DKYII+
yfOTHnQGa8QULNhlQPQLiPxJ5F/MqW3SdWDQdDI5L/QD+/0yO6uWJLH1GTXd7MnME501gwbJhURx
dUyfRatfhvTrJHgzLr/qmWLWK7YiQ/auTSOFg1/3U8E1NkQaOjnzd09VrTq5mByjs34MJCzcVCUF
vQfK5F14C8txbr1pMqzPvRPKcLpFRMAT1a+EdNnRsh4zwcydfeNY3+vaJFMnS8u5uxTiGK7eabJZ
UnFXU2F7WTHnxGqOLD93lpKZo2sxFW/uGXpUQtxqM9Ovq5q9DC9z0OKiJOEPZErxjXY/aJjDPTkk
ON43Skn+amdl84XRgLBDnSeek8GJN3mttWG178au6VZlK40ZKZ6Gc82eXC65gzIn37uK5Hc3jSo2
dGd2R1/1iMnCyjKb1GEDxyjZiJdzJhM+OQ+OcVf2jcyunGQJ+U7LMUUh5DAE2/hKLYMIygYYE4dO
NScZ7RO94JrtApKHtLZV9BVxGO1zGwVpstE0OkffMiX1NRqD49dCycRM/K5lHemBFOBTqyH6pxjT
5RKMe9GTA5/bDIhuxLJuj5+3L3dKKE1f6zYwTE8ylITwMGxn0jaetBJFjmoq0UWpRAxxgwK8eyVp
bCG5pj2SeVlbVjFeS0M82V4upey9wTrqL52azilf1VFSz8+RlaKQglTw3QxHNvjc2Zj17VAIQVpQ
rfQtvTZFP9sdC74XVL1GVa+aIeHDDAI9rO/71JFJgUznkrrPzCvT2TacFErmYfc0lWM3+o48TWpM
wdGKBuXaGKusatkVT3ktVmrTRIDv6MRgOnYdyPuxakT1eRRI1W0AN7beUv4dZNK/bXMGI26MmQmC
Jkb1y1SE0nGTF25fKx0K8UHuSuGsi1E3oy+N0U0oQEulVGLBVgh99LyqQzbTAl+PrF5SmM+UBTWe
M/KiE5q4JYuvHDPVCWKLFGM+zbXJtqHm9WXMTl1itW4kmc0jO5bKzlYEMvCID6sq0JcPYEpK12KP
edumKFpj+38heTqK0n4neFqIDEURQ9KaUHs6Q602m6y19eimpGcV/qAy73UHR8zGVtWyJvb7NrQ6
j4po5HjUkMpzPOVTSraFFjEcZ/IzpNralHRi2YrAwPHSCtjB15RS37I/aNq799/BKf3YQpZYi2Zq
dE0zNySqs/cOOiXJV0pOlXObxmU9nPFmnXrTC4UiNTrh5INqkIFKvEM7KMVaxFX8wZtYCAyr2ugb
KCTGprdyCp7KZ1uENJVqOmMJOfGQlqy/VoCkqMIAz6pDTmxUT7vASa6ADJ1jBJx4PEvaX4vAl60s
09jYulij82WHHOn8GRXfqYMvJILB2MetwYJrE1JndO26D1z6v/6MAPHU0RcCQTWtNGOSeDbqnDOZ
aB1gjnN5RtF5QvSvLsTEZq3kAxYPPpvIctTXpoiPw6M5gd1RyPmr3KrDGLDF9mdUZ+KNTt3P8edv
RMa2MbK/auWI4JURCVI36fvO6rS795vbTxzRb7qXJQzQSibN7KdQ33RJIKx1Iwun9EJrNtJXMy8Y
lQJhh62bOlWjXktRPCdflGaWgxWgcy3cR3pShfe6Lup4pUflIIVnXuPvP3Hnp+f2zW1XA7JkonJa
P9SrF2noHwejROGRnZEonzr8ov33GipfYEGkJesxI/eR9illbHRTMmlX7z/aU6dYdAJ11FsEjYzA
itXoUM/WcxIPl0HxMYOBs6QHJbmFdzrSGp/twss6keJ1rNvnnIAnrn0Z3tmFNVHDXQ/H2ZhWulzv
bNPG9zR/qPd15EUPUBssQEMtb3xVNVi/1dqzMzJh/9BzX0KDpkhJYNoje9Snfh8hVSqH8lr0+c37
h//9UOgsAUEqiUqaSjYKezbBXWSbF1lCNZPL9wRzxPXHTrJo9KVxLOfonEQ4seYFTrVFH/LFLHOW
7unm/XOcaPqOvBjUO3w2aUSR1jeV0s8b0nNhoE2unhuv2oCclh2+Fe72HTkwqYftkAW6XH2iHC/8
HPnFxxq6vBjwB4kViNA7XhcFvqY17lBW3zeO9vn9uzz1JS8aOjsoTVSZZeMHkuaHKtvwVbWT83PJ
AL8fEJwlLKgPKDokmV77QxuvLXVkvhg0tyE7j65qx5cUb870Jsc3/5/9tL2EBMWzHjT1mCLmjSov
1aer3D4H3/v9I7KXQKBBqtWsr1C6RHnPCqG2zORSmBWa0EQle+Aj78H+Dx5QWoxFWho8qKm9kehk
s0h/lKr0/v3Dn3o8i1F/lMuGHaCgpkfpmy1cidYjH1U78/BPPaHjz98MRuHRNVxrau1nuvI4JMkd
QeprXarOfKOnLv748zeHj0ZRUXmIGt9QY31YY2l1Wi8krSo9c/3Hp/C7j2fR0vUoDG1KZLU/j9Jt
nKv3mahuxqL0R8gB77+AU49o0YyzGOGu2nKKJugvmTJclt24beNzGT6nDr9oxpk9Bbnop9qvNeub
3NvghG21vVXCIT4zJp06w2K4Vi12yfqYD7Qb8FuITNmHVL9cQrPPWKFPnGAJB8oRArYj6Dq/ZtXt
ghC7DiL5Oqqd1w+9gSUIqKXkzsY3b4AOdd9P6h6Zom8HHwTjLfk/zhBmXSLC2i/S+DMpx3eirj6Z
fXhdiXORJyc+0yXyhzyxWgbnW/syMUNGCjBVEYfRzg9Dba8/9pCOL+dNUyPRoQ3MQRI+K9ZHMzQP
EyljWSqePnb4RUsOqL+kYZUwpPKsXEeEeCkMO/Q6/WP+KtteNOVWS4SUlI7wU2d8GMf5FjTebSc5
D+/fwPFCf9NT2ItmLFMrnAqDUpptZ8jIo0TQ0sYy//T+4U8gc+xlBCYF42Tuke/5qageZiu/qW2B
x6b5qglpWMul+RBb+HMKJHBuklodTqZWcTNxzlV/6v4WrbxPDBORDHLkGVMMZg5knwM6rPfv7sTB
lzygTioopI+l8ENjjmBbIHsuq++206dnrOCnTrBgAuhTKTvhWAh/qpq28nEL4ISgige772N3sJiY
T2nX2XUeVL5hULleUaWusCQ5bKWeeUQnmvgS8IMtT9YHXPl+EgyvhCIcUE01noB/Ktfoo96/i2Nj
/s1HvKT7WNY42nIvV76W1g9GPBmubOLN1UCGn7mNU2c4vqA33UibUfZttAJm/jwX3/t5nC6UWU1f
0mkszjk6T51j0dLZKEChNPKoyigpXfSfqypV78ZM+ZDn2rYWTT1TS+C+Vlf57ENU26mRm82QldGZ
0e7Up7oYsHut16YqG44v2pgf5TIItzpSsnPBX6cOv2jHGr0svFResVMEotlYHZvGrhGU5rlV5IkP
dYn1QROalkXVYwW1isRvSEuoa/uhLIoXI9Q/OK9cwn1w/anCbGs+I739FIfNLXqsR9RU/vvt4MRD
WvJ8wmAatCwLhW8VznNRDgrbEvq5lKRTBz8+uDdNQOSYXqUur/yWdeqzZCrqrkvPUlhPHf3YKN4c
HW9nlFiaUSIdBtlEaWZVZ6a5/thzOZ70zcHrSWJ/P+PgdtmyfVsYu7Q4m5f5e26LbS6arYhHkmBt
3DZsFcbSA6U0BddeUiIHvzPlTqv3UhRAiOsCy55uGiuwqp1wVLPyFL0z7F2HSAmLnu4Ew+TbYaUN
q2GYkvpltE1AAAVRGgyUKf7ZXT4EYX0RjgoMVGlOIuNGQ7JeXjqaavbPQCDS+BNOAKPdmkZj2atY
IJ3aDCOaxrVpaE3xZbQQdd20uiklX+XQTLvXrLDYZqpS1GlXyOlVBfdzYk37VmuLYY1qe5xWVa2w
zeaMuTpBTwxEvcHsNXVbEh7mcDs4PYiP3KpMeQcGL8HPY2lOcNeNY6TsZRGgLXf1TrOLD77ORUeW
j2iU0k4rQTZjZCyHYmXYU+m9/62c6IXNRT+GFAUNPNYAPzOT534srh0lvAis+GMTxiXBqCedhk0n
rt3oAnqZ7MIqHX+2ndWHrn7JLDJ6MgSVPKl81XFGN5AcLOtj8spgcGYQOfF4ljGetRxqGFSUitJK
krglXZg2SM/wie4/dgOLCUnSI/ktyFT1ExnWEfbfbNMixN+W+G4+NlItoUSRGctdoZqNb5Egs0Nz
h+Q1q/W792/g9wUiFLiLvibHTtlXPX3NWCceGcHJninvvBZjre4mPESHDvrg++c69TIW/Rpbha1V
zg4PC6ERVmTxuS4Erv6gO3Mzp06w6NvYFEXvZlelX7cC348zGeVOJYf4C/WR9IPzniWISCliZZbY
0PZN6LUjIte4+o4aeny1JG7pTMM4PpLfTBGNRbNuczEEUtTyWvTsBzHNF+jfzyU/nJg6GIu5SdUh
2BCTVbJSLs37osq7pxR73WuuT8OXCZTOj/df94lPa4kY6g0xkyhCcFMmMEGg0wJ54KIMUA8CuSRW
GbAFkzvSXl7eP+GJh7YEDw1VkSlQsZmu2OVzV3YDXP74HAX91MEXLb2yhiCZQwZlbWprz+kUvOdo
nPyPXfpitjIgYGiMmIoXqMbsIrKLdI/RRv78saMvGnmTFGEalCW9eNFZF1Ghyc8scs/t9p56Msef
v5mugKMXc94wFU2DLNt1cCqI6mrPpZue+FqXmCF0A50THwc4O7cv9Ky6YhL3rMXT567Nz+UEnbqD
xQhN0AoqEhbHvjQV2ncs+fP3Oe/y9swYferwi8ZsqBo5KAnYFsNEFLJDFaR4cgDR4Ez4wAmut70E
Bk2yGgRmZhc+gqU2vYkLUCYezH61ApxTSvcQU64k24IBabaMJxe2OdXTRSQZxrkkjBM9788AlTff
wIALsihybLuIc+dDKCvjCn9Vcq/bkbp5/yM+dYpFt9UkuFd1GJZ+nYdXVj/vA1P1o+5cffXES1pq
FsKRXR6zLgvfSSR9q8HY2GYVoIUPXfxSsDCAtLH7VMuRuSGDQUVc35eJ3m8jBJLnSOsn7mCJc8LF
zvw9YWY/TCKyPSlPqOPmUVFlZ97AqRMsyjsmRC4WhAwcgVYn+SEdG5tCFfSbc1vSp06w6GNnuav1
plcLX9OUmKnggNuHMpveO+6HXoN27GTefKZmM/ONqpwAZ+VT06bbaO4em0z69v7hT13/op/N2nxq
nW6GWVEXjUc+w48ZJcmZaz918OPP31x7KGYFKTBkjl7WN5maXqhqc2aWfKKP1RbzplyScF/bbeHP
A7nFcTv4RaTegv24lDAefezZLPrYNsrqEKMF7cuwtbWu9AP237o408We6BzUxZejO2OpmYWMHBLT
NCmL9jZQ1E9imj929eriw6mrIgwDB8aLo0fDwW4decU4pN68/2xOXf3x529erTOkU4/Ei4mxFgXq
zjF0Y95FbaJPqyGTSuvH+6c58QWpiy/InsyAekBIB0HISXUUXNqDl0oyaP73T3DqPv7jO4obgVUl
99Wsu8tKRNUtIE0lWL9/eOU4YP5mVrzM7Cx70dpyzQ0YGe4cydkq+G+Fnq9loEmiHDeloV9OWvBD
hiOixn/VY/7r2/jf4ffy5p9naP7xP/z/t7Ka6jiM2sX//uO+zPnvf45/869/8+tf/MP/Xl695N+b
5T/65W847l/nXb20L7/8z7po43a67b7X0933psvan8fnCo//8n/7y799/3mU+6n6/vc/vuFfbI9H
CxmG//jrV7vXv/+h0U7+6+3h//rd8fr//odbd8X3ePnvv7807d//UBTjT81wdMYUDRi2eZSaDd//
+Rv9T9lSLLzJpKQ4zvEtFWXdRn//w/hTJsNJdviFrkBVOgIZm7I7/oq/kTUZ3QCqIPvnAf/4v9f1
y4v594v6W9HlN2CV2oar+bUn47yarKmqpuH0VG0M+YtPfcbTRkzbkO8KC5U+GVnK9BU/LwLzyblv
Y7N2Rxm5uUwdRrWy/RjwDXWO7GdZ8JSjRyedprqanOT5zfP76zrfXtdvL8uxKZdpuKV4CL82dBz/
UE+DON9JTbF3tGKvmfnecCrFlZLqTCP8Kfb7dyv55zPQZEeFgGFBhVySRUWDGy9iGrtr5eAxwk6k
juohLwNnY6UWYRnmrYqMGr3gRTCY7CQHwcgDyQ552nyDk3fk/YS1Z0g/eiN5NFS8ThiDCG4xpdfa
/kHdI3ArOwR0oGqfVTTrZ8a5xR7cz+sn/Qndj2zqsqz+R/UZu8uEoiUj0sr5ZvY9LIt2+pr1ubrK
4lW9DcHh2IZmr2orClfxWPmdOFez+80L++UajlXUNz2zZKaaMokp2w2iZNWXqgdYHbcKDAQElfbt
+1/HcZBavLC3J1umAcAgxsaIkWoXRcNX3KBXRSO9RBgDZ+sV+OPD+2czfqrkfj2fapu6apoOzj4e
8+LmKvb7w8hwpG3oyOWuBOGOVy/yRFtrKwfS3YhTZFVNIMfyaR3w/VTNLu1aaK+lM60xGlVX+ZCu
I6gO3hCPcJjiaC+cIsEUllYcwnnA3DCsIHZMq7ymBqDSAjUN/HmCBH1VcLK+QIoUi/G2G+LmIYZj
4k4NXuhRC1woVWTPjYnKzokO+Z2MeDO7gN8gdoOlAdDXgNqF6jdCfcRVD1nhM0CX60LliIoc3OLd
Wjl2tRtrMV4VafuFCvW2La/0xtG3WdgeuuaIDcznR72U410JWdDTiyZ2rVARezwPpZfM40URTZEr
FLW6GeYSQEleaJtygAeI3hCAHI6aYjZ2OhRMz6kIV4jC3h8NTFMY/4gsq14ggAb4EJpnOSi3VEWG
rankr7qtJhsRVM9zpFduNyu5x5ZsEYTDncTLmDO3xoJ20I3iNcVWuGFx8lxSQd4M0Tx6du4U7pBr
V5miRIc0lqKDk37JoixhWG82KFAAf2hKtko0XEJVdD3aDVxBKZldWy3wQKm0GBODhzSDlMWoqqrZ
F7mYd3ZYQrzTMQxlkZ9NzRNegtrlM5k83aj3qYaDsDLi0O0MA+OptYWO1qxHK1BhtgCXs6oHG0+G
JyvRJdIIxcskieh0R6/v5Gr2Ck2AH2uDVUvx/rMF2Go1x9h2GqsO3RwCwGoOLRWDTk+WxB3MdyJJ
bcfDlDqiw4QJ4QR7UaZf6rH3phkGpx18Lob4R43BobLN16gWV1mzlTNoNdajEO2wmeThGX4Hlnk7
7y+NDLt7gC91NGUdmsnd3AYYgthD9vqhgBWiQbZR0019LIdyt5ZvBcOa7Ww36WwIggYrklxk3cpK
xrVtxo9R1U8eew/PeIVMv5xIhS2VjifmvHJP2E9xx7mFqBIP/5rpDinOox+W0UaQh2J0jYl6ETvB
CN8gvjURneH56e7xud7aNSxJfZxfoaIVa0UdNG/U6y1u9bq96JrpyPTst4pc2FAiFNx+WZC5hmUf
AhrBccwToXYQ5fA1p+vQcvUAqOoBvtMaVy1IooecCRpff/5s6tETndyVbRFfSCb60RSquLKVOHjd
Go8odrisSfwiwuwxUYavogJsmVX3YTTnqxB+Ue0yC2j3cnHo6yD10grQZKMTOK7PeQCTzbjWItte
6YbdrPWaC+q6/EC2cHXZieH+IMeyflMFjwMu7k9CVa5iWH9eIAt1je32pdCcRz1XCafFHolmJaDV
sXiQ7fTZLPSHuSaKqYqcR8FTAOJgX4gsY7NyUFaajhNxKMKnymSPkVDOia9QS7trgENQROqs92IF
35WTaIcM55PL/ozXNtbjmGFBAn+xYldM3ynszUupNq2nyJafJv1Vbp4ASRhfFEuTNqSXrvGUK+uE
aLMv2qivnCinW4qL+1Ap7uzQzLzSMbDxpqCMC8XadFgkd7pQk22I3dCF/2+unLpvL+LeYErimAZC
Vz+WlPzZaOdLINRg/jrly5AVV3qMrXKGmHVpSzKvm/fqZro6+8U4h36hdPpGEtaVbAadjylVePIQ
igeycTRjU5D2dYVftMA6NbUbJ02sq1AKAQtjc8rUHu5MnOd3c1IFa8cMvKBS6TIGubrBpt7u0nD4
NsO/vArUqIQdTP+s9D8cLZT3eFQ2saJjRezDm6ZoQ48tPAdNcHRR8wAuwpgGVyWUTFkMAKwpZYEr
RMq8Jp1+MNWIvSrU9DW4OOESVaUD3oT4UWfNAXI5I6062K48CJInNWktxRLhL0oG8Vek8UqlT/PM
XNxaMOZWEWuaNXKcH7m+q22oX4ZW5HvNzqcVPnMNNqt0CXlka+aXgZqIOzlJ5EsgpC9m0HyyR9Wl
dNYf4Fu5+bEDnKEJrZTWwrq910hUuJlb8yGky9vZReU5GMbcBrLRlZLgN8AhCxMQ1E9wC1sfUpUN
vb+OQSo2Ylwl+MO9SE+3UqV+LqTQ9nGX2CuT7SNsyxHDT2m6YX9MFjAuuknaa6nTsIDKcy8ujFs1
nu5QszUbOABwl5+K0axcyDvE1YDzE01w3QcK9ttR/dpS6XOLxGi8rG8/yQC0CoUczaoEklJdM2zB
cdP7ldUF5j4Zxl2pWjsF2YYTsjUJ/+HoyQ5uba3bqFWc3cilwxRPBjITVNVByeDvNpOUAWpx3GLu
1ZVmSf1ai6zCTQPF8Wo9Z5dTjE92UDwZEATcNq8uyqbZAJOEqqqtYouMiLhBvZgxz+nnA3BSjJ2C
8HFrfsLCmGwLZkFtxYAR6pG8kgpXJ0Rw3dg1o5OwHqvwx0za09oYnRcQGfT183UAUWMn1+k+mDFw
JsP396dL2s+Q71+nSzqBJZZiaCCJ6NFY8bydC1Z4G4/c15SWEDH0yBjThRaAUlQ2QVaot0ZbNvif
TRerDaAlHSAM61IXGsaVhZqyLcFSRlkfXWJl4SU6oDsiekoYqumVIey1bipfGjNSWdFan8DprNWg
YHliT82BpIa9BejN1dWQ0Ravthtqodhaii7cSnPKTSn1m8DG82oBf5whngFFCdflFG74UNaKAUU4
CKxP+Bq2ZTPtFRoTXpldHljDVtOQ1QPwe7QapixRJ16t8ikAkLseRRaDU5DjfWr2h8mSkwtLiZiD
CIrKDtAqkVmrkWkrFE9It224sof46yRJ6ApbBPl0VzdaoXzKw3IbmMYaaCpmTft7hnXSpddk0K3X
uZo9GX3XrLU+v+ogmphDeqepbGWPfb9TZefFVrPLdM71g0h0poARhqyUMUxvhhupWpd6cOF0qbRr
hT67Gch0Nx7sbwLb+bVkVYPX5VsthE51HInjMr6O8nlbyDEo5zkrXUked8d5GMg33wgLHzMqoXEj
AE7bltZAASIX94oHzUys7Fz/YQ41vgpnXCvKtCfoEN8uoBwojJggjPimTGTJ7cFy8bVchhkTsk5N
EyBelxoS4Y09jRhbYbAMmArQfeHi7hJpLaytHXyR2No4niatSAKHoZ7L3da0mGUjY6lszXc05xgX
M3vQfp+ByD0PeB1SWGWr/Drv1MjNAXS6GZBTV+EOVn2yN7rwKRjlLeDRK7Kcn7RZPvTI/l14EYkr
RxcFTqoZTmCkdhe20vpSbT4WsYA9Z2euiMZmHfYWGDNz26j5Q2Su5Ca4UUF/u6XMrKPWjVs8/74D
q2Jd59PXYWJymJqN4ypggQfBA9DgeeO8pjdUp+R57hXoOdneyOwHOWi+Wg6ID1BkX1WruApDWkTQ
W5lL894KuC2+IYFvkgN0fqK/Tp2LiqVA2emgJcpvrEqtHV43UizH+avWJa9hFBTeGJm87QDqzVwX
Lu7ASdFCt6U06GaO/h2RJTN6+PqGQRolfr9hpSvfACPchDArrwDq3EtzV7lyn7dgPp2dWc53xVwW
kHbzdtPmN7qJ3A16iexFTXNr9OMEoWbsfWH2Oxlq3IMUPjIBAJgSHViHb5syRzevorQ14Z6UUO5I
sFENLx/imyOUgLfMhQ5hchU25g0QYMurVHJT1Cb4XA5WsCJi4vLooRwb7irGW+llhvMkS9Ydfr7M
UyM9WqX8CnPEwHfbfMrs5o6Ze3fIRrAbtTXs7cmIV10lPWcyFCJD/V6I+AciG9srQxpTlRRf0u4K
gU5Ki5RAeIHlg6OmXFrtZWkO0aaLZQsaMO7xEdWrq1XxVwu6s6tX2k1BDQU25KphWTL25v1cAMfV
ZBZ/BYZ5R79g+Rxvgh6Yw1BcSHrFuqG9q/RarICxBr7Zp98aa4DC6xjrnx33X9WzX4pD/6rIfaBq
dxl/q0Eh/GiXZbtfKn3/H9X2DGpep2t7Xtm0L3+7i7+9vK3vHf/mn/U97Al/GiYpK2htgClY2rGE
9s8CHzuFf1JWMg1FMy3FPspX/6rvKcqfqmLaimOZmmIfy4P/qu8Zf+oOhTjHor8Gvc/e/P9Dee9n
uf3fQzEsDEs1mIRpGtAbmWrhotwv5TMYzMlJN1JTOgcp3Zh9jnZLNw+g/ZiKMVmvMntw48KODsB8
jqgP8z4CncRQistxDPWdaokbFcr0Vou7x0kAdjHtigSI/JbVO+xeRODFNJBpJtvX4WxKT9brmwf+
m2KgYi3KlNwHcGvD5DZ4yjyeZQXGLEXWQEtV19UAXDwIU09uFODzcAW346DeFBhuLiAs+1Eb2Jdt
letroYzAjJrsKZF7w2/J2MqqMrwwcudCg6XsKSNphc1oph5L+h+pKol9FpiuWaeyF0eNsbJ0Z+84
8ZOUxJCbC2s9T2F/mUczaNom3ZL5sJfDTwDPbNc5Jkck+Gyv4642PNHLnm3VsFy7zPY6wBMe3OXU
t3s6Waf/Gqf1D8jA3yKNqHMjC1/1xnjqTFyssBpQX41pdTdF07WdKbeWFkrXhdFr7mSXX/VSb54I
SnkwnhxTMl+kGQCFosduEoY6VEK6IxXnkehscbB10ETmVy01tU0EdHR1KXRF3hghk6JWmcPDYKYP
sdA+l1HKmRN5k3RzsglNfT8FDtONjnVvBHDXSeH5WZI/NlSzUn0g6muwfCeO/ZJBcSvEfD+aBWvw
oow8u++3TEHWDGyj14WYzZ0mS1emJa/DIKeqAq5k08PR87QuemztOV5VeQS9fzRfapmaQqlGq2pM
vzGRZazfda3uUoeoLy3yT9ZiaB+jJvVsZ2Lqc1Db3O8CKGYAxfedRHyAJYXXiBRvgtFg8lPBFx6d
iRpUAm9wmJEwQpQh+xSWmNo5TAmj6tqYu9a1pqH1IcSywOwOjB0PjcXGLWkmltofMJrIK214nAcJ
OyAJE2BKdMobk5asKvKH3D4nrAbnoA5MuIzJdouStaOIaRNoEYVghv+ROZ8nZeCCAuIsvb7VboO5
/D/sndlu3Ei2rp+IBc7DbZLMOVOpwZKtG8K2bM5TcI6n3x/l2uiyq47r9P0GGg24LJmZZDBirX/9
w6e8p0uHZlpc7MzcK3l1S7TB8w0FtzUX8iz00RbXhGE4pCUKoHhNkkhGtTxaUKiIjrH9PEqPjPzl
WfOgiKFrH+/SRYDfkx1dFU166+Zyi1U7UYdJ0+/q0Wg/2b26dXR7TaOKnMBIME3VS0zW8rLamlJm
LOX620QVkyt1+9x/t7DKMz3jZtSav0Qck0MZZ9u0p+KDu12HToXH+cYl4veoaWV1lFgySkQgY3UE
wVD3tV4EC0Z6QY053sbqZ09ilzVRyArre6pFgKGqtrMc7ezylINFwxLHNS8d+MpViNg5YBPnli2d
S5rvlsU41zL9pJnepdXs57TTPkRG/2rrVwXTk2wsg7wynmxRXBacF43lMI0nIZPUHyxwkSQzL40u
WzpAQNN5AeQfxHNUmZ8JNfzQNdWbqmKpMjT3XTbu0177qINodkP3Ie7xp2mKHguf6IBnl+aD/dv7
1aSSHIh2I5LpwwRoOWEdwAId13raDRfbOU9RMBZMUkzvXi1WIq7NzmVREOT9JS/t+znNASA8befo
6aGvl3OvKbjNmfVJxSeInUp/0T1abcXoHjqJlFOrqq8OmFlf+2NbPYtSuZ/m11bouFdZBohFd8SD
G+AswgaoNDYFSmefQY7ja1r9UCeYQUmNfAHewrmKtEONmg0zRstXE+n4UfkxRvFCpet+jcvXpJl2
Aq9hP9M/Yf27UeNlAmbDFNrqq730nJtd2hWoYxRGQ7tH2HAqW0q53Hwdp+auFHaQdA25uiu7OTc2
kjQIgIus3+P88zQrNOEE+cz4tg7YU6LlMjcYkAFhztuGHYP0wOaLsJNzoouaB+Z8mWYKOI4nHyIb
Hkqu+QXP2ldCqL/WZXZyRJFvulrXfEz+47CyBOZFqn7BjP+mRMPVSKtmW7dOs0mN7lOrYjrcDmUU
0qtGYcYuVIOsnPCEavei6wEesp008UbQu+pBKV0vlDWAzPvJqMFYOhTmjOOga+fbrEn73SxNX5r9
fCzSugxGRcdmzu7nfWLgPFO7eDHFZN9s66Y4ARZJrjiNj/gikamydN4ZzlO3ieeEMzWm1lxkqI2l
Qzc2OGHTNOWBvA0Vq74iedUn82OvaOKxzod5Q+m94avKtzxb2E1Fnjymc2TvCJBRMKA063smDAp4
Q2QAjcTxwRy0Y5kV+X2uF4e4a2ZyeIpy6/BtMD5M8JVmqrjMvI5NGu81z/jAI3tqXO3Gy2Sc80ge
pLUYNyI592XbaPe4B4pgYGffKNVoHGPcAUIlMowXx47PrZDp0cDQGxsy85wgofxcRC5+T1QnT4lX
OYGVjkSaCS8N8HGb7symHzYYmuWvscgKX5HlchnGFRQxK8/Hl2cMmassd1ZjGFvW8HgpirHYO30q
T9rgOn6We3ScbpQ/xHnM7tRoyZfexFaQIcb40BCVcCSBpg9jbGQDmdfKcQUgBrcUD5UmKt5U5Ul6
3UFOkXxeIln4slDd62wqbtAhKd11xU2xRH9LJ4A42jt7r9lZe7HL9K4f6/iWEfyCc4T2gDcqzT+e
nmGUvUm3Vu9T2eoPwOoVJq3hjI4ggLDX3ZXwMPx2SGQIhrdCgumDHqdJCK4wBY7QxD3KG5xnqygJ
nfLeLKR5qmTesK7c+q6Es+Mz39yNwhTPahMHyuLg/UeLPZtufxBTIti+mebSnembvLsvpjRIXHES
7YcKO+wD+cQ4flcGBwApBWE/T1tSw0nt0QmPlmUeIq59Wg2gLYENYMWPKEV5lhEzFFljqqqOufQz
AoW2vTvpfjOe+wQXxqwfVtd+kq8GNwnwYXzEdQ9GkbfPwDk2ZaFw/l7ttjvbsYoDKmyjweAfc0qf
bJ0ycN2L5qZ9mEnKjqX+BPK7nfCx8DCY22ItteM7DSu6c7CSecMzw0E4tm7WnB1aZwWQaoSI+jhv
lqkQnL/Ol04fzlkjL7GufXEbqkmveasqDOSckUSmvK2P2mxgEm/120rFUTMb8ces9IK4ouENu2i5
BgwlASyRAjepdNyAsrS+3aaYA6mhiu+fb/f6pTeL54EJjYyyRy2vesx9KUVwF/VzQtx8bzVKHjon
jNM4HGiotcY8M4OD8TuqX5rW+G6iWNg0jhNtbJPxLgzFNhkpHd0pYLDDfD7bm5I2k7y6GkfxDaEX
OzfrmF9ZeKUpxLzjCYZqTnH3ce899Gb6WDaMCVcbZVi5pU9axVFP3ANeiaWP3+ZbNHZvOZiSLzNs
rrFSvyya85nUBoXQ577x3Twnwat7lVhYy+xurr6VeMyKobF9TM4+lEZ9drN8X2P5HJDjtR2shjPG
zr4yIYk3o+Y8SZ1at140H0PhcGjq58KMMPxTs5dZse4xN92LpX1ZuqYkHMg6akv82XloyWZnhmh7
u7SPPlfj/Dir/aEVz3qTfU0LPgwy2ifanbuuXu54a/s03kGIu1jdcMuY/2H+l/V+Kp3Ct1M2iHjv
5QqDyBkP7nkedQI9XtQuTcOkBgFRo+y+ye5GtX2WDtEIBR8XBj5eaSlCGiOTe01BcZSKMvOlvYwI
JthXin5Hl0jplVMs55l6jy/o5OOJ/9wQyLHB/U+nSASeBgrKFj7k6G1bYW0tRRDVrMmjYXZHKjyw
es3F3zLik2i2bRwbD6tBJ/8eRZ3p61F+NmFO+OUBOSc+n7L8XCupyuxM0MctzYENUNPt7bwuJ8wk
mwN88q8LCOShwQGBPfHJWGZ5S3NOfShtui9GoDK1zS9UjhxtA/6Mc3dWnba4n8ZY3Wrg90FHLuCp
HzmioxI/794YYxK2QC9wDdzLqQw1p6l9r/Lac66qw71WFxeM/VEtNObHIq5tVBKWDIZuMD7mitwB
576khWwuUzX2t8YyXuozdpTRS5Fr8cVSbYNZMH+MpkgLESdsnTI5JCOobV/1Y+OXMwkw+EpemfD6
wmoZJlTRcPTKnijgXPHuPUl225BXy05tzGqr2mobCHqA+9it+D/KYXr/1MJ9bflm29FIkk58Zqg6
XJTJvC7s2S4+pY9i/FYMbnfwYMn4yXCbnLh7VCNZPXkPs8jfVM3Jr0vuKR8ctwXJqvtdk7svcYsN
rCBIDG/q7FtVVNF+mtLsIdYpzrF8xm2tHLKH9/82Jkbgksw2kw6PYyWTYyPt1QD72T0jt4YggHVD
gS9sFHIPxP2CM3xPFJwsL27t3jmyuye072tXCn3TltOnplI5IqW9i2UkaImk+gmje20zx9lw1Sl5
xTLVAY7TUUieFA1qWp0bUlp8Z2acgJfzxHhjWyriYz21ZIUIPB71SXlpkRWH2djQbBjefgASttWz
ICxuq41OE2AXi6v6Wh1pts5GXObmKWd4X0XWfCUcy19gIe+qqHsgxIJfznjF894xHql4bXtKdyaD
QtaoTxzVeOgSvDmyKnnKQK7LPN32cXl10FndlohUc3JfSSvBwDF4/9UK09UgG77rLYGCZUs6bZnu
VEcxDqpeXRh7Dtv3ai01h/HAQ2cO/5X3DtpEU9ike+EeH+fVxc3UzZJX1W3RFfI+8/mevbPyW5l3
2wXTEJ0Az5IZFfTSJyN9zuN5N+JXih0U5L2sFAwDa7cj2ZJhFTEIuAKbSXfKRw3Ys+R7qffcDDdQ
OqAMI5nzbW4vmT+Q1LQbFds4jJNrIQDRjKswVfzUdbB9IJh+rumgFnGH83580YaC9NDWIBu6MxV7
06QNBtpg5TS2hhPapF2BaGsfMTbmJ6B5+GNGPJO7xrdNS/mlasRb3VqnROFVXPvV0nE7TKY9ee25
i3OTRmdyW+48ZP9PWllylWw7GKY8LkPM9GS5FbF3G/VxPEWYe20lxvlJjynJ+uinpSIdyWqWwG3F
W8UIlnz43NvNuVYGaZ9QSkYiZWorKasXezv0zIDyhu/+4zkaFAPl7OSYv05JQBqdn+qM/9ZKOB6U
yY/dMd3Gwrm9/2doO52PKOee1APT9wzWl+vlY6CNOVrNqJmDlDncriHvz9fERkHqiOGnk21tHM6X
EZPSStqYyM/kdETlfNVl4Z1xlCW3xpwCVXkS1pNFBe7HrUdbUqh2yDgp+bHmOtO1Dj3VuYW60K/V
XgYUhwSBDu4c2o3s91OBEz2lAthTOyePk0g5WBdwKdIKnvGYp0Roi48M7akGCytIMzMKsOXoT9li
Eiuktc4FBRICBNnuBnxND5Yco5uztgZzWX0FjtTOBF3CA6d0ZkZw59kUDBZwwPq8Ds5YZyRq0lK3
+DA1deIcJ63YjxTpPmbHxyqP3Y9LIfbYNWlPi4flpeYwr5gsZYcp/rjRBtVgJre+mk7NlCBhulmK
zDy8bwkl3rEnEbVY3PTFo11+byPPPb+/5JplnYVR5ucMYMwCT2ZW5700RHcZSjM8Jg3vv8BU2Rcz
jnjLlIyXWc7Y/xLFtPEwLmV30OyDolTf3j+/FWkYOqcMxsqPeHSJR+xjIS+ZwyP2jMp5WN+dUrKX
JRXbUj3DsJmjhM9pQUmoNVpnZQ15iIh+67Cg3KSefFLGSTmK2gpr3VAvcAC3qdJnGBk8xgywcJY7
YNjNvEdIAxiIm1iqHklg85GgFCvQLeHdsYWXlAODeaqVxzy24tBRCbtqyXQYHbPbT25Bt93co5IY
Tshl3/reVM9NHNJ4uH5T5O6VNCuk19ri+Dp0rr5V050l7UdIN+We1MXSd2VQKoV2IM3y6/u9Z529
dItu3BPetHZn0SaSdnrT24nm0wvcCO/uYp7T3Vgu19jTvid4M28JlIBZMpQEwiqVysfriD90yz3J
OPWFkMkdNM/h3pDQVCpiBTloQ12DoW8Vsr9Gc/6k18SE1SnhoV3TZGHaljtt6Cpfift4JzWM3i2h
S38s8nOS9Wtka0snUu+dIQVuWPdtfAVPUB1o1ywGoARbmH7qDWQZYC3gQ2eKHvROZSono5Ohd32Q
ldEhh4Xl91Nbfm3Mg2tc4X1nZ08VMHJI8QCOYYc3WqvlrQYka4svLpErd/VS7JYinjcN2WenlrBF
wF9j9CuMq4L3XYICq/mUj+bJWiyIg3bqnQv5vRCGes6t+GNLhNWe3is7NSOp1A4x5r5a9+k6l67g
eky1P/V5RLdsfDaioruLmWz1Qo/PmPbse/DKez2m51Tm2/u+XkCNEOQU7jhkmoAJ37hLDRzB3x/o
+xujUFdnzHNVEXm7ZcwwzVGzD4YKPgn7/xSrSXXTOIeCZn3JrME7x56Zh15JQQruah5kOt9Zecc6
GId7qEul32b63iK4aacyUg60RKmAwEhbnSKVqdSoMNWuMLZRUkMwsE0I3cOTemMnaXeeBitMehVT
0k4z6HxT1Q1bN4sJ8VxfhGHkHLdRkCtQRMAIRx+uCCMBrfzC3DbHaXRoQ4I5mhfdOUYqdqZm32WP
0xfDNJJwQJr+FBmftd7CzTjTusNkm5+cqcGFnoN0MyfLPgLvYmNngaczY9t2cMRujJsvOVPRi7uW
xxBHdEDJQ7HuR7p0LGJjUvnjjirDxFygnwb0E5QUSjZMu3hxPagmjHyb2eqO71/Exb56x8t5p9lj
94kwGvBUTxchJxOpK/C+jplIAV4YGpxaBeAtNdXksWX9s/zq5jhPZEMo3ElYYKK+9krRbrOIk0Ix
lMOcSfcElxo/9UKQJ5eRskjIi06yRjkTkelOl9qbiq0sx8EfbXPY5/FgrAyqXSGc/E5hr3hQGnHJ
gRoRgE9nEa8dPu29nwlV37OMeD7QEaK8m5+8Q7TuWbGp3do6IIYoujLv3VkAMnep7jhHQtMgdQFT
rcULvsyfaNSHE5g/oQxNMob1tIh7toRDFOvDLZme8CxQn4HMbF503iCrwKm/6LLlaz59k6LWgxSG
262yIWXHnvKcN5Am/SVW64cEbcFGQwq/L9TmNZ7yIFXG+QaRiM7ZBmDuSimP7we+hs1OpqXJJf1i
eEN1lZ1LqePAm1HMtjxWKuiMN8AKjEyl2hZA8UePqMDA1YHS2etem1llzN/geheB/9vaUpAU6hWB
bKfqWoow11oND/3qrYCyso2cHAgJ5SJBtnyW9dwwnCaF9VZsC/g4hegMHrqwfXuUEPNE8izW1G3l
Uqdac98rzVPpZHjB55N6YD7sbJpc4yKTBf+oIcEDrB1wmazDE46kYt93w9174blkXndigEIlIKnz
bOW166trDaYcvC9zkkm8s7cWj4qZiYMSg6+6SvOcuZKhSxz1BEVme2Ve2q9ZwbHu6PoZjD/6UDd4
4/dJCRuW5o1Qk2Ax8ugj4DuIfgHraBT2Vemm+wpMqgTeP0k5f00w7zmkqkc7rNW4tEcZ9QapVgQx
ataJc1dsEKsm+84yATDx+z6kZu/cZ00OmFjb19F4GT3RQ+DK3+KJ8QyB7kAKa4mhebHxAZ92kMF4
ub1jqL1SHbzUG3fKREyclWsOcYNrWroEN1YJqXei6qH0pjNKy3JbDvOdNtJHR2388r419y3slJy4
WiIyQFsaq4t5kmGrO91F0RtIaAWz+3FO78zWnG+EyU87ggQXeDQO9N7CvDBPGFcmnwq9TUMD02TH
90/W4ALz7E3dYzzFN8S/8pRmFp1fHprDFPvvpVLuuRgGevGl35rrWjFfmb2dZ3LbTygfmTIlyyn3
GIZIp2luJS5RhW2Utyln7kXML405aWa1ucy3Pm0otC0mL2XbWjtMlHB7BUoEVr6Usn/LbcLj3uut
qbZDR2nTa1Uak1/DdREoIej0jC1Cp8Acu2hXGkO+maLTkAsoGibovkVEHlPARdmYmtcBWCZwbaZn
W20gcmB0HNZDV+MO5Fn7zqnXwIkwXpCda+L8Xrw7DLq3sxtmzhRjHbXIQI/Kk+gSg66w+27UUt8P
pvOQwkc4YFOApyz5Irs5Tf0qEtHJ0dVwIvN9qwEK+r3RfeiwGg7YPhiDru+aotUJTMQkAm6w4917
Dc8QD15ljePyebH74SAIIPYtpQjtUbOecWu0g7nsCWm3XkFzrA/1OpsQObiaPjrtYaQZ2hVaXKBx
EP7gxvPBK/PhYqpEcFvrS9Dl4yPdvnHQ2unerJd7pfAaEp5p40mA2Uyto+/TjDRAzvpkPxCMtaF7
ei9x8fFhmrtcjWZs/VonAvF906qnDL6uz7Ix7Lb/Fz2Hvgp0/zq0hzmnOSakABNpjkoT8TN/ThL8
beaj64SEvu3nWZtvgrGBZaf3ib1YwXstGhveXa46TlBOJgXAeiCPaxHz/hkJVyLCTxHxbmZ+BRpp
HG1JPlhfPkyMpf6PNvL/IwlbH9v/mzay+SbK4e0nzsj6C39yRmzzD9tEZuyhuHLsv4rCiD//w3Wh
fUAP8UzL0Fb25J+sEUP/w/A01XbI16Z3d1ch0J+qMP5KNx0UYawWTXVMXf9vaCPvhlJ/XYHkFgJb
2TbcFFuzLf61nxiczMMUfGN7AYaYHxIr3zHbYaeJkH0w8p2C2XrQHTsYcxoMN99rOEAnMwWYHH0v
0S6Zk+8ION60y/NIHIyGI0c1ez4wgI+f854Ea0SJypEIQorxN7N/9eCxzSQKu0n8goXqh2GotlGL
sXyS7TWhUnD7TlZv50aih4BiGCkb4FzIHslLbBIGCslMomRMSI6JUioH29hlMzOqQwZOJWzSGV17
8r0ULYBVEgWuV9mToVofI2+EF5bsplQJc68/2RadNBn3ZR7QtUDME8FfFsE/UFl+lklBxPnlxv4i
/HRVe7RLDIC3PTOGZmH7tm8moVtja21/fyUYRD9tIr9eaf37vwiyGqxoCWviEXr6TdE/jdq/eCiY
f/8qLpozW9PYq+hG3V8u0DoKKYwZ2Wx4xKaEUZfuowTP0iKfAW6uPsWQ4gla2rhtTsDqyajLbU59
kWV3PWiT6MvQwEWOZNRjp1jQu18GowtU7Xlm4SRkZ3YkZ8f8fsaQe/23+nY5e/Ch7Z74d+NeYQw6
1BnDJcI9CdOiHg87OsLBjEOBC7xUiAkHszAqIoTTk9FF/6Kg1v5+h7kB2kpHWnVh+q9SZxX2VtRM
o9gKGzFTne7mr1ms4njyMqA3yTX6VlJBnZnvGG0qbkqhR1uSWn7Q9mDT/bOE8x+fw18+xi8UrxKg
3F5inkPmMSbyPOIAoZQyVLes/85RYl29P3/jX3wN6gaDgSQmpX42qAw0lW4GeAv69O+X7t8OwB/X
salRbDY7+1czbi8R0Cxy7mynPyWNdciAnQqosQr0XiV5Ed6ZvGKito9CHR6kckXfE3YSjgQcbJN7
TSxWDRkh+sI0618O55/d4P73Fvzno/0iTDW7YR67bBBb1SHVi/CnPOmIuFynL4iCGG9T2YfKGD/8
/pb880P+z2V/2ZA96n7iVnnIrV2gKgTi0jO/Q+1G5uO/rOt/Xtb/udQvW1RlpWlDRLiA2s0wGLYt
FJDff5l/u8IvO0cy4EPvCa4wLa8Cj/jhX7amf75ZEAYtvoXh/WoEhhDbbYhRFttBu+uXr4PD6oit
jRd9/f33WOuwn09JXgc4iZ5nQfA0f/UqSckkmcuO67TEO9PcNMOzKh9/fw3z3f3pb1dxXcuxNI3c
S+2X97vDwFVVS1Yc2TnscNMWUhvxpS6YB/luZLxVTOhdQq2Gctqm9qmzED7FGepM43kmrSZunO+6
ld6l00BGC8jFoMwfxn7oNnYqOlIi+VGXmNc8GvdKYZ3L+UOWq8TBVqQO54wvkzsFF4GShK+isZil
vcWIBdUBFtg6MMDFu6Vl5fed5qg06lFLriOMeJd+yGLSbVJgSyJM3zrzA42XFIfe6jYZwbsEbx7G
is/PeLsgyE1RyDpKqy1Dq+1UktksmwP5kX6iOkGU9oGQz62iHY0xA1UY9phvNI0a4hd/1atv6jEl
Pp2E5e+WOT7blnx0o/mhd3a9fkVyez8Uzvds8IKEEcJIwx5l6mNCYI2bJaeeG9clzgnVKtknySYd
vI1ZqqHbOIE93QQp0wqyRZSRimnsrMna1Y3cNJCn8viqk3LFErmR937NO/2ct2/DSnLaO/d9+zWX
GF9m719hqqxtpKHJUx6G+nNlf43l62C+CJj6bf3ZSks4iwXMpwEtoxfkkwwkAV90GmHP+HeZ4Tx0
2UXOLhlr+m5KPkxtu23z+shQXIc+pA5wyGRGTOi01fv6vC4XJX2Dk7DNXbinunLP4wlczkzEoZAX
rSCuLeB6/c2FamW60eM0x4UPeR0GkpafaU4utWnaoDvT1RinxwZy2+B0u7l9jOibvOVU6l3QtGk4
kDqpq/aJ9F4ESJBt7L1aWptpPR5SnvYsyOO1fEO3NoSVBzPKD6v/gvFOsCTs44qftm8zP5QSICYq
Rkdfek9BEzyFqacd2p5RRnwiPxfZZkLo7WcDioo2qVvueRVTh/Z0ez8qggKcTRn2Tpz5Ah2hjsYC
ZVxYwsXqR+8JdiQ5ngF1CDLkoKPs64cvehISmL7x9Ouav6reVJNWnvTJrEse6nLcYp7AUKwk0W38
mJGwM8P3qRlWyLwM6gEsKK62ejaSee2xH+sXLyEWukDnWxdX4ZifCQZ+TU15V9n1tZbTQze555JS
VjW/alF8dGD2ORSh/fAV33f0H+LZUAravA9jm28YH/hx/aVfvk1m4qvN6JtztheIyOx+8RVBCwoD
Mx5UkvtEkNyGVGy67A354MYAr8ZllDyZYHbIUQCnNyeb+4DjNAFsJCpdZ0XxNYge+uIT4hhkmkIc
mjwzmdgLlKolkY6J3lzmuHpt+NcGXQ9hGtW6wiegSQaiivu7Ou+4D1PoYm9s2yNjlCRYsufCondo
y/2ADFHvrW3evEZLc4sGI0xsE2k4KbYxGdR9dnHdx0mvw9UjVlGd3QhLdLGQsSnA0RSTegctsLgX
pXWYJgaCi4G0bA5TsQKChGKq0TO51XtyEdeR/VaCslUJWvw0NNv57C3OXaFElGgqVNs12wkAciyZ
6DtyoyzlXhKFS5Ax8F3q527/aHdMdXXIizHz50cLmISH00zXrq5uaZkekqp8dQUBDL04ojM54w7h
ZzHTF+WMaR+we0JS1Wum54HBU7DYrvtFhKtqnnesb+qtxoW0ptma5XQwI3TK3WqkNRzm1OMVRsI+
eOEIXYb8iNBVbxSagQFyOtlyk0LXWEoUsQoC8OlsuG2Iqccuyp1TIuIXfEjgWPbnUv+ukgPTqTcm
36dlTHyCpTfwG1Ck30Npvhrtq6XHD2KYD+N4adwuMAhQVPJis+jVVgCnqdUBX7RNXeQ7g+1uyuar
kmXPAtlQpiUnYY93mlNeZJ6DzOhAsGmoK8Uh7R5F/G9egqvfyc9HLU2tw//An1xCxH9NFOjY/8lO
rSkZZHPMGK3YKZuBDoMDUF/Vi21Z0RISZTkvgO8DfHPVC/FUY/SuXmZqJeGONwUsN7P3vz+g/1YQ
/vLJfjmeiU2scCDmk9mlGxgiultdcXWQcKt7LniWXlduGY8Gv7/q30qPX676SyWOgAsbm64RW2WG
vGY+90O2MyFm//4q3lrr/VR7rJfRTJuNWcf0V/vF+CJxOm0NEOXLQZe1B3tvKVTbQ38bVBESzBkw
aQ21abpbC4As6cIFmZ4nh9PYuh9jHkVhhA3i6nHJfWc4rQQyCwb72qPjZcKAXmIgbH4wW4Omsd+Y
tBU1ZhSt+mYlwAmLzWTouX/o06eeROPZi/0cxb2hhePeoCUcsWWC4MIceaPWTJ3MjyiyDZPqBPHn
0CD113kAhrHr7OUqjP5mOnLrGt/wOL2hcbmt75ytjc9WXH5UujywZHwrOi8sPBgdY7VF6Puc2Fro
etN91+ivVSx9V3uwY4n2V8zbcpGPHdKAZBz21RI9L5P9sehjrBLMo0rKjKLrfkE31jjZdxSi5HdC
iitbv6/zoCspNDhIjIwXOjH83z+5X7Kg6FN+fnLvLdZf2n+2wEgsarEuSwKip20iHk1lu8I4rnTP
I/dYPg+4I2Cc6j5G3r9Uxuui/3nd6OBbKxiF+Anm67p8/3L1rnVnS5hcHSvNLh22zSG5pqV17qs/
gyz/T7T29HtDKiRlf1kRq+HVT45Up2H6nPZ/Vay9/8IP+NF0/zDpIyzXBW9ah080YD8Ua6b9h0Wj
gbeUa9qap62+S/8LPqpo2cCkPc3RPaDL1fvuT/BRd/+wdDAg14b1zw5tOv8N+Phjdfxn9aywqMWF
YMkCfiNB+5v5U0MvjdarCax2UPdwqWZYoB1BommxN+ZoOiI8NTS/s7XpmHR0B0aPPDmSBCKdOjdm
3J3Fe+i84xHn/PHIuTIe//PHdpBRoBpAhRlsKvi7TF6PxfrTP/4clfauSFp7p1j8RSVbCgDBwj3i
zXJQsAAebcxw8nA0Zgln39Meqtk5KBWFoGtnaejp5hPMZBoiCQG+RoJg2hU8JNejKkoJVZ6txgxl
zjm6tFm9T0Uz+1C6vlmVlh/LeHD98UktIy/MW/JN4mSGIe4+LYaC6UBav9nIJ7aUjyKw4o5SmWny
vVX2F5W8LBF7xf37B8Pege7PUT8N7UZaQj2OleVs7EaMQdQhFMIo34bbYeU+rAVsHtUsmGK1v81N
3hEabV0yAt5hQHT3CUXgIV7YweEKSh/DoCooG4yHcuVJ0czdlNcXAOD4uZTVeM1hmyfqDDoUj2dc
OZLtqIAMl5Pu3PoY/UaCP3pZz9jf6iWFqllQt1h0qbkodsUQmee+NYLSisejXU23rhvhh3SEiurZ
4m4ST3Z3NS1A2YwPeq+dEDBy8I12RvE9LVe9yBymisUcOLGR30sI5R3GAUqdbsnxeYSa6UH/OTvy
UiyFsS8hlCFPW+Rx7IhfxwP5EmOc4sm9tcw93IpmVynDw1J+RcjGbdFaTIJa7Hx02MS4P7i4i6Dv
xj3iE+LHfF+MredPEy4MDlB3y4yKAHZ0lgrNW+ZNF9Erwdyrz/Bat1jbeb5rD7uus4qAwDkFfVzx
gShov2VA4LeFwQGHrXiTITpvW6xQnCwPXNsu8BfQP8rFcrcRipiBfMHQLfoOKArmjy27Txh+7bqp
R0koewmX1LRZYCUDekhxkwWV+8c3sSf8TmK0+/nSDaEaHeFQD5uafmnTt/y2VqBjHuNibyK8181R
7vM59rkJMIJNQigsS7tTYmrjUhT71rJeFskaNaUBGa4VJyO19EDaosQbAHg7nT1IqTXO/tWM5c28
iIQa0062XuOeK8wwgvR/2Duz5baRdUs/EXYACSAB3BKcRFLURA32DUKyLczzjKfvL+ld59hVu2vH
OdF90R3nolS2LIoggExk/v9a3yqJMB9KWOGWUdNEta1bg0G905LhvnCNaBuUhVgBwp923F3aDuUe
JupqJJPdFctL6FUnBN6XIbLkvd0Z3g3ALde36vqu6LzyIWgs4DNZh/tcB6K/JI12cOdF3zVO+ANk
zmFucwPGkxjW0mDFq9TjWeedrl8qtvmW0y5nl/DsXQwbnE6C3A+4tp7GoNq6rpXgYCvEMXOKF5TT
qMaJ3A2buLqbxDqqbuxEfquToMNQFCJ2HOBQCGomK43inh+VbkTJRCz7VdQmy3bRU+5JtIRjn2F4
NaJ4l2bfYoOo80RaE+MJk0/WNZeAxJQ1Iw8FiUtB4nofdJhBt2Gnr7y0mzfdYIJm6dkI2+J9GPCP
EDyR7RbypaVwcaXltXUa3JladYeWz5EcDipaltWZfh+UusvuwHkEcVMesY1Qywi2ArODhcfUDzQR
snsJSf8OkUwEFlkQeAZ2C/6DDT5U7khkUV39oIUW6qvE7P1+dhM/1J3YbxfT2WLejFgXKfmp5e7G
csQBmqHuolyAHs/2fswl1QYu+UPoJRsBne0cxnV30ALxacbL+AB5f3poSDa+4aE24IDge16Rfgck
YBy4TTxCnNj+ZIDUHsYk628qWXxx9Lo96FrUHrJGS9fwDgFa0eE+9EWq1XtWugdRqLwVzWkPRdN1
6CbT375MWbePg+bRkX2yzVOhSD5Ls+kqA7PgYG0BC+NpgMKd4eU/L5gefDuLR+6hydiQWJusBQqe
jPwNFmMx+9mE0PROgGtIeoO70I78kc35tmKN9QWRLdLZgVk1jPR9O2Zg7lsMNjPwDqvLQMJhxm4z
twYGNeU7u3IMwCXJU6v+sXawkFZe+txMRbHG+WJTyroZhCvezZplPCNlOLja8OyC3oadUFjrZBks
kCZUjGjVh48pLZwVVFd7Vwn3OGSF/Zr07e2ygJHoTfFuO1XynE6Tto1DI1YCl9h3Gqk/LFGTryq9
924KiSq+M7NzrtHr70rSEwbqqhtudm6dTu6xQxiHsrxr+zE68ynkKjLqzcAE9lY14zkSgDvy2HpK
y0H6g51Md1orrJuy1SFxGLM8VaJ7Lhc00LOlpz8oHJjubH6fhgnZLgq1RzPEYQiltwCJ1zg+tVs8
FSYAMmHjPJwam2eNI6gzsUwubKAqeugcu87DEa41Kd2sotogNHxoGFJeXjenhFIdoTMQqk+I6wM/
h10DhYe/Emd0xav0mD/z9sQthWXq+sfrF8PT+xt251QGrU6VzSrQbvEotqy/2lMwIrgpLJyjuKK7
U7KI7hSaw4+SWgJKar6VZ2F/SitT7lPHPoaLqXZO1dKfsPbaeAxZnbDBOll6EPNIqwdW/W5/EmzJ
upV+/WoVlJBSa3rwMsRFYJsQPw9mfGLLHzpz8JWG1dmzuUVpoH3RKkf62YQoOaphfeD6TW5M7jA/
KVS1cTAJ/nUcdHyaxEbLNBbFc7B28rzfpUNHIVgTw+3QtvcVVz5vqvCm1hZqpVZ0qBph7Vz9pHMC
T5SF23URZ0Dihj446i3N1y4BK4XQUN842Thtlqq81wMavuA1MZlOwxrByBlAvPMwefoebajG8L6P
jcHYRBlUG/R5yyYuJu2e1Yq2dgJD/rsEt9/FGmqxKlmt2h6MRVrelvhTQ0hPGcxLxmFWLTl7mPh/
NFr+0C3myHOrPDUMoC1bnwMzYb12RDrsKzwma9yF8zbPgncmhW8lCLWTCLs93NNw43ag9QZnOvCu
494aqrcoar9C3Nf9dEZSPY7VygOhfUgIeF0R+XNbdTDNurbeBzEqTm/UBsqb8BVxgehlc8+aBzXj
AmNwcd6WHC6l5iF1+2V/cf9zef4rsRUF92+bvuuZcIHJ6pbpOQ67alVM+GXT10DBDOMu7qmult1p
YKW3M0uprydP21pVwNPUps1gp5q7AvRY7EdikNeWwCkQ1IxnbIDnlFXaeppMHJQhrgIWGXst17Uv
kWw2AhEu9c4k2KGyHHEvzRDh+n6XxObXEUY8JTEGQmqU79cVjG2yIirMBvQFok/fSWRxA9vV2wg3
+WQh5pzJ/H3BqJSd+kX/BD5R7Eo3FodS4AShZjAMhn0IzexOUGT/Eo/tvoi8C/Ylip4xQkXIUK/O
kNVIoIphXUbzcDfrPYAWIz5WMMK3tQm4iFIAFnzvvaNeGUSd/LDC4sGFtrRHtMmtntK/KwfXz8ve
3hpj6UK4QLUEKKEwYIAXHXAJm0Q3103gc6SQtPSo3xPJJlcDpRAxL56vCfvcoohzPL3bEN0EnFaP
/BjFrItVDdVbj80hClR9FAuEZn7Ylkn3hxLouskpexhzj/oCv2MJyhChWnbHzkX6VA590UGyivvK
t9iRUHh7LhpZgfnBwhAsNdzwhGZI3gcbWQ7damw8bDJlBEJrqO9Jt6TCm6avgTq3Liknq7ZHMtZV
EEARQ1PfFKJ5KpzptdaqD0LxOJyCcCBRvTU2c1JowXCTtnXJtOTZCjhmIN8fmnVOPNQkhhM9RpIC
deig7E7CBHPL5J4hUkS3uar7B/EXB4PYBT8rLvhQHMPsy6hnD7km1tjfmxtjYNWbOvpTOv/INdgf
VtCkLzN2nr8fGteG4+8bWhf+i4XrybAs8ZdySCarlP5JhF+tM5CuBZwq3YnuDROtphVdRJ7Ofh7i
NRhw+PmsEoZu2cXuwm6hbNyjPSwvGpLtpXWsRwCfwbbMbRzMiCGIg1rb9o3dshFIp5ugz2gLVjhl
B+z7ZnjJiI/FzUb7ZUEHkYl2RgZcvIgy/+JN9juy9N73VLvOQKiBW20lhTx1mAtYDOZHPcOLOlYs
iA0bVkrtOayS9O8GU8AqgScI2g7DMfav3EVnV7n4+nvX3CKhsTaBEHfkKvxTHPc/9Z5/U+9RiV//
e7WZP1dN3/5a7lE//7PaY6I10x1DR6vjuYIHFP/ys9qjRGMUdQ0QRfyfxQ6qgj+qPfY/HFXuYftC
sf1niegPqZkF74jykYfAxTBMZGj/lWoPzlOlXfhldAisnK7LVsNQMhpbEY9+e24McaQPRYgDtaYv
1Fx01qP+Mraer8oeKYpSgn6fyZ+7g8PnR1XDtjZmEvYCXL2kC75NrXgrGP++7RkA0HrtLMr0IxiT
D8vRIZd25gmrIbCTD4c1nIzns4ubtEGIDDr1SSQhHCOxd5PungR1OrcWa1KnogkKRPguZ29dsw0W
TMe+I3A1k7fHIog43aiF1OKV+lHO/pQU96N0tA2UsRggKK4jDMrAJ4aWljIvvdpvYH20/CbeRObp
wZPtpdHnwcfYCFdUFzoOElqUU52oYQjrrmEZixi3GfklavqLUvw49fAlGYKLrO1DzA7T5XOKjl+J
zYJJ0XCSTRIEOyviW1xFLDLh8BC7zUybJOYcWURJ2B6YNnVo82gpZByVmBhyh/pVrLpa2oCRH0RM
GO7ACTTqmHKENW9nc97FxfiZwOtFB+BfP1iScxaGUONZKLzV0DfUTYCokbJDc9SxnvRWHGDxxH7G
/BfoDR0Al7PYaiWQRmrgLFLuKLF1fi14Z9sIf9iTEayux+8242mq2OTHWvxxPS+6MvpXIDtGlyPP
h+5hFPF+Crhk9TR0G93ClCHQYxlv9hiHW8LYVc/6jTU8jjKy3lGLuUPN9KWn09bG8lptIaiA9ewT
eAWccxcw4GQXm2ohB5PKzmaq2DLL0AI0hF7xWmPhjIw8n91Hqw83Q1Mtmwab1Haazw5Y3u31SqA+
blckQ6brVDZvetSxhQp5xgoxblPybFe6a15my8GTMjjHVhXhYMTcNPjUdq3FTGvP5WOm1gCio0E7
FY9LTm8v4dgrh4oPgQJfQ7bqAwXAnVZjuqxHcOSUSaZVZCX7670MpfOs54vPYpsOYKruXiio3H2s
Gghh/9H0vEKTZ1cHY2It/rTQXsySbFUaGfZrNQigPh/DKdsn0OtWk7AZBZIhaJIgR6v/2BgcS+rZ
D4614G2FlwLIQoDpxnDNJnG9qEuPIxWOoP2V1e3WQ67cIPMbyUfM626txipa+HMuTRiV00r9PXaE
Wp9gM2Z9F83cYLB23XWQaxc8WB9p7K69bjxSqb0pkuDS5vISpgsSfgtHjnOztBygPud+Zrk4tgyW
B/S7IakieWUHVK6GkRJKHPCBsohJBJqPk72HlFtXmZZ+6AthbzOvpMVPXkS5abJ+2PRdcwOTa6QC
h0NJ3ROhLs/9ciGQk3ztFO1ZoUZuh4RUSrrxaqzzREfjjVXJu0BMVWP/ceIKMBtAAJr4RlgwrEuv
NSkxT2fZZqhUMcjz9IVp6LFQtUW3gaf6iYuZ4ZJjjJBTy8aMKaU1u2esQxdqtxC4S/1H3kWPhmkL
XslMmcfsp1qLe7boNqP40hEr57PS/jAilzvTBHLkjPUx6unnYuiIKWSA9tF/aLbzlquPX8EV85M5
2dd9/4MNvAeFOHwtwuL2emPgOmivN4/pcJu0DUNFXbsyDJQ3H7pmWmIEjr3HIZbMcbH2Ohr2m21C
SRBtbR5mELWay9RWQAVAY2qwJ9csNvP5y4SYkqReAWOsg+gdtq9mb0bgTAhjQQL6RYY95WoeaJtc
q1fEPU7ntAlOZvtW1qrDVWvBDZqcA1sS82j/vN3dDgwvcLeV5sBYrvPqPiuwJccIANAPU+8RTHAL
p/U6qzGqOMEzPAVhrmfzEtP6WEmkj0h56iM5Ch9hOPAgcjkHU3OB5PgKOyea+DithHapYXCBFE0h
LXwWiaXq6x4ADf45ieV5pnBSQW/vHeve7Cmzq8tZhUu1gxvjN1VqHdrc3eqs/US0VHv1WFgKrlpd
weNxDfbIGUKYMCPs9Tqpq0FND1SPtM318UleDcelZkXmlLNoXybLOqvJwJ046nriyK6HDs6WgEaE
OcRVUe6lGtKEXHldo6ipDd+WOaNa6Fb1CsKcchROJvXmyMS1Z/cdwoP0qXbk1oD8pJnc7rrLcbQc
rOsxZjHqtMJ5x5O9GRNupVlNBUolrtBsteldzAISBQYi8MzleWx4ePcwegwAcT4ddZ4TyYf6kXGI
Pq5DywrGVxmBjI+jO12/Vz+ctLwtHr92VQzyBpXfxRwRiBvYg32Tu9HM0GLZNd+SajJblLobTzG7
Ae6kwblcf2/fl5y+PHti+6aX+qOhpm4IGhyyOqgsZQSnNVuvxL6pdNRrgS3PcjS+1XO1mQQ/rA5T
MXWwtt2nXOBiyo+5Kb9c91g5U5RH3bJp58uslb76YfXxl8o90227GCloVqM9tdDnBvVYux4Uuiau
N08kFnV+YPRP6uNOHfq9QRVPVWvJGdhJS3SgSfwsMfSuYJkO0PP5FY2Lm7PhkuaI3R02etfPCKPX
hE7drYJs2rteU5DNwDMhWsTa0OZXI1UfRX3p0nFrlbiQM5NSnjl/Kxt6OBYCrNB9j2Bf7OqwtDYd
xFj1ca8Gf558aM7A24j3bqo8v3BmkwuqX6qErsisbg1jEM+jE71nJhOlQ9QbtlFxwH/nmxOManWZ
1AnR3K4DazvQuOYO1jWdlY8abVRgAwnMvWX4sQ4Z/AY1U1MG35eC0xJ77IFymXKvmg/5VGKr59WV
epCZCSgSlHzXi9c3eBOzIFxXDUdxPdeZDZhxohavLs1MRM9GV/qGBTUc2VVcBphFq1hC7lfHsixq
aaVbH57ORMIVCiyORT3DrsdRxXm3inR7w8KaoaQ+96BXh8VrbobG2NsFCvDOVCeoKu4maf78uSnj
O5rqyMwxFyl3y9NsWi4rTX631osXkppuIewd+3AE62ixyw8FpimOLo34ketHu37ifOa5ttjDIS50
g8HG77Xi8LuzDLfXwU2mdOzXOsSgafxe5Qx31BFsoD+lur6TbRQ7R12Jn3+aG88Xvb4HBpL79kRN
pQLOYhp319+VqvdqMQKsr5e0btsXK/L2189BOfniBd3d9WEeO8HFaHp8wixP6hGykzrVrTZ6vl1N
67GzaHbZXMVGzU3YpllUGMFFS8snT3dOQa99Xt/Qar0TUtn75TpEZU+1kTp4VJcfCCQ3ThwG67LF
GOX9SJv+zUzZReDkp2mVLtscnuAKZxiLoObbYMetf50drnd9KMR+yNztWHIqhpykBL1aXV/AgpkT
mPQ32mxjX6YteD2Q6w9eTzq4cc+vItvcZP25tGroaYxc7k9WbnP1Fgp716fVsu2iGgIVS3MtTXfS
GcKdVAsp5MtnK2JmbLv83QxfXZ1vqjlUTXtVpR11K35Maphn7Zx9YHKn5EfskoP+ZaVyf/x67m6F
iv8AZxh4Jl083VA4JO4iz0OKJuNO2/dZdloamB9gJP2uAvpvN4tvg2jACE46BX7c5hBZMw0tOHKu
C0ZbjdrAQ/lrxWSTg/FOKyCH8dwhdBS0N8V87tyQ2XhRd6i6c6/bMvqPNPfynwMr8Rhi4TiyoKSf
s8qSck1TEY2jugpGNVzCHjglw7lV+yC8nZCj9XEfVvAubbzfYqANGeaP13++jtclKJ6oNtzrJHPe
VOWNlQORoUR9iVnDqCmSEJmD0RzVHxf1FLgWA0t5n7TDBwnnABPU/i4Hga9mLiPJXr2yA7KcbcrZ
9q/3spvaPrmBG62u93YcfDcibkxrCll48orOvaiVn3q6zOoJO5W8i8dhc7+s83sXvL5/HcPX2aBz
QeA3ZfhskZkSLELbNE7SbdKJ9D3IJI4fkbi8bsvwNmuwmbKnRclLqx+93XgXlGwW6hq2VGkl4MbM
xt1Xg1zHAs6PyCkVL8z6Uxi8V0nHnDQmxiozBMEeJd1g3f5cPPfQTQslJc53LPjS9PdYsb31Hwtd
9ZGcZnkOigwknMnrkkBNCb3BO3ExtJ/r4mjmnr5ezSblGdPPxTGbwo0dsUPvvXMf0cphj9aQKLFS
U7jDpgLMvwd8SJ4TGwA2/78W6ojlKGpKXVnJnRwAqLMNeekN9yxRe11v7yhiTazZ/tR4BqupW8cK
nq9DJegZGoObvmheeDMn0UegFh3qN3vsXNWFsdRCKFIL+7Rgq8HQYmndrph3j0YOqSChgUEr8v4/
BlnWvpRT8d4ikC6z8FYtCa7FRZnKo8mhalHv+GAH3fUomEsErJrYRffRgW8LKtb8112pCOSNWqOx
ZcnAveQbNX4rYXyHqdcxagn+EDb0MeE8kmB4f32Aqx/RQg7OGO30kATsOVRVg5QxvngPTqtdsiX+
6Nk6qJmgxgFvkwy9krBWV8v0CqL4+p7XD/jzpZRLOhKAGZ4mHaSnAiKqOioYVLSII2trAI7xI7W3
oj6tCigZASrJeaBhqrbE6md5Ji9brKc3mskKrlEaAsJkAQtxVFFSsUFX6wy18Jy+wM39ev39ARPg
jJYWCM401PGK5iqrv+t+IhL7OSYuB1HkuNWi6Q6tqtsMr6W6XyPM4L6ytora2Hcz1gAB4HVFTBsU
NlZYGcdNxehURtqpLA+dEjo0ZoIljM0qrU4mPwSjWM3vkAex8+JML6kJTl2Mj4t67qqtLStWV7CC
bb1xM/NUvG6AW2QjlG4erutk2TKpZ3Khds6KM9bMb0N8qipVffe4jOo/Y50guSgays7X3W89z3sN
tnziMWA0g3FlYpikdY9bJtRDP1ZjaE5nKkDJfLQLyBwOTgcUxfV+1jmV5Jsc1I2LH591wGPdsZpO
OLOuW5+dCT0jBMubxmwe3anbqY+hNm65VGtP2mj+dXOviiK1F2/4eN8XrPTb641/LZxct26/FBT/
RX/ndwWuo6rWrAx0qoX00SkZ/sm0M8bguED820xmxu1gWZ/C9fFhT7n1DUqbj6psc33D/6n0/ptK
r/h7Hj2Jk/FH/Lux+D9p9MKmpEsCoK7bpqr5mlzGn8VekPOOpV9d5cIwiZz8z2KvZsh/eNLk33RD
kQNth1f9s9qrIe7zKMzidJLUfFVM5X+l3Pt7j9BFbGhwZKarQ2Yh3VId3q89Qo1CJZun/qtja34J
NhxixZB9//s7VYmS/7OefH0PPokjOQs0IwUH/Nt7BPaY0D+P311SfCDIyp0M403oVmvdgnhFIzFC
alHIZvv3byt+7wTzvrQ8bbIqVQijZ/5Fo25J4sVb2/isw2ndma8yfouddh23bwl4StYBDN1nLBO7
WhYsgb31XBZ+rn2tTLyxt7Z1GJtjTGgG/Kq/P7DfxbjX47J018LuaaDaBIf8+/nowRKHiSY+QyuH
zTlDM7Wh4BKNtUWG06x6s/g3PfG/XGQMMTQOLGFhDgatrE7UL43gKcqsqgnMz8CtWKO606erwxxt
dRBRf//J/vpGylANLEEJRk2gmL+/kRMrVloTEvBmp2cFQF54+ojQev77tzH/ckeZKkSBRj8hDjrK
amU4/OUDdQvWSyhfVJWNTyNTVH0UNTyCCXwMQ6znobNxHXcTBY4fVst73QBalqbYBlQbIOu8DLrY
ZK22tRexETEkuqR/qcb3BRNPpbOHLz4TwzqiMWXKvzWosndTANLyi4MGQ4KvSzO4mbDXRRZThym1
07jAYzGp1zr9+u8/6784pUzvuonm35KwYf90SvVlpizQUhvM7XI1Z+VOhBp6nX+XufrXtwEwgADZ
Mix0yNwrv5/RHsBIJxLGhKD3rNc6nJFbR/93Fu1/+S7SdgyWDCYPsD/diLKtOnJXvGg1E8Ymy61b
f6EPu/n7M2YaSuLx24QDc4FOGYVfw0W4/OdzhvYGNUcU13S9w4IVoDOC3TwHMdXnnWlUJqk5I02W
c+C1o7xtkT5XRzxiXrHOUpZTfuhFKj3P0kJYiSgrsmOuFaDEmK7rUXD22ZTq3RP0LwsFI9buxpuf
wNEi0HP3Ev4VoldPDkEdfGslqMPx0HmQ695BJWBoI2YAojIpVTLddHntArlsMydAm2Fh8A2demD7
Zrly3sTQsrFgurMbQNQzi2AXBADAt2Sc66/0xg0Mnhg8cr+s2vD71PUUEVIjNpKHzDWHp4r6Y8DF
zEX5NBKyVm1qInumlWPxrqskUsFJXlS5DfD4TDvWSJjKGwcLeLydyeIjLkwaoMVX7gxgCZeHbcld
rgdRToSkNlvrOCx0gj9rfSz2TdCw9QSN0i97PkwDvXPUWvPY0TtSykydENyUpjt4/kKO/NkeU4N9
dZa09daC9RdjbOKXbOoI88mL2dpwCifbi50XMY3Q4MWS2i0eNXvOin3tYvPp6NzHSe5MP8I2apGV
cZQRiaQO2LDsWNsl0QTJVD7TQ+G8BCSxmpfe0iZ4uTIEk9bp6CzOnUyN6ZmIswj1pF14H4EWFsEG
TJA2bimCG+5n49RaDj2tN9jce5DPtmOFpO+kRUnmHHLuQ+1B6qAFP5w4biwclySZau8tmVb1pe/p
cnxL0rr+sTT0/YmcYKMfTkuLpC7IgsBCSOCWWe4suIlt1L13Dq4v9kZsUo01AakoD4chLi1Il2ls
dI+NRRrBqjZgTGFvRjmz5Y9BA9YN1gDPgarah7CEuDRIT6KcuLJ+knQrUsygIbmywB0vBtJDCMKe
qLTH2uAKHpLaSJt1nFJ23TUCnN2PojC1/sUy3LCmfB5LUGfEv0HC4+I5dkW+ypB14mJNo2bfDGZr
ktdX5R4SuNHuRPmtroJ4ylAb5U37Prc6TJLUmcf5if7BmDzQZbDjpyHLZmQSzeA2+T5GnoRKdihA
ZG0ra6zlmzeSH7MvukWW7wuDFnUJySnB96kYxoAtRtOgrfNnOYrkre2S1oT1SEQD8Y9JF8TPLimS
4kZnlRG/6Rlo9Q2YOdi9Zi+FhwibcghEx2Wi0nFXjlKC/YwxvJ00lP7eq2NoqAzhbpmT2Hth5e1I
uokDf/EGT8MEOibvpT1rXwYyf+S+SuPysFgNQmzyo6DhBQgQR7Z2TWtjdo1r1J72YEjXZ5g0cCyR
99PH6Bj0c+kaDx00TMm4BMllHivYluWDOSXOtBnGPJI4TZtCbtEQdsata/NetT+WZjFCVghltdUN
LVfmRr3S40MPG4zerztRXhkBo7HAifKRFvk0RCjjQmBO1sErggJmf+qk4CKjKfkcQP+Fh8628+pu
iRU/sApS9n+LdNzh4orAIE95yVp3Tz5A7tBxNrRwkxWu/tAZVPk386hZ+W3RqMzdwRINdoEu0o11
VwCKFDYNNhqaZoxyRbPK25q0Ve9g5aVdrqHRwIRp6aU9NhSIaDYGA3EkUtJ1tx3d/TqTwlYfdfak
GDAXpEGGUybRLgeUjYNbL2Nz0/S6t7C8C5Pd4Iy2gda7oUtNzKmOZyIN59dFUwTCtsla2mzDohd3
gZjcYT2aDF4waM1k0No2K32p/ISVm2PuIvr8rCjIznHcdd/k9Xs9ZgZd0j4mhyYoo0lH+iuqYTMb
+thuJ6sxaEyElW0gLiTM9GZOze7bOM94BZBNWwD+w7ky/DpGf05PNUSbmwRDFq0XDVGAbwGfczZm
E3nvuNUG58aJhnD8auvhMmymPo3bLUpAZL+BXbri082A+p3tAVHFkZt88Wip2MtLrOn1ciDiqMqe
nUUbubaOaQN6tMzvaN5VVnqcz+IliO2e0OXaHAlhYYh6F1Qoc7YnBXMwnk2nDb2ZhQ96ERX5h1Nh
YwxV2N5dn9j/p3eW/w9FmOGx+2XR8hc32Cn+8S3qfhRt9yMuflUJXV/3Uybk/YMVqUHuGHIcFkxs
EP/YOXr/sByHLT/SNSKvdKHsYv+UCVnOP7grbfaVnnQFG0T2Wv/cOPJPum279n/PFOb9vsZisQiH
SmcXA3NaSMuy/yQu7fXRk3pTA7sWNJl6ObfH3jG3lqD2WhYP9M0omwVdv6UjQXiyHuIhoiEX2U1P
sa6eNu1UUsUR4HQ3TpRTsPJcPyEpmEK/4yFoxjZkdhCYjZpa9axvl7K1dtBGkUCGHzEPSA8RgJuH
BM5YMYpsCxyytAEuE92XBhDjuvQ0sHrR2IntQw+o5hTLQ5Hnr6iLSAIbwEc0pKSnFX2mxR5v0Wzo
x1wfnX1oE/5H7GuslqphKtKHxHWBTZPgo5GOui2GwX0M8/LTRQJuGAw6c2jvrSKrKb9kAUYKDRoO
XaibftA+6ky/2MSgPKYC4H+S5SsJY4eHKEG8LuUqMx3xfGbW3VxTNItSSU2+nO69g6aVw4onGA9c
Y8RJYSYEfGmk2Ho9+4GABhYSGjLAKw0bcHlCVj3dziQuwdk1/P8rI/T/uyhC82+H8arPwvfm99qP
esXPAUyhBgsm3niXHTHcwP8YvwJsnGOw28JQ4bKRVeF6f4xfixxCVOsgJmDl/hzaf4xfA6Ic5gMq
fdaVUif/+3Ufh9/k6bqpoIYoxAHV/Ukln48Vfr+ht/1Cml+Rwjymsck61OlOv8xr/6JKafKJftuN
8Vao2qRr0oBFtojURm3mf9ms17M9484ipG4mB4bc8aIfv4exhgfKY7VeVt/ifPrsad34mV78GGlh
52lC/zPBhtd59T0S89solhM7FoO8rNx4DRcNvF2T39SU8wn0nBtscBrLp41xN8sFz3oCXn7Wu4zK
wKNsa4QmuXeH94CkHIeowtF4a2O8dwW9OEzvxSFIah9HXwQ0h1ZZ0JivU/mwBHpOZLX7bYnrzTJ1
Ktb2kpr6w9zZx0ozzlk7dzcSuJHqn32PcZ/UzHvbKkP8lbjxBeXJN3NgMLKFtGBdT/RWNbkPDWvf
CtrgeRVK4kPkc0aUJcxIF5WSNC6jCOcbHslveGBRHYMrHgP7mNZ27nfZRLq03Jd9+oVm52ca2Het
F5CMk3bb2g7eCjcjIrWkJS0nzPGToaHIopdLcvmpT2ZiGCqamvlh1I6tm7NGzT0VehsTbZA+x86x
Es73sToPy/iBlNn0TR0nL22f2oITOmd00q+vmJr5NhuNl1wdVGNaxTo24q+kq5cLMWr4gsiKwWok
9OZuoS8oQ/N9dAjiQvOfI/ujo5Z9rTJ0P/I2tUW/izPwQkaZ//Cslm27pt93Q44SD8nKIKe3MS/D
XRgvX5pIGusyK781Q/7SEnZJFapYDzChwXHWBGF65o7AJ+r1DnYa0gnJXBpTba0RPea36ODrBNbd
VBF7XhknT/a4MsiK9DsteG0S5tjcNn14CoDA89LnTbwV+vWRqIdnzevemnyBSIx+iuxrD6oPjXy4
tRXpSas64FljLeOn0WkI3nK5IXiahGSwMk0AeCSmadhr3UfTeDg6YSOaJXUIh6AZEyayMEa+bRYA
GuZZ2xSE0pUjy/kmI9exXZ7rJKlWsI47v1vOMpaRXwOq0aOaBnBPuzNuQYbXHigOY6EdDPEXa/NB
yJTYLSJRWl1vV/cWdHE/4q+iHUvMos8VqKC1p+AnnVOcuIqTn2YOgk77bp5hRPYFPukZ4SwBaPGN
k7XjCsxQ2sonrSneBi98brk4ostuNB2fZYJofsp2dkSce5t2BJr0+qfTuDgz2k/baZ+muLZXaJho
Klch+iZcijVRDB5cRNLeooPFN4XFUrOyyidLdt/LiYGdFu5Bb/mDyNEpgdGvxAh9ukDAWaI/G0b7
patbG9lD+lD39V2L3YtmVPdddO25GOojpIf4FmHeakhA7Ca2qa0WUkJXxBsRHIbuqKsynGgtdzLJ
IpHrrhO3OIzjo93BGhpdv2CRxh58aJhpxnfF+Vh3TTUrBQJSKqd6NhP90yCWJPPSfK+TuoGCilwc
GQQ/REplwhzZLodoweb4qe/i25AwiXGSkFGm2iHevPC93FiPRvvhsuwuE3a0ydjseqd4YM57KIfq
hgrvkRBtDJ8lnKOBcgkGkkqad6MNDnx5CvTxq9eDDjPb5YEG//3Q7/rGe8AkfztX0Jcrr+YQJiKl
4wBVp4Ts34CeWkCIEVW6a6d4Q8w3mzCpRSsagd8kimW/L0kStMP6yRidDqhStpW1woggJUXIUPhV
jscgM5rpf3F0HkuOI1kQ/CKYJTRwJQFqlmCXvsBKJrRWia8fxxzGdm13uotFgplPRHiEpdajFysH
K5jm+txr8NdcfzhEJXx6dCGo9proKvRrUTlML+YW8aVvEFcYXYcoDz3p0wZ92OZwIiDkIR33Tgwk
bG5ercG8wDl8LmMVGARmTroKa58N5jicIzHuej1E8XmklAsdUgwm0wnsaHhgB/aZQEAjNnvHjCyo
RfRuNyKcMWnAMN8JMX81PUahtLAPJNOeEQQefM9/beAj9xbaax4Vj72/yVzLKDBl9zZDKlv6Yuu6
c6Bjh8KKhoHd5cX872nm7Ofojc9DXJwnjwsvHd2duUoc0QxuYjc/aan5VWoTgBK1JybjYA6YbePU
v6q2JCgLSWMfoTQMe4ndaQ1dypO9EyUXTMVoAZYnlFD7ipgdQyDWrhhzbSguv2dPgzunawjgG2ML
2E1TK0RZ+/EWDkJVOPfEd4xNeqeJ9KAYvonOJN/B1u8qwZAUov2PMXonJLMfRf8pFAQAQF3edDCz
+X4oi1UmyxTVLj97YLGmJtFTzPWdE5U/mEM3QvMfuqp+d1oDHtx8Q/b8ZozLq6zrI/eQZbrvY++b
h/8vElL64m1bG69MX3tv2NZuqTZD8mokOFvw0P5MaN9W0Dv7sufW9EKdl+4ux35Kr0mmQXKp7sta
/9L14TGPn+fWPBFZcd9i2y0r7zH221Mf84/B1rvIHxgmXjtmXxFKZxwy4lRa+U+85gs25TVzolu7
AIzL7xB43/ISwZKyX8gXeWiGoIIC0dXY5N3k7PwlU30CE46lKvHfwWf/G4271G12WWWNeKP7N2Ox
z+PcGtvSDktHnglt2C/MHVu73lsD+2tXfjau/Yn7go8d/6Q577ue7XOc7jrHw7TtP5VGA75Jthvb
ml4GDzr7Ynx2g7ykXv/hxRwk86K/lMsbtvsPjag3cyZupmCA1BCr3rc3uBKcrYl6K1p0T7DhyQ1B
Y59mz3HnPJGg4bf6zRw6yEva02TVj557R7zaE8D4Ly8demRZ3Rpx/7gux7GhH6NyOVtMIAED6I9c
l/u8s3bSci9GVH/bpcTLW/lfeuNffnyreIzZujOCNA8pabTa8tEb4soMLCSXsubeTJFAqo/IUz9x
FF+Erf06GYKnJUtJ7rMeiZnfjEoi5MZWCQ/P2hOMGirPfU5K/OBJx0JJpse4Lg55OR5kHu+q7qkC
LmpnwgrEjG1C1s611OWbL61PS6sfl3bcqwk14YLdNNfKZ1nId+zMCfAiJDN6vZuz8tQ0zjmR3dX1
4vsutoNBOK9t/FjIj5HcqJaPb1TRPx/mHTGMzIbgLon6rVbuHvrq+5QNlwQM16o0frP6Ye+u5YgJ
vS5hHTDnKKaWbu9wxmT+WvW1wxkX3qNnPstmegY+FzpkemzM3ibpMPngMcdHVopXvQDZiIqVNVc3
BQyd1lyKvPauzAXe9cU8YF04pBhvLTEeJ2t5qRgZb4zWDBHe4/XwgnIYbvOgrhXTsDFJTixLtmKU
JwsuBRj7PZvIi19vymzfpxqWau8qoQGmi+RW8RKqEw+stAy14tMaoqNhIZsgh2zCUrbI7rR+PZGh
k6JlUI4rVILjvcvEM9fFgRAbZPrOc1GTBSeju7GcMfnL/VRr3xEYS+4e68Ga6v0AzWX9J6Oi8Mga
9XV1VeRl6KCfhUwZFdqPcaeu9ZJdG07adn5T9d7gzTTshfWx/8Ysezsa5sNkMgWV+m4mmzNT2cMA
78CasUf4xpPuarQeABa8NEi76lKm2pFla1jp06N2XgzYjjrq6mHn6+HsGiiD1F0lAeDt4QZyepjv
ecFd5laPHl5BK05260DB+7BEB5xqZVmB8l+qlwE+MoCB02Sa7JK6MOkIfDXt+3bmT+fpJTf6rStR
gE/FMTEKWFwwWcSpYni6oJtrkaxOTP9EFqZM3YsKlphNPouvTi0HYGT4x0FcOwYGCXpWkmkuQJ82
5tyf1v80HHU/zWVQLxMuTWOXoeVDhHsaK0GYwbAlqPmYomP1Wve6vriW53ew+30JGXkooPl2xWn9
31W9VVWCZjA/FYn+4FX2uTXHl/VTWGGVGvQ9v+BGbaYgxwnb2P7BtX6MIn5C0LnzRog2CFAqY96T
BBPEOQEHJgEylnsXxWAE5uRx1vKdMKItOJuNU99auJKkjO4bsqPlabT6q9O4L7mmPfBI7hoqE8kc
GEDfnviok09mp8cytBmtwJuTH46nA/o5EH064kgnxpfL39Ll3Yea5B+PlFFbRCoMB9A1wWi6hzhZ
No5XgIasmJUgtPL8+stl0EksxM5snWtOudc2n9lOIvdTy5GB843g201dxyFlXmjI8X6Kp/MksJU5
ftDyphs8XV25YPBgn9Und0Z20uFBrh8yW69tSb25/kxWzMSP8hn7wAzHzuGIpAHrpNh0M49L4oON
WPax2YalwSc4Lfuu9kAA9qsim8GTGTRUoVYXVgQIN3V/0BZnM2MFAbhxaVudCyk69tGPO1dH2yTz
pJkodpEWJ6GZmFvvoefPR6SiZHBN46aEYzoR+YYRhRseszcSIu+O+fBL7M5n5kyHOFYX5gRBleS7
qauPhOHSp8+XnnqL3vDqrkuqOHlZCW+aVsNRsO4Hw7kaeI11y9qVeXLUcYtbk4eyYT5r4AnmZQxy
yKRxb+9bVvG2Fu+5GS4iMresA+vG2MW9T7XZEcjDzbZ6oDDra3zx46RgWwncQaOIJ9PHTl5IUCGR
+633jZ0O98fle7HhumaD7YbFnJwHuzxYGXFRrvZgW5Ta+uoF8c99PF3W59kdilDwCv2hC9F9HkzM
LmlCrHS7jgG3Xit3SkZo1n28YvbGGNXVn71jYbS7sYu5VHZyrA5ZNF0zWKQwam+ecq4OByZebVK4
WZTY8N4G9x7BAhbPoEmyY0ceZklG4iZPYDMQVj/Y7D6T4tFL8uOoV8eyUicF6rHs7C2S+SMDo10k
3T20zqPTtgGtRNANBkR3h+cI69cIjkGQEcaztZ5nOi3ulFSbLtJ3etpCJvpKkd8ovTtlrhuubwTT
mp0BNsUQRcAWc1f6Je5ikb/WKMrU8oFZ4gRt+BB72Xb9q2JXHWbuYBV3nJMuZH6xX2E/sSMPjlnf
cvMlj6H3cBY2VoITrT8p9IqGvUanJ1cmKY+AK9+YdNMKd+co65+jnqX7VLjPs5vDhPawxmi3XjP2
YDPNKvegCaeXnu0DQ15zPMa5T3eR8IVQ9cEp23PeWh916d/YnL3gPGN4rKpftvHo3xJChgbnx5rI
IKmbp8oCRpAXWKcXtVa0a65Vl/pHVY4f//9/rk5andLwxVQTYIf5iW+XgSYKRM7IjdBMJF46hdYF
kfRebR3ktzeZL1L7qw0ia3PPYjykCxpYs/w/DHDaJK12K6flJRcZ78JMz9f5NwY0fwssM728JFW6
OpY8ewPCiPBaWimEysy7F15pu8cU+lLiedhWer/H4diFLu1JSkjmRsba2cwgrRY+U7umHwyQUfw9
8zjet5oXTpYPblq05cGZxj3iqI8lE+C3O3DHrfind9WfBTsUHBVIkkrhODNz41fvac8VMpbNYBmQ
WPlqbpuOo03Im4w5mTr9r1YFAYCCxs/X8GlVM9cKgV4N8eGthn1Vf0l0/myCepmLNCIrWo44qKaR
WUkZ46Md9TuWG/vKMUbOknrZmgsAFcBMOgdZRE7cPey08/qZugay+trMf2ODzx9p9k138t8q1fgO
LsyMcgIOCU3btTG/ydLyRuWQyNpx/mua4X7M+EAqzekR/PDHOS+Q6o7+MxP5e2pA9OO8vVJKP+yb
5M1tlmjbgInfTr2JZSLixdO/TeaHD0ZCuLwaK/sd/PkeoxDM5KFE56yw68TpvhL9Z+/zRmrMVxgM
RU/SMlbsS+hLDBbC7Hka9eSuyO6EidJkBk600yBOk7tasylnViC/e2cht0AUtzK9dyiYNnIQUMZ4
tzutPwiRfSMEBBmcJicmuuVhdgAFqInX0mIN3M9Dj4UhQwALutlIvWCmQyBrDyAevxxTws00wkcW
w0uyZknnlSWJBKIjs4c6CbUp3jlKRRt7emvRRuHOLEEQ10puHyPFIAP8fxc2qfybpEU4Gef51m1Y
8mjPimDfY9dnL61mlyetuRIzwpZilfMu7PE3WTQD4dGdN00ihK4Kvzkvgxak8acyCUtLgBghGiB2
LnLrszY0BOS0X16yfJsdn77fNvsJl26Y7vU2VrspK649MmREvSB+qTCeMBJY0mEzHGkhsdM6GFyH
pPm+DFTk1ztTJX9qqQOzdx+1ghoHsc8Rjy/fBXvZRJJ4UuFNBAdVKWBu2uZR2s8FqFFyMBm/NRKs
Rtp8KVv78Lqdp/OvLnE0kLrNWypK7Zbg1WJKR2nf85ahphyDxN3FYFdCt2eda0tXBFFEXNS49r+t
LrcOwJBA23WNeyPlk6dW9Ea44GvdEF5nULsrwCY0gYujq9UI6DOWb94coybJ675cvdjYGhXBfyVf
uFoDfL4iS2cMksFYUkg1zNUKTR7//2i7aCoCW2Boi+lrmqb+1eryF4LEfV3hO9Nr3gbwZO+JOehH
E1IO3qgsOncNoNKFRA9nZlQp0+lktOm3yI5uQZ0zS87S9VQqjLrb8WX6hfbMoe9ZbxniwDso5Nv1
ZMY6FGpt3AMMzK8A8QgK804YIJf7iBywkzHMt8pOP4tSb/aL4i6VXo+nccR4PwvdgKMC19V5RJz9
AarGwUSXnU2+x5KQqyDLUTuvP2XoOREq5XykbX3ImvpOm3iNFgUWMg9FVGJ5dSDR1TEYPDhRXRj9
RWk9b4Sljxg90n+2T9teI9Ei/XK8xy2EwOib+O9sOzRQjXJKiYS/LLU5+ibWDeV6lfitC+3IGgYM
AO1HTTbhRugcRIbk4bL09fFAHLDRekaOcBglI9acCaRTki3GLDPvh8M45t+y5YTSsxG6zXwePXHS
ljrH4AVqKS5+B1H/skbkncAuCL8SsQXfYmW1EN88ElgqsUXqUR6qvp23aNc44qJ/jDm4yJCVbJEL
7CffuxdZYd+5XQ4rvzcfYX2B5fb6W7WuTeC9t5NqtkvmW4Fb8S67/vqkdtUpxUgSjdQOZjn/xmQk
BZoQh8EfV2OKXPOXmYf16cjlD3jPNwlXXg8Px0suqrF/cW1yN+nOsIVduLfGEbGPx4nH18daxN2c
Z9deTvdu5d1sctY2ieBrB64cEa45P/J5ZDsMQw7Vrnyht6fuKPnsI4WnRs2yJmTgqHwV74fe0PFR
j68Js/1j2zGlg9jjEmsK8r7fTpn760cGtZrKdk47uzQw89e69lpqxqVOKkgkQu+08eekDEpkVpFr
rYGR9CqSex75G+EibKU60oDf/XF66lT8NpletOukoniFAk+64JMvRU3K45icChft1WBr+FxU98ku
mnzq9gnpBy6xyaEAcear1yzfvcHlHTnlb1eTe90oc68sHhRgTUwklPu6FOx/ZsIsd7VLyVIx/kK6
B1dG814rCcFSt4/DxCG9PibWrO5tNvW0bSsmyOTj73ucD7KO7wYte3KUCwweg+TgQ5WBf56E49wR
f2rcz2wxD0Va3BbtC9UcBsg18MC2rPlk25gjiMms8NJZxBlMowzIxoUpmUM0GOCNyvbixdWr1WfW
vl30N83McYdCCAGcDgKkGYe3nOSHrdPiIJFt94XkRtsDw9UPg0YkQy0JeMVDcUkS99WS5j/gYXOQ
+aSFL4U2b3yzQHunYhe5IUM9mNbeLhuPiuFIaBcdo9SJSrgmYnFnr+RBdER+2LGYA/DKWLTWjbvB
SIZHfSTfUPMYA5SUmkYMhn/0cf1rBJE0RIdt5cKyRFPZD1wMnelIdq2G/E0so/lQFk/uMmdMnLQW
IpoPxopuqSKChMCbb5vk44vpk3I/WYoaPu62OMSyYPb6gE1lsWumiITscaDnIUSXrSt5XS1zoL5M
H62EuIu5swKJYYRSeZgDcg6ffPx7B+qxT0hEVythSWAb6ACbpugwDM2rIZ+Jct+OB130pHvSJmuj
zix5LmljEzr4Kop3PDsAhOT0mJaoxeIFNHvv2t+eSd+xLAk9g3NoR6ZNUUUSZ9fM22oerW1WEGdN
hC8P2jzuFsciPIIwRnwS905jvUFu07GeAbDQW/NpKqt6O1EstYsYmV8huU7cA6LX5DyS2K2cHqPQ
BmXDGmJgfEjDjHb5oO+mpV6OY0bqQU0rNuXP/chsjEi8Y5GbaE591e/N/jMlL+FiDqwSLW3ZRcl4
t8zkzwM/9LaipOXMZ/YhbWm+tP4uZgLp5slhzGrrMHdcGIatnbWXmHHPVj5XcMyCm1xKPRioOTYz
NyiuSUYVETDdUVbrNyGUBk6q6U1NzYeWJw+qHinkajBw+qxtxqp/tv1JP8bgGcm9DjNNvJpdS8wa
xfU2ypY3f9adnTkQAdBNQFY0vEwT01TNzj91ePx8N+xib7mfkb0Y28GvmRHE/ZvZTpisGM2NUYHi
TnkNehPE823DA9FFBRqtgdh4n8ETZAXOEZy2U5vSxMmsCnEt7el61l02RenCHHVquToTLTtRYJIG
j8UMiRmXUIccz+MMwvLG6nM2BjiWyPzGaOuuZAWk5jwNhoh3QpvfooXAlUkj94tItKvGLh2/esf+
unkXsWOeC34aawGeXq2W0c6jMVuy1r+m3WUEKXlhcLrJIGdwD2fkHQ8/mWNm2wKAboAXZMPD1B46
J/60eWdJWMwOFWaOjWcXn2Pae/umna9cPfGhLo6D6VOxOiMC9XlNmC4QwwkZB1PaWdsuMeAALNVZ
8xhPuhX7P2UgMnf0/uC481tN5i4lI9+dJe3ZE0iWUTXVQM0YVaRNSMo0uGr/d9Fzrtis5n1qvuQI
QcYjn5NvkHbEwmZtB2JsaCLORk2N1on+DL/rkc1LdZyLPz3t39lOZ+uHIbZGafyrB13u2CHSpPf4
of1rO7GxmX3dDJsmfdDTcbjIY9Z58SmJ1KVLKF1nmWBEZxzY14JIVc1+7b3V7WbgRhnEzrRy0t2H
NLs4LVjqsKiz8trS24Uu6ltdmSEJxjKIM2oFAwSrb8W3trFSBnVUCXHRP851+lUusPo0hR40JZiv
khl4ZviIJ+J72fTCpGtN5u3ASHRErgaEPr0kpNmPiDDLl9dE/YuQMQRNBcimbFxrOxF2yT70hoJq
BredOzuy3oyEqQbAJytUajaDtBHsKJHsYrcnYSUDbGDl/Y5fvKBjAbtJBKmT1+55cEif5eYLOeqp
gjrSBWv8CKld4reV1jVa0hvG1XvfBUsxdH0bmpN/tBv3KcZ2Hk7ZnGOT1i5JDXgzISQKr2QbIjqo
gygXzRblxUnMebtdDNx7QqLNXkSYOnOMcO2Fa9QJDW8/i8ZjINHA301focT5R/Tg7gtK6VdDFnpo
prqzacqsQ+c+4jTGLblzjOJ9JKnxoBYOdS9rAp8z8f+EhHQkVTka4BcwH7v6zQg2gOJj9tqM31yE
jgCCXRr2kZ75Dkp8eug0cFA1NFz6eNrK3HCXAwqIS+TM/DjPHbfIuZugd7ynBmjz6gNlVR7395FT
TAdoEDE9b8Iqop3P5KMBomrabeuyQ2ShcIHdnPqgUK0Zc7heM+tv6yQPujSUZiGCyS3viNIqw5IZ
q5WKZ2NlaSY9LYZo+W9N3D5rJrphl2FBM08AA0amHr4Xa0E98Lchd3c3VptdY9IDd36Uha1XOCdU
7z6TfjYazJO6XZ7i3M0Jag57ASjVkyKEsAUXmU3O3tAZz6oOFg2OT9SCngq9tmGtZBmbBe1v2DpS
p8aRJyfiruB7vs65ogA/LR74AVncWFrnpjX2Y1Ha6OqiKYjmB9ZqKpTudCzd5BBp/TGdGxlEYwHZ
qyfPol2JgHNWv9v6/ADR74lpJIKiDmtuERFM5K5a6gmlULsQakgJd53s8tEnEn4DuTC9GAYkyQ7x
beKbGRDWbb9Wx1UKviDqYw/AkU+mUeWxT+0djTFs/ZFpJJQwxfiKmCWX5YLrVDN+KohWCukB/RcV
O02X39H0zFWQGZXNmIK4qJnxamJNV9uvnrEdXybwync2BMbJqsx/K71BzwBPr31v9T/jcBEu5Lpr
YizzDQn7k0FiIpMj1qmEKNnDxpc4fAVZQ3ZaXhyne6JoNnf2h9uSE2nA2o4XXpLIXnPSeebcqC+W
XiV0qoiPysUJ6nr4TaQG6yidP0ekRqOlNztp09kVmrvxMyRAJoeiz/4rEH6ShKW6tTCwQwwf37Gp
P6SLv6cyt/M3IEYAwQYDkYxe9msv8z439QAEq2Xj6vbZFjQXNYC8mUiogKGQ++vgA/NRbcFyilnh
j+Nmpljf5/PK0HHVP8On2NFHpGaj1QFxKcpTntRkX038mbIq72tJ5pkvMzRUVO1F5eaIOXOCARbG
CxZFkNueSTo6FsL27yUYziob/V03WmLje+m3NXQ4f5RxnxTZ07C0WqhW74mVQ1RxmKzhVSfiDHIt
WeQgiUf/LEqYk6aWEceMbGBLzOzdnDb3Y6pRbUv72OTuT5XCPWhLtjrxmLV7FPTfDfleY01V4/Ju
cnwyYaoMZERmongn/HZf+wxNNH5G7MbR0eohtHGcsoAihLHL/Te5oNky3PExTbzmJPL+F0NmHvox
MN++V0emJ7C0upskhSZoxmPnDmW46OoVPmvYQvCipLOHwHEgy9lAiwSxXIuXP1iaGwUmh0+zWtUL
J4aeW7s7XSDVQthxdHK+YgiGK8Pi5cb68zLFe+YOUUAG9Ex/XP12WLGO2DMdQiYUM/PQN0fI03DB
yUsyH/MCTpbNOJoS0DxEFZyqHvZ2uCz+ATlfGjpt+TcZ/qnymu9uTt/GnpXBqmzh9Cojgessh0eX
Ktke0AAeYtLUgA++1EnL9nKYjnVpHYlrcYGfq6tG6pzNmt5CKkXNPBXsA/JoPxJ8t3U0oNDK8o4w
69lOQNnbtPNlchRHPasNev88Y4BDdoBJxlzdQJmoyHPC2rvLZwWPTbFbZHHMKDE2P+YiHQOrli/5
GJ8x1tiXqch+sVTKIFeRDYxfPpt9YpCIldY7TEf/jOYX5WV54vA8dFNzqNPp1tUxp2YclSFT0W1s
WWlYkNS7oSkMcs7njY7ILMxZdNWZHELC7p6xdT2Yeo4or+VCJgjyWBYwRRQQxH3bi+fe+5pLV5yk
LiDfsw113L8hJUbdKW320Ut8FL2NiSEf1MHUlzNREfemw1YJMu028qj43Kq0GL1Ib/23H+PcmTZ6
m3vbqYlTRqiwqu2lYqIcWB7XEZu2cdfK90KL3wVlIJnp1sUB5rq+185ONf0uBZXexQp0hwCTAJ7+
rFL/rZ7In8Lf1PJT2/ex5M2PEMgZztSGji16ALrvGf3p3kmGJIj8GZ5iMmxLbryNHiG6Skz7j4Xp
AxZPb4PWT9tkgCRN4Owpy5k1K2lOrlqmMwLS+VFAwvWN28UW3xiGPEwu1hkGsP6SezwhfmKpUJ1g
X8Hbi18oE3koBs/eWkNJ0pEbNo7xQ6JRAdzDZt9TPzL/TeBcCYitDY2H9h7leYfGMCUx15+fHDSA
tKv3OqM4U3ovKaYlu4t+HS5Eo3qfNZRBQtb/tDWLq8GoQ8ntnStT2/otRSiVBxMAWe2Eu9w4kcZj
blR7OxmPZPH+RvnEuANwolDcBvRei3uHzZcKkYrTFPSzYqiCaOjMAyl468pOOxu67oelxfdfU/CP
rHxIdjo5EJj0mDCkJyUaIGfRvEM/NUKIZLceI+3np6nR/S5aZw5yFhJDQh0p+2/4Yqgh4VAsK9CD
3D6rl2x0/CLaEFPPB8mVaPo1gNwBMZ9keVnYFtunEmiLCxzHjfiRPKmh0ODjp6X+VjpqpzXqNpYJ
F7ZWw/rCLkSMIOzBbjZRCSLvYMWwL1PC2WiqtS2Zj7yItn+lJ6oJR3ySaYEoTmY62hK6/loyniVk
S/r6p2fajN3S8azUwA2+RpKQzXXLe4F0ouG3zVYGcoR+LIlStK+Vd7A0MvBm3Q8WrR63nhZ9sXU3
4bEt+g4DDsmQlBZ68l0QdhNEhntjRnGh72DUCQwum8pXjqsDWrA/Ck3QRoZz1+FcrKD9zIBbNyJm
B1yGTUfwhxeZ7LaXiykRUfkTNBC3jiBQ5ft5nuNgwHa8IX4uYw6Okm8yFw54VIc8Wue+oWMiycEJ
84iTzFU5MEzCC82JqWMqu+1UYrsWHApolzbKZ9rEkOMgxvyZQvNf5rsfcYeAyk2bt95BGOqMzYkV
WrD0sb1NSq7wiPpqbCibzeGYeWwq8hFHNQZNxm7dmG30NCI7JTrq5J+KXvsGRUOJZXe8x0N+kFmE
fNvmt2xoBXtVPjId6gNA/9wOaJ7lT+swf6l7ECWxTN47m6kPOMGeMZ6xn+sJU6X0Hrpcd0O3atTG
T7UXmCCPhQ3Tu4s6mw2Buq8c86UeFKXYo8JVSAko+KAn8gnppsOhN//6xX8bUuABAmdw5DEn7Emu
AUeAOWNC3ScW06ATdQ/jBJbSqQH/r8TcIsqQFqflj6UQJKLVebI6eTaiYOrMHAFUUSOa8FGhZwxP
HGa9TB+0DUGHGzO2HkdLYS/L1KczZs8IjLbGmIXgmK6lhwHd7pc3I0NpN0v07g6AOI3aKFp0cNQO
PDkzLBz3muXzj61ftfzVKfwPLUZuBx4dXd0PSTxsOMzyFR0TQR2rdxT/L8GQBUxZxo30TdA6+6XY
Nv7XtDQ7BSQpwBPpbMp+Ygf1VyMxDUUdvauJpUOMLntIb0ZbsQ/SdSucsPI1yFTlkvtbtsh3HgKQ
Qsf9YprVPtL0iyFw3hSOd6ElBD3X6K/ZVL3Vo3ibhNeghfqya/vRg7BVO9QYav0fazpb7LAvEuww
SZX+OWpQnRk13w6IifiMGAzzNea2FWAAhNn+YJU6+k32GCFLjesEAtv6GgQJtKrMT4ReIutKu52V
sNQWjOuh/Swek7u+QbeBz4+ilJU64g94ZmLg0qMnLKrylW3TUyzgzKQ2LYBmHmhTqSjj+CY05EMY
EhCwOA/euEBcYi3oasZ1sMojWeTfpodOR/44A86EIc6eYOYJNu5kEyTml6sa5JBCvkyiJAvaUnfJ
PEMA5QnobGY8yjeOljHGQaebajM9OKvAJiMfe4MJnN6+Mf45ogq6Ud/E2Ly3jpm8tlrzBozc2Ry5
EL8KEk+2SqJljxryaMvx3ZhitfWhYm60xau4iIpt0SYv5WSfm2lcWEC4OCW6i1pBZHF+0kvf2NiL
OuS2OMIWeYgTl4bApCnpdBZO/XvrqO+6qj89bk8fhX8ilmOnhoeyM49GM32WA/Vj1y1BVCY0nOeo
RzPK/hUlyxh99JJtYdOdK2BQLVMkw0uQoGvfmQdiXk9RUTlO/aW/2xTFdStvVW68SUnFlwm6+anB
q+yqp144uGhzCPc9PhAj1y1UXpcYjlWSV7diyc4TXYkvnmDw7dh9XQkpoauO9o5ef2tWd4M0vJkZ
kMfTI5PZ12pk2efM857GR1fNPVCCS+sZz2Rm3cc9dKbir9Fha5nuv0bv7+CL7htG6zLrbkuakrbT
jf5mGpiO6TEV6PiHAZbsjxllQURGHz3zP4UcGxjrPYoSisjSeWNteocG89FNpkvna3fJFG2mzlsz
YG0ETEhFncb5HIcBZa1kz+pzK+kFm4noathXvjOAENf/M8WbwHaL1uFAefSCiJV85ZKTPp0wAXQy
D5NeHpY8+V0066NNnMuY/A2lfjfq4LKSlEda2cu7lqX7gXTpquDCZD1919g9svH0mADN3XQTe8xu
/qzNrAj//5WnKQ0Wuv2hS45FDyLPzbXnIjEO1finWeoqZE+KqNj34qoiirllSJD/V1gXkjr/VxD6
tbifBD+EfNKSqXlibdcNQV7VOrUGD6PutTi9T9BVs42RFl+k2O+MJi5oIRE9zr1/MOuYTEqHQZWk
m6Fk4K81PxDUIlvm3PAMnti1JVM9lyC6BOYhEe+XZfyxymIOQBZDxW20qUseIqQiHxHDww3jn0/P
lsxXvf5H9PE5SnRAry9uLuhaavbparSO5WDffJcboipaLC/rCNKfq9uY73WTXBnvw05l6LYgyMp4
+TV7oF+DtZy6pHhVsfPTQZ5okoUdtctQeYmBrsw5N2XdhmnB4tYzmX5VqsUdOH+xGfE2HarKiVEB
3Qh9hyX9pzxxjtO8rqnqe9/Xn5RRfyVtxreVIYfo5V9kpfeFZ7337IFIcQ26csAignGHQ8i+/sfe
mew4jmxb9l/unAEaaewKeBP1ckku77sJ4V2w73t+fS1TZL3KyHcbXKBqUIU3SGRGhrtLopNmx87Z
e+2wC27M4L7pgJPXUb1s85qNstN8fDf52fSTlymuShqc/ToVWr8uu4TpoFHdAbc9tgG8alqK3LJV
jFhSukAGODBQ7JawE9OfwBgWRka/qLJORhTh75inHnNofe7GcFw1jVUtgYT/lKC/nehpqJKvElFu
JuN7ctA/GcttBr2ka4OnnLnyF976Y15mGy8nx8qYkZ6j3loXJgYmY6eJF4c2Llli2zKr925r76XX
X4k5RLKpZ0s7oYmdVMYWKsMzQINTgJfdTpndohbjTOhUSIoMKte4PcduhxQYT93CGXmSTN1BjJhs
e7u2cbsxrycfHrXPsx86j5yVbk1+bCodhDhO+JAjzCeSTM2ILFteOeH80IfmE+krOzE/Dmiikd8T
z5zdZTU1pZsZ3+RQPeFnwT+lYaIqRud20M6hO5+sKiB3OLaX6qcE1rLM5oNrjW+do2MIa2gYoxI9
69BVq8IB0woTfTFzikMxWwDCaVDqpRaNBkldRg7QAQ0thn/y0dwvj4ntfvRK7h1G5FHTLkt7CFct
cTiYJuUJ0FS6LIIm2QyAjsk04PQt+40oIB5Is+Rxmx/hXr2HrkVACr9x5nnc3/YAvsPOr2VPgJEo
fEpLaH9zgXiIUG16HPrKogkEyrb56pqEwSvZK7A/nqBHsOYg1ySAIH0cQjiUSaueVFwutpaA6hjX
ZlAdIXJvTI92oKhLtrjY4R7M4y9X5g9RFa9apsN15XlLDh1cyiakbpyfmubVi+NDXnQPdKGeS7NE
I1YUbzKDosQ8mpRmi5xGjhvBGZDJN22b2Gg+G2d8z3PnSBF1bAjgMFzU2VlFjnvvE8uYaIva9h+t
UTpAIFPKdfZ3zyG0jYITTNZ8pjF95dB4WBR9ek85DCbQR3HP6RxExgzZpX0hoBEstkVTpdRuhiJ8
dSxfrMxKe+g6rsjoA+2A7lysSUI37RBhiDdALKm3bT1sRzYnNBa3VcDe1Y6k+XAMx2bZjI+ylccU
AcrGMRoSdxEJWMyTuMoFjR2Oo/D9DLrX0d6e+y/19sYyeJy68Ru6Dgtg2V1HqnDrOkoPdEW1CSV6
TJpyU1dvqJCKg4QvZNQt9hYdUCcrY4W6fdb2brYvHIbHiAf8jS3SZVApKI5yKUFOuc50tGMy7f0r
nebcnlwEWkZmTpKMU6390aWfYo+PgYv23TWxA9CyBdvdxWJrJY/52OGg6Ejl62ysIWFy3ZskMWom
DHGX5xsc7qoZz4Y2ymURARbE5I2jb0Uv/a7pi4/eoX1qN3QLes5VDD5XlTqlASBaRDysC+0V+hWq
14Bpmgzrd2LKbmra/bHd3aKmtfx43CCQ8NY6galxuB+bntN9CHNUT7jCJIp3VHDDtBRaY60D6RJD
iBJrTflQSXjMw+B/jD2GNbpH2io0SlJiWh37PDNEt2JSQAPa47HhvZdUj3o5HGIuLnEygi6Lf/QS
DKYz/nJEh/qRACiegFzLN/gdVT+MraKM71AwnRMDNVuDEWqBzd9ezYMFsF86t2bMkdi0x6PhHREB
6kuR+4feoD7Up3HaMAalSUCbBPMAQhgn/WnlHX1ck1CaxHqxCz4Qh3B3WQEKgF5obLM8I6vNehlR
61DotD9D0zmrf2bB6j97jBqCQieraOJ0yDEiV5qR2jimjgc7qXLv2FdOnEk4obqM5hrUiMZov6WC
4lC6Zbfqs3AjWrmx20Es8kAVNgZ2C7MhPHbexgaDfjDzqLVQExus8VVp7+t4umb6czU0+ovklBZa
/RHFrN4lX1PJtLkrISC1WYCCiJM3Z6VVwix9zMS4GAx+C9ZohmubzSAZys/Mx7BiBB+QAr6CzLji
SPVp0zJPy/gBeAk86RCBTGC9lOOh0JipF2I+dolzjEPiKP30Vr0sOu2PouXolrVnTGaoo5phDRQG
xQGTDwtgZyO2w9xBsonzZFVM8jPI6VSV6UcRXaHDS5eyplQzUv2lDeRBVc218VObw0cnqj69gIla
zNwXvah6j7VmfEdlojEquy1pYO/a+NGRzFnpMO0ikJ2OBd3G0NFfGWaCQy5qzxrddXwJHcxRf17C
QKoD/TGmAxuU00MYN59GRTJYbqxgiNKBEbgGqxDjaQVo0zOM4zyaNxWKu0YUHzzCyzBN996gnxif
ngMnuNKa8t7IVJVVo5fvxvk00lEq5DIu+1s/4xgWcjsM+EHYXnuIozXWK9idZVD8HIrh2EF2GZDc
5wwdYMekm1nkhCAU0xsGiw8mkeu2E09URxttlvceDYG6pX1QsrVmAvdUR06beKyN+pqne9dAVmaf
RqndBavCn7n/Zjh+E4EHQ6mCOhmkzkK7D5i2Ivkmz7AB4h5gBVxCj+Y2IouFqdVd7mQjavx6RbhA
KoJr9Rnq+mTpnHeL+qVx0AVNaXdunf5JuixFVsTgqIw+qTwx26YSr1ydUqpkw4Kyo6MJa91xQvmo
MvvOIItRlXY6599gFWjEPAZw+jMXuC3yPbb7hSOsnePGyOd0VtLaM1fkO+50dZ09oFGLtMONPTTZ
0Q+NO3Jej5FrPKDYeTSxrGqivu6q+pySD0dQVnyrPlFv95tsCA9whj47Y9761mOcl0fGPx9NbN+j
+t8XmXbq+1vZTfve1V6b6bPS6zNREy+Ny7TdquRNEbo710CtSaN/0UwuMiYPDXbnv0oPfoZFZEnm
Q5ZPu+TOZsmk99G/xY23nTq4zTZ6PNT5YIEIn4SwsmgAiVQ2Z6KgYzNxC/sU6eWmM+2t6b87Dq6C
YjpazARddU+HWv48QqPy2nA9O/aNELjB42Zvzd5V73WngeOETxll682Zecu+bFOUe8x9HFIvpoXA
B5c0dDJDUT8MzJRamvdtWNwE0N/Q5rDDqqN6ZIZgUWyK7RlfJXwiSgPtKEZ0KUVPzxyRwjnjn6Yy
CPly9GPuMmElbbNe+ZFxU7biKp3j576ptrZm4ZOM9JtoQITEZItze3ayXAoADz0823ZcUTGUL6xo
+zG5m5uBOXf8OqDekfyq+0rS4bHwl93CqlojFnow/HUxWueyR7LtuGOFrnhA8TAOyETsp7gq3ksK
9jTiHhkM0i9009sZTJQXJePOjYvCEQf4T1xXH3rO3Lmq62w1fUSISuB39Z86KqMUA7qX0sLyYRr6
YL8KL9RhYlfPGW3LzjLpbjpo2WP6sxsNchFOb8QXCEn07mkUQtC2pCEtGrqMpjYskVU/5JlVHcrp
SuY53ipsC7lBXR2lIQnLOu510/yOOaD7rNNrmt/z0kPz1SWAg9NkJTVpLbvR1RdD2VAWRGh1TOwF
A66I3Mxv5z5RywkIUxjBUyDYGYpaI+juKiOzY212KbMnu94mZ1fLgquoYKUBqoHQkcmnY374SUij
3tR2epuYy1gdAkKT6W+UyA2HrsfCE7u/qcyx/9Ncpf/vqC2KO/qPs9kW7/XH+1fxWzqb+o5f1BbN
8n5IQ4cYi+kSQgrM3v/FXVJ/xZwIoIelcjUNw/7f4BZh/jBNyzTVN0pbl5Lvaiicwv/4G3+l/ux6
AF9c2C629e+AW/ipv/FUwJ4acGMQ2xkONF1PWAov+yeeig3YOpx1eL19ge0teO8ZK7CW7braPOo9
qQfOSGj4vNSQiiJeB4GSrWCgbQ0r/iiE6lpm4jNHUkpmjbHL2howEmKcrNt0M7PVpHA3pSE+R/TI
M12U0i7OpfUUZPa3xgvGA+mCVAWoD8PvxNJfbIY1ZAEFGl2+otPfZRI8uhVzl3bc+kSKzylT8CAB
UTEzAzRP4BVX7ZyuBTk/yA23XYNSS47LqSMpNUAymer7jLzsxHr2WnedKgElz7jOSUYL2Y1CqDA4
inpsZU7K1HW8mZm+SQuXYQKo0zZgm+vrmXVN69yVUxHiljKATkl5Vp4OwBN7od/1SM9ZTjhfdscJ
ZFPaJGtIGhthELDbHIZYO1hFdu3IlszbZGuVvFmGj1I4m1J6K1NnKs4GBDVxpfU+qhkO+BGDsry4
58+o2ZxNGzM9YVmLwtOMJJeD+XOCG1l4/kdVpPw69HOTOOt65xvpuTTF9+R2ZKTotwnTxzyJN0OY
3Fa4k2A/pa6zczwS95JkbfPXcTqqnm7zKhNcRSzmyyhhxxtTaS5LnE2w/KHGVMg9f8a019RA0Izd
I62xOyxuV5Gx6Xrmjp6Dwk2/CfyJHqe8Co1kiWJr4fTgN/ikrvzU5nSXJSRFhKQlaNgf63QjybQQ
s09zKruuXAxRLfJJr2TvsRJnWyWc/KV4jelGtlX7qD5zl9vPDXNAD2ZPp813JgZGFywMhnIGppuu
cDbwGN7zEnUeKcO12Bt9ywyiHQ+Vb9M1zuMrcJR4wpND1c/nxs226RQ/Fd1006IELQxqMkcJmJu1
4N7xsvg8zdGTNqSrTN9kOmcqSlaXAxg7O2fOJ6u6qYS/zlzrfq6aq9Fp1pZ9z2CDg/Q1+QYN1Ic+
rBnNZtcSm+KAfKUti1M6+2/ViMTLpQPs7sFsnkeRrlyc2CO6qzZID03mrTrRnG0XLb1P4poaDvMa
gD5XYAZXmUYyR8NDAf+s6qE26O4qqYkMZXJMwkhwHmsdghm3e2VcZT3iv67FdCavIBwxLB2XBc3Q
IR83Q/5Qzv025kOThEe3kZxYdZiNo0M43VphcWKyfZuMLiBZpAVxtpOEQ/nsdoxMtypdnfP8qVOd
HcigTHSi29pIsWZH/ltuYQVDizO1P3F53heefgxyXF9OsRk7jghhuWmt18lESqu1i1phLJBDcZpc
8mxpIQWBICZyOicExggSs3ztxU9xRUoeWbLVgqvJCW8BzvwEbwhaMz0ITsim6R8SZiJ0aZaJZ287
rBCZ6Gk9uzu7c469Xr71wZcl49vISXdt0a3LZDrU7Yjdw7hyI43jHZKXPD0wPf8Dbv3fu+nDVH7/
x98+ic7DkXT3HUTFb0xCRWn+x7vpElhR/ftmqr7h12YqiSaVumU4JpQP9rFf5Htp/gDlAMTeckim
Zrdkr8xBl7BXalDxTbDehsc6QwaH8PiuP/ZRTRhqZyarD6aaZ+iu5/47GymUs982UleYaieX0tLZ
l03PtP/CvO4zJMPspuSRqbgfBEakh8TPyEmu4CORN+ldC4NFp0aRukwMamgYBAcBRwaB0s2kkjrH
lgy42U4+mO1tUh3Sg0oWnF1CV2YL5V1JQIeYPjvE8mBWSCcJ54xMwyQ5B3qyC+fh0DtkMvoqEyVQ
KSvphEFPGUp8QIdePt2CmAbv4H7YMsRM0aFYzQO0n07CG1PpfgnNLVSufHU56s+BbRwvyYeaSmYp
WrBAnnVqZQJwhmSWy/8dDWevvrOP0PqExtqWvO7lr1vtQA1+gLRKLzrjR44GuSHYI+luEM5pxJAI
ycjQlrPrLDrGyEaZXXmxo7LZ4CzEbvbBCOC6carzJeoO4u1mHKdr5Hnovpxr9QVzyigaWMS1Kzj5
Xz7LaDcuhpLk1IwiQyXDBzJM4lya6XUmHu/ibFtGFsL00XW+1A+5/PQs7b/B3K0uSbO2L4AU93Tf
kok3jtj3VGTNzRikH7ZTkb5S2SAm0DuoyEons5fEorOpqVRFxr0f3lx+eXZ8T8vro7FJPmoagjNR
RLbrThBq15MNr1LhGnc4W+2IgiP4oNRXsbAQdutKdxiipTvaA6QnauUdeQvo3VQwCPs5GCgscIP6
lJ0F5aiTNfYk3lQxIE0faBup6JkuBvsdlg62SXQ2pkqXpdO/hlGl4viAy1TCRY4W831pidoD8NKV
YyJrsbHvm6TDkXsymuYa7yppQU36cXmJagDlUesPsbqqoEmOrmryI4VWL6kh1zGQVdFSIsl7ZDIu
EvsbIuk2syEKhITKqFCfigiiMtsWnnmlkvO0IJg3zoSEhsB1mtFc7kZnss+dcV2V1nM2cbhVcSvs
rdcqg+iSEqT+1oMlbAStWJGs2EMNUd+J2DUYNHS+ZbK4XDAcESfGtUgowh6ASc2cpW+Sh15eJxy0
F22PoEPrGDxkSf9ht9g+h244MaS7ouXKowy/nSkwxtaY7rjKkMk9lQ2AIybXp3XetZvLD75cbppi
P9PhFFYzFBQu7CUO+PK+EAvTfZjysy7RhPJGScdlJ7dp13joa9Rb94uWrhqu7NZvHqx+/CNY+3P8
H8F38XfIiSrD4M8Qe5ZBSZEvdYNGs+44f0nNYBYGUi7Akd1bLDIqWpWKkd8ToUKX1//Tov13Xk1B
GP/Lq9kmK6stOPK4f1kLEZ2xBglEzpfknoHnJjiQs+gs23LY6IV70nrnQd00//xlfz/LqCWYD/mn
l1V//6ezzJhMTWPEkFhpoOy55h+Rn0P15mn/F8kUQvFo/8sHdEwicyDv2PpfP+CQ5bB1WiY/hslK
RF5zQgiW+vek4sKKsCRyaObpV5HVamaVQbmCKfuQB97+n3/mSwrGX9+KDenXcg0ut6X/BZ1Ld6EO
hGQ0ift539vtXsbVFfIZNJS8n0saLPlyRyGCnynaw6TZx4F8Vu8uQ2NVE0FRcpN7jL0yCLz/6kKp
DIZ/9u7+ciegWdMC3A8MTpOKYZN2TkomT5etTOVtqvyrQO1icTltJVFW/+r1zb/3BhyJAEYIojRd
6y+Xx5udEr0hPX23IUG0bmguJmiJUXKzU6rH9BKIxi/zK6rxcPce4gcX6NnAkhWzJk8uMvs5N3+q
RENO5NzC3mss0BU6eH1tYEAEk13ChgGK+Kz/uLRU/mUi8CuONCQV7rNL5qPeyINKlbtkD6tdPkYy
M3Ql7Jf5Wss681dacHNROlfdLreLg4pvw2CI0pvJ2UInpjhkzh0Fw81lSxGeEtircCy11YjYDRFG
vBal0u6omMlZBWc2gYOBQZ5lDnzBA4CiVtFBXQP1H13y3sr6LVIfNVabnWcRgodAyE0FXbnry9ZR
l9+psO+ytONYCk3AUZtVMvYPKOvPqbQfqvHb8BnEph0bQ+f56ymDCTO0ex0DbJxpl4w4HemHZ4in
yWJlvWw9l1grIOyslZdLZh083f5U4WC+5J64vIy6iS8VlQYdAQMRkiVglZdcaUfduJdULEZED7a3
6STbsNf0u5al5Vd5Y+F7yY3noQYkqhK1LnvJZW2PoPUvchUayfRAo3Rc/vou9hC7ur983T9/Ug2h
Ftm/PAw8pKxRruPREKJ189v65PrVPI8WJuRLJciZmb6mGdzOKsysxG8NJr6ipcBbKnV3r+LKnMG5
Df3iBfMaez2XIprnb7/Rts7EDaMKr7zpYEVH95Npz7s+orisbX71l2f/HDB0alR7gwEXylFkkqQj
r1WQ/TRFH63GVhC3XOlW51zKtwLc//WtqvAcsumga+WOziNmWHEdJFQglxDIXO5sLPfoJ6OPPks/
2plBvpFFB7/ngeKYHsMDHd88fVxP2GHUl6Tqaqs31Tkqb7gpb3QqoJHt51Ixgv5W+7wS+TfchEHv
3mZ5+pKpeNZ6oA7iaHxH7OGBJRCcpbq5JxJByxDv9LgxQ/pQ6m521bIHG+JNK6xNLbDO1nTN1b1u
ld+DxBZugZtC9Hd3qUlGD+leZd9hPeFBj6jUCuLgJt16YIL7qwapTe7OFOhBvSkM6/ry8h6bl2PF
fNK+XFW0fGTAIziAX9xeHkbDDD7UaoHin+CW9nbgnTBto+bAJ4iO8xO3ILeceuRRWfLADO5bU0E8
U3+4RD1m/fhA8AEsWP6PC9SPe3Proo3oS3gtiWN8qFXnEm2qKsrEI68lZ1pNnqM5vxCEcJ/n0YfO
12gTQaWWButjalDipwtNIp0qPGJYSU7hXVCMQQ5mOat7YDWzF56J3l3IFOb4pYrxjBj8HEAkixXx
8pgWBpMQh+qLwIabgAngJXacZAPEgaoETlQse9KiuBxqcnVV8QZ5V9LiO7c1ECuNuTn+InYBdYpo
CopDtyY6Qhfftqnxm2G7pmX+cHmyI3M81sX8rfBKTGFoCpAQ33b8qrw0fqpr816ldV/SJu3iysVF
SEnMIpQNTw5zhUFwILpcByKX8ik5XQraPmZJJfAG3FbcLmt6Uz73BRHDXO3LM//fp/x/ccoXKmPu
Hx/zr7/L9/S3pAL19b9O+a77w9ApmxxTeLSr/5Rx5+o/aJfbOgl4BgB0mj7/edI39R+SfDbaAHyB
Z9MP+M+DvmH/MKVrciwnAcHkDPdvJdwR+PbbIq4ZSBMITKDO/H3xjrVsCuCG1jsnterbJoMKFIZ+
th/qskLfZhTwK7y2z5ALOr14GjvdLVYc4bStzvEalyMRz2u/zvxdFE7RuhKavanKFhVRFtmrxJqS
D5aQfucmDurFII777zSM4PK1GS3QoTNWQzWPK5/i/jOvPH1X+XFzHRaI29HwGM8SmMNJCrNA0T6A
hMj84B6z2bwOZqF/I3im2y4nCNE1K6/CkiW3Hg6Rq9pyk+t4KJjNBmWlhNK1ld54pEh84sjBKpul
6cdsMeGjtK4RWBUwcYc2cw+0X1AT5xGIDqaCWn5l5aa8yg2vvLJRtx1wE3bPQyjSx8pgrL1oBy8J
llKK3IEuDW9wgR+tvzPmUabKsKa9GlnNQBMZPW+Gpz7azSAMBkT2iSD9N4eFRh7JuMgMK3jsMifF
4lYgsFjJ0JzfcNO3hyzTmD2nBKO/+E5CMAQViLs1qia6i3oneyZ7p0aFKYLpGDOk+ErmVj8KO8Mx
FJCQsoxgAa3T3tBuuqQX+yqeoWNgO3yb0CQxgfNiUKiMeVILCtNoh/g9ImgfyK5Q48D8epXOJFnS
C9gMblfob4GnwlUNZtBLTqzlXR+O9k2f6kxep5Yp4yLojWRa21mKSG1MWkpgpyKgk7OtCNiv6ky8
V65Bv3kKvBb5HGCG5WAM6bMc0u4OUFB961tWQ5EqrAZFQGKSYR0BKoxSVIxkvU/GNq77GuyxFsCk
GEvCd3tmCChXC3woWKWnKzR6wRbZMp2qFNW82IQWOC2mq2FN56AmmmkpOdXRR/W8F4gk9jJqK+e7
IraChkIxAYTATj9jfWUITWa4W8Bs7+dR/1k0XPdFQFzk1hemeY7bpgNmcekIpxZUnMwjNNvp9Ppg
JyVbEHhp56MqC/kS8V2nOPSaj2TwUbt5kZWdHL9lytoOBvj/KQMMByyowqXh9waJUkYzHdog0tal
0JnpYoUClZ+VY7nndE7kalnXJfQ/co4yK/UP+DphSzIPwIAaDdjW1mFCki0FfP+cgEUrNpXZQveK
9CBRyUV28BWZeFBTGoprgIwg6mMDteZSqzl6L91Jl89OPQNDwFBgs18GMVG2jNJClIE1+TmoGYBC
+G7fvbr8Jna5Jvv5auY/b8mAxp8UVnV5GAz2+lvNy1v22bE614NlPZCuHa08rXKjQ1tn3jVEKVmu
E1mrEKKRqMQNfXfhb9N8aH86tZGv6xpM4MIQHirRdDAc1J4do8BlOczw5qzAoEdUEEWXryl3CljJ
bZ9v5BiJTdE644PXh/aX12Bs3xdRwC4ON9d7TnF4Av2rAfwuo97ybu05rrHnsTTHy3JC7oZ1KBDD
EuU7CeNB4U0QTnsTUZldZGfT6ngo7TDDpRXrSAwW/Rh231WXMhYi3td8J/VxeMyTrn4t7Czba56V
X1dkRk1Yww37zirK+D7LOoJL8tEK0Y9UxTeAFAyjPZasY5ONWD0tvXbxQRpqOQNCc9YrBolMFYvo
rE2am4BjnCPwbqy1wcL1Q7nvkom3ZOHGYY5iFRB2jLz4jvS2fmnxWN4GZmAe4jxwP2WaZU+tleWf
zHvJVEFRb5PBZmo0AjVkh4cq6sNihQrRGDcRAyax6CnojrblaPlWyqHDGuJHs1hFmh1iUlLhPNy6
Pa6lOZjnT5H1vbYnA1U+k3tD0ZdV5bRgW0TNNkU66AwzeeEkW+1yMw0sFN1Kk2XVJSsFqUrZKizc
JtxPjja+B5nU2pXmQ65ZCoNgIPCPUYv0x7HA07sQwyAnehU8qsJFP8h1nOdtMTcgBWIUzZw1pUg2
ZM9Nio/vwNqAw0OZFKQ+EeucxsoVKOL4DiVR/pq0WVTt/BFeAnRrL4Ug1ivGhV45rAzYxVJ0iNxL
ioQEeB9+h7Y1O4uhahRmHX07SugO53wMfhIXJ3ZTJs9W9UKjunizzDJf946gcZbVpNnrWvJcpZ0G
5iYw1m0bOqhD5uYdLbX5ahd2AfPdRKcXhQNuP6to3ffU8/p7IWqJxY+ouGxFt7kkFsGbwLpHyQyr
woga6zWXRf4RtR1rxZA1pAJMVeR/xFMuDUaUcTrBvqvHr75LeYLabMKO2BszalWJkIkSlJl21tib
pIQpONmafnLHoXiozNFc63qEl0XLdM4pdTpyUPdd780xxHSC+Vy8Ww3dd6j5UX0/wyDVV55yhM5c
kpWF7AOSr9bjMhxL2/4UUMPgUWBmvRm6OKVK0PHlb9K5K+6qoHeeA69DgEj5u6AZoTB39vQ4I6L/
wF6PnjaTTbyNPcTEWjclwzJvdTL/4u4SrNu7tNazOsyhf7m+u64cMQI4zucrvPec/cBeOau0tKtt
H8jwrEG6uA8tzdtA9Nc3+Vwg0vY9O3uHa+7vycwcmazFykBKXK/bzuJ+NOJopfHR13MLE1uWCWDh
NtTOxqAjrAr7Ll5ZZDJ8TTRGV0lObkgOFR5Rdh0HJ8uOoJikAX4nJ9LvHOj4zDHRbe59ujWMTgoC
A1HhNkq6NZvVuqjmYVNpdfYC4S/di8jE0+aWxr7ldLyzIqLX4IPZkPRhti1rxv7jWnOK8dSmQWks
faMmqzBgX2PqO+TdZyin5tp0gGjrVpSdJcy9RxnmvUsZJWo848xs0Em5YpkhVtiajZXjq3cD7Y1w
PecZOu6wHmEEX2U5jiBFTDP3WeX1BzYYRQTXJPjfYIR6BlBxPFlhjih/xqhx7LiZN6GmN8uJSe3G
AJHxNoWt9j0za8FDoIPECpMh3hmJA/139CMINYwN1hat/2sLvcemZcKmzlKJ8aqkpreFwIgv87q4
LizbP9eBY10XDT5NzJwd46ppXKMdnxVrKTkJoRVb0xuaI9cE3lZGsyJqtHCFhB0fZYwwYmWGnMCx
gU8b2iGo44oO7sPUeUcSZXhPnTcgUvAjfclQq+4PwuJ+W7gUMynVXW9Vdz2AYQJaYuea6NMOHxq7
LHeDd4fiE5IFDjLrpuA+DqhwQiyVrRfWnO6YWg+ikAcSUOpXul31dJU0YMd2kZZF+qIqSBOLa13P
nxnnhU8REyRyQPUy+xlopblFF28QuTFN/SoUZYI1vxUJMmfhhcijZd0/AdWSa98jfG+ZJbgWwS93
BKlYxmjdDGin54NZ0vvDBwS7a5dmbcnSR5kPdIUJdr6WM8D5QRoZUCMg0UlhY7OAJIYjUBfNYUo5
tCOtT2BBNuK6wqeLsKYP9lWZjCevGDH9QPLi9FyVbv9UQqrbjynMgYCkSQ2zZhTeNklfVQuvaCVG
XVtz1LtIb/whNG+mNmJhjPXeD46yH9gUhmjEDky+hK28h723T02fLQxe3YDgvgbag/O1J30eZsOq
Q6h8F+uVjVt2NKodOxOZyJGONz6tc+JoqNAiJuq+Y6z55TYZqUxBi3a21z0k5AZOpUUSDdYTIxfr
mV0deQZa3+GKzh0bpN+0+17XGizKtf/etK28wghHbAhIR0n5VTffRZ3J44wDEulFmN0A6JePmUS4
6SBJLBaAI5X9ykvli0su6D6c9PFUOZXcOYGrnQfu0EMD9PgxDvpgIyJa57hsKucVqnYbrYpOYH+S
0ezvoJnl+o3ItUa/q2rZ3XlxwW3otP2WHDr3yrOnGmei7BFDooBddXjBfZgkRXCfjHbp3wgSIB5m
M5zR+yqlUcT0awEykzDRycbl1St/TU+aJ9pApNDUwUnzaLCN4Q8fy/TFs0x5N7WF9lz7hLlGjGno
DTbYa6TV8JTHMBgy056ea6V7h9GLgF/T/ORQOBUE5tTUlz2PxnFqZuBtHTFgYLZA/s4Jyb9Y7dSW
XCf2HUwmp9172DLAuDmA8oihgeCIsB/5KVxTxtCejGk2sYxTRkSwo4W/b7KWEbaGOAxRVAIiRREP
6Jyb59w3oR/GgvNNkvq3jTE0D8z3fBCbbcYmN9nF2kRu+zKWc7HPTO6NZSx697pMjDTkHiwg3ZT5
hXXUNd0pkuVwghYRnKq5CGhH4ngclW+5P8xqVVOsV0JpZhMFpBNa8UPTwRteRlPknAy6BbQ4jVEe
TQ5fh3wa41NSdjNoEotqT3fq+yCckp8uBJw9LvuBwF5B7RaOPSJ0j/24gCCpcVpJV2YtCDqIROk8
9EXqDUh0bZaUlO3h3R5mh48l0TExKUY/rg8t0S4mMQlMRdMieZ5cJTUPOVUSz9L371YijNs4FSNg
PEHMl53Hwws8fQe+B7sEifZJfab162foZiPQ3L3W49k2cWts51Jn8qR5IRhOjeCAeMzh2AfZJonm
hiYwwaVD4cww9vQGKJMZ7PWaVQvFIYfn/ysNrv+XwjYtOj7/uHV1KvKAVs77b90r9S2/uldMmX5Q
ljkC9SZoDWHQ4/+lU3GdHyT0CixFyCz5t2os/aFTsYwfQuK0sJlQSaZ4Stzyh0xFih+W7bAXoW1h
eo5l699RqUj597pXrmk6akz2p9FozRnF8yI/O02mBfZp57FEgmmiTdz1I+7KKXKDu7qwgNkxJU6R
9ydTayL11KJImzCFhR3Sf2R8HjL83B3GiclBEfTfXdTQ8CBxyuZhpMzW7BztxFykTgH7ye87B++U
ZPxJ0rw1AkacRQU2HQspqyo2g9kX7xQC6DpXUs98chKSWq/u4h7cL20ljOE2TnaPIzP0qmmqv2ix
dTM4MikGTS7aTlS+vzC6bILbO1FYsBknU1xMIzI5mh/9dgCu0C0imhEzBrDMcRNzRY5SV9rLqe7M
fD/qk5+eM/iHstsRKFzrpmJFBPhLW8sw8Xq0mu23YmHpiOkJK0ktvN9RHA4AuUFkamAGS3NyUUg2
KHqrk9s7ZvCY4D3En6YZZUlYr2GmyZMM5CTfkNz4/5O8M1luXNmy7K+U1RxlcMABBwY1EftWotpQ
TGDRom8dju7razEyK999N61eWo5rwqvLUCgoEnD3c87ea4uneMGT+hjMTk2h1NIS5eim6OSIm2jq
KX4Nq7BIntLZ8+ZrVlYzgJI8ShpyPCju7gb10vppR+OM84t06uEqbCuYb0blLBDGmlR9lq5TpFt6
bwLQMTLQRBAaMSzO89KQ5XQLQEpFHGmDUWaXBaU6TZ4QbFWEd47DVPtg09Qrn2q8KMX3lECbCGNE
l6ebcCjDidJex2Sm66oSr8viSVjLDr45ceOTcElWgQA37w0Wh+HJivus2Wf50HTnoSC5Va1wFnWW
vW3cKnPCO7KG2J5VNFSmRZ1oEpJUVh4nYJiMxBBE1bw2xpqTCTNbWA/Qa2WRT9/lnCyQhoRGc49f
q0tzC260aDx329iTJ77aGa7Lrc+pDLpfQ26Iu/f8RdeXOpXRcuWHhEu7tvFVpBfpy0Y715lD60C6
nxrL8U/f1Q9pzrWjesmsZcE2KmxZkH6Y9rb1I56MjlqyyCj+x32CqusegdfP8Uih4/W5/9Fo+iUk
itSErr9mVAvji0jZFXC3alb0as2H1Bh4Emp2aX0GWZ2zb8RTIKjJabt1Efy4rrDE91KIuXrXpplJ
oHW9uFK/E8wAfQk5PCTRURViJgmi9HEKdXNm4QAPkhJeepul3Vfbb4OFgoHNcbIeND6H+D0Lcq8/
L65v1e2aNHSdviIwoqrhAN3AHyFdoqEkxhFcNwd+Fo2hBdqmeJZB4kXYW4IxOuQW1jF5CIPCdCcy
ldz0G/qnvHs3o9dwnzYTd61DD1HnzH16A53suxlJG1h7vF8K/0OT1WW7jjkeuTsONES8oRPwM/WC
HS8kEwtEfn5lkhk351TapvpMHONmr5EpnfwXaQhN8Glsr+FgRfdinr9WnUwZ83e5PdvYJFtytLtm
mMYr36V98k24JNG0B1RHQNJFSjvGslhhOJrmBVlLwMRoe9dJwuxQ9RX5E+gnGnWz7EUm3+2SFeQ0
K0lvclLe0m4yyZn0VJOqVWP676A0UrJZSTGA/I17dZqwDVrfsWfW+tsQedl8alV5D8JoPWbpWUT1
SIBDxllhl415O44HR2Mu3WmlHf/Nka3X/aT3kMRXqE7J+NUdh3S8CHfubDxVqe7cE1T/Xq98NMSK
eHQsS9eERrbDJTsaMPQ1Hn7yHIga7BL6/7llmWs85nfLaukZ1HNNrhj6pY7R3d3hLOzpNINWqb7N
tFC6M966si7o11WDYUid+4l3YcXK7L3Ve4WhY50OGRomERBNuApbnwjlPh5GbzVNTuq/yHLMWY8j
ayATiQPe4jPsHLVACujagM2viZrA6mvZTPirCEHr5yeSNpIGYLhvE0AIf2XE5u2N/vjucDciiW4Q
lKzdapYQGzha0bTNmKOee+LdiK9ZwrvyB9StC0I065Lh1rqtIUsooA84bkdmLiWAB+Irw9+2yyJF
3jHyBoo0IltJYKVdqPg0NSLA/MGOYNdfWxkQSeIEcxD8cq0U5w/EnUl81cmi893SKTt97RLPj5/a
cOrju4hiFEfY1Ut2dm2sWSdXZwTjhbah1aBzu2k/WBY93NllN7ab1KoJZKnR28vf8RhjfmeHnb3p
pkMDv6LtA/EbLmQe/W7ZOPoLFvlZn9BKZ/YL9DlDKzVpZqh/Sag4pmN3MrXYkf1JPNwCbil+8hc2
xzdNaEHyBUJpy3xcNfcAwCVwPtPS/h02E5N6Ovg0lq1RiOop6x2n3bQQgiCO4aOwo3XTetAZcqtR
2TGpqYe2HpPjkGyNxcbLBngIYAotj0o/RkU/5P7DYo0dIvKo95fXJQ2T9KQLj+KNEYRLcJv277ay
jmaU+qhncBKn0co8s++jmWwH38kG92QiJ7e+ZJnEFrUamzYJv0RjnuW4n4zISDqye1x5eTi2/QfT
XfT31OrUWQ8J6Ryq2QQZ06P90DnEjNAudetnl8urPtpzVUWPbNqa2VIYAoJfZzSn7RflL444x/Qp
sh0+duWAZ7XdGV6sbrGxcPIbMKosiCfBGMxJTvJhcY/dLtbIFYblq6L/Lz91GfTe12Kk2XuSJAsl
5MPF1FhwLeoof6VF1Y8nkAGB/YpbwmkPeVY2MCNZE4riM4ttkx6mmmr66AvaIj9ASjXhpYHHxSdb
DmOxAd1j6kPepQJGBpGPDCvCuPXFJ1ENbvdZDHHkArpgn6R7U01+7DERmPukInSnoLUpt242meVJ
13WiC9LMbFGcC/7je2B6YkqPTa5mZzmlDh6696qXUX8jvDjDXpObAaNAKNsSTxsbA0XdOsRuQKmP
PSTsGZFpcrkwGAcAEL4vg9ZVtK1bx+EkMtr1VJjvHMYSt7gO5AUM5cZE4KiL3cIKgv6iFoU1Qumu
Mlj7pUblIDYzFvYKgCRqEwBwkHUI0l0zrpBlArgxdW0PhFoPawxzK+87K5RB2iMgYzaV9zvjCFHT
Dq8BpN3+vy+EBCPu/3chdOi+/ZOwX9y//d+KIB/7mringQvbRxFPFfR/iyAk/LZUKCadQErHRZD3
H0WQG/4vhS4V5YAvwxAFAKXLvxdBjsfgn2o6CG2G+KEv/3tS/X9WpyqKH5xuAVnlZNvcJYF3mdZf
aiEkWHXOOr2sqyW91T0pXPkUw25a6PFFfv8LOvhEJK+h5xpDj4Ggul44pa3SQHWbZhgvWuszdnfS
WxocvpnCJIKfvvGgoQNOOEsfzDSdSckVjGV16F5t4qEHgDQQrwO4SSPwKTqd6fYv7//TvwnJ/kdl
OHKnVa//9/90efP+oi/jF8OXIgPqR35DWBPh37SOhd2FeU5sFBAJ9gE3cfRjP2Oz6gtyGEtvZE3F
lIdm1cDVTJbqEtfUcbPtxu9SFNsprrujpeijJ8IADksS7huveOEQiv2N/KyVSouBJrsSOxndRVFJ
CDfJbTFxIQOGMAviZYw4GQ44s4D8FqTMoWCfuid9SvoFEMdCvyg1oKKKgaEhfZoYIU4wZv/FO/E3
USzvhEeR7VJLu74jGYz9zdXY+36NexDU+Vi0UJ792lzcmtB3w6Z87CmGOFY2zYrOSfcoyfut/FNp
+GQWQDd26bsbA1mK8zeJBemU5Bu7SVH5a+i6//ojc5Cs/PNH5vk+WScCH6dEnO3f//wv12LuNXAa
4ju0RSbWFod+dK39/rkYuUKKSby6KmBwT7/xzrF96KiHMerNHxRNwwF5xrRrWoeEToNQBPpdoxnz
kPmmaU8Wr2njIoub5vi/eNHyP79oD9kEJhfeZfyp4d9uIDiLKgmrSCAnJT6y/iEiKLC1j/DSt/ud
MP7W87hklBWnO+M0PHXy8vY6ZhB3HJrA2xToTDF305ryaWX0OB3xfh8TH7rVHJZ7Qs/CQw86brBE
88iU+VMX9huRRNWrGsbrVHHm5phK0jA6Zxyq4XIqBgtDdlTox0SBgQGLfbAEpVmVuRb7T2zRxi6u
/+0Pj3Icw5EQfyxJd5fuXz+8tGNexJXvrJ1+vBK3oF7xTp6V1Z4GqzVHR7+37P8Pd3TtFp8D78MS
63WCJmFPIMwV8tQaZkRxAKeFuuS1C0bCAF3ym6rq2c7Ur3/9csVdXvoP+en9psBKjEnJ5+5QtHtY
r//6cr1elH06skj5CaGXVR/RoYlaoqFsna5bItYBGCDires78ClOdg6h0YyVa6LBqqS8ZqH3hRA1
6xTErrv616/Nce5r099enLQRd7l3gWxAWPc/v7iGXbsPUh8MubLkZmrK96Gp8VvkrQU4L3vyh5Gc
1aTctzRGOXkP2UFN8i3npV3SEeR/3BTxfhpCQPvoADbYi+4I/fqqnXndpIv5CJj13GEy7UlPzC/C
QhAwPuodc4MWx5B/lrkUJ0LJR/Jy9YV3ktTGRkAIIqZnF9d5fhrW5Ry2Z2nZpCKA9zhUU/0l74vn
wkz1FbPD2mZ9PrmZvNOPTHprTftbDD7kPts/BIG/J5OGWrFvAef5JXrbEAJzFRsAMo+lyadbzBV/
GBtsOo1GL5/h/Rhz4mL7+ubmd8ktI2PIc8Fzf2dS2Ln4BqXBwjTkwTK2VbUtivR3HaThQyrqu1M7
sfdNPVb7aEgBOWhSw6c7gbEP0y9+g1SHYf0W5w+CsdkQvEudW05Js0nskeTRfBg3/DAXMDkcVU6D
L3pwu4fsYLq6Z7hSQsqHmoL4Y7qJHuJNSSFy8IIIRVTXdys2YsI3NSXE4sqLFpm3j8AYn/58ZSTc
HGPUkyn1qQiGjaBqOMBad2DNZtzRNLpbz2xzazlg7ZbPJOwqlrynAS20TQDVObWi/qMFEUvMho6u
Zgs5t9yWxDttSTNoV31QeOxUXUXMuQUyisr+XE8dVqMYU7Yh+2w0VnocgdeDvyCwxOMa+sYReac0
cp4+L80mKQRROngMCdq+i5QbbfcfHlzBslLBF4BM0L1i983zLO+0WN1XJ5vsNbnH1XowVnkMivwR
/B6JZGOLk6yLm+1LEln12WNUs7FD59QLd9ynPlE+bWafKVJ/kq/yQg/C/YxTmqeOEUdiT3kNsMKP
orZsvOK89NK3kUQx8n3x0TuVowXKcAR0fvRmI689qH7pxOYQ5NYhQu3wBc4HwrEKKfIw5Go9RNXw
0oQViDqnt8gYqoizDTp/o/PMflS+h70W50PkmdvIVQQwJHBuDEO8y0KPK4FVNjCnfy/cvroUNfLn
xHmxvJpWaCJudut4j32l62ubf3einz68c5iX3NiO15sdCMtiVdDB2LX0X1bh6NT7iDrw6I6xS0c1
N5cocv6rJebvK0wgZGjTmZf4PX0UdPfW+F+22gquOuhEP1p3znlGRvksS4r7KJeHAALQsSYeFFnq
HZUy3Zi2XgI1EAof3w8ttr1VyCEWq35C35e9qoUb2F5YappwPmv4puGwvNiqB89V0UD7LxbHvy/c
91fu+IGjOLMqYjnvv9lfXnnTRUl834uBgZkQOVl8KL2MCSsYHY4F06ORbrYOO3wXehnr+20OyykR
0brtxy26dsIzZk1XEYgyWH1yx7PZeZvc2QA2cMtdn+ITnYZ2ZyV2srecqd0wqB2oMNvNv/5NeL//
06fgOgrnAz4IJLlMQf62zqPi7WAFEYY9JqXHIH3EytHJj8Rr89fQw8mSLcOrF0FnIe3qPaHI2Hut
hmQ4OS8TCd6CsTimD685jpFzwAn/i8iNh7qH8JSDyTyPlcf8LiIC2SmbZO0bMZAaXEIaG91mlaNd
c20wS3SOzswozZW24k6neONrQjVNoxA/EGAzoMx46BciawFkv/T+cMncOVk3cp5JZeMWEtF77RJI
KoIKBkJWH9GE7Di1cyVMrnnmeKafggimGXLGB7RmZJfYsEIrBFLnKFU8137GQWnvChq5F7N8ow84
NUAWHH3q8yA66mkzRLbFX3FSeeTScIkBx8kxkkYtmeWf//EQBmV4iANn/ecpYUqzBvdxP5RnR8yU
BKtq1D5Bc/dzpiuHNtQ+zVAQeFa8WQDToMHCmle003hcUv19xEqy6UvlH3Nj7ZDWYzBFnUtu9XQQ
OnFOapBvDdvhXif9eajTGvLEgbtFHqMIZehiT9gNcPLCcS9Ik0JV6yViPDvJjRZ3cEqJ1MlKv7oQ
b15dLF1WxLGfCMVK7lHt06nHspP43c+KihBcfyovbUgwJgggLS9TLZEPOSGRkHfZJfkrl7ApYV+Q
BbxTmJYQESqkWktzwTD7NhNM+5wDGasQSaw0fEHiJMR0mdXi7QmE+DrQsnu25A8DapsMV+s2E1n8
du/f5+EUoe3zm109kDwZOtpZ0ZBzjn23BMj1XObHLInRhAarGlsfqnUtAIy01ZGYmoYZMldrpH+I
zv3Wj+Nn7hIVXg4H3tTk2eqH+tS14TM0MWZO0jvbjHM06Kp9O0EnpAuC5YFklqK1mg2d8u++nr2N
RL9j+3H5VfBdD/lY7NpeVPuZZI52ipMDc6cTPx7qUnhpi2agi80OLlrUosIeiJ0gR3fpdgMq91WY
pXrbZMNbjwE8wbviIZ5YxUK+VORTrqW4dUMCqsLEh0bSL0df3h77vD4j/NAUkiQimth8IPPjDAHr
2yZH1ic89HEOOwKaZPaVZQhQOHF3qRH+Lqz9l7wfYKYUndqYoTY3bo16dmIUWO11qDP/VM/aP8UD
Gl7hdnuTgYleKvstCggPyhPZn0aPUG9vQNc8e9u8b6f9mCQfhDiZY2Bm6ifMbpXw0y3XWB05cn3X
ZnIWQSYYtsstWvaqUwRPeWkO3QbtX+TAvHBIV2CMH+/jqX1NpoyodlLKdJBUuOU5c5kog34ZphPN
29pdpZL8gq5W2QGcBivrbRB5fxSji0VrbL52vUFo4PyoTOztfUTYT6pYBnY+FBm6W+YLSxiuVANX
PKFlT9nDQ5XI33nv/RgorFa+L76SbHfPEPJQSOn0Wx5YuloJ0pd4ZyT/lrMt29mcOaDB+iMerkAA
N7LoA98xNFHxOWXET6f9xuoBlaug/VnjBbhmhCFcRVyYPXbcaIWKEzHyKgTn2dfJXgx0QLpocN8i
dYfAaAlwPERuGOkaScWsC8Jdao2LqCMXc23a8beKnJQ2X2TtKliIa6sNs/XciN3cyHKfogvJ0BRT
3CGNcb29Yy3dk4V8CbHulK3zlPS+tg6vZJNs42wqbg7yvo5stXcWIeeG6fGwgJSXQKAfDWeX9VzV
PhlzcXWO0CKdfSQm6063MIZTjy158MvtolrrEYVr28jm1SLJ9TXLzCPtbFwJIjzmYMfOflVOFxjn
/bntoQQq/cwEuj10PZ2Ju8qcmrRKthrk3JHJx8rA7D+0HTlJvuU8Jy/20L6M/tQcnVTka68a3rxg
Lp+Rsn2Dc+y+83q/dHP6Vgo5Hhu07Q+KWDsEYFHBmAJpfiFBgg2LLI9zNUdHmULIbOvGfh6gCjwX
1XDOxupbKTgXuVMz37Lw6LROfGoaC6z//Sun6YZVW+LtC0XungMG2ec/X6mh2fGjggPHs2+yqy1i
34zG8u3kGVT16bPssNqOXt1T5nRps4LJj8kKnm3TPcbErmy8EVVrXhj7EpbSvrSGMVlUMPY1Ilhz
VgiImLVxnfj8YkeHsT6TrAWP2L6LdXNAFvGCxtu7cDqJ94idv8+9Epf4pG13gc2ad8WFjbm4DAzd
D5ghTrWxkPIs9XiK8yA8dIM69Dpi6OPFCCD141KDfLPjdtcXXnQ2evj3h2kpovOf53LAGcCRoG8P
ueVtspw8OG0DEo/yaEv/qX1yQrdb1fMusKzsPcG2wKzZ5iA6kDthykVdZwYfsbmlY0cnw5nEken1
/e9X7ROljrvRoyiJdZEIZstInUm2KtZTZBWrqYMEyMwIlWQXlwcSM4aL7zRfBhsotPC6aBNOswQC
N6N1nkpz1Xq+qMybL5DTYR2joszm72QmikPtIv0F+8HEAavGmZ/+4rMWqQrZRsysaWNzza3A1hCO
4g845lI5nXXyRsD18oiseXgCOhzZcfjEeNZnsKrbS7f0x3gu5I6Rvb12FQq7sVkcBH9HDKPyqj35
VbD2gt8W4rCQ+3R3r7OPTa698+VA+IdnBVCRCSsZw7S+OoFFoLTV/chjupi28Z6zfMz3sgx+dLHl
7qbZfab5Nu595EqMEFywRbZIL71sf4VVZ31Tw/AaIbz7iSpb0vCQqd9+6U3JfR3Bri4lx9XUm/wV
1kJQWXG2HBDO+fM8P9cTQRsURKjpmny5um6LTJyp4X7yYmjYWjs/XfSKeZR+sq3S9mzLwxRBFCsT
9yPjTPQSYVgedXdwpE4/lOLTJ4xkfkWV8Yt5HSvS6PxezCBPWHMpJbhMZLJXDetuao9qP00/HV8h
LquwworW1iDqaXO5wT5k6Ovj/d+Hs7rTOov4Qv5Xp39b6nh3KDlBTyorEXOz61bPrYyz/TwRpq2b
jlpnBujSh8UeboVivPUG4HjY3FNDGEnNL6KT7MeyWHb+UAesUjF5Qmx5j5VjrhGeBLSgDopm9MUy
nbpdMqYwyhGLsbz7TwTDyx2xVCSud9GWOa280Nf8YpsRS9GUzT8ksDPqWKAy91xXTg3Jr0m1HyG3
aBEkXwbl2ytu7egmJiJZi65dT2IwNz0xeXFKUb2WIVy4haxDsM+1OPacwtNZnooZu4yB/MRoSeBI
8W8ShvhnxiEbLtg4HKVYvlSOT8LP1ISHGRnDZc6tfJNUtf1GTX4Pt9L5r859s6SmOmEQSNaifuuN
339ZWIsRFwz1k/CyjLNCqQ4o08PLwi+2Ybb/YPm9txnd0T6zGXWHker/IKagOBOTANjS5YiwKN09
zh79jq5NA0wM2DEWL/XecwuJZVh02TfpR89d4yKGddr5Rc7Nutb0y5iin0OVQaoqESilDLt/EAT/
w/ISdRgawq/h3hCzy8T+Lcb4vpZ+5t1kre7a4Xq5KlxSu7zJ5cn3m+fCSvKtjJzmEMfteG45vO90
ToKYiSyiojxveKauo/2+ONW6CejfeL3XEB5UQSO1w+ILjlskh8BQvqK2/mRKWv/wY/cCgA/oA3VL
CJEtpOX4INx3onzxx3r4y/MFICxDuLUbSPE7cNMTUtBqXYdxdLGM96rqAqZ6P5A6RTAI5QqdsTlt
zMcQsukzSKcDA3IDUTw9IGGi6aWt2mFtWTZJzCF6yMytqyc7TokHi2dxtTRw/YQWPLVIWl98y2T7
1oKNl9kUEIxY5BHZcXXM09g+jIrjnphJF0tKvUmSwl4XMBu2k4JWo3qL5E9aOtlYDGulFTmCCzlJ
ZVqT9pwEzUr0pt1mTQMj0+vvRLX5nbMhB2L3VURRtQe1C5KBsw7WSkVuiqmIZ7Hr3QSY98F2+gk3
UmCGXZllv1hdqvUc5vOqqNLpYKf1r7EQ3iqISU0F7xCh2MTBQ8xPwimmBKos+p1irLrusDivySDY
TAgpdohfSBoIw/7qxTHopRwSWxNlJIiZ6kfIr7ONoxbiXofSLqpUCDRVoXga4OI63q3MT87i108j
6CA01wQtdZ4ueE5VG8uF6DoPxBXmbXtwHPm1a6YM6K31gtTFO//jgWoTtPaExPYfz6F14sCoCFZo
e5SyVG7//oDPQ54HKVNqadvZNi3p2vbTyEj5XN+/889Xfx6UU/F3lB7PNkm8Km43jiagYATd2KxL
u3XPfx4Q/a16a4mOfta+pLzW9dg4H6gOleH84zpn/R8PfmQxQ5LecZl7ng/KfOPEWNdz29sZm9Be
JOUNXdygPRjHdYnl5iEpwvdsXLZ241fbVjXB+c9DPJQp7ky4tALZ2ckWNV5DR+2BUS1nJ+rIFiZC
Ba9TVm4QhhSnST1G8NVP6RIjq4j/PI4LVN2mCcut0zfZucIBdoTDDMsH4zmxMc2R4hVung5Yti3q
pMruD0GRBDfMn3TErOFpScuHnt8WOxr/lwwtmToVJ3x6qO32z3OR6qYVtMVwg00NYpiXNdeaCJcI
V+YDGbDRNbw/z8cPUJDWohkVKNxY+hdief2LPeKaJUlPArNn5Nhn3RnNIpZ+qrS3UI3HuZ/nJ5on
5Vvp1t+SWajLnz/LEOA8COHp058/jELLXqH+Kg8FJ8hjSwoKiZSx/ViEHcpLb7ngvlke/zwU7Uit
3d3Vnkx+KDX4Nn/s79HH4Wuu1WfXkWYEAtM8/vnKOOUWohRRW8g11pwExwzWFr2ZWPjOrpdVcLPz
QN0gNb658xSeQu5zx+qbq7BItMExlx2msamOCrr0qpt8DnRVdM/npPVlmwLQYWW/aOQtaxfRxLWg
uD00XtPtcV4UT5UrGDlxXPkieuumBm/8bQMvZSBt/7CYxjzgHIxfdZEm2wG70dkh6/BES1Sv4rF7
qVvlfVrho5dAGeo8Ci+3JXpydO7crQzLSzvrHKbBz4iDdc/tFw/IICp/yDb0WhkycqSJEA6vLWyj
xLXOPy3aSVtV1NNjkRa/2DS6lRmJro3miaiXPw+tGv1ViNn4BOUHB7l31Fh/EXbKr8oMzoO/EF1O
Kg7e3zm7TsNPPdvdhRmos3fIlgsar9y4dRd/5AqRW8cnfzaTjD9IwwKcWNfPicycV7Siqz/fNS1J
uOt986bs2l4ptRyLMLF2YmaulhfJgXY3dK35FIpxvDDLLa55jTzGdPZjbc33X43zst/SqMFTm+Yk
vC3BbuB9v5X0zW95ADc/jow5/nnu3/6gLU5xH2pedPXF72BAKjkeFtvt+CeBSQyPmcGmqmX3Yor+
nOUMGHSYf1gTI5UqZXaN7yTeJv10LHuoGuPifi+X/t0n7A9AITuEs7Ur+5BoelXxEj44yMF2VlVv
aTA6dG4IihyEfZS+f8BV5x5GgimiZ+zFmizB8LmpxreedZkRQo1DDEs669apcpctpyNweHUl17PK
fnVj9kVnZIE0WXfE4Q8kFOqrCq4Sn/GaLuDdLJ19bwRR62ng4+XgUpCdwUjSpO/ehFnA6mwcdxVT
FhAEmBvceNr5uIse4s4nqyLLT0tUXiObc1TyU3sZg4CUkzVJQuuQQg5vOif/SuydIftUOfZA7mKi
iLqD9sSXycT+uoqx1HQe6uqGLidm55wpgdIXqzK/RdNT4QwSPy82+iwJpk0DF7byk/2UkalEjmtU
uZ8EAZMHMw9wfR6Z+JP1NVk/XR1c27Za+8OsvvsxbmyRJGuFYOjge9X3JCFJj74vdiFGUqiRXCK3
QQRWd+sLGI6cA9B6aersUSJnxMMzwQ7IylfUjr/II30J6RB+yxZDgp0idCJHCraFSfKwSIIrGeaB
6JZEbvij115JD0PWwD4z2dhc3MDXa51Lb130Uuw65D8na/ZI8SjRycVYFU9FnWQ7WnzTpk+WWyl8
TIltd62A4h6ZKdDJVAzZ6sBaBfV77xlkDX9gjSNm2YqIyxgvkLAdcKzLLuzgEztRG2/8Cd0yzFa7
vPe4gkM+AVQNK/LL3arE6uIzRdGJx8xT1I+tOhGrEb9EVWs9lObs4va8hp3ZYWoFABk9LqUkrqt5
AokLvRdCAjE/36h1v9qluzNafdAe+hg91L3K/Smr4paThTj51qeP1uMhqkPvYYrZ6Wq5dhhdJaX6
0VsELhALdsZsRvKFOHex/4k7xbpYicvuNm/aqvYeUIHtinz4gVSW9RF9sidAyhcAohmXeaOO6DfP
2wVo4UNeYAsaFEiEjlIsAAuc9/57X+YcIhmmDaB48Bz8hmb/05rshlfCTlOQVEfDzSjG0oMQ67r0
HuM5w4vq8EpyLJ1zue2F/61MMzadiuXHxRMIMBt+2d1UW/OW9VV/ct3+iDfTeVDAEAkiTB7o6FyK
RHVkyOG5qnrSTOh/vLihec/TYtXNw6cUISeBeNc6xSsXyHsq9RX+111I130Pas/aMIy64TzecgXV
SOhWqcX2Wygs8aMdPzuj81xTfCLhKAHSR/1bwrZqDQVEzGiH3O2lSApUpukuYJXHoTTh8idDRWXk
Zbn1xXK4eJaYsZ6pv3Ez0PnbZlgbYDXtASEdpboDg6d9P9OQzoyNpnp2tkobgkyr+epKO3qgPUdg
S9l9RbTxTCMsreW1CThA3zWtUiKQdp6pqpwVctz3ZpnGTYS8daQP/EDph5EsTYhGENnZI21BVdhG
7ZC1L3dHvUf7/CML1c1rmVgSdrxnZEAaaeyhiEo/jDd8NW7zmeXVI8b4O9afaI9Zv5IIw6YlmcSG
O28mPtYpl5/DAnTQDBEJ3Hksbr1VFGdZo/MtXgLLHR6s1i6pZm1c8bb4bYiCJoCqRrXI8eOO1bhn
yqoaqyRoB/gUldedY4FuPsaeuwYJnGyouF4c6pEM/iAz0tgB70X4CL3o927inXLlN1sLgRE7gwI3
m5Qs9+Gac4msKklqXuR/uTvBd/THdjOHvzydbBAt3W86yPj4SZjFjrqsat1Oa6nHXZ758Yl0hGev
a3b0jzkBwq5eeV7yq0EyDDsKB3zdhi9qWzcQsmy3X1mZexzYTlEaPcyo8x8mTGIZ3QaVy1dGR/kB
PMLajRf4kBHIhXaTBJV/JFr+1Mb5po26H4GFZtaQj8kYctzqBr2WwQe4TniOYLVh2URqwcDtkUeT
3IP93spEPNGssy5LSvhilH5wbQQPZdl0kBkm0uuTlqD2HD1bRBYcKZ3OiI8t9qMzdIp2PXgwZGKz
piuzGfsEq4IlSJTj+EHL0ME/AUOlWU2RgT8zYOzgBlrP5fg7rRsUJmN2KvP50gvziYHFxszTef0X
VPIJLRcS5uMWoVJs72XifCbxcM9s29NbKtC0WxMBpvRHFQ34FXYTtXbC7CNciD/Q8a/YMl9pxzd3
P/hKBCTBQlPd2bwLKzJFiQDFqgz+j45AEb21jGFqjSszDd9znV/RImHZGYZ3R0UopmxC/vLsdYxw
fDjEPbkDwpDcy95aib4Ek8e5w9m6+j9sncdy28CWhp+oq5DDljmTZhAlbVCKyKmR8fTzQffWzGY2
LJG2JZkEuk//ccJEyZ8t+/KJrYpk0SXI7SGjUJy491na85/zqIOYwIsVv/6O1JBt6HIuYsOWBRKC
lulzFu+NUkes3RQ3v0zTA0E+nE6ycW4hqFtpvbcY1N7DiOum2JpI/hNKsvDKiIrULR1JIOuldvWw
js+EMouqOFnloL5IG7JLF0VvtAPPKaIFqTfyjZpp/8LYhAgaF0Xr7Y+YrsArSwaVumwunWZ8KWO0
TYzwEhNqQ9zXNNAhXMfK7i2F0UM40AUVw1tg5+7ulsMP8rJ3mE6q53zlVR+rWxahdYQ1IB7oVHZ0
WaeFso1apP4WcBfthhUnk0g2G8/LV6zRhE2Y8ac5im+0u3I1jnW5alN7pTHI0zzEwV+NKgzNxlZk
NMY1XPt1dVQ0sZdIDfzc/OcYvbIU5m9HwAtyMM7Kbmx9SlA1XdUZq2AvqDlTNkmwR1D2Q6sg+/Ko
EW1rfSqWdtRwoq1QAFFDmhGpn/rlE39XCrRjJXSN3lrDRKEW+E8ozBfKkvlP+MFHQjKyigioSACX
OaRQowkHbJS01qHdivepMyxCVw/O5gjcMVJCR8AMn6uv1OexGTjahygsDcKH5qwt9GyD9A7edzwd
69WIAioNMH4ENlMitOVFlQmgFiD90Z5ZQUX0UkYEpEHzssrkSR3AayzTc2d3hzD0FvZgXmq1v7iE
p82sOo9Aq/xy7/RDydlj5Ib+v+dBW5T7XtPEquiKe2fKj46ha6WYtU4UFGj/Pn+1q9je4b0lcLHH
FWVkQ7OPoqLZt9jB//OVbZEnxDtGG1fOteWNhrf3FR6AXfqEcQRBgT3v0xStOLM1rGnRB3ODothd
pGvlrp1Up50QQFGKnoB2lequqRx19/fV30Nm9xwCjOiX8luiX7RlFdruHIMIzXO1fg3So+brEz2m
ylOZW85i0P0ptaLcxHmc3ofB2E3pSnHbBq9hA2HhZ59ipBS5kmpwTbujQvENoC7m4VHE8SLKCgIn
OrVa+RWtdfnYdnuVJPF5SY8cfqi0PpY/ZCtUmCFo7isJ3fBroRxaL6aUfQi51Gz5SNyhX+dmeROK
/ptq5bjKMUTPfT9cRSqQZVTRE1QC+ZKw+O1h8roMDib8FiX0pPohsJ4BlrCGoxyI69Hr5tFL6+wJ
i67Hk++TjxSB6CFJeHLtHDT1x1eTtzgW/2TjMHJUxz7qVmKyr9niGSjy14mof64xwWBIhmthq8Iv
1JNUIGhCxZlT2CFCsnqeddZH2LWn1tCPcZR/tMJ+GBHDYu0fGvhkS+JCp8lWrtDrwNfJfGM46RcL
FBVY/S9lvA3nGboWW2rKU3UamnSKzLz+InqVBISOtu7on5XKfR3gXkx/RGDusuY6ohrO8p7KIA63
ibLGxbUTmfNMA/tZbFrZ/zY+soUxwZKO/KWNy5dcIBmZkiAM5J9ZoIFwMlMgFah/ss8p1IBA1uhX
p65u4OxcF/rDLbQHOZOEAohVELoXaKovQrap/6GcqCnOo+7sCy04kqHzJOPm27bLzdAVm8oOfrNo
lKiV0mvt6UuRwT4k1DfO0qz/gmSjx8t7WM0w5Wo0MemlTGSmvETEaySjcuJDJHK1qvdCpPs2fvNq
49Jm4BNl9awV/Z+Z+qccqHm8lHRq8BmgqDNOvdGtihxR1+iy3+OiyBno235889S91ZRYq3r6ixWA
Jd6x35hGb9/xXkq/jOkU5+2omupFOG+d4zAuI1TQ/Y8wVVdOVB5MK7sfhafcLRFC2bkrR4ePrMlZ
8i3Gr+o7F+IiO+bNOBVrjawyrKeHXIT6CmwT6p6TOUQW0b5F/fR7eVRCdZzRgIz4najXoC93fRS8
VEN9zvu3vG2WcVZdqh4dc9s1j1qJzuhKVqlLmzX9W1RaJ/LuBPQ3lVxJJbp7ZCLlaqQAo0zWgw33
I1vqOHQ00IYydIveJ32CUzF9Oa80FjPtsMSxYvroUb5VI7ogaznVqX5BNXB1spHEXReNkfWVNFCn
BESxkO0qDhFhoKabhmA3xSF4m2z8ta/bZNhwx5Kqscw0bY3xkPLzHtCp/BcTDGFpxo9LDZmaG/cq
Dd8KOq6SZtz0dL8atU0Fb14/FdHsbaPc2S4ZAOMp96qrjXOrpfcudL4inRUxjmklNDqKL6rkO0yH
ksOPL2nPcFe+Wr8nhftPE/5PAcyCz6g7mOs4IN4rTD2OmDRVds175pOWE2f1R+znBAIgvlb9l6Do
D1FkXXsleTYDwQLiBAmGQITsTkxzdwrZAyLco4emejupjHO9zN4nx26f3Bn415Yt/yVdtutjDvUm
nb/o3Qb1BeHqL/4xgkKt5MND768rSDYJcwgJwJvB/3nzMklvbU1NvTG4Nc7e8TWQlLnY3r7oSOes
dPToppbSVBK8daBfiBC4YadXbV2KGeutpBaX+R1eNSe+A4tgpM4c9hfVhEgtOodMpXw34luap3ZY
Q+LcE0fBphelwUIdpT+vqb5eBIyAjUOxeRp37C04iSNDfxktqVMlkhFuGpIy7A1Ix1hCLG2YE0m4
R5P+SWnarfMs/K8exG4Iih9YO0MfxQJ5U8ktTFeSRTMgbyFBpq45OdL3ESOIe60blj4cB/zSVfGm
DO0hqUjliNKtHdgb11MWdpw/VI2gBu1CATFKyPFQsrtWGoNw7WyMjFKBOlsLbkWy1Q91F2463uGx
XyscW3FeHtSUxoCwPfRFR2xzdrFihABuDLaBUT53zgW34dJZuF78M/Qg7BS6HMxC7FqOVwgFqewL
X7S8esb8SEvttv0gaYrhV7HcbdMYR2fsrh2HVauWxWKkxw4VsljVNVVppiYhwZsUn2+ULQkDe1b5
A0NbuCkAcEHkuivtKZxeCdtAt1ZtG9tqZrVJ1Y5uHkOVW5SYi2GmGS6pgoB7tILmswLRlsXRV9oD
JnzzOtrmxSNSs3SDVa0hPnCD6h3F5b1Sf4pMPxDJMc3SACha6X+Nrnp2yrvvbMJMXhzWNDOWr3FF
lh4pjrugU/8FqK6w/G7gpU4m1llbItJHBUQ6w3vRxh+G43KwtgouPnBu37E+bQ0BNQkOTIa6cTFK
YmkGuLJ6CG+147zl9ktWmJ9Ohce0gJBCtrcVQ7WzW/FwmcY8TT0hIIZk9OrVkCjLKP92Yjp8hDy3
A/WoLmWvKjdg7lNKoIfHjHYECEb36lvWSzP4d3TcXvKiVuNLPl3CGvHEba/OdWQ3c93hUwh+hx79
b0fqBwtWxpv00Kh0Aqjy/5kVDsuR300VFFrIuOSthN4YApLp2ZBcgAM3dE6qxe00WO6PHbf3fPTn
Wmr8pCHN4HbP1A4URMASR25rTRdPXAQnNydUVyM82H6RkoijLGTcinuitgg3aw14BeulE4DDiuBa
d9dTxEoSl5e2ae+ZbSGW1q+tm/5yHx8G+dtbzrGrk/fRw0SVNeSimq0gPVz7FFqxDwKDBAe13lBb
RkgzmN2ciJ9XPLzrgQsjVtI3piULCfwUzBCAOeT1i0TOuDRNNhfTPuSRu+n6DHTJXFFs/GLqxS4S
6g615EGUfU+AO1k9ztIQ7kLK59DbF31CPf2yegmt7spqRkSxdyGfiLLLCLhgGOOtVdDQPPAJaBlR
SLXyqYTKPvaXrsOPBnZp5sg1SOMjzqheQHHSL+lgrFRbCkDbje7biOSnhYpumrM1Bhs/OmVqxFQc
Kk9DJMFCUyFJdVaoJucuyQfx5tkviud8CL04oYr6TGrWcGxcPZF8JHZxAIdrRApZXvGk/RMixxvT
gpCQHzoLojYHO0xe7YDGEwDCpV8n5zLVv7OepWqI0XB4Wn8PECo5Q09yZ2NOpV0E2sqOVoCWuOnG
+xWj+d0H06FwFLfBbTZdmH8oKCFAsviYwuSzT6x9PxLtRxUxeXkdET1O4qw7n0sz1MDfrLD+1dvh
XhcDv33WWiwF8bVLkSloFgCY3Xz7098j24IkOsueoyzitNLkOv1uxalwSwJvG0mOUv4RKoix1ebb
aZjZ1HFKOkLcUifwMhU3rjXKH7tkfraDLb8fS01s/6YN92OhrIO0/hrJRUInSsRFX9M6kghrEdCu
C683l5mBXtBNKtg2uUVhCc0DDzEDwV6revGZSRodZYb3D6mA3vHfUKWgM7LrlxX+mlnaJms1bg45
rn6OO5S6BWn2ioSPzyJgyzDOVekARPrpb8Y2ao6sBvjNczKawIMZCKKkPqrpeE0zlK2WcQWLZqhN
GPJS3hTIpmpG+ii96LW7xmaw6rzxE73VI3DrnR7KPbQpDvCS3NSpq9KDpU7Q3VLNNatrmohdZxaY
zrH16L4ZwfX69DmiHSAJijaUEPkf6DwkeFzhvULApJTFr0JlGtrFT9SpC9+qP+oi/fC06qHB1wqK
5YqW/a5GgMcZf1zGJp1ffZ+UC60q7VlRT0gCbI05/NSWZLJJtRcbd/gsJXiX5X3Ru+1d6xA76jGT
rSi38OVzr6/gR/2zZRf0IgmvmmM2WLd28rTCPW5nfaYo9CtwXiVMIdiTm3MdAvcM5PLerMWo/XNL
8QV6/12m4ZemJGuCd/YDsZwzhVQWKJN4VkqKi9UKxMiuxStd0DR+FWfNLU1uGODXVENdmb9bPfRj
4JXvUebCb+FcrCedhHcJiL3kRGFsSBf4aITlc9dVH2wZqaO8WRqYvS0S4IPon4vKlqtI/LQDhpuu
3ycGF2VV9JsgGHcm+3ir1C9aar5whLoH9kCEyHhsavPOzfwvdx9Don13JTtWktRvADG92ny4aAhI
JgDeJR7sx2Pd4nPk1Muuxe0lWZQpEi81yNXQH3Z9xVuvTr4tw8++mHC3tnkG0frqYugeHXVv45AM
wTAjVO3eXRTdfm0TWCevaN/GES+JQjGyzzuG2AIQVVnqKjYsL1IfZN6+J9AeVhBfhBi/apk8ylG9
E1owZ+K5ldMyobiEgkElc2kWD3d0bzJpHVCD7uFATdERj3sUkHUuk+w9KtcIefyZSPv3Sg/2iNoG
bbhldbkjoXcuy/Yz4NSvG6xNatqeB93eD6F2txOLYFkodX6CoKTKrKtbi7+Hdy3blmp8TeEnnGDv
1iyFbh68B739m5RoZlp5cyrz1MJQ6HV6vsjSvg9l9Ap6cBrpU3bCE+Tuk2LoMxarS+WWDxN7K6HA
ey+3P5A//UYc+6qBxG0Zzq0OqsGiBAC/yKNnyEDthxKyYqgmKLBfoMo69KJ915KU5UttdzEl16qn
7ipaupNQVCD2DBBK+4bD9Zgo3e6HcOJbkiC6jJdNOH5U05VsGEwQREfWc6Tdset8DBoxsdgPXnI2
YEu/RIq/KpLk6pXckoVK5wD1X2RUH6d1eKSiUgBzmGn84XvxDsv2TOHgNcsLn4/KVjdD4+0iBwjR
D/cCUz6JKADUGBys4B5rbkepM43j5XBpTRuGPqzlzDbNYdYbClGJlgEuZsp5GKefJDo9lMr/CmPP
XwZmqs20sfvOdB1hg/8vaSgPrnEo+G4iZolJYSemSaXiDgpzPEtDjvGOisdhdNC8aNUpvqP1fU2l
DcAfdA9PUfZtsvHzBkmBcyCJZlsOI5Yq6zxKA9VatyRWd9G6r43yzEmfToS3S6nE8cxdYeqXwVQO
YeXv+7DG7SDWYVHvQy6ZZlz0HfW9mLBqKgLCqYzXD1ahM2z7sVkqRknxgfNaV8QXUCtK7q6bDm8N
+v6ZZWHgdOyzHze/riSMMdCQgHY30noQlnKlxdGU7pNvBLyrFlnQ+okqZzn+QLv9IurpV8oYJbvH
cTn5VghTnzH0VXOyZbbCYSqrqsnH7WaHOgW1t8lrR4Hv9rB5QmWackc0ilXmUtdRslTqMF2IrDvn
PBrdmvofuMNC+S4z+5ywRovUIONu+rZGGS2lVb53ompnbmq/4CXYqwHBpwh5YfaTcFNn5cZF5jal
9P7GVQsX3NoL0Yc5V06N3DLfQoq9WV2J56B8N3E1i6B9aoP6TV7EIy51tL5vUIV3IjI+B83ELxzt
kJSsVbiaFL5cFNm7rYrvVJgPhzzDigBcE+oJXfqNNojUIUtz1JwVeq612yncmjZxfuGlMKyHhVRh
MtlnCEZpnul7KKKeInfnx2jcH/Na++qHmiUrrynkIu+ip+mHdx2X70S0O/O+QkRoirfaZMcxZHxK
nX5vmM17jga2U1p/7kp2cqmX9wii3PXUa2TU3+0wfpRS/cRHs8hUIpcSCzOe2aZrgj63Q4V7wo+6
z6ZUdgTPrEEdn2qm/KAepxfEiy+Yapj34axVy36rjQZZtLfSfMDUjFZMw/01Idnsh2VhL/LGEolL
VV6Vb91sGzAPErCc0jmQOrl0sUjPzSljsumJvTVCYz5oTOhx2Zyo1FhbbvXrKPIeD95ttJCmmXLX
6+0vYNgEIEVXQZw7UTVXtSHQQHgcvtRsADPM1wgTSZQ2Ho4+scTdb6bGvx1UkCKfvYIDK3C6o0mU
l0nbK5r+Wy7qLTlI07fgUFcQOuC+INZsajBL+BR6lbwL0eo3Q7TMLuZrpgRXBefGjCWBCA9cUBh+
U5VFuEt/mmxkVtMb1jt8DX6X5FDLZjlLRwaJtoWq8VEX9YI5ihd6EX43qOtmY1t81NPv6kOi/L0a
Qeba2iXo2pxk5YSTSkLTQER0jC6fCUKBOasR6lplGifRQlJzGhDSqTYwQ7tQG96tWpDsTdKo6aPU
sgfrQKop0KlFAIynwjOVOpdXpQt0hbTr1prib+x8eMFBQ/PSVODQvKl+W+2KX0yo/j/aiQKyy9pe
y24NjVgrndnbNMeAKBjHuQREbcdV+jN0pYrlV661vAX5ZuxHSOjQtdxWNB41wautVAanGF/ZlWkR
LUQgSHgCwIrsFN2ZUp4HA/GJcPtsMSaKvjXyDsC2MVZG46VrLpJ2iTmpJQrIePYy3umerfN/NiDA
7O4t0z60NEGSrbQOxQTirPqCJvJJl20YD1IIU7gJDbQ7zZ7EYy0B4r64jak3IiqUPMGtGYuGPPqK
vqlXo9Q2hgHkGhsi22DQOdo9EJBdex8kJx1cuqWKbDgnarKVg3kN+mpPPpM1IJNgwt56sRMj6XDY
clpUBxZgdd3+k7bxriAlMXoXutG2m6VaQKwSiTHy2sgPC7V+K+T32IcARLK565567CL1xaWRci6Q
yT7IEfW5VVpzaabited6W9OzwJaUq5vGzK4EZ90FeKdtddi3RfJW6/KmBONvGOTUFAUpAn9/W41o
iQJtlw7GUQb2o+n1d9OnMakrln7rvXWx/LSz/K3xxrPiiydxiVKxQcpBRyTRgqdEjjpl8B34eRsv
B82AZ4/Cdts25SED+Q1IQcRW1dA9oI7LwnKfkcG2LESfLlEFYLTyz1Kz38w4PlRlfZPC+0otixg8
cxNb+NkHL0AjBfNN3FYxmxDkeclt1abxS8JkpqtoWUy1ANiHiYsKIpkVvKJHP7w2hDj9G2uX3yhx
Xp0bOXM/jZXjNtWw1+kjPadVGC9aAm5xrtm/nVpz0aubKPSff3/Fwi4B+sv67JRoSrxRnVcdl0JU
+Vx/5h1qi3wqEKI4Beho6V4iloP0IpUbrnS/gC/yWYl8EQmEnBigMaLH+O/X3Rgu7R6exenMmrrA
PYCweq2JyHkXRct4mZ/dLDujBqMcvB0A+VObNVIpG7GpAO/1QckPTij/+6BOT3PVhDYf8Yl4Kree
qy8S8p5VszjIBlFs3qfVquWYc8hMhD1+o0QkQejx8e+Boc+fA6a5a9KjyzNYzElLJD6RypkhfwbN
b4Nug7EGpQZo4zoeqW+LJUreWC1VTKIkrqWsuLQ581oZHKKiNg+cKF+kU+bzgpDonSYlzeLc7PvR
sNoNlvn/PPt76e9Bmf7G//21v9dcMLqZKQmCcCKPOIfpwczDcSmjmHPv/74G/utPRiT/8P+9hsUk
msuUPP4ptXJPxTViJ8rP8Z/h5FNb4Dg4H/7k749LtTP3gUIIgdCFQyNtVZ3YzuTSJTtuLoawOv09
wI/36qzKOhQCelsuO2zC6zoB8Ws5SIDWxhrzq5aZe0Pv5kOPQBj5/pZBD4389KAYKWk9CnKp6Zmo
BBGFbYh3e3qqsxM3Lb9e1IRBx+kvIBcHizCYzegfbZDYIwl8//2qmb76e+qljrFwR2TlAfJLf93A
rOCeMvRsqcoAzOrvud+2NGzkaO7SQCwjLXd2jTlcSt2edDOiNpaVzYb8n+eFXDGpRfPEx1uqjkqs
rE2NH+D7UxCCGMml9oEdm9FyJurJYWLj2L+PpocUDnCrS3sOMtbIFc49gVMphRAxQtVfhIbabiMn
XToZCSjkrBQnmx7cQ8jvR9kORFlpq/b2P0+lLE6uXuwnd1uSqdpJWp59sfrRBvdadCqMTeQDcJiV
Hq8CravOZOLUa49UMUho4lb+HnrPH3eGkh3zwpWHDrnHusjs99ZJMGEFxkjs59+XrqWvDNv3KdR2
w1M9djcGlgRHEs/+XorC8b9fuU59yKVDZZgm11FU6mc8+9THTF9VZYk+ScNSXAKRqUli70O1tFdB
k3SrQLG1Z2kCQCGOro7R9HRol6kpw2cdKvLEMJTN/l7OeiVeu2mSreo2Eyer67/yoM6B7VplHcd2
ejcoi9yy3SNjm56KxCrwDiGMiJ1+YzRW9ggbYdy08AuYh8MeaQgP23mDw7Zvf3+MMHrTGVmKT1hm
q45W1BUzs1KI4UNqkKHExY47Ii/Z/d2CN6weP1AOGgyPqnZ2OCWSQxLhG22d8SML8JxMQY99OBLd
WNg0zrhkb1rRCM0mO1Zgz/X3lD5BiIJ3tBELpVME8dYmp/EGaKZsddxRs44+mtswPVio6kWf3UYt
eIL6RKvYyGPSSkGDexFYh6hKkcQTTsz4xFNNk9PRla/IufIRdtA6YxZyEoH6v2qQp9u/Z3rUQJ1T
JMBagGA4wZwIdRfkyz4Zr47h5NvAdtK9HkikhWmKamh0N2Qb3P1Kq086w9xJrbJw1UhVQCPJJSZx
fWtnaNRsXw/RipB3Ggycq9KsSJaWnqgusG9u73C5WDtP7e2d3urHKlWbrWrTalBhnz1d/r4Mae05
/X2F37k59voZnY+/KSbgT+X7lctUzVdNLMqjUvfyYmMZIMocjyyg1kxP6+4N1W66aRMZIzvmKSff
o8O/vw1gX7s2MFZmYjpzHHv5R0zkEepj6xvEDbVNVah3phF9FWbOOOM2ZHEzUFnHYze8xwokCAjI
dXQ68/D3esaRkgZ6M9/5ll/9CwlcKUgshMJQ5T/a9iCd9A5ipkh0PmmqAIlcXlWpduwIuNiF8JkX
wq/wVdU+RV4MqmGsgUvmA4ZzYWMMMRPCES3KdCLfVHZJWuUbFoBV5cf1XjEYvf4eahS0e4uesHok
j8Fisjpa/dE3xuHw98TNKsnyWcKRyjRaDdO3/vv+pj9qe1f/zEwjxds4vd6BPDBZehxpY3Xn6n13
LmrSohQDU7MGQzLQE7EWhfPbsncGwnHnKXEHieLEnGnbt8RzeyL6FdKoI80nhrgkjcyAC5H4dnX2
grT3042OPMw3op5L3/3AYf1RGigPEWYCeis/OCzSWdL3/izKi68vF2vETBsAFBPDgQwMNOoS82vX
E88whMcqKH594hdnoifSkQEw9rEllz9W571r/b+456NMwXdmeA35QzZ6oimeTQrvlcTZdowTRqLI
eOkZp1D4fA4pYCvm9LMmphmIXU0qguWqii/4GC+ZDbA1Zhb5Hvk/mt382aCzmil+9p1o6dWl4c3o
IK+H9u4Q+8jprHyonvVdlLtUej8pM7OdZu9sEO8DItbc/KK36UMgbZsNrn3x2q3uAqgr/SEbva1Z
oTRP+wdakmfX2G+h4h0TqyTUEztBeFQj9zpW4b82KVds0JA+pfLl+ojb1AurqhWzlsqphcPR5MVS
vFvpHls4swLCDQV7urAzh+YZN75hAFmgHd/UMcdTMwDVtqObMqEafdyayLCj12TwVmVNGXoKspV0
DFs6GQUOGZzzHGfQoqYrJlC098IM1plb7I2YJLSMejUj8q5+XdPRIBZNLldJLj8IVdl1Vr6qlW7j
1/lTlOOb1sSA4lV/NxV3nRPFx7Jwpg4oAPDqbpxlzq2Z3t1UPSHTxMc1LnM9XUHanJ1xp9dyQ44l
Z+MKqa53DGECzEwsbZldxrK9GCpRC2O0B5w64WxfqBZaVYz/0n/k+itdKklJuPog92rh/fO1AtlB
9NJpwX7gk+3gt+uAvLbUYU1CYpKr6ksQ+OcxUW8eOhtkfskjt4JzSBvGzFPQX3QQ1yGi1lkzuj89
41Y8iAuJpj8l4B/LxMEnk3uc0K0sW0TNSMPqOHxkJuRG7dcLs8N0UcR3qga3RCJ/E5wL2KAsJVID
IeoLKYcbgp2Qk8MkuDqQOVmd8dxWumMeRXKbGv4pdHMsTa32nrP7z/LWdGYtOu1cKW/JGSwV7gWf
xai9Kx0XihIjyeNC/K4xNdC8tyrxnwIPZOMsthPYTBg/P5+1CuhT3dDnMFTu2uh8MoOL97wMe3Yu
5+l71QWl77mw+qcxjHdOKknhnAlU/NZc9Upk1KedYuvC92BFDI5E7P76njdnOT4LX54S8hWbF0oY
tmFTnMJueJBjGs7G4Zmm6nttDuMs4ipJOBspZveP8GLOkV274lLYss/9kG9LN6p412xi7YgonUU4
KBa6QgJI3T50s9HhttG7RybxbuT7LfyI806BNloFVgclBipTfRNZ7ckyUfX5JT3iEFj3qHHvnYtK
iCwPXD0B3pW2BevTClS+jfbIFLBAu9QWtguS7mXVke31ZHtS3Wm4J9YFYSfzzisOqgKLcs19DuBd
Ca9mJMdKV68xQ3brAiv2MF+W4JqKFNYElrdZl7G8Jcw1jU8fsdH/2oX17USYDCFIQ4lULKKICXRX
O/o4OxypDviXZ2GblQfhdDeJvw7rZWjW2dzOTH0BeUNMmmdvbLV8ioEmO5X9B4qpbpCfAdyKbG6Y
rMJNndOPFpDJ78tHMSa3ONHBUzgvYLYJukWuMbAqkBP4vJtb66ygd8N16VQDfHW1LDFvjIOxrnJ/
m9TxV5naHqnTBhCteaPMr9r1HPA8T3SLsCrf9SR6Wia1B85rqCRofaJd0gc/CXW9M5dc2vmEgEhG
lpBcCU98jZz/2TjB6TsDviVV42VqpQcagl7S2PFW9SuxWG9VVf5onWUsG4Rj9khhbgJhO4tGjf+2
ITcyTD+7Xr0Umnyze/Z3+uqOhl+/2bKWS89sZ1EUQ37QIambCODDbszWgexXpVeHpzwhhixs3HIO
G0pknX4b8E37KAZ8WGFnKk3u66Gbx517yJClY5bbBDGNcJELUfyHDShdNSdk+JB0BFwEHumJsOVL
nFDIJYdJfLmoXQwErsuSRuOag3Bz6u1m8II2RfebmuxkHE+9YsD4ITCzeQnNjTpRBSTicCewLnRq
Xi2taNHYDh9xJvQlZZYozohI5MbY28Qr6W7ygQwuQGGoXwlz1ufBaB+VxJpArvo+EJqGPZKfVZpP
fF4z3S7JHnLRGEaZ+uFQLoZc4y2le3lWY4IOxmH790SGAUJ9dhW0UQj5wH1ShR0kdeL3zkt2VZTs
jZDlAEiunhWEYZO9gSSJjoo5VNkmLKs3pJJBDv3ZWIIs+ix5rZxhTs3Lj6Vwn1TJ50CoN7Is/1ra
mT+Pp+8/NsEO0hnEUl17k2epJ1trHmBJmanN+NaIX2qPf3qiZtIct7fZ7HuqNDmJCgu0qFsn7ngg
kgiVWYpSUhiIDj3RX72i23I6tbb8eLJ10HdKo384GM1QAl6CqHN3bVT3GwJON7GM410DHlSEpbh0
7KGaTIyTY8XrRDERR4fyMwHL9iwE44nmPTEDslzaHZEaAldUA3Vzc/QhnZODr62n9xveiRLQFHcV
/qzhkPT1V9kQK921irEksp1GPTWVhzjhbgH5RS1gRK/CVOHeC2fVK3A+I+YGIjvGduM5VX/21B+V
yFkuJmgJ4YoXqs7oCvDacxwq2cGoO0FKx4C5PPagnJHYBq6jzmOoKUhkzzoLc1V7p0iRA47cZjME
1rhAOHDU6cA8khUNMRLRU2cOroUiwko2uZ18Z7H5D65pfHhJkiyKynutAhsvll1060IkzkKTFXyL
3MRNjwTazCcKEwNY9IuZiW8ronjmVJ6xtkb8HoFrkdL3Pxyd11LrSBRFv0hVyuHVOYJtDAZeVMAF
ZamlVit9/SzN00xN3eGCkbpP2HttO2C3o+J6OaY60/PJw5ZEHAN64+4jERjlGVLkb5CBFuTXhVDB
HJDxQqh8m/SYnQZYrAy0wB4NXjEXqjHGDi/bIdbWV6PSPZI3apIkWdaLuESsQvWITuOrMEf9Znjk
M6UPzaz4iOBCylT/zCfyBxIkG7lVTatmkAfUlJDKHXY0tP5YwsujB/3KGNW0r+uCAflYwOquCANu
EWojkcj2bCAeSZ8p2jkZXZxxrWMcGtl27OB7RdsAn1xGtYSZ/9mgSGbplY+rWh/fmxoPkSW/E105
V3cWUYmBPLqejKJl7uliOWJ9YFc8MuronUOIyXAFVpT69rWXFkcDLGUkM7AVOnoaNBzWqYNgeMPt
h+bunDmm+gQ39Fzk2o4NsPYRNH2w1h1KwinHYV/W1sEyuZ3xEj2EEfzYQT8toX5s3AbwcNK2v1wh
y8iMzrHhIHpqCBCZigbEoJ27K9FTltc+uFmzuyYmQyEn+owmFa6AKw/Yd8MTZ/0lijXr6NKCrHLw
SqtwHH/7KfvMTaWOYWCcTdsxVu0IG6EK3eYlamxUQ7BrY5tnzABVOUXdPwJkXwYAXgEJBmsfMT62
Nbn2+qTfGCO6gqHeBClwzqRxdkNVg5pElCEHPndMPcx2X0Oritd1HaXbzEvfS6m/dzL0V4IYh1OR
OjfiSZ0dw7F761DndcqPl0wd1TL2u982d8ks9MEDNE6Cz8bbe0HdH4ou+lYy0Zf9nvzbdVZ4344l
j3Wndoke/2HmP4BSCFeIMJl55+Cfm7RZu+GcBx94+dXW+xS2JbEvSv+o1aTfoKVuA+QjXfBjNVz5
fZkhQnevre3GL6isYOXi+GvlqyODY2zLz0SSQoi7V/bEHPLEVRy5+GjknBuIiDAnWQXfTIrd6KSz
/OMPm0lqXxpAri4pxHvkqPlSllmwCrPq0YyTjZjI+hJM+Nqcfh6fzmNCKbgDnnx32tTjdRVHvRG0
krUEI5y9xNTVTzUCqjzX/pla/GI72lal4sFpdYuT1lx1UXFJCNjxrdm0KpyfamL0bsn2KS//FXV9
dj75JiMGAAvLNIlWDRLrqPHh8Fx6+VrD4L5KG67ijiUYRhCvROOA/mHJyjFeT5IiGSnvK8q4Y256
v+jcu3VJWsDSa0g2UlHckHJtP0Is32yo3khoYU489Hw9E2RMJbBhVXXcLYOHzy3H/YsPftBKSj94
FJO+sEgvPfRtEh1jhQAqo34LTU3bsbXUbnnGpYfja5s6rrlrpoH3l2Ih0qZhM2FNpR9xK4LO4VW5
VuytLWxPi4Tkak4ZVs5taYKMSTBltcgR9pZdf1LhTUtfF8M+LnNMPgXZjKQs4bT2w9swFjROdkqZ
ARXp3a8YWhks1hWAjq1V1FQcwXGCM6NS4JCZuGclUVRV/eSYWJg+8RmRtzEeeynSSzWkf6lRf9e2
v1XDUDCeRNLWdyzaes0YYXiRvTwlzy0LhTt4EP8ghIEsbnoXhoJwFcJjnwZJ4/1VT+BeGEKckUS+
hy5m+oZVdlacLZqGRdAzMyMY6dLGyVers+RkyQ/0SYc1ElVcJmi4XNVIoCNUA3GLYt7SjoXbxFsg
VjfCtYp1Ew5/UgQwOFlI6VPtrDK/eWpbDZCKJm6UmCxAtPg4ZPoP2gREWhGBiVELUwc3riT0cv3Z
5dGH2Rf06xDjFljSPGU8hwyZnMT/J8DM0DOwJYxqgndHs960yHoJTBBqZ/a9w25IfrqMtXaNs6dL
Gbd2HhrvXeptx2hXRnX9QZtFQLjIw+fE08JdjXeg0FLISkQKXrTRLLecG7x6Dgb6yP1LhJ+uPQYY
i44w60VfUMeNWhVsVSDB5BgpExpFN5O7d86iXVfR50Sph9VPJgCjnD2sZZY4FP3riVqO2RE7LyvI
nCfdV9tKIXzmWuLcJihqMgWHoJtc6U57lFYNY77q2e2CcY3P7Nlo8kfCzb93OQM2QJ5xmbKjATeW
mvuisMSGDc0jqlqoUFFn3Z2B/aGKWzqnysKNFDp36QzjAc7xzzBW/b6X7bmS27CMPhKVXiMh7w5O
3BTWejqkB8fyP+IpesczjEHWSfnr+ubuO10/exwXvYsuwq+xzEl0iB2hziibSOCzU6jKiYFyEMfe
Ctk/pvURSB/OW5qnUU83GMfOoFu2sWVoKzNKvvNAe2phiJTAm8ww9lYwjmHb+e0GbzhUT+lvW8sV
F/JWTuxvMMY7HY1Dg/hgXtGHE2g0Bnz1op1LS6df6ia5uHk/jRthWE+1hX3Qi+/O6L/5wxSwQ5Dc
PLq/DYvu3OhbEfQK/DMPbDSN5GaHVCiNkQOMCQKMbj6CIcP9iarwrXSzc6azva0qWAZO623UNIoF
ES6pd0kZO2INx5TmhOWKNWfDawXYoUW5moTq5GBQaUM6B5l7W/DaXNvFUK3tGB3+ZGdPg8RtlQXG
bprdgJziYFp/oEU54AzQRY5a8dbyew1NYAM2bq3IWlc6ZEiUOSvLlAVuUPiGTF/gA2oHMx3QziZ1
ux3z+g21GltDIyjwG8CVNXyFU9Ul05ZTlSapxGxAuC81/60oRhgjbpGuhpIc93S+vhwvFrs8pJ/V
25biqFmXej8T2kbkS+UxtNvykvvmQZ9tDlnD9e8EaHL2EQI/HMZHR/eZE9TNyKzRnO8RdQL3vMSk
ra98KWg2XbLaCjjElkGAHUK8FREa5akMzHzBorqk//U+VB2vmmDmlMbEqY1GcuyKFw4RjoIIHg7a
LVxJsz0n8Bn55dFmvkV8EFVaCoS2tegshaWOVUzjwDwcX2p0QRy1s4ofTNUiypuNmembZmwvpTRq
LInZvi193MWlszIIwmR5yI2nkuaRik1adCi/AtorLQD2w2Z56feMqLNaM+c5J0ONCTjnYJnNpmPH
tYg9dgGWI3aE1VcbAgXniPQQdUuXTUfiwvYxOeZLorKTkwkqIe5DEoaTWdvI8rhXxrmp05fOi/nG
3an9wP0UgC3cRpKgtUk9c80Eh0izdzYpEAv34Wflq57KR49PAErWW0yyDAa91zx3yUQKQRuVnXco
skrsNEatvs2bRmUYscrF/VCUG7eAOevzP4vJotsLYUM50RBskjEzGA9bBlCiEUSPO6oLDqN0P1YF
aFrHgbCKZ53U348y0P9EXbK3Tjpao/kO8W+Bk4AQ8Bq18ETyk05XScUGlemzym2aTbt/cyxSs/0a
kUo4+EC4Rfwz2OajyAX9altsyHqlml7FeMIWthV9ZtWIv9oQzmY0ScXhYcpWupzhOG29t5NHMu1H
lpmN8l4gZ7trPYWj1VSpByLQpdxipt+VQbRNffJlmWpgNsZQz+1TGhvmeTxE8G8Sv2FUyHlp5Zp+
M/X+n5YGJtAX4iRJFQ/ZEmbQPpO9Pfb3sfL1LcoOk+1V8coTAle5k0SZwWOhkiESmEdT7wztHGAX
fKoG4aEsdo5u2dww8mGu12k+RuvUGOl36nKpllKrlx20Ts6Uvlw1ibp5AQ16bCRgyD35mgnkfDL7
HB2KV0xip9L+nCN6k+qD0Wp5MAr31/MKEBusAil+eR7rbs3W+cKMoF65fFz65PlL36DjyP2B4qFH
v4dcxCoYrOUocGaBO+uvWntCYWsvMBAQkBeiswBwscqVhDMZVva6GMsnxuvohFr3nx45T5gijFMi
jHM54vtOozpcxda57ieWIQgHNjoPRtPP83DrRepYXCQov2Cc5GEKDq2w+r2h+u++L8yDxAGRkmBV
ht2IPNkYt/j0DFSFxoBjCUaQK1MDQaYjV1yCj8otCFMrI6ISjGtvDienwfsR9vOvOBxhT42UgejB
pEU/5nbeZ+4IvB0sCksvW/tGftXG8dx5AbyUB3nzCF/DOsN77yG7mI+dF1MZFDspphfLTHa5rI+t
Fvt7FoVoAlHo+f6WY+AN0OFaaxDkdarhvY+NrVEz8LOBPx18nn+RdOE6codLrGWf2EjxffX1N2HR
lCGcDTuRpW9ZlCq+d065hPCeCWrJOhokrsUBJxhw8/MQdfvGc9zVR5Pq2d6pnBInDTpsHeWnEVzR
4t3LWoF5zdB+i5VBRbRCDlpsqN1R9nDgDm7D9JF3PtSnRUT4F0UhcQyRMXa7KapPJnaKhSO52WXs
Ouvaq89ocpaah3Myd1ga4SFn2xEgQGIW+l1oeXBC6/MzWclpqJ0vkdDeErpYrEwFQkYlQ4tNKH8V
4TzsQRzJzBagS3Y0MClD4Jo+ODoUiEqN4rwW245xm9EiuWnTbLYwTm8Iv8hsd/x9Xw+nKFLWtgpg
d0Ef21FCPDXaDUPlvcN38WqJFoZzwNPnhMZbHhP6KniYGDWx7EeZU3nWuWWrERhxsbelx3AE/onf
eREtl3O3UXWh60O/x+mJg3d22Qd5e+TlZU6ZxL/wHFmJKA2SpZVuqC+f9TjejCyreVfgpPQKNYzH
x2J55gYOuL9rGv86NcMHPsyXib0NPS2qeeg+mi+Gp8o2aDw7Uph7hvdR5vy1fnYLkl8/bb4mkvZe
QrHrEXitbGGwdfDkjTndB16l45gxbB98bV/aTxxY3VZj/UE1xq4DIdwGGu+w/r8PwHZVBfWXBm9h
A0HlmAgvftbYBJOhgQ6psN9E5PyiNqWTNP3HaKSEw4KtaeBy7GXv2FdWXRWDsx/EYRDdQ/S+jf2k
wwMdu+qPIcZ4iK0SDH9YpdQFABT79mUgiJTIPSCFzqBNK5e4UNSpeBjsklRUYTTdOm7sgkP91uZV
tW4VGdCjg5PAhovhMSaI/PoQT9MljRtt3xqnQMFK7v3ipfLQMTWYH2s/eu4TskUT14NLjFGzSBH2
Kic9BZUenkjXeGawxiDVgvHlBP0aX8pj0HprPxALdU74Aktiat+y0AlOmImlYCg0lmGFvMlncVMP
HqIu9W/0GrwwKMxCld6C2L8LuDeLoacwCSlMi2ZcGh5GimmwfqrI3JLceMKXZ2770n5uCo7EgiZy
mIqEahgm0URoSJDmf27OZex4TxTZ1ap31ZtgIgKdYGVHEsk4OdvLVlZgk6EELxoZnDVXX5Pp57Fu
Ioav08Pf0E7qWw4vD4T1u2tnxhr4KF4bDboUbEFQUKUHSD0NnrVY4WWXa4LBirWZIo1NK9owI0wZ
jLBfXAZ2y5akKFehphkrU6/XKjc6sm7ZFBJUvE4ALaGFxSgm2qc21KiyW4D2SqNoKwiBNWT61lHt
E6PsY6aMnBZv8vRS9RbtU1iT/VGrW1Sqo1V5JHGw2YdNt/Izllt8YIu4L7j/yvpBsz6PFYKPyMx3
PYZ7epkvqxjSNaxP4sHnWX1cfPkWY/CcpSsS547iLgGWGMJB7dDGs5DjjFvKippY9wEcIy5pN1rI
XIe2fw4ZdX7Y4LmSTEC3n3aWEME2d8t+WdnQsMqI5Rjg8fekDtQ2+0kCIPWY9e6thzoQJ/HJ7Kiu
JuYPurUDq2VQNgscqrbzGRew36fpFGcTWHlwJ7LHlTt5wymMqj3I9ng3WhMaOx0Weq83cznqcy5E
J40Q2lU/smAqcDYuFSqdhH3F0oTetEg9jGTxUPB2E1EDBx6JeMXmi3YdkSK+wnSkVkozhQOy7Lde
3vwM8PWw/5LfQE4ALAP14mWAwvUqQmMdv7Zm/RNDvFiVbnJg7ZsiaYRwwH5XW0x+vs76HsdyGwRk
WzyqCHu241Mpja6lr2QU/DVDdJNF/Kg96a+7qTw3VfDuhjJaRgxmpZD4yHqeOcOs8q1w8IlBQ81W
qtHX+ZifRyapSxT33PgBS1UEpD2k2m1T25Dugv6tUuKDyIv6mJlqXAfpJUu0c5GDoxlLke3rrvCX
6HqoICv+LTRF9hpk8kqCMwvuipt3mJnxmMEuCcLUzURbzqxpRFFQRKumS2oCuemMtU1hjOHc8TBQ
hT237Iz6h935fGgYtO/SmCfyUD2S7BD56YHUD8V/udh8V8uqSZ76DqZBxnrQc9rdpNL43CvvL7JN
nzvT/mMvAEYoDkESB2u8VPRUjRasY7KAVtCWOSrpfxoNxk9tniYdH4qVf3fjnPOw7jryhdn3innd
gSL5BbvcdRjScxebe9gYSy8oLnbRUPOiXjVq80sb0k2v/LkWuLclPjB9Y3PaSVKIkqHfkcD0rEkX
enfurGzwwEs2pLtyyli50RpH6tEnMaxb56C3/KiZtlH5HSf5WovtbQkOokDoAKL0IBmuM606pK7c
EbawL/2oXUOXdLP70CWnxq/uU+RfvN57EKvzBlWQvkYd8nSdjgL6CctCMiGone2D74dPuVlfwdMf
9VHsu0F+ZzSFLdo0aswfqIT2ttKbFzdnLmtiMSpP85+bv8O2iE/Sg+SPpybTk38eSrjYyxHY64ib
g+xTufxFcnyvhXUHjIqGA0qEssb7gOtJMmdXGSVKOb05gXEP0rhejGX9S7bHrjTGFxSGVz2IXkkl
eOqm98yqTz4JpVL7aKzg5LrFTc/LP8s0CF/qeI3zpY7RK2S8zO447eOL5o1HV+CIs/VViroaHd51
mMJ3UCstTtpEZf9/ivmMPHMk4T3uscHkrmebLIaPajZ3c4BZ2CQ7PhVSW4dtiXlCKx/oIVYcKc/Q
qkEx3qDC7cqmP9g46MMK4xIJQGbQfWdevZ+/D5RN5wALxEA+CDI1QPvVu2wdRmX1Ls6rn4GYbcOv
EEa1YCVw7Y2sd6fqXBTVnqwmcN/xs18xAHOxgpa9fwfWeh18a90ZCTRy3MU6rLs++sljOmvbXHq2
c4wCF2AE177DNyszJwOzgBpB08UtKAiR4zfkBO2z5SJCzrzyWkzmCblc7KYveaSdets1iebLGWOn
l6JmeQ2R5SlI8stgmhCU8KUbI/6B+FAnjLX5FcUtP16nDIC7/Utu4moVqX2fkRC9NRy1X06FY+z6
l55XCiNIRq8WwIMHJyQsH9+T36+6sn/iovn0Bu1QiPI8MdtKphhFTPsxFdaT8C98Lscsdp+MMrhI
s//paJbKqTv2oBZanEX+bO1WN7dh0OtEjHy7pYsMqrR5SqIBVdKqpoMSuiL5Tbya3XSxPVLInGRD
tjhzV7Gv7rmV3/tI7ibbeFP23irEXzaXFaO1SxmasvIMAlZLmbOP0SxI/zksh3NsjSAI7KfQKPR5
47ikNGfhKSA2znN0FuK4fam0k1EDrCCGZc0ce2GVYckKsmUYgIo0M+FT6/s6RcU57cUU4kzI42Ut
2QAUYb40648pZ3ZWBpm7b/uOU5JXaz90o3GYixCrSj5a8aVUhz7MR+gM5IVaWv8hiuPTISl7YgWa
ZTZheNSesafv1OxtLML65lQ3GM1PVTps6PYvjZafCqe4RShI23RlWSmb1ai7AZt1GmsrFBBh0zmP
lsE63Xsktnno/O4yOOUVrsVniAQNNcqCOI4tPekOhnm6MBmXktC30G1MM+zBUpoR1CUukS8R5cn8
1/me+MAoXwbWvpmMrTdWl1Gr73ZgnWdZK96GYC/8YAEOZ/RBAuryR9nOS6T1Z8tfe/xAjSVfm5K5
pN0tByUvXSNY4xRoh0xSSg3jkRv1rkVRrOSV1dkKd9Cn2XIvh2X4J+b52lAAxa8mKlPay9K6Muhf
9E351ObGJdHKvcaLMXbt2daSU8iLB12NHgHBRW7eihhJVA672U42SWOcMwPlNTSVkvPEKwJ2/tVP
zAKSUX8IzZPGNz4KzXkTvQUKt9lBSTrTMyPNWvotH0fYYzohUyNgQjt/CGln7XJA5SPLFlrfJaJH
bnIDshdaCD6DrEdQx7fmW8c+wEDaJBNGdY8ZkfupkeyFpbtJPxDBI2PEz468kC0BnzNbs3n4/Brx
8+npsO1T75lj98V0jL0Pqcsw3RX4PNSIK2e0OGuxY2TWmZS4fdGBL9WTc1PeKt3/85Wk8x+ypRHr
FFHUrW6utuS0jKl58Zvx1JK+smf4Rqxq3FwJE8JA3WTlNkteU1aC6zjozKW0842VzQ4Ps6m2jmtR
drGW6oLGWyhWSMspqN/9SGDnIcVs5RjVw01ZVosUkRNT0v5NFO6tGrRniHhZRluRgSUkvH4AWfrO
wOPcBT1RRnwhqX5NE95EXfD+M7CRHtAaTd0IotWWkCy52Q2vX0LlDL39ND5nfauvhdbg8lHmo53M
Z90AOUHxIjZhoeqF0dMtVApyu5TqJTamr1GQ2qV3mAqKkPp5KJ7mf6aAufoKfZ5ebLAYcTVoykGu
Iv2lySRa960/6dEF8MNp4A94Tx0rcNZdor3HGdwzx46PJhuGvDkRKImIJL8q13F5ficox5Pe7xEs
8XswE/Ji1ISL1yZou8m+jBqDC7JXwAuJZ2P1CbubacqbPlhqSbinB4V7Y8nul7H1jUQsbRqts6le
ep6QlbA0JvYt0m6LMXg8JguMe9FhrBhTRd53D3J1kdTw4c0a/rgnHdzkYGarZDiqyk0fTNG2nd2+
Nl5zBPDdL22LDkQSbs7ik7CPKvW/YrxMC0dNs5S2igCsNZe8wN5M2C7wVSD5ZsnWHXL9Qn94wvls
PeODvhU0bJbWB19dcrJkF66oL0MWi42Q1dUKZj6qD7m1MIIP3+r+zbTVq+7sdaLaqAOZrJI+8Gvi
GjuHbfEEc+gVNdqtrCfabzf8G4HEp5MAHyfoJYf0H6leeAfJDEXfT+3av09hC3iHlq2GUTX3e9tQ
BOUWBCvSwdY7JfZlaGdvpIJeJSJ/Yxl0gXUDURWCAAELRrMc0qQ6FUl3CBPEAj3LmkWDhQqXVkNo
GL/aNTlJLDVjEAxp9PBqyLqmC7saehTc01UYIMylhK+M4s8xkt/WDaOtb5dgkFR3k042HkhV+Ov5
Ssu0JeVZ2uk5mjgGbJ0puEt+CfdC9FlU3GIMtm/sW8qlTOW/qMrRD2vuj5lqFXI2+UQosbPpa27e
RgoST7JLQp+ya2k2lk0b2WsNE9IG93XBA+UepOFlcNizG7aHk6SJYLtpPbFriw54QaEZJ3+OZrsL
/9PXTLmfa3X8jmCOa2/dUbceajz4iyFF6lcyu77oCWT+HOkVG4qb+l84p/StIeG5WYdwoj2NwCzu
LBT6JzM37j2uMuYyeFTbmqPEVxoJCIW9dkZ9o3dhv44lH1xB/Sidco1IUxEBENE7ds2eRAn65+of
c70l5Jgv2brRqk3yiiKSTRhW5nwzstGICwusTlN88osf1qAfnsUUpISnhpjOsQhGSFHQCyIUtyDM
4XMjRozzm1LoUstw68FFBZP/Sh6ysU2KpZMb196Ap9iKfgO7APYOqqM1tzh3fTH5C0fjzEvc7NLq
56GOZ1alCSFw6djVPXCbkng4T24hhWVQdAb8xxzINKeluzQNDhvbyDZW3pVXqb4ympaliptm7dU4
syuXNZHVa2+I+w+WNTg720QbX2Y/JC7EXyjrjhxAcwke6Zi/iTWIFMsZprrsWZHHoSYCxe0YLipo
flSYWMUzIBkQOyVj+tBlpea6ybhO1bBEt7hCz1afYsEBRPj4p5O7r35XngimFm+mo96wkfGs9n56
1suCUES28Wq0zRXDtHKhPCgjie0+W+wFt3aL8lrV5IyPz2NKXnea2RGc9Z6ZH9ohXP3BKGGLI95j
tH+ylLQ2ZfTF1WutOsYI73pevNt6RR5BX+zsmOSo0XTzdZGZn3Xd4vsO1pjfulO8teKWLUNsvrut
fBQ2G+JoLM5CA2yluspkiYNLPjFTc6sbRrzSRLapRl6H/y15BBDr6T/yH81lnwXd2hPhSS+JdBlb
Q3sbPBYzhhLtKdsLVtHLQngX1dj3AobjeIs7riyp+ayDe1HvsW+tlXKz3aDZ28jQwQTZbGxRNTtO
DntjcJ75etcIQwMd7ytIl+96zuAiuJ6RQuujunLHF8TosBiikGt3BJOV+9xx2T3u/CsD8LZob7Vk
k2NPw3uqjyj6qa29lggw2vVnDuk7ZIFrmAdiXeY8PON4zQSWcDkUFyBFj6QgrgiOqMRdt4gKj2vd
hGMUolFwO9R9k/1MT3wa7GojfO0jCoJ0aWY51JN2gPbj0ri64iwKQdYVvO921rPXdvaBo+B37jbQ
WW09hJeJ8p9K9CeLYUjIz2jOuel/+8bwl+vvXiHZffQbN2CG2J37suRK7MAXKLBJzKsOqke9OODZ
iAbENvks9W861FREMBbhkwNBO7FG8P7xBZkK88VPL7FeGxoF5iDaSzlHpyfFKwq0CxP/U+7Uz013
ajNGRn2a70Fr2fXO7+WGhLeneXpRs0kc1c2onXMhObtDksPQek5VdZ6/YB0Oq9jTCBdtrow5T3Xp
4vXFDKFa/Th10RrF1FsTGH+Je8N+9Z5oHOICIiJVo/nS6f4D4Rm7H5HACAhht3XoCxE9wenOp6vn
HrGP3Q09+FYFbEfLPgNvOKfWhPnkMxhxjhBBGHj6lx6nX7VlbuwyfA1jBLAVhF1KyGvqiG9CnFAf
ifYX1dOL1vgriV5irJuLIAirZoKG7oYFa6U+7ak4D6P71Mz8nEwH34MvKfmFfj+7EeZhVVp+t0re
isC/YgSJFisUbT9M03gSi/wXLH+xSpMfn2/JlHMQz4Ayvg/Y5Q//Mhxd3K31rZjyHSyIhdmUJ6Qq
e9RvsN7MlQrwDQdqxpXwfLZ6lq6IlwL1UIo9ORs3wtBIg+8r7cpSFrCF+4iAbgXptAK1+gID4hW/
1Yn1Psu38S5GxchCW0oNKaarP3QD84SeTZ9a84vGbzkmamcb+dvIOCz8NCKGjKVDzxOZKUNAkHau
23Ar2M1HE8MmaxPOHbXt5jpzcE9ekz+bMcMpjyvMkGRAfo66fynT4tfPnB9VYXVNkbCX6bGLu2ar
1+KnV0zS8ti5OXFEGoDzGhXi4SWs/UTAvr+wb5V0fosse0Vx8V7We7/NHhXOH9av+ldZi2XehXe0
cz7BmNNvJeRTLpDzj1X0B0t31wU2/BSgFI0/vVqtS3rEPefGWNBuVGgwGZ4y7Pd5nOvGYKPRXQek
n06b3XAHqtWYxK996ePRnNAKjL8SWlZRmuCUtWQXmeaz7GacDyLtmG6ko2pfII3cunn8WmWU1KII
X+PM/rVgLRt+uPVB+SkdLbTdYR3KEnUJTKAFfNhDFSiCMgycIE3wHkTlB6ivJBXrkWAwRE2POEZp
MX+tGEpxQB1d+Rwgqe0Oy35gdZkE4dmJ/gUmWybnf5idO+xGOCNrAAbkDZkzPSMwFvUDtPyLchDs
GSD+C6bSLfIgXAA1LxzrmhCRoNDp98qCEySiLU3oEGZVF41H9QDpfBpy2ngvQb2ucU9iOSVOvbJe
7Ch+LVCp5AlvW9H6atkEkuUa/2eU3Wk/DMxbiB5USlFk2whGjTp65wW5DSo7W05u8yjwCeRucNOQ
oSc6vqu4qY5elW00SLudzTsIIu4pydt1IWelpQMwLk753Kme9ZbpBDDXWzMvUwzb23Re9gnZeOnH
/I1WCMdkmsZ150DWUymr1Kj5KgnkXJId+Ke8YGuk5seYme92Vb/WWbzq+AGXVo+ZKU+3UC5OSJQN
JE3JR8y4je+t5zPTzL0ZsRdM9eBEV3kbYoU0QiuhMTmvQ3Rw0uSj9MpfT49/2nw8GFI8R17/sqrl
rB6josVJxmdThuj7lUSM0yK9AD616D38gdICuhaECdqreMdljidME9cC7DshUM7CEHbMcoK7EhDp
6GJg9SxugL5lXOG+ca68MXq6RBEL2SBAwZ/ysHW93BVl/RoMcpl4IEnNenYsBdQlgQZlxrKe0mgX
V95DC4qPpCs8JqP8qD2fLmt5o0ZgqAztXc+o2Fsghnb5GzQztoIbnkvutaxHDIpogb1m52prw9BA
gJfnPlEeuQsJwwLQOrE+PKbSfHhDfU0ZLdakK+ipy7ClFsZCc+a8a2vJrfEuMsJs3RHdS47Gy7SM
P4Q2NEvw1Wx2hQs/MY8dMs4uZfQ5Vu8JOTAo7y9u5OAfa6IbrAsMDWyCgt47jAJZSdLTmi66RF6q
SPuOR50Vi3HxnOkSONlRc9d2VTynIj0PMnvueh1sRrkRsKJGa7y1BmiQ1v+eUgRwcRIdsr55bhx6
7CafTnYEmUH11UukA8cz11Hl/psi1YNywyYZe/RgErYVNAP0JjdYYOeucP8C23zKSvvNjLo3v9dO
CCvXyK/WmhB3h2W5aff3zobgxYg3F+2FZgsBW6++em9v98V11PubrkU7ttNcmTy1NdcRGbLK5Dc2
8sAnNquxYzax4w1QOLMqzbSC+d10l2m916sGzVO3M6sDB/0t6Cj4G/kfY+e1HDmSZulXKcvr9R4A
DsCBsa6+YGhFrTJvYCSTCenQ+unnA6u2u3p2bGxvwhgUQTICAfzinO+wTOjqc5mUN9WC0YpjKP4N
DOiCOA78WdmT5Xu/2sT5Ucfi0S/e0wjJr53dhwUxX3GwD0Z5x5x/q8d5jZJn48huHTULJ7ehqiPH
IPs06/gTPEIIadL5weZ1Z1vzhlH3Y0mgtn3ySn1r4RK6GiAjOT1myLqY1qQNoh3uPyPhL04t97X0
1ClQ+dZDlogI85g5xW6gb4pQ6I9NeZeU002lC4gLQ8RlZBWwTq9EyLqDo3m+pAz8XT95jYhov9KN
sZlxyHH8tGAsWbvc846vrhwLFKdjH3Ux3UlXnYaUqV5LDEIze4/2ZF9npvuYuMbOi+wnolneE2lj
IuqfWTRRqNkQAXvh7Cmrd1Zb3Xf882PJqdP2jGuXLs5qF8uzf6mhpMBb0qT8ifS1A6DSSkS6vLV0
qS+qI3ZCKXrwmcWMf4vKF61bW3GGEk9Tbz9WRfQUJCxYVSnBRvBCjf2BcRTqYHVnEOT0hKIH00Rt
g/lFzwg5hvFH0LLQy6oHFbW7KEfWxamtXDtx9zlDNN+LsXmOCmmtyh5Bj1PBwesSsXOT+HGuoQd2
s0c2kzvvmiG4sVRYH8iU21d5xvQ+yPSWjep9MmGiGtlcEY2TyFONyMIqB/PdLkzvyi6jQ2C0wZoV
os2fLapd1e+ksJN1nFXRox110Q0q7cvXPQ/0wYO+Zdp8ls7sXGT5a+jH8NFtVAumiOyLr7ttgNO6
AUPE6SsLH1WLiyNXhCwCszdinyxjWzwg2DToIJz2mAwNd6tm2tURcOF2/u6GXXW0/3njc07bTBoy
oPBfA418519f+/pWrK+oxfolLxqmxJ8/Gk4xn/zX/a8vdxF4mxFmfYLDgNlwXR4dx+OGxR+R3+o5
qHOuaqIE+YxSrgT3ssCfl+9rg5ZGIUO6UVljcfy68QgcO4wk6y4zE4aoEcSYI7ls9RGH/Z83f3wO
uDE6kmH/9fmvT/3xE1/3qQayNchjnpDRw57/1y99Pa6M0dLNBXB9qpHRpoob2I4+ZAl4pZrUF9OU
Pxmib1WRk6UwWd7eAIQAr9NnGXvT9TVS8wrPXk9btur9sQedhA3GbeszFBmkWBkLZu+jofE61VZS
njK0/SuYxqDKH9TEO5q9ZcKVb5kGU3skELWYLtkHJs3Jus3FnfbCaR1EPuI/8gPWqkNznzRFs+2Y
tt4Ti/EhyukohyFFdMKUyic47RQTq3LWkc+qWYgNStnkNJBZemqTEskcPxyTx8e8kYyX2d3y/q5x
hHFeraYXcgz79bQMmibWirsYQ9ou6hosnzPnyZBhTAMJrpxpiCx2bmhgiS8yT1bPcMFYnIYG0XEZ
+tFdObCfLZVbbUK1SEA7GUOIQnOoQmg/qZNvp9JCgrdwV9E4TIesG4c1IxqUFz7mjTHWD3GDO6ct
GUGZjcrWFSedMxW1zRFTW5V1DRoWQ5RZvabKLM+KFIazNxFJKOgpQpKFbhHrmdcje1blTOq1qZiW
OS8jeN9baiix89HU0REX3iXPXRr+BobpEvhMhprdbNORxbYnzfB6bKOf8AvZQtrjnuOSXL+YZU/W
tsYtuC9/U+JixkxlAJVhmLF2rSR/FK9NbsYRpkfUTXC7eEViYpJ4CjaNHXkrZ6F51BPZqIOjTkbb
uztBvOyxtM3g5IfK21aDkx1ZhuxBesSnRFp67dVkffuDF5J8wAZrShCCIemnvM1c7y1BrDG1Z16w
c+mb5TN5Q3QoUZEcGoIlhKk5VBbai6tZfaCkCEonO8McRI80TCbGNqwxTjrne48y4tW13jT75p64
sPta1O5jE5TrqSmi+64RzqNSaABbIqi0YdxQlbVPYSCujHJjpMxNxpgtdGFHIaYbbAA1UxzqwqZG
OwOaNTDdYh+Zjr4VZfEkf8LUFxezkP581aaSD2P71aWrnBjpO5KlHKE4ZX8lS9c9jz7Ca8tP1c4Y
MhBydumhNx3FKrbSHFkCm46gaNKtrlk6O3NIwWZ4yb0rv5JMkl9a2aQ6e2AP6NeJNDFH5yEoZq5H
UpsIB7g7Y9jeRdGSG0Qy+UNnZ9btrPrN1xeTNn7h2ArPcGy/x/nsvCk28xzWbsJmlpFoZhIwF7BS
vWNy/c54hXcWEcyXIUzCJ1IO8pXblOrwdZcFtcBQZbubiWsyrUdB7pqXTqfKG669uSCUlnPXFT6j
6UdEoc45Y7rvreQFmT4vjTdOr0MJ9tElGMsKCbj1HMQv+DnqrLwL+sI4DdK4MC/oT6lI+tPXR2zB
OZMhjy7jRD415OI8Je6LpkZKZ0tSYxExSun6M+tZMsfoNq5T5RRE4lQOwXpSHeqBNq4OppVtZfnD
16MkcPS+7omSWDBBO7QRAxAege/q4eujvCmyPz4SQthrpRDRT07hbicXhaj02JqBd824FOfDs6JP
96PhToQ6+bmIFidyMF7wZGO6kMa+Nwvr0i/r4KmYNacTQQi7MxeIHxDM4Mp4tGEaA5Yyze9ipPsD
oOmQkmH5DHL8Z7c267vOjl7qwq1OwoHJEi1gljlJ//hUadXOeqCEB+eA2nhtq8k8fd04cspPdr/z
woE6IERj7+dddYM2btiLkDjhQVjlikgs+ZRbEx+FRnzLBLpjuQREhUk2JiDzKYoUo/BMZVszYUXk
jImxGSKcQxFz6U0vUDk4WQvhfI6qxXPAbjw/D36bPAZeH526GotSvbx6StE8tx3tm0R2sxozG+4b
NtIPzAPBio69Ovl9tlyA74IoSy+GM/DWaFWCma6297JZ0MONu+k00olB5Aju3P6iVWPcZUsU+WI/
7g33sSDh7Er0zKxS0k4dEUO0pV0I/bm5sXDq7AuH1yJmgKTD+M6wLXdXE9RxkL17bdtivHWTQxyP
t6qerddOUyGGbdOvugpAamb7IXgWEq5tNB1bI2A/Hzp9to9Lx3g2JL4ttijzqRptY9eQoUGwjmNs
SSg1WEMaQvC/C5OCAZuSB/j2LqnqbON4KSlNVIowKLvg1OgOLrlvMcgK/aja4j7EUO0H5S6ixn/x
h3abKtk9mB6RoeWInffr00iriS2WDAntKnuphynZzbkOt1Uy87ZLiAti/3Anhmz8yBvvjw/Cv34m
d61r3Qf9Xdcu0Q4BDhA8dO99P7poehGsXOml+FnIX5s6z8c9yst5X/WjuA1brvu1Lqd3hLOrYkaZ
gw79V9uI+trW8ujEuX0ZPXaDPWlMqwp7xHooKlhwhJLtsGGP69oAQB6zP8dhinLZBhfT1Kz7DOlK
aDCZdwwyUW1sBtRvBeXD4JfvAtgx7eQyd3KZ1HrMaB/ddrRJMWIMnCwEraKsGXfmb1hUtppwrKOS
9ox4A8LciqUyIYq9NvB/te0+7AhUXe71UUJ4al0wEljsrmNWD9tA9ch5yqo+mzGeU8c7d3huYfNK
+OFsvec+JtdVD3I9mwTp9mKLncTCsuHNK2gfCH6WvLi5ZwmAFnHtFbr76cfTz6kT+rXwmNnkIpT3
VOmSU2IqLsvMmZFusM09W2zyQDAhoYFy67B/75xhNy0qrKHH1VXJ4cQGxbho0+DGKczL191JSZxH
ZoiYck7ObcCaoy/qB6fB0Toxpf+6Z8zotXQqKIqdgBEdYhGDTQLRtjo9lm2UrErpPgZuhdgTCwF+
NxjOX3fhWEQbNmPA2dgiNST94JgXJcDeekkc5Gxgp+owWkGwg1ufLcE0A1lkxiM01QVdkNbgMEWz
LX0cFVZZRZsgAfI2gm464z3VW+qoUo4HYFFEUfMirILe9FjZUkJQW1/5ToAuj+Su9dA7+cGay3zt
uJX3A7E4RJvGfVRW1WKqMfAK+U6y73lU1A/7eEy6z8CSIP482zrjunoZh6o/WbmDQHOW4gXN/5Lt
jiSL4WP4OgLltQyOIxm65R0y/wdACeGrHehqb44eNekSXddwaQcSGBk8DdGeuMjqPmIPd58T57Jt
7CBaf33u6waDC+sWw86OyfItIUKCg216zPwZzlWLe5mOPXqwEEGgD8JNTc1dncKGbQjtKy0wW1BU
KGH75ELavyQ2dquh8k9VCMg9yDWnRItxQT7reZ3ZjbztcmdiaomthXeJx8XODG2a0/FFgrTfKGaj
txawiNtUMcrDMnplD7b3k6qsfemNwqL5j92L241rwwEiMCalfOFUyiCSf+I6GET3jLZxCpdudAjf
otZjzWpRlNZxIw6OxOk1hmAyJiQlm0S02Xli5r0eFLk5pc/wYmBXs23JNd5C5VS3IXZI/lrWdRQX
lZNrEASeeVLDTHSu7moSzIFAswtAhdujgK7RIW8TC49yMM0GhAeeNz9X8bZFUfweW1F4aafpl5mr
7GLXdLOogbaOh3onKZLpIWhQE4tJ38mOQOtJqwMOPs7BteoNzjgMfqMBZV8iGZgNMFbcWIptH47F
NYuH+cA06AEwUXsLDEECkGG3MHf2q08p+D0Q000UpKB3WuxNzdC1B79VkBX6aVrTnxGc3Kl8b86y
3NE/PxLC2QE1zjU7ZBP6DOSi4vrrV8FEg5GtIrn9Kjwtv3tPOvwTlLjZqa3oetqmil8tW5862Zd3
KmCw3OC73VfImYxqkrd+w9VEaXliV8OAxQWM2UbDh6GmYI/O4U3merzgBiBxWFvbMCNgtJTGs2iH
cJ8GwSUd2W+SsXpd/tSQlwJ22feS4oicdHEbORtIv+lnB/qoSzCVNAMszEnVzY30o0MbrQOPMMCr
2Eh2ovVIkSOsJiywOtkdhZLT1t5z2JEhytqz2TkzLPJpcM+slPRGkAK6G0xnQ3f4pGxVPJTjUGzw
uOaHMVsmI6ziJ4oHS2a4yhNgLUOonb1XjT3sC2FvsJLQjw6BvNDZknUF526V+cRog5nfi7iEldiZ
02Wo3d1cV9NtZx6B6KKzZohjdcSJZhVariKbcPEsjQmUGCZU9fg4RgMip8iOtnXdbme7J/rNoEJ2
jXRxORfT9bJlyQ35ZC3SzrJnVRgByYcUclvaMcNGlDU41kVzqmtkrk2We+t5Gsw95QkDfC++qaOa
U5SxWHlTfC6q9mMQwIghFbPa81gTxZNLEtPiptmYvhmvQaQzigD1sq6mVG3GPBovskjBRpAxw7XE
UXd+6l90QZlslSWh2TMK0XwcdyzBk7MMhgbRwyLVB3/yIuGiWaWVXVTbZOjG2EdVKlPHxvEwCMzy
6Mf2fQuc4/J1o5SfnkCF26eR1rTraCBs1Iwr14c/byC7WRsFfppWe7wVCS/SqjyXblw/1Bxz/aL7
KWqBzAF+05qrarLJsIO8cWXrdbEd8p62rcUo0+bJgKYj2+I7MjfD40/C5uV10D03KSOiTWE30XeY
kd9NAA4rUEvxZqii/FHOIFWsxJp3k0uiXelVp8ls3/sA/1vRcMHUy43NqUP0KS+OIIEjNCIstanb
7FjJgijwtfEcq1ZdWPl6F1dletXq3l/DJ6zPNCH1WUjtbSKXsDGyjvL70Wd1YnAVcZazatHj+vh6
zK8bu7R+sAMuCR3h1AvkmiCM7JQls0CwTms6jLF7IgdnOyMt2ISiGdZ11/Cm643xhHkVKkm5E4Ob
XnJrS2zRcy31M1VP/GgUyrtSBYbsAWVc50um63MX3/lDZO2c2BpOky6OmLmhm1emwgeYzWjrJJW1
6c2HJBmDCxTR72EvRwhLbXNgBKJeImu6EKCxiEBnJKJmfq7wQFA5zXdfN6Xducyuo+t2sOO7Aj82
26XbeOr0rXTWOnTlQXbhj36S+vJ1g8gJSwKZYnjAUccTuzNu84QuGoul3rtt8MyzmJ6pkkDCUqJc
Fchwh7nKr9OsGHcRpKPVbJbRbWwb88GtOep6987k6H5OkAWvIN2wQ8Ons01zLA3VCFjZ1i3Id0/z
63Av7dCj2NdYFtEWk/UYTvYpDtGjWsXIehGZ8U31XjAIvNQN8equBICUOjLclcpsD91ImgVPKZP0
tN34rfHQ4WTbymAcdpLEy22Z169a6QgnaI1GMkqunbairkyvAjsNr8PBfjZIIdqYo2B8NZrVNdqg
9BhNu9SU1sHOmciinah3edxbm8JNPzjG9NFmTswM+SkQBMN2I65eo585O9rp0Z5RRzeRdFfkwCHR
UFWyw+HqHC3DSjYgPvQagJvF8tKfXmWdPEF87A/jKBZuxIDNE+dCB/jl4mTz62inJTXN1KwDpYnB
9AAYoH2vsMt2J+Z25t2sHP841OV92BPxak2ju/ND74KLZjiLUTQHgnowzclAQMzm5Fl6fbhHT5Ku
KjzbohDDnW6qJyuG0JVhrd8qySVgshBD4y3BZmmCpMgTeZz6tITwZozPbe9f9Vyu1y1FzWbkmnor
7LJalZHPYlfVnziyhvvAnVAyxHE53zRjt+1mKqY8s+kMcVW0xGttLE99d5HH3mAoI+2o23QJNBPm
P0fwoupK1X29jbFCh2XUHBFWzH58GCCTXhniAuH9pAeqMWsoIBraryLANIrIa4lkSuAVI2VZoQUw
7ipfL3mIQXMT1xnj3bSAlDMQftIX3j3pKIQOsfuGrWEhQnOVfyaUnU0euwiEcTI6z6hx6+k6zxPz
TrLyhMCQnU1SfmQlzLNTFa/AReNd2BU7JGAEqfbmpTIaniJwpHd4+W6c5qYLAeM3LQz7qelvQvdG
uwhgx8TGpRFAPUEV2W7EEqcLlkacTKZJhT5/ndT8tjsN1QzOd6kQqnzJXqBf24M9eWj1pM/K/wnm
MTl93Rm7kgQqw94aI1RXesBTzPF8iJ1GHTItP/oAt1jlmZvORQ+dsH5YDZ6IdtSs1QXNr3+VaVT7
SxRuVJstEi4ACCYDlkOukWQMOpmv4lHGr8KmTBIJRzj+jPy+z8M1pbT4sI1VPuf+MQOr/MesTvi5
f3Dn/mKB6ELYDFkXFRKvU8lGa8HezFbrvtdQy6xOnscF/iRTeVf1ww+3YrJQRHa4YRSM2kUydEgO
RUfqQLlUbmSor1gazmuvr/K1RgCNNWEdJAKWUjRGWzFwBGsC67shX7E8HLCh+4g2m4NKpniT47xN
krNmcndH7xEBOFHFBokCVza2MUTeT/55KErSFNtFqJe2x9GY9cnwUd59XZ+Jyt4NSkomFjUX1zgd
d21fQmachuGgPBYCTaBKVGZu/sqV4yzZZ7P9y07GclGXbLNXriJTObZ6eUJVxIooRQUgMgfVTG05
BwZzt2ZSd9eyFTizsjKkVSODEvtzs/HdlhxTDVU7snrsRGKdMn47FroAe/ak5nAHvqu6bbs2ZiSr
70faKgh/hBdXKVP0IE+3ky6xw0bthH6rgpGaBEW46vr0pR1TpoE18LgYQGVWsLrJcJMxo8XdNmjU
eUyMDmFNfRfTg2KUZysJMOjGF/0d++fiEHvRYxiixm6CgLFfZR/6IAaLNTGvEJkusClFLbCp6oR6
2ISGbt56VukdO5SO2z7z5LpK8mTTkuB+REyCraJvbaCYZCl0DnqSMZqvGRImtwPb09GilxpDYHvA
dG6KfOwO/XL9aMf+6JU1A/YAgHLlGSSFLC+hl8zunnil7ZyF7cnUb18lzKAe5wGYtDXqHZk++86d
1FYNudyxhEf+HeifSQmsdzL8BwAdkOxUcSgp7kw1YU2YceizQmk4H5O/GOQLEH8/xh5xUrjxt2DF
o41d+WixEeysXbPwb0Iq37Mdh9u6t6LzALkEw+Tk0CD4AGmXgbfy6YYGMwsuoj+4Bu12h8d3jVJh
Ok3nMSr9W2P65P0x4cEoL56K3BPjRRxoDqGmLVCJDSs/TFcMoEMALN0hqVn9f80Rw5JFTZN33yVa
YTcY80tkEcfxx42pxvXYoheanela1353cH3PvIS+8aYH3Bk2q3FIVK3ilSmCg1mDCLNYTtyUdOJc
bxnamljeAdgQcv1VblGBtYfERdDihUQyxyFrHBYj7UGw1bkSMaF1cLfRmyka5OUyLdVLV5XT2XLH
O0uQ5oo2vl6pqrSvWbza152EC07CK5MP+Cy7Zibcx82G6jZfKEazvkf3Np6/zm2Y6hyp4qtvv/3H
P/7+Hx/jf4afBcQH9jp584+/c/+jIGciDqP2v939x2PBKEt//cw/v+fff+Ifl/iDkVXxq/1fv2v3
WVy/6c/mv3/T8tf885H57X/+deu39u3f7mxykKrTXfdZT/efDdLer7+C/2P5zv/fL/72+fUoj1P5
+fu3j6LL6dfvP4nKyL/9+aXDz9+/WZb39UT98Twtj//nF5d/4Pdvj29JDGG2fft/f+gT0fXv35Tz
NxMbhGuanunahms5334bPpevuOpv0jal6eLmMG3bkea33zCBt9Hv32zzb4yELVspZVkml2L17bem
6JYvSfdvrrJMR1Ez4D7BP/Ht//7z//Yi/utF/S2n5i1iKmf+mm+/lX+81Mv/JixkUow0XCn5/Mfb
fZyHfJP5fwRNn87CyYUAId9auuNQ62NojkfUah9pbX//y3Py56/966+xlsf7n36P9e+/J6kimTjU
jxijzOI2RNJ/UnTlT67pgNIVlu2+sjUcNayUmRwAI00RXmqDXJAqHLxtFBhGj7fIYUOweONNEIaP
wEkq9pb1+JaUSwJUbXeXKIHzCbd/YgrgItAJMrZl//v/wGMtf+3/9F/wQv312aojrjVolyF4mOEn
+zWjOYVMneVmqi1C+HCOQQsqkK5s+4lOtVIsZZumd6nhGTNVwE4WM1bVvdQyzPG62XGSfIDfFeUO
2NgSVhrVbYZYa8z7a0WQtYI4NocYNDuuMfPKTTzr7FtGdD33kY/oQii/QQNsAv5ycX9vtUbZceWV
2DKHosfpr63YgE7VRiuD7vWzBDJKI4UR4sqJXZ7+VqtN1dSuhVnQYbPfDH52IxzM8gdHNaG4Wtx6
PzpdUfo04aimDdcmkewjlxrR4kSCDTKafVx5Jh24F3QhjoB5fGgRljwTXahXtWfOnP5Zaj5rr6fp
tFovQYCusu55ajFkJm0XwqNM8Fgz45lqwtxYzPyImCzf2W7jf0fjR/heYzXq0awT++JnvT4jEnHV
jlbD3s16ZBOSzJiil91Nsmm8nJZ9Rg13W4NOpRXo64Ck3ABKPjNPuo3AdcS6yWcCOy2LYPrG15fZ
WnAwQTo3K0MPFpkxdUyaWtoQWuj4NxMn2TOPLxSOaT98l62RY9w1WjHfJLqdkqMspPMdy26zbyVz
GZQvxTpl933wTCs75aUooEsn4XNrxxAewjYiDd3qnZXMnfhjcPjX0VLM021RFpD/8zRsmqu8GhDI
GiL5Ubmj9y44Au/QGBN3BMfhxoU+fxPZqJJY6BiOscTADCcuvPWlLLiKAOmmsNdGaBN0w0eoS3Bl
hURaxjGxvGCGk+rDKuPxzuWJnTBBN86RQIXoghtFfu/RiDxK8ty2c5AEmzZDrF84LVLaTuSgpH0x
vprOHDPgE+7ZcWv54SQR5qegr8Jt4SfeUdbLFblLpnfPLQkvQ8QJ5IWQ3KNXO9lNWFj+axEkVCe1
YW0Nj67ZM8J6W7hue25D+GAYed2LEXB4XFnxQnmH4+3dm4npnlQVMYxluHgWvXZusYLgIzOEVzHe
GMyPOpzKex0y5j1DoJjK9eDEwI2SLprMcxd5hCfOOBpIk2tC76HuuyLY+U3QmisXiclHYVImCack
68EmCt5jfLxmnRWc+XH3PaMOhESTZBsLmd/G45MoFC0nGskvxSXLzry+iTHcfAfnlDONjNBB1/Go
ym2ms/qhr+zwYJlptRdg1jCmT0F409lsefoYJHyBxXzZlua3pfZ5TNjq7sr0UtycJMNiABgTahVb
ePlPn9UMhnLl75U9pWvCTYqnYrIZ9eZe/dpirt1oEF6YL9CiOH7HLKrOJUUWiXomogLkDlFv8gbK
SjATfkVPzVIR8pxoky2dVL2pcFTuEH0kl9IS1Q9L10BPByTzREZj6jeZBm1qVMM/J6MarycMhs+h
sPqfQWCzykrM7pn9y/gjZDjGHKYsD7wzBIcPJZTheih+SIyoQOn38HVc0l/XVWV06xEZdbpOiDBe
OyVuZlUh4mUfm1WvRdzKHUxF0AJxUL+ScoGZjR79tZcyVauc3Vq/HouQLQx0IYSpBULUse84FcwW
XhRPTc0zLMJiNdlBgHev9Ge6AY0wXg1Osa8VR9usOmKsAC6JTYTefeeUbYw/JW4ZAJNz+FjYFQSV
sjBltoJePJ9BzrsuWuUJKq5k3rfgOkZUWq3GuiBUR1xNMGfuT2z77a7TFoU5fG9IK1je4vswsI1f
Q27XMNkk417k3Diyl26ZRCkLmbbWkGiUv/jA1ApUc4EkoG0GvC1e+xZ1Wt6UpIkc6HxqTilG8TgE
CpMb9s/HklN2gZQ799dR4H1MIrE/szwxsNfOziav2WFOfe3tcmg032cPWIKyae5J6iQyyJDGfZpP
HCezFXIBt63i1XVVfBsmcXwMwiY++bXkhFt7EaYvZ6zMk7aJNp8hR65dQ0veVSKEGz3KXd1P6PJ0
Uv+Al4bs0hiTfI+f1uGlqGCp7fO+TjVu6glwb4P9Ix4h3jJrrR8ae2iA4Axyr6dqStZ54wcDKhjf
Pkdxrn6lPRIHmbnOQSG+PQR5GW+pdcGmzSIBLRpCegSM7Dyyl+BK2XOahYeeQY9q64iNeOK0W49p
/6mCJwDPphmTu0hhUotKw7sxAO2eBkO1R2cwEUnTFAb3TZ1gTfPmfNq0apx/cdmwcMTOIrrplQnU
RfVJwaScdO0swzpppj5bldhWQ4CrRMiHLgG2m7vApMnL66+LotDZutAktDQCOX9EGNMndWN5AEGj
sL8ZJBqUtmO+6FYXqzQp9QvqNv1qIePixIB8xMsz+LTzIkMtiOj5zgoMepvts9LbEbo3AU6WEerr
GNDoc2bBP6itrAEAi7B8a0UpW/ipYABVKOovVnZnmVT01/6c7nMrCN/Hxu2f58jI1+DJJ1ApIYEE
g1Hum5kYUpSeAaFi9rBzByc6R7PTvOmkQTnmh8170sxiD1ZhPCdEP/dXJiO1+wq5Bl5OO1irQjMW
MHpEmbKJHaIGcma0HXOriI3Jx+xkiPxC0bennGE0gwUVw6h0PH6hkcL1yfkXZev469ggNqkYVcdz
Bcumhff2igHPfp+I+dgQY0HgcZ0bV+XgNvdu6BGTliH723hIcgljQjdk8pRgmEgF3MhiccxP07Dv
RKfuJckC/WJ+q03w3pRm5JQD8kO+2+XXMBi6W4cOeRU0XXVwi9m/t11oZnHR1695b05bdq89UZvQ
ndlsQTrK3OK2TUv32XU8NnmhF0T7oI5yMslCeJcSjVXLHs40P9Jw8n/0HlGyeYDVJbRGUJphJffl
AAvhSrMQOossjXewj1LYhnJx79BF+ywDg+5HZzcEyXeTXIu49scVJmTQEME0bs3A8bep6VvLZGmG
MlQjsoKR4brBtZXbwV2vS+MqQ1dApmJWLurxWaH1MVFmYvGz982UFii1TTt4tT3ejgJ48hukGvIS
k0zurEHhq2/j+ci2kGxqjFX7DEo4XoTaal9Mh7xntCc6fbYBeH1PuIDdMxsjxqWkxJuinp0v8Gt2
8RjAg8i1XKTFlo9k0GKgXqZN9OblmIe25LOEx9Z1UFdHeDydDcCa2Fprx8TA1+qx/KVZ3b5D4Gle
IJnF6NbyFCyq7zhsHZBtpBXAenqGHLZmKxpI2y3Zo7JjWSGgw4I86ijqu/Fslg7zxklLHMgwLlAC
DNHjaHf1lUib5ABdr90Sfd185xpEELUf9lfkoqTkLrGCw1wB4z0PJja7nQuCWsEJmAp1Z7bSWODS
PpHizIX6cyrt4kcmpDgnUNAXi95CzpqyqwqV603HS644uTEvH93KhnXcmghkSM3NRTI/umOG9Bth
yRahqwT1Nbf7kkCRDRJRlMqeD7vkkhRz8KZDaaer2bIJk08Li8BGHCMecQb3y6qSoM7RbbHkCpjg
qhg0Kcy6TkjwNo3ikHke7ru6mMcnV5d45fFe9tEWotvwNDo65AoOD/K67KqQo8XsQxJdsvIjaxfl
uyNEc9/bhnNfBCZqjFJa7nctjPTJAI23qTwVvJUi56riNvV81IHyXo0YowySHkgBSsb5pnT70KOS
9druYLHx2ubOACnEJ6B1hUwfC9GIG/hN1dFYrfs4RQEp0qw7q4W61ZpJ8VgvCQpJn/mnOh44PztA
O45NlbjbcfTRygs2yyuMMeGeueU7IsQe+fFkbbTvm9temhyE0BKjeFNmnfVqmLNm6KTGAAIfPvUz
wnCL1TCO16GAVdiD4AfEUysT77HlOSb4N9XjwvRthq5yTKt12w8Lm88sypug9zG3BK1HyTfMARoF
Inm8x9aVS3pEOg1Ez6ncR0tfIni6SpNRBXteRGJKY86Szqqs+/+i7kx6I0fSJPqL2HDn6rzGvigk
haTQdiGUSon7TjqXXz+PNcAM+jCHAeYyaKDQ3ZVVGRkifbHP7FlHHoLug3iDw46O9b6Db9UUYFd3
dejHT3lN04aULSNjAlcvE3TFk8GJ98Xxquo0ZynRHxOxGfucmxV4CSqbUT9FLftIllstKK0fwPRs
TdjV54rW9i2MaH0OulR/ecmg7mKjLMmMI7KnTlQDNurxvEZt119m9KmTrXLmgxaOzUhY9kG7YbmO
nSi/L3rVwQ61MX/UpXv1jFxb686fgpOPRQCTBtcuOLk2nW55wlmud+xuVxqmdS6YisidNU/jMwZm
b0d6f3wJVRHdlcS27phXhdvc8rwPT9j1se4TMhmGlyCJu26GzSmiGJb02BdVE6WzmQkCXQoktUtd
ARd1OUjjio9IEQRmKSDQU9rFd9eVxs5Pg+Kzs5yJjqwkSLJLwyW0WmEOaeAm9Mkep3ezsWIzd4Hw
aUB4UdyOFqE2+gGvHZec+lJQhzntFxgh5jqRkJjl9uL/YaBYGVvupOELfSXAFbywTR5EOnB2s0X/
UKMSrWfQwYRGmE399lGa3QjloaGTN0x3kr0JbgSkUqNaQNoqjbtrlDmE9nHdQw5rnArDPpHxoPrD
pfaGVJ//NA2GHMTbfNwovNf4Cjnv4iPs7N82RJ5auY6ZT1zcPM41bajvrUY+5CrxNg40nr88Ez1V
J0sy2ZNV+cECazzOvaIoK4IK+eiTx7/2oaaOPNeQEykk8H6tOW3vWxfkB/TuaN3WXvhQ5kxCpRNn
95yx3a+6bBgZTg2O6uWafKuj0dmNYnLzfT5k1htj33LY0a7AFZ1r6cI8jcPwKcmEvMokja/DHOKH
ZojE0TppsV2vRmIpH7XV4DCNFCy7VRhGxMfC2aYtI+G8DRHRmdrPJqfBZs0uAJyDXl8mBV7TqfeG
WxBji4yRCo4qRNkWVxcYfr7bD14FkgLx3JAPpXiFyPE0m3VyMBEWUKrn9IGysTM++nwX962DP3fQ
FQcTojNWYCmgNjMHbWfOCcPTJ/KZGsMMODLB+Dd3IWeiqi8RmFFxPvLaiG+RpqCGUIckn1nl4CcB
SxHo8WJvvrFoWc8oRu3ZCH2MhDXwncIfEyojHM/ZySw1HuBWykNmzOrGyWq4ejnXfzzrIRw3QznJ
U0LtLPQPXBwYdPBSc+m0DWGtsY3nH5Kl+pCPWX5JM8Pe4Up13rh4ZIgbeUzfd15a7VtroL6i0HgU
/MkmjF+cLCTlZwQNKBx7TO6NuMDyU85R8EQbG9vKOFR9tk6zKsPGrbLyOArToQcxsw9JFTLiqEbq
jxm0nrgUh99YJu0HdsBJbvkKx13Jwgo+P2R4JTD//QHStTwaaK/ttuKKSQ9cWrvd2sG49ZgWQ3rB
+Ka3vc2IdAxzsF2mh2JUTrCGfAY/1Zpnjw/bZ06HhYt8Sof/Eycw7xr8Lqt8clU8bzhO8LzlLOFu
zErIojEfIwDWr46Oss08xx4NGVF7oSSulRtdDdgN4aYCQUQ15B6b6l0qUFj4EQfdQzUY4dOc6BbD
qu/hGGo5Q9ExZfPpszC9r8o4PvRV6P8MFhMwTCtUfeaByQrEsik+O+SLLVM/MF1Ld14lxmkX0Rxw
57a6+6sEt3T2eoZtuPQ9/5Og23TwWoSIxDWNvcGO+eIZrqU/pcl/Vm5ZAARyTP8rS6ib2NW9E1bL
XoA1Mqg9DRt4LqtkB9TRB7pnzkQhY7uP5amp82UImrnjSYUi7XbC8KiK8zDK02Dg14zm5kLyJ0ga
ze/BWZ1+m2b0vC1XM8aPQsTuelRZXgBK6Z1X+hcsukhT87nT3aKWllih1j4jnovEo+LhVcPTZKtx
3GYqqdSaC1h4SYgQLux0/Idj3jLhpzHMptlbmBTCKo9c8prXacneTPplBifLgtKa9zP9a1Sgux1D
Zcb90Dk63hMbAvlsmzn9J2H50NRO9zkpqIoJ3mByfbEfv4Ohd3bE78Yv9v5pX2s0g4iuW4ptWEAY
Tku65gvaGlPvw6i68mAXvbOJXbM/9lMMaI0DAZ3LMzc7MQ8rO8+6i1d6JoQoI4uqTcaE8XcakCGo
M0pqUC6130w8Gga9fHyWGdZ+u6yTyjUe8nwITqlt+/ejRY5wlbWDvMyCdBqw5XF8c2NmzgfuPfML
dv9uXak+v4EnXghxhKfGNguehtAh/ZeRTAxpI4ICldnublZ+shPADF7aMnb22AiHRyeIxA6fFQCs
2NNMRosRGk0sak2EdsJMNkrG48xYzWZjFyE02Yqp2lYTzh+JVhYTbapRCD175NFYNlFJrEgFHl93
4RrduwjynChABpK0MSLIcnmDmYlsFo4XDt6ZcbStKTj6aKanadIWprsmRriTya8xirFa515RvYGi
EnQDdSSSSYKAAW0cjpR1Yp66pKkOmNVAhMxCElbu4r9Ox7YNWa3el74Y/9oe3DTOYNnfrm7Sl0x6
1vPsTcmzE5n5LcrCjDDYND05Mw0e9GFgaPMq629IXP4d5AaO2kCEVsuu3uu9Y2iaBAhYUFBmk0cd
itzhtFjSJT7SvQcYpc6cF5V5TBkNu/iOHOq3dFgYT/w54bUNkXtzB+RMAlXtgdQmuiidKfYFbBcT
RfjE9ao0a4L69PuxNkWy+Sa4BQsM9w8mV8IW2coC4hvzO/XJbjTpiNniesyufDz/x4i5CGEcKF/c
QGd3lY8bzy8Yhja0WOq1TWcFk2Mbk2AKiSVORrowwmK+mS7j5nKwR3S+OmA3nBqSbBhfu/YeCqf3
p/T86hJ6HvkQxbYeCURh0wy6sx0OFQFnR4SbfGzIrcioOOekx++HuJaPRWcRTbQm8+RR2/It4xBW
OSRy89Eduwa/d5JbvMd0DdG7YG5baeTfYtTVvmyLdmMn9XjlAKpZvOBv5BEFkoJr6aavfGtPlEnA
SqB/Y9fyRKFhp6E6uzQ/ESH0qJTnma6X8wx3HRnX1rb2q/zYQ3U/SZ6F12wavL+tT5bHy+Rw7w+x
u3fCQLwI30wfxlzLnUM7NlCAsW/enbnu31XnkM8vbS8/GoCx1tpiYfUsCZIX/tBTkDDdx4Iy3nWN
Su/iloaslqbkzexRqdabWbIOumh+pV23PBBQ4LAnO/EUgDrjtNIp4iHFPA7g2x0mftjcA0VlSjC+
KVEUOBe7xmS9q92bKIzhm0u6tplDhfOS+rMV56AGTMmqbDx1TxKDqrMaFYaiXEO3n2MPj9Ipkybe
UPEheGoYaVF5F8Y2xx6NUZEj6LCKq1xv07ELvjjRIsSF3BneLYZpzK1qbW9oTKs/WiujB6CpoQR3
dcmvtCzwXJH3Uiu/ulWOis5z56ePySCccIOgmT9VcVoSY66omcy067zVDWHzdRdOkXM2sWIjgVTM
cHaIr+Kp4HwAjc1UwK7+mRH+Xw/J/x+NvxUTY2wC/8P0e//159+n5csv/8+5t7T/5bBj2lAqLEdC
Tvqvubf6l+u7vuc7JnKXIzz133Nv8190ibnC94VEjTH5Bf819zasf/m+LaXP0uQQMJLK/N8Mvi3b
Ef82zVXCs5GrFYxZafuuwyT936e6E3yHbqjzrZzc4kxT4mZ2oX+Ylr4fj5hpUh4ycLv+cNfGJnG1
CHtbTEg0K1Ho6Z+3MNiF86YSnsMtY50akziZsy6f+8g7Vhq+ZMTIoELOW5vTR19Z8tzaTrSrucKv
gr6i1CZwKoAPEmh4+50P+buXEBEIfe1d0B6uVdcjwCrrPfNGStaXq45vBtzei4j+Ea/2zmXizKAw
hr8yt9BEE9i3XkfMGbbZxcrgHpk2V9bSME5BP1ziNPe3Gew2v6o8kkch0n09UJI6ldijbaz4kTM+
6E7c6pg2NVaN4mwAud1AZ+R810uL8CUrXlPbCRm18rcyYA164h4OkHGfuqyylMK5xzTSD5OfH02r
N4FnuT7EOqKIA7ZXDg5Pqd0+Jxbo1EKkBYZ/6OEDzTZLGvfAgpi+VVH1Mkzxo0P09GCG9qvFTYJK
5+OgzXGLBAII36H/wqDFj7P7wWWwfN8n6b63MuuC1BVd7Z5ev4pSmHXW2me/Cp8yZl8vnbTgqwqS
Luzi/HPm8DQxquL7aDaKY9W6V+J95Ayzy4liK2DrNzW7/HuTelMrk9btkMmohOyI1BaGdxVBmqcu
f2FgfgpRBLKBK6Jfw4FqoOBcnCn8Sqfo2yO/crYrALXh7K1VAEs8qoniD332FhHEv7M8d620E+yp
8DDJMW9GmzCFH+XzLo5hlbuaTLVspzV7VQkMMIO5oTqgdX49rwe3mb5LsBZ/sE6HLk9hRB5hu6T/
wAvV6UnGywm7AokbboaOWqk6lSS2qfFu/ObYp/ZXmIMdrVvvVfO27ujvg+Kjk1cez/w25HGOlxeD
rG2EFWdTmtAmBQSAFs4YuzchRSWBn4mc5pwRqG42mESe825tawpTRN/jmBASiApDZLKphSej/az5
83USDCdtzMnBARcC1Wjl0BG3G3VDCJseaIyyC68PUkq90JwCGd+BFMX7KPVLls7hM9NN9NJkfvYd
65zUJYdsH6pgZj00In+EhvwJ+Y0FJV4n7aj2XknFxNJ1USS456ilEtvErs6NFUfPzT9djhHRrM7h
cJohG64jrH0vOPR84lcQsjl/t+3U3tPCsB6pLH/pc+DJHpS/AyPR+AXXzMnG0X4eQKblOTV5VLKw
i0r1WBWBeJyfNNc87AVvrhte+rafdqEDLaYstL8ri6Hg9M7F3cA9m+XOzi3SeNP5zAqpNiSq8bes
4r/uZHSHwTq1LuRi15XGKZsbuCCOd0pbgS+yEkfZFleuWLj8s+EhDlS1bhGm1rZzLeE1HY3aORQO
hpQkbqmSTLh36DBB8Aip3mvMpV2lC7bCBeuRwT7oTSpTxlQgw6NDcmfuLm0lDMhawwZbon+B8Vhu
Og8Mf6tp4prSUJ8oWuLjhXOD5Po09FZ4mcLwEPe22uI6o1+e2qHjIKtbIFCtYwTmdVsFP4bIf5m2
F49x5n1QuWYeklTYa/Bry5yKEU6k2nerxDqaNfLOhacxNcYPZx/SbDM8QMJP+8rso0MVDVep8vwM
pACZPxKbXmevftXMx7IldmhTzwDW9CVl3JEYRDJi337VdOVsq2jpDtctqakeWjkxx3M356R4uypd
2kgon29B0tXpVTnVF+9stk1CzqDD5E4rDRru0vmZS+HB2YPWvJsoXdmEo3zAtiA3pQNJ2w1+CtyJ
zJxCyvzMZj+N9dsE322T1+XfouRaN0GQaNsOgS+q6Y7Kh/jgTRVhk9i5ToDcJ0avebWNhwEgZ5q2
/EubTR3nbwKV5jOD3IUa3GykTHnCrW6JsAFRkneBWaFtk85BsstSzlrkupbLBZ/+bu4IN2omsHM/
bKKkvFM0zwNbUPoUht0h4SL9QJjh3haKHAhLbrqaHSc//fOXiB45Ls7+1vSKZ74cKHEKd9GJmBlg
7WD5r//877iXHjUM8z9wTXiiUfcx5fskdn7RG68SKvGxwR9Dqsr/DqEE91J+dqL52xfR9BgJGi5E
I2Dr1Sa99118cm0GqlzKXvoRtKedF87Om93yOJ+JfPq4ajT4uRbUIPsmbRah+mK35Q/Einl22ymg
Byc5pcsZHE99eVCdtWBYjb9i4Ilk/fAY16BUOZn5bcnJephkAabBan8iMp9bw8F6WnTPM0VCH30Y
P4+tMcMech1GiAjuIkx/CeFQ8lQVB8PQ6kTWZ+TcOSCVO9EPZoh518M236jB4MdliuCoW8qo0Cj7
q9M01qEtrdfQ7ctNnyZHt43mDfiVfm+lemnioKqkgFXepBPdI753JL0N8DUldFsGWG9dti4QqkvH
VuCehnbmMsa3R0saTGz3SCS0v8s0XB460h2rEUdiW0SfOqaPM5Mo3B7GLmqL34kS0EvV6g/4xGek
e0lsjg6AHpP0Nj/LgNKwrAX8RjHD3cRID3TTRKi0urfN2NgUHfAzX4HrBkg1PKdBddU6k89khDgU
BRUsmhTCoJ4xbciaXhBeMnwpZ4YzIMk8uzwVyloboW3t3b63VjIH4ZuXY78iiG1gEad7nhJ0U8j4
MJFAWrUTJTK8OPHeM2hI5Hd1IKBNeHUMOtsdBVXFKIm5mKo7gPBmvg36/FEbrIECVlM8VfJhrutx
bwgHzxl30gkMxyyykb83UVdp16hpjKbIFW9kpomWgKSipNI8BqE3b/phkPQCcdUOyo4UsZmCb27A
SQKGXjUAZ1m4uztfDK9ePZZM0iuiQGraRpMBgQ1P5lmO/XPaek/KMdn7cB6yD0zDyVzqcBw4cElt
/R36AMBoRYRtspka9Pkhi6hW0GARH8Nx08+UjjZ5biPw0FYd0qi8zpmHbUSzB23vgQ6HlzbMrdgI
qrfdhBizLvZN1/MvnMDKiOUvfvaUjlF3CgrzWlX90aH4sgiS8RES3Ys3OcOunCmnxd6kVoIpYa5j
9ivDAZyRZ/eUf/lXlRyM2fr0U1GyfsprYVg/xkKb60Xbb5LGWUdqDs8QqhiohN665PiG41tdpKIV
OiODb8xu95kMjbkdYxIPXUqYI7VN4hFptG10meyCgSeduNTBHkze1rgX26W4iTR9dQI5PHzYc9Ti
K3JA5nS0WrHangKxwG+2hVEEO2IN2ZX2EbWOM3GXwM28tayzdgkPIhvs77T85ZYT34vASxjlzhdi
rrei0fFjGdTwGRAU161kWtaER0A4PlF4A5lTFsPRYTXFEY9kgEvlEbcTGvZ86E0WXeFp6ybNs5ki
GNsGO42CTvFMV8RrNZf1DTcjo6wuvsgU1lSzxgZwjks4F1ZaNld8c99yrtD3DPipI9+cbjNkpA76
beITTnMMRMqUF3Gw5rexDf7Go7FJuGPvlg+2Ls2GjNJwSYGhrxLJAZx81DOCWnmKybW6KNMrEpHp
OY48PFZy3Col65WVZd+6ceaNSI6+poPDUV7/qIzpT5OmZ8/1bJqIJMQZi4LHwFEPjdurjfdozRyf
xqp8mBTKvajlvhkp3KjjFJpgyJeVmxvTSSAwKVqXnUGJo5frdWH43SVNiA3NmEM3nd2RthVOte2m
PiJ2UGVnN7LrV9NgvZOltC/C0t2BQwi1gGqtO2cRvjX7L0Omrmv7V9fw4YVDiNDQaEe+QJrlGJJ3
a0WGV7bG9C6g/O0BFU17qUb5DmsOVSWwWAoFrchufD/3/GOEs4hszbScVAVwyExscSRNlz6sjhNn
7GMZBn/oqPwoSPq5rpPfgdfgZsOZ3C+5QxFIsVYgPuhxGlihOYZNh97ajWy6MM0TPJsIsdQGB9T3
DEZ2ykzy8L2ujkbpvNZu9ZQoqsViHRFi7xXu6ppUQyruVbFX+DpWnVt/dIZPYKxo6qsh9UfTVNmH
VVTzlhnJvPYVjB5fzQK2cHwLm+jqTkBEmapTqIA7IQrxb81zA97OMe4JPGyWkaFu+/SYMcQ6103y
4BeBC9+ZtVDVEP4hbOUb8g0nS9YItFWH6u7Q+UmHoFW6BFoj6pyMQiAZirdGkl/zGiVWA4L1cgTG
9ycIcRYfCO4ICOmFhvNXsmEpDTVFtZnDBZFHNSsIdepGJ6dZw/aZ77PBe4Ag+Wa6ar7Xlhih64Y+
CZ7prtT4jmq/tTfxU2bNDkJ//dX2jUZcT18GzSwEl+ir7IhrxqpS921qvdkZodyksDZpzWuiogjE
adZTxZx3J6PHjF3Z45eexbmpk37t2jB9HLYOwx3bxVUxH9tpIluSVtsZuXM2QoBvqdqOQ9KcoLFG
SSx2I3QiDu5MeLXb3ymqtNZJZDP/A3qyUoEbrKZ29rZ0UGHtTcJ+TwR45wTVB72z+tpawMry8V7w
ugxA7y4WRaOEq2PIaJ2aobW2Ut1D/yTtM0V0sdSI/cv/ZaQCZ0iVhTRJps0ZE0xznocO6pnfXood
GIdg18ncWNkhXt8qWLTUeYr3g5o5NjSarBgDS9aY/A+kUPPM/cO8NkzJNg5UtoLs+9oeCeZkIZtU
7Em9H/zFbUzj2Hma1IZRAmaJvONg3Y/yWgHhK9z5ZJfDGpW1OCWiu5jOaB3z6Dm3cvPOhsA2OvpF
eDgPjNgJD1NW+1cm6Hewrlj3MgHQophu0JY/ww7/ZQpo5Ng4QQbOp74XDBY3EcVrVImpaZONhAvS
NElOU6quZZASmwwQJcoCSCYoQOueAJLeZCp1+Dpz/SQcEk45mx4N9b82rdfrsW5TZkmjBBLEPddp
SnvfoXquZBruUqe1sV573cr8AakkDiLxXjCLdKd//iJ1AIAa/EN8dXQiN2gkgHlx6x8Gc9cXdXSt
TLIBBaJKRx5fuAXdHyXnBdlYTJRHu1sVjJXuFrbYgQoOUoSaKFAmoXn4MSo7D/IuiiiuSXvUffvR
aafyCUuQvwUwNK5lVZ9y7AJgLRa1SAOqnGZjbTe5JOJnEb2C5rGZ7ezLxAdUuI3/pMP2F89Tg1WY
E2o2LpSycqYsmqtjJejmVYlxkgtIiGaxH9dPv1SjK3DbM9OBEDFW+je+hHkHE4Mm5MRwr87ovLYY
ho7MjEx+cpi1zwXOpE2DfWUtmNocg5JCiSmXB4h4eucRGxPWdZprvQH0mwLpKJ+cAZaEGlcmE/8N
URCaYCpxkzpm3EQWu8COtYkD+zwHww+fvdjHrXtsUtQ3QpLH1qrpu4CzxbwSHW8MCVfI7LmRT4ZO
3HWt1Teu4o/cGYpVYnN/st387NSzDUmKVKgfhbRYxtXCywwf8PjjhaKKG4cS4rO6WIjwsJGjL8P2
X6txuQZCQN1S/aKm8p6D2d4sonk9moW/ZZb5MEXyYXF99+WprEkhMAqcGWqw3sTzO5+ZGXM3PmOU
sLfzkH0X3fBnNvnkHAeTKX33GPEx2HrxFK7F3ubnaDYJQ/bGhVzoDmQXAg4PVYMFafDZaRvvIbXY
ItArUwqlmJ9ZBm4trDz7vHfJUa6MrHgrQq25viKDyJEfHVPK/uxMb/SCZTFNHakm186nAgDgk4Z2
VjBh78uhPQyNxMgU5TeVqmTnNZZ/asbxFDfDL9yq9JcpAZwVrQeXjCSFGo2WehVGhbmtRYYHforp
DqWYqmvY93GBxLl7qSqgFGnT0BxT3xsc3NZ40QD5FtvI+IlxYSDMABlxXGAehuNca8/a+nFpwNr/
hQr6y65aLkhNa0XTA+stAGXtzreunB97fxZbwx70msaqgj1u66QRL69H9mBQ7opU0lq09GSkxPLz
aowPQe5+2vQBHjgXE+aUb4xi94l4ohd8ZvqD6aqXUXKeY73T+UTKwxvkgyas1GbPYrrFqt5WEq+u
beVU9Hr0uOv6WubGrfC6BsRVSWAlFs1KJ+M5gcJ6F8fOaTS7ZwJbDKZM42pBSARdybJdkVz33WHl
Ca7zXL+1q9stqRigI8mOuRqOQGyoyGoU+1GKdm4YVm5jKhm5q/UPzRhtehJrKJYd9SI9dr7YfigU
s9nGBJyXhPsiyv4aCe8/73hHmylmGMwaZ89Yunkrla0nl5jBGMXOqrCwSOCbQzheMw94nssQHFrD
N9qOZP5t/wD8kH69JP31QCxtxXjVThmuHE2B4+SKJ9XI80ykARUg2xSWeAvHSTDBqm4SA3gy1z8g
gG/4kNaNa7af+ODGyd6PlhX+BpjJR2ZO5IW8VTHi52iLgNRGDQLdSeyd2fndKZP9B4LBgr7bp5ZO
jrkfRnRf49MJ5blOjX0Wm++5DS0d+iGTP0p+lFFjEWQzBFo5rZTIn5NxuhqR9yAKfjssxVDTm+3Y
ueeZQXYpN8DKkKajbt6PggUCVjOUZUo4VxnCDmFdfw370toadMe3cThsha++crO3V2n1Wf7kHWoN
lul3xYbNkODSmWO3hZg4wCzOdrPwP7pgpNEpb99d2zMofEyvoWPSTkjzp5oQYqtB/bZtVW9dgH82
LmBdQ/klTrbpDVoWuEc/+LN5g8NHie70xxGC56eBAT7l/jtCzilf6jCF1keCvnDPIveEA3lEMANv
V5MSGyYsgRX3Kpr7/kSD/dHngmO0+jAZXJM6Tz7H3P6mEIglCzszu8Qd5q8myeItfjxI0AGlr33D
+xW8iKbBOYCs5Apj2lM5hP1m7O+VH7zycJiszME1aMRH7hu8nDmzPFfDUzd5H+kQdUr/RJOWQHib
XmPBWTZIg7Pb27vYnUHTjmuvprIjmqunLrYP2UC/FHTVHkN0iYllVfTeJXb6RydWnL3ygVhW8TUk
xbGw0nnFmv1bDPyy1iefYiwlq0uhThl/EUc6NkZyo53nncHXpVL8vYCXiN4RpEpe7E87W8q0Ey4K
U4m6LfNFtcKclS9kTC9+CHp20ChIjlFSeLipiTIGC755WEX9vGn3RBnClXbmrWuQ5J2N4NOB94wK
92yUI9KuvkOD6TjpIKZW4c3Oxp+Q2clq7Nn+EZGOSdc9TpG6Ws1SZGcxbQgGFw4lX46UEBmTyDzV
bcfFyra/2qE8dfWT5dfpxkiL99JuvmoegS2HZShevjz1YfHmj87PNOE5xVL9SBY/BCkIj9O2N86Y
/dpJdkK8bO7n8BK69aNcfmMB4mY1NPw24A2cbRpSayfC7NR/mzTZDGlycBNKXNNskyZYFcbs4BZ2
smsaCgjM7jHmPJGmn7ADTrmkP7vgpshz+2gJDnrwk/s5QLdYkjbOIn0gPmgvjMFiSPx7mvLI6bUc
57skSx/YTl8jb5pQp7j7F8fcnZ5JYlxtB2hLXvardoTcBbB8CjioyPwEwxRLPcdsM+3e8I7tyoof
GXWhwzpuC35uePoDD++ypDas5xnHqsCKgzcstFHg4tG+5CpnflVeq7m7R+CYKJ1qGNooe8+tAAZ+
PTxHfU5xK21uWfZejZ2HP6K4KZP9rTazkz8AMsPtXK9qa604Xq3kQNd7jf0mMbObsuntSd/TykJw
6bC5STI+05K26zMepMDdxFq+0upt09GJkIpiNPkCiovWnD5j/HuGgC5QS2MLZIQPTm35ummcPwWm
YOyST0ZIILFjfLqO4vKUWmg92khPgxU9qSlfAz8J8SyKZxfmJ5CRaZstprEYKL6LC8B+datmz6e+
kcqXuJKaZ5Kzix3qmYIElKl+ESTTtU9dyxpIxAnI9h+LFq4u0H8wDt5Nhn4ulYNBS3vzFscGRgsX
/72oObCp7p71dQaIEMr+zgUbDGHobkq86wQrdciKv95b3BmAPuXjZGLXmFN2VVgCG8Ai8aozzjxy
58guThw8IGITod26Zf8XMelOZoDig4Mep8e8+56rocUfF5EJy/6UvOWu512DMvvEDfujCwnxknNi
Q/6osgihJuwqVt6CEOi21GkgOTKsIKsJaatbB6CKydekt6mHTSuCl8Ic72yPPTwnsFSIiWJ1lhy7
Ud8qM7+yMkTzS08YK3giovo5s/qdhG5JuwjQl8XJ3lZ7OVhLV5/kVZ0wRfXqO2RCqLJH7Q50zGnu
B0MFKJoyEsXL1zrdc08js5cXJwj7BIhgf5ht+mgtfVlmw6iv8SilFynFOVq/koP4yQv9TNDqNrkH
zkUrhUkG8/Qdlzqjw3HF7BcG+sKLoC6hwHYGCPCBPpLXMhueLSt4MSWoCMzpJiUiHbgl4VfvoywP
3Jhxl0yKzmf5WsX+T6CMF8ub51XiWSsaRu+MJrjKiqolM36AMvwHheU5UJSKOwO55pCfNbNy/Eq+
QWp2xrqWQyyxnL0V+3eqpYDJPnQRXqp0KyJOKAZPIMNkroaxv/KMHta605hUWbjfvc6pquO4bfXG
cfJRjEbp7WWI8JR0AX0Gg644Rs6P6fwSW+ljRVBpVTT85nOF2iuy5GFy2SRjzsZLPHnBwtjq25C0
bKLhZMCcplcgf4mHsx/AD07zG46pN13Zx3LRsLP0ViZus7aJkOVWxgaMRW0WI/O64jMnVMnjy72p
AwzBzfcxqadnPOobm3tTK0yTgSs90so+sP/CfUx4UrsaMk4lHi1AKQh89/i718JrH+PB+W6MtgDa
Ji9Sw3WmyQXWOPA8tQ5H0pv2h+vwkb0RoFQdmK+JP3Hs8C+9S0ZxOZwMEDpxf0CLG6sjzoFu1ZJ0
3jpm2WEOlvtF43AVJXUEQG4qGdk2oPXOAdXSWX4w6IuOlhlFRrtD15GRat85PHf7mHDotDQjLiDa
2bjK2gpZcPnmaxijqKdbqzK9DUgGphz58B5+WnNEequrDlyZNlXJ+xXA88bJ9kt/05+yYEI0q4sa
PobCveusCa6ci4GUUe3JxkfrI6hxLzvS2UdVZzvDFGvuEQ8uYelcCvmdYOle0F9d2VPZZp2npNhx
Az2mLIbCFQ8TJSNZEVC9EotVSQc1fY3PSV/WCPo/3vyUVuXZavXO0fV68vxtiMRchBk+/kFfi5yQ
hWdR62LK6K8xQvWvjYeKBVu0zed/cHdey21ja9q+IuzCQlw4ZQQpKlqWJZ2gbNlGzhlXPw/Ue3ZL
NH+yev6ak6nqUkmy24vASl94A+U1DovA/1pTtMSaYdsWAilB1OP7kVovlRFt4X/10v5O0o6dJc9B
MDTtF9Wp+iU8o7U3B89+tvOSlz5Sn4w+/GGL8Pc0oi0KvQW3OSarpj1qI5kAyE5b5maWLZKkJJTJ
F0Yt3pyebiE73ffifVUTh7f9QSBINBrlXd+Hh2z41Xm7uDXvhojgJPW/xkW59XT/QdIHpLBJZb7z
qC3B+5skhZ5K3LR1+ANw9Nvoy2cM4a+LLOsOg4ZrOnp6d0AX1a3pgfGEzngtrOaXFiIWpFrXcCtn
6jHjY8ZE+YM+04Fp+JKkMXJqSf+qJfmBrt2KOsUiHqxv9OIeAWAOk/Kd0i4wiH5aZ0Fz11Llzrvi
OZsPGd0at2Mfv5aJ+oAGIj6Y05MGNp82zhPMAncaJba7pb0CifE6AhEmAd9DqKF7mHsvNgrKC8tz
e1A5C2e0rofBfGt6BzWH/gqXQ31bViXUjPSFKDFf2Tp0KOzbOYik4ixF1uKfWW1qCrQ+LF30Sqmv
Te3KhwSS6N0zoTquWDxS55nf0eDFqxFC4si/OOmchyEaGtvQqn4Wo7hvTQgFUn5HQOe7nALKs+EM
/qG8jyGEdEL4+T5BLgXnLV5KK8vkzCobmv4turyqVm8c9jfejb9a3/udYK2omITrSLXPFlrh105F
y3GuH0QHdWJh5rUgs+ps6kJ6MbiWYX7zoUkN4ommGnz8qQe22P6M62aTsYbtIbyF7tlt7ZGuYOgF
KA1WZEPIWgfoYBstcMcUhaYcSwHFop7otGgkhPacGiEgR5OGUEbea1WyEx2XFuR6c2kWX+qOz6fi
pQj4YR20SL36loB4ih/iwtSCfG95FvoY6JZR+r/pTFO/HhWb2DxRyFnxF4d/TXaWgEcdE6LzoiJb
UHpta2eci7lJtcHWi/Jm4lAazHCVGQl1wzoDLjblGFx4wY8eB91b7eeg1TUJcWVAx0FHGlfOZQIZ
cFsgl1aY39NmnVKUNmhgQRPVjEXRQ+pV0z11+reiTbN1VNnXVW8i4t5FX4cC7ErpzGqy2OOkAGuE
gsaXqlpzafYdNiFTCKu+t0rFAaHN2xIuOCEmpsE2JmyppVD+0Zstkt4/gPBield2j73V3qVABbCh
mq+1AlUqygDLWQSFRqCypGe8Nkf4RVXXLVIai5wiyNk+W8LcIv3XWJm6RHN0VzUC/nhzF+jWLxy6
gZg0kBFUgDu6AliZOHuI5kWecOUetD67ykZyJKT2KMxPwMajuzLUNujbQ7jE1aRXt1ACp6WZz57h
fb7tCgJFbXQWL+IBngiF3ZmYeDBq47o3+28JKr/UG8jNwJ1Eqr9ho3vgfaaMigJtunvVih6wa9wb
aVMtvjkTVRBLoH+HbdQgo11CDgWvleKWSt9JovwU1Q65vOodfBgbizqa7XrnoMYri+dSdg9ZjOF7
TjQ3tBz8fT3i/YSNzpM+6JiRTV9Uyu6DpA1KUWul6SuJ/MSCuHCXdcYbMhV70+PiDPPyi2V3d6oi
LDTg1BfEhF+zZsRFNqFll0y3od788lL9yclBuPC0mqPxcbRvAgGvRGvMTQdaeDWyctqbIcYrU8tT
Y2ux3VU7yenkbZEMNTbOqDxmGM7K1Hyd5cO3AMmBpZBoRMCCI+Wb0mlP+pzgQ594oHK8hAi4AUfi
bN7PPwV8XgK2t/OaO9RrrBUBCvyKSV/2Rh+vKg9LPmR6W2O4Ns3yt0EYSngMuSiC86JOzRfwLPbU
7UfKGz6anaAJcghL7TLv0KEt4nd+JzmDWaOSqL92YSJ2dUTPJ8rZYpRvUTEj3tGJhCZp/qpK7yHW
32zCo6Wcfe4Q1XVbD/WwVPsN/LtbVnCfVvQWuZw77jF9dlwLkqcy6YAfajnat3GxV7UeC5fpJXFa
LjiEhxUQB3DlUBJX2i8yAH2XLhp9FurMvU1Ykob1viRjBysHkyvoqPvrZaUgbF1uMxofCw2MZOWB
1PehhQUyJNggvemJbCknAnluCBwKD4f18jU3ETGh5rrKral1+YAwQTxzWyXyypn105wQ2QvfQGhs
iaNsvW+CuscLVLb1/v1nRUQHLMN/jyhOQ+yvn4mI0aD3CsihWBr3u55czkRDCO1qDd/l0LcXujY2
i0pBwtbhLjCqeNrD65wQJOBSFzqy5fjVAL0CJjP/OvNVpOvC5woFUDwB6VE4mN4jSUdAwqUfAOEo
yRlg/fH/G9h2TWiIrYGVfYdUBtvGTh1s4ous3TtmCojS0p9HqChL0WdImWjmVQbdFhVB9uf8hO9f
oi7u110c/RJFqrq10Nb2/Mh/f8lH/d8/AhGkMpxbOE1nvUpZylT3HentDh2IpTF6nPXzl/fvkBvF
RyevDRdzAGSCiz1sl3Kv2R0uTP/5EekTN6ijwiX+DUmS5WMRQIlDhI04AVsA08inFYa+IeZw7ZNd
RxBWR+oYNb1Ir+k5H0iZ90GaUjzEkxxc1fCGGym9aMrfkLDvEf6olnQje1tu27HeaJWCUbpOQ//9
y98/GqoauQJBYJm0VNz6sKHu3E7gKiniSZLUZo4c/KZ47Uks1u+/i8yYOOb9D96/nW6GyebMm/8+
CNkcR3a+/P1jaJtsn775Mubjd6dOr5oYVl0gnIq+EPPx13cwdxL2NlagMsHuphU/SYOAcQ1+Tgdz
/mLMDxGMCBIjOqixvfRkL8HE1qDo9NTw1ohHYUOTF5sxMH6ZKVWiXMS3yIAR+8ymVtX8xQL/v9eC
mww9aTOh36WBXB2wL+jlvrRD6sFGvUxMIE0h0izDFP7wEvVtsmhw5MPw3EDOZt9kZObgafNAWwc2
7Kig4eyAAEKlUwRPflc9xEiQLWGy/vCmCnGmak1ShP5yfbBj+5fo2gq6hlwnfdyjKm9v/F9QG6xF
o9UOA1MQQ/5gA+1/oMNk0b7I+HU5RJT84ZySY90NiCJqRgV8zmj8zWgEP1QKJFi8mc2q7DN6Vsjk
FA0YEIk1qqPqj7RMu+VuUBAGVHyK6xILChZfuW41rz4AlUAx0RAOez8o3YYCoyz6nexwc6X/Xt/S
uFz4eBnS3FqDzFBuNWkUL7mjbCryvNUAZmWRy77cUraN77S+3Q/muFGqWu4kTTlsbkE8KAHymg72
drBwaVlA79sJhZskLQrFrSa68HWKfn4EQwRe/MJycgs0zvit1Su0mfAyW9shtCRDN5aolqoUqp+9
JDRuuNpbAMbY2KW2kt3gvhh5QzSg15YgmQTN97os1EdAtUSu+n2PtBrUYjQbSZDHnXxjX4x6dcCo
DH/pUcnwVEB8fXSyHxQHaY1NdHCDvCqu4IluShhuuxhzzVlIDvYlJpi12vSbIpYHP7aBKU1q/TPV
iZiCOk8RvIhw36rVl0of6QcU7YtQEXKf9OHWzjE6p9uLkEpi39cyNm70aK4roNnyaMHKY0dgRVXM
/vSdwe9RzPrZQU28htGCcJEPXMSOylc2xLYcmiddIuAft4mxK7PJNWebBYCY7Vo3l0Y7aFcAhBC9
NHeKFskveAYvbDx2l8BQER6G+bIaaRvu8H+AeWvRcImVbOGndXiv65Q7KY0Cpqoi/6ZC+NR3CH86
1ThgsrxDpcFEDbLFwbtT2p0dA7tDJ1k2o0U1xA8X2pQ4hwxkGo1walLCgoFWKNpbUqv2HaTyrYJq
zlU+0cdBRAMLE2qA9y0anophx1v0edDvrPkbFo3XRd6P1b1aGbsaLavbQVNRc6IbR94d7zEMMB+h
kiMVoCcULvHKWWBpk9+g/9MsRKAiFiG88ArZblr7vO8siu7aOHh+XxPjBHsBJmjrpsF0nyXAnaMB
dUqBWojvNSZA9wRieEEHTFfCN+y1SrynsMuL0/LWTxN9bxVW4vGQmrqMNAObdYANGyvtLKRyG2ZS
C1+V3vhBww7DOQM337odEuYjcTk4ACv3er56X2Bd7lwV84MGsANosFYgoAFuciHoVyRg1l4x0dIv
kQe4bRWFmo8KzK6gWZ9XmCa1dp5dm8g9E2LoG0iBwBei/Elp2k3tGyjI12mIUhAgqZZW6iFLvRnB
6D/gaDhwhoSorpjQtMbc8TZIH6fbTIEmVYZYHaGTn1GgwXoBzoyArsluQJeHpdSue9lBq5h3l6dx
nZSkannuy10D5GfnINb+U1oRUbUt8+suNw0KKKqFlE7KzZL3VyCpFbzIja8ytSyIEvwUpbG508P6
Jq+bEPdE2LVmSCG+8Bx5gC3sLCwtiQ/10N2Vjn4F6RwArjCmZeDU1ep9yF5vwQuVWj0HPMPGDknb
YUFr6zZuqQ40xU6YlXNbNUMNqIJ8gepkfvX+BQXl9q9/ZKIev06SyYOyE+2w/kJ6Ma1QlPJEeRCI
elWdbB8hmfi70UMovbSJO2lxP/V5lG+kct1NkO7HdGA14JdGJakHhziKYA+5Ml7T/0NFyyketC78
jr5eDqd7GbfYY0StjYYc/FUuqPqhCJ6HIgwPwNnrJdrMGhaFOCGWwAYHiMWF1A96P6oHGDibwG70
Q24SGY+l7lxPHhWTrMehHfkQ51BP1Ae5UvZDgFh1VmM2UKWOtRoz9S6HmKE1yH2TTK4RajZuTHTZ
qrqRq7B2NnCa6gea9E916WEC0FtY5XT+G+3G6cAMof/B1+1EFXin20W4DauoWfXIWFBRnw8xxzeu
AyAD3+J7W0Oxm8ZGiw9flGyNDAReWFGHHMZfQd6MaysdZ+I6ljNqQJVAf8MIxSFFbGjuJ9hOUurE
EqwR8JHRFNzVYhh4wbDZfdSp338VxLVzh2jWkx6k117oBG4bEqab6CfuzN4Jt3WdRCstLvOblsug
TfjEPNivpupu00iv732fKuP7w2foVAqNKxUu9azuEN7oarNKcoAmkVp+bXt0MMD1a9WIp9XgGyiK
YzMYCMG+jmFCOzZurV0TgMQgHTKQhl7aCKXuUB8dDmOeRSu0gdCgNo0X1cREtfXqGwHADCmXwcEw
WH9zhNHtnDJ1brWuo8ZrgvWcYVTwvLA0ReBQNm+1A6F91PFdDeo03Q5j8ysAQAgAT7M2RVm2W61A
KdsOKEO+m8ZhkrmwGlqIQZMHd2VSg2XyfGtrdGONTT0CDrAk/CRG1qoeww0yGcYW3C2Rj+E/YS3K
PRT3d8lkPdphrm2yPmkOsswd9/39W4OjE9GS3cxeDwgDWIv3q1dGkKg7Y7BdowGt2DrmFxWnl1tU
BOQB6Td94TSMNsam5Yb6HAgBXr7XG/RiPNSqN4Y+rYOIewzQ541MYvuttpWfSJuqdvzsdzKARJva
j101a95PMr7tgDMJ5AncHrGzTTTNOTCYYUXQBxJCWDvWDXXYAXA/VpD9UvVYIRyP3dUIhnPRmuPO
svr4HgQNQJmklziOyJGSb4AlATunSWzMRhKnu1EJ1w4c4PE+LOX3958qpbI3ofSz6x5Rt1YvwnUp
JnsFbcm+i2q15qYLxk1v+d8zQ9W+j3zTx+lf3/hKai+MRFGJXKYNoPbmmcJBs+mxgkSmCTWcrPTI
kLo82f/9nWIkB5Z1ty0RtXUVO9euPcQhN4FM9bXXa4J6kldtsfglVLPt4TqMElpYpfSXuY02oaUj
RRYDu3OH4VEDgbD3ShowoR7oWz+t8D7Mv9ukqVVjikerwwDrPaFER68CFQyLAU+PlPVT/I7WyMF6
D1VqGhTAzW6Pv80i7O30yZR0ACYaXa2qhc/TEIA3p5enAMysUJVEVs9HPzumszqWqrampNPeTB57
GIZxu83UIfCw4+oHJNKTX31MN0yJWhWgHd/5avcN/VBzMw1FszU50A5Y7WyzsndW76aA73dIxG5j
+zY4EpQppXHZxNvatkAVI5UHqujGk/BdKoxKkEMtDtOInIYwWnRsafGE6mBvqtkVUrcPatH0L4GT
wIMvcKOdnPhVkuA/0Zt4UPrBerXIa+zW/lbFfflETUuuDaX8bsdwnkLExG4x+wE2gIzVG0JYq8qw
CbUj5WuVUPIB9dzdaPAjLCtu96mJWTJAKOu176mv++lTnjbXuQoF0IiK4iA16d/hHwJW35PiwUcx
jVN/XLdtI9BjxPNGDIRwoBqf2zmOA8RwT3fgFaZMsPKrUXwBshSscFIsqXg6/pU//0E4OKDZVIXq
nYdUyGSqZLagPxYdTG6XD/glkFQFqDEYkMO8W6OmFOYpQEkwK7ZJa4R+RfCfrajiR9sxF98tsUb/
Qjx2wG2d1kw273uFEmtDcBaiOou1e6eHA8w3IoxOkd8wAKjvzVp/AWAYvOL9l0fdcxNCPvLHdgNp
PHlGX9KGx2bYbm6kaFpp4TUg41er1qyf5rs9QOK8BP7wMmn1DwTL+lv6U0hBTkO201VVgR9P14Bq
RrE21T770s36ZFaUYlRXe/4WwQua6FEJSaFUDhOKdfR4s/7Rpl9FTTqTuyRRX9FAqLelBrx+yLF1
wFkF6BIecJRhfHyqBnT3tKD6Bi4JhbzUA4fHHbbMQvgI3K5ffBleh0Y9bf+6wrg9rizzusWn5Dfq
O98pCWorip+j25rCoZRYWdcWhZ5tCZyYJZZht1LbL7QQ7mO7H5i0PsQkBv870TNzZtIr+/8VCvr/
OZ12wzpHVAegkPz6KOs+//W/iOqKZf2LdExapqPCAhe2cP5boV0RqvMvwzSk4WgGQu2A4f4j0a4I
G4K7ISzHIBkXWOSgE/9vjXbFtP5l6vDKoblrFhAg859Q1TXG/yA7bqlCSlU1aUjST8WH0mSgj/Lj
LRpvLUYG01W7hIu5kntrj5vDiur1ApmspbI2FvUqP1DvWomlXHTrbKFuaCkusEZeiZ2++/DmToi5
f9aM//PjzB/3g3b8ADIXGJWYrgDMQOMtah2vsRBW0g4Y1fmhZgr+34Lr/z0Uk8JLtg1bNT4PpSJW
k5tAeCC+DCP6LqqSDtOLoloj3FGrs3+fH058lgT493gMhBiWDivjXQD+w6OhaQYBwdemqyBFMZzU
IgnilTV9wZ12EZgvsXz0+u/T8HJh2FNvFCEpUOCCdSbVI335KOh0hEGK8arZiDe5xz1xDx72HiiF
m+7Eb0BDYh3slZ21vjDwqef9OPCRDUDV+XZm+Qwc3QU/8ene0QTcZuvmPtheGGleox9nUmOr2DgZ
mBrgT9U+NhyIiFUqtcBflThzacFOluN1MWg722kXieoGE8gsQDdUEjUj32j5Y4ayrYAiYXTkOuar
OXrLUYrVhY81v9kPHwtivQTarapsdKE7jj3PzIcJbz1dEx3kz3WbbXW5y9VbdEv1pZcsX1TKktOa
G/rCkJ+tEDgrcG7QdardHDeaqh+/iQGDL5mHsuHWx8glqZ2rKKnoqwwW7OkkfSqBJWs6rixds00n
OF9g2ekAjZTElfyvy+IvtY7LW9lAxkznA0kduS5h6+rRVk4SswU31HnkJn4JBq72tHKJ0E5U7/Sg
He7TEXzcGmxY0V5Yekc72zAQ+LYFYh+aycVo6UfGEJZFDRfPVUKD0QPg0ySC6FKlIwFE8MLaOzWU
lDbSaDwjZ/i8CT7MMWIihRxN0pupF/TAY9QqZx0tBQjS+ak9HuivmZWC98hSQl/k80CIaSR5CdR4
a4BuT2w66Kno36ixPJ0f5+i4wCrENm2iMe4qy5yn7fM4IVTNwULG162d0L5xYknZGSzxSw7nfWmo
dvOm6ZC9zg+qHW2V93VrSpOFIoTpmPbRLaSArMSCp2q2USWu4aL+TiOcC3q4aCONtj6qAZUOgFR0
Ia4UxV73CdAEFc5ChZ5FWK0aSl5NWVyZqnXraNGhMOp4SQnQ1dJLdiP2Z6OOWb6PSTBVhxOdNyWN
eaY+TLmOuCJGw+DMIliJwghvDJ22gSrGx1In2R5GWHZoEj9CZldgEnS3Tj4b2A3hNSxLdNZqgKeT
ka9tcr2ZfgPzBrTtrAYGweprZakcT+WX3rEUDNw0CRI9Mm4cx8IXkN7mM6KRVISw9aLEbl7DBUOY
qS/uq9BsHsoaY+hQkdS/9OapdCyu6Sy56YcEaWnnRRdZtIyqvH4IRPYtRLNyFY9cAEHRvwYdOv1h
e41KwxcEIWFAp/7PJh+RnS27K5w7SSYRgUd0R+ckUb4lA4rsOe3uTANNM+pgjcjp595b66Lcyw2n
t/BWbBS2qmncK1Ph4oTrBoHBgVOZ/G3LD9bnl9G8Bz4cuH/NDPo+lm47Kr42RwduKWuY9kGWuh2N
D9N/7prX8wOI4104zz3nCiGD1DTET49GiGurRAwdiGwRaneKHmV7NK8echF9jYPqyVAl2JQYBpsT
XqNu+wB0+JuHl+p6iuWbAQdphTfiP9ywOlcLd56pE1tafx75jqhVgYZ868KRC5/x38J8jgRQFyDq
sogIYyCJWsWUrS7dNsSnn14371tS/CVytOaj1jg64HsAB13tt4mLXqX52Gsl+CKraYwc+L1aogYi
JHXI8zPwx5gmtTLTdgxD55gAqf5581nIfgcVzXm3Enh2o+CZyNKFXTBSG+9SmqBVLex/epFxneDJ
ZQrCeHRPrKPDCbU6UJR9Jd3SAI8F2GDNX/3dU8Zgr6WPSLfdnX/I41U2318fBzx6sQV14qhAFtH1
00b8RG6V+neDMIAX6MOX80PN/9THLfN+VarCMQ1LV8lGjoYqQ68NUiuVbobG9s2kwVgzJrAZKfpI
27wAOFKXYHYHJDYWbZgi93N+/D+uG52gjWhYsqH4EMZRdJqirQHAVUFMorZ9N9InzBG7HpiGHgd3
SjW2bzU6h7fnB/3j/Zq2bhCcoBJmST7A0UNzJ+hpggKfa4FCtspn4dDKgL10fpSjqHS+SdkZ0rb5
j4js/c77cE9opWfTA0DrtTTGlahidHufpmHczjoZJaVGqVx4rBN7Qye9UKVFjcn+w3erp34cISPD
gCrdc0yCB/XRUTsQOcPm/KP9MWvzo30Y6TgYwapkcCJG6qB9K3Sid0X4rZNXieJcCKJPTBXKxjbH
iy2kTa78eb8LIq88VCGwm5RhQUo601VXO3JV6F2yO/9Qx7cH84Wg3JygaaotOJs+D6WHFoqoRc1Q
Zpy4apvcdrETXHhzJ+aIOAdpOIjwNoWBo6TILPGw0lBDcCHcL8MMUduMdr8eulVvXJ1/nhOTxBhY
krGvbVVo80f5sP4yswYzJ7XeNR3L8LdwXNufOPeOd55TYziRgR3y17RvkgtTJk68SNMh9FbBCxoo
0sxz+mFgDDoMD/pa76Z5BoLD14G/NJPvLPJ248U6sM/Sv+/b1F87gA/yRQ/s7Q5tVcxB5qaG1Rjp
Bv+o4sL8zkvl01FHZOsYGoZ3JOA0XI6OcbuxVVjWxeTakblFdGHfGiagGojkCIGEzivCOBD6lZvz
s3BiAbOYyABxU6Jmrx6NOqtxGIHsehfN13xDhRykXhKNiOvjsPn1/FhzMen4EW1hmBr5gW1Z0KI/
v/nad4C76qB4FbrUK62grhoVOf18ZJF2WpGJJTZh4bWZA5BO24wPFVb+ldCf087nkilUC/Rx5fgI
oSE0DBCsqVcmTP5NjNjuS6o64YWb7s9PbBnSAfxNtipm1cSjtaL2NWpi+AC4AYyJql+M9AbgHtxn
uv+1U/pnrVOXdUEpP67vYR9tplZ35cjhqcablqQ2CHx6OxjGTU+29/P86/xjr1q8SRQh56NOZ8ce
TR3kUbstrHLkmogAuWU/Kzt5TbL0FtLuhffwxyphKEozji2pGYg/jgWtEB3W29HkIjBKR17NShAb
xJfKt8AGWH/+uU4ORnrMPSGIlY8PuqjQOtodADQkfBRiVqK2BJESPc6UC6fd6ZFM+rtc8Ab1mc/r
sSyjKEc+a3RLHJpKVHMcEdLUVy+cOKcmSlK85FE0zvDjZQ/5DFGTVBldLx7uM9QxcHkgq2kRNrfT
C4vij1N1nqkPYx09UkjzwRsVObq+njxatGhNu/gZBOJVhu1sGX8h9jyuGlLL+DzefNh+OExNiOQi
TXmF1ihuQZkDIsfphZzicaj9K01ObjHZhzxN740say5EZ+I4L38fHSlTokPDmY/zz6PDC4LeqTos
ldSHVVJjdk3+SpQdNFCf0grhM7C3j+CGh6UwYhUoMHbvo4z18tJHmYf6dHzPL4IEx1E1gn9TP7rO
knSMvALJEBd5HiWAwzKOL7Utq3tQZa/CbPurgPAW7fkiuA+Ulm787JA++iK8jSEnL03sdg6OZVX/
eI1Lio7sJAN9ekCO84L5MEEhPmOe4UXSNWU07ELh/Qqwf9vYNiKG5/ftn2/g80hH51FXw/xQ01i6
iE7IAMBE35Wb1kSU4sIj/bmf5oEIx1W+cJUfPRLpP/2rQrHdWKlArhrTjgrXg2Xrr7hIVhcm9uRg
CGUanH82kPijJdZb+ImDS5VuPllduGxhAbeHVCStsuiMCZ6/YyOU4J5/lX8eTDwh1XAHiVsiJH3+
8w+T5lQa9imU7ly/1AZIlEjnyQ5AU1v72YVZOzkUVWmbUqjgjJqf/8NQsHScMdFN2y3TwVgGgWos
NF8k+xBZ1Quv8tRQFrrINIy4Rf4IloOptiYz1qSrYdr3XJud9QBO0kT1BwH28y/w1KxZxJTC0blD
iDE/P1Va5FhEtkK6lY7PnQ0HRzG772Oj7DTV/35+rJOPNbfDiBOIaY7v4cLAeVxt58fyNcP1jBzA
HQrFKxMs7YXH+vN0Z47orrH6HdazNQdYHyZrTIyI4h9DZbJbKyEGjoGjr5FmvYngkPpeuDn/aPOW
/XyoMR5le3OeL2BcR4s/AHEJjraWbuF39a8OBpeboF2wmNo8dQ2hSBh/uJ17EzKG50ee/+U/R54j
YpoUKqXXz09qgqVWxjqXrgqTHXEOgexalhYX3uepURyObN2S9GYY6PMoZHY07cEeuuhLigXSI4WL
b5l3YTefHMXQDHtuc6mac7TFIgcpoRqjI9enz7lRfa9Y0X4bLoxyam2QP/xnlKNTURvw4mjHwHGr
1HgoMQgYDcD4refcIJr6XXqFeWE7nxxQEtCTwEmqmkdThGSdh+Qve8yMB7cUzUtBsI4lKrRXtb+i
Cr/9x0tCUzmoTEpBzJV9lJvGsspjS0Bz9gCb38oIUYWiMaMLS/7EZGnvJ4aOPDpdSe3zkigNA9Wh
cSCQMMsa1b0s2QYU7S7UtU6cGZ9GOXoWL0GlgHjE4dSVQlvQ8wKFC4Wnuukwxe0vzNSJ05BG3/tF
Yjmc5UdLQ1RYyBhD6rheovTbkttuiyNAcBNn6fAFOK1+4R2eODbolBDsIo9AuUceVc06MKkz+1+6
aR1rz0kxRUBh8fiylpVphs8OYMZHRdcwkdZROf6fPKyw5x6URdvcPh7c8wNN6R3KoRk09njSHqiZ
/ug15ytWJReW5KlpFB/GOlosXaCEgd54nMczlLoIkQZShfWzt/Tr82tfnNhsmiALtWzaltTTj86Q
AZIz9qHUXMNAmAm6t1b8oyK4A8LmZLG26RpjxOMIkTzXGEDiJppU4ms7QrBq28dZ2yL3F5c3elr0
h6JsFZil/dz8GP1gNkw2gfGe/8Sn9hF3BgceNxU1nnmNfLiqPDw+8KLj6ugjD5mpTFXXYL7T9flR
Tk0ACbBJx8umuW4dTbaHe1EP+22ObrmcYCRNUbjIkxqfl25EMO3C2jo1C1wUxIEGQT655+eH0iqt
w41L2m4huTUhgocdpgXotj1RnjPh0MtK/+4g3Kld2FEn8iw6OtZchdCpRpvHx5KX5GZYmyoBTVLX
v2D8RfuyG77RMca5yoC67SeUy9BQTFdVaYC6bcdLgIGT75pglDhRNTRO4M8P3waln+kai71oRbUE
L7bHLTWE8FJdqEmdWjpI5wCatumUUQz7PFBg6Uk9oKvrYjOt0GXlQgab3F54pSdHMQ1bYoBBv+a4
tO9giEhTd5RuNAbdjZkGUJUByF1YMadeGqglKgzE1hrR1NGz9P4wUT+U7lQZr6bmP3mJdjCD7O38
Pji1MPEFmds/c3H4eG40tVEw+yNcaoT/o4i7O1lbbsAJoOlNtSid/sLL+6OSR8D0cbyj+ytGAJCm
HuOVsFKQz8pvJ5EfjLF4Jg6BI9/iVOrUD1kivp5/0JOzZklT103m7o+Izc8GNQFDwrEijHGJqWS9
FEF8f36QU5NGedICsmNRgDouxdZB12W2EVuuiRXKpotqkJgTBtJ4j4r1Px+KpjQFqLlNSrzxeX2o
HXLcEWU8V/Zi6zSwoYqqfYDu/nJ+nFMTZguT5yGkwffl6OQygmHQB5Nx6rzSocgpd6Ef7tK8OIQG
ZQgvu44aHxrteKkLe2pl0vrFtUpKi+Lv0QNa2QhFuU4ttyPEvo9QvO5hMDfIgFl28BVGtrNOFRAl
F/bdiXWizxEWgA0b82B1nuKP148SSrSfQO0XXo78eQ1LQ7Njf3X+rc679yhLoaLH5UOgASpXOxql
7SVWXBHMnsYM4hvNh1aQq0p1WxhRvXQG61K7Scz76o8BKeLQ7qU0QNL5+bFms0gHnVnTdShKhFSZ
ZnvJIg7xtLC9aPxBCGGU66qL823Sdi1SCD4Lb9WWJtbLsq+1foGDn/q9yvPu6/l3cfKKsmno0AZj
4+jHM13TTpFqg0MlqOUdzJ6lITdW0bhJaZERTLAxTAx+kOjqpvjx/NinAk7OWFUS5gIjlEd5cYhX
LgYBo+2auuegE4Fk7ugDoPM6bY1v21tl1ghr2P989gHGzrMxo2R19egQ9HM1AwiODvRYhso+o9S4
qAIvfe5EIly77qt/flaA7qCeyf0LuOe4OacNUeCZlU+pZirUFf6H+WMzdZHrOPEl3NiJF/ppqKN1
1sPihR7JUCFC8Gaj/47beDmoaM0KqDZZhBaEElw4oubNcrS2dY4mUD+0Oek9Hh1RYd33RYk9qJsg
F4goha9vERJo1qpAu/b8ejlxKOmEplxi5AgmPZ7P2wh7CRPbYcXfYR2LcG2Fz1MJ7xCAay76ZZFd
ammcGm9u6hE62UTDxxWAptCcMotGf4eUdolAG+B97Myvh6S5DaPAjXFI/+cPSAjFCcF2AOo4v+sP
x58cokbNTOHvwBWuB8+DUVz2QJ1UyF8Alr9WSC79T0YETYCFmaTQcbQZUumkupL13CElhNVYQeUp
tLJqTdscXncr0E7X69o9P+iJ8xcMp2UioGjzqMf1MIx6jCKClYE0vPItboc3uFGPXVPuoun/cyj7
qFRUCQiLNc0ovENEudYj8YN+bXM96E2KJK3+cP7BTu2FDw92nMQWFu8qzmzmLy+eAt37oUfOXZJD
gD4/zqmFyf01l/a4wWaw/qd1QopEF6/SGGdyILc1erVvA8P6xUJBiTZvOhvEmBh+nx/1RN9mxvOj
N6Q5tk5ac3S8IGpvJbgfK64IhLF30jTdq7iSrkTMQaqkmb7rLJyk6YZg3VAp+IQ6sNAxstme/yCn
Hh+QDUcAmQbR5NG9YWpV1saTobieYlhvTdGNDw2lgxhpTiMNru1y0MDBK6r3b6bK/xN8fOp8NSFJ
cOD9F2ln2hs3jrXtXyRA+/K1VJvLdmI7dpLOFyGr9o1aqV//XHK/wNgqoQrpdwYYDLqDsEiRh4fn
3Iv2Wlp9v+5D1gQSWnh4U1n5Z5zbf3M/PxkO5R8IWcFQb+FC5/7lya4dlhnIRNTjstLcxbduDcuW
hgY3uNCwVz6k5mTfjXU3iBunKZNh69YJRvaXx3x93yyD+gyHA4JHFsb7ZDFR1QrHNsLcSMEwFLcD
PYvUXR63aXQnTIjU9xIbzfY2cawK0pHb7kw7eRwSrtWN0yLWhiqh1ekbBaE7NLqRCY2PqqJoGhqb
iEX+fd4/HwZvXiJzvmXf/9iRO1cH7KocQz2yPmDUWPJBajhRp7YXcry7vDbz33a+NLw/XZsU9axv
4EUWGTlLfqOKor9p8ffc44VUXvkC81ddjgKHhrPNo31uJ72fkzVK9MqTJkJRkSpYI38FQfxSK92V
y3tlQ8MIpTJAp8CZLSXfDyOFMyQmejw3cZB/yuFLDrpCPaTy9pScbu2h3bWI115ewPl0Lqb2CpMD
+kAWdgZup7Obpb0SRTeFhaLLi4Vm6k9z4lV6V9m9kvvAPPHZia2sgwaKy3uMUizSQFcWeCWGzBVw
8hWQdBQ8FzN3IhFL3J6iG/AfiI7rto+szykcdNQwjeTeCNUr014f0HUo9c937bLuro4dIJqmZdrQ
MLfJOL002DToY41FI2pVQHquARjWRoTDTpeEN44OlPf9x036wnLSPlaOxtB60KzGfip9Y1SRZe7t
nI4hzlwc7sEiybmSqa1s37n9xIPC02GsLKs0OMUrHjRJ5aiojJOD8HzAcCDcxnziK1iGtS3M20F9
JSJRal1cBrh6RpJ6Mo6kVfUBPu2Pms0ToCRaVM0JWEGMSN+1rGIRAwAu6OQt3L6mqVrw5ufpv8nT
0EZCDTs2wlNgZ8ioefiAq/jLl1155aJfBP/XgUg9wUSTfwJLXIQ2nCzNWtVaFPfkpP2p8jIVlG16
0PnVZHk4MlWJaVy5cNYmBwYakgZIdBsw9fvJtZMRkrc1+SkYJeIKfczDbNOM0v58OQ4stufr3F5j
gEmUo0q+CHGyqqohDIv8JLROA7WISNYUWcpNmmNgpscomMdO1H65POjyufvvqEjQwUahfkMx7P3s
graJncnL8hM0gxTtw1jZYFnXPwJ9xULICzyYup3x7PXGtLfLqd2oOXozl3/EyleF5qHNVC7u87NQ
ABNlqCYkDU9dgkYQkia2J9F/M2BHs52tP32gmtfGXCZv88TBuWiep/9bblwsd5XCX9bCKjsNNBO2
im0GqD6UT2lifKH4EfyQRj1hIJfBQOga884YcQAeg+nvNxe4bJVSAzBpsqjFr0BSBH3eaUpPEWTu
hzApvbsSUOuVURbh53WuIPoBRkCTI0FafOS21acx7AfcIIdBbCnWIcc2RskxtUR3+PtvyS6enaHN
ObgvhuKdpFSKhdSsiXfVtwLR+J+mCnUDGcauUrZZRTJ8ecSV82nPYGyDpIc0alkj6/E2qBrEQU5C
AoXbtGNOQyhJ66+Xh1nE1dc1fDvMvInfxDgR6wVyMEFyypUq132plma7jUAhN8hZRfGXEIWhfFOg
d1Nu+ro06/3l8demSR2Qg0LzgrrCYmF7J8h1KjLJSegddj96kTsP3jiixHp5nJUwxMve0LivHBAu
y+YQiTRiQrqWnhwQ1FCLTOTlq8TaJY4sffLHbyl4zSv7cy0AzLHVhSBBa3DZE7cR4kMHqklPqoMU
CMQBOMmxZKdCvrozJFr0l+e49i2pzgCroSzOhTyvwZtvWdYg2nK3YpPScbizjRpnlArWRQwP7pMo
wGri8jT5Ukew7fLIi2Rv3kVUcdmrGArB6llu1rxHyD5s8vRUuwJFsMme0NeWNUaYvme4KEfZKXq/
GMk23jNatt73ECGQK13YlWjAB2a9wYrwZl6udoCIWCRA256StDQeBDv4sS5ktA2m5C/bp6/TZSfR
/Kek6ZIfvF9ok6djl2D5fNJHQ/wUqYvHLqBb3EYuL+vKlEhaqQpzgTCh5bLSRFEQboqzkyOb6COS
DM6+p5l7qxfjNfzGK6L/Tb7+OifG4cnPY4QH9+IgJraJS95kpCfMd+NqE86iJpjzVhEWpobTP0Sd
076oQxJ9SyCZ3nl54n3Hia3/MaiVee9VAgPIslLGfGtNFMd9y+pD3IxrI+GWjcUncxgsvBzLwfin
0FBDPgy0h34PtenNbtJwoTaGRW6+JcO18Q7Mscq7vJgrp4PCN6oI9KV0ODWL0zHqMhJppRQnbAri
wLeb1vqkRq6OrImwqm2lCkyogbjQqbZ6z3m5PPpKnCPDAxKps23mp8H7LaOPY9sGpV6erJqWB8J9
X4U3WbvLg6wEOVIe3qwz5hyIzPLaTQOBE1JDMLXDDBFbAzVmDBK+IzIlbivDy9FBN35dHvO1HLvY
OJxhF6TWTFc/mxkCO30JuJWWd1XLPyjaeRjJdeMHTBvQle213L0bg6r6JxksZEdNvTx2RdhkSFCD
5sLsq3ekj3Ibpixt2aAgqXch0leUhdWfQ09zCq+m1IY6hw/WoZ707D4SA+qVDUKR/1BwRwzVrsNe
Yt8imlu0beZ8udFlTsYxuv3GaGUi/Cbw8HrR6wRPS60ahu8B5m+ohLlK9tKoSX1rkBCnGyNKja+V
EdlIw5INfM7szLqzsHM/lVbVu1jaOUGLnM+URpuUo2hvR7zAyALa2UahRndOHi4v77KpNJ9Lj03r
QI9GpoBX3vuNg+NLWcQo3JycTtTPamq4aBkaXf+pL9B6bjOJuQAm3uJj7gnASlbQBJ8oXuABPmrF
51Fg6eY7yYhl5OUfdr7XyEu4aMg1ybBxo1r8rtJSBKDx6NRWCkbWfNjq96BGerfDAgAUYlOkymlE
yPw/BEX2GjFnVms4V0bI7CiQPM2S02Tnxl2Deg1ebORgKmiir5fnuHKBv5J+uNfoy57VTTDYqIKm
IjkpDEtB60LU2HvkKOU8DqARvyu8066UD1aC1AydBg0+Yyt57r5fVSew0lgbtfik9m52yIe+2xVB
bWJEZwR7C+6XX1dYCZfN8PvyVFeuGoC4Lu9A+hFstMXAaQCpMce05FRWobEFQaMi7OqqfqSO/RVu
2dpQZAtcVGS3SNHM//5NmhJ4qGGF6hSfqOjW+yJGPoXePe5ZIwnE388K8CiYLP5Dw0V/P5RXGCoA
AUQ/cZOJX8AHTWDrHOsbJUxl9x+GAq1qoSVCDH7FiL2ZlZtMPEZkjaBbV6DDhQa2D+2eh+VYas//
YSjeVwbiM/CLlt8Kj0gt8CpmZagl1Plclw68ePxJv7qqxHzg8mhLSt5rBEJmyLNo37qQARcXJxr1
sYZOYIq3hB1g8WUhTLbVi9Cq0NvCLXajjJ74oSRt+TPVnQAP2qrwI819GEY9QT0FjdhxMzoJ9jwO
n0O78vvOtxPPP7D4OlhkCo3Le71SZTeMqhudsl6IAwTkfjuiq/GVpD76dnkp1mIe0Zh6LTm2erbw
fYKOeu51MQrf6bbv8kdMKeA+YdlwiK1x2kd4HFzZVuchaK55E/9R1ZjRIYu8YczjkM/dxFhuNb9l
EkXbmlYmmn6pGT3HOFheSTnPx2M0A2zgjLAhxi5SCC+IMtoOIkEA20G3rTEQsPPF1JLbIqOfPAmo
z9cavudfkDF5PWjqLB9CK+L9KdWUVE5xMSIQntb5B/TGc9+jpXAwa/ral7/g6lBURmiCYvGGuMb7
oUSNu3uJJeGJ/6PdYaxkboG+mjuon/JKB2EtlM/dA9AgJozKZckgFzkeOkmYnJwcOd880LNDYAvc
q2Qln+XY/4o7Aw3UAh3Wy3NcKX7NBRFCLDzuufy1iOWdVid1ndYJ2udV9aNFNZLU3Izs5EOHEui4
8dSIjp0QYkLgVi0+oaKTfinUCTfzy7/kfLX5IQBA+e9cOHlVQ3kTE5WQDgA9Dj5s6ym7vBN0kGLH
3mMl6F45J+erzVDoAJCHwgUl/X3/YVtPTQusiRI09OmkKHmzB+9mnlICxk7PPeduMGK5G6yoPV6e
49rANPMRaYKh6yDW9H7gNFfDbhRedBKuYn0AIJLoG9QtcnWvpab7A4PI6S4t0vo+ExYF0MuDn59W
krA5LgNzpo23ZLjnphsiEqWQhKVqvK37MHkZpPLTaxxx7ItpOlwebu17QnQ3YGfzvLDOOvoj2vYN
3cGTkeKh7vVFciOnwvBbEusry7o2s1mjg0SDG+7se04Oi03OE55gzyn+kHijX09ddWsICyV+py6u
HJrzCobB30TXkIo4b6ezuGcoTmAUZnzqDApCphKGxzpVMc5KYiwFslrf9rxld0AOi53R1N7nv19Z
ivDsYfJMLvV55d+cFK1OtdIzaobHWRQDJ12Mn6JMDM8Kxt43l8c6f4pyd0Gxp7//b8Ph/Vgp2jpu
WOrxyZ2S6GNVC+1zZ1TllQ+4tlcQFAPGM2N4zy6uNg7qMtSxNEfnl/oAj6V+67leb6HL15nKlUiz
dgrBg4IVQDRjrl8s5tSOBSZDMj7lFIGO1L7/pEEW+aGWGgBscY+s8gBTgKS61rdfDPwvxXauXNrz
w95d3l2TUan1qMDz7p1I3dcC022gRBhi8oCVz4MdTyfaIunWGb1r7anFCv87NOVvQDaUvXh7v58z
jlqamYwofKZNg3b3I2pqXwrEsy/vlsVB/H+jzBczrQy6i/O/f7MzKzSOOzO0Jc5403BjN3r7ayyq
ZOPAI8WCM7KvlPHOZJJm2jDnkPWcUXve8iiggCUtDG3kMRGqtpmQoh1PE96V3NRmknxIqCDsPSUJ
dkKp/mBy97GWlJDAiGS+PmTqp6I00g8hYF5n45pSXuOLray6QUEOZQqdMou2ZKUJQt2Y98NElwG3
TjOQzbZwa7mZPBQSLi/94qDOSw/+Bigh5AlKR8s8PwGBplnQMolEHsg02XVD6VdJGl4rjq/Maa4X
z5KDHEFzeY0kji2SVKTOsahx6JWNgqOUHu6NoY+uxJ6VkcC3AI8lm3Xn9OT9bqrjIsaLLlExv9Hz
j5rQJC40UMO/ZLwa/stYFiBQmo4zCnSREoDolgSgQj0GcribBp3qY+18ndg+lz/T/Pe8KYC9nhDv
zThziHhzQgZ3cmVl4BE0ikCHcKLl94mTTS9IUQTbaKrLWz1s1CvhdWVQLgv2BZhMAyrG8vAb6Nhn
CIJiNhVG06a0jfEIXTh8srwpe9QwI8bUqzVH7+/DAQB1niS8tQDFL3GghtuMw+jF6tHxBI4zeqDI
700fmN7GRA/ylxvW+afLy7sSYcliARECJcRcZnkKwqgWqomM+tGKNfGUuGPxLWuiP2rd1acJnshe
1xsMaDRzuBKJ1ga2qWfy9AJegcTG++8adhrPSl4Lx7DUHscQt7Ct4I/9xJYKe+EG8wOtoDBptZ28
sqNeCUOLLWWQ4XBJz1cnTen3Q7cNghCpHWhHjDCDcWc5War5baM43jap8xpdvdwqBMbp+BfzEB2w
ANTNlHKNxCU79psmr6loj3lxDWyyQnUjl+chSktyBiosw18CCELIBGEqXTiK2GhmMTT/VGOM/jqk
JqoRWexWGy3VUzSB8QLuMEPFqmHfZXbd+2016cHeKNV+8g3F9pKbUUTYuIgq+9ElQOSjEi+JK2F0
XqzFYsJ2pKplARujNDOH2Tfnc5oqGhqUk4+lU9IS513r98Wwh0hGW7X0Hv96u/KsZGV4t88apotd
M014KOlRpR2VpJrsrTFoQb837dLEV7FILMwIzVz+bkQmnhEDQTjn8vBrk+UZBNoWaRwAjItEqC36
oEoxQzw2Kk7KUaOJdmMmdVJurBRnbEM6+LhdHnLlmnqVv0JsmlzvDOebuWlGD5kIp6DZi01DFUfO
nPUN+l8fSPpTM6gA5cwZBLgI6G5swPVtDHDvVqH9CPAzeWiBMIaIy9Xw+htj6l8UpWzzzZDazjVM
w0o4MIkGMEnoseBctYi4dMZFgEkG14mTel8N3psuXoAxukOBkzT3tWUOv4OsFduCMs3vy0u8cm0S
hUhsEQvxADzMv+3NFi7cEtDxrAPRZOFsDkqmE/pddO1LXhtmfiS9GaYLW12kMcMoaXYzGe1DqnvI
CQQvl2ezsmEc0g0XFNcsK72MbnR58FwybCRC7Pi26dxfWNtdw06vnIN3Yyz2ishFGkI8cY6OBvM0
RolKwQj5j1odLs9ldclIAbxZXwaprsU4FV7bKU0b5zi6N9RRcB8c/Kwbdv9hFP4WBpoJCsurCCuq
0O2sFgpNkOIwlX7TookptVdEAFc/DBvNRS+AS37JvPDcGhPZvHGObZ9Hh0GRyTaoi/Lv6v9zvuRQ
XdRJo5nNGb48LGoM2jz4QEXVnUTgHchjbkNxjWWx9mWoIFCWgSyjU9B8v5kNoU00kT3nmBMzZoA6
Ydl3Rci9mesFps5/+4nIEd7wfxbDDUNb9zC87SP2Z78s6NunGeq1d41RPF0eaW1rv53YIsSndp1r
rRY4aJnZW5w/aDHsnR7rMueaNMHafpiB8DNV3Aaks4gHKubYJk1U56gNI06a2E0buvx72jY38/8G
WXI3OuRgprRynGNg4+ZWCuU2H4d/em7NYvTyTT4WVwqzqxsDqP1rIuPBLni/MTpkpqwGk8OjrT2r
8XjTFM+4TG4vf6T5L1kkHczqf4MsIraWR2GikLAdsy7+omuYXU/2+McKMQTLpvxj0dn/n7NafKum
RmJgiCNUicJ+m1G+26pK9JJlbnnlur+yfMvvlfSal0Fvc499DEDEGDZtKzde/PPy+q1uclBMM5SH
q2IZVyP80yR4RbZe3GAMQ9dohLGoNYkHb3D6DycK7aM5XQPFQFP5/Y5o2qw3Wrohx7B/kdUTvDbq
RZ/t6dpWX5vU/8Y5w8R7kcwjs+V+HSr1rnbEY122t30ttiBfjpfXb+0rvR1qka10jkD6N9K5Y6mJ
YRwgohsvdK5shbVNTtGU9xEECaLfMhJBIApCgPfEPBPj93R4aZHl9+NG/Bzwp6izYnd5VqsLSNES
nT5y3DOtlFoLJJQgbnUdf1Yxub7riQei+Zfr6kprC0gthBTFg5d71vsHt2p2+KGSCw31PVoSN55s
D1qhHC7PaN5ayzjxdphFnAhzVi3XGUZv0l3v/lDs+7h7LnA1KtQXOX0eiv+wMThOr+qUIHaW3Vwg
CyOZKrUePeAxJIdjkUUHy1auDfNaflzMDNAarS8Q9GRAS/m/TmkKRYjMPqZlMz0o2iyDkYfhjePg
Bh/1osbaWXVJmKqBq5J+QqtHpIN4pO0UAx9aAwzYSVaKvInqPv+mJ508FZmjP5dmUO7H0g7uS09a
e/SAxhe9qCrwhbbJ2qVp9BNAkPIYctjve9ywvsui1T/Godl/CZIq3CeuGv3sxkZ7KTtv2Cb8s+c4
HCGXUqLfAaAikZOxioulngh5zG2M3Mu8tHE8NrBo7CZxLBQT0EtRIuYS2eb9GIri12QnNPTyvjvM
WCfkDd2o/0ejRLIPy0p7dFsDRdsSgWp1aCFJlGGEcXIal7dBXVdPY6eJ0wQMV25yFm8bJAVZcYdR
9keUesz7Koq1B2ecgmLTSqO4tbTGe+qkYxy6yZG6X2Rp9oRCa/OnTsf4ri2hlMaz2mGXtcUHNfBq
DAXs+sYQmfnU6wHovDawlEdTKX+IQJiH0AnDbTgmmd8o3q+5I/EJPfxx72HleR8inPxDRjLe5FGq
bOZq4aaygvYD0gX5J2rdU8hfJ6KPcNiqI2Zx8b5XbNevc6vc6Z0sD4XM3B0VC+B1QytvsSrFdiGa
lHsys/wutvroa2aQsuFhX0UYM1j2dxOc3LRX9U78wnw6+tRWDcQd6sPx7ZD01REFkvg4ZU7wpORD
92x50th11sjTyJD9FgVt9c9gxYq51eupTTdIMleHEtP3QxlZ+R2t/PxpMKlieUnRPQxGqx1Sp69/
dalkbSgCZ5tW2J/pOlS7OO/LbRTU4QFkdjMjjih1ULy+x5Giegz4wy+o2wz+2MTtIcC+5pb6mevr
IB1vEKvytgDIvN04eVhko0Tnl3FVw2UxGoqg6OGotgItXnfabGu5gbgJ03L6CFo2MDdA3pBKgn2H
H25aYtObOSrAtUj9whEQWEqzWVtEg7a9iUsu0paqT23d9jmaINN4ToDuV50s2jZaVGOUq+PB4A2V
50fJkO6HrI/ve2Blu0wI+TCEJpCNSG9CVJSTnJpbZD1F2EA/Z646KxLhDXBX9C66Ik6cxDskv8Sd
WsOO69RyftBxSEPe8J/jQDQPnpK3xxggcr7tI4gzG2kN8oshqt4XWSY3dmd2B5BH1X1g1PZjMqEa
lk9Fd9PoebxVjEy7qTVT7huqw0cUuUinqxCv4AqHUxKqWBnvLX1ItnYPSKHqBoWqnBhvXC3s/EzR
ne9TN8ivGcrQHwRdN99y0+qgVL25r/pWuyvjUf2a6MLOjoZZe+FBZZUPzCbcudZQ+3jY1RunyD83
RhTssFOWO3sM+WLIxT6zpcZtmMcSz7U++Za6yXA7zaqhnYcAD4I/T2Ha9kBCpmrXxVMOIrbm4HkU
K3sqMnbi4zs0PoRBMn7UqJbcD0nF5xhrq924es2mxFoKLf1uKu70CQFBNehcZxNjx7yrjXQ65n2h
HkITx197dGrEqHWpP84aSNEG/XbtkZgS7BRQ76d2mNqt0mTuYxWpqa/ZffGUtKPy1W6p2ug0kH9M
DdU5N4mMAsJ9P362OqzaZTEav3Qa3B+CJmmfnU4D5NgloXag4aGf7FLHnjee5IeurEGmWRij3nRQ
zTe1kssDRdV4h6Lk8FONg+AeU4LPSRRPe29KbN+KC/U+sMp+m5eKdjuGc4XKFW7ng0Eetq3hdse4
89zNaGnanpjkYNfKP8PkUN2YWJE8GwbO6lih1IeUDtwtSpLhwbKsgrus6D+PURHMZpr5fWQ4CuhO
d9jLMK6+WMNMZw7IJ022mx/pdvIla3Nr17SyflTTNPjQFLWTb1Inz8BYTtmNMenaQyE7+6uohLvX
W68/tbYMbtLKtbZD4WUPdtnJjQKujezUjSX9argUwPWUb3orwfHJtvneDXH7dZSxtndsxbiLtEzZ
57nk4VZwG/pp3Tg7fcq1G66N6Y+0MfvSvT7d0GAfv3ZKix8iQiE3Gh9kN2ZO/83pAvuLBQjyj2kJ
B6XO3hIfwqYt/Vg2Yu82Q++HSRB+8IYEDnkuopcGSYVdhBDWXqG8s+uqrMM4MXK/5jILYsJTWu+o
jQabeGyTXSCG9mESZoS9uSme8bPuviCOHOwwsem/OGNgH5RZs64zXfEwePgjqWlg+PA4k71SYMl8
B/Y2kX5ZFNFzo2gcaYuGcDi59rNJzXpnzP69fYixDQB3/ZA2BgoFURccE52qHn+iOypyzD4Ghhfe
BJCuoRNwR4wgfjv9KCun28LHqXfAscKtgtDKVjR2vpUgkY+1HnW3RhIaqd/WZunniW0dDQ6AH0xG
fyhaI8ZcSsUbWTq9nyV65ksvwRw7xRwGBEebb3k8YT0dKnLvVJqzM+uh2cUCoIVT5fwNuSO3tRqZ
fi6E9hSFnXubFwF0afgVN0bbpdsOtgRmvVgkq2GrHoI0L+4bYVtQIwITe3lbLTcE1NbPDJHHGxu9
up0cu+ijJyv7dzlU7r0XJs0pSmzjm0tyom+MSsQ3auwqH6a8ZnfMbgpcDLUSPdfoFf1oo9rcGiXx
o+2V5GZwR8OPlTLYBm6q3gBACuHfdkRTCO7fAq7fr13Cb7G9trpvuDG3Ev62X2GgvjXQTN5NLnbO
6MCOnzuvVf5ooSYOKNvZn9QQzf0mHmvSgDDYGIGG7Q/oOyzAu2Sr1FP+9w9cOJiodEDywE1lyeBR
cyOUfS/MYzZZhLsA83nP/CyDa2p+K4k/GT/Nplnd91wpR7OC0FX7zjzqJdLVZbdzWnEop/xK4r/y
dgLEzI1CCw+Yy7J7H7L1ksRgmFEzvqU5905TgnEpBsza3T+O0K8s38pDw4OCiZQ6AFWaA4u+hDso
U12MMeM1YXrfBoWl7yKBX+/GmwRZl6DumGzToZg+g0TR8i1C1OmVOa/Uk2gb8aCfhaEBTM3//k19
uU3QBXWCiqNbBOGXTnQK1trimuzgyiMRU4rZjQPgGYDVxShRmkXEZFc/tqCMNxGluAcb1NnRKgbr
YYap/oeVnZvZcE0tbAiWIOO599WNU65TJZPxxw5h84aMrIDWvzcQGh99uu5OsNGVSG02BiwY665S
BvXatOeX4vv3FlAp5IeB6oIhApf/fnGdyEQ4jNTymHvpXhn1b6Vnf8Co4z4nA7GL+sYeKRpffr2e
n5X3Yy6KnibpPEa1KjbHU27EfhqEobl1B5XszNOkMdxcHu78y7J9Ud6GI21BvVqKZOTJIBrU9IKj
F1D27Adz21X1riSF3YgwvlIMP58bg70i+sjUz8G+mSbHyvMS5TgI74c5DDwGcJe/LRuvuSKpuNLu
BQoP8gyqh2Y6Z0TzMjaKUkeq9BjUcUp5OiVi+JGcpNxVcRp8HovUtrfgjPRHNVaGfAcqbCQDr+l/
owxSV9nOTcr4mgPDknvC9PldCEbMipoMuXTWE5UVl2VoesdRH0Zn07pOoGxxiYx5yLmt8ixSkdPQ
NDr64USt7C4Hb1HBxE9VbS+bwcg2ZlSGGXMZxV/SCP79cVAdLdqtcx9psd8rMwhaZ1a8LAkFH8cx
t08k3KOfjtNfG4dxvCFVoyEOvB/Y3Lwv38QtIw0TtW7QiOZP3Vq50vjUEMEf2U99EF7jt5xfDHPM
YhOQZ9BmVBeBmnfu0AJ08vBHyuFHmeqTMooDYqpoU3XxQRfx81+fKrDCkNKQOZyxnct4SfU10EoE
gce+vek78YXCq98q/bgJ6M1fHmt1cq8EQzT0OcfzoXuzkiFwEd0pUMoNmlzf5KFuH8mjRjKMUD7o
XRNth368pnNzHhkhxSLOy6KCY1sp704AIsLBQ5xmqh76cKA24MrZ92Ww9gWIwU2QzE9jYb9cnu1K
CEHvE7aAQUiGebz4lKlVOY1wS+/YSd3yNUUt/cnIh43hXW3dnl/vzPHNUIvTYESZq/UouhwHVXkx
yuGLa5X3mZ6/qCJ4cZPW3NQypkcU21di8voc2bGQsiDGL9X9nAFx08HKvCPvLOyYAKVvolG+aGlX
bP7DaiKU4852hSp50/u9EwxI6JRG4x1zyncb3hz6JpwwnjeueQasrSWpGdkSSqYULhefje3PRTYQ
js0w/xYU8UdPAbvvWvdKmP3RKrHPK+tjCifj8vzWzgaADfCrs+PDGZ4TUUxs4TGQP7ZJnW7MDpXz
zn6mB4aNXv+QyfTh8nhrx4KGJU1lEzAwCs3v17PAnSAuTDU49lULksfojjIC0hjW9X3ttDd6rt07
mfn18qBr2wWRZlgJM97wDEWh27n0Qg9UZozUCZUmBVtTX1AEfsCI2bjSRJoj1/uUaF5MtIpnNU7g
AIsPOWFFaxBEg6MdY+yJMCNWaU2a7i9PaSUrAavF2ZvFqXgyLJMgc7QHifHC0cJ3dotkt3rPq8Tb
BmY9Uk1R9CvpwuoSYmAJKA6QxBmG0kP7FrX9OsB9we0LyqGTXeyyqAl+g5Wzpiun7pXIuVxE04Lr
iY4B2JNl0iVk5hVugXlPV1KCx2Mlan+ofdU01K6n+msShZ614U/AsgU1EH0X1mSJTRRm6bcQLfm/
Bg+Q1yM4BBPt1dFnsdiSzyzREsCugTrzLkfKZauHfXWbJEV2JbldOx+0L4B2g4Ygts7//s1dVQ6u
lBN4nGNnu6PcWEZWfRqwGXFPRqC0/a7RZw+scnD0XwXytenu77cViLW50YV50ln/pI0ie+Qtgbx2
OBa+WRowly0KcE5WbWttvHIxr21i0IY0xQmwAHQXrTwD3RghEQ8D7NjiIZYPd0llfmo767vSVVce
TGvHkt44NyLHZQZ2vl/YoBpSIxnT4DiWYXksSje8U0RYX/l8a8eEZyAgSgaa7UHfj1IGWljaNqmG
VUzo7pQz9M5FHdIR2jV/qbXFezvU/FPe7JQIDye3M9ERz5Ls09haL1FNyb6vvYdR+0vRmzntpaNK
DYS0nFOwVGcUbdG2aq/ScwVK/dhA9D9UWthuurTkGXR5C67dSPQKkbPlIY1qwmJe4chTuiSpOmqJ
voNVttPG+MnKqHtLeiO9VV5DvK8dOZDa1GlBIDlA7N8vJCnqpCD2TiNejsatnTv2J0xu9I9D17o/
rNrQnspi8F48r6PkdHmua98Qut58UQAaspdp9zRGlh5Y4exMMXn7Ok30I0W/1K+9HK5nrBhXjvfa
9qQMQzmLYDajlN5PNVf4KePcO8+1vjx1RWm/1GVX7105XsNSrOUzkDpBQXEbghOcp/52e9L47yBi
O8eka7r6ppbdOO5DJxc/3WCSEe86yHvbxouSX5S5YX1mwLauLO/KdLEtRcDABEiNGtZiKykBDCA3
q8HDjN2HaFTurME2/Q5A3ZWBVr4j5Gugr7MKDiWmxZ3fZyNyvpHhgu6pXoqg/+CIag9z6LaIyi+X
t8zanIAVI01K6o185mJOeUPTM5O8QHlMkIuCB9okoqCFFUfXzPRWDgYfgdlwNvifJb+pRYAhnu+q
YxabSrfRy6Z8lri2c+6NMvuRANLKfCduaCIixRFdyaPW1hRwIxqSs+XTGQ5M06fUa1XOhojS4r7q
q3hbDXboJ1ClN3nFc/Hywq7Nlm1KyAFRiXrYYsMWFlL7+TDgyyCzX3o6fC0lt58M1EPmxnuv777o
XnUlq1qbI1pbADnVuTO7/JhoTg0piiXuEZ3kZ09Mum/3WLI4ch/gMnplgms7h0sJM0iWE+ufxQ2I
I3abNxmbNHeM9NbtRneTW0F9oFOjHy+v5epQpKfsG8BUZ9VQUTu1NWS87p3ci58MhGioyXTDyQnd
awo7a6kiWuuoH80sXO6NRRIhjXQYm559EkdDgahDunFD85crEFBFRsgwuTM8bd+FhdxOiLTd5IoS
7C9Pd+0zzuU60n5KKHBH38e6sKi8UlSaQvWkrLeh0BXf6RLjNtOm6jTmZnjlS74ylhbpMUUyiuok
iHzOZR2/NOjLVnmjHDOJYdmuF/oY7GYPn68BqiH0EbXaTvcZspw/5dSgqlzgy66/ZGbEvaIHY7kv
tDHfEDGhZBdB6gt9eHTHsKThNMVhs9VlraWbuvPs4WAUUeBSPvCCA5APiKmB0Vc74Y3Tr26iAUd5
QZ/Mnas1VulbaNMYe91I3W/8nVW0Rw21vDW9ih94edFX8gRSEkRWZ61XSqXzeX5zwaQdEEAwlbyA
9Cz220z8o43OXWgaH40mv03N6tNfjceLfBZJ5rVFwRtHlWWaoCDEK/Uqdm/+j7Mvaa5T56L9RVTR
iWZKcxof93YcOxPKjh2BUIMEEs2vf+vc9wb3Oq6kvjdKJgkHENLea68G8ZnLfQh2qi0mePDdbnQQ
W5Fb2dzlpAFf4c/X/bS4/t91Ieg/Dy/wuj/dJwcPCYl7YXqM2NSrglKPjyULEWZUhEHX3w0rwqz+
fMlPtfL/vSQwR6wtJOHCheO/j9Y1siUG8pYjzVxwy1Rqr8IuC/+yir+8Cnbbf6wjkTkR/vcqo+rS
VfpResScZLtZV5LfmXxY/wIVffn44C0DfzAUFL9ZGmowSlwupvSYgzRWhDaOIcRpFQhV7c2i2fSX
NuP3y0E/ivEpGL7ngKnPDYDTIiVbAF6+nJr55AHwuSbB9iqTvDtYIelf7u73Z3i+HOKKYPR3ttD5
9AzNgFCLXrjsmMPl+Cro17iIYLSw+/N6+HQ0Yj3gdwI7hT8QJk6/aSd6z7ZsoVj63gDgZIppDI4c
m8sk7gTmzYm321iQlqHu/5Yo+NX9nZEU7O9ILfjN429RpCHIlciOHerwIklocEo99Dp/vr9Px9U/
9wdjG5wfeJjn5u2/K7ENM5rrNU6PetORX/sej0UFa38ti5Ty5H9k7f9zOZQ0sK/CTBlHxqfjgqCQ
mqO8yxGMEE6VhCDvCfzcOS2Qm/Y3C7gvXh3kwhHE6aj2IYI4r9d/7ZLZGqVjNmpy9IglfAfLanBI
8oXaB+zn41Kt6ex0wXU/JTsgHPZv0rAvHi0U3CB8oQLHFPazBV0soxY2K3l8hMO8/wYczmGYA2LJ
DZj9y9/CScMv7haVFCpxAGL/NJD/vVsaaA/DyjE+DlTy/IWC8a5BR0LSZU1WG6jC83ypnoZVOYxT
2tWCwegRCVYh8itS8P/WZbclzbzWcc+6b5jvoTbbsP7iAxx0s1sd0uR+m4dGvwLOIOMNx5x+LCCL
tG1p44Bic+mgViyVvybiiIHh9qwQvHWBXpeEu4a0Y/T657X7xS1HITYcsBPwlLGE/3vLHv5LAq/t
5BgSz7+JGXFH6ycuLfxZeXuMsVxTxNTon6MHH+S/nE3oGfHf/6sSOa9l5DZk2B+wtYIo8an6iiA4
TGaEIR+bOR3vbdM2XTFBw3E7ejM4VZvOu2ITS7RHEd8up3GDcwl8mbRX2a2H6WsXX5qWN9XAhb1s
MTuHrx3xYPyYfMyTb6qWTcNUgG0bI5ml2QpoGOOCCHK2Qpq+NVBrVD1F9Pw2RvpJ8aCBJ+YSPKfc
WKBWXTRViRvSmo2ZLAxAr5t54EOxxIMtYHPdF1MXwnQ26eedbXRYNAEXB39rwBMGlnMO7XYGBROf
Cia3tkA129Zh28qCWMxywC+eKsy/IQ7s4CWfYzRd8RkWyBhZgpyIfqmCGmOsh1h2RaaTrcjWXMPl
D3mvYLVSvCOEE3UJSLMNZJVFGOpbcBtdpdBNFnQS+orilexQAWAcmuD22ari22VY7kWfRBfTkq3V
nHr5pUvcUrvWX2oIW9ILQeCOl1jnAUno0tu+aYOqBXH1GxIUkKGTw5V1hJPBHWS1rysmKbuOC1NN
jYUftdfr9OhF21Z1s+eXzBv8emijJ9qPeb2qdjs4dGwFhSzimOQy/xaebR9TPqUQ8JP3NTK0BJDy
o9uiqGxmSmqPQa+NGCby1rVtfmRJqFBUguE1ZFOGKhQK4xesM31hcnst4Wr8K2rh7wfNRTqWNIsH
0JLH7c2B7/AjUqEtbUI0wn/H7KiQjnEBfZAsRmxyReLgH7r5kpeItGJ3bQuPhG4Y/GvbBOwlmrmp
I5mLvW89dxA07cF7y9kup3H7oMMxuITtlT5l4K3QspfK7IFyNyWZRFTaxg9rCAhv8XU9gE2OxSBt
6Apfhs0DF9ydQDJ53xb+bvPV2y+D9fcmsRmK8+7szIGSfJdhhlN46TDW6zot93Y2j3Hr1gskXaCn
lsLHt6PTsVrkRl6kGoaKCf19hRKvppl4ZY15ycHU2pOJgmAVyLT+817yxWlL4JsCh0Xg/Od4jk97
CU7WIQ7X/Ag6aqtKZgf6DdOY6W9+X59K9/OmASPFMySD6R3qsk/1JVKkDPVyMO0hVNbrLotXOLgG
fm++85XRfOczYkWlWhb9bc79xXEEMCPBQPCMTf0GKiRsnmGxsWZHMB3J3khQlrfRLNi1WXr3Pz9M
0ARwr+dmO8Cf/32YxESm7biXHifkIdRsaJt7+Oep/21+98/++++rfNr+gQSFGLSiQGrboNnJqUfh
AkkoIuJTubyxzbdVBubyX/b9Lx4j6FRne4KzKBqz5v/eWwN/ADeNfXZ0EbFV2IFELMaYP2QD+VsG
w1eXAkkF7mmYikJS+elSmjJ4LaKwP7reh0WbESM+IRUm3/NGqPs/v7IvzlIYUfqYviBTGsEOn6rp
JF5VmFOSHPWiFiT4JnFF1rYtN0ovbYcdCXbh1Qgx51+Gol80DTGwQ3hYw1QD9L9PRVqfBsMyows6
EqunMs0g5yhGD0ZX+QCsywEr/8tA64sL4pEmkFChZoCvzHkj+FdVqOkE+9oFgQhqkIOqZja3vxJN
Uhw6rSKm8hA//Rcd/RfvEZfEBBGUCOSefq6xndARATjhHe3kthOS5GAFBRVIwTB2/0tj+cVrPLcp
PnwX4Kfw21jJtIR1LXhpxz4g7BIHKLm22NMrBGkHlWdzWa2xNx9g1sSqPy+gL24SX0OUYMx0dtD5
/F1Q5polWoPsuG12uokT8ZMvlN+ApZA+/39cCVjEPw3LmQLx3ze4SCdkmOO75yZVF7Dba+6JXhAx
Sdq/fexfLJYzBowSE0Vm+JufqZuCvPHnPD0G20oR7TpaZss2M+PbHOYNrAF8aLb/ssF8cRIhIAAf
9tkV8nfNnfRduyqAhUe7Ze0ubLPsJU8G9hdrza9eVwrUDuRQ+A/95r+2psgZW8a+OVKnKCs4Bltw
1mxm9ZBuLajqf35lX90TABWwNSFRw+r4VCrb0WVbC539EYx6D+ZknbuAzdV6+PNVvnpb/77Kp097
gsGIQ74mDoSGQEsaMspVoSCFtnBJ0cHT5ILubyGkXzxHRH+AuwL3mBwOpZ/2r6aLEbpNDcrGpN+e
jYSupXANKOa5Y8vrn+8P5htflA9wSIYRFoasX5hcdn6XAMfEdplMMi7JmCNalUXzDLoRHZO0BDd0
Gffjqq592QUnKzW80OQcNiU8xZZyijg8hKC32vnB8N6Y5H5IyT5ou6aYU9uVc4cQpXno23Jh9Fkk
9AIBEff9MC2V6QOBCKt5uwP7/koRIW+cH8nazOxX41pZwePyNRT9O+mFOMzEfQRjrxvIKYRkoM1H
7nI1aHvhEMd2BkgtfDHBax/LpXMqKXL8mKBMIPqZMDZu8hKSkW6XKme+xWtLf6T9qrKymZjb82Hg
iDmw+Z4imM9UwGDlPgKJoVookDqjs/A2jEx00qGGoaDNn1bDQ/gldUE5Kkze8tRCqrfGqu6W9T7z
waH1ejH0hSEzxCQQJk4/DCzfD75p/eMsh+l7gNET9Ie9yuNq6qS9dqPdLhrf83drT1ypz1KKiYbm
phOUVGZazd7vOl2YTGbP1h+yb/jUBToyiySwnjQPo1UO4h7W7ZtpfQ2D6UMBbtnr1tVZwp/ZKrv9
iMy3W88k8jWc+34s/iFixP1ZaDhir2umMHnlkYggmoKGsjTQhFy0buz3fS/Zni2zuBVobwrUvf6y
d8pOu3ye1+NGCXtlwbTtLRy76oFBrQanlfw4rfEKsriFo996Av0VqRb4dsuEQ9C0QqEHmrFvujpq
56VGDdTVPHB8LpCpJvJqzTp6SqGfuJpmJV4iGuqDXUJ6WM0I9zhDIT4N0AXgRb6MUiLNXIs5v4yH
dnwAM14c/Qz6JL9J4x8ZXEoqeL0Asc8w4Ju58K7QFpFiQpdTD37e1GJU6rkx3XBIlFqe6NTw4wIt
xa5TOrl1iwYwvY3BesOaMSjlnPpPqeeN91K59GHR653XWLVfCNdVNsJDH7i9j3GJ/L6G43QZtZ53
yvqNXk+olUpDWlF6vWsLlk2y9NfUQu/RJbC/IfH7mEQOodh9KN94r+J9DOXoAP2acATRhfg2ap1F
bK6NRPe8Tbyvl170DLe6NR9NC8VYFDXqES7+4PTMHghMZ072O7rp/hb/Tp70lkFti6wNENq5c/OT
59PUFT2GAxeZCk0ZjEtS+al1FetDF9doAdKHrR2AizZxf+xgMAwsArThSooNxmXRmvzoAJ9cbcZf
r+PQnZV+o71ZRjVh+0r7H+i+7rwhTS+WYM5PZFvYHU685lfiy/RVatPNyI+Dd0SHRmdHY1/+wvYY
Pwxbt+6Ea101Ju5laebskkzKXpmohxsVpHhlgDTWxw0ioCpmEp0OBDcQBENECanpTRhaVyyjNNcS
x/GlbSUUNw2GyVxu6hhOaVIFYysR8quyN+Vor8uELssjQ1OL1tF0Vxi2TxWBRP0lmJv+4HUC+QGR
07uEZQBI8DleQyd2i+BF8tq3s7hyZPILYnygDt6CKN8cVUydoogpFxnDN7NpIUCyHpl+ehnOerRX
zXEINd+lepJHjHn4B2KHhSriNRUvchPYG3yo/tyIYLhyg4KGFLHvGhTPTYJUUejmStxbWum1n6Ji
Y/aNqpXtEy2jAoEGyb6neFPFBhMtuJkIFDewP3sSc9jereM27jNvmMplYWQP7WF3uYjRwLienkEe
b+0vGmj3YMMb8mqMovU+aDm23zHIlrsBMjgkQXfeNaUc0q40HsFgCdUC9V0UequtuzWgHzQaKQE2
mDRw4OddvxWNyrEpgd5zoRxneCP5eWzGmXmYjc/3oQ183MeERAnmK30WKHVIDT1Le6GXJOYAFv74
CK535FfUDlipSLnMTmvAcYO+bbH3h79g0hy8o9/CJxYA1TJFKhj5iLmnbiCu6y+Eb125Ki0vTAuu
dsAI/+6QZvI+Awe7aGjsyn4cAIZEehp9hEXMgCXjZWvfZpjfX6GXm3iBQU78ixM7l/4W5ge5+Ppe
4cdUolXh1dqbsN3L3rJkpzu21QRbwvnomuewxL4m99Jb5TcvEfSG4wuG7ZWL81O45PNPDJiR6Tu2
CL0mU1ebbU1voBRT5BxSEe4S2mxJuQ5hUwVg6l5RbrpqBv2lR5BDko0FDi3MGdPUHaydwadHTw78
yWjyalzDfi4uTdAuhMiInd1z7gt1NQiPP/Wkg0wiTO2TxwiShgPd6Wsmyfwsc19euAb68bwzP4xL
lv0YJVsF6vkEX8bEVYi48Xa+Ag48xeK4Rut7Hne26LrEFq1sofcl5g56V1sFGQ7ooIFlgDKtdxjg
QoqkxRlaaJNtxbIM16hn97NNNYCh/JsU9oeg67uNcMw2XncECwARfrPKX/15uF48Lymlg9SXOP9o
8/4lVP4vEfpi368g+5FEreUCsXi9sejHssJEtlCNUyehbXM1dHjTKgzVdex7pi2WYZviyp/OIj+x
HgZHfo5gT5SyifgVGvm2FG6CjzAb7KGNdHCRtctbwrZnHbOaAy+7W6FFPGvxX9ZQzJj+5v5ehatC
jjH2/L6ByrYeRetOhpKgUApAVaCR9LTiIPnpL7B7W/gW7GI+MFbMCwhvEIjXUvdml0wsApKYmEMf
yLZyI7SLIM55MN3BqBRKP1dHYforoqgTiBMX1FN+aaxbsIGBsJ6i7qoa5Lkh0v5uSpqxCIH9DvGY
POKsWQ/51PQ11HPHnKuRQkPI9mqKLkSUtnnBaPghUHE8Zms8X46y7csE0/hLBgWlBKisjoHP4YyA
8pBmpK1WlQxlC+V2ZReE1jfrek+8aL7sW4Wv3A3FqMcfqQ9Vpe+j8qRtaCDIGIZyI5upkhmEd1gj
vUVQgJYroUOZjz6A+Mhe63iRBRqYxzmzD/iW1d6z/GoODNsPuVRl4oXmIRHTemiTbOO4Y7+t0MK2
z5aY+xTQeTnOIWwJYotHD4uxAuOW/tJQn1awVqY4BrPmGM6NqXo5fjcITugg7T4QZBIiI8bn943H
za2X2vQeuYAom0ZNARiPbrdGi3g2U/vKTXKmnzUTZvtJWKIlDAuschwnGiXVpECbkJ6uofq8A36O
ibfZynAx+jsF7r5zlP5cx9wvLEo++P7Nr4MNSdFnyhTjFiLotyHxHriiOKZ0fvHgJrHTMxzloBF3
5QbxXLmIQNYKuYlHfJXsqKSnSh/hQhUCP8dyhpSh6lt5qay5FlsHFBdxybuOTqfecIWqMtWXPQ89
AMrjXDYiUJdJgpyPToewrApmfQs8bti1S7jsdKjWAjru/LkZxuwU6yja5Y0ca7rQrRyJ1IhrC0dZ
YFpwaca2OQV68q6QYZgUSW6zA8YxXe0v8S1gcAQj4G2UNIKDN0YL9ldItutcuuAG449bMkfrYw5a
RBFYFdRBY2FDmeU33uD1BUYytcTB+YyeUGOeDxksKrxkt9l1OvElG+HZoPqHtUt5ZaPIK4CTBVXc
5HPhI0sW2JD3FiUz4qToc2C8fWtgOdHq8ZvrZ2/HFwZGEQt2/bgGQbFkqn+UEzYQjunWU5+gHKHS
+Zdz39LCg8FqYVs4VhsS4xyFw9wJSZUh7DbjBGGycBBIjR8iTW6JL+Juchh7bVB5IOuySAcOowUW
rzXFKL5iYdMd3GjIzSpGWXv+tP3SQz7jWVCcAKjoUtp+ZGKOqjw8V43U8J2dGNqyvrkzQK0uhYEf
kheYeIdtdXmAx0FWtrDwr1S8XTDTvMPFiKIV0u7UAm6+pF6ovycA/AuabMvNlqB6yLwI1gcgV/Xb
UU3+WAvevSLvN7sapuSuMQitaxzzYXyDNe9NLSwGpn4X+kgdhGb9XGWKN2zo3SnN6fdWkidvzZ4Q
dJnteDd/IJ5VHqYoNeXSNrwc0ukmTPi067exK2ac4qXmeGGplCF0B6aHuL/hRbJgv2csPXVa2lOM
mVlooF7h3uBq1WRrOUzpfdxJinkRe4PHij4h1BhjyrSXD4Oa8qPzpvmxS0b42cDNpUAIxHDycwrT
CNeTw9Y79dwOQz1h+oOllV4R04+PCRkvFxU1KGbWB8+IoUZGgjBFP7TzwzyF/RFk8KnKF3Hivblm
JPmIW+/bEK/3CpQM7Np9BboNemLE/clfEY9sxaReDqrv7hMR7jl8M0AE6tNr3cwB5P72B8ahKGtC
rrHx8b6C3teWiouhjHOzgP853YFpDpKRhHVFjKQcqhO/9KCe0EVs5nvmgkv073SXg5xaoiwdynTL
sgsLf0icIGfRSOq+CQPeP0aJN0kfPmvPu0hCeZuwYZfkxq8DyrpyCT2EL+aO1ypdPmg28ipa5Lmf
utuAAOyI5PF1PGFPbTO0CSqE4UWX/uLZkLzwNo4gf6e3PTCHUsAK5pS6xoMtNtRAUYLuNd7Wqcfs
NwrwSCFIUo24TmGKAuhF9Jk+ixSQATZjK1FN/s3LsmdiMoYQWmyVGacHGPZ928JpLtFx3qQ++x54
A0Ora2gFHxRoGvxgfZjRlx62mc8XLZ22ndnmdKdWF91ID18BEtTH02bhMTgSFr4NnRoPw+qSMkuM
D1FEpr71q00veddeZDOJH5yGx8CKMXbpWaF2A8g+pzhSPzYRI0Sn10jLjfhJtWOCXrNBCIHDM+b+
z0EKsYM5wgN0/FG9bchf1tlEsDLUgaXajbt1TdJbb43HQxAO+8E018roX9HKbyTxE3BWyZNMqfrY
gsgA3Qb+QQZ4NhVtABeLgIemyuesNDiMi8m2t9aE8fcFzT5CJbeEn87mTpWJ3bAbpVcZE6dVCC8S
EegZ9D+YDcHg580aR+sBxWsFf9i+9KCnLQaIKYserP0SoPhc4bO3oApivYUxahn0gw+ZFvQE+6EF
9I/ssXPRDyGz86k1/UwpuU9YfIXMwb1Vop+KHjYdU2uni6EZdtGw0b0Wkbnz5qT/hjb2daUZJsEN
TwuX6ceUYfPNIy73g+1YATOgZZ83lu8gx8JWk0Tom8YOVTFGOHt/WNyVpRhNY39mhZm6iyXB7uFR
dYlhBP/nLyA1P3UooT34mHZLepXN/AXTpodVBbaknY2LRfP7aQmSeiM2uMm0aUD5TFBqmzwS8PtJ
ZlOKhW3YfMkYXpEOZi8DawXmo0P31Erq76CY9K+XND6pbUnu556UYvZxukTE4CMc8TcAtI9bls47
EaN92hpCdkm78pplmagwlHqySDnc0zBFBungXwSCsGcYpO65dReQY90OKE3vZ7+5o9hQ8Q15Ny3A
7KZNov0SIbdkExJyuLnf+ya6y0ezVoD2v69k9espSi5iEB4ayi5DZ18ytd2JmZNjSyWcXtTgVzHf
7hzEZWXoz+9R1utqpfyOMkou8bwITDc2XeFYi0sMo5fSH1Zd9bBK+bYSVAhLCN6PBS8XGepogHLJ
owIGLOtlrjUsYfRKgOMa5AOINrsPwAGAdRAiLLOlD3g5LytAC9rAo867lywMcGP988r8eaclmmxA
qMgXmfKH1KVZkbN2eQR+15WyU99g2DMWAwjk8IkRquYwOmkLBeusKm6ZZYXe+l8qZt4OLjjXuRoU
lHrmA6o92A5ky0+Ksd0VnKmmmubdWa7dxcjhwWQHm4Y4pLR7k7xpjzMGQ3ulZ1U3LrnRYCLt9DTc
hoqNhRgFASSOyfcQjhzZQegrchneIr1QXrLRRxwX4l+KXKOmlRDclmxNvrOJBQXIqLpYGgK7YtSk
yK87ZowfwVvLsWO2tsin6MSmpC98wy6Rt2Dg25TlNXCWrKLj2VgqV0255dkHrJleWhDgMRZ3teYJ
KpsgQkAoVxcjQE/tZ9gfExA/t6i9hBgb6L0PTe0Sbjee9izcxNoH023HzDK/JEH/PuQjupLWk1PR
hRmvKAIQq5SO0V52hBaKIM1xDIBv8lF/I838Ag/I7xyvBj6QsA8TLfPvCd1mjDviGJLWQAErEdN9
Dq+qDW5GFcp8SDi84C1jtH+HCXlezZ2DMdSoed3p7IWHSEzDWnywkDuUfTAjV2+ePmCo08BHjdFr
zFh+hgAHgJd1qugthqpreisWmAwhJvV7IPlbwJFnimhjXBevqkoGGtRr6+MVbDh20ALAVyqHb5d2
NUwjlg8SdB9eEzyg9T6fSDGc1ZoteI88rP9k3vSFosOjPZu4G5MmKJoZLxh8sC42+HmXeBx8F4Qc
1cEwfsCK52Wlih2SeMQvYrF3G6zuXWUSsUN0u3GoRMC7EMENSqQRMCd7h+HYmTmcbtcwnH/dVquv
0yn4HqB40UjULBUB+wZzyLmOzLzAKit65v0KOaOaqtgF4y5bJq9YtvlDLPnBKBjitOOAgQaIXadl
02iKg+7Axw5h1Uk8u0v48t2h027zckt7mhbBstBbgE5b3TBGKtosP7mLxwrFM61EisfoENHQNra/
ivLpemDibUVTgpLRO8BZDbY+qDnek3T9no3xrR+qK+2tkKslj2OusMrQeRQjb7JrIAqgfXlCPBEh
yCWLsAGIILjpRROcAmMf4EnH77jMU2D9rbdPddbh+0OTTjCqLCic/uoBqWBo0r07ydBC9XP+xg2g
5RKY9VIKTh5WH/p4NvnPbb+gz868oNDhcAdvWYDhbdQVKR5ohUd5sCD6HyWQK+AnbNdpHCcqFPGd
0k6UaWIAwabL3oMrSz0ichE2nf0IY7xzWLSa0lKZmNcBjIXKaQI9MOdLcBwQuHfYFv86ChyGEEH4
vJL0J6aPtw0CESpthgy4JPdviactHKmGoOg1uFBJ5/QHJNwwwDeOHWBGai4dgIMyNkF871nE0Ucq
g2sY9J6oD/vojcBVZA8s26+F2t5Az1jOwMnaFBaBVKUvPXqDO4qgp+fsegtCCt3yxI8zCxVM93o0
FWtCgWP3fVbjK1kGIGFDtpswL/gxdfFHBjOYvuuy+3Vy8iITMOVCSJcQDwTw6JtNs/cBFN9K0Tm4
GHOdosihMMiIR7iuJ8MPieLQBrCW8OzUIqZueMI5ZZ9nmKhVcpNBRVl4358va9JMoYdaKfaQ89bf
kNtgbl+zHmbt2Ed8chk3s65HFOSAqBjM0kq4mBHAkQ2BzRF0A3iPusq9YUQQ3syA6yGXdQdC3vIi
xbqBt+i5oPDbqcfMASCiZrDasqLT3xGUc9V3/7iATQeB+W3dwiSmMBgOFhsPpz14QL+mXDyg68XS
H/0LFIVdgaREXnYhCHVgdmC3aobDHIUfbdQjt1Zn952/HLaocQcs2uWoIw51h+9+jXGGkRAhyw9D
HA6LiFyJfgVRSWwe4GEmr8GjNbsND7hqUpC3oNEN0fa5BEYeG97ktDxHVm47mM6F8LdSW4nTCFT7
Zs7LLG6fGKIMsGa3yBXAO5/DUW075s6dFsY44U4ZwI6FhTyoMt1kTx71TZGM8sco3Qz4w4/uKd7M
5VlndKfgyAOIecbobQEuvvbzpUTC7XEO/PB7b7IOFUMOU80O7rMHzFD8MvAg5Fa+V4SRzHC4K4DU
aH7LszKhjAaRPScpsJ8kRmkBPmhU5j0ceDJY9F9hfJQXeu75T0ImGGJB47fTLdxPNwPqGzOTQfUv
OIiHcFIhm3vVXbvU4YBl5PlxUtsU4K2A7Sfg9vslXm8APsAuTxO1mx1Vb3SSYPg0wXjXEfE9ytgL
3ALVcY6sKfHS7oa8eaYMs3Ng+NrUPQcul3vTuuvbTmJMOMqLeMMYpcuULvRZPO58QH55Pr5zHEx7
kTB0uR3B44C84icCYs+cwhmEtnG+A1H6oxetrQMItm+TNZvLDZXLzhPyZBCb9atD1gQOAI72nojg
Z6K6oNKpHXbB5GN4wPSri/sViEoiC/R7w1GdmXer34w7Pci+WvsEE6wotz9mi6rBONvVQijYTIss
BowvT+vKPkafvA2ZWMo2QWIxm9EUqPyxlel27DcgQ4ipa/dwC8aW2Uau7pIMhjrer5n57/CO0498
wQzHEgLwDQofBBvn68FME470mNt9nrl+P4QRK0WaqlKJqXvIetQAqPajHfXktxwWhLFhvyT3030/
beG903BdXWA6eIT77HnyoO85ARO2a+B563wETq8Avq/7zWA2DBnVnYzQwDfGf+ThAvQXnAsMNldy
CAYKK7lJkiqIsfenGqrlOK9ABYU9WKPRUCPFrp59TGRXH3eyYUAqgk7vQQGYahy83RHhzNdrfm4l
OH5Kn8FDdfXTH3O7mXq1Jq3TGJ8BlfNQqskC2eaJvJtku9VrnsBLB43hTRSo7dpSlBatQjXiefhc
+rh7zL08QnevyX4EYHXh0K3c9iPg1NDm4cm3Um4FGcW7x8ZnMK9mLPjcAECXN2MnfjbA3j2w7Cse
s0dKhvcW3onFmjLvBVDGukuUP10lrUpu2ok2O6DGb5lIrjtPX2exi/dOB1PVxUHzq20bcYpabNAC
ysRLNcH21Ol4vB49cLhUyB67jd3htLUg7gJoa5GLFq3kYuil2zVZToHLIORiU3y6CoTwT5Jv9MCI
l1We4fA2Teg7jnVkz7rFKwDpH/rRd0WDvryAoeYbHqaCH55+oFhmOPuAnG7/h7Pz2JFbybruExEI
RtBOM5m2vJWZEFJJl94G/dN/i3fwo5VVUOH+g250ow0raSJOnLP32lN4j2N5N4+DWMVcz0aFJhjB
bxV0o3JpbFZfx6T8VY7msB1V9jOuu691Nt5MSCmwrQ3LWaYF80ZmTylqG7ruaRFIv/OQus67ySuK
rdOIL1DkSUXspm+1UT2ANf5dJTEjt6V7re2pQw3NwmhZRUHziw53R4tuStBViyG5msiqoGNOaDCE
vqrerHpNJAGu+RzjA4G7GrbplyRbGyKpS27nMuL33pr1EG3iDHkr/fR9v1jmfrTSnJNU+Wq2kw88
BCWuyvTt0nYvSxyF6MtwvzM1yY7oGe7rIh+hq1qnrLN6MIpdHRhOVb9GI7DrsuFwz8Ll7/zFvJ9g
OIKXB8dcd165j0jDCGaTni6S7J99BdJ1dkt3X1tVuBNO3e+6JI6CxQ7fagFb1GnDZN+bJqKBQvoB
sjp1Srp6xIw408xP+A7rFBBkWZX8fW310PviyS+GZVObznHoZyNI4mbcAqrEUxelv0wGDW1RfQnn
qtinsDe3oQz1Ed0zn3vVjmjKw9cQ0+q5NIb5Oi39g2mQ/+NEuto1kw1vr6DvTKVU8cbypTJASHz9
YPbrUaqO30bZlnvfGe5YhM913H8hF6anZe3pa0S7FZBqIsGNRjsHkeosSLUdBhC5AHsauPM6RNyu
SVVokTf9WlbpQy8IJFSAVHe6SN3tQBD1HgR0Q4NZyWvDmV8X1+ofatprFJa0WXoCWPy4BNqauhsH
F8UpZtq9ZWUjF0qPzdnvZwbmHCpl0vzM66rfCKIGt0LRnUfnnQatnqczvEwyaQTFxsys6s4lSw8Q
9FQGnbOIXU+rfFvVdZNvkON7CCgER1NffiXVEWV5QvEpxyG9WiR7hjJ/s5Y5bFi0ZOlex1sj4UBu
FMkL+LfoV1ziZOS4FUGTCT8L3vtATYVkEV8QiSHgCy8V0ZG1pHZfzu4pVQt1cRP6ymIwWKZq41cZ
wY6Jb0z5J/rFj+RUuNUlrmCCQd+F+FpWRUphg7ZP1lP0Vjqh7QaVGZY/xhKf1H++GPZRHpG1Zh9C
IbjQbiWkFjndrMOTlen8LHVDER4l8T1ScPXJpeQqef7TLLKaKDnqoX9D/m1eiBbRXift0tYhqj6q
qSASs3HVqnxuN/MSugkN1dQ2A5sxQ7qFNuuFMEppbW9qpuY/M/CedEkq//digEXK5ii9r/x06rc0
WJpsF2dmHO+L1Q1MLlzP/xKJvGv9/kR+tmqAL38Dt2oVCa+JZJeZv02cdfOSK0C8UHbULg19/Y+T
qu6fsUjFVciO91p6NU3RWqGI2ER6yWmz80chIfAyn54Sb9pngvr3bwwzDoFKc43jhT9wIajP/Ejn
aF3DE4YD5miiiIJ6dhYOhFTvr3+/A+/Vd1wLRx64CpS80Mb/VJ4mkZJzGzfGiXQ6j46PjxlGpXNQ
NFG8SyeF44H2+e7vF33/A1f4DiYjRMsI6i9DYYocmoRH0tcpqVV+pLzS+6ETKojy1PjPlko0ynL1
UgLC4IIX95JmQ0EdwEoSZkPHAFxCIbF8/YnA1XynBlUedjhA0sTVWognL3TtHWfXhClGfGZM1jxY
g+OW2A/bzNvUw5Q496pbvOl5yh3B+TvOrWxb1spnlqtEdd8WRvwtnTPzpjM6o7ppq8j5jL/w7pav
fyAWRfJkoAa8e9Ghr+CYEyI+O+gOmLjHSFtGGouHFhHc8398vFxL4ZIAz+cy+7QuFqEoz2PZI04B
csSutTHB5eWBy7aebuCtyzn4++XWdeaPb3i9nIt4FIU2wR6XeXWJzJlo8Mmc85qSdmhzb58ZxvRM
9nEOXHyy9rIrlu9S1tUnL9e/SXyXl4Z3iJvLJPcFo9SfX4/RDkXlijg/N0aUsqdxvHGq4msUa32M
5zK6FlM0XBUZ2ipt2D+1YPT89x//bkvjx5MUCJ1IkJyHDebPv8AZco7RRB6etUWNI/vkTMXuH6QV
6ZMVGdMni/5H9xptNXebUxwmxwsbTGKOnSr7NDsjlpm+FQsdwylrqo1azGHDS4bA1BfOnqPzZ1yf
j15gGy4ExkTFJv6vWfR/TA7j0FKcxl161rWxBHg4kNcZqeRRO83+7/f0w0vhhiHGluYL1tM/7+lo
sHTJ3k3PfTjTioNruv4g2o8mbqa/X+rd8svjw6L0/y514VExLLOvReyl9Gvin6rrabp7zbLLs2YJ
nLaDtDPUn4WSfrRWobX2iSvweGUv/SmVGpwmWwxitYey39VgGXaI5OP/qlxff5m1+nwUnIV3ZJvU
H8MuF3NKMMsgoOc5bJZsrD5Hpbg9zwNnkk8W4Y/uJfuJba+ifCHk+p//zxvSkQeBoi/m3TTSasd0
p91hQ0UBnjNDApkxbpZZ/GdLOz8Tbgcf3loEvUOtJrYmttfm+8udrjp2TVlfT/anmccffeUgT2lA
8eJjvL5YZ5jWwVdseGRmV883FqieTeUv8W1i+3oXNt5nPu8Pr8fnTYOEkGVezz9vpY0YoPJ1iaIi
G8or7cv4RlrJI3m9WKIXZjB//wo+WlUw9yA79n3wQJduIjPTXud0bBj0vpMNY16fJAREtGLJ0W6T
kbIh7Q+1A7LnT76/j74FFjNMI9xbaoSL5TNTFck9Q5Kfu7jGBEquIEB8EP+t3v39J370cnLiIEIa
YbpHTNifdzQErYx4NcvP0dBU27aqvxtDy2ffmd2ps0d3O1byEz/M+pAuNyesiljXKdCxVlxcklSD
Np/9Nj9rx8gecIs0WxkXCNyHLt9Xw7AcVGQohG59sifH5JOrf3RnfXiPVFNAg96ROqqQI8AcmdkZ
y0JEQHed7vo8+6y8+2CppnrHVSKhvTmUy3/eVhVZsrBjbqRjhYz01/6in/vjd1nSr/77E/zgduLM
JwWSuRVXvHSDJXFpeugw0vOczM0RnTVOczuXgRbCCvKFDCbe1qt6HMgrbo3lk6v/Cxq9eJo4XJVr
rV+I++5NnfpGE/abcPk4iU3i65fxG313VGeZnmhSS7q6Zz+JzPgY5+k8n6Shq3+YP+a9JpZiYpAS
90MzBEbhSnMzRsYYI9Qo9FOO9P21RuPyC4VlrA4hCCuM1l4JMMMqakVQtaHd7KZFPegGtiPn15Rs
8J+Mb9W3QjTz2+hoGW5qJMsG7KG6+sRQ+cHywBkTR6WLfkOoyxrHt9q+pc5Mzinb2TezcBjzWLxV
qKWcDp++TLeUX/HJqhBE//2hf7AQAsyBaoNv0ZfvspBDRF5laA3JuYoHTik5NtknUtzIVpN2qNS9
L7vJCv5+zQ++HMlaD0lkXX5R3//5TufVYA+wtJOz3Tu9sw+NdMmupUK59f/x47DjcWTBHw4S42Lx
g8Lqi0Qu6ZkeGY3sbpq3QrbFSVs1jSxz+o/ZwPgoiVBlP1kpT0AmzIvr0ekjzlI16Tlvpua5HYeR
XDbCX9D9Wf+9+qAmx7253sa1BPnzHs7TYg1G1LNhUhUEKreGAKU89bhlwLYiJu6T6320DrHQwnwE
OgPc5mIdElHrZL5tJ2cpFuvVGxP9q0tHWlz4rvUnUKKPTh1r3UaTh38gp774cSNqcEOIJKN7l0Rx
YHSLewp9t/8W+e5qm0tD54GgMoF/YBnmGrVdNv5EnyI/cat/dOqlbbJ6BFemPSbdP+8ydDboEp3I
zgBFRL9NK7jFbG3GVVTK5pvwy+5Kp+bo7oQ9J88wXKaHNh8z9Ex8rnfmCK8J4Ryy2NSP3U+yFz74
cjmUEbXNor2aTi/+trovk0laS3TGmCM3OpLmrmfmTWQWSUlJ18affLUfbPDYTjlaoxXmyHDZaOhq
Qym12gtF6jFQi3rZtVfIkUq0b+QIvYZ0i6JdxHfsfPLufXTlNYtR0YHgI768coz0viG9LDpnMiHS
wUG05Z+qtnLNrdfFtNdhhTiHljjZ6ZNN6YOFWTkC4q/HP/O1XdxjCwCo29VudEbAWl43lTU9o3rr
AjLO573tNyOOOpM5mZLTJ3f7g+9NAQLlGAr60KPR+eebR0ZZNGnGA2djEOk+an1752nT2jduYnxy
KWzR/J9dbL30bcEtIfvkPHMJLTBi2CKlTqKzQUbptHMjMX1hSGdvV27wIxMjFP/JWB+zrp52ThMn
1wugwptIYVfldNWxb6XFnumcuk6Ale9oGvxDjkDfbMiim9GNmshP446KpWm0dx/51nx2SOI61F5r
HtnV/I2KeWEX7RrYOuCPb90RtAHS+HLatA3Jcrnr1gptV8W0o0tL5C5g7Y4D6X4d/g+ljiZrxpuu
4uZrlQ16JjAMb40TN/7J8OflbE7x9JVSjmmiM3THDB4xEBuTLSenP3TryRr/g/Y8fCy23UiwPr1j
nURBog1BV+NMdGs+q2WLNgfjh++bVwkXP1rOHAe9g5PzaCH0ASCjeiSncxEoTJBM1+HclCZ8hDwp
0h19L4ZR3rj01xpZ6KOcjCernO3A4Su6i+YFoQvbsX6lp0Y3FDnX8iDwAm2GRFWs7zyh9XC5bKyh
lzt64V+QlmfnxXVRFtQNkV1seezc/Jf2dA0m1PS+Iqd39dyLwYrw3NOQB8TsvzhG+wZqqz8tRo32
E/vRvvDCmkHYkt7HosDchoqaoqtRGxiN7nZuXShAFqGGlZs522xc/UXTqnApMt3sK+4E9zyNroyS
cNBtk+X1bmpXflbS22o3LmP5WfT2v+/lxXu7SiBWoBSssXcLQ51lJJbhAjzbo9E8obo0mRW3zHPR
wWU3k0NqHjwv62nsc/moBizHSEhwkyxlXhzKKFNrWmZ7YLZEZVnJ6IxlC0epcof8UJpyRjAlmr2c
KsS4qMh2Nay5nT8u803qp2pXdRkJiFln1JL+9Yz6WVBpniyyBHEgt97vqcvVvswIl1RGER77cawj
NBUVbIJ6BsMzpNW930Gp5+cpxtTpeF1ktsQCXru3FV6Em8zoGPRmjeGeeSb1A7wfbN2lJa+rkiY2
kq8vskQ/zHw1HjYx2j/EmPWiz15kk5TFZPfs2P2gKOfjdheiyNy2pZQeko/Y3A7EAhz8arFu8XRk
+0a42d04JeWPGVjFTkPpfnCtvLlbsnZ40aNAU56HKztsrJlYc/cxHVgST7VGoWjqcrlHpR/utUj7
3SJBN6EaMNPt36vHD3YDGmTQKnAfAhK7LOpiu098acjk3DU5eoQhquPDODpIp0stnhILO0RpuO5/
P0fT7FmDIOjr2++OtyaRenYX2/GZBHvcDgapioRBxub0Wb/l/SmMYtUn4IhOAROby23dQ9GDf4kX
stO1jaFHWs8qTCDcg5kXzsJJjDzkfV3r8DBadvLrP95cfhztLKRC1JXmu5SltYngyCH0T+6YyOta
peJsk494NDvZBEjqxN3szcN/LdO5KL00xXjB5rB7ucsmpVpCawRDUlRxe69JSLhfKP+2RarwAplO
+Enl9O4Wr9fjzM65x2JkIta993/6aOaSG/jbIv9ESGuSbVHPuvdjQ6W5JT4v57xpYgz1dJIsKJtQ
cE8dIcCfvE8f/Q08YBMkigsZ97Lba0+99u2xp45xMvJyE2vcuGQ27wo3M3FN1M0tTcwCEoYqg5E6
5BO8zbuPyBWU8pzBmNj+27748xbEiee3HvO9U2oU0xOC5YUtF338obCd4VlxPjoREPfZFOldycpV
EUH/G61HP+OyzjBjhtb+imaJxjZ5Hvp+uutxPT2pTNZ3qoVY9/e3+V0RtV6P4hg2C8RRpmR//krL
K6WqK/BZsA+eSjwc38eFKYIEAXP6+5WsywpqvRLNy3V9AKZzWaLmcd0S+8grTO6jOmQI1WjhS6sx
dn+/zvtSjQuR40XsDqARftfFT3JwHc1DDvah9Hr6HkjJEZoVWYvavFtGojEtosaIIK6tZqM08sei
N7BUiihJvxuqY/suXZW8IIesl0NOPMF8ThoX7hy6yAyzvduk2LPq/Pff/+71z/pjp3bFGrrnYVfh
FoH3/PNJJH5iD+1ceCdOTwAWmlVxNxUCpUnVfbI/fHgp9geO4IwrrcvVpKua2q559RHnRdZLLnok
51oP12Noffn7j/oXV3vxq1hCTM7gRHW8B/aLMhtlbebeqePEhMNxtRv2c7QzjZksXpOcZ3ZYRS6u
qM8t9ppj5Tn1Ua5PiJTXz9IrP/jh7In06Tmgubwh65LzP8sa8YWqmBiQnkhina/mxliOqOjt7USo
8ier14ev4UrZZ1Il1+yLi+fZWLlJWTvB0bRLTAiVNbe/1ybaD0l45HVUVcNX9IDzjIxTL28ANXHh
YhvLn5u8N4oNkRn6QVnJFAGIXsVoZZhgeOmTxD8j6xmf5kJ8Rkv74BN1mdUKSl7aXODE/rw9ggCS
xmCee2pVKOBjVvHjYpafXeXfdLZ374TtASkjWpMx2vqU/ucpFDxw4ghtOHpt7d9ioJfxRs9wlq+i
lIjszUgxfu20KLTmKJwDwPn1mREufxKkhO77UlbZXTVjUduE/JwBvEn7aWbJ+82HYGnodKRg0rNC
RvPn37gIh6TmfnFYRMhZ3nSZ0GhTCvR3oZHFqC5jz7nrXC/5lmg1YtXkdPT22bfjrlPGizvlMkOn
lwTlnzSTi78iH2oiP8tRoXot6ivpLmp+GtCftTsE1WmLX7Lsok0+Snqyhp9tR6YAa253AuiU3nt9
WqD2/+ScWXx13bRwr/WUksFiGKs/Y8nCl2qSJlWv3Xk1z2qj4Fm5t6NqW2wLZTW/yilDHonrrtnZ
Lhpjd5zVr6l0WodISW+ZD3lblgX6t3nkANBmI7Aj0CrLFtyMWe6d3g0B2+SGh1+z1UV45VhtMR5d
YHGPmpPPFd10TB3Mq7uzFdENQjQPBnWAOusEyG1wmc8Q4V5JNx5ZOZxkes7KMQu3rZmMT1M6ktOs
5sb8iU2upfyixC/3iw+E45y1XTRvW45GMGY9XEtffU5ur4aUMTDh2cS6ns8zJtg6EuGVweHpjhaH
uh66xo52lZj8Kmhgo6wSekv3m0b7ZM0TjKLfpmKKsbnK3kZWPRZvqtdrhAbEpVdBDvKNi3/iJVZL
e7Ok4aA3xhzVv42lM56MNIv0tivpWQG0qEYG5iBCgjbEFFJySik23QRkFatRdAydIk42LK71sClX
Vn8uovnnaDXObsZYsp8KoI2npKHNw4di2QAdFLwDTJfp0GxrJ0Ri57dN8gs3RI+sci5B4uDdb7vC
eq0Ga4Tx6gmcg3MRl9vOpV268XqxnOKkCb+Frq64hPCdowCO9Fx4TbavxnD4KZqpv+pzx/A2Y9ng
Ry/NpYXtYWYtx3SWKT+QsVPKrdaL9TuRRVcfhzTukmtgzG2+tYZKZDdpP1VHjb/+B4h996uNfdIK
zEG0X1OThwuRxq6em6l1x42mmVUfEnRJWOB6o2V0oSff6a4Nc6DR0oOlTXbdYmFaql3/rcSgvWBO
ThFWwnzR6sm1efXb0tW/F6Ijp23Yhl2yQR8uTu686BfdlOkRYJFxg0EyeszipsmPoeliWRIJZsjY
tPQeI6HeOdI1vwKOTt0A8ZJ+Fiotyo1hVl13b2Ta2M75vFxPGG3QbQqp5TFPurzaO1mmbhEe+0GC
20fehnM4g/ZDWKoeS4T61WYxEaLtMwfrcdFx0uxTbxn3pZXRaHEX4sOGuYEnjqfmWrYkOdghpo9v
cZZGmI5iYEqOO55bK83upUBuueHx2Aevj7K9zhALI8vsjOzsgmD+mWL419sFDfpjE3Yxht7OSTYF
ErhvVFbEsOGTsH5iWfKMjR46/yeBJuZjGrvWXjS1gI0wZCa6cbjMEBcQPQWqDmcViHnKvsAAr1e9
j9Hci2QxApo3PgnRWfc7txIXU9eiNQAtp5a3XeK0u8UX+sY2IktvzSYrg8GbF7xXonqOE3gwHImG
jUpEc7tMVokHvsV6Wk7jXGBgBBm0C/N8OLOMeQ/Av8fbkKXmRmTjfMcgqr0WdS+2Y+Nb/3Qa/C4x
c8kQ74p59q9HOTYTz6v07mQ8yJPnktzJR105b1lPHnBumcmhtZz2ppuIgt7Q+/E2bjaVGvW1wWSm
riOHfoJyXpxpgkiDzqzCQTt2+xQEz9OaTYasOkw0EGpttl/thXC9uxK1kHEKrUmuxBUcxHTPXbWt
pyn+KpMqh/ZVGvsI4gsTOzk9Goh7UEf7oR1IZMi7uRP9y+BSm26w74UegIXR+yfKWuuEChzGzphn
3Wqda6+TJK5f89DtsIYLR5OmXmqsZxNCv1BZHdV3p/Gz0KdvD3bIogT5f+kf1JzkdwxUikNczOmV
mxBBb6WxDOJhdKEoF1myT1Ac7XOW2WvN14di2LOTbVhF7S9cem81exSgfVSV+5As33nbJTjBN11D
vug2L6Sati444odiUe5PGkj+loamXW/6QjKfhgB9Z3mGJj+uWYZj15fmueG2YaAQcY/W2A/Hsx9T
JO2wmbmHIvTjmjngVMAxS0T4JJJwwa04NnhkuVZlwZWyV22SstLbPGYP1wSe2Nu6NuwvTcSvtyQB
PcI03rIozikHJ/yNYaTt3/2AKyHS2sJyknEQTsPZP4+TTG96BZlCjP2SH7sMgE0kbPkcR4a3H2S3
XGOCTZ+FniWRyrSGWI67NAhHoV5JmCUB2GuxdedpXe7kNOa/p4ysa8YHVn2kiLZO4Qw1DxaAG7oB
fuFpOlkMpeMga/HZ4rkYlmu3YCa61RY/O+jTEYtiNzrOixxd922WmfHNmqNmXXMifMxhwdNjqLuZ
6CLfYYEakLfHvvW1iGp9QtbP9oPPtNomTpLuCKeen7pwYJnRUSGWI2PK4bETnIfcVqVXNiCuu7nX
KzAlVUWQxpp/pWIHmPcS7ahCUjNA06pxadiL8y1xE0KoN0uimANZ84BkNg3Nn3iqbLGlFAhvZTyG
G1hmeFLx5xsbf8iqU5U23ln0bnWQ6SSLR3sFe4H2QXku2CTywFN9yBXQ05tJK5ZNwS/+rpiP3Js9
Cai8lYUgEolKaYCc0qX5IfFj9WITJ9RsMG9MB7P1wIajZLxyDIKND/AudHGwaEoPYCwEa0eheYu8
VBS46Hq2tTsHSMVZ5IacNl6Uw1Cc+uzNhQmZXs/VbHzrrLKAfKDL+UDm17JDTQKgPUutR4hYxrEg
hXtNZCXfi7jPo5ShtYuhjOxGz/2Vdrn1gLnJ63cITEO6kwmvfWWZ2U04ZikrF7OurcuZLt9C4DJ+
m63urf2QGSzznQa+y1luPuPjFsk/VRa7/Yb4SThORjy4v/lElm5rpyLbxykrjSUG9wFrPjJQtsns
LeRJ4DvO6mozODTSgmFJ9G8MXJ4DOmCY2R1p8pBOwICxANS1CaW2hu9syBFuRbTRNxpmiAZHF6pj
bVtkWxrwI9W4dI/Mv9wap5+y8KPZg0ezToR7BmQmeWNVeg57PnOMt4Z5k/K1TgdeY3SMopFXtmPU
5X6MrTE5GIwrdn0S52qLkT+6nZU/t4D6ZvniVql7qwvD7Z5kPhbR1llK3lLmKhZGiK54ZTRmi0CX
KYabkmSM4b7VQ/bMTDTdYQfSIVQihbYCTudpiqv0Be80ID7dy0PKvONKi67/puYly4Gndc0jJEjz
SJ2a7PnIGqB8bRg651bJLj2ptNI3RZGX1wu770HFvKRbHzYj0mNuxAFXbfbigFq50ozEr3JbWNE+
lVl7ADlis/pWzZXJlHSBUDJZPHKcYXeCUKZig7HcZkHPKvqqfjVW4WYmFYrOY1UcddWLG2+y6pdQ
eFg+J2RNzbahEbsTZqTeUo9y1uIvOEOvnyEK0ofAkSZayAc2ZtJRlW27mTKIepRbqyE5Te7jNIyB
HOTWsaXCpRAeqvhlKk08dIUPwbuz+FqxflbjUcLc+bG0zfDNj+ifbBfIEveW11lv9bLM5bYvPSdw
h2W4IXmp/UGQht5X+eSW28oEGVqRaKZ3hste4jGQuI6QVzSb3sz7+74q/eS6Nr3uACGTyZTIhLqT
mKVPVo+YJZCZm9znY2XeWCJ2foQNVo6KOBtWBaeff8bO3B27xXYOkx8PfCwj1WwUo7UMR7mDYgQN
UyZAx8pk2XIuL09mpbqzzPAx8duKivQDa7r2pdcihem9t2Rq7WNXh8bLAF7se5KNA5VtTYqBM+vr
UJGOVfd+8X30lyxwWXz2ruHOHNPCeW+G7vSKO4m8NsPKxAF8rYB5MXsbK5zBgXE8sPEzM5bxzdFk
dpznD9pdUDYXWOj595V1pm/X3put6nduTgRiU8bmyfTi7mAszXKYIlwfo5jcUz+ExbaeLectXBiT
OQtZhj5OwavYHL0AnXASECNCmkoYAtaxFSGSIdCWiHi8n+y6cmu7qboyzHQmBzxNf7suJTxBGxAw
qZoDx62HAF5fHNhpu3zN477fL6XGTER+0YvJsA9Vm9EEMWyLncWnNe+QHHbkaWSIMdOhj26bfugP
IHM5Bnlh9ZOdz8nOpdd2j6j2afV2EkYSGn5odKaazyk82mhHaEiG5wmqC5HW9Pdi+O8/2ByrYoMB
vd5j8HavwT/CPM2a+np0i+KldxVkmR6I7KbD3zdsHDG3d3oJ0/t0VI3ellOELkHY8W6xOgxujF4x
oGfDUIOejSEXZjAoEGJat5lf43IFwMaJtTPT7klQye/KfDC/Un6/NvAgKKNjSo9Fm9V3jOSw9QSA
UfbuKT3gs/CDzs3nYBTLgzfO8dEW3FfV2DljSlqw28U08AZIYskBIqfrEDElL3gbDrzxRVSFzNzi
OKi9yjw4hra/FG3E9uyHTnbtgO6FvTjJ4WxxBLmjflVfCz8CyzEXZdAXWp+YytSnEfJUuc1qae5r
Py/2yH2aqxpKXOAzcSBlvqlyIBEVk6thmb66bZo+tnaKDU+12aulcXxHQuZHcI3NKSxmWqet0aMZ
cktlLudlqozvDbL418zHZxdAN6VX0OC0M3aWmIzHzux5PYwp+aFZhamgQXuceGjZnTcU8oE9y9j7
BfRYmOuawtabn0hChR4i3eK7kcO6LHLQw2w4k/tYW47JSS9ZbXeNe6hdMKwlxqINSqr4JoyA4Icd
7J26p45yMzXcwctPdgbkpCODpOlb19UKr8CA+Vkaw21I6+PsTkIE1eyPPz3tl9e5duWPZsI/CsQx
eunaSMVbG1D1bo4UGNq2zAxmbMS5RTQ6jkBL83Qv/Tz55XXDwKrGMGXvVb2xy/jpG6m1fSWU9Gm2
jPlt3LvRdeu40QTkW+UPzchL5OpC7n3BhscWoq86B6WmYpEIlhkz3SatFAxmI7JP1EHWox/m5jPG
vXG/4PR4GdpK6CBla4zxYOtymyzlCPDEl9BkpoJbaThDcTuY7hCU/VJsaZ6Od4PnMb/jNFXtkW0g
cWgrvmdvdILCtJvb3Gvqx2qszaCVDdZ1Hq06YuWyNq7RL+HW1bHgYAXj67oSMrwSOE1r/MPmwCYe
uqfM5dBO72QihnPsbyk2Vz9pVaAqtsfbwm7iUww7B6jqbIDjLQE3OgQHlVduFdu71G7rQCd+8zyP
TvxYtiOIsZT2NWceQ912o9nfNz2LcUGCD8SL2L1iVwfyncxp+mTgDN8nVE7Hqk2cfYRk6m6kDXPg
fWuvKUHaHuqRAwM/Xab5Okyt5MVsfAFNzFx+SduATB3X4B/YCKtjH1nRcZwN7pE5KBbNMgP8nffd
TriV9YODfn/jGC7NbxM+EkGA0Z74LDJk8T2dedeNNyONW5RP0t3bTuEzZlfqBuigtwvrYQwSkwid
BK/kP6jdOX2WK3qtwVp8Y6/nbSglkPRbCkiYBOE2nPl6pRGLq1HXyEVorpzMxK1AXo1l9bs0+zyA
ULGQQASbGSCIPkEXaV/YWfSNCzbuTtNjPTHbJOVJ8nfVY+rtOtmnL9CU+ptM5fo7cpT0xvIiZASt
SvadZ+S3vi4UHgJBnBsMlW2YA5Ohraf2tG0GMJKY5hrLmgIMInBzeIFvYfGmuC57IHRbgVGK7QCj
Pbad6kYOyfK4YIN9ploKN4rgnNO0+On9zAn+am2VBnmFGmHTz2T3nDi9GS9GorOvLOneFzlM+kZW
NCZbjCvTpolr+yVNM+vGqW1KG+Ydy69w1P03C6zIwYxyda7CJbtfCjPa48LQ0aYfRN4HbarDEONx
L28i1BrXVr6KL4txMXbQdaQdxK4JwKlSb6WxGOcIX8/WcSlfwGsbWyvRwzMCZJUHaD2GFxc84+8p
8juObb68YRZvYoRSJmqVqGQtA4C/L7owfRS1Wu7n1AqPmVGwtCWGYR5Gex1QZZnpfy96CHPIeocb
s/OWKBB0hnfhksqbtlXFo26lZbM8Y8BMiqa8sYyy+GHnImbg5qP2mWcgZTGNWpYPP6kAETj2I+4p
85+sq5IdPLXwdUlgBBWzFtu6dNi0c+oeYjHpKpBJ0T3hwFm8jdP1y5XK5mE173oVPcAyvaobMd2m
LQoOG2/HW5Et1sFGGXOLeyk9daqTj8CDp1uvJFS1cCbnqkH1gTiOGvsWrgtpo9r0rKu28u2z0UNM
3vRNVB0KwuqHq1IU2eH/ODuv3citZQ0/EQFmLt52puJIkzRzQ8gTmHPm05+PMrC3ms3ThLZhw3Nh
uHpxpVpVfyCDZooCzpgAaZk4O7aWbr4qw9DdBybqGqMUlMc6z80/oqm511DdmvQ4i+LgJRqW9LXZ
Sf/UpWpjQREh3QautiWT6eVDH0aIV5h2jjanxPNYd+t2KwnyqDE2KLJ1iT/ssLcqHk3ht78ViWdD
WdnJJCeFBLTWcMtUOdq9eIdaD6Foa9YoVNgQXrWC/lBWqkelktFzxShLuwFHiC+wMcCbNvuGXJk3
hfWk60hmlUjSIftY8VX1EnM1z2ilz1SwUTBG0NcsN7GJTA6Hdp5CiEfx1Is6/SXEkgCRRC100fiu
KOBTUO15qqSefxeyedDL5/n9rVXCyqcqSTGjF+gWt55anyRXLo9aGY6Pje/Zj1R1pWOJz8YO5bzm
wej1+E9J0vmKHlu/jfWmeimHovgEcJkiTaTgT8vL0XgCNtHcoWcwcna75UGn0fpsplj19ZSP7vOs
lXfj1DJHbIKcO+aCNpSmegijKnyyhtr7acoSmwwd4zbcDoEt7lO7k3554dDeCmRT073ZegiZcjDd
eEnt3fmZIlElgX1rD75W3utURrP9kJoTT1ftkCgfteZer0f0zsyaZgjucPnwMrQ18iCAyRyusoqi
NbLahyQMQCrZlfbilVn91OoNSyxpeXBuQw//r9BuzOC2hQ6NJoBsmHvEFyPjUCiB7wg/b5utXOU6
kKe4ASLv0RL8GlbdsIsKHwvCUgxY39Fd3mOQijCLXUrZTgntOntIkBL+Gttg9RT8qV+RrlO1bRSo
5JMunhsOgqQBknOCmoUQaLzcJn1ZPxQq5W02fnyAFqR9oxhZfJJCrXhyM5F8CocuuHf9JLtJ4wpR
toqauHIzdD6CZQniw5s2IZmUqSI+ImTbv6I2XlYroMmFbiK1KoX+GXy/S7ZCGWOiqOKW5wxDIfYZ
z7BniRftGhJ66qPOemTcnPT8J5IvIPZZNzEewwChOvrmbhAjrj2yq8CtKADL+1De1WPLi9IbbZ6p
SuqASQ+P0YiNhZXqvKx0EuXrXbvLxuGb1zjDxrUSfuSsZZdTb+xrc3JOaVrcWsgVJTS8zcB+0Wxp
+KOWVvUzsjrzJ4/y5ncI869Z+e4XUFVr6nADTqIWBF1sjkMvLAQt+7ExePqND6j1IC8SV/JUfeV4
4GR4zVyz2VE+kVZ4qNPQZjMB0QJnUsskH7mAFZR1E+s5ntGOhK7MTSRV9l3excMBfwPvMATlj0bq
uxUowyUQntHSowV8DjYXRMOMqKlBNAapFZoIf4dldzBKDrydBYw3usXVNr5rcKa7K1uq2VVk9cge
U1C/HbzRH1Z+yQJyB78vYOY60AIbihdf511Xm+MyN1vQsI6gwrdBbbjepx3qq65kJFvqP2sjX8Ay
QE61IAICyQWpNMMyIKzRSTDkINC7xktlI5XXJSVqw1Kxxi9ejATFGHjKxG8Qs0hRbEFfpz/sjK3G
0FKkPz5LVJacFmPPYmX/LAUD5AZYBGMNOOqz+YR0WyCpwnx2+nif527rNKmW4/CMHvv1nbpwPgHN
UDFGhNUDZ2N2cAi/I9sB3+fIrY0ecxyUvF/1ivb+/nqgpX1B7qErBvZeijZfGW5mUAGhweH4TYTa
DQ+Gh7RLii3qiemh6TXqdh3X8/WgS9/RAsYB8IRSMRST8+XIQ7iodMhhTtMI/RfFHnrCvJgSWpR6
VKYr31JZOvbgpcFMg4auXvCzClrRIC9d3cnG3LgryxKX+QChsQQ3lccuJ8XZSGGTfG4MkctbLejj
o5WLIN/mRYaMuwqGkVyGMnismt1XxOhJNxHUTJ/iZqycOgToK7zaXNmzix/JwtSR25hlMMcDSZ5n
S6qCCAWyRA0OwQb4+SjvDoCIgpVQy8eDAjEIBhvkwdm9AH+2U5Oa40GK3Ru9wK226pDPLiRbPrSt
Zq5NyFyZBXgTmTXHEcOyDGNOFy4MMOehaQ9OE/MiwX6gcH+OwcgS73S6L5tSyUhDOsnqpH3Z0/Cv
vSbNjoOboEj7saU4/RSycAP4uTDw6pxt6cxNjaZxtcFxQ/uIfO/O9SfMiKX+/XAcgHPAcvEWgaMx
v/igOMicTUnnKIYrn+ypKxemUf/k5qY4XA81v2MZEkudjQXQeTpCZkciaVmYoLHYOy2v0LteRmk9
Rxdri++pjGEwNNu0GJGmaqOX/yEwTXhwqbjpXIwxH1MpRi+gd6L6VYl/9tqr4r5UI44MJqJx9crM
zRft2zD/G82YST2oOAGMvZb2ji1ehf9HQdGVF2BWrUzc/ICch5ktkDqMqDkPWe9YyCIW7c+MdCXN
0LqpfiqNvDKmWTAWx/QsQSAJEKoBtks9PxjtHCW/augQ1uf1T3MEUjZKb27JM2WIoNXvPcQO/aMn
qACvnAFLoYHYgllHFwUc9/S536UIfoVendVUOqrpXfCb4iQwLO4eFGdrF7TCBlVjNIsT24Q9cn3Z
zNOkadTwcNiBupCBxM5FoWSXqyDg9D9RY5OLk02523r0MFf38UTqv5nlgITlpkOBstmEIJzrgwy+
iJo1EuLNB1N2fgxmwfwcAXifS3FOAu0GpfJ0RFIcFCJ099EtjQolVFzb6SsWBWKVmQTuYmMAtA2m
sjvGaPl+pM8f7W2cvL8YnlrGd5h5oKR3/TvNFvzbLwNhT1JMUoUYwGzBu6VupR7PZmfUQZwkJd6m
zXPYVzfZYK3xii9XA2koXGYwymjXmPMEztI6uvxA3pyUAqm0K5DRQn1ONCOWI7hwYugXxGW9Lwq8
1pzrw5ylPm/DBJsKbRPpZNC5s+NLH3gC6HUY0lZJdVSTC/dgJrV8uh5ldrtOUUDv03wzeZhpPNLO
l3vXalHt6X5E3lOkf9wy8u8Gs48e06bNVsD6i6FAriI2YMkT/Ps8VBSVmYavXORQ9ez3vZYNBzTz
jbscDYDv10e1MG0WPViedgJ9Sp4656E6q6qBOxjilHvak5UP+yZHV77EECrAtQ+N6hXm+1I8BI34
lMhz8bCazZUp1Tzg6Q2e+JzVoc+zcpdlmn6fj1m414Ee7nKr61bSh4V9AO1BA507JeLoxJwPsgWP
2JK62SfOAofdeYJgTONRd1/r0V3jIKwFm77Au2OxsDDvE21ln4D3fmlk/afvN4+GZn1GeeDH9clb
WCeWJRSEksDLoBUx29++O6BXSeX05AeSfIuBif1tghKi4Fq4X6+HWpo3QeJtUhEiVZgf9mbfdWWh
ZOJkKd33dDKMwD7k3k/qTx2ycRt8zp6uB5wW3rvn97TdKDhg3U2Thvrx3EDYL3ETwKFCnEC+Qqan
yh3WTlGOPTYooYJ3R1djbaN10wO5K5rS3l+Pv/BtERWD2TExoHi9zdYMXhHaoJmDi28H5eoH2U1a
bEQtJaUf2BZrTr8LRxjUfqhWIOyRF5FnM1mmZYvTo+yeCqQ66AAZxotuFdoKD2phTEIjYWe/U9O3
L/K8MUK+P63dUw/PWdoaAy62BztQ238gJCMhfv0LLo2Jsg2Cinh4Wxegc+RFMHIUnUtPKRF/w4GV
/MW0R3x1rsdZWJrwYkhC2As6V93sCHO1oIgLC2XgUlaDvQ1fO9vQHakRmh+HvQJ8/EjXv1+RCliO
OjGbeJcahpi+9bttrioW10AxSKeh5Z69R2AHPnGN3ZR/8GOP3lgejd0vZDK1b9eHuzSJZD//CTxb
mLKoY1uQbZ0M0J8OYG5tr1ZWe/ApoKzkWUuhoM5ZwtCpzYAtPx9jk3uGili8e0p1o/2B7HmcfzNx
7vokDblmrUzjZTBYNQp6jZqCygmKGufBpADLA1Qt3JMvJXqyb6DsQT0eLOzrojz69fGPaE3vZJJ1
WYA6Pw8m0NXDLEaGVe4p+g1S3Giimyn+KOADy4frsZb2AYVjjZuci0+e85NANvqJr8bSyUw780BS
q+JYKNqVz7dw7cDjtyeJlUk8cJ4E9dS1ch0g2MmWknI8ZLQgnQxO+BY7vVdrAB68Uh+9nC+L/ATR
PJiVkK+02SeU6wF/zAzUggva9pAmITaacaPcQx5Yyy0X7gL4NRTdTWQvYHnNlnzDeQ/teOD+xvMJ
unN7p+XSwcctEGvJ7m/f1odAeF+vT5syDWB2A02VeGqSCkKEaOyerxHTDQqZKjAXef3PWNqbEdBw
0+GvXYDKAOf5yU3Eva52KNoVN566Jviy+H0FlB9UOAWsmVmmlBd5KwCZQ8UVoftLWMDcRvZPgmNS
GKwVWJa+8CQKREUUhQcu3fOxllwZpjnYeLYmCW1ErIaRnhRbtuRnPQDK1AEr99YEtZZGyOPRRkWH
YhsHzXnQUW7pVw2FffIgnm+7GsSqAU/0WHQ0nq5P5uL42Hs8E96krmaHi1wFaN7JOZT8tBE/DHCz
+G8At3n2hU8GCPgeEWyseh+NsViT5F0c5vROpYSFJNycwelTMZVyIFInjTbyvmv8fOcmWke1CjOM
68NcCMUsUsRBdhiesTEdRe8uJZn6QgAx3j2NgY2lXa5VKXa+2CvgDFKr41pVduHMsaf3t4lmDnvT
mt0Pbth1WMkBAMeLrztKoXhu7Sj+1kodcgAWXJrro3vTO5ztSBTnZDiliLCRy8/iYcdWJwVOi6cY
mDh44rD17zlPITLhXtaLozVY7ucG9Llym/eAgDdtY6KSABpOsVGETLuUhFGgkl8KGSRmWGk/dcDz
0BP1zj0kQQJ1r8XpFKB9XyAVDsLYyu+ENmKFVMlqhjVFaY7YvKl5AjMJS4xn0Uv+1xj3vuh4fbBL
U0n2xDMJPWG6ULPtH8ZtH4Voip8qlV6mVhXqjRuM4DpjGufXQy1cUDDS2R30G8VU1D9fNeYA4sxr
NfekQrG4ywtqJGhBK3ikXY8zJ5FOOT0qc5QimDyQEvN6BL6KPMI0TlQFsYF7EjfvOwqXRg11VqWE
7DUe/L8stcRzQ+v7WfgGSP4aHll6CvsCHx138JVHFYgN5nqa1WjHGJVtQPdtaCrHsB4eEDLrVuo7
SxMBpxySLY8Q5UKPtpOVUlJdTWDv5Gkbn+xkM0aNvtdDTV2ZiKX9pMpUUWCWU+m2Z+tbx9a6GKcD
0bAa/9lom/hURvgPySzaU2KHa0JAS0ND+wMFiGlmeOacTzw6hpB69cw+1Wiwgyz0bwOlVLdkTCuL
eSFZhvFJ9R5pNj6iPjuXFLtvFT20xCktvH9aS/uKr9D3QGvvIkW5s9EvOaysNI1fPj8p0H9DU4xT
kPfxbGRdBy+j8vEgh8lgPeXl0DtYIsfPOUK/QvTKtux19YYEZsCMqXUPsulh7Uyp9RRrYXEyc3gT
13/Swg3Ej6E+9dZ4vOikF3DGmsrssdzDNBLbqx6R30hqw7s2tBAHNaIYMt0Y//EblH+uh17a35Y6
HdKmpaPaP9vfoN10pZZcjmkVcC8EMp3TKrYjzryPBuLwIA7ydFRCaRyfr6c2rtymo6N2kvuoesox
7foaJBicXI9yuWpRG+UYQV1A44R805V8d8m1eRb1clla0DCHAJidMkBSAvYejeaaRuXluj0PNRsQ
VUVbQhXHOqmu/CRyzSHDfQjD+h7o/udStdb0BJfjGZrJmwRiz7zoEFtJkOmRYp0SU3yOCswNy7j8
rHT2I0i6R5SCVh6xlyuD8VmUM1V2CU/o2SVTSBlB0HQ6IWehOpOA1CFx8w/29jn2iYI3C8+6KXsX
0694N2FyGppBxsvlBE15OClKFt7jfuodSCrKlRRhcW1Q4gOwolJzmHP+faF7WoJp5anrZG0rmsjY
yx3gCD8qtJXDeikUfE0V/dvpZJsX3zxYiyCeWIZAQKutP2TeEWr/KzlXsv/4gkekxwKvQNWGxvv5
90vDSrYjOWOWfAxLtLLqdkoQvLgduMjrkRZuaE5nlVMKxAunxbyXIYIBNn2jGafSGx56N3rMIQ5Y
arMDiqWBRU2kY9ZEDx20U1MDfMXdLeMabeEN2vQguoIvINV3efvhgjiqX9QD+dogDi48Hag7Yrkz
UH30Y9XdIuQ67C3SuS2IrHzlDLu4g3nJ8hfC1xSKBUof5x8bNkxk5cGAgBaA2xG+GrW4rW6fivbv
9W+9Fmg2q3aYT3BKAoXCMcO/pLxUrextj/PP9UCX3bLZkKZf8m7/WZLstyboXTzius92w3YohnGH
l9BR1wZjE08+fYizogOG+eaaEMzFETMLPh1574KPdW9WctVpwHxNvCXjgnsOYs7u+hgvNuNbFIMK
AageeiazgyyVg9DsalQBIXN/q/sAUC1qfJ2Nl9b1QMuz9p9A86JA3kdtLBkyFAEcDDeyS+kBDSsF
3ShBqk7Xb6VfshyP7JPMHBTWXLlDaXPTrJGpOMW1uLeC8i6UxLHDg7rozKfrQ1ueqf+GmuVMI5Ww
OPAYWuXiG4QqCEDDleP5IgmapoluP+7ypIEXdkUmjmok77oGkAZ9ReyxFBCLdflsJC4sxLsSZZnr
Y5rm/SwPJCDvDLp2lNdRYpmtCxvh5xL8nn5S6uK2bKoc/9DxqzIat57k7iNbRV5Df8II/YNYA7I8
AsOfA1ZMDUmxZru7jxUPuresn4rBfFYgVriKi19xVn/henq9Psilr/o+1nx/05I1csr+pzA0212f
qUcA5N88xT5AuryHVPYo6fVam2tpxyEgogg+L/9Ys9UyCDlpPCkwTlJbt5i/oQtQi/Iz/cSVpsVF
TjRp003KTlQ1FbLL2ZeMc5kqI7I7cMqC774lwo3cQpToHl1Vf/AGe2WJLmw4xILgqIAqkCew7/l5
pVutrUOJN0+uVv+APdtu8joOH9txTNEy0lYP5ymFnK1QuqB4BUzxAJvOzkc7l3isoMtxwq+49LZ6
p7cYm9W+3O3EBDXeZJXZSkC3BzR4qU7F0ibSd7lrQ1QEur+moL0wrWJC+mJ2g8omXdrz4ZdoR1i+
nMCj1US5I3FDzSDJUpzFECS5vmzndlvTHplqx3hpqJPirTkrsCpeZUdm4UNYawweP7+HttxFeO/Z
rbGThH6ClbVX0VgYhnpbIEWp4pCSmt9Le6C1Y+5ihGXRxEnGam8huOoNa/Ybc7mvtx8IapOSGur4
rPLZ3MA8Q3YDK+dT3H13EyRXVSgIXfclRHIygZMdxD/l4qXX9V9G9zy5V17/QHM16ov4s7XYa1GU
+2llniLcRL3uPpcQjklKkO43nvcQGj+j+qZQ+tfEv9OCW9orB7VdK9q81fHnC/TdR5jj3ZAK7AM1
rc1Tln8Sww/b+DW5kGuZt5Vc75+68ralUW+wMtrjW7w1cvNgom0YIGZvF5/9HJ4NFRqtQYeUNLIz
QozszdtUsU9kWhtbnZwU4JsUeK4LCDJ2hIfxHz/8Oca/rn/NhXNE8BIB5YYHnk4h4nxlFx2INrnE
+x3nsWBTgkY+oTbsn5qqzA9glQIHfgoCp9ejLq0hHOXYUZP0FXmleh5WH4cAB9DUOKVN9MhzdmcW
+S63m52dVIfUqrc1PJdMNnaV0e+1AKnVds1Cb3ax8xynhwCqnAcY8S86a5jHIOdlY3Tv6172xczc
b9nEK7w+0MUgJpc35XwKLvNacILSsVKnbYyEcogihoGxiWYm7vF6lNnx9O9Q3kXRzr9mVMpFhH8j
iCZz/GF43WuqKk8NUjAr0za7Bd7icABObFWNVuu844RsjqaPUhc7BYS3rdkZqB7HeaBvqsjLe+Sc
mrVu+SxT+TcirX8SPVpOF7B0X5YrExh17JRW03ypA8M7xXoR1iDJrNHe9H4BYyaUU1IYijDJp9jN
rD/XP+58rf77G8CBInlLdsbtd/51izgu4LxOo0Yw9mtVWv19Ntqcc8IoN0mNnSAWPQpcRZS9klpH
sc1vXvR2CAC2dfr3lV8zzeW7g2f6NfRMESwFQoDu+LxsJXVZFoVtlTlWaBxr7zaWu/uGW8jqn7VG
3A5Rc+yTb6Tcu0ALdp2nbZt8ZbnNe4D//gZ2jDohj/lB06Hy7vVCjautQoHNGi/Qak/jZfgqo7aw
be0eE1uVe2BMkFQA8Gk+p7HLrkbilcNvKNYOklmS9/ZLqJ5MejmAjynXn/8SXRRygio0pJ+6u8sg
WOotv6OwjSN4h19qw3ZQy5UXwfT/nM+AwcObuiWslAvRxzJvYzstbWIKHwUS1XgWXfyI4a0DI2uH
L+Ba9rEYEEvGyRkK7tO8iS3ZojIzM06dLBO3big9jEaGkZBbflXaelN6pr+7vsgWA7LewYZNdiHz
FqTcg50t/CZ1zHj8Hial8oAaxzMgfSzA2+iPVbf2l+sR56/xt4kk4UEMl5Ib7YTZPdRUCNdnFUuq
pZ21A7NVPTZh7u/xEpHv0QREdQsro03fiu5ea2lOha1VPl//EQvH6FTjIWvmImTsU1L6blnbemUH
8E8zR6qFfmy6Ub1pkxbxBFRn/pdQU2477WBI+7NQQ1fGaaD1qVPZOru04NkFYIgkr6QKf31UC4f2
ZPzJK4EbnpbyNOp3o1JCF3kSrU0dQ4Qvnlv9Ro5ip6jt7Siq39dDLawb2AjAAyj+2ZNX2nkolDU0
aSxLRCfqtthH4MgOEM+tm8rjdgdw3B5oIDYrQJKFI4C30BsfbqIfzJlLbpAb6C21mWPK3Sdb+wcD
nQaDr+ZuSIbdkHXfVDQnVy7ChZXyPqY9y9G9AbX60K0zxxcJ4Pygga7bO5Uf/7j+QRfmDrcN+kPA
qRbMEJvU7NsU30VHK3Etq9qm2GCVjv5QeCwDa+3VtTiqiV5HSYXnx7wlj+CIZ0bxNCqujr2LdudG
6YDPxxkX/f8wMJ53NK050HjDnq8Uyc3MynKDzGm0/pseId+kJwgWwLrHvqWC83w93MLCnAw9pgr4
BLqbly/1LEnlPDBTJ0hlwz3hk+YaYKmq0ty2aPBgvoTJRLLvva6vv18PvZDBTDQO8BVgnLg1Zjt9
LIpIbXNGCpP4G6wRStXwAzZRFmylRCHtDlGtzB+NKPj4IU5grikKf/w9rxA08uCpRm9mTo0ukaal
z2Fs/vaQctwMBT6Jiry/PtCl1QNGZqIigVa7wK1ElD4oSqS5ExusVYRtko3lhjiIGPbKJ9VZHLML
GMV2QVlzwjzQZzhfPHpgFDUmbaRA6M9u5aaepHJbsbJmFieOJwJAI5rObIrzKJZVF6JVOVcSEYS0
SoyvKNz9E9r9tq8zFkx1NO0a+Zmy+Xv9Q779n+fj4y6c2CsT/HxenmPOTDtIBhKMPKKFAAQvLrdJ
qbNktBzcHGIB1B1O0VgkT0lXFca2rMb7aoixSx0QZq30YGvoDR4cHYpf9cGTG8neK1qTR7texuV6
5TRcOqUgEOm0ICYs37yP3boijWqFy6yX3GDXNtVnKM8vWl5/au2PKsxzvgvwz2wljBlArs9O3rRD
vTgW5EJynpbGto1dChChiRruynJeWmQTc4hdi70xwNXz6cffuUGorGJQfozSbBOmm7CKVlby0t31
Psgs62klJOsL3DYdCaW2LaZlNAOrU9RqO7UT94kmPQUouF1fXosDA2cCeI5s8sKdrUHqukxQ1XBE
mCr/RLGQnE4uzeP/EIVKKNckKSRSCeefL0SoiqoLSXKLRvrWryRAuQbawdejLO1REGQAUCD3Whfp
fyMAwsYq6T+oBh+pVQUY5BhvqiyA1WT99qJ6X7nWUS7l39cDL31Ei9QfhXOYxVRFzocndzEZsd2l
jlrD8gqGSdU6jMSa5fXCmToh1mDvAKXmrTFbhLiYlwNbPXPgUp0sSXklBf8zhmIFtDovqU3ZN0AX
i+3Eghd8y/Ph4GnrIaAZl44NZuvXYGb2p8qVJKTqwFaZI3ijwORPSGkHR2HkU8UqDrfoGijbrGr9
HcojxmOftZ5z/TMvjR/u2JQk0/YHcX3+uzIp86rO1QqnrXK0wuUY+e8okbFEGdYI3GuhLhas2mBf
JQqnG8z8qKDl+WKosX9Tgoo8XB/VwnlJPseTlRckj+g59HmqqwY6+uqOJXl/wkF0UBN5M5tldoCo
smYUtDQwSjVQDkBbT/2C82+YIobAudyVjlYbwedhUsE18rrYaXljrWzHheMMVh0jw/hLA0A1W65B
IfIcHZbS6Wz1h6uGX3XDOpqte9On4961jJ0Hs2/l8rksRrBDYOqyR+DZUdObrd1Osws0K2UU80KK
a6inANmSv9rmN0stkXaV913n/YPK3Y8WAJfQVnrw/094liYIvqmtNR1R755XiUiSiQGXO1Jv/pKN
YZdp6QYl2RcZ3WYgl1nVPIwi/KO2L3VZruyPi/NvKsJT/ICMb4Prmlt8d0mDf3sDx0/q9H0emp/A
XgxHr9a1Td+LYCPqIt/4cvTcK+6aFoY6pVlnaQrBaStzGfOMRbx0NvKst40yCK3AGbQkMW8V0xn7
qv3m5lbV3qR9P+F59wiHIiyF+Udop+hyaqEu8DLwSPhrTe70BxFL6XgTRMOYnITWIM2Ggjjq2l2M
sJkl6Qk684BOOYBgs+wo60vJSiftYtGCn6BRR+rCAcNFNVu0mTxU6qC7AXIy1DiStkTizniRfdUJ
/fEujVUnCu2VjXJxfUwxSSqZM0povILOF40dtCnsZGIKNC+OCKxKp46jbmVrXOx8ovDkAB1Ds4Z8
chbFNTouP9TjnapHMD2uwycPrdfbuO7WXo5vh8h8LUxMQqhRKkhkeXbIJEELFTMPQidBxT6LES0s
tP4J/t3OqoobCvy4Dhg/gtK4l+162yfayVKDH1AUVrtD03Rd/BIeB0Cr6JBycZ5/2qZEc0wpqtAx
kcBE3K11e3QIRI49QlUMOND4nVdaG7eHntEoUtzuSn0I3I1BFxLfvyDoHhBQyrFJoEPu3ZqRbaMt
7ArjazFQYNlqwBnsH9cvhIXfDMWNmglSLxPMdbaTynT06G80oRMm/r6q5GwjJcUPFPjyDcjRL+6Q
5afrES+uIBYEj8MJe8pbn9jnX0nV4wYNtxYR47Q6ygqvfdWwNha+Bl6dfLkea+GQQg0DeKyKVR2O
brMkV1ISD5XEnhnR6gwhOKlQf2V63G8kPxVTfVjsOjsCeU4J6ylEu8u5Hn/h63IbkT+Z2JvgpDuL
j3w1doZIQiNtY+4ltN7Rc79XcoBZwLoO7P3ko/c7ByMfFxkQWNGT7fL5xxWtpdYojUdOWWkKmo2j
h4AcFlMIE0uyrdSbscnilY+8MKEAiE1whMB8ptP4PGavkHDgiBc5iINWO7ku/iphcYuFXbwzo+yD
KD/64BP3FNtBNGnp4M3rKbjKtN4oN1CxteRPXNm3I2UeRA0G/eNHGJBZ2J9QG2i7z+cucYtAcTMl
coa2c28qRBM/tTii38pqbq0g2hfOZELB1OdhJE+78PwLFhkqgUk/RI4tN82uMC3gyDzQV1LthTN5
Mspiy03NR3t+UHJXN7Q5y9BxM7SRu9TlmolBFtUi6PfX1/3SgEyYITC1SE4uICIyDoo+4quhk9lk
tJlqeTvfpC/08SjWZMA9tY8nuOz5Z0PDFnpJYU4nf466ZuSn+9IU7UqUpc9Gp56zCjkD+rWz88pu
raiK4ypw7EyNULgUxj4lHdv4o2l9/LORD9C0osWmIxo1WwdxFri9L6acKpbjY4EG5I2aAEv/2Gej
u6BypKLiP9l7X+xXBFMDWRSh4Vhqku8RVq9vBK7zr9ejzI++KQq4HWolwLyAGs+qJZ1v6nkSF4aj
aGX7lOl19uhXVB2NSgq/DGAtb+yx6VYSqvlcvQWl/kdWDpDlcs/m+PXmkWxgqli3Ow8XuJOkWn/9
rvsgu5NezVQFmiDUPMJlwF7na08q6OGja9Q7fd9+kxtITYNp3PVSuLVqnDuuf8v5CfsWDBbKVM5A
1GS+0FXPl8shRpWnigsKcXgRfVdMnhyZJeptqZTu54/Hg/8H6gp9DeADs5Sq9tByDgOvcSAHIeHp
6v6nrE5FfSLZ0pqtauFTsrLL5tij6YPSZwTVQ0MFrax5WmC4fmxpZTo4dghl7m9Qm5L5oMee7D/l
lo6SDV6/oerUKrq5+6hIlSc8bsO/RtJZhzr1jGHTRLyfNx6CmdgLDLhBAlCTLPkmzMP6JRtk91dr
V9Fd1Uim+mTanbJWIFyYJjwhQe2T0ZOHztlUXaJro99Kg2N57XgEe5Gc+r6Kb7UkUn9RMuxerk/T
wmqnQkFREhz6dHvMTibNV7WWuSIeTsdoI0RbX2T3rSJ+fTiOKQMiMagGYdY6Xw70zXLhyUnvdEWM
ulZtVMdKhIAuRJyt8B8uCtAsA3Mqp6nk8zBJ5mUn8udEjUeNpT7KmeQU9GwxghjMNj0mQ5FD9aLR
gQ5vbY9oQJaod39u6SjaAJdQrd2C3TOGrz3w/Ag0HopsN6UJbd1RvBKN1i5tdLE1Oq03jtc/0cLU
87PBVE2NeQ6f2VSUeSeMoZV6Z1BS+7ULe4iNnpqeqmbQnj0ZcZPr8S7e/tN3otQBC3vqrV48sOq2
ziVptDoHizNXOZRAVX7jwf0qt6Vpg1vXvfQYU+mx98ZQlz+RTMj1vRrk0hOmP0a2cthPeez7lw+/
Bl429z0PEP40f/lwW1lS6ua1Y/dldeu1kX7KUcnBW9LN5ftM1oeCc2pEqcNqo5Uce+HTI/XElUaq
MSEkZylvgplQUTdW5ah29NdT412t5DjO2K28UQd3DZ+wNFIsTWWyG25oEArn537VmzhZDF2Fo0lV
mDs/T+TfgG6i17zHC6iPq+JOS+28BAEZ1msCX0tDZa+Tw/3bGZgNtay7XsNmqKbINaF+hPtSVu3O
7/1+g8vVSnN7nsNNc8oG5Banf0l5aZZdCYw+KvzGK6dS/fBRGdJya5X9mqrL0vecyLS0mNGSpSh3
/j1Bjo04uSRoMOZ6v6VyoRzLXDX2VRINR33QpH0N1eZgS3L+fH0LLY6PpwQ0FlhrFy7muUveSz25
clKtUI5u4DdOklre/nqUhTQIIDGNZsOCsAqS7Hx8YZxFagro0mkSpd3jl8cegSO7xXwg2bFEXuIU
luz1mBewsWnqICdRVAe3YwJROg+KFEKgIctYIxJcSva28A3aE1mVih8atXUc9sJMyFtu/kTfaa7o
6qM6MN271o2UOwu4W4i+oFf4K4f7FHZ+SvAoYA4hAExSWuc/K82EDl7b52fZKt5+6Ed7nTNifYzl
XavDurn+GZYmmGCUuqY26sWhFGrCl6lA10xr4CNXbirb0ajylY+9tCdt6nfoQkxYsDk83cvkGD+A
lChZ9M2OJZC4hf1oqz9VX/JWTv2VWHOuiwU7dUB+uaac4T+TLmHL5AYHN8Wkxi7XHIYXZ4tXApuf
RJAn92y20r41R42KOibwvowNRwH+XBFjO24jWvhrOImFsYHHRWuGziD32RwzUA0RLYtpo4TGMH5l
TxkHWeui257S+yc5Vvvt9dVxOTy2BvqlPLO4sYG6nA+vrI1O1JSsHRzN8vCLHVqjd1/oavqr6/vm
5/Vgl4NjxVMDmipBE9RstiFDsljSV390jBhvYcPvgI+iYu81j32sr2SFC6kBjTQFBD97jTU5T6HK
MexCMyIt5N1gxDC7kRhJN/ZIK2Y7KDXMGvzzrGck44ff9lBH9i4sM/+XJGqE5qyQf63k9gufmmuE
RukEz7jsWPa5Wox2oo5OoItkz3/n7nwhRnRTkrXH+uV1gqUyAGFQqtBN0d85n1XVV4cepUHZMbqo
xQykxqLXytKdYeOnZGOwvJOTTtvhxlIcr0/xG0zw/HRT6XVNb2oY7lM38zy0hwa4Pha26WheWLtg
Q+Tuc1r6I/4oVKUTPNb0PN76faT/8X2/2+OTpol90IdVfIh1t/0RGJio3jcWCqLYWyFYdzskiSwd
kWDxk10gY+C7G8K232h9jx1wBl98R4YoR590F8D7Li2UMtgZRdMkP0d19AH3NaqvbWWAPvJR6H1W
30VQ7fsbIkv61hsNPdxWvq2eAjsI1E2Z4EGAJKcb3eD6azQ4S3jyV6WhtvbhmwAEMcoTUDhI8i84
PbhntU3D49oppCLbY6oEYqeSyizcDG0fnq7PzJQVXUwMB9l0smioZs3WhMEm4XYbkPw25ORQ5e54
r0XZwHBD+S4d8+IQ/B9l57FkJ7Kt4SciAm+mwHbljWxNiKqWhElISEjs099v950cbVWooicnOo66
xQaSzLX+9RsTmZbfauspL0k7/vvl31n9lE/4BbMmoX8FFxuNXSJ4k3bpn87uwaea4MN48nT/PKng
I33MO3fKRBJIHX0dvfvlTG6rmJGQpxKcyK5Sn7PCND8tMxqKuGHpMhcBor73oKN18dA1wzGPyvDL
32/2vV9A7wZW9i+WeYlkRuM0yYqknJPfWWuR8ujVT9fUEGVmI7evrHnBdYdmxIwDGIVNDCestD6Y
i/6xB5wnGXjg8LzPPHHv/Of/MxYNZ6cWZxvDU4GTfNwvXYaGt5+YcpMBc1rNLUuzjl2wzWkS/377
f5QczBjo/53zrus6f/i74tGsm5pg6FNINtGzXJvqc9ivH8n337lBGOeMUGj9cVC6NKIiPDJsXWSo
p5UIuIPNGOEUetJOrSYghyHrzTSqLPfoLzmxwX+/wT8OsvMNQtOEPokhyh+LGaqGAKKqghPZZs2e
RASST0HjsKceJlKmLd00H3y9790sCBtAJVQbkI6Lz4cmt61m5ssnykfv6Cjvy2LlN4OFpKmxo5dl
tLzDlrUfpYv8UbfDED0T+/HZwoWVgvr3RaQ7L7dGNTqnbggYy7YAfMrxn7KqmK/w7NDx2VrlgyPk
j52CDoEdEQCD4p3p6cU1tzCfxwALSCIJDJ0UOiNrzvLrR11YHxlP/kF6Z9wHRZM5JdvEv8LY3++v
9I2sH4imP43mJGPyoqPnShtnyx/PRIA+hHcNNps7awmL1DfL6Ajg0PzXU4DfAN8dIhP0IvwML17t
Mp6zDpfePEXFgMGRUQxXnR0STpNFxu7v6/adD5MylgEV8DpeXJd1wdk/wDMKyzpJFeVrbE+LEaWr
8MnO+PuF3nuwdByUH/gxITm+5LxnS90YXZ27J6JQiMfNVBXX1uanQg7QDxQklIYPO0Zc9tZOtU4X
t/joxHnnI2XV4iGCHT4z+EuNDEoCHU5R653ssiT4qaJ6HzrTjtvRmQ90xO7j3+/5nXV7ZohDRQP8
wlHk/Of/s+EigO+quZw8Gi1DMIvbZH1jrVvwlbwg5+ffr/XOd0mbxbSRQouC8vJFylB6OAu07inv
cxhhRUvqOSW8Pd50Tu63O5zyLHRBWU6w1t+v/OcSYmzmgBMAtALwXd4lNLncEsJ3TiSqLdeLH/VX
6DTm/d+v8uez5CqM48lXOSNql/cHPcMohSjdU2cG1UjJ6rmYbkocduJAedX3v1/tz5XC7IIeKGCc
CpXm8gv0Nhse4yrZ5QBJv3QEwCddRbpqSID3gzK2evf36/25mbOTw2mlG0A28Qd61trUXDn8FJDk
tkhNoh5jf3Xdvde4bxVn5840CljEfZV/8PL+XDZcmOuB2CH+p2X8fYkaQkQKrbBzNlwvj/ZWjvsy
H9bYycrlpTN9dU1oWP/B3b6zYsCVIIIw0oWifIlMqnL1VO9LkzFrOUhQl37tSPbsya3/+2P9o+oC
naPQ8Sl4MKgDBv397jKViWZWk3kiuDMxqzKxOqI3cd31AZ49OpDFuQqM4r8/038txOgyz13tJZzj
E/6obSe3Tt5S5wnxcP45TLK7h48tfpBYDbFIGNYHcMs7K+i3i57//H/2mlFM8DWZwpysLciuIq+r
wqQF1UG2WxbbGheU9qTgIuqKa13ny+nvT/pyHZ1dHcALIG1ZIM3IQn+/fDVa2pNhGZ3O2aFjcfKj
PDZMmZLrcI6T/PvFLl/r5cXOP+Z/7rUF319czCLP8+2YxJ3EWLar3vp0vtJgPuR2GFflR56O72xA
Z08fvhZsqDgszz/qfy7qTq2qut7YTlBxxbir7NG7hkETbGmb9foDjfI7b/Ms9zl3C2cz3svD0hYl
AXhmSwjdMoe7NZoOTWX0390cOSV5qgExoKv1VS8MHf/+aN/Z+Ch7zoq/EHLvHwQF6FUuH+VmnRDZ
5TFpmc3OoK69KvsaQbhd/EfDe75MKjrWy1m6BRXpkpeT+bMVzsNCImCQbSk2iutxqAMctwKrSaeN
VML/fH//8o2omJHFuJcESUHeL6AdmVBdpfzntm+HF7923HFXd3PwwkRv+Kj1+RN2AnHxsL0/E2aY
T1xapZFFhsHKNrq477rhlfbNdS/s1k5pjr2dqkjFDqIuuBX9COVkWdd0c90uNjL/ozCSd94tcwQK
Ego9fsnlbliGWTnVweaeDC/IMT1oJNG3q9nmVrwxvtr23dC78vD3B/7RxnCxL83bsgRFzbeal+Mn
G/gkhj1P9K5xHLsq1dFH/kqXZ8t5b+AUpQ2j2gRQvNiI5nwj2Dpso1Owojmsh+mIi+IHdd3lPbFo
4T7BE0VOyUDh8vwqOjm0jWrcExHMZpzrbkhqu9b3eNR5REh7r7aY5uPfn+M728/Zk5e6+V9+16XL
aqMWjeGr4ZzaYHD7WDiy+GnmS9uS+4zIPP371d5ZKlzt3FqeZyV/7D+ZIrRWz1wNU/UK3rJQjwtJ
NWmmmv4kTWX+98+SSDhYWFSQfCiXlfmWsZMFlXZO0TYYd17ZdkT82s697xfFQ+eo8Off7++9N3g+
rDB0tvDEv/Sy8UNCZhUO5accFtOxG/zsSm9r8zlarDEtVnvGNtts/3vZA9IGkQ0gitn0Jf4Mr8xt
zJG9Fe2XOSVLwPaWjJOb//P3m2Ozvjwh/22z8OAD8QGPgIn++2FFrHsooH3Y50+9gyu7kCA1T175
YLp9mywLDjAjCUxHu9kcuAGeeA46q0xVoBh21bOOmxE41LUAhyIzM/dqK0Xqu5NKDc/oTyiJkBMG
ECmDlWAZfh8OB7N/vWoEKvQJ6rvf07217EEJCpEloSucX51MPgnDW5sYGXCHRQSPHtmYFdMdhSdc
a1CaUzilfHD4vFlolJrRaBtSNMqntqmjZA238Udgd+PDZhttHFYGspPAzM9xYw9Bbb21BJQDX/VW
YoVDRSK2U74FSyeeQzm9dmNrxyS/dunsdi/S7M3EIxnztrVX7mjoia5Z1uChaqbtU0iIepSNK5zk
cB8W/XTbth2BtsBK0q6yxDe7NnEl0y2cuUhutvCY8fIvW+ObuzDry1uihY07LcuzPxnx8VNYhslo
uaJKwnZ99eHvxGtEHPTojusPLxDEXzFNileZeWmbBxBji3I76SxzX7RrbFfrYj0bwZbxXJov0uje
KmKMkrZqvV1dmbeV2PLXrCbgfswWdSxbXiuRTf2PRsr5qqqj4rM1B9O9qLKfQdXKl0GTLa+UEyRj
YDBnDOxM3VkO/pDZWK8/EfQIhOkuqvTS/KY4pa+XgdRs9HfObRNWTbJFAu74tJL1XWKNjqzBVEk2
AL13sI72pZH3+2gsq+9VPf/cOvtLW4TmncU+tmNlfnGquUHwOqn97DrujdF31anXYfDVCmV+A2Xn
TRl1mFrWjFl/W9xt5VAmq0C3IjHTIhFdUZzk7c7wjfJhDd1ujxTrbvTW52Ho65Ne8mNEyjyc0Xy+
D7yBGORaPSzrVKdtwAgi/hdaqer6n0G2n7MwKA/tiq66KpqQ6HSj3Aduoa44hB/p9upfTMqsY6i9
5vsyCnHVGqYldtPWrI+w6+WPssienD6XJxCa7ui0UsUIRr/oLLfuRIZ9bQ66cNPMoV/Fonb4jKAI
Hm3ZHwzXmo+8M/vKKcU3U6rml1mGD9oIvB8tne1Na/XiOBMfZqRZvRRIhyeyrUs80o8u0cyx9iOQ
lAyFi51p9cWZO3wZOCGTyO2+1GP+lXUsbwzfx7hoyXocOUyMWXJT7HOHlE9I6W+1ET2rLHOuyjZ7
FWHZPtSjNz138BR3ldN/bXMNDJVFr0vgKZd/Cp8bvqPYwQUotlFJxHXoEKCdzfUP8m3XWJr8j4iE
3JU2H3Aueyexi0gkQIWIX5alf1SzsR3N0bo2rKBDNKoK83XoreooizJPWjv8J2tNgshhbRvXZd+3
j6WwlltzWdVVUanwU5GP867yGoe8OnfGWjun4+kCprCBVbnpUARHo4ZljsdJVt6SifnZ3iART8Hw
Be5odzXlSHI3TVZw0fvVE+ljT6FUJJ72hKBHYd19XskMmmZTxm404X/hli9NGZ3HI8WSkslR7yvd
/Vp7x4h7qU5V4L5advfSW6MXA6JGn1cpl70yq+VhgAOzg3Qld9yTeTXhkDpPRp0YdRslIsd0P0YT
oe4XQ0Z30Zb31x2siNvan0UdS9ZlWmV1wXoL7dgVMHkrKYsbBV12P+bWzyxnnDcp10UxEZ1NTafy
SXg6uhGDA9LvYix4xMY22/d5+DN0x5a3nYt0Dqfym5+F35HCt4lZelvireZI1nsRNPGy+l9ms1Of
TOH1ab9W5d3mu226ZNZ0ylYxxPPSUMJ1cN+qGOuAGqIhFso0K9W3uRpH1C2muBHa7LvryKuuR9s2
9nNmNuCLbZ+IJczjQuPwEQezq9N66YJrobf6ccaX6W31jO3pbM6ex6BdJAVGxZrz7cqwZmph6F+j
aWddLPwha5OscIbUyzXR3W62JJY7+cmwKMuP61FSLInQT8/xq0YcbuFYnuVXfZ30ht/uO2zm73wD
T55cCcaQ9dLupr4OH9cysuN167qdXBpjZ2iNTCcXwxFa6JpsnABp2KzzjePM61VFfkFikwYc2yaH
0lZmvzo30s96Ksu4ATTj2PBUYhB1+mk07DrpynqLO18FP0ZFhkzmlS4Bv+WUSHvhUJvxro23iplz
rBvEGMLmb9Xd2HymJzISRFjrd8cciivKB0/FalzCb1nXNCo2/Fz+lOuI9tatCPLjfsfrjYJ05G9d
rJu295l12Qqmuyp959Mm8PLrnTy7bYvK/o6t7vTLk5adtmPr3jWugYGt01RXwYTauowa52Cs/vJt
zfLta++tzl62mg0ASyj7G3WT/Rz0nnU/Z813u1KnvDYMOM4yeFO0kukitJ1WWGicTELCk7I1jYeG
5DhehfTjbWj/Qd1dPTTwi78um5j3tjQeCt+I9ipcqp/tJMZkgzqIGMdc5KtHMAciNHlOUKz567Vh
1bus9qKTWu3pe50X/g7meHk24bsZt7BAaLS8zHVTxh7DIWRt5s8cLsBx9OoMXKhijuGGN91KlK7R
DcYT5u/joTSa6z6qiLDOlb1zutl66GmwUgUikhqjLlDGbTlCe97otpRvQx9aqTdkdUou9G1Q5588
5dn7snOeWrGOO0rofreWw6d1CebUKUPmybBx0swRVjzYm9grzXolvsF+RPFAHkTH4uoLuAqdzK8a
DAS+uyJrY4R+0z4ziEFxsME6OLIZ47Idlr1feGCWjA7CQax7c5p10lodIWhu8NqJpd6ZE+Y9yKTX
Q18UuO06C3nS0azDu+nMX21WQ6amoYgOsDd1aCARHdaGo7O2PNzxfJ2lJTlLHHFr8Wgby7BvN4Sy
sm6DWzgWr9FcBrGuTXsvRv/JVvmtWRYPeTGRszjMXaoX/cmZ+onibalTa5j7xF6DPEHh65zEGL6t
pAqki2Gpg1csM1u9s6UGmHcCzbuJqS3IVBZCx5HFfRhhu/cUkwTDrJ9CIT7NeXXrzLrcjWXtsJ9r
m8AtX93no5GdbGE/4Ntg74mF/6qkeWzW2j66Qt3NheckWB0fwqxTjzrrnJ1vTPwFwCyxOC9azxuv
R3yBkjHzq6SdxQlMkZ1Lm895L1pewzB8BjeZDqofnoFS8B0DXU5WLxyu+lk6B6274nnCKiINF9s6
rnZzrdy+TyNsxne9tqxfU1+IWyyOfpBZ3MTsXubJ7IC6cwRAsc/enyjFNTkRw1j29lvXZGbsT1YU
V64P3gacdBJtcy6gtdoFU4+JwTQY5rFQbB7DWO3GmdPC1uItCLqBVed5WUzoqLnrhFjSyS8/D4NB
KvSEkUd2VkK0mzxbiGkRh37xq1soZ+Z5fVCZtcInD7p04l+N+UI6zGJ8AUAlneuxFraHr7nf3dFG
cAg1MttnIqJAGeRuxOY5md1SHa2uL3aj3iDpkqI15+bem6v529lB7Kmr+/F6NjVhFmOQPxlOKW9X
owybWJnYfOGn0MeRR1pqpeZl762DiH23yp6j1ea/wb0q2mMUJ4kkdutXznD7MNhq+iKCKU/9Mgvi
HDfYeO1ldae1t+fG7CfUTSiN6uH8h/1T6K/9NzrBryMVE6N6lLKKHcJt5/zB1Bq6oiVdsr+2Li1r
zShiXN8cY7FvkPn0J7faQLeLcXx0Ms7+3nGcp67sy91cCDcut9zfdepcR839/WBpNGKhDFIBWebg
9erFNnEwMAay02hWsY8jpsaruNF5QhvprDrY8XjF1RDOB68a8vtM0zJZvS3hgnf1sSZ7hjPAW45L
Rf3WhULtQHloxgJ5W63Td1a3HQur6o5etn4SY9HuoB1EhClHb0Tm9qdq2MZDKOX6S7TG9Ow5td43
i0I1aKv6DuAAGLIL1VcDF44pQYHW/vTdnP+EooweBEKHXIKvtZ/BXd3655JeKc1718fV21nTXLVL
rIMKiqvA5xKe2xUeyJjm6oZ6UBf6hfRG4yEgGjuuA07taSuKmHVvf25mjtV8MMfXaWMU7WRtnbiZ
MGKF4GGnlsnYtTVPapBqb4Zj91S5zXy19usW41FDV5xT2dW2ORKQ4p8i0fj3sDLbtJ2WET5Sl52o
UcXbaAh5E1TVPxz0Yqf6Nnir2zZC0RKKNIIXdrOOa3i3em12X5VqPJY5paHYts6iJHSiXasoX8yx
nZJWTF8t1P5JsRnbY8PpcOiaNogl+p9Y2hvJVWr71uvq2RH5mAIrB3FouzoZQ0J1cr8esO8pqnQY
I45/bcBV882cldOeMLfL0KTi0lS2RZD4LYRRTCEoY+B73EIewvqvEssVtftdM4XWwc5HnYiB8que
iuK6XZwc7j8mRK1CJLwFjo6Ntpuuq6Ed77KyDq6HYr2FocIiWg2bCIbSTLuNddNpoAJR8F/Na+Ul
gjBWvs+HJlJ5UnRYhqrRXXemGvx4Urax85uF05J2LR377YUP+Tsbooeg1+ITt5SZQsD66SzmjZ6t
m3lghXuSPQpH/eb8g7n0svzDkeWl2jQbRnImuGKkrv05L9/apfnmWlEdu8r+JbagvELPIuK6rey9
tvUvY1L/4EW5Jl29bTeex3azeEMeb0p+yvv1Wi+IsbtcxU5YjdQm/g8q1xmsol92o1vpN68ww72d
0zRNpT0m1ajDq5ajGquI6EsGA/Sq13VxjQ7nc2eM+WFs5tugKGyy7S0jbkRdJ9HQqGNu2MXDUuJB
a5mlcQMsflsQF3STjduaOCJw07zLftgzHvsIisx76q06pdjdXqIm72NLsARtyLX3anK8RAbsEmtI
/ZS1xXNZ9TLGZpRIiYF+JdJfe5nfi1V7qe/1dRfL3HKvO4TnCYbBMhk8+sgp6P7ROvhE3u0dAZQw
5qayI6vI85l/Nr+ofH3KLvY41MlIdHkbbtxNZXWYrXbldpa32goflio8CEt2CSZ9X8NRyh0+NF86
S96TEzIdZneukym3vxhGVaW2pac3I6sf2+rsRwXB+mrIwi7xR+N6Ygf9PFv+y+bOjwrjAk8bAzgU
dEUbWssnjD+N2LRVkOT+6uyK6WyqiftnbMi13fc9I8W+N54hFOZIiaGkLAwBn72ysGkUgm0Hu/sQ
hqN5O4+Le+xBMY4VpoA3rdYiIamLxAFzMcCFOGIn0gJ3I/PtJBfyO7NbhIG66m5oITOkNVZI/zuQ
ok2f+BSpJWTZ90dDGlay+q5/6EgBTbXmKJB0p4ITIJGlzHfdordEDlZxX0EZY9ZrPljjdOMVUqR4
16mk6/UC/y9vkrwuZNqerYklKr79si6UdPS0QCzNDRvMS1E52WkzKMrapsOuxBueNKsjnm39qlzj
XBw3w/o5l8uun5386Dfea5/PRSw5DeN82dg7p66R8VTWc5I768tiNT8cu/oeKWogNih9tGddHWx8
JTaM6vezWQRpIIo+nv1+SiMc9/aYT7+Ndg1ARam0qyKEcCABxbdsWJ2fWW3zlZRjFTdksBld68fL
sPzD7PZRZdtDCPsD2raPfWtV7ud+rl8taxh3zQhNwzbYIQPb6Bh5zRjclMa67+Zo3KvG/zra47Nt
9s6ebms9uYRXkrylv5Z96CbjHDXXXtaWNwaVYTw6Z/Rs7kyMcqy9h1CIbjI/lXU+HR3aDkQV80+j
dJc9AbP6KJ2B47Pum7d59uu9WZjMyF1rSNSgv58b4duhxdncz83lhkP51c1WNg32GJqx8LFZSxCg
sdUPUecHcVPS5boIGo4E3hNanRXuwbTz/mCHPR/N7F5lAD4Yg2c//dKmqzWC+ZAFNfkXbrddd6Nu
75TYvmJM2R7XBt8Es+vX2Jpoumni7BTW7UIzTYdci+BeCnltCBf/ddZZ7HdwWgtoeXGFhnI3o97e
Y9zpnwLZ73VQDAQaNnfmbIh01dFw0/vOCwzzYFfbstyjN4Q1YrRHsVhkEhR6iJlgXSPo1DEVbpma
UfUiScpJtMx0AjgLijk05nW5LV1sOoNOI1dMKUEeggxYDYpVWN+0RSSaPZnBXaY7h38tUg9FFoW7
IvDkYQxt0jn9wX1e3OjVCHJxpgVxg2OkYhYGa3+axNU0lvNOane77aSoKLVr/6p3Z/87yST+wwQ4
sauntbkLZiokOg3Y1V75WDvym2/lYxyYw41bNzeFBz0mHMZ7AMog1XiDAU1Pv6aoxhw8VE1a1FRO
fjfUu75Gwjpv2o8Ll7ijahJWmpVnF2lVAxY0VfcoGsO5Q+EF1AMRO/VKa07wOqxSEsS/VHIOjl0A
YDeQBj3FQ02BEpU6SGh/7H03RtVjXTMpS9Adm3yL8z/z2gKeRXU53tXtNMbeMjkYzvp9qplv0EGJ
ji/dK1Nrkz6Ze/jL22KckpHHT1stvCOZDnXMTPFZjK18JkVyvXNWGMWGCTKqq3JnryZHkWuqg2wK
SpXRbxOWD8JR5FRJwe/bwYbB6ynILPzILfbhEAQicat8O8BeJZR5G7Jd5vb5rT+EBheT5TELBmJ4
Wn8+EosXfanXsH2c6sq99UC1eGrZ85YP9/wfxY3mxE3denocYBZed/byozGHH3JZt73hjVQ+C5kN
5tzZV81AZCszTLE3295I2gYzOIuE+x9LvrCpDR1jCRXkS+KMsxVbTq7PHMjsgB6oeVatevQL+qFy
ZAPqnC0/eFGG+m8NX8pIcIBgbsjPdQUgZSm2LNx59XTyaal3S2/n+4CJzbUpXW4ziL6zerunctui
Xe1s7WcGcgEHXOTKnnVG9l4/Lvo5aLxHOP0/Kjk8WQHffsZg4yGwdHCHP+orXv4Ztit2eDV2rTxU
w7rdUiabT12xrCASIeR817rWzgBAF3lfBif7kcnKvm8y7TwLswfDNINNndyhKPbkjd305mBBFCyD
x9Upl30091NcDrOMl3mTN6JSGXggxhtVxtBwsJAFqsihdc0X65yNkbE7AqYui4uxb1O9GqY9Xrd6
NF/y0tziplv6vTRUvW8tb7iZ1aJ2Ku/N2CSSEm1B+8IRNqVSqz51mtVhRpKNx7knGrlDoHMiDnrd
gclR5DEaEVavE0ljvzMbDmGoe2XMlKxIGQzwCkvrrsnEepwURJIIryA6VF+ldrnS581Tt1eIER+N
SYhYzON0au15Oo6tM++J0xJpPozOp6gCe1tCziW7Fy81Y6n9bAlvX22Ldyyszvwk1+o1Nxp4tJ1T
7d0NPNmrisdw2oakG7jvhaBsvdTRrbEQJRD2mY+rRikOuU9pAeYB/aRbOFEMTMno0r10btYgiZRn
vYhwvbVXqc6tKs04hPd4mnqZlHNxLuE6fzdlnGncxgNPAQnxGpA8lHf3llhv5cyfb4y1Uj7I51Wt
NBWK2EkVaHzDamq3cQrSqCJYRM5uHVtB/au0yhdrWvtERn2XtB0TL9DkHxuFYgzrobm1OMgTwMo2
YQJkUpHMedxMhTr4Q5MdHbLd44rdIakaCTLjDFGMnZV7mMnXPZhR/9Uwx+ewppJ1kawxXjflznRo
UwbYhUDDwT91qF9bocu7xfHHBMSS7Y/qgh5v0AccD26DaKNLHQB5XP3clGGbamvI7njwVmLOABdy
nJ1rpwXtscn1vuqJONlt7RDwdQzTYZsENREA4bNYjWtRNt+nvPwZKU5s3/y0bmNNEyu/VWiXEhSp
4PJj/xM+QL/zDJ3vtRuKuGoYw0RL8C1rCBBldtY91lavHuxQfpst0MXO1p9wKtIHwoxZoYP1C7UA
786i8YZX4L8EsrlqWS+J1vSksAKnMy3ZeyvaLv+e+6W5XwN7SRlfOkdyMbM0bIftHENx+mDUazPI
/U3DweQUQsCZXoJuBJ+Z3we9VMheWYLan8oAcf0BBpgdxO2Wmzk+nFFbp93amIqQVNwR98jEAy+x
VL1iwmSa9t0w+thBtLPrfuA38WcWB4YqZ0Iork8uJIlLOXCb+xnLhUB2wxLZkGARhnO3I/HjTwrH
HFmgo8EMlBGycOKpMEHrICqWh6zLmdw5bv5LyBoATHTTiruCgyNvpMc8tvJ6g9duV2dqvev3z70q
1Ten9Nt7cOSxSgksH5z9WORYrWUwFSQVuWx/1VFUWuzvq+nEQ6F4cyUiAaKyK3YN2gVXfsAwuGBQ
nKMEof2iMWV+AP3nkofi4exbt2i/j2Qr1T8jb7XtYzXl1A+ORnC0o9fjAPtvq+Hfi2I0BMeIU4Fv
wPl9NfQCkY8Fz+fYbGYl04Egz6+hhVluPEdmbhOtLDYadnaJK3Obcze2mtq4NWYsYm4GM+iHK8qs
xfv89591Qcn591f50DAdLPEglVzmmfhAz1JDXcVRVffwY/IafKLaPvgULo0y/r0MoR54j7rkApLD
9PvN06Hb2yR946jXSCzXPREUgDFnK9Jd5rT9N1QjM6mELCPGvy4p09G+lJGRk2USVZ/hhdXd16oy
aITMvM7uwboFTIWqGZZrn/ie+noTi3NoDeY31+UaKggRcIM+Srp9Z9148JaQZZ1pubjc/n4X5hBJ
DgejOHXtkB/DBtJqsJnu/YTPz27sIucDfpbH3/c/G8j5qUF/gVcEY4p+/FJGsoaWtCwRMVceuuDJ
shj5V43rfutV/lHS2DvrgP0AP0gLOpyH+Pj3W/P4Zh21bOUJ4K4W8dmYPk+3Ndi+/vf1Fp41bTgR
EI14ud6iFV19g4nhEZzLvA2sstrbyv9I1/jOg3Ox1cfD0wngu16yfDNzGUc/MLLjQOIVaC6tNqfO
JGxw7UB/RJC6ICz9u7hhm+GlQbw99oQXywIVM66zcOCPhWyMR9jEzRpvm6f846Z+aRxAbuoxmD5K
Q74Ubfy7OiCFR8QvwAeFVff7K+s9PtycsuUIukVPkCeysUDpzWFvGOpnv1BNWlpig2+0J9j5H/Ds
zofX5dpk88T/5szC5+j6/eptS+WHGqik3LHD1CmYZXvhiDuAey9ldN244sTc6FHmH5kTvLdSMbJm
A+W7gOh3sY9mgFvCcNbyZCqL7yFc4N67hfiA0nfJDP3/p0sq3Vn4j9rocqFWCCeYgilsLn0xMg4O
ZFTvYAP488kOm8VOYMo0mpnUNP/qG+E9AmjW9OUu/qWD3LzyA7u1d38Qu7TLqib53DUvvKkCTIn1
OVX+VGOSF9vb9oNpy50wzCEWqPVyLfcNydM2XpGV78a2131gxQYH95137jps4dABzxbfFytOulYD
7OUWJ/xlJXDG6gWfmUyaOzheP6Kl9u+hSDnXyzxBUdh8lRA9pN605dUvhg/oatKY327Q/mQsKn87
gv4WT7Yu6/twZaIbdJuLLfQsl1cGz+YcG+OZS9Rk57miFsEur9W0n8a+vmKw/X+kndeO3EiWhp+I
AL25Te/KG6l0Q6hkaIMMevP0+1F9sUpWohLanekZoKcHioxgmGN+431F+D3Nl9yg7YNd1QUiSbJe
8XejuqGUZZL+esUTv7TNl3oGIqsVSdDveGYj7Q7COT6wsfNDL31lqceVs4sA4Z2sIvNWJRKERyfv
xkVpJ+Oiyio6IhWPwlKtuoTfiRxwE1nlS6sWylap9R9uq9kUnSptj0RHvyU/vRn9VHmtImoP0u4T
qq8W/3sGWy0h/jpwR9DZFAEWA2UOv2rwS4R4SS+eytHoftNChzctMstblkgQv1rIWyygMQFfqQEh
0N2tnKOaFM5B5kaypT1NSujRrDSRll0ZFHRODT5Q605qtyrR1Q83LlsJPMbWf5VmOtyHmdk8m7oW
bMTgdkfyk2KFBWkKhFXLN20MKGt02vzdiJ1wM1alfDPg5N4h7yagSYVZvnJqY9yDqu2UZa2r1AH7
MHB+FDmWEWtlVMtfuoJE9BXs64WLnXvdBlWicrtwNM9vHXOoo3LMVH9nla1+cJU22xSGyJ99ChCL
z1+qiwfOmjSd4HxD3rJmT6Lr+5ZwOcj73rSPDRoWS+a6pY7hLkQQfZepwrrnB9eMHpvO3nL6n678
gktXHUBm2HAg0IDjz646kzps3gw8ysirecom86h7rs3K8FbqIByd/pOeK2s3GfKXyrSijZaCfabV
kFEzmmxLKKWHFSLrdtpPdUDITcsrv3C6dOavACqDtPcNODyolZ5/j0grxoQAP9oXrrfXRFnQL2te
Ql29zzzvLteVRxfMXvwHMlz8s3ko4dHfg883gxk4lfQofDdViZmnT9/XtYN6T4E2vBK2XHjiGYrA
z4EKYYBMns0zoZiuUNDZ09kjTu77kLIthihPdYeKYyAisXKN/toTfynepEIMow7ZLGgts9WNraaA
Hs3qRq33vWxBZdJxobNGIcCs6mv0iwtnC0W2/x1ttpxQQaTW9YxmV7JfQd8zAONSfB7F4+e7Zlqs
+aYB/M9SwfSERzN7RuibSVkWKEaadqEkEC5CWSxtQQlnYZR6Ei7Cbkic7aigFVU1SRZsPx//0sfk
7oDpTuiEGOIsL4dyW1PYyol1e3GXFtqyTrQbOYpVbGaUnvNrvuOXnk1g0Z4HvlwH8j1b2CTI0iQP
+2hPYei2ROVtkRXdaVT9731d3YI63wBKPeaDv/58nhcjREQ50ajibKLkO9s/pR95ozuqyGb32jdV
ZAl+o/WDcMNdNdLftqc2gVEdRdg9Rmp8JVy4tHl5ZTWIdtjpUAM5PzJCGREcIZHfCyTH4mJ4AiKH
D2EZP7lifPl8ppcuSkiSFPAmOi+0j/OxDBtHBmE20d632xx7AHsSc6dwTcv984EunBHo/ARfiP1B
k5yrJaqAKxxEpoJ9plfW2ul0/+gqtCczykxX1u/CnGweH4NtChuCjXM+J1+JNGCoMtjbZScXZp1E
N3TX3afPJ3ThK9kTYw46CYmLMc9d/HKouPSiYF/ZhkodWD+CntwIBQyHY8f//nqfDTbbEmWGN0db
JExp0JN11TnRMTZGe1uYznglfr/4oVBnIzuBpsfpO189Xfiy1NIg2Ie2N5prUde0KQhjAoIl7qVr
As8Xl5HOF6LnXCnYDp4PpySDWfV0h/YIdT86KmgMf4h3ED8fjeCaVtLFqf011uxUu5JCvSFZxTQV
UEAaoS5GpYKtlv76fG9cHIhbawq4kLuZ31tdVjkDLEhl53SFWPqQx6mwDN5dBKT7/fOhLlyRNkMg
28c349+z97WKLDeaIER7V0VWaIkQavICYqU3wVIF9Tfaqn62MaKuGEEy6ql7A2zXC678iAvzdSiI
WwiUwCH7UDXQ0YHBJSn0drQgrecYK4ZfuTDrg0jE8Pbv8yWExWiACqTO1M/3C8XHtshQG9+N2eRk
5iqKbkJbTUp9WQCI+JqOGh6hfSdKnPJQZMeyKez19ec/4tKmxX6Q2wUlfQ8W4exHBAK3QSD1uxJl
tJ9tD5Z9a1mDZSHWBJJ3bQRtd41ndXFMSKxc1bh1UxU/H9NxolILQwR1CrfemE17CKRXL/zKXtt9
cyXOuPA9kdn+37Fm80NGXih0q7wdaDRtBVBn3AK6H/c0r/5VQWMqF1BURr8HuW0EZ+f8MXy8A13o
hQfsKt54WQ9iKaOvIkCCtPdpJe7UKH5Qhm4T6tdyoj/ncBZPTZHw5PuDmJc1L1WMWqAW7iRSBIZW
XQV6ZwDm9BHWDRtwwB38zn5o0FeNvYYUZpBrJ8nAamtDMYFc2yvthUtRB4vhTTUhaOcfXC0T4rsS
HRFvZ9bQWBeNSi+h6upw1YELXyXBgNmszINNKuFmuiibPdq9cu2SnL2eAAGIPAwyE+T2qZnMGeFZ
S4Te1lBNS8tspkbbBMpveydZfH6GZrHsf+NQEOEgU7437dk7Ayekr5yo9/a5gWrZqCLqvhixXD4o
WOyt0KzTtj3uBhOazL4iGTULY/8bGhl5fLX4zwfZOJopnZsL39u3ph3+yMyExY57AQDABRpXmopx
LEEQ/1sENI2qw1DmuoAuDUJqdoBDp3JEgJnnvqX4d+dZkX8PvhuwvdtF/8+hZudX8Xrd8fG72Ndj
JLZ6n7c71ce80KQ/tv/8M+KFx8Xz1yH6My+2DBPSiboop55fTH0nk7ZOXH9vN3q7NuKRFvYwSMpN
RfdLdaphizlQuumQrThhzcOeipPJWDs2AKvxlnjV1oPB8NXQClSs0qxH06Jrt6lMh1VP5/MW2f98
2yAjPj3XIkiXVt0MgG+B3cWLPNSjNeUx2v55OxETZP6eZWb+Pfa98bUOo+EVRlj+HvkQYWGQNrvE
ihN7ZQHA1uFWDOg316UF16cxo2wRKJr2k8qC+lCpdbbKEpreoUQloAc2+bNINP2oVnm8tSFEiWU+
BOVBHYYcwJ1Sm0gfp1Dp4hDGQRj5R9MsW2hRpXNw4IQA8UhjNCtcVFFBIGL3k6YWmtGen2brJOtB
aGelGzyNfhcu3chsdn47ju91b9VwJBqvvG9VtT8ID6olxWJtGyRKedv0dvxTl6AbitpIXk3Tz1bE
2fkx0PT4aKaJ3Fa6KreeJezvqdsHt31XqOpqCIA+buwI5ZemccUjv1KNN1lN92LjhH6UrYYK7w3A
tIp5KyGR/KyhlD52wvLvy0BpV62AX1fpYrgTfWC9GHSl4c3CdcTXvNpFWhwfYWGbB1hIulzjPKP/
NNvG+Z1VgQfWIMr1ZxnCy6qyTgRXSr4X7rBJ+oW/EMsmnplvyRGXw8jtgkPmFOFzREsDE3XHyMZ/
C8v/bH1cyDjR6iRzMxe06DpwMoY2BockcLW7xBDGkuRdwy60ueZ+MXv+/wxFF1CjG46yqDb3sR3K
3MVgbYwOdpFilNeslEDca9YAiNf6V6EuLqq/h5qFlF1l4qrmGdHB6MIXVzORnK2PrtZeeQBmkes0
IzReCTOQrbIQQpt9pDQXid/HSnhwjcE5mmFYTOU2eYvbA6hTJzFuRd6n3/po9DaV6K/5N114BCaq
PBkLyzl5V51fWzx8AtE9MzjEimKDb0zjutwgXpq+1ElZ3pYR5UJ6Qv41+78/ojGz+3JqSaIeTJdN
//DAOlUaF6mvhhPnKaTvUUtvVxWGWu+awiHXslq4sQvQDPGh9Wrj6wgy+bcHhfG7pGcFYNavYhh5
wC66VT/kCGqEEwp7pXvKlS904Yn+g79AYofYCI2G8yWiS1YJacro0Fdmtg4cY3jtFGDBCVIGEJlM
gEWm/rWKx/qK7M+F80vRbBKPdghDPggnOJkjbS2PgkNgqP6NOXFj2ADdw+dP1yzK/bMBbaoRWJeR
uqBCeT49IMI2RIkU/rfAd7Kn7bAFhCW3ker7Vy6ky0NRCKV4xtGaZ2lDoIlGh6x6wBnRXxs8K8+w
MpKlDAftyp10ae2oDerI72L6xvV3Pis7cBuMMktlnxdh+d2jYgcJ1Auia8baH88PPT4MCRzVxvvl
Q0tLBppXpRiv7k2i921a+jp9VL9RlmC0jGVVJvZSD+xq/fk3+09Uc358MNxRTQwgiZHnFasReGpT
m7ayFxKvxW3imuGvzisBsVkGhNElrc+B42FFXfOgpUW9gV+Z5d+MCNDZ1hGeWi7HwU3fay8N/UUR
t7D6/DhBcyguEjh3TaMBmZLgWGPLCmBA0Uq7dWLDuG8CN22W0Cjd5yJSmxcTPbdbGMIp7A9e5nKh
ith56TG99RdN7XcPemVqvwOrrOJVGEnvBsbpCEPRS+RXpathJwR19FygQAJkCHXqL8oAKQ7ulwLJ
UdNr8auKHXCPZWNl/SIY5cRVjVpo4G06sZPdRkh/1SPm8urJiiusyGkfduRLDkhRCDMTnUovF5Hh
1f6iNmXxqDU17W5IK8VrIkr3vm0LYHXlWIvXCUerLZuytLsl+YmYokWCyEVXaWm2qtUIbjWN6xo8
X5LH46I3RdpyLFV50joNklqOi5dcpKTuzb5oyjY+eeM4FOsxbiIDDl0C5pXmY2kuuZULDNJqwsL1
YAfNDshfrR4I1gGzp3DDlFVNet/tAnpG8VINa/crD4Vo11mqdt8qxDqiRRWn6gFjozZbenHvvJfR
NGML9r4DFF1pscoZRFdCtTdafeN6KFxg1zsqqGymPZgrBHyQo8c3+l6VBm4nQeJ2zkLT/PanJcfR
XqauNOgZE83fVXoChao2gfUvkrY1T1bVhfdxGKC2AcGvChd5W4+/h1ztdqElG7lsULb5+fnWv3Qb
o3StkRqirv0BBpWNNK1arw0OoIv7tV+P7i89qprv5agDhE3UArR4r0XmezsU+pWxL0QfiD1a1G7B
7uJZNr3lf8mEpWYaZRUCKwcl8vOvZYow/arRg/wBXG31CHEtvGp5cnG6PMsegHKStLmmlU+HN+Ss
hweJFEi0FXpufGldvzsFo2OdzM5N92biaDcu6JTwTniG+JYjhPE2GE537xN1Hns1tACWGo4EVSq0
LKKSEaovGBy570WjwKP//ANRrGAZzu8mQgbSd41Mj8RljlSrzELWgO5cBH/8/MYvMpSPh7DlEklc
RA7N3NS6hSvC8Tue89lNhEzP2okKZ6+0pXkYhWjBuY+O8wJCooE+Xxrv0Hf6p8lSZi9FMG7AcRbJ
Ms/4HgtAVdUN/9jxp7yop8EaDM1CWK2DwngB1KGsO5GANw2qA7mndVcYeoh8TJisfaXpX90SoAsM
9/JQaH3+OBjN8EVkuUaDzsu1Z8QrbqUFN6SVrTtdIsbCdgNvKWge3vQJPf4ohKzndQkMlCmrg09L
RyXbQh/GAE5p5FOC6Fn2mrpBOOylHdjlyecAm7/qrkMrIa1QR1yadiffcrXl5rO0sQ53Vug2uBj6
UBAOIRTFEyhzdGZaN5FvPmWwV2mOcbVoWg9Vo4qMHedtI/SWfFyIS8MQNt+Nvm2+VZ6TP3mt4R8M
PEXgaMZ9+V1K6ORZjiY9+icIKWcudM5GKY9Wnqv3sezdN5hB0InMSFv1feStUCR2Ty0q1pvaG7rb
COHZVU+BbBfqjRase8P4MVJPuIn1Ud5blafny85p+vsCrakdqPPgS+bis4mHVvK91pVyHdijs4Te
2H/zeD9/2D2cKBJ2Y+sPYaBvofzn+4aYmec01MRdWOjDL5FGf1hCYGYXIeQzE5If3Goz4MpZlCSx
0XpMLPUordhYjwSIJ73BBpI/13F2atdr9wmSCuytBph24Ffv+VAUW82S/Y1shbkzh2G41foONHaf
huYPCXUNch4AStfIgmyRI3rzBLw5O3VWHl3JNz5GEoByyJ94zKf6wRyXRGITlFZNtAdE8Hthh4gp
oNO+9lCAflLt/JtbGvG1qsWlMVGLo+xk4iWLyuv5heaEZCVpwphFHAyPvQLIPe1QmR1rgv46Q5/H
JVD/3QTw8CFiIz1xR+U50vF/L+QpAX0H1oMmerLQQif+FXlFeJMC4w0WMrC67srNYukfLhYT7W8A
0VNHkE7JrP8jy9ZvK6kkh14fU4Q+s9JxVhg7qbDMM1c7JWB/w2WX2Q5qQUZ3olDfgAICk/zUa4Yo
gSfnhnqym9Tpj23l6KjSiyx87lAleU0zJ/2BmUUNBzgzAgNtZmoYC1krXkCG4cWozdSRiq5NG2ID
hgf9vsXMmEiP4wleynALLJj9VARLQd5toLRgm+/SjDP/2AdVt8OOVYuOftLGyiL0fT8HoOP59xl8
0lc74nytU1FX3iq1OudVtlb1E5IARbHe0zp1g2akV2zyyGr6LeCt5K1rJ8Mw2OnvXEfmLzA7/Iqi
BkC2uXahf1z2qbkH4APparbn7NnLsJyvTC+ODrIqRfki/bDdgbVSh5UIrOFHkajpc2hY4VHXu/Q2
S5BOWgKJ6x2EmIL4WKAOb2wonAflwnTrMr8S6n/cxJhDAcXmL96cD7siVwtvjAhS4YDjUIkIQ7cI
TIpFYuwm7+tKXbSmvAatuJDKoHGL0j72TRQK5pLFueROG+BDH2h7ymWM9PytI7rfsey6K1mg8cd0
9fw9hQKgAa1AKJ3yyhzGW/Rd3La5Gx2S2uuXdVfaNHzwSvZJn+Grw+lF+sFbuO3QrpJaeE9KVrd3
MqV6r6hmvjTarDhEdqugmN9266RLkFtD/mSVqxWlmth1uHQBgGnSOpVd8mzAanhGJ8tZi7iCoeJD
fAy6st+i0AEVRYZinXedcUqkaSE0ZeuwwAu5EOD040wTC6eU6sLX+0cHtWHg1CP0fvjISFA6PdxQ
7DbGSngLJVLkPpJBejvWQX/oA/vdSZT+m5Lq1PXTBh0x1UROQcuP0pdfMVR1f6p67q5ss7e3Fdo2
q0wJsp0cCS2UvLovWu23zAxr6+ad3HCsiDLobExBonrL3YUEuiajG6NMCwp6jXOri1o5xJkDe0IN
nA32NBCXwrFQl4ZZoWQQtjAtKitZQ7GP7iDj4AhkKAWCUy7xgO3cDaqi3Sh69qpU2ZdE895AfHa3
ZtA3a7wk4dDwS79aCEps7cxCsCFivStZoCUB4veOV6BfElp4O9UbvnJ2HsIxQXlIQSWopse0r8nb
n5y0paHpEciEKsp8Ejr4baEmKGBl8IZJ+ZwvY2XRNuhCBPSbMspegHs1z0ZI2YowfFmUIfph/J5k
QWoul16jfsXRCCNc0vG1HPsHr0EiDRASVoKVO7HxY/U+ddQjIg4ZqgZQDxA6Gm3jFpRWu1EqGPtD
OGqruopt8ESTqgsfrl4Puq+RL1b5M2rwGryzojuUjgnbSUdBKYFDXhgmCk2ld9/mKHiqaVOfolrr
T+VYeWujgwJqdkRJOX4uC2PMfvitrq9wE/8PqAqQcOx3Y4yCiajluxAG/i1GZr11o2uv0yxvF7wb
GaDetDz4MgbsmTfjV6/VrG+NHXVb4l9lVYRFZy5xBgof0UoqT9MlBlpT6TZjod9Dk0wA9JTaruv4
ZEGr/0SoCHAjmoUw8SAclImEBpnn2gHfQ0rDlCGXDvMlQrT6he306qqtDWvntpC7odlGixSxJ2QF
UQtwrPJr3Ka/KmiB6Dp01d4pS0gqMYzKPero4cqAwr1tQoxsDIM8K5aqv5KUzH/3Et4z8h7aoRw7
bWHZSrZxaRfdFH2m8PwgPTKIQKyjJEKhjgbGwyDkk9OThkWFBtFXRligKKX2MzalgxpCRrunxEGD
LftQD3a61nCVPlhBizxiXP2qATktklKAVkSrY9lqo7WItDCD2SeggwmjW2tOvE2IGAC0dS7BcTp+
s0ZmiTJEv7TpZC69DnaobL1TXEWsYZL81pwMIYlRZgduHwLOJjJPMsjy26FCm6Ksuu9ulf2ysvab
dMx6n6EfQd2A/xviU8G7Y1Dsz6qk4e0c+HmBZcIDRmlwKKtyWcfUMiyEu7ZxbKXLfGyDtccmXYzh
UC0pElpkvcOeZh5HWnForIrmVUW26KQrrrbpDavejLbypuoyX0dDfJQO1D7FNZMl35IKo6pHy7Dy
4xVrTnBJq51rwB7egtYilCDF+KZXSXwD9aTemUES7iIR6ashS41NHgr1BnocEgq5CfNOiH7ZZuHP
2i0R7CSVT1b4OoM6ivxiXaqZCFh84ONOXke/JVZSRB8NNSwt/UFJ8JtROuNNqhrFZkRpkFpaMXCD
CvWHAN3stJ25A6o7sdfGfGumcbjuU0usKhMNzUgNhmXamsrGc4dol7jyOcnQnQO84Cwr6AeofuBg
7rlVuLWCEflHJEJWPpJI2DdZnDirvY8Ia4DcJZCJ0xquc9Xcx4HsHj+PPD7m28RbLrkkfCdqoHMB
6agWoR5qFPEA/tibAqGgNRj2WzYJdussanklwJxFElMTHgILICxYdyo6rlP8+Vd+r9Vhm1sBtI8W
ItMiDUEYWOpzFZi3Ayz0ZZoALfmnGf43IgRljSv5z9+cj2jQ/Ms821SIKpNymym6urbGxKVPxYYX
MQTmz8eblUWnITwVMA6GFxMRaW6W1IJvFXalK7uxhH4OEfmoWvG1zsmFZcRofaqKQhCcmufnk3LQ
hkc4jEnVpUAJmrTPG+QJ84ejiSdhUUfjle92cVamq9q2PfXstVmA2heKUlVJr+xQVA9WSYhUAvZj
5b/Fmf+tHRVyEBp0aujanE+rSFDAICNUdpHsqd5Vob1KSREIU0xtXZpJtVd04xrWdfrpf8V+/w0K
JoMKNtvyQ2/NQPsuMdCG3jlUZO86t7JXEWSHlFukTr4OdqlvcL58E7Wro8fvF1fmfHFlHcKCKemC
5jed0L9OBI8mFs6qoex6CiabDgWXLYAL41oeOjvof2bJucPKQWdjguw5HyaLGk92qRrwMNCh2FB5
E1zfCS6+i2qEPrHUyzpwQd5BcV92MrLarTrwpy3aogjCTZUHXY6mTa2p6D2HXbXQXMjlSADDcjHB
eHevnx8jbRb+//nBdPs1C3QQxnvObC94lWrZ9Ma8na588ahpUXJa27gzwbNcuBLGAxoRfY6yW9sh
qYrWiOst+gx9wKKEA3EN6DBvpv33c9C+V0HSQ/ab2/DVFPvc0Yj9ne3IhVWmTwU16Bg+eZLFW1p4
sE2ijW7+QA2KCu/3DuaskO2GbHPdCYR083H7f1gga7KFBukx1WlnC6QUkFkcL/R36A4vOvMBcbKl
LtJvViAefMOFb/Zryn2bH0kQQoSnbWEa33sqEZBSrtwOl4gYeKxz8fGEaDTSpk3+1yYu0iTIIc76
O9NLds7gbVDg2lThl9bznjKbHJGgxiheLC89loh1XVmJWTX0z7f5e/RpK/01elAJaKal5+8iJz1m
w7C0fXnCxesup1Jg19ZtJLN721A2kR+csr65Mv7HnYo7HqRhLg8eU33+hhaVBg8cvvtOQ/V8iXJk
gUCMLJfqgCzT51P9OBSvJ9ejSqmAjum8PO66+G/mGRek31nrznePlgJYRYSG/PdX8++B/mBx/lpS
yPhUpKIw2DdGFC093//hxY66kEZ5k/r9lVldugJhCgK6hZo+wSnOvx+GclY+OngapA51ahUlM/R8
A/3KZ7p0z1NdwWGJW5APNnszVTQzpoZlsI9HrDqhPfSLppfKKUhhvFsO5ILM7EYMMUlOfUtea2PO
4Uv/3cBgdcFxwrD+0GvWvFiA64cMCi8T+fPElPLZyDXahHTCatpxfQU2UJ1kj5dWjhDgApxS9w0b
9s67cndc2kYgAyAETYoGlDzOFxzJD8igCEDsEBDGcg7MFaE1mhy4a15Drkx/1Px1nVrE1K0ZD7D8
+VAxvpBVhoX9DjEBBBQRdjupeYGkKUX1nWKbzUvgWmLz78fEgMJOA4n/4r07H7QsDT1H3J0NhX75
q42I8k3dJvJx9Mrm6d+Hoqhs4jqFrQUGW+dDdXZQoPNRKDtJ/r8pOmCbSWGV7GJnuHImcZ7/sJh/
Qks2j42BBvy688HIN8qiDz1v12t+bG0NtDvfEMxrFn0bBBoaojF1FxVd6lUbBSUllsZFfNDJFGgD
ifZT1EmBQoc34MwLaDoudH3Z+gjgNmbXLDuwA3uRkLNWo1+chCWSRR07/lJEQNWClPAnxdN7zzxR
/QA4GkF0REZw9FD0iIrUpTfYC2vf0TPe17IL1ui+TbwIWiGLIGEsU4EhYdLrPpAHWhsX4coNqfl4
HzhCuTMwJfyOBrS/yGSLLJox9FujBbfoRWF0xHan+FUZKA8NpUS6Fpg7MjtFdPKJ2N5AEdEDyVxz
hwz1JAkZJ8nOHvtuLYZMHjIwfifcpYcVWqbDXRrEHo+4FSvvMcHNMbWoeSiIUG9pRHgn7lVrTQ/m
q1uKCJNGJG43plsmaxnE9kkkTr9KdSxuy7R+tQQeO6h0uSh7VtlK66J4pWkpeWGuaRXq07y7upWJ
dBUHgX0KkzDcGr2Hr2ScVOkBQrJ99HWnRLEzd/ajGVkEOnX7KOJMVChBeUU2dc6cRys0/dWk7NxT
/knEylBik15VC8+1Hg1aTUNY76U7jvcY0fLlKG5VOx0thz1lhWqb90jrL2FyKEfFcrjRE9E+0iXM
Tpqi4eNnpuGqkU18m3ix3qJnmblHGRbhSndik1af+2ZGcbWGpPtk6iFdUqyH1uh11o+h5mX73kDd
yDSc/Fki9LUrHFHaWLEiwoVhfLxMA6sSC9hB5TfU7521MgT2MeaRBCGgv4960G/hbA4rmJQn8h5E
4q1GXym9REe3DIt1OjTankcOqASjrQwT4ENqVeVBq2L9Hvx+gqRuUa69bHh09CLalChscafb5oNt
meUOy8vxwUfGM95odOPpXPWZbyNWNhTjyteKpmDz+NuoaNO1UcctgDSnv+n0rr7vcuQ5fU3JYUAr
6kShR6cQAbMwVI8Buhb7lKqT2KLIGo/HIMnHbqUoTvyqRob1RAWkecPlTH9CSDg9dX090P/ANSEy
kWDbDmZUHnM/M5+HbCiUtQ63T1mYSot6KYLBFpRxU6lugzrw6LFatQU7mVqTRqHAQfEqyH6jW0vn
N+2Q6l5AAG1J/bTsFVNqnC4z9GfdBeYs6sgLExnZqtV8P35DgDy7qY2gZAcjbeVciQVn7XT8NrkG
SWXgWts8t/Oyvd6MvYfvcbMbVCGeEmPIbm344CsK0uIGfRGPfSaiL2Vnjut/vIoZ2Z5yVK59OFlz
Ll2h5inS9k6zq/mwKDgrGqE6TXCF4lkWedaViX64jBnOAdGHvINGl2JeysAOBatg1ap3aQn2udXI
AeKOapE/ou39+cw+JG8MhZcZ9z5JKnfZ7D2TJV2w2ooR2rQsNOo16z3wlZNp5ytN9V8+H+vDg43H
MzgrvBuZE5WhWVohzabqUpm1NNOy7N0YEYlfdIQs4TKIEmnt46xGpdd13era+/bxeYO6C82NEJC0
j58xLcNfQWdIGtEWRtntGt9vv+hW2T9ZhQge+oOUCHrHW9FvUMNZ0Xta4LslltRvzVs8xoExF1T8
KOSWj/+8GihYTDZVyFhMNM3zn1RnTUjuore7rk7ilzqg7wYODIXyZpRvgRXZb9yXwZXc98LOomA1
Ic8otNDdmg3a61pXWy1Y+kp0mwjxe8/v1jp6YJ/P7cKuguRDeDRtKRrU+vncUF1yRjtM250E2tTZ
6BwTK+k2REZ5Zf/+geafRYHTlwUkrdN4p2gwPytqStdKb8MONstovmJeYyjrxI9pJDlhHw4L1dba
k2JZ3RepiOEFpE3+RbOLBtRT3so3IEmCd88t0mPnFDts4pQAfVA3wHtBj3L3/vOF+ZCPoApGrZD9
D2eDYzc7bmkwVnZY1O1OEYXzrpaWdxP5VbT5fJSLX5lSAnRjVhWM4/nyd26fRyLnoOWUGxa4DQXA
A92tWrTrzwe6+J3/GmgWNWatVSotLQL8SaW/jeuMGn0PzHkMLdTeejo8n493cfm4GFXuRpswdbav
ksZSJR7MnBls73cWJdJ1ZCDK+fkoF5fvr1GM8+WrRFOovcfydWb9A1AkKqYxXKpePP/7OBN2g6lQ
H6RIdz7OOMZGm6otRngVLseNftcmwboo+yvA3UuLxoOp4uNGjkgp8nyYLDYot4uh3XlVo25UVIB3
riquSZxduNzZ0DwmGm+wS3XtfBQfPCrgPrehc2bTQJ76KjwCm6qzN3rSbXPErj9fvUvT+nvA2V6w
69rCRw0RyzCrnmnfrHVxLdm7tL0B9TMptJ0gtc3OEeCOSI88Hfn4JJDFhs5btwmqOHphpyNnH6St
Kq7s8Asxjovhr82lyV1Dhnm+jEoe14kHiG6nOHgObROVtvFqzBTgUlUQ0Y60Az1IN5HRJ9ES2+x8
uHKkPywrbAb+BX4V0PrUBDj/AVbc8NQNnbETldyn47AZjOzK9XRtiNn5alrbR9GmN9j30S608yNa
1f88C5XHgNyZIqaOYetsGcvGszPKaePOLFPzVOZ6dRIu7vCfb8EPFwXxv8M9DooEAiDR2vlaDXS0
C+Ea464BpHz0Blt54AQq2wwvkvfPh/pwvBiK3c7emFSpKEmeD0XGCoAGwZWdpQyIf4xtWr3j7+WR
+pT+N8V1ingpYEt//XzYCzOEewR0BZoL/Qtjto6+YlYixFZ7Z4hiRIRb9F89IOvoqXXKlVLdtaGm
f/53iFbGYKIRnNzptow2RWSJxwSzxL3jDEN05ZR9rJi5XIcca+Q+KJcwv/PBRj10JS3qcQcyVz+i
QBuUK7+O+nBNiSXBf7Azk24ZT/VDerRect9I1EzvqyK/pmj2kcDLZzV4ziaAEMDLufheXcCOE+AD
d6Tu26EEGT+I3Tj8CNTg1ldvRTwsadxvrLEEKaTAAbv23H245TjxE8Ef2js3tzlPbiAywh5VG/RQ
09+O8j2PNEg7p8r1V/+6l87HmZ0W1KiQABiZqAB/fkxDSgtoAynP7OBo9/lQH0/L+VCzG6YQOdLm
GJDs7ApvhAhx7vrX2GIRqa497enzsT7uWy5MAmq0gFXStTlRL1OtNtZLhNdKF6yUoXUPfe79ROzz
4fNxLn2mvy/m2QNrZ/n4P5yd147bSNeur4gAczilqOiOdrfDnBA90x7mHItX/z/sAfZuUYIIf8DA
B2MDpSpWWOENBHFCO5SdSnvq5yy6amX6BreS7e2R5s3/KaQ2NQKrueTImYcVSFf9/HD4gMcqaF3J
MUMLXfG0OFN3RhMG6R16oaOzQcy7tx+jpkZRvolFjpz87R+gLtZ0/gUamfaM1qeUQkfi/BfA1czH
qouSo1QZsFftxqbylraSMbg4Q6eRW0FIQfEcW0zcRgPwSNTcaDMiqF2HeyCdXzpZRtR/DAI7xApp
Sn90rSVoVNH4jV+mSYm/VhiGpXst1YTt2fLYYqKVhNm9gHoj3N7Q6nAz4nWnbKC85ObKEl+dIOE/
c5s56h+XwqfLDhWnzoKQkByDyZw1Z2m/TLOVnzSDzXzrx+31XGyd/5YTlV60a2bxtOUJh1aSARus
E0wwDWcf912ib3vs9vpNkyaJdFIRN93cHvLKHqKjSVJGKIM42Aca+NMEEdZH6LNGWNzou/qI3h1N
F32M5PQ+LMg5d9OIeuVhNmjv8SBcpZpeW1+efaiZBKUo2c0XxKfhNWrKDhjb7DhndgLvPi2dXRBx
M3UV/EbW3pPFffOxwDRukdBB35aO++JqqyLYSKXF54zr4ajIFQ67do+3moTdzdC5neas5JHLpvF/
I+pIWJFhK9QzFjccpZIoSesgOZZgQp7TQkGGvvJB4eM/in2r+lb2aQJlBChajeKD5we52NMLczxR
GbaL4vYMkayzXdL5lOqVzlpRMLq6JKQ1dBVtMEDa/IU+fQEF6fJQDqf4SJkgd/0UQ1Q1i05WhutR
7AQ0Tq0VIMK1XY6siKqo9GcIVhYj9pT7bclU4mNXk4dWsgZWHPCkOSq0zsUf6i/MN9TnweYf82l6
w6QJafRVHLd8+ymI5SO+zIBwreKhH/u9WQxrIiOLoPnjgwMhmbHz8KeIas8HLKMY4l2XJ0c96Kn2
a0a1H8B2r1GKrx0clnCukdkso7o4OIDSWhPX2RhFPbU4xBb2nXlngX9AyGN3+4q4PpSBPBjbF539
xRJmZouHcJImxzGZYs9EHXgrT77mVg4Q0dtDLYOs/1YP/i+tUg0g/FKqkJCSUkUZJ0c0/p4byaGx
om9bM27QrJUPikiP01jvZ/l8uVfvejne2zj+rvyKaxuU+s//+xGLT9iPoK+LkltCi4mCUlCfyBR0
3bOejMUTQqD9ygJfu4MpMVK1pnQ9s7nOt4zPs2W0AQtMuLvph+anPQTfyCG2QVcceiDhVWTtby/0
ohP+3zrD6yOOJK5GAvh8yCIJ/GCscMluynJAFdGH946Z3Uupzh5RRjThXhn+9mlb5LzUa8nz1QWe
A2n6QcCelgA5WfHlNumN+OjnDVZpCazvqEs8XavuLVb89lSvDzaLY1E8Rzt7sboIY0TIvYYJpo4D
KKZgSikR2YOHYmuJFVDorFxvH0C4RVimAbGiqAeFEhWFxYAj7D+nhYF9bAvUCA5jQThKYbU186+x
KITm4mAvj7gTIY/1GlntxIVfq32PtYQwHkijlBRLzkjQE3WUYE9e1//Gvdj/IiMzCVLcwGlsM2TS
LDiF01W28iBcOe7zewV4cdaBh+pxvjU6GJKxIez4GFZQ/BojjQ9T89bk2lr188oePBto/nCfrmbE
HX1ablJ8tDCQwAJOfTK60qCoqzygp/KITwFtPrFLcEy9vSPmD3Dxgbic55q+dkmd1AwJHiDI9aNu
UNNQTIJVfJpUp/qntYvQlUNtJWVWrj0KdFKoFyEUr8DVPp8qLRRd9A1immpbjdopSAkBNujH0EbH
IjymuKxM9ogDkYIhk1lVCaVw5OreAr2SZLeCRmJtag0+E64TlaSf5GaQ/r29KFd+4nxC2LekEib9
n/OfWNR+ayahlhyJqF8bSW3wlMvslZW/trdAgNAdpNiDlO1ib42qKnrVUJNjk1ugvEdDHb7FIkrr
Y+JniNrcntKVk0/3jbASoSDkN5bhdOlUc3GJcBoUuocd6mk2y9gkmv61Lcf4f5kaZ35++Ge7jnl9
P+1mrAwbck/WL4aH6up9iFMRNTMO+x/Wiee7G7r/jB9yWEZUK85HKuJsFoFlJD1Q/8J3+TlwMKK5
vXTXdgPFBnC4gHYulRnxV4sBsGdkIqpe3zdxnr6mOEasjKLNm2pxEue6Hy1iXgP6xfMV8WnRkpa8
sk0FLx/ke7gNkuS/V6U6ZbtqcjrKZTMJ2EeFttm0PdjCVBnL2jMzJap3ht/BU5UnIRsbKS9TfUtu
KMpv/UQW5Yaismh621F4BzsJ28msLzhtWmwPzqPf1HQlJjKBg0kXP4Lx16ZQqnod31Hk3Yvf1RRE
jyYIkPdJdsbfdAbK1A18q1zreF67BEFTc5MDydURCjtfAUFhOKSRER/hQuPBFWZeBJ4TqMwbkgte
02enJFefNSg8tz/wlZiDGIvsfa5hc+oXJfMQPlGrwBQ/SiPMiKy1xk2mF/sy0n7FCD8gxZCelChf
eYuvbSuwWMBDQeEBKltcMgPskop9gOBnI7+kRvDdKMpxZVNdHYMuOdIn5LXUlc9XFDdPfejhlh57
yOi4hTn2RoY1t/LKX7vJqLsjq4NFCZt3Xt9PO7dr5Lo1ZBEcHcRJnlqRhpILp2y8N5FMWIPeXxuM
GG0+jOTpVCHPBytDi0gZya0jTo4NJDH7HxAuNG+UduWhurYb5+re/EgRmywBxUPEc59NSXrkKGxz
bs6pNf622hEmDLym0iFNa8X4rY3tP2SFfFxqqBBjU0HBl5dyEXN3CI8VsaGQJ2fmD7mZTlkUeWMl
vTddA8raxwnt9gG4tqYqbQckLnBupBxwvqatnnaAlVjTbPTfuYIwlczCExTs1rs90LKG/TE1kJaY
w3DKFaQtFiMpiqCmKSXHttN3Jly+rMl2MtKLrSb9hMj9gnfjrg1txGHX8qlrLyAAcQ06Nw1m4ATn
Q1P+a0DytezSCbvBKGj8nZlj1GCEvfmFoETd357rlcgKyACL+SE/qNmL8QzMzCWhIIdcGGUCQgNL
aDrNWVC6fIq+wP/bb58z3e/WvGSuHXqLMiRqMfxHTHc+0SbgfxsDCslY8RVfME7Ptxh3J9vb07u2
Z/7/KIiTnI/Sx0NDoM4oxoh4ox1Fvxj3u0/E7v4PA1GNAZfL43gh7lFPXRdNdQsjRDjfQxv8Wode
2V0+/bo9ztVl+zTO4nvhpKsXlt1IB4oW9t4c4/6YDcUa/+rarWIB/gCXZWtULBbXV9Dq1uhLYI1T
B0KbOgjzm4JI8F7uDPQF0HCCdaaFm4pa9y6iSPl+e5LXDsEsMq2yNalyLZVSTNp9URiDLS/l7iQy
M9pq0IjCprM22Pz+D9kTXBW086guQrJZzJXWPRwpFSqREjegyxMZQF6NJ7EuOe3Kbrw2LwIGmvWU
0iiXaOe7UcZdvJVinqBBy+5Kv/qdw6fF5+hQlcrb7SW8dq7hssHWg/8/o/rOh7JRhPRHkImHqJYt
d2yz8S+YRNm9qkj1yxxl7FR7XAuNrm1O2waYRBkNJeLl5QWSWS6UDmVrtbYrt1RGy8MbRl958q6u
ojM7qxFJg7laPDxyok9GI2ooO6KBIpz2vybse3Kajhu1r1bKwdfWkToPcTWlNITIF4P5TjmOrZIF
x7rNt/bUABOo1Rcn0++qkbOAcEa+8sxdfX0+D7l4fWS6wkpgMiS8+JnGFmIdXjJwm3TVrk5lsuAk
MoDvlj/6Ns53U1bpK+IK165NapQkRyzzpfpiUJtlMxlGeNTKWa5s0HxIY83Jd6w1s5GP+uAioWCj
UDlBpYIIZtl+BzFLOcVkKKrM6i7HEf15rAQgZH9E2HUgbX4WiS8brh6bLTbtgJZT186F87chnO4n
jn7NU5skYMNn61v7CJXceRoQ/p+dFmM7hFfU0A9FoqR9V82afxe1Y30iuY++6yOM99IeDC9V1Okl
Tuv25MM0+StG7muvB7b00iTOczAY5muEO/iuMVEvcZWUNgsrF33NFburkBa36odGyZu/qjCz/8m7
NDzKah9/kbAOmjn5oMPd1FcnqNgVrq0efPFRhcIRWe++kgTfp8hUcH9qJdncxJJf3Ela2D82EgIQ
KBQI5x0zPhSj6qav3SKI+r90yNyYTMfUPbet1odv0dRo/+KLWqRH22qH6kGqdPOvuh871GHLZHou
w3AqvGDQQ7CvSt9GO9kHAkASJVYyhivHk0TB5OamdkJpYBFn93IDymWywmM9VBbpieHfQ72rUege
+h3Rxhrr6coJJfBFOI4B6YosgX+92WCchDDtUaIV5zopKYQJtD+enH0Y+n8bmByuvPVrIy5miO5o
14xmz4jqkECRs//lCT1hHhDjQz3+K9L+6+3LfEnVmwNS5sgEaYFBIVvOMU9bgUQSRFC4Aeqm7eIX
bKPvQVa/WK36KmAqNIjMk6x6iFds89BYebgo9PJefD6ms68n6Jj5WocFRVn2/D3Re8VB5tDBIiwd
ZI/3OXb7uN/XTkf+Te/+TkL5AWG78GeaOpKXyGgxe7UjvhcRel84uoOOL3SE/+3WU+ty2JjaGHz3
y9QnvtA7a9aGCF1lCk8asvKexpO88wMkQWw7qsBPFPQS1OZRk7TY9bMsfIhCQ9nKyHlxuIrHJBbv
OAy/FYP/3iUR3fNpbHa5kHSkm9tH1MBsL5BE5kmdgYWYBPdaStoN4OWBf2B99aVp9NTJ5xbJrB+J
jtx3YmNWb2odvP9SFluj8IU7RmW/b6wSaRnUSR/HMoPAk8XOI355uJPbfoPeiF4GL3ZGggIEu8D7
tLHjQ2bZ0quQoAy7Ui7Hnm/19XbIQ32Ly6YEbLanNc4TFgg36TT1UKNE+Q0Abvqt5pZ7UiZNfqi0
sDuYdfGrwD37dzJA/5kwNdhYQy7+ijQ0uYLMqA5jq5ZwKeRgC1mlvndQh7tHvNB8LIhLdmCMtB2l
O+PvIc8gdViKAHiHspjUqOXGSBFMy5FDeJXipuMr4oflhkrafTOczN72amL/qGQIvVZuChzk4u4B
ROm4AX+ee3KhT7usQMoBYdb0wbZhXzhKSnXUNu+mTBauoDr8Ltmh7XFtm6GbUSvbTEVO3qG1AT+B
oq5AKhohe/qMmSpDQ5ilsXslCN0+8Z1/wiLrX8VodK4KG2SrleP0s0waCSkd1DHfs0BWTqpeGVu8
q8RJjRPprkuG7r6oWil0u8jsT50ToFMVKNT8mjbOthq0FbdTEYSQ5Sp9Su3CTJGTwUC+LvDKoKHr
WF6bo2Kl1TYwtLiyj4My9T9qhyqb61uF8JJZDGtKE2Pf2zpqQ+YslICFd/VsTbVyh+x4fBA6fwSk
B786w8n3nZ8pr1YC1CRzYKDitBNIWx9hoX/xw0Kps7Wa4VFCovxoKlN3zxNXPQZVxyFRxYB2hxX1
5j9Izpilh2Cz4vmOiuJmjzoulLJapVZtxV43+CnSHWnzw4/r9K2VkCVHZyd/HeNs2E6qP3pD1Lde
bfDiIFQyTo9+EJX7LtWSwyAN+UEuTanZpDJS4zVw7sJUnJOwHf1uhJt77Lqpjdw4Alnbh3F+svsM
++2EN2uYq7bdJmpi53ceB+29gu7UyZiC185sAPTZpTvWsxlxqog9Coa9S7/O2QxSGDyL1qbt0/s/
ospJn5w0D2f2kHoKTf8VFcUGtZJYYhMjKzohv5pNoGWgBikehKXoqDe+4YaSSc+zjhQ3KTr/GOQt
WxO2r6U0lquF8l8NFPBNOrbWbshjH2vi/C3vYqhDDWLJVKYPeksVo9Ac6iftZGwBVT3o2Drc1TED
SUOENl6kDMcq4NbHNjs5xCgLuVHX96i+GVO+r0EtvQVD/pDEBTegElQPdto4D2mrfh0CZAOcxnnT
THT4FMSuUVxDfT4sunSfoInuSk73bHbmSlawzOu4xRHMor8+3+TYDSxCS7NEYSbqcmQzHb9/toKs
3OWZWrq5E5hI9Fj2Jiryk+k0B7nNsE+8/Ywto8qP0WfQ45zVgXpcvCH5HKAVMZLKrV7UiDsN4k5X
phQHeWTj/3goWP9UEMBXquTj8xP+qdgXhGripINpUw1PinsKtMq3Rhk0hLgQlF8J2JfhANMiUaXb
TopAd/aCoyzqnryAXSYQXPZ4/UwvRAZ2P+ZyDac+F7k732z/3p7hR5qzeJEJeRTKJ3i+IW+w+JYS
HLmghnRzrLQONRpL7vG1j5UqMzxqAyj0VoltvlXqGJ+QDDfumoLE1APaHfY7pLeq2u1SGZ640Drl
BTkxE3+DKDBKD+5xh6NvmAXfcPnAPR3EGGRjBjEOeVwmqZvoed7/8SpS7DJpL4KMxrtnqeZm4SA/
gIlLUHPTCSkiadhkXI9bvct9PDAl59gY4RodbJmw8ulwGIHfQv2J6NFY7MjBKJVGVUouiKFrH0IZ
dELnW+Pu9qe6su8RfGAnkk5R5V5uRtNKBknNOgnEFhJhiKDaW7aKcqxSfc3O9qPqutgVjIX30Ny0
NOSlwHc0GL2BE7p0HMgAdIRxlVTCeN7olDsn6dJnOMhNv4vjuN6j5tMYLipg5gME+CaBllOp3Yao
vvoukEd4cHI/4trvtJ9xLCbNCyKQ/J4f5rSVypT6NnKxiM67TZO2Dzpi8LErT3Z/gkotH6w601/h
rrYvqt+mj1ZojIkLq7vfUThQfVcYJrdz2XVQmVFuCiQPvwTzS5/CnsRrUylqN6Pi+yi0wEg9NAyU
72VkGw3i4VjlbmEMqP+Evdw/So4kfnWIvhnElLqmH2YGYLaxMk18RQhdMTY97+mINFspqVsV/a7C
k2Izu0P/t7fcrLbsx9aO896FcAyKbaRz9J4bVv0qhir9p8sq9QHHBiwMJ/QO36a6Mo/jAIEZkoBf
Hcs4TU6GP2Y8lb70y07D8SjLtYmHix+t6R5fXjUcEtIAeZ6DddGNtXyY3kmepKeodubQVksVbVPY
QUvEEgwI/xdqoT9iFjyM3u09vMzqOCn0nGbZKVRmID4t6kmOE+FEg1X8sapkOK56RqF+I4g/0H9K
B03ZqH6uBD9uD3rluaIVTAGQ8gDF8KXbEOKygtyGzSxipzbo9pVt4ko6OLunnDT/bvTzwdw0nQHe
Uu/7sTrRlzPWPBmuXBJnqc/895/eklCHCU7dIj2B6Gg8I021A1pD9UrJRflgCy2OLnVj2myoUWm8
XfNqfBonAbEdDhU6ZTI65L9Ha9J2EWqOm1jzxbPk026A2y4ddDUz7yty/NQ1rFSiCmbEz/EgKoKt
LJ81+tQtO37YTJJtPuhtNzwGYRTcoUSvowKdVm86lOIvCPTjBYMm9sFs42STY7a08dWsvKf9oByC
vILn3cbKCck5Zzd2joHTwszlDjEmNsupPDilUyPDFrTb0lZTFJQLp6SoYIpTXMxRoRWjrE1WZ/4C
oyqRFnGDOBGCLp0dIS5TWMbeBEnxre7sxOsn296PTYEVntZqQNZgake+jMbHaLYHDdMlbLmj/KlH
Ve9uqDso3AgwbYeisjcG6O2NpZXlkRShuDOdyL6Hsw+XPXemfVXLVbitayEOgKv7LVHBbxnvEk9p
h+i+Qifgi92K0EMB0Dj0TvwutyS4XCr1i+N3tjvFVDG4lKy9ZPbvgdZFiAGTpmWzXN0YytKpMrVo
E6d68pJbAl+enMZNadeojAZg7oI2VLdct9oXh4LhDuU/sW3gPLtKIOodloM+PHSU4sMJq2hdKmFI
SA1yfdqUblBFCHY1hkhuIhW+pxjD7zTkkuyCkvipHSNvMNP+SEDfNHtDjOEjGgDOg60Ic6s4XbVF
To9oJGgH89FHJfi3302/6BEPhZtZlnQqzQmt/FzpciSadCvadTU0YZDeZuAyPuUM0xK7vm6jDZYH
tuc4he02qnB+R4mVvdt5am9avx5+1IjqeVgnF/s+0d/rPLInD+Pm7O96aNGbKkf/1a4k86WelN6T
lJxOUwRu+DFEfnMDzgq9ijqv95WSkGskZuQJu203ACWdlaf48ixzgUJaAu7PY4yA3vkZK4RedZZv
0ilH4Nsj6RoPmPT532/fW3MB6PwkMwqFU+4uB1PjJUaa9EQrLTSPTzVtp31O5fIbHaHvstlqJzAF
wwZbHsMNilFfmd7lhcnAs9CQCRQMz7pF2NtnJtqZPVcV8NP0DnwTCo2j6F7ltJS2SjWqh8GuVJQ2
QrHxI9qKt+f9ofW2nDimHPSn8AiiSbuISYF5BDRZ2uTU+VHde7laq18R2oiGTRFKoUV5LPMLN0xb
rfkH49zg38SoGoU+bjD0RJ+Z9YS1bonbdTWArK47JWZnxE5hbIuoTLVNIqE6eehlozwhSpQhrWol
QeXGgSZ2lBHsX2OlFuVeA4J7J8HkeqWTmdsoxDahZ2Iz/gOG6yzL3vV4zd6e+0XZftYKMnQdygF0
Mfui1chBpFI7xsxdUNpIJmt6DowYI45U67/IQ/hFLoyatFwzdupEYSutpvrn7d9wER7wE2b6lUkQ
zfyXTR+tLCStRDD35CuBv+u62jwMhoo2cR63WwMk+qEP/JV5XwQG85gfes8wxUGhLUJoMxwG5BMz
1DULyb9DzzHdyth4wPOIuw0N+mGl+/ORJZ7tsXlADfd2XCHpMy25vW2vZInRtOmp0YPogExjsY3H
MNzFqfNCfz5zoQyNeLdJPs42srQJrbZ69RMUCdW0/lXZVvinmcv8g/DUAYDJr4E8fX6nlHaWFamV
Zye1biDQJH1pvwdWaD/jcEbAUFdl9ab4Dsrst7/21ZVHfpBWGHA5SGbn42qFjXa7UmanUveLQxhX
9RH4k3MX+kH4QCdg2N8e7+JyYZ6UDZRZNkkm41zMsxa22su1xJeO/XCj2IihJLjRW5OcvYVK/iaV
o9jZ/oToe6A5K+inq4PPDsBQQrlflulhmFKAzEa22VBOCDX5eed1BX4JyFRrvy1kQb2+JBdGUFvs
S7v943rCPHcwEnxhcn1yufO1rscpyTSdwJtCZXiHGG33nMnRSxu3a8ihi7dDn+luvE/0h8HyLkv9
JtGXNJGJnDpS0oOo4mlD+u0HFC/t1sGwRrU21DX7gyGav29/4AvqC1cYY/P2AFW8Uh4qpIxaaYYA
Xmab3b0SlMCW7SIQzl5IGefGUKypwI0zoWSE8Dz1yhZje5eefPBFrsYyPJSVicNON8mwqmdbLflU
wEmOsCAZ6l+3f+3VhZoxzzyzFkoMi+2YpXUty6mTnHTKhF8aHYfBqQ+V2oXZFt+hZ5A/Ut5H9sku
9RWC/EVCP68TzWfMFsiFAOSf74YccyNsGflGchcZkOUIIP9G4XliaHNauV0uCBYfHwUAKb3RGQqx
rNnJeWijmMTWi+um+MuBo+wlkaMdeTPrbe2QbzetYrhjIA+bFtbZ1uqRbd60ZYL5h41mx+1lv3Lr
IGEI+WsWwUA5cnESpqBobSlj7rjhhaXb03PdRorZeqg3Ga9pAenj9oAXIdu82J8GXHxnnUfVEnnF
gaCC9URj1D/VZvL99iBXXk7IgjPAkT9osy3iwk4y607VovkVs6t7WRXoCaoYeyB3HCA3NdnRQE+m
XdnC12IGVHPA0HHcgXAvqzUOGo1hCqXuhJhDbJBr4DWbzsa+1UBryDaju9pSaqofpo/gm0ElRsiB
/T98UZQToXbMlw7skvPdrBR2qAxFygJPsvEalUr5s88D3Z3dFVzqQn+K46PaBiSIArADk+TSmGJS
JaEhG5Sd8gapO8Bh+mNehPrfbVYN3u3PenlQafTzQamFAWKlOnU+NZqhvmzVXXaa/MD5XZda8NwG
au/aKKj8D0NBjVYJhZjZBWZQGGoxSAGvYyOFw95pW+kLVkHJTsFIbgUlf21WYLxhYKofS7kIuYK+
N3tR0otVlcz45jhgBXTE11y5Df69vX6XdyxaGeDxZ7mHub692BrGqAgpD4v0JHx9PAGlkzwbcTtJ
TgpaeDgIOY04xom8xpW7aHjPe2RmGoFfIpe5aHjLuUySmKnpSUdQqnCNBN8JI1T83VDW7WNRRYMb
ORIwcj2rIQqG1ELwdKAJGK3JW19eP/wSZ3aCpOvNYVXPtxCO15mc1HF2opTh/6j8LqfhlkA/WTmF
Vz+qw5EAd8fMl80RM5kAXQKEP40EkNgI97/73A/faom28+2PenmDzzkwqDCE18gVlgoeStd3ZOUk
ifroON5s3karssQDN5HSozQM7e72eNdmRloERJnm4Nz9OV/BKcmDqEVuDSTfgKkgfkDbBn0ZzxnS
ZAXLd+1jkXibqCsDu5aX/HrRqUWn11V2Qh67fFFC2TjgFb6GV798LOYsm/ePFwPV8+WtHSLVmIW5
kZ6qdqIV3o7NfYwF72OLYsEmh+WAz6+x5m2pzqf6PO9hVHzjwGHQPuMyO19Gh0ZjgLFDegq1Ias2
5GSCTiheSd+j0Mx/VGPcUAKMu/C1wOOmhg8QVGhIov4IWEmK0sGjo2N2dzmcavmoRkbxZkfqYDzS
tNBJR4ucyeTT+BhNiShc8nf/XwruM/JqsFUCjDypVgLOi51BTKPSFpnjTY67szhbei3FsSx682hL
GJDIYIIfbQTEHtqw0l5ub8LLGwWJlRmpPj/y+mxXeL58faPEzqQHzlECORHdp1Vti23M3YPJXIBD
+GFM7OprHEJ8p74pOVBR/BDdozGqU+sUjOagrZyLK5EdX5SagQGjg3LJ8sgnqlnqgcLBaHP4QG5b
mzF2QaFts9hhVVO7EbNLR1Q24SsWG8ioOjYxOb1hE+lhc8BLFDRJuVaJVq9dEHMdwZnPEO/04n3h
ycdD2ArzkyW0snGTxBgpSI528SMEWfA0qqP8lChiRAANzPi3IBtFu1HHRnvKnB6FyhKXUWPbK63T
uEjiFYfEqeQTtByLakirmj+1NqpfpgG8Ac8JkDpPjEXtDThX2FsgMuM3fxwKrDZSQ5fcEpGFZGXp
r90TBBa04gC+z4qX55vB6Dh5kjllJyuM8tQNYzX6mWNz99ftTXdlIQ3D5JlGqWEmls4XyaeKvm5T
3jXl2dOF2PJkmYBpKrkeXYGt/Rc71rXt7fEupsVTzU4CekgDEJbL4orgre4q2EnGsVbL7FjWotsY
oGVXRrmMWsGiITUJOAdBbsSoF/tD+DzZUCDNI2Kr8I4qzBdCKQc1k+dOuFcyXkiwELWHngiWufok
Hwr6hyt1oCtzRbkZ1zUAaRTelpoEYGYI+9BSOQZ9099LhhBouMbq5vaKXnxBbg0wd+AIkNfknC42
yhTGWioQqoJ0FfcewKj3MLHxnQrrYd82rbqytBcvC7wyjeiYCGAW5XfmSX/aMMIKUqepWucYqmP5
zTax33UQFo79DMQZRORTYBtrxqQXMR5jQq1FPJTGMdOdl+DTmIPvBDWfzDmqAior1130JgB73Q1q
/D1n894Nkibd1TT5jrfX9vILMjBFPNhRs3LpcrJRFOsjkDbniAizVuNPQmy9L5y0+317nPkbnT2c
xAJcZDpqHrjYIH1zPkE1oxNri8E6Qtt3PLrv45PU692eXvma8MLllEifoMPN5dc5sVucDE1P+3TU
C1DIEg4GclyaX+sp8f2VCO5ym1Dj16ilftQDUC87nxH9SHtszJG9H5TZu144wyGWkthyBwyvX5os
HR5VXFDXGF/XFpLnGoA/UTmN2cVCZsmkTuAWzKPVTepORVR7M9rdtLN0Os+3v9nluUPJ02QgXuwr
aJAEyokzZTqbUil++YmPp13b656p1dqxsTDNuD3clZlhyUPpnvuMiupyZobaq0pjTM4RKxuQ2RUa
Zm91KFnPaR8mwcrclgfuA8wrz1qxJFYW9cTzrxeG1RiQaYfHNtSmYwBAaIPiYnCgsqN7SZJlnp6D
gdRjXfb+bJofI6N8zKPH5rmI/BG9FUkqaH1Iqgi2BOLwaK2+2JkjmIjbQy236H9DsU3mYEujB3Y+
ScNBR7SsuuAIFeSXHeiCbmyWuQro00nVsb+jK3p7xOU3nEdEioMyjgYUGinp8xEtR9TSmMSY5ci4
eYUCF5qgUoWrd7W6UpJa7s7/hoIxjhwHlYWlwLAjpNjArDdA9SmOngKtb740eA7tzX4YvLye1rhy
1xYTtxjqbTCHZnrZ+dT0RuNhVeANZYp2HEf9+1R1v2IassiAHNEuXBNdujo/+pd0FuBDMcnz8RpJ
D0ozg5BrAhLewfMHUwrwctOJWsDzrn7f/nIXLZ2P9dRnGyeY+LxBi2sTX4sMMSlYEwnNZfzjGssr
G3TJcIr1EdYI7a8QIRO3Dodi7wyxcdB9HX4GRdE7BWiD15jBmvPHvFs+PxofP4nTacygd2K4xf5t
+7oSRhGGsM4iE1hd+OrL/ZrPxtV1/jTIIv8JwcijAToPEmSVG1Z269p6+yUouidnClcgkVc3kQk8
EUFy9LSMxSZq9FJLcdILj6UActUrw1Oq6Ps617Z9jCdNpn27/VWvTQ6uwnxAqF2TQ55vorLJldEf
HVjdwjaLfWGYIe6BgR4AacgIBzFwACV8e8xrc9Q+XJthS8wYmvMxFc0HmZKk0qHWbLHp4+y1jbsf
QyS/UHx9sss1F6Grc7RJKD+6rvT+zsfr7QIriQCjFNTwlAR8TtnsApTXvo0i3teyQ1Xl9gSvXXJE
SjMpkjEhQZ8PGGtRqY81Jil6FmreJJIaSLnxPXAsf397pHk7LA/ALJWrE5nRY1lOreyAoXSJIh1M
30QcMBSgMqq4KPBJNeyvqSq3JyuoFK+W2vGfLIjklUvh2iuJvRDFAdTuKEwvDqAksFiYtNmDJlHx
iAicYJOMaQw4imi0ClsZgkYtnvC3Tlbi0otSwXz2/8vbELQC3Dt/hE8RsVTjz1zXDO0Mg/FNH4P+
rgVXGW/R8qweetEFz46Qp9+VWsk9/hyK/xYXYpTcqkzKNau5a1uMJIdHZlYzlLV5nT79mEAVHNEM
BrNjFz8lVd8rbfYl6MK/gy5faWtd++RzfYn2Jqkxyf/5UPEE7Q5BD1i/gf2e9xRV6yk9iF7zdJHf
OVG7DQpM2hTLXynbXdvVc513jvWcS22rStNREEkhvbfZVAFFUy1cxiXw+RYSrbe39bXlpIlGVYN+
C/2rxbcVA+7XqGkHx6ZAUTvyJXtbGvXfwqpzoGKVsXKKrl1IfDyuIrqEc351vqRCHdMpzCCnjU2l
ujDE79O22NKqCODkThuqOt7t+V17tyh+UkcGRDhb350PaCYilAGEQx5FvhBroLIOZgdXQpaVKPbK
QBTFKWTOimCkb4urrzV1Cg3TxFWb1dGdCv3RE0m3FphfWb9ZRYNoeQYUgXI/nw51qKlxpkE6DIH4
LtvozEb+zyGJtnJWHroMR4Hby3flCJyNtzhtRTs1euh30Kab8Cst3n1cqsc+yI6hkj1GyXhMKv27
6P64pMKVczbu/Ls+nXIEQuS0kOYrh/6jB+Y42GDh6IWNIbmhRjFNi46xVDzoYXeSgz+t0M+jf7SS
SI5hEyxVErSyrx0nxgFKdFT6EgVuF97Wsmtm/0faeS3XjSTr+okQAW9ugeVAL5EUKd0g5AjvbeHp
9wfuOWdIcAUR3fume0Ido1plkJWV+ZvW2vj+zm2otlzOwFaW9532fqLWXLcwePE6rvVEgr+MJROB
LLhI4zk+Fq1q7I1Rrjbiy7lBucfQXGHcRVb8/aDy2MxFgaauP5r6TyWWnua2PSTQ5NpIplA+9cfP
T9GHCtmyoMgDcmSBUWChsfrs47LUaxHwxFOlovVLWcMWaoKW1FSG7YVyoSGxQXFOx8H0qU/qGHpR
Yf/9/EeciXTgtLk9+TYXmbBVLiSrTWiOsQRzHSpHvcuGWtegRAdZdYw1GUzGINndVsP1zK1tIl8i
W5SwiECvNNI357ix5Bonmi7y5zqUTz2MH99MnTu7bqAdZ5m0px2jf63wIbv/fLbnwhEPCF4PSDmA
VV9tcdiYIkNmHA28POjvsjmvfMSb0o2NPTc9vEWW5zNVAm3Nbc4LqGzoCSfE1fay1p2vwimvMjl9
QaHnj1Snl1mtb2zjuYm9HXIVGebabLJ2EAjRNcaouq3VGzdF0sA1+3wBlyO5yvcsy0Bxn8yS/7Fu
Ruh6HJvCEZFvF47i4VJ6pYTDvC+3Y+zZkQjogGdgX0Bfev81YreFRrzO1ygPdfdDS5v0xQysv0Vd
/guFN752MhkGeeUtvx8pstVEsyrEIaJm4OyH8jUEoxnKS7aBTjuzSUwGA4GlG0jbehXVmtaqm2RI
I19AJ7rSxsJ0G5Coh8+36EwYezfK6sqtmqqYGqS0/SJMdA8J6BmWS/WkZtpdIaNmpUzm6fMRz86L
at+CbeTduE5frCQyW220c1/q7epEnU/2s9aU/iGegXgBXNZZ5L+I0ZS+32+TmltyEgGq8kdqSdB1
gl7+Kg84n2PMwZpvHHSqNB+POjhCSt5IsXDe10e9MtI4LQWz0kNZXMemNH6HqzrtMYtGI0iAjm/b
7k7rRL2zIrNxldSJ4HI7dxHkA0lH8S3Um2oHtyo6trF2D2tdvsI+/ofWZf2xm9J+V4dKcmvV1T0g
mumw/P/6tLiokoZHVF8/Nwb8YLTcfqIocqOgERH203WjqxdJG9wDzTO/tZaB2jRoxhHiM0LXcC/E
YdaH+RAaleqykvD30kbzqNdLuzqK5etC72EVlBCnlFYL/oRj5JsF5iodL5RDRffYK0uQGlodPIRt
NMBVrS44pKkLYXo4hlr4IwkmBUD/0LrUvZCesMbv5TC8RLZzhwE8Pil2o1wWurqrLedGblFXL23o
XTkesw2Ugy6b091YJ78QQ88eTZiyu3BIM88pjCvVTBSXO8nxRJdEeK1AnZZrFDT64jho4bemtE+w
fUM3VKEx9tX0twmG72QtxQ6BL4yjLOl5aol6/eh8KWJxZUTNk50Wl8Ysfy1lZx+P0l7rh/hikJzv
Qyd/Q2a42Ks1/P1wdkIX2Zi7ebauJkf8kmPzKpHaHajSn9XgXJcDBppppeNcGNrml8LAFQLL7cFF
EbO7IFZSVAzQDain63hMf4uBRUPWQHYjHBtB01uVl82DjHklugGmEna30ThIAJGDg5PNfj9qD+gp
xZ4dyWxY1AaXHLLENY34WzouO1Hml0Y5/sK85VZCgN9H+uNuDsb+AmH+/pincn9QSsAaZmIih1nn
iVf2WABpEwQT1I1jyBZ2R6FlABYTVr03OdOPEFfHndkAdxdy4hxNTsbRmi37MnEicdV0yZ2caTwn
9Uq+bPuyv54NeuFicLqjEU3NrQGf/1RYQevqIhv3eo38uaKm8lUWJdkFSnqDpyynRClj3zDm8YCh
oYMRYnntzOqtlpm/GhyIrbbWTxACv4t4aDyiY+22qZAPEkTT0YyB6TtFdhnLEftsjI+OMxauGE20
sQcKjpOW6ifHzq6NvLxVOvumGdSfDhRX2YtVKORR3D1r0AmOOHHabpIq/bNVo+ZgqW6jF9aJXs0x
DqfwDrQDnrmdMaDYMwLXULseswx5cPlYkWToA2WvCu1Pg4aIi4D7neYE1cFuzPpk4ZRyEnOY7GQ7
pT0Ne8WLFNRl8Px41ibtIYwm/SjSZL7Tq3rByyqWZ5b5XZtZl1JaflGz1tqbAwbB4pUcr+izG+d9
vpDLv9vCgvgQ0feSyhPVzskFzsbcORR1LqNsO3Xjbdfx53kWThdAAUrPiqrZ1Xinu6kp194ghb+t
EiE6xPiGfTDJ9c5szfsB9uK+qOJnFJSgbk4SJt4SPIph/jqE+glBzcLFyiN3eX2dwiDeiyD5i2Pm
EVQ5KhhKox/sUlIB97IsDjIFmSJ/iaLipE1K5MV5ZrmZPp1aeZj4dIanOBaB29l5fASseRlnxrOT
xt9JN2Hv1ou3qSGhFFxqwUkKtJsK8PZOwNK6LrNAPvKq6r0AwiMiEm11MC0iWZfEPwJca7gE0gMs
m7+F2T8UVbBrC5hecbkDEl8fjcr+0k/ORWnpDUl1fYVWB9KxCPO4pY7vpjbwIVpjObs1kF135Jnj
iha2Zm+mys4S7bVKEdZLk0g9dLF6Scpw2afDHz1S782kTneZgdo/BHKVvoXxt8qNu9RsexhhkfVi
ydJLWUD4hLDw7fOb90z2bpNDU4gCd0YVelX+sq2inx2rLHw2e8KOFtm3ZI9CEik0FuU6IbJUI2Uj
wThz3TPoUmmioolC5irXlI06NWlBF76Ik8kr7ChDy1noGxfw2alRWSfPXNika7lPjF/1kQdEvmiJ
t9ewcpFr6RQZfNhYN1AKpyTe4nmfSTnf3firzCnrBQxG02HIpnxMBgOtdigSTvXr8007k6BB9uLu
lckBF5+v94lM3uXaGPdGjnhjs0fD/Ks2Dde5OV3nnblX43kjO3s9BKucnXYs7ebFCYK+yeqQ1MlI
XpZjBSIJgVaHUnQdOU0fPCq5PoF+h2sltY1yYUZD9seIw4AjhGE5dsVFGt9qZZg9TNYIF1IAKDE9
OSmI1W3PLRwLI2rdgSs09bAsC7pjmnC7e0DDjC2MxbnNgUKE8DMFe8pyq+S5iM2oRe8986POmHdW
l6hH5F8FpjH9P1WgWDJNeBxojUGZ4X262iDkPjW776bMx7xG8aQYuSycNHpKAGOy+/wsnJvV0osE
c2AA3P/g9jZO1iCNzCqVyAnq9jfkrB8t0j3e5+OceZKy/RQaSEM4dtbqDBRxAtRGq9D9alGLwyc4
eugRKINdCOfNMfmHbRBEQQNGG4+eszOksqmDi4W47KxKjWMqt2kWIT3bT721z2bgg1J8L4aw/Rdh
iZomhamF7USH9/1n1cRNEaptnfnZpFi7epI1ZIEme2M6ZxcSfCUOcCwnw7wfJYilSRoDpqMV6nhM
c/MeZR/N7awOwp6I+2s1KFPENoJqAyV2LuoC2qJYC6/qY1GhQu8lDOcm85sE9tpsKF+mQvkXbQT7
7SCr2WHqNGeotmd+gF35F6cs+LoDKTrSITf3zmj2G7HpXCh0KMOY1LIXBstyeN4UgoKKuF5FRebH
o+kr2vBkOcVlYYzJcg+HsNS7rQLGuWuFvcP0Bus5FNBXMd6WZstJwRT6YjRGfyosCtKoke+MGrt1
dG7F1oBnz/+bAVdTVESbzjM6UT4vxYJYOe8xe7vV6q7fuDDPDLQQ7rDopraFqsdqZklG8bmzeqJW
oSl0mfJCcTHrBsEU1MBBP48ny0FY3SnvBls9xq2uLFMcTYhbo+BB01xC2X/KHPHDhNHoZMqx7grf
JA/aiGNnJwm0dYFL4h+4Vj8YpHKiBDBkNGbwinFmRbvCgKp16VtvKYGfm6JCnkNgJnoBMXp/Ng2Y
agk0wpRqDe4pvoZ9zew3dg6n1A607Ac27tL3bGgG5WsqwlF9HJ0hz/afr/P6uIJJW9Dj1KZ4SyM7
u4SjNx/IqCudkPArRfS8us8d/WeJXppKXuxRhviHd9EyFs0aylMyIhoQC9+PZVj0gpzOnn2lmatd
MNYdvJ6Bt3a4xYJZB9EF50q/ZinowH3n/ns/kgMhNEP4jT6JbAZfIgPAyL5yQvG0qDWNR8oZ+oXW
0tyDXTV2WxyKM2uK/wkFHwq0rOza9yg1QTJkuE7zRQaXYWrfF3ngS8pwicqMtvGdrKP2MtMFSfUK
P13wmu9nOgW4DMwOMx3rkQR2GuPARD6bUvvGQGcntfgtWIoBrHeNKTQKraUNZo8+gLsYnkuB6Zed
dNalWrTDFxoNP//xwSTZ4+kOLBNowxpEXMlxOyVTMfmFwhFJ8vqxmXqU1kKrhcXfb6BSzi7jf0ez
VkkECp1hDZWCLavG3/YUhIeyH7e+tXVsWfYKNQYaoljW0Xxa7RVYBW2YHbp3o9OI5kqFKnmPX07a
Hea51aKNr+21u/M2hL4Oh8QAHWY69qzk+6Oh1Sr0r6YSPnYi6aPOm6rfkVVjN1zrwg6PsjkZ4S5Q
+7HYSWZs/hSizeRdjDI0fhd5bV43lWl9odIvfUnMuX9UZOF4xWh/s0oEJjUp/ZtVs4d4C4ot3XhD
pLZqzzEzo/CMmITebYuxeUqUUvs+zMV0D/u2fMlqrc2oaDlmhCStWoZerlSogOlRXf6djKRtPHtM
S/X758fp3AbzEkLUiSD0kf0zamMjQpRp/cyK+8ckp83p8RDQ+414+goSW686gBVUD3h7gXJaBVQI
/2axPFJ8PQjkdCeLzvhbjnrc7ANpbOFVmlNf77D0SeVDb/Zcn8UkSqt0B7vj2Znm+kDHc+6pOCqo
6TT74TWlRdDGudCKTPH7wIFWE3RU3xSYxl9FOA+Ig2pz/SCVeogGDbQRe4/zmvW7qHo5PzlKhD1J
XmrIa1q58RiizYlmdG+X+gHWXtnel3pFMVBowT8mWXLkQQFQtCccsqnq6gzKKP2V8iT8Kkjx1haD
UiU7FsDIqaDm8ZYG3rkghSsY3xe3GmDr1eLbelYGphxM/jxY8bcK9GBIXXRKwmsArb1xlGSpkTd2
fPlq1xtuLggl9OLIitZTbDvRWHELATEO89jt8/SoUVZGNQy140JEHgSpjVB87ixD1SUQv3oGrUNj
EUcdTT/BLPN2dnMAUjTjOR6ffzGvXcTVxBYleppjfDgfu8eKxRO9tzsE4gogIt3sBmGwN5zpuuXf
g0QtTXmQsxPKzUMPyo0/6BYVTinbNTLlzvukuJlmCTnZCdnrp9lqL2LrxRmtb3b1bNaVKyl+298p
0T9m1cggcLHhRqmL6IfR7fszB0u7WASlVD+JGuuyV+3yFDp9uxFeP0oRMwyoE6Tb0LEEtr062lxZ
+kQ1XcHd0EbSzhVVzWMim1RqVj3/bfYGe5oe6ajzBwHaHN/HWqENEidW5sVz2dwoUjnXp4hDqZ5g
yaHUi7CF/rXoUnRZNEF9ihvWoEMR0y/XPcC3yUMzDu23WHWa2RuTRjbdqOtrDZLYXKF7bM/KldLL
5aUamsGz2eJngwKK2f2KzUp5sYwufxxEqn610K+SL+j4K+FuRDdlgOvWRcNFhKsxqsBUxUfXGVMT
Ub1cp4vYCSFmvtisSA+4R6IUPNpN6VrN7JRelchw/tW2mp6VYnSiUyvZTuE7nd4dOcKjiVUZIqWe
EOZ4J8lGHHgTwtylh1Bv8atp7MY4Vg1Nr305io7AEOhp5Nq0THA8qdT8hzRUMT0wSM+tp0GNuwa3
nr0knWpmOyWv0t+OM0l/xlzoBjI3TQ+gSjPyZ9PCoclFMy9FWLeCCnQYaByBIaQJtR9FkP1s6EQ1
h88/m4/qFbA8/leyHnkQwsLq2i26CHnTyZj9NmxcISOXq+YUrEZ3ROhY064VEF7ZFzW47rv2lDbt
sbPEdVJPXohsWutsmeV9cBUkDeB9AaOGSipqEWvyeaqFkuPMgfCh0V1GUu86zhEBLG+uoxNELi8P
kyOgN7d3fk5psLfG2zw0Tkpt7iq89IoHlI12o226qbGlMaKcSYhM7krskDQ4Dx8oCLlJKtCG5exz
VPaLz0efKLvQXlyn2z9CAWoZatTKF2Pf5k9Eq0qSw4MMKKnI0E7Wmn/49mOlEItaXK1YrsWK7X3g
qBskF50p1/1gbgYP4x2kBe36Do7Z88YZsc5cVBYVJE4KIAfof6tDUup5qsX0pHxllrUEkwG77UA0
DqHqgeEbu5ODPNpNrmnxcxIgDAqPeLhwEgc5hAn940BKW5eQ3X2d+0yCrSlUuXd5JTwmFlLcfaGh
KqbjkmBWrfF97Kg7uG02o2pWonDZD2H2nDLm78rAumuSrZYed1GUt0tR5DYpo3bXTjodnEKtm/sx
1bojF9+vYNKzA3iqwccIMPkKFS241eBsXJENxSiOD9YY8XXlKN/rI0CAsgrjHbIO+a2mQehF91I9
WbIw84Ogi7fXwSDuIrUrPZOl/1aUFuRLmtm7yimHzsuGyqKPp+n7KDRbWs3D5NnayNODi/gunjVU
uooRWQoniMfWbRxD+IaJ1Jxr9XkY8gfO+NyVUfMcG7NxjXlwu1etUucNgYfghTOHuedEZeFxPM2D
LCrxpbPJlothTo51rZlXTqAvn8k0eXOcd1cgjjJPmVjuLpBLNxSW+GbXtn6tNLR4Mwj1qKwDzd0H
bdTc1aGpuwZitZzgYZ72TdUoPwqszYlRsWhbV8Fp4rZ1AonmbE47yEgd86sqhZWH6k12haNx4Dco
3h6dKOqOoV4Y+0gLB89MtTZy9UqI51pBlFZ1iv62MZFTDUdDPE593O0yhN4PuJrHnt40xNUEHiai
hMKFjLqwi4fg0NS8fp2ikA+Jgw54nkYAi428usmVID9Y2mSfOkftjtgomBeBVUiXSZUoN6Swg5cE
kuoFQSv9MBfjCdSU518Rr5ADWqplvZMMhNUOsqPWP4l9EXJ+VfetFKlzCBPprqjrcjxNWFL8UlEn
05EFK1IMJRTGKWVwjmDm/xZo1J8GCy+5GDsm1UNzO4mOKFILr9KW7FHJ7Dg9pkWWYWKP6Dre0z0C
rUE1oFepo0f4NJui5M6EaaA1Q+Ymcuq8zKDRlP2kdzEdzim8lq2yB/RW9repaXf1xlVwJrwtxjAG
cBKQvjwG3seTCH2iaCLh9s1BfYkCvGhK0+CONTc0O89koAYJqEaaDeGIRPT9ODYUckgb9ezb46S4
tpaqw2VAj7ZzndRCNJxHvfTYtumWadcHd9Llalni9itQGwmVVaYlS+hJBjVXXWUPu6w3yBZuptS5
AHGyz+qnydJ3RrGIol/pIKhHCFBoySDctFWbOH/nvvkhqxXQGFSFH8oPWVyf69PsxPuyHC7KQPWX
jMbqUQdS6Z1mQNcaWi6BtYvs4tsgaZ7V/JDEljPzuaUB57kUglEZR5BuORtv6mr1iNReGYaGrwIT
kC6iKJ9w4K3SQPEyDuG0F21QjX/lSLcvQqNVniSjTfHvLaQx+oJYstC+5fDrE5Ipp4O1hjfwP+ZR
AnYiSaZVuIhCf2DG6Cq3ahrEpi9PY3pvjbJyVxlR9dRmoviH0KrlZgWCSqIM130Rp3u/GqpWW2Eg
Mt0vk1C+KPASOiApUMB439KnOHexYvwEswg6PeCq1bojPUtIk2TdR9Gh+qMrieY7U2o85U2TfaFu
vVFWOPeJowG48N35zD9YTVXZlFWFlBroXJuBa2FIsm+VXjkh0JI/fJ40nB0K8h2yc6heARl5v4ZT
Ro7Qo6Xio5tbSvt0suT4olNmC1VURHq3eFrLJ7N6/VF2WxqH9KIovy0L/eYAS/pI3WHQNd+qU805
xFJr3QqpU7pjocRh95wr+CHtrLmTxt1gJtafz2f7AbusUyJGaISXFQRciwP6fvxAzqZoDBUZQ/c5
0A8aAsLkDVXsTDssyKuLUjf6qygZm/uqHrXOmyugbWjrtkA4Pv8prxSxd0sBG5DXBWk0SOZF/OT9
T9HqJh9ao1HQf0Z+zjWTppO8DLGMS1Hq8YUup08R9ehdqpkPdWGmN1hnzc+SkTg7a+yl6zTMvmkV
SnSBNPEeC4L5LzyNzs+cTPsWlYOxK6e5AUU0mvsaTpEAoRXo5W4wyIHd2Oy1YJd2CU+DwrZRura6
yi7chp/xw+yyBMsELUd0pWvU+QuIvhBMdWPOv3tzTn71eTncSTbK6eRbkpOC09JQ2gGhVl1Us6Nd
arGdP2hZqJa7crSVaqNWsf4e2UCwHAp9Ydo5Cyr1/drF2gRyZKgd3zmI9GjnV0W216evn+/QBwmT
9Sir+C+45c1+QjyA+6869EfpKd+bV5rw5Ofgab6V/unhXI+3tHbefBx5bNQCqNQiVuDNt9XBCF0H
PQ3F7Y7Sn83Rli/77flbjfbhsbBYFadB4dCjcXfwwuVHnaPoatcMmPx0JDfYt5dgcT5f1HVWsYzK
x4egKN8/nYzVznUD+JdMjR2cTNI9kNGfeod1SJ5ecSp3ItsqN53dQ9TaIUYs1f4PMjRCFXI5xYnj
jy/zbTe46uN/Jlgesp/bq7ruvi3TezvcKpxaQELzHkF3Xxeeei09Rbar/05+AjfB2unzlVxH7vVQ
qzupz1V07UZWEkG/A1KIfgXWI0Se+PNhzs0IqWcDUeVF6mXNdS/bZKjzkEOJe45ww7+vy8fXFgJz
3ZjRuRP5dqhVcM4LTR3BMLFX6oWIL7VoYyofuI+vh+/NXNa7k9piVtFxYS58Yv2Rms9fvjDtWv+9
zGfr5b81n9UO1ZmtIQzNfBoQlRPqucl4+nxzzp2Btyu2uk6TGl9bo2ZCRneRajfRDEp4I8k6+8G+
WbNVEHSSCopoxiRqw01/VodQ2ZWH7vj5PM5+pvCzFnMPLkW6HO9DH07pJX3p5jXUji/yY3V43Rf+
sQy2/Z2eW7i3460Wzs66dEzT1sFZ81qPLvTaz4PD/3FOq1AXi7mX6pHro8UVyFJxHKrk2Q2n5gRW
ZV+UuqcV1g9Fky47Rb+d21zzamtLTvEDjG45829nutq/YKoqagjsH+I8PV51tT9PToKt1XRjD/C1
CvmyCvqLHn6KpJRfSvtHGaT3jVPvyiC/74oRle3WU3jrmlKNaqdTuqWzGKwO/xRysv6lq+tv7hve
vf/ZExkXGUDMW3uyse1rAmkzZoY2ThyzqI92FuUSoV5NW5KjZ8PMmyVfw1vVdOR8lWy89jtSd1yn
r1c5/54fCTPlYfMqX+p666v87YCrwFmkVaHj+/mfuMbVE0gENYD72nXwtEXUWQ7MZ4OtPtXSSEMH
8R/H7+vfWMG7Q4FSvXqlhReBfEi7DXbjB/mM/z0V4ILQHoLqtE5TJBrFmt5xfi+d03KH2zjt3dYj
U3tdUOnPZopy/pD8d8QVIi9HbiuZl7CdRV8b8zrUvv2ruE2//v9PSn0f7jSl10TdL3E7PSQmRkZ/
8K/4PPxszWJ1JnSzkftWMEQDBaTY6chvjOmX/9sY6/u0aMO4DXJWKk928Sy7U5/cQrT4Pw6zOnGO
FvZQh5hKPi/BOhI/8s3KyrKpH0/1f3dkdSEIaZ7tsWLT059cdMN9f3xNDfTf82N5+HdHzIA8y03H
k3QN1Y1LvBSUjutHih4d7RTVqavrGxf32QPw3zHWCFYJwj5BnjFScWsKzhi+e/nPzw/AuQwHzcn/
N481eFUECuzOijE6iqnajyr6p4A9qLa4plEtsKjwQN1cdTRsaDFAg/PBj7TYDdqbSEuv9LT/3TnD
S0vwSY3xKQrn+8+n9aq/8fY0MCz9E+h6WN7Rj5VXV7cWgmCr+3LyRRSZspdLVfVdzkEk/gx4pY37
sMaXai9BtyrvKyQ3QfJNs+iOAgmIGn8cRG4V7NCCr4Ue4EhHIXH+k2WyNTynrUzpHLeBPvltWoGB
KGZTh+F9pJYiu5Bwl/ibDrZTnpp5Uk6m5IA9xiXVFbOk/ehAXJedZf6wK0vCBQwdHWsn4U2V7zJU
bgvPlKEXYTTbmuM+CoQ+c4lLNsmnKfJn/DrgbBmVFH5X03lIvc5pxhv+pjTbR4JuglsWUxRclYGV
v9hBN17memA/SK1Q/6hqtrj/2FTJfUmORl8JS4E5kt7N4508l07rSQi3/zWmAckiVRsyDFB7mjZH
B62T4DiHQzntFuXR9OHzvfqQOrJXYN2pUlOW4z25xi2gU+IUsaMMftO35hGBqfAv9Mqh9nQsAh2X
SbfHNsl6NJa7thb73Bx05S7pyqH1rGC0qKBAcwk2MvMPlSZ+loUoH+UmzOrwxVud3BiDbdap6ikU
JpV0maIFE1zichtouyINy7/6jKwOxZg84R0FqtfMQbXjJYdzqrkB/l5i1+o0LwUvfgj6xCjErq4C
KNZOkDXx4BtV1u1wloEChUnT78Gmd1zA+NjoHJzbEqCnYMPAuy5iHUuwfVPI6EKIURYuFmxJLDc3
aVwndygHy7ReW6phuwRhxDt04Mzu0srVMr4o5zLzZCW8NtVGU1wLR6p89/k5Wb9jefov7ZKl9gdI
1Fi3YY1O7o22kWffCObkYFXOi1p3KAOLwDoIK3ZL+2D07S+tUY2NkdcvqNeRlaX3i8MGoqKrvDZG
SIeMWaWRUoaOB3CCBVCzyos1HZ+PIL3uo24j9q/jMkOyzQpBE8mLj3x3ZSgzMyo0AVenMK8aioa3
1ZAH+8+XdH3DLKPwPUHLAAmPxeRqm8s+tHFj6GQ/yqTew8fMvsjzUdtnoTX7nw91bkIItXMNUO7/
KDXjJHYhMHWTfcx86WcYSlF9L/ow2RKHO7NXy04B8CWrREN8tVeFZDpSj0e3r8lx588h3q320E4E
0CFBwG2EQQzibeOAvKqQvv9AF9UQBGAWfQLI/KsEJyuAx+rxDJkW2HS/D7sCp4/EUfGOVrNaRfze
dmrJpbDUvlShXg6ewJEwwBdO1Z4KzJV7F1uYAZdJ9EBDb0DU3Xa7vtW+Bv1gHCANdy+D2sfVzjDV
PnDrBrcmF7ylrbi0k2zdVxEusheqKGxssOoSqB8cL78hyz0CsOyUF2XKb52OOnWM097gVpDPFbjj
IK7bYla+zyIDl0JrV/5et6l5JaxZfWhkpRzwPjdHIP0iSCtUCnLtLhiVNvQm9EHu7HlkdpFsD1sI
5jMxaGEn4flAbV0DTbXaSSRXIG6yEn6pJGA+CmecFwdjioSenbah5LVtkMUHRbcyYBEga71agQSg
piG00bLi9e5adVZuHbBl2PVWo1NHV3PpWfFoex8acVkyW6dIZxCjk7mftXa8oe8f2PT4p/mlcOoU
a/NoHjq3Gefusk4ybSM2fHhRLZ/tMjSNulcxyVVy0+uVnkq1mP1IZHhZVWOV3lmBLt03CRqoNILQ
ysnKph6vsNQej6i+Bn/j0NK+8Xkqmmv3Uoe6C8LZWyF6/bKEZQWXbPlbiNRUiFdXZtgPuAoHQ4qo
SyCh219L1T1/UgAZUqtTZoXJZWhl3UXbVtZGsWZ9RS5DIwdJ55I3mUGD9f22WCVd0smENaEtxjLY
sOu9eoMQwm2wCQo/OxQAdFr47PYHlbs8TfIIidvUVwDQnISaFJ7EN+XZA1TgpAnll89D54dyxOvc
4KOiMGxQnV4TNzMBPrZprdRPG3M3RNaFZoqbuJcBpgR3QS5+d3moQpwwD/E8XQ9C+brxA5bX7Nsz
v/wAyL4gpJdzR070fnGHakqp8iNlZwSdk94URpc+2ZM+BMARrfZvqAbq1TAkc+BF4Ft+540ZqN4w
SnSo9d7OADDGqrZRC15fKK+/CXPkV4oDQLZVeJCKSdMEFrO+kCRLuI46j91xHCH4bZysDz37ZSTI
TapD93gROF3NPkoVxYoVkRFjAfF5NZTJ9CqLEU9yh6zSa5IfWiJfSZCdB3mc43mvJEmFcptdDg99
0CzaoEVjgdSczN506Z5K/4IaTZrgkB6hHAITa5UgAmKKhykY4bMNkePx2NFd0dVbIPZ1uvC6EK+Q
gOVJRVny/TGIM6VQQwfyVRtH6VdRmxYEXj3bW3Zk7j8/cutrfBlq6aqS6NGxp1f4fihTlYBBRAaO
Hx3QzwyEuysBF4+yED/2uQZSvCUIem5yCyzYfuUggUp4PyKeVVUhD4wI3UO9V9hdYxeDHBduX4fT
1vuUv2z9Qb0dbHWkdKfv5mAyocXKKsJx1CuEVSHQmaQuqK6nz9fygzfHspi4gcFhIqdcmq7vp2Zm
c4dgAPuGYk7T7OngZ4kHf4ZbNWwwZgVa25R32KcqpTs2zvB7iGqBeUNUF9ohAFWbuPOs2LeC1Uu9
fDDL2oW7W1PiZeD8OpYHDTIekid4H5rfJaywftIIqvpDV4eqdtVEgbUF6Pi4Xdwxy9MeHzrk4dai
aUkodQhwxkjfWRPEEpP3oYErfBqVrh3yMnQ/X8MzMRhPVl6or9paiyHG+zVMenI8o3ISf1TEDs3/
ex1hkNmcr2zJuZrFvJfNInedvvcTu7mwm3kjCi1///sT8378Vbjr0NDJekdahLaym5miP/Um9Uej
0pwosn8xFjJ7Ks8/h69hrY0b1zrHRdUSv16uJA9AIwTcoJ/AGIi5HJ96sJrhRpn44wdPqmcjUoWw
J4ZK67xdMmEaZdi/+4qK1VjcDXi/m7lfOiRSdd89j5tEKM7LmTXFyACFEWhXlKhWe9qbCTxtlCuQ
pslmr8zDYQ/zujn2oa5fxVWUPsi53h/sKSkvK2uYbgrEmTxnCKubWUj2LkTGno5PVSNdRAx080Ag
RmrZlO17/ZtTKNqlPWuFVymSfjKqsPqKIqWK8FIYX8DCKg5zZbZHuY/6Pdh+wk0O+SkKjQ4ootbv
A1xwapyjxvpuMgGTzE1jXdGfToWLDE7ndm0Mes4o0v1UULlHfEXfJ2Oh/Y0B5t2rc1zezKkt3Uht
Nhxzx5p2k963J70zlUNntd0DBe7Gk8ixvQTjtl0zFsNO7oVzJPHRkGnSzb1dBNKeB2TzMihStOsT
iEQMW3yxAqojrsJZ2Q25Yz92hTRfC9uoHuy4H+5mBD49CEz6iVdseyh1WzyEov8fzs5jOVaka9dX
RATeTKG8/Ja2nRDaDm8Skwlc/f/wTc5WqUIVfQY96ehWFkmycpnXUCrks7aiduYNWq7O3tTkM7pC
3aaexKOvnAkCtqe2beN+zoueesPIywhtwuqB5TCuLkzxrPfjsLOdIcEUZ7Ij2DDGEUS09c2PS/2o
t1ofVXYhNlzW/iEoM/RY5q7cFr3jbMyK5nAzI3RkM67cuRpiQL6t1TvbFNpeczQXxUeZ910Y0BqL
RLK0Vz4u432SDDYSAVuo4DhcUQ2/jSQVisZFWRvlUQCm+tom/fiHKzCdw7QDgRs2ctL7wzBgd3db
D7HooxG+YxbONdifva8lKt+WLan2Xs+WoI7qcVDBBoJFVTPco3GwncRUUTOq/GrX+9JH+j8KO6EX
++TzFkwMFtl0FyMjD/S+xfH4TNH427Dn3VxhsC2zK4XOhRhPwNVp4/r4WL6zN0EPqcimQuVHry43
WI6nkT665sZIl2sSnOuen0fXf1c6eyc5ytE2Elf5cXaFOtaBld3AK0juYSBODPwYWHx8nVx8MhI2
ngp0IL7Mb8/AXCXLlDo1kcdfmNNWfhkunZPtUf8MDh8vdSHIQQT2IE7SFLHcc4wlDW2wjy25e61c
XMuxx6lnMg2bO7wJgEgfjKJV/i7t6+YXPrn2/AxeP3EeP/4Vl+7PVY0XWhRyQSv/+e0TN+1SjTKY
x6PR9+lDPSMohRwCJlKBl+2zfpFh6mfG1keqO8KjHtWrlBCX0S260qu5sPUr55CPbxUkeQdvRSlc
Kb3Xqd7qfP7tzZXcW1rvPkllXksaLpwq5g/4S9BIBhJ9nsSSvPRa3SHB4KpFe+KDqraM+qetLNz0
E8Cf/EpJdCmyAAFd/cOQVH0HcpUyyya7mrk13eZ+ACQQgdOCAoGPZYvnqg+7Kxxsb7qSG13YURyk
Vp1lEH34L59lzr6W1qnwUnkUcd1sHXOM6qLpohQDvSsPeGFDoVQyriLxgxZ0rt+KR1BhB1KQY000
XEQqn+vY50IK+h+Fds0A7cJuQhVcga6ohADmXR/7nx541XSGnLp4PHqLsRGZ/sPrRz0yeiiKtl3v
HFlS92tWFn38pVzaTQ/8NX0FrL8ASL9d1sGj3jAwgmfZdks+eRvL1oLOp1+zjnw34Fgtejx0v6Ea
0QGmvfB2JddANL/znPE4Dc648Ydp2o7JtNzLOPvm5faaexjdJEKy6mVjOwUZGXrh5ZXT876OX38F
KsAgpZH1Oj897QpDp2/EqCHw6r07q/Kmd2C2fLyrl04ObSkOJwUQNOyzXV0CiYL7xMuEAPEZNkk0
6rCl29G8scvg+8drXXwisHY0b1cBhvMyWRR1nS4DTwQqeNkysqh3naf5nz5e5cJdzHP8v1XOCoLF
inu1GMu6b8HnWgu6rxwcRNy9JT/FWm6QPlaQnj5e9OKjMbBdJd+APp+brPfWBDFP6ONxcdW0k4EN
n9PETOLjVS68LA/jO84DkCYUt866GUHtQVYqeVmFjYdzZ4SznR4bR7vTjVRduQ4ufOXMChCoopOL
I9v5aG2ZVGejhiCPBpJNBVIIY5w+xAyyUqP8NCM2F1fTlcv/wiYyLeJCXsvJlWfx9rsrpSsMTDK5
CgHso/DlNdtkqvwrr+rCJkIkBHBFB4Xa/3yVCfvxDD4aJ35c5l2Bc9SzCxnhsV7cJ2O0rwGzLj0U
tvAQrHltq1Ta24dKB15NFeTjUcvymFzbmzdjQjr/8cm4cOgZya4HAxNjssL1V/wbk5ekD0SrxmNp
FNgT9D9xi9FDR/mnWpabgvLkyvG4kD2xIK+JmpROw/klsA5CGTkMPJa0KsSaMnz8dAQdY7Drh3ZW
2Ya5SrXBQqrYKYnfycfPe/ElOsikM/nVITCeXa21YY5T3QcDpOF4q8f9nil+dpIxk5vWta/crhdf
IdYTRC0drPD5x+2K0fdrNx2PTjV6JSJ7/WhAPLCt6Uqt//6KQ0/HWMMjwfh9t1IfLV3TdIOb1VfW
RpgadAOnME4gLuSV2/T9M7EUMicEq9VE/Pz9ZRJSt67keESHtf5UFXUX9u7YPn38mi4+ELkCShZ0
TexzzUhY5JkuKqACviHsv2AUbImoQeHfO6MRz1fAABcWM1DtIwNCSoT88uxMeLRjkmRY+iM0mPbU
9V367JHT0xNNh2vy7u/PH3Hqn7XOvurSbCRcLNaSC6a7uXC/BqKOptTQd0sQ7D7exXe8b6LGatDH
YV+TAVTu3n7dSeqKQrrdwstCX8YUUdw/lCPmFshS++l2JozlWE52KiqyNuLLuCnqfFPq9N0K8tyP
f82FbQZqwfSd3IQr6FyVytNTpqulC3fQSOptlg2flUyyHZXDtRhzYSVUOfXV/gGBcf2cCzNVo8Hg
roViPE72RgiHlD2ZYOHbpNP/+aHARJFWAmkxWW193//Ez9hocE2qzPnYxcq5AZRXQmSucAw1rObK
Jf4+VBNDaDtjQIfuBtXB26V8FRtDMnnz0cmdfZF538e4TiN843fLKP9qrXnNXevCp06ZRfeEIdma
UZ6dVV+LR8MWsL17WNmR7OaKt+ZfM8+48EVARGH/VnUCBj9nl/diFrIygm46Sj3AWAap5r0O4OA0
g4PZxEZ97Wu/sI3wcBGOAPfCJ6GvT/3PGxMlC7paNx+TuUPu0bT+jG1MI86z1DavbO8Epur48SG5
sJEsyYBHXy3Yeda3Sxqos6Ra0MxHXza/TEhl+2BALujjRd7nXQx1/lnk7G2Vopzahu06Von9q1+C
+SavejinljVtalH3t62S6UFPiv88eWFdjgifAcbe72apCcxkVLTN6VjZ2hdvtSAXfbpN27kMp8z9
/PFDvtPa4jCyGpAQRqemT4X8dis9tQQT/LPpiF3ZAPU9Lh7xVR4OM2Y6L65M3TR0mrL7Xju1e1cV
0kGQqLOeU2Gppxql9qeqzJp9WcUpvWIx0FFNrNuy0Zvn1CiKG2tI+z6CzW1GtvCKm8KbFMiotL9p
+wnphSERngrtLot3sV3pZUjXOb4DDdSFPojCo1FJ41TRI3k0wXS8aNMQeJHAHDb/j508oArMJYmj
MBVohOhn+9BqNFf02rSOgzZ71F1JOz8nEFZ3aSWv8ZfPv9B1Ld4vLQkqR2A5Z2slg2oEGhf2EQ+f
qQ+HJVPJpjSdIo3GLM9+FsLL9CtX1/kns67JZUxjl1dNt+cs2DXFjOejKN3jZLbePm1tmzmeMsKP
j9OlJ8ObyGMJmkos+fY0yRjGZNG27rF0FPIQRTNEY2o1kVmY9IGLqbtyW7xr2q2PheLsuiJnl+HM
2wU1z5w5PI57dLtgOGhNa4YNChifBgtpIjcR4LhyDm7ZpNjs+pix67lhoQWFrunHT34eBfkhJKY2
NSfsedBAZ8CSqeenWIXmgngZ2l/jNDR7wxjrL0FexftKH9JoyPVrUk7rS/u3Kfy/RVEvplMItRo1
g7dPHxiaVA2F1dHLCnkwOi3d9aXT3Zc51gUfP9+F87OqvpARAzGgN3kWcm1UCrppyT2MHIyOibNZ
jK9lv6BZ//E6l94o9QxdJRohFsDvs4MKVsKvxkx6R12w16EtvXanj0ghFBkkIaE8WKMV0i19qrDC
7RN3K3vX3+mJ9K7kzJdeKZ/pes0APnyHFSpdNA/9IHOPWa/sKLGlexBe60R5uvxQlgZZeTCmK5fO
pW0GCLfi0f21gXH29KXmoY01ac5RTpP3TZEMhZVI9Svo2QufKXAUb72scY2hh/j23KQM+XLE5vhM
uwAtFRdztCDR5k0RF1lkeflV6sP6B88PqktGsnZ+aaCdp6o9tDsx4nxzxP4DyZ4YnMk2q+Y8Dg1c
9pybArDfuOtnRLeY3js1TEm6rEi1ZFIhGkSWZIc1HZlr8eq8eF4/oBUk5QDgIIk+xy0lulEno7Jw
5PbjVaZoko923PTbBHzcHhz164Duza1T6n2U115/5aa/9LL5zauUBYMP2klvX4OCq+cXo48GA/o9
X1rF+BKcvfnt4y9qDQLne880A3AFidY6rXq7ShU3dpp7xGR3JIVYqrLcJ83kF0A0i3ljTvhuNonV
RkCXr4lYv39AY1WtXHEBKxTinIOypLnflLkHnl8tUm7RY6IZDSNBXjHefH+eyQEtlAVR80d74VxH
pjOKwZ0HzTy27vQHeBCiS9J9mTXLD1F5uWaGcEGYDBVphPMAOZJ/0hN+u6NOEcvOngrraJIHLqHe
u3P9iBAcmpfN4n4nXxPlI1OG5beay+wvuBZbizxtAZAtXF1booUB6LDNhYWpShnUYEFwv5nMUPl6
U4ZWaftPvZAz4pgA+/UrvQ0+uHcngu1Cwh9BY65Meg5vf38w93lDo8g6SgfR7WCob6jXt21BmWqr
Frqi8txbrS3tB0fDAXjGHLpqAArzNBgsQ117Gm28iazatffAgp5SNTwb8VhvK3xVd4NeSCD/6qcF
dHdbB0kVDg7mPXIszYfFDeQ20SsAO4bUnE3rQhD1s/TUZJW1xeUO35aYSllNer6fkVhEWTDTN2VT
jmGvCQRGIa5sCyW7fW+6z40rTlWAXxSDo5uuWQcfGWCBZnZ/0ZrDggO5ZGXV7T0WTsZGF8IMDc17
KCylY2Aku7tmzBJqy+6uE8P3POmnuzz1f3d6dcOI1dzNcNpQ/dSrHfZPf8y0iUNHBlmYOq3Admb+
QQkQ3E1x/GNJ05+6P6DSY/UqjCWIXyW3aZZOW8AqJzGpdtcC+my6RYVejH0Vmqf+dilRIRnrPoty
lFBQDdT2UndPyDuZ4ZLPza5oze5R+dO8w1uuD9O+KTY572HT2yCcKcXbKIjzz4vpa8d6YXA6ue7P
VAb6wWao+gJbQG2ruN7j9gNCeXFulZ3rkZbCzfEbUWB6s3ibwREvoK28p3UDhkq7U4H7y3P6+6Vv
jmKQc9h1qyBoj7VOkL6IJd3yQe9yfSijNO4XMKWFdvCz8rXGY6jMRPxpBuYeBg6sqiTDBcXvHhPN
PSg1fgPOdY8p3wJdvfpbjlq6dfWlRx7OuC3bdMOb8vd2VkNXE5m9RXX2yRuHL5mf3AdTGhlZ1aAh
5tLIMuK91zRJ2DdokAfK+WvX3TEevFev7iTAr3bf6M5N1XjuXTOL/ZJrO9nan9OqxJiqzgRAhtQ5
iMzXoFO5qDpWjo9LT/JjlPB2RkPKTTu0WkjmJW+LLv8JoNVALWo8zUVxC1D91Z8WK6Sn+5xlyCSm
Cb0fXenWpjOBW2Vt+7LYpCuyKgJkbst+O+Iespti7zAKuaxQ9mDrjSOEjZw+dMo7CU2lv8ZDZh2E
jzyGFUt2J7a7gzJ8XMoQRgmzKf+aq+A+H73fpLVuOHrGp9GZbxiwbMiTl12tPLbBbEOJ9h7iKos6
xHom8ZxOjTAtkkhz7M9VYP3yegPtlIlujkzE42xM/UETy41yMA4r+s9tKoLI1Ds0Wnv9RiZGfJe0
9aeh778Zs/5FCvWVriLS/XgHbQvMIkOjw4938lKoLiDRIoi1aPuN4/fMkjfImz2Maj5BfZ33cjQP
idacLLsS29YF5lJZK20oVZFR1D/msf4EfWW+Xyr5y0WAbWvW2LouSx3ANjPV6n6FIVyztTx7icyk
FNspd09Zo+VhGqfpvuy6aechPh+2wig3eJd9gwiPQqO3PNOCfZoq7zi6IzLQPWAbraKmHOL2rnCw
AisbYHJjE99pdoY+SaI4KEvyNY3139w8vzVf+zJOnnkMvPJzVskcZztZ7gbTeO0FQOsSsL9lgwkr
F3WsjOSef+Hslas9Wvg1hpRfgvynnPed2Vifg9JVdxhCYQ22zEfR+Y+Oqs17atS7tcz2WrPGxFZ+
UUIbN7OWf4fx9hoHyxAilIf1qjPvdae+x1VG31h5MGwJTH9b7PFOMFrHB2txVgc9vpEcjbtFuJFi
zrkv2uzWqLWvveNPkWi8JGqT2MMYC/852PEBJ81bzcryH44mbhwn+VnHQFoVXmP7wB3uer896VZ/
mMdcD8tEfXKC9lcpmMRmNtdY13S/Ejd/na202wN7/2WZAxgVM/g7BsZ9Eps/uQBhyaXVl0TzvlW1
e3Jy09w08GGk6O7ywv0BCuClN+YRI93gEVg+2LVFqs+6O2Zo0rpIxeek4kU5/Mjc6Znh/9YZ/BcH
I8xtR/wJVW1Pd4XMv6zA8APxydw5nTveeqmT3qaqnSCVxOKWID9iCEf/trH5eyJJ/Q0alGhbU3Xd
0V6qo8LTnpVt7t0YE6+xMl68TH41tenYc6KH2k9OwSiftUS/pzcRBnP3zNXzbbQnO4RDuelRz3NS
A+1BDU1nt2sR2moMe1t32U87x8rDAcZ1EMp+Egs49AkIxtxWX6YMp3jd23sy2FKSYTGEllUjqwkZ
QT5tobJqN9jJNlugd07M47dOb08bbOnaCBlKJpK5FfU6LIM6eehF/zCL+MHNyvvZwhg8TfvHevUX
lLp81Qf/0xgQhgbYyTtK45cOUNGGwfvd2DC51W26osxaQlwzXzI6O1OXf1Z+W0Z09b/knsDCD826
rZZa+3TRnxaGXMSZ4G4MkAPWc06O9IP7tELaaFlOTqPdu4Z9pG//C5uKh84ff8eT+QPa696szZ/V
rJBYrrV96sRfyZxfq55pVlMZoSWdT7GsD46oTt6Aa52y/SoErP7oJNwKpGvfh2FGPDBrsDQUf+OE
qD645ivMoB+mIhC08bQzumpvjzgQLrhp7Lua0gK+7AF4442gGVxywTU0qEIhPCd0hP/sFq4FJ4sb
SdTFnfKmH3a1OJxC86kSdMYy7SbRoNhLnD82CP8fgkG7iaW7bBbNN/cBTmNha4kHXwZfZRs8armN
MKxwnwd4kqHmZBJLP3Yzr5rH1EuTKO7iJ1ptFgaP5lNaNLuOazz0l+51KhvgScsOG9UN6dBhsjNc
5vAqLIbPooFQPjtBNEn7pBkmjdHhV+0b40Fp2smvNPpKZh3aXvzH1GO8sW2t5VtB0SczuyxsmSTc
wCF4SIqVDtF4J9yZK1ZS/kbzVbWHceeFZjU/ptTuYe47f3hrPoOA/n5OiiecKyLupbt+8I2QvLiN
PNvf4w0tw1JL/voWPCczd+VdGWDkXCauGanCvq3tpC3CsQe5y95od+3gsAF2MDwlpg/PzJwQXTaH
7EFWfbyr9fxPvEz5bYEJ2yYXNdD0odyNAof4UWNrZyJjXEquZjU4W+q2Q4dP9YZiFzKamtOboHaz
Fyap3502z6OpTOZPYpTR2NbZrnHzP0kHBMlOemwiJyPf2xBbwg4L4fUIvyoQ3LE7ubfMBlZLKDe/
1UZ8RuVk52GnDSc1AitSY6XvSfTbKEfJ+VAOHAdszW4rzyh/zXWjQqHBlDVHX//p1KJ40npT7rIk
v4dq/tyCRj3gfirDkcz3Bo+M+1LGAXZ+ZbNVeW9tXBWj+xEE46GAZHCsTdvZGLHh7Mes/IJZgBVm
vrHVRPO9k3W+LQxQqqkYUOFX2kwBKJPIcwnTfWM2WxJ71GkLVE/18tMi/Z+xsLrdlKdcna0Th3Mi
x22/kKksif4Hyt1fpiVP0izxmc1Muc0Zb+9ojAfYDC5+qJLlEDOq3tCxEpGSen8a6wqUrun+LLv8
Fu5bHjZ5zdMZLS7pTnBDK2Uh7zF+zUsZhAlqoDFKnN1k3BuDXofUtOMeOPuxyD2cI2drl/BHhSu+
gqf/zuz2pyNaYGuxD5mscqaN07XLYZY18jf6oQGSmWUoseDD/L1G4jpMAvOT9MomDDRJ+LfZG29u
9yq1JKprjf7szBAXRy97WJR+6OblT+dPw6YTxiMemT+1coGs75bJHgRY8oIxBgUbmkPhLDMjTOK2
DV0TkDQ6a8wBy12ldZ/pVP1oE/+hRa5yMw2VEVWZdd+Ae9y2BgRhTGdextb7FrSDilpRGE8chiwy
2+Cp1FAUbw2VQ8c0gEIHtTg6WfCU+y15l2s2ew1ncNvPDo2HxhAE+XuvDDCgtFDbwSHTiSM5LAOg
7GYKubD2ier711Fod/VCj7DrZ/BwfZEw8pp+sYVx1E1aFill+Tu7R6GRnrgI3SluN+XiCdLj7mU2
3GRLV1fD1rF6Wi2JQsXrtQV509CJNNQKb1M7/aOuN1v6O6hfVzXCGsYcQRA4zsHQoOkbG6dpWCXM
MJbfZq5/QNd8iaoC0LS+WNiyosixHdzmN1RG42A5QxPWilOZUHHtYTa2J0wEbgObsjqkUNJDFIw3
hTb091aBN2LfVbvSGv8Ug91GkmI6csqM/FjjyJpZz78KEDnPtF9+k6dRW3V7EWj3jugJe1Co9Vr9
nOrl58xh42KJ/2gA3UiVuoM79u4NFrLWoXTI2q1ubI9gSrcwBodXVTkbvY/Jx9vjkk7Yo+rDE+MG
ZsCZ4/HfVUFIr/GTCbNxJ2fntfJImooqvV105uN5E+zz0fxKT8h4MGb8F7iED/rIDcvQAL2G4UeV
1vrBq221y02mvhXh9+BVxV2tqh9ObxqHoW852yXENmVI/6XBSjHURP6cD5BO09FNUCRyfcSn5fBH
Kxl4DimpoWnd0PN49UaGHTBmCQDDa9KD1hKlZt7UZnBfMy490Gu+h3F0M9C5jYY6oeYc04nbrdT3
vSb9Hcn50ziC+q/ExDWVTD+gTQwhOeVXb5zUlWbx/4SI3/a2YN3Sm4X5RrMUqZO3nYw66Ra3anR5
zLmo/Vt7MSD5N42bZvezH/TJ4+AVptoQ7fL8lE5FI3dBL4DRIh0dPNdl4XabHgC1cw+eUfcpLrrZ
3uBEpN91iOz130qbYSq1djd8GftYNht9yGwtRLaY0X4waxzIVJus4W+piurHiI0ANVRaIjaK/oof
7Iqpp1ZvbaWyz/3UJNgDmCNhAcB2es0X9B0fGewge8DgBeqvg2/OWV8nm4zGLf3ePM5LUQcnqBVe
/aS1TuKFjpZo/k2tJO+tjFPDDjs5edodPrDek2n2RXZTJQE5JbAo+0qb832TFdTViqQxYSnSDDx/
SaixCn1CFmEcdYsQUQS3yoLrYQD9jdSU4nC1aM3emvtki5utuLK8d6ELCWQDmNkqFOGhuvL2kCSJ
J4wxaXXYkU2XHY1scNyNHSTIo6su816m/8UV32rROO2LbnyRTt/SDzUUDbGyyPTXSehZEVYIUU87
Be9cbPQ6JQj2Hn3A0MtrfMTHlgSoU+na2Wr9MdvFLQjC0FDW/Np0eoc9etP0c1hNPXxBt+vcahsP
MDIjalX7yQLpeg9MufjpGpU+QRHTk+80Hqpgg09LhWvxaA4YlRjoppLyTq0OobSaXimT42+wvhw9
XPrRJ+d382LZtcrqNlOftJ9B8q8YCn8uvkETUn8K365sYntfYCycoOJOkx1N81AtU21vcqguXA1x
HOwbacrfE/qu7QaWQLlvBVCFppnkrYSIMGC6tAyIP2flV7uYAm0fyFF5tHGsqtlkGE6e6q6xkXPE
CHWMFuYa6g5IGO7qSRb4p6Yh7m5amMoFdtBdMmw+7npfeOl0Z8HQo+kDjPgcBTES4915qqyj28bN
fqhTeZfZhXWll/p+ALeqU6w8d9DJlnNOtQfPLh0SJHXMi4B2UYbfdrA3erDTSFem6pph7YU+N5wW
QMI0nZEWPkdMUjU3mVs06qhjUOB9yePc/N3BXXSp1QPKAku0cXIFa/E/6vRZjEV9iQkF3AyEVs6b
+I49WKWhWvu4aHbVRi720ze+IQsEZBuR1VsnV3N7xzypXLGOKadlHr3iINtiOZVuGXPN2qJb+xGp
v+2SQHqHYUld45TrbflDLxfIY72v1MMoBj+L6naOl8e+d4rHOKZv85+PBWINHgB9rFAhjK87/A9Y
Jamxx+6z3jomqZE+6wXNpQgpJkjPH6/zfuhCyIM+4TGa9bE4X4/nP+t0wWLHJg4Zx0lPcF13tOE2
M8rkuaZ95BGBGYFuJCYhKgTZW13FSV4IudAfMfFEkwcF3HN5QGdoSzCoqXOcbCxpHhy3R8m+MdHP
KPWmc0ItELH/CJXMSG/N2Xa/dFU+zFgONb3aVJjEw13ohrGO9Babbif3U22XtbqZ3KquwYyjZibw
nGdubUaYE2bGV6tzKmPLc8IXyyzjky4a8cdQ6E5H5gSll7LJQMAtQUCp3Tv0hb7qE8iKjRJF0IYQ
tY2HwSixs1blaGubtu+NOzqFzv3ioEAVJsXkf3XknAyUZXX81Gg6cmB2vXhVNANBdCJn1JpsNyxj
Mm9dQxPxk2e5/k9sP5GiV7aY3XDq+X+vzIj/h74++zoAcq2DTZsBp3cOpZf0cjSV4BtNs2obO99B
Xxz6pfjkOcmWe+RE1+HQ5s6uzjwQAPSH9eEEg/PKcbsQGGxyQuglqA2sGI+3xw0eCt67LijcxJX0
jOZy3qR6a39tbY2BipUn2/98vBHDX8emPPl7OKmnd4XTW6wHZrC9G5Mu+zWnmcWwRiAB5av0u8cU
KHLLUl1Z+UJcB9wPGn4dwL23w0NZRBVImozYRnbDBsCJvpuX4BqX+dIqDsEOLjVSTu/IGF1jEfP0
HAxdmmBSk/s68wStOHy8i5dWIZ6iIgDzl9d2Foy6oHSmxEsmZJXboqFqD1BQzOCEXrN2ehcOMPSF
Q0MZgq8fSkpng2bZ0DOU45CcFseiVW4m9v00VdqG+lp/qvQs3zp2THtxWYTA/41W/H980P+tz7pw
tYFWndMl9FWGq6/s5ESdp37MsW9GjRj+KxDRxsrdZI7vopCgvz+UqpvQ/jCa+DguRbGHcJjcVi0+
c8z2g6gtdbHTndi5EgDeBXqm6sydIWDpEGYZpr798kYrwXTdHtOTsLTugPrzKsWXzE/T6iemKZTG
FocxBHyK/+wWt67sIHHuA8kFlHyW1oqaLD63RHpysrp5ybUG5V/H8uv6v8YW1iFpRrZpRaj759Nu
yymTKc7j9JSna8kvyng/1gsiBlj9Hq1YXZMvepdTsR56EHx44NTgW50d1nHxzTKfp+zkAYz/0jAF
DJW9BA8iZWb4n8/lKs8A7JG1iGNnWxh4shknF3E4AIr63ke/7ROeEddO/4UHwmiDT49AAg7jPBWV
XjfoJhZ7J9r43YH8fQy7qahuB0zhdx8/0Hv01Cq3BFOIffMRSDiHaZFCLbpK9PqklZgUj/Ad94Pj
fauT3PvazvqycRbT2hcUMttupa/S7fE2sfSKKzv7DjvF7wCNQU3OP4hkraHvn/yn6pN+0bquOum0
+CNPGnnUuoncNUM67xBJmjYNztCfPn76S4sS41YoK7cDwJ63izYVs96eccSpUnoRaThy0Rmy5SZN
DStqWplvSeSvKUp5Fn/1TQbAoxLZeF6OEfKhZ+e1Lcam1yxj5bS1er7zBfYWoZBj9k32EhyFip3f
Y5rR9KmU41HyOMtjZrdZsXGIK+lOxZaRMWTO5xdGtc1zWWbun97UE7HNtHXQ62g30yi4GiiTmm9y
KaZlOxplQANNlfaIMWuso1g8toZLvyjusHQo0LuJrGBa3YQ87pNtWmGygTWh43wOZiEeGqcpPhcB
MJDIVCamY14XFL/cQZXaTvcUEAbDWpm5fmxaT6aV4SjXc3yTDRUISbpbxYt3p4zBS/5WjeH/ThZz
/l05WXFyxlH9LYxBfFu8ekoY2hrppwLRBuwZVYLdZNVMJUPXAVwfMbUTYdcjHhjmIBV+15aYmQOr
sfuD3+pym+OJ+bVqkbnfNOasdMzRVJv8ZozYMmTwAWU/ekbhdU8FSjx1SOkk4/1cFbAyzHnUrhzq
C7GepAeuGsRecD/naDFV6F2MC3h98jMzTCxwM5WAZOjSHt8vNAhaxkBRMH3/+FS/yxKslUZGPx+g
GmnCeS5vxlXBGEmyqjEGKBOXPqQS2/+vuci6Cq6ghAwezz6Pui5dLdUvQ31KlgGoDNbGThH6XGxD
9PHjXIiGRCZgRzbpFdjVs4+0cGaZG6VRn/Rawyo4thMDRVUN4FBRYLN+JfO4sNrKpPdWEQMLjvRZ
7ynQpyIF8tCcitHMsXTtC1rO2LOZ4G9sidD8xw934V2tlkPAuk0Iee8Y2Z4yqkn2VnUCra99Y8I5
zJthHAPz/2MdMKK0tbiVYTOukfCf8FraQxpgDVbhwJXaB7303cOSJcYVmOj7hiItM94RAyR8v9/z
7aQENVW2RXXKEn3amMUsv/hmG993VV8BPMnMpT+0Sx4sB9Ogqg5pXjQ/he+kD9RaGD3mRMsrx+dd
pbN28ew14HKx0O88i7YVMCkLVdiSrKdvNjiNCdxrkizydYpbvRfD48dv9B0HnayS3MfmLjPpI9HA
fLvVdAvtSlN2ebJSg2RucuSLLnpcP7Wy/4kEi4PnpyOa0EzmIRqgvTFfqK7RNC4d439/xNl1qnlO
5i+xW55gRzDchd56aAYgH7HZ51fIe5dSCFrq5GB01b33ZqJ+7IgBd0MigYN6TZS3TX/q6ZSf4LuI
XykDeEafpslcaimc+Pv/kXZmu3EjWxb9IgKch1cymaNSsyVLL4Rl2Zyn4Myv70X3Q1uphBKufing
3kKZZmQw4gz7rA0buZdo5I2GE7kyMx3lP59MSzBIzrc4oFufSL/lgIuGkkXJPq8Dw5tiK8IfSQ4v
jDx/PtuXpyzYDZiZC0rv48+sNWXGkWfH+2VGi4mVqdKe+tnsBy8w2s7Xirr6WZc4TLoBzgdf77HP
pwbhJ2A3ykUWXZbTr9kQuYiSuo33md1j80vvUqrXnRB9vvkPD+IK4dhgwOjTaUgLILFDLSW0riud
Zr46lv7cNcYll51zi6nJGAgyFwZJ9zTfbDRtKBjQjfcENQ1SJQ0KUCOS8HFpbK20Ov0uEbR4pC9l
d2EtP38pCIBhyWgMYC9p9Uk+pkZ20mlZkOx7fUAyImLh3I8hMHJ3kCuQtV8v6JnTgeEAbk0OBlJO
pMUft43FPKjWzFWyJ8HbZKXSDqvEIl/zJmZf1XVDl1R4JpN+WzW1wofMkVs8lfPqn+3qF4IeRWha
zTjz0m/++PcQWS+GVJqjvTUYwV5qx/rGHOd5jX59vnBAnFthMH1wD5gvpMh5cqWi68QslfbVPhps
6wejxuJeR5bgTyT//n9YXsYPmNNcXNis09hH60u0ph05brgUOlciTo1Dm5XtL53AK1q1rSj9vp7G
0GtVG3WwHSTM3XIljT+//puc+0R5Xa5D9pX16XiwKXUyMiWifS9Nw0udhN1NlFIs+fopny832NMk
9Xg5L/v39HLr2lSNySY4hCIuNr80299oCIRXDeJBTTRMib9+3pmfUiHbZnCJ242yyfLv/woj5kwz
xmDCjTERY36fyEa9EU0vX+Uc6Rfu7c+tWm5PAPGcPXQA4VmcfJhLNzxsYg45q6rQErfEbPd90JSO
a9VWW6MwH0To5VmXP5kiUpP1OGj93SSN1fzUEW51bjCZ8lsuhzFcDyhy2bbVwLC4jR3HGCLXjWKu
mb1t3xUlDBk5Gyp0RnUzCNONZ+5PjHobfJBRwgwlbDWDxn5v9NXVRAJRrGn5VvgXBdJ8P0y2AAiM
c/yizmoj6cIpvFwlHxNG4giWAcQaW5oZ04+r3mSx0kNDS/eTQMnX6XPgglv7ifVrgMOJQEhsKep2
nhnMKPoyuvBDfDqylolPPlt+AiApzD+fHBVyl4s5l81xh0jruYj9PGXMoHS1KLmi8XTViJJZ+uC9
jqVLTZHT7bY8WeeYoggCQpEr/eOLG31t9CLIhh3ohXSXa0spQI9bvxfSJXTQ6Zf051GUbpnsxgWQ
Vs/HR5lmlbd1XgxMOGE4mAUyiiFLRwYrGBGolAtrelp4OH3ayYtFfF6ptvTl0iA7INm9anTzZWqN
lZNWj6lq/Pz6sz33ctjPMzjEkQ937uSzpdIudYqY+52USduIcc7ZbG+7QH9CDtv8h1dbrKCJGoDW
W5/m8WtcPknSx51ApY2XCAUF0nA/EnTy64VIWBva0z+/HnuEt+O4xbfm9BSsgKaXUq0PO1y2+b4z
p03up6B21vTOJujS7SU28ed9yZkE1ZMkW/5Ttfq4WXqsn0xwFfUuzFFZV2SKbqHXv/E4ubCYyz74
+8vXqPKTSC3zZgb9mj+Q/r/O20CR5j6ReBBTvpUnmWZ3DMIxubB+51/n/55ykhzSDUtbJ+/qnZlH
+jpO8e4CKNno39o4owv19Y919mHUJahVUXGk1flx7eY0guvcoUqzK+2xtpUXJ7NKr3OS9//Xc07B
avVst1AosJaLRLvTo9SP4HZ7VS+S1dcPOvcbLegjOPMLwu20xy7VfZtKkxA71AIAPrLKMIvVIDXx
pUj1U6K17Aasni2atGw88zRKBjuKjLDq613TgzIWL0mso762ELqn92k/+f1cYKKC2iModBe3MP/r
F/1z3J7sRhUtASkeGT7h08k+SY3OsIvMymmlMfUwbIIx2w3RtG2deiMnlscU1KYoEteyDukU3FTU
03Bv8IxSubBhP59nRHhcRdThl1jaPokoIf+NZa2Mxc6kqesksbTSpeiGOPohNoxLgciZh5lQkkhw
WXyT3+BkwwZTw09iNTuRjgFKZ6UMW9tV0fct0uqmcLZ6E0nt7uvFPvOZoKHjLdlWi0vLyWcyCglP
D4Bou7BQ04M6dpafxJNxNIHjXnjUmQ1MbW1RWnGkoY49+Vn1RMcCKQkEqxkHVzZBBiYauvz8zy/E
9DDwFAb9l3xyWea/jjK17xE9p4bYJaUeNAQqqVMwjqIr6wQMc3LhlDnzTpSKZH4yPhT67SfBo13N
Vsv/K3Z5IePpa+Sjz5ktrb9+pzOhEUOk+GVzPLN4nya+7dZkOiTsxS5T3ydGMj1LjTcUWjwr/U2j
e8OM4m0wa7/s9tfXTz73fuDx6aijO0Sqtmyfv1Yz1/sGFwiAawDgQl9tGHHCMeFfk0Q2O0VJekNM
ShOBndavm7LBxzUWsMm04WcdJD6KeMftZ6rvX7/OssVOTpa/H/Rnnf96nUJKtAaRWLdrOvN+dvRr
Zep302Dfz7q+AjV6qd5w5usijCY9lBesKJ30j8sXJej+MyxqdsOklNTjzBkAUxfVt5ISzv7X73bu
WVhc0OphqPlz6bXS6ZbpMe+mJ12LwZL1IOdN4bUMXXz9oDOLiLKMOwKhFxPi6rJn/lpEinBVr6Iq
2+UjemUgOwTsw1WZQeMtzRFyyiVRx3IGnfxqIEIoyS95GoL8k03YwftMZE0FnVjLNoxhDe2S29T0
lVZl32a/DDkmOamVWVwxazK+wCKcLtT6TgtH7FCeT7hJaEs6esoJqI2y6MxMa3dTOcVeGEw4IuGb
caylWtoLeVGVZUjtlUu2zWcuBQcaJlHuonTDXvvjWsvMZ+VSOrY7NRzCFy5NLAecUiY7a4TqmVWX
XpANnD6QrcPhjN+BzssuvaSPDwwiERaRg0HOxPjpEYRJeOznnoQBefFLoSqXOt3nnkftlCIRlfzP
mD5VI0jLskTeEeGnayRj62gexFpT85sx1i+83OknsrwcSgh4lSwmepOTzzELKppkZYjDFUz8K5qE
A+UZ8rzaTi+VTk83zJ9HLdIWLM145GkuHfeq1oxBKu9sZhcZxNBWTaNt6JOGrp3RVrWm4CFqpAvF
4k+h25/Hsk3AXnHNfv75AidxKpTBu94cE0Ds1mYSYLZC7d40f6jOcKcPWsCwYHocC1S7CpMeXx8O
Z5eYYAmIB+wyGs8f9w+agjCecjTNtSoz49vrr6Eq8AVo80uUudNj6H9fFRgV5dzlaDgJzjITGBGj
+/Iuq3EPco0pKldMx6i/KtHdW4McreNJyy8AHU6PouWh0OaQmxAVklYsP/tfZx/Hj6Sbea/ssD3o
BmbTJGZpqRWtIuzoV2k7VV6eF/YmKZpxXRPsXKBBnd7HPF+Bl2FSIzcp1pyajpYK07ETXUpUfYr6
WGTRcJCFeml84exTEIcuRb/FXPLkhE9K6N812nhyawfiOZYVvjq34z/GTn/ehZ9vof0uRdSTY50x
T749i62C6FTb2gUWbV1bGf94Wy1PYcnQQNE/pody8oslNPELgTCDsWiGoQZnBvRbFLo3yuPkwYNs
V5ibXmqDnvkKeCidQEqLnN2n14WASRqpuL/s1EZbO5bYTG0yuMhfLjWtz/1SKmONiGpx3/l0zOQg
y8nOImUnw5iw3QrlxNXIDrFWX3/WZ9AiiKwWgQE/PUnZnyrqXxt/tKzEGhEE8yCxCrpf83Sbzt+y
CAV9zOxZ6ZLBr+z0Pa0dX1vQw4h7oeW0IWNx+tUcKW5tQhRr/lkERkebiABGnEZJRjOXU+Kvv5cD
FC0tJEPdEe33rhaamZtZ8UM7Y9Geq9mFLfspEGc3QSah18cw/lIuPDl0um4ZHcf5Ak48s35Ns8sK
3bcD5Rjn1lpo7XsMRQMV02ujK7uvf4IzNyXCcNQWC76XcPvkZE1xSImL3FGxdJCOwlR7T0yaK1U1
81oY+339sDPX198POy2KG5qwG4BI6k4PEEu5alzqg1umMODKYA5uNavHdAmhQlHvyVoxavn3xxum
TKwOtYxa4kkUIuMP3ho0o3Zymln+2NfhI5C+zmvAD2Iha1mwg9lKXHSXOh1nvlwahGi0mNCgrSIv
v8Jf+6mIu2C0lAqDQGV8CAZ2cmipt2Y/fv/6DbVlp/wd1LKTqONQa156HOT76scHjaqYmD+N5x3T
BkNw1cSWlXkiU51HCx4mm7e3Wkj2lij7PQaO5oT8PWmv8lrW3pnorZn8lkAs89PERusCPbC/2Zms
/qD7aRIeTnHQY0tdVYA0KoVZB8QPmr6tO0lEq1QvEUDh3TBYGyT4+m1hqWrp8g/7yuT0KN1JK8vn
oLQR5tVJ67SeMCfxr9nYsgSQ8RgZMZfmy+ksQltYcxvlNTBFA/xIl0/SjknWHjyema+ihLHVGsbR
9uuFP/MZLUKp5RsmWaLW+XHdc6tkjFYp512b6r+phfqlFB611n6ea+fCF3vmcKZoRN7MZlqsEE52
cRIaTV6owCJFZAyHFH8CN6iCf7WcWlYRmtVSq6P9Yp/mmAMkpnp2oO3ipKqtpCR4gEL5oBaO7MGR
+fb16p05Fz487GT1KuDhZtbo8w487LDOJGXcIcLLmVHtwVVEg74p44atKknVhdT9s+bnz3tywi9Q
UByvTk76LC+qFlThvBuhRB/7KBqvZ1ub93OwbF09Sx6KakYMZHcV85aRuovrYXBxNTTdIpcS/78s
xP/9bZaF+uucwDGSzq+pzLseH1o3VcudaOA+IEHpeoBxVfs9mP+1TfXnl0ZZtFSbFl+UkyNjVvgQ
S5w6dyrm5BszK62jEna/WIlLodmZ2JoPUqPwaYPhY6Lr49uNcxQbSUMWKLLgEI3zgels38RQys2H
/q3JlB//YTUVi3YYfTj0zsup/NdqGkbHMILTzTumQZPsKi+dahmFLY3fSVFqT/ncRA9KZUcA62VJ
f/764eeOfBAc7CgS7SV3+vhwTk0gsYaNR3UTzMbjbAfdi90D8P4+EB9fCEfPHT/MwZCEoiFFmHHy
phCknVYdSNBqvS/dtjN9qS2YFNF/W0P2r+WnPxtmkYfRaKSofCppLENkcrh3MOAqtcnKjlrISlJL
Rzu95C5w7qhDZgwZGD9R0qKTDRMMYz7POaeqU1b0TRWhryz0vRfOgLPbEtXbonMgpj89u2eYE0bg
aFzOOtSGGrIa06ZlBDwhDZzfc3DJeftcuIeShOIPH9viDHQSc01xPZpUX/6QuDFgiyrmDCjEeE6j
Gl6kAz0xVMa6OufGiId37JMvlRHObRcwkNyQNp1xhB4f96bZkIrJrTzttC7/BbrhVz46T0EeYSsZ
lf+eW9JLpW6+tBk+68XJBqVcBty0A7s53Y5JGNzUalVcuBTPfW3cvqg2F7EXQd7HN+prNbGzCnp1
YEq/Qru47hjicItYvTSucfbC+PtJJ7E6A3t9kGrAuEdTAi2Fnd2KtKz04z6e145kFt97qalWfR8k
ayxS5IMyLMCPoFbdqDSy//Dho29A7ksvyURT9/G9rQ4Xrxnn0p2lD5U3dVgOT3GTg6oIVR8Fa/If
4hwyIpWWEjcQ4cHH54kmSe2+hwalW9VVOPMtqoH82KYlJkXOBT3u2d908Y+2EZsR0Z5czYqkjeoU
dxPJIQSYsagh3ORZtaVWYl7IDC496uTeRdGuDxJp2M5kZn6XpYP8WEuLYVC+cCq+vhjOfny4sqA9
Zz4JqefHJbTiSojA4VmdXF31wGxq1CPepCXXk2lcIr6eezF+KL4/rtvPtPpQN6UsUexplypDC6Ju
TvTvBnMLoDbqfNQuvNq5p9FIotViMuhHOevjqyVzqGaF0Kdd0rcQfWxGwvXVqMHYwWayLKL11yu5
/HGnyQ4N1P+VsC7Sy4+Pq0FwRIzEyrtuCtZYIb5SrUt9OibbSi7u9NC5j2Bufv3Mc1fS3888iZam
tEnLiNGIndDjeMXsZ7GPIiZOvn7KuT2CIg4JCv/UgVt8fLNsVgB1Ce5zstg3Icf3+gBkbJbkTVHq
F4b6/2gWPi0jCI1l7m3JHpe/zF9h0pAm6LM6KmbJ0Ch7WMnxqqtMZHiJZnl6U4vouorU4kUEZfY4
JaZyyJhfuO57WfwIminfR3Ewu2Uu0nXdFuk6WMYdxrgu9nplqw9dJJXrYexHj3xIOjCcOQB2aDTF
G4q8ehzAJ7mOUhg/a4t5ElEGzUqPnXCD2NS03Ii1WKWVlL1Xgdxv0iisuRXt+S2vHe0WpRxieHAb
EJH6tnfjtAxus1mq9xmmGg/xaCibIIQ756qjsNYQmM3vBmAEl2M8/oYpF7Yp6dhDhYybgzTamTeU
s+k5jgRFph+chMmmCTPTPpqeej2oAWnm5rEx8tmlhpnBCDSm4puYSmkVpank01PKbwpL2LGLt1kP
fbUNsAqyfogkYdBHLdqdbXf6z1rN4qdZq5WdMQuQb73Wr5i35r9SUnwPwuJS5eXshqJpSHyI1ONT
XcBypqDpe8raGmuOJ5m8HezhoGUZsW+H3fXX2/dcRIVIBoE56m40HyfxhZ0HFkDAmTQmzZRbhPXb
oaRwLqnZGrqP6sdOrV0ooZ99JD6EpP5smE9Z8ajg2wl7Vd6ZweCYgFXS7CDVWTnemnFTmzt9HhJU
l7q4xJs+cyAwhU7RfpkgQGJxEnl0CTyUKCSYQ7g1YoJTL+ecrsyBvfl6UZEcL4Hhxy+VPIbiOcUW
XCwYC//4pVLYklJZi8AQNXPuTk55dMRoulOl3kcdmXkxt8eqUndMz71IxnAUaXJLrN4DN3Se9Eb4
sEdzj39sS7XYNUPrt4l9Z9iRJwn7ymkkX82DK0muj7kNy4SW0i/bnH52qvQQQbgblel3F4nYw5bi
kA0SUyCJ5JWK7Ldts5rqAgxj1nlxmV43uGO7aQgnKrdwR0Z061YKWNisfyw79D/Y1nkiCtekT5s+
ceCmONWT4qSbvgoWNJ4+eE5X7+k8g1koMmWT1WnmpcV4MI0Oq++BxLg55mb41LfVL+ZSGCnUc21V
MDoXCPtowRJc9bX+bASl3+rZTdLH71mgKvdxaNyEhf4sV/LTmGjHrso2DtButK/5Ic3lfkXRazvn
wa2O2brcgDMqGsCXpFIG/hhNKRhWmB0fI+pXmlEcfBmOyMz1cmCG8o2Zx36aLXMTMb2pWg04axg5
9+a0v2NM9Io/6BhMqenaU7Stk9HNq3QLNfC7YL6nlCW/z9vfbR7cSbryq8FWQR7Q72Zhd7SL6b0s
WKmA2bs0Sq9rx7pyOvvX6NQ2xqLtywDd2QVJdRsYWF1ooeVrebeJxrbzpMTZKQ4W1fm4nmHOdaO8
SkZxTJN2HSvKdyvofdMIx9UU5IgJUH+7+kQrL9HUu2rItlPdPoqpfs7t/rpQoo6KkPVLjLblMfMF
7DNRX5io/D7Gw08Q77+NDohmoGY/1AlnZ9HMmLvOm9wuVpM9PWTyk9kUvt5rb2Ey+4qEErocTGig
afym1cFbFZXX4eBsKIUfJkbmXAmFA2TbA8M6uatRvXS5Ro5xm9woCWZJmgEwDsM3xCxvPdKuIQmu
k7S4EzizeAkE+DJvtig3r0u9h6w/JNteCtL1PDGvFcMMjIXO0a6Pm6rimpo71NeJFVSknantF0O6
azVzW/TxIrCQGXkUNjQT3ZfNcK+GIKaA+6zRPt+JILI8CB8yEuz4zQnaw2RRKFJ6gKZZoN1iqvBj
joHIkBd+Z7IscmOTAb2qqDZRH6xrrV7rot9AoV0BqnozGofhVj6DsqRaHljKI1Yy3yrLzqCAjwds
Pa7yBMeaeR5AC8cDAGpzxfcOwsGMN7M6v8/A5jIErWzE/ChZJqg7psn8PmIZDSXFZUITo9uFwFVB
nqB9fZTDsX5kUuZQJsatbbU/SjNfXEWkhyoL2edM/UtGimQ6HDw7rA6O3D2kdXOop/Q1L6tbZ66v
os54Vor+JW4VwHnmC/nRN5kpSVcbjcqtcv3RzjUB2zz0QEdTqoAbMjI/N+vZT+KbVwpyr/w2x1JK
nxPHOs5Owt5ojcd+kHxDyMxxD8O+6511KMLerZzuTqTh9dRMt4mt+xbHwgpvBY8u5MpMOhmq22yu
zVD7FgVT7GqDcb2IEX9q+XSTtvF9mwvAzUW1s7TqSKH6Z9ll8Fms+yQUt40sIJtq9T5Jw5/yZB6l
egQYqtGYNev4rizUZ2mW3+Ks3MdF5EOhKV2psdBdZ+PghzQZVuSLkOWcGCJoOeQHQ1JYUThCKzEX
oRfZ9LlCRljQpUf7tOHrzrvoe2VUhjsK876DAzCIIkKkqx4LXTsaSm6t9JpNakTTC/nYVRKWD2Gh
sGuN7CllEsirpkaB1KUckLOUfjX1ewxbQKPj8eRHqnYMnfmq0sRGL3XZY7DxbRD9dgIB6uqj9TzJ
+pr+OsTbiUNXK3ytjL5xsNwEAR9ap1zVEX8Vu72JxnwVNNprYDi7WVcKKtF66xqB+a3QMw9Ppbsi
1N/yMYDNab3yGfh8q8FCYQdkW0fWN7utE9doDMe3h/6Yy9LgmXTc+hzRVMVURm0MECvD8k6UxFxR
NvGTN3dRWTMwUFy1jIh7WhLvQ2V8LiJ5HQ3FDVq9yBOsjmNyMvVaFjNsXd21El99g/bRYfXUoqg5
NtrqrhmSH7IaFZt80p7aJG99aPUA7w1n36l5BKpRh0pvGe+DVN1NVbw1lcZybaWU3FHN7xm6191e
qt7MpHkow8pxsRANd60uHZ1Ylb2xHH+axLTk/sW+HzIgMY127O3I8IAzqW4npLdAVp8gM20CRMyu
GZQc4SVU9EDF+pT3ieuk8+s2v5mK+jUuMx3P+dFyqwHyb2Ta/hinT3aL6JmOrq/YwouDeluPGVRP
EIR+P003WjqAqSycYyXHN06bP5ZjeSuchq6mHl7VtroVwnhzFHETMDXmdXaK5jjxuwIb9Cg1rwbZ
9Ho5BPUV4TbgJNdDE/V4bM6yS5LerfrZXhsOfM2qgVrf+pUCqDgt5nyTpzI8rGij0eh3gd3e9Mvf
iW/qXuj9rsNQxoRgFNTmoYsCr1IZPLVFihve1B66iT+lJb2TnOyhSPQUUK51Fc3l97DS6TDpku/0
5godwY2E3TXBhcPDev27ye1X6mntqn39XLd0iJ0qmP1ImWjV0+8rQudV427hwNE3Q2vcc4P3XiWV
u0KaHyO5fga0b2yNIr/Sq+ZJFPmujcLvbRV7cSeu0YvhXcFE4UE3YzaIti9YzikdTN9SomMkymOv
VdtKF/dRGG7DKfOpBj9NXbeL1WIzdZpPfnw9aPGzpLe3Bj9vo9LghWx7VcTOgV75QYfBn5hN7eoC
RGfXbkJRbQcnRi7dkusO1b51sB+owisiqP00w0q1F1+y1iNd6/xkaG9FTn+OIw7aNGPZhaJA5Mt3
tQHDvOcugXk8x27TxnT1hOKVaQ2+04kAnM1WySzClHpZMlZum02dJ8ccalqwVcb0eRR6fjW2iXRN
oeu2hoS/0sT8xibfKh3JRRYYPwGLvqph/t6O2drUm83Ud4+UlX5k3cLWznVXGiT5QQ/G2J/S/kEN
mn1l1CtstiuvwIgiCUKLQ8Bg3EO7h2ehenIqHaYeqHKZakfQhFiv5ez3LoJMzE26l+I/lGmj8Ce0
J0ddqw9pVh4Yv6ftaPVv0VhsO7tcW1SvfCmwawwt7OxKw/Gj0nIM7+3UH2dcP4JWatbKWP2IW61a
t5J8GyfazaBEkperOB4nTHtbI8YEdvPYavpdGCgbKe8eS9vaKrnUuNI0AjHsg3dJbW+kBfoYtsxj
KoOCoNbewi4/JPrwroJ/jRXnsExNEdOZ17UQV5o1qivKxj/GcYksU/01AJDrSbLMoGWebgYx/2TQ
50a07ZUeWKs0JDjKoa2X1GC9Rkt+qaEM9DMW0OTkDSZhiNhNQLWotzamMlwZXXGcFBSwOLVcp2nH
z9VpQGn1K0ctV4NWvWdzfDOxh93UNvZNXXKLBmgQ01R3W0nsYVMfKAbQ+Q2TnyOhJ7TPVvhaUjhu
1Cu5387Oup/b657hBREIbafH+riEzS9Ifm9CHARWwqzWgK0eJQhMvqXX6lbV0w21lG1RSD+6rv0x
J9pj4+i/RVF/a9QkckXiHCCtXau9GntpKEPJnrXHgYoEUXe0piS7BYpYrGBJ+qg3dzK71VWVhI9d
m1xm7X4Fg/VzllHOxczJ2k14bYXKCszZdVlKEezihMGEpt1ZSXS3tBllYe3SMT20JrH8pA+vjODe
OhIBdjt1L1jYbQSIeN2eJNeS1GmVJchCCEd+Bg2+fdNo7EvTYDjW8SFvPyRT9ysH4Y3LCicqvQE/
7prSNetsJXDadYceX5beLqx1WJvfpKFG3mK8qzjjeszjvgmpLNZQnFM/CyO/bPtiXaodt4el49Ii
9uGESEevCfcZPAZDsiIr/y2Qq3ba8EraelPoWJcQ3O6HSiYmMW6SUl3h1rKRJ7V/KIV1/wdu2xNM
1mP3GvfahoHsgxHUta8E0j2GHapr9fVdkOlbDRiKp7bd86jOJEoYPNRdekiCeN3bNsesSo6JFr9i
BDnrVvkY9a5ptcdSZK9ZXe+FqG+yHuuTqSz3waR/i2TjqZwbQiT8P8BlZpPbKM5IkAcwHOCkF9rl
VT/ML1afbqxZvaUYdojDeo+FYL1S5/lHHTLRFwL28uw5Jh7uSn3NFdetahVfbaXUw52lgAhGezJ6
E8Cqq6rPbs3EAFlFsBRi0+XaDAJKmeZ3sxGt8tCGH21nb00fvWuFDcKIQNFttRhiY9lEKOQ1b1Bt
rHnqTYIrBWqpd0Uuj/Trb4SVTyClw3LVqsar45RPaUwtqK6IDHU5NLxxWZxCMX9QrtmAeCi8OrXW
QdwVK1w+7y1c1r3G7oARlMMvvTGJCJqSVbbHtyHhzxZQ9qDYTwe7KK+ZLCNAaWh0GGl2J4n4FZGG
R31rV8XZi2rl73rEwGjdx99Ki0zQ7qJv7Zh+y8vwjQAt8LvROYQ4nkSDsh4yxgdho9xGYrqiZGZ4
tuDcVc3jALkdPGIwulJr9xuRW8FTGEqY/HSbdOgNV59RKnbNNpI6P8WKlTZ60K1g+L4Ecyqt+B8b
FcS7C+xqPcvRNWQDklWYwUFqw0UU13qMuQ+dsbegafjkYv1nwX0tC/VBBX/tDY31Xs+GK1f1Ldnj
DebbO6MvfpULDShSK9LY+TvkYraodVfzbVohd6qeKvcBpxAeJOrRFuPgdXJIO6aSDnpRH2uVGfnB
BMyC+pu9L6VuI89QpIm5zZEqJhDYLQ6ouOK0FnePNj40U9x63IM/MohrbowaHhR8fjQpfa7GLN02
UX1nx/KMH7PkjyUnv5OF3x1deg4LY+PgUYsw2c3ywfJyWHhOIyAXSQ9OPdw1SfEaSukLyowN5azG
a6RgbRrTvm2WUmLjqwmmA4HFJG8pwRkYJUZLKclY2bMjZ7iBGEirDU5FbSukMfWsLr0WndjMdcEW
Sjvk7V23nibtptabX1Uk3xWBVHtSUD62lnSI0mmT6kr+I0u5KEWdPYzhSN0mNe5ICF9HBc9Zs7O2
Vo+NR2o1YN4MkmcLhymRiP00KHvw+bsZFKfHrJ+MBRYhfV8fykm/Z87Mtxv9BYr0U5JaOzTTD205
7NO5+xaN5SGzEyh5ooLtmprbuMPKwk6KB4t5ezx94mdTNo/pNO7MxN40LSG6XBpuEOUUCFqin6Aq
qU+Jac+Y3O8q7NK1OZo2LgYB9ajO+mbMwRNhdbexnPHOluOtZDWIkPTquz4IfgTVb8Af8t/cS1l3
NcTSFrDYBrrNTdpAsZ6ZwfGrpH3P9Gq/XDg0dyE5YZNiqIJMgOjMZYrzmU7c3gxTLBVSjU/CjhN3
cafxerILTpj4NU7DB00kz7NoijVcMK8LndsZGbw7W3x6HZxmLlTTjdrxZoqHX+ClyG8dljDCEUzv
fA5srn3YVG7bd++UC5+yBCadPlehK4flrUyn3E26IGeeTfqOwa2PjEfmOMkit5qdTdQWb0aevGtq
ez1nYezKtChLqVsuSfWhjc1vei5voqzRvNDQt7FQXi3qB1GsA/XMAr4BPblTnfAhGO1vxhBjk5V1
G4KqQwUL32tU3WOQb0VUxIHGIWmg9d8UXfysqPVaJe/yolhJ1yKyD7JWfkP88YoqgoSN+3qOcjpu
fbseDJNuByUQKAumwBKyb1dmybhAhMKWhBoz5DfHCH9Tcq/8pK422eKTU5PM0EiviCaCfE31BSY8
7i8oPtT7wMl7UFxOsVWkhMawE2Z80g6U/5Gr2HgBq//QUpp2J5kB8QirD55f74qw+Q45u1sncRlz
+bZXDr5TfHnZFT/w6NYJWY8ZZQ/1kDFyHaHMxTOsx1GiKcvVbEE+tXt5O3PEIlVfF6CS+O8D7jf0
wqm2bdQWu4DZup8aYe+0kuoUWjrND/PwifTsRZ9+F7QmXGvmyDWADc2j7rdEEq4MKcKza+up6qst
SrfVKEnYSSTtt2DIfaKR2ygq1yYzO4NtbrIFvVtEtCVEiTuEA1bnQEvmqBTxXpT/Q9mZ7baNZGH4
iQhwX25JSrLkJbbj2EluiMRJuBb3pcinn4+Zm1gSJDQaA/R0Gl0qslh16j//4qU7aSr6LkJpAnIg
XpZC3oBj3+RKTG6aF39CsRUHWgxuUE9h2nBPJcOt8ONSbJwkDzv0QXU63cp6foI5Fnqdes9+0waO
ZW1hiuxy23s1nEFbU/celEz84d7xUx+010bz9kYb37gT2sSBnLEqdbb6HB2MdDqISNPIDyOWY1Io
2kxnunfhg4DNtQ+D0vxc2hjMqv/uJXESYK2tsSEYP7J61lgtCulMbKxkv9m/8wrjXJsaNWza7uvY
1q+VyGU4lXPie6W17TX31ikUSEmZFNxkPap1cksQNdMaGvvS73X2I2OqbvS03buKcV8n/M8dSPjJ
77OUhd9qKl2tNP7SUGsRhlXeZFpzxwIdfDMpf0CovqcGPgx2c1c6ybdEV8OFlW5X7s2Qjw8APa/G
pH8yrPFGxdq6jnv80rsG/GsxQmsmZ6MHIfEnCoA1mzUPTLdCFBDFG8AfdkM5PTcN/hkO/fHRe01z
53dsOU9pTQqFG+9Tcjat2Eh9Teu/LLNSUSWrrxrwvdp4P5OI5DQQ2B84Jf0keuuRWLhg8ZIU8LOo
giiehw3lJzcAjd2llupbp0evGNFuNH38Uo4L2SdOeV9HY75p4vYTmBv/FH95PPkJFdLat85Lbzyj
3ZCayd2DvIDJ5E3F8l6pzXIzGNYTG5PwOxtVNcU1YYDRM8ZpBFtU+WeooyLoaqEEeGUPMHVpa/QN
63gpEgtEaXrsxhLtkvKnaZd7T08f9Fz+XkUcMq/fuiR6riirKEO2fbY88AWjAuzqTw51ou+WVh+Y
w+xt04mkIL1u/arD0dA1lJ1miF/63P22ovrr0DqUcI32WUsaYPGWfA6XwNxAs4ZHOSprf6n1F86C
unK+FNzIrJlJqmyyQzOEeKc1e09mAAmiGwMUeyBLebNlHyI4MSpCUP9DQ3BLEMEDcAZWjT0k+4W7
gx/X7aeZpAzSsJwA1cTnLB6LUKT9bbewF1ZWg1OBKG4dG0TDHsySLlfzYtB0VUcOqZk7uG+3DmfW
0Lzn0xLOdvaOkzB/NHe/phgnlMGRfpnFru/Qx8JD6BfA4qF2MO6Pxvqprtovo47fnwoSXC/uy3pl
zPA/uemcvzeIXW8iyjF1ADrAnWkpbhfVo5XUlSGaWqicSX6/lKRSTuxvfBYT94Fiu0xFxIPhzUUE
mvhSJPw0zQMQFWLX93wnGn2iZHqp9OZ3NxikZI32cyvJ3plxDd5LIz60yvhdsyZ/8Kynnhg02aLB
SIV0N66Z/DDTtt3GDtE4XvO1dZyD1pm3Uu1LzkYP3xFM5TdTZ70i5vilzXwo5fKtV3udQCTtOauG
ZVPh34Qx424i3TKYliH1gf9+GLD6cLjct3Wym8bsa1pFf1wOHgAu50FdzDsrtRWfoM7Ps05MoAcO
A1wOLtqPP+JG3+UKh6OXb0QmzRBh08PoWX+qiOTQeHD31ZT/bHNcy12L9DClocyxyi3xyTuoaHcq
mJiX9OzGnQt5Um3jEF/5kLbgwZunr4UmX8TABczN2C2McXpxBOlolYheot740g3tJ82g2jJNkhGG
nxqnfxCpNDfikvjHxPm2OCv5VNzg2LCpzO7gGNG9YffOvjHsl156w1aR6stgeXeRlXzOkiK0FHNT
C+s+071vS7l8J271wfSmn6JN7yK1pXfkzL+yqhnDeF4ei8Jg3WU7dSl3SlQ+DVn7xHH0osPm8IUp
90Jf4rBV9Te7cLjXswOPYr2H4E5jzE1oYCilVSUodpsSOa5tjBhoigDFqZ3+ZKQZ829SyyzpW21N
j0s1fPKS7h0UXvOLSd5DEOBKQzSMM6R2kMTF56HvqGXs+8whcTLuQqXzoBm5ry4CaMiwn70VIW90
oNHStcMlK6RfOZ8bW/xqDD3U2+aQDDOQxAjm1BtcyVM6NV0catn0JHsVfLFpg9xOrxCxtJUCctwL
RjACo87AH/DEZDpKkdiPGJPu+9gzblIQ4D9JOnzuJRWInek2QudUu5sL7pIJtnmP1TCCe1MDX2m8
n/a/2bN11UCnbmnQfo6oKu1gJBZgi7tPZ2RPm8lKRM5WP9tX+98rteZ4xmi2tJX4jmL2WOlPdlXX
gNq6+1KlZbxlD8mfhI46joVBc44sLYNUbYTC8Q8v1jWNi5envVOrraUb+eN2kFJX/netlIkoi/8c
7FsbT5D1+fzDnpkd8kbYKpx9YknicQa5DHWgJ4NsrvT/zyRTmDCDwQRsiFxIlo9oo8PM/VmdOm+v
iMSYAgS83j2XgO6rWhRyfKwIKHusaX6/6aNHUgEih8XzF+xuv7lGTiyVDWhBckdbIXBO00HBAdoz
X6tkqL9oSkIEjHQNUo2tOOdS3C1lys6jEtgVFmoLcHCZzXBKSFkngzxXR6G/krM/PjbFMNq6yGu6
0oY5b1M7Jr8lTsV7xJULUk135XM5s0o1XNl5PbwmD3HMx+GmdmikriYR2eOJdzcnRkSBo5PjdWVa
J5Q0A2cRlgLyE+THDPVxHKNO5r5TCclslSSXMSiPNPVNodRdhtJm6gzfIlzn18gRyoHqRfn75cd6
ysDDGn3lSuJ4AB3keI3UyBWb2GONOMQGYA0MzNdrWbKBiaeHl4c6Q0aBSISrF9IBOMTHfirwG+JK
LRiKrlj54va0Enf9oFsEnwOITCF2ty0Xz7aqn6aF3Au/6kXz+/JvOGX9MF0X1QKya2Z87Ghe9zAV
UAxzdWqXYpP01t0yyAdSSKx6hwmacWUVnXjIsFIZD3Yjvsg6OsyjVavx1sBh2OyUXHgQXbQmVAT2
bt4o9NCRILlV621be/GXyPwZpePX2Jqp575ALXu0RsW85sB77n0jXWEzhPuroT76uN6KuRysVC30
vSuHGtJAXG7FUI5B2eb6lcmf+YQw60OADevfICzieKi4jmMTAhZOZpZSh4s2OGCgGeNe2ejOHW0M
4EL7R+a0mox/nBT56JXr9QY6PZ2Of9gVDqF8ssyr7gY/47wmYrPQUv0ubSoFl0QCjQXWYyRJJ9Fv
txqqazLV070KAjJ/4fmEbTR+qR9/TyPrTO/xutnj7untZFvML9DQTTrPmnZPBIh8vryqT18q48Fr
xfEXj9QTC2zQPjOPKirnuKV5rSTTfAsvfwobo7K3l4c6/YAYCl7gythF6npMoQXeWRTFHp09d4X2
URJ0sh2Lfvlh9pTk+UKLKVas8u3yoOee5you1tk4mOfxV0ssu64NbufsrazJd6LV5VMrDXBt4p5C
zSS447+PBwHLw+mG/Z8BP76/qfKAYKHm7AvNfC5irfljVJ76RjeV4J+5ceorO+OZh7rKtFdzUqSe
0BE/jtfwVRK96bp7u0umL03alepOn3LlS+c5yZ8ki7R8E2t2trs8zXPDMubqzocSQvOOqMlWB6o7
VJqz73XyfK1mqPlcajNU28nxyZmo9/HgJZvLg56eAtZakuGG5hK8dEJ/JNrZTLiT8S7VJFQdpAeS
fuNm1nXTd4ruAcsvGqAx8YG4910Z++yETVfD3Gq1FTs+1BX8uqeyVB2sn9gHPBCooFDsek9WD8GQ
DbzEUrbXJny6DdI8g5mNdZ5H9sJxFaqB5kwFd/abgaM2891BywO7JwrmCof27Dhs7WSC8IRdda00
/qkrowwW8wJ/8MbUihFiY79ERkh/5tp8/loafiirDTY19FUWcBYCg+N9vRXaohYQfA5pA6PDj7SW
KGGLfPinWBmmF29O9Q7pZVMVW0hmcGvsGeE2iHCU7c3SrKKtqqM7Ccwxqt6BULPPadLRoKJ9X9Cm
zaV2b/dz+YdcxPh7b4gJlZGmVD8cb5ksakuC4I15JB/RnvOXzuqnd69Bu7TpW0Ux4HFxQ/RdNU/A
POUY2TcRXVH1W6EnjrFp2S3IF8NPXwmoJpufEXSFxjfcfLYDcpNcWh7mIju4Mb1aQf6YcR9VS6PN
A6FUyn3ajjOsnygDrjOgsYU2WX8PS4TXOfxS/iUclnjR/eTBIbKIdLCL2g1cV+6cPs/jNTg2/54r
kQZ5a6mJcU2axIO/NbtJHqCTG9oN0RVzG5iiULF7jRPzS2uPy7M68kJpJQuMI+BUQtnrKM89H9WW
9nWK0/LeVpaqD6dogZEomgboltsppKrLn++pFs0w0X56sIkt11LxH/m4zIw4iwwT4ee+dKw+7KfZ
CAtMaF/MNnsa1c6Gk8PObOCFAInSjYlNhTPw33+D6uLmjBqTWEF4IB9/Q2mPhlK4Ij54EgAxm+pp
25HREpZqv4R2l43bNtWbTQ8guFfmQnut07i/8iNOzlxSDZGosXty4Tj9CiSqdRrDAHlDUi4PtaQH
Y5R59tlR6alfnu/Jlrk+chVPf+TbcHmO3R6sIUoIHUeWHtsIiN3aNjcYIRhAsyRtCggOt3VppZus
UtVdsUzRlZn+NYP9+MGb2rpravDkHVWzjo6nFJSKbpGr7HPTgYqdGB0592n7tY3jg0LHqA4d9DOf
J70lW7uuK6PmDiE8SOJGpb2VWW8SoqU0MbTusoU05KSR4wMy02op65TqLJpxe/KRbds0Q4ZJ/+o6
nfGaR5rs/ZKSTb1y3p55dyweSlKs+XQiItY//2erHAdCdzT2lH1D4X7P3WP+2hmjtatLdb5y5Jzs
yrw76iU+GY679QV+HAqfpw5x4BTteX7KzdTX7e1YExxw5R2dG4bo1r85Hqhsj0GVIWpg0MWAO1Rg
2VczzQeD5nRUF1fGOXNdRfXNTdxGH3bqJFcmaV/O1EZ7Cpb4hrRTz8cQQDmM7jDfmfOC0XuatZts
8GClXv4KTg5vw0Sx6OD+DTFnzV74+CQtt9atXuuzg+7K+T6JgM9zG6OjCOvRT5OoMlwb5msYyplP
D4kGKhzKElSCx7oq6EIAq4qXHpQyikSIGQm4SN3QhQuMcamTG30y4MEtQ5b+USFO9b6DS8avyzM/
t+ei2wK2g/1AiXkMElRlOeloYpOD6rR8OtJS2pdklCCLri5qPQBXxorOVlLtj61HEd5eIMzqg1eN
43+tjA0iIDDL0LAU4ts5FupEQ9cX0yCSQ2RCgoMQTO8YIsPeqr3uQTR9fEUMfOalA74AGCKYQWp2
XDzNjTpEHjXMIaqHbKvX4qlV8KmeBwz43DwRu0q10isy0rNjYjWJ1Rs4xUkKxJQopHkoXnyoMlPz
c8+SWzppFl6z5XwHlS+7FTguXNnjzw2K9enfSwDX8uMjTYdkTBgE3dXGVJdfbZYmf3Krpic52Ub8
08iXmaC+ISmuVY1ntkIOMBReWF9h2HicraF2coBOjKU+DGpNCS3h5kUIwpbeDxBDr20fpzd11g8G
C1gOEAiGQG3dx/7ZeZ3OxLdxTJimord7gvmUXU7nbOOu3bIo7scND729yRL3Jfe6n2WNT4A50kS4
/EWd2S7JBcQYDpErC/n4g2pxDzfcRkmIgVOSX1YXm1u4w9H+8ihnv1u4edzqVgiE7fnjbKdubon5
ScnPS0z46aRJdk/eUiWbclkW2GtG88dKoEYUrToij0zqzWjW/RUY5uTyzCM38LTAd4HDG+nZxx8R
UQ45oCLJgT6a3ILMEmyCigdNBElqL5Pnfrk8679msx/LBW45iHoR7yMkJpfm44BGE6uWiLriAP8c
3muJq8RT3PbxbwIZ85yGmDPfcdF1nIfS1uJd3sMcn/UYibFNpMBPQk9g9TlxZpO9Zg6xFWqV407b
DIXWg7HgchDWUTl3W9Iq6W3LKiXe4vIUTj9GKltqnnVluGud+3EGauNOvTGRxYDfGJLWxsjpgpHX
h0A57x+scU7uOiNOnCsn3Om3iJzWwviS+6IHGHsMmOWVnZZKURzQd9efS0zkgsRu+4dINa8lnp5+
APiGcev/izbg6nA0FESHWsxjlx3KxYtv62YuN0mSXsOlzo3CzWt1ymFGJ3VWrnYxO6mZHjqvnW9I
KyGMtrSuGXWfG2UFWEmPRMzpHp8RvTIRbset8xCVk3E7FhSeBXZOny+vidPPyPqLr7FXOuxbx+XH
rKRzMxmsCbdwk1uHTvFNrloIhbVZ/Vw0+nRlDZ5bDJyzVNt8tHjcHq3BPpN2qguRHmy9anbk4Cq7
SCFBRi2dbnN5aueWO98qkRPkcFJaHQ1l1nlDTKuSHhYbUuvOneLyKerk9FXTY+UvezTvN4JcERle
HvjMBrl+aNR1rrqWdMc3C5zbalgDnD5VYXMtLwYcVKDVmyhFDR44EQBPmerpj0L06BOzXFx5yGfO
I+7HfAW8T9JpT56yW8HjxxYyPdRdDqzXyNZ7aMYuuV1qR4EPPqs/Us6sPTLxGE9h3ErdEL8C77uk
m2HuLj+O02ITS6XVUAarZmS7x24IjYLLSiVpcYEVRBsz757qulU2c40ksG3SFJ2bWW9SzSrvpRol
V86Jv16wR/v2mj8DZs3LoMw+Wgat05dJNijuPumibps2uk5eW0McYDkTFCUg26K5zYMmXrJAynLZ
lHkiA1cmZWBrgwydpibFVM7zQ9THE7zWqbnyus4sVBrHq18LgVIgiEe7lvCcvjZGKA8WhcTtmDXx
TZuNxU1FmGqgYjUGG75Wr7yVMx8+Qii+eBBaRj+2pk9jqYNzSXdfq0Z7N1s5apNsSgKg4ykgU1lc
qU3OTHItePkuANiA2I4mGZmVDXeczmNUefGdZ6VauCh6vnUT3dlObqLA4OHxXl56xqo6P3r53Ong
P1As6KdhB+TqIKIcvGivDVn1Kaon0YVIHgH1G2uRd5ZS2nPQF7Y+hvDt469F65pQ10Ci6F1rC+XT
MjwA5/bdyqWAUA7hybSDOMfm2Z+6wcy2AsZQ82p2Rfvbof2G6BSCuwXZONNXna7h+VOyRD9Vabnf
VHTZflV19OgIc/Td2ZWrOtAermx965o+mjbJhVRopNvgXHoc3kwM7CgA/eJDl0fjjRiM9iDbBkNt
4oEfLz/i80NxpaDqXHHvozrMpoVAnacoe7gW8c71lvmbEDK+nd1OXHmbZ5bQWrbQoiF0mw6G+7F+
Ias2cQivUva6zLJwqhd8HHk3n/SueyZtA2SQEIYr3+a5z4RtC0BwjfrFGfTjmPAJ81jhjN7XEwj+
rlcM+ymdIDzRV04934We5l4Z8szBD4tkJZFwo6CHYXwcss6NFBdAYJxqyOECGoPU72czyq8ZRJ55
c2zGuF5BPMCk5riMh77Y9xLh5X7uXTwtqUA6SHbCu1N1OV+5M5w5A4w1uBMPOlYlV6SPc6qmrKYd
Xyp7RXMlwELkFHicFGpnht3UGJ/tOiv+CPRkbwNOIuhmRsQtVz6KM6+S5vh6NaJLj7nz0XMlKbTz
Bm3hAmyShZjaoCrYRy4+mLQLWbu5Fg91Ot7qT/z/lHh0su765/9cCr2lS6VoOYRHxAThoJbdxnOX
buNYstxIRD5XQIWz43Hkc84xx5MbkbmoRq/UGlWHUHQa7uwttaWXDxRx80aDm3ilrj/9HJkfGTLc
OG0YEO765//OD0cGu7HJzpwGiZ4G67bdsEzzi+e1/XOZ0yboOuM/uzQCTBNJC9ULVMHBc/PjoDQp
HZiFWXGwlUG+JWXU+P3imtssURDHX97azj3QNfoPJJMO9MkDtTkJ6y6WjOX0r2nqeve4tCJJc4d0
NxAdemV9aqcfJP0HVI0wGFZ2wXEfT0s8xTEEN0wiXIrXGRu316HKEZlYrRI/2HpO9W/n3ghlP1IL
sVGTRdxXCY60G9TtyfexX2oRlErSSfoDcXXnImiYrhS3Zx7KSvKiYIApBn5/9CWT41Z5OnqhQ15C
ze7zdAnxlsUCRaXXFU1T+/yfXwJVGx/s2gBkE14f2j+rLLGbeUHSnh8qihnH1wwAQmwHePmynpQf
iDquOueu58jH09OjWGSjgijlYN5zNMUS0lneKryHvnLakOPcCXv+ATm3XfQzpfESWGkc7z231X9f
nuzpNsnIK7ENPhio+t+Wxb+TLeh2qnohQEQV/bUT5HlquXQeZSKw3oaRPNymRj/etw3bia9S0V4L
RTs9fBiV/Ab2yPWSduytvpBugk4oEwdXycudkSv5Y04W8u6/z3NttnEJXGH34wuSHrUoW+26OHhe
8+5q/D/fHOfuSweS8NOTFgW4PcT2o1fLRd0pXtlfWcXnprmGJXG/plsCz+LjqiqkEyPDGIl3nkft
XSscPKyMMeuv3UHPfNIQ+1Z2GMAH6WJH2xVe/w0RSYQ+5sLpd/riVc+iab8YyxD95zoM204IhOQX
kCUM7ebjjLJoaAUSY9KEa1W/xagEtAmbpG6ziDh/u/z6NP3MF0KSI4DOCocB4H8czBiieNLmgVv8
Am+9oa5GhBt15UPKjft5wgfyZuRH3rP9YHs0dC2CizlPAy9GB+EOZXalvDj3Oj1wT/h+Jh2c46M2
AxKy3AhEUrpdtjObrEOQ4KRPl6d97mVSfHKmr9/oCe5ZQZYHj5w4YGnUkj/Rlm8TDaqDVojoWh/2
zDZLTJwNwQJCEtfno8OVW1ExCXA5zp6ayFMtL7ftArBVK2Md5hVCkMtzO/ME6Rqu7W+Vh3VSHMlC
WGpMh+CQeHr73KeNdks+9bWsofVXH+2sYFlA0zQNWTnH371Y1D7raOUd6gHZRpbQZyGA1QlhrxSB
ZSz1TzYg/criOPPaVvvAv0jIaox25EwWj9yBvNjLDhj/z6shn2UGVlfGvy384K9l656bIZALjSRm
d4pAZrpMCqkb2aFLVXTXiG2+GTmEhjRdxCbtCVWSMrpyapxbK7w3Nm4sj9nQjiaIuDZpSxJpDlNu
fLNSJbpbuko8JK1e3Mja9P4r0512JWcTKPjqakf19/Hjnwsv0sQcran0bfY1hg2BbqdsRBFeXpIg
ZWeWiwnTcO3Qkw94TDN1usYBcac3miy2ooWeMDYijV6tDhcrVCgBN/m2DtxaLe40nVpzk7mEeA4D
yrqwjcgaCBH5NiuXoV9eIuRS825OiuYhVyvuGKnM0t8ZFTLOOrPkfB1JlHlvYkP5qXH9gNmpQ9wx
Uqd7gcZefdNyzRqDRqimCPPZy5QNVqw4f+W17aF6HCwLbbpVmghM41r5vADA17gKOsbgOx5kA0yu
Cv4es4feDJKywnsK11ridqcsK/pQmY3lZRpL+Ru1IbyBKrfwQagHKx/80kLK77dtlTUbEiXzpyLv
uxuqIC5u7hR5X+XQF2iuIk8XqLN7Jw5sd0CfXzfCWXzOcu+gcOq+15g7rs23RNoPJSG8eTDpyXzf
u3rtBFVaOKhrMcJUQjp6uJpI0bv4+mJSYqGJqufltjbWMFGjE95+imYH+yKvgYQyE6Z6ny2mG6hZ
vUosVa3bGn2GNLwjaQIFXJ85P7Uk698ro1DcoCUX3UGwYI1PqTnNSsCZsby1SkGbV5j28Aybrgcc
Ih4Qk4Gh+6JFJUpnxZ3qF64VxreEYDkS+kRslQGZisP3uVIbjIjhYit+JYmRDL0SBY9fcnX5ZqEg
y4JpTq139k7r3lnjGggjsm8zFQaKkxfFF0vgABjmRZ3ibGIsig9XXN32Yzctm9TRaM2U87RY+yZy
c8PHunrYAg9EeqAQPfNGTk3TokklMQZx8uh+JUfIzLChGMbv6jCqCEjh7z6MGf5b23YCBQ+0gshW
VIXDUASm2Y1vlZi6P2ahSi0QQGkc4NLy8Pmw8+5e6phMIaZMWDBZpxZyq1eRhjo51USDewk0LV+d
tS7d9YxJYgw/821U0v6TuyjTN0gcNnFcmgybokCynuY1CvyJag8PvVJ/xNqpuokwlfltZL1TBkOj
dLeqRBDpa/Zi4pVpSxzNxmJ5ZLPF9cjpJwTdgxhrQGWT5kRu2+2jF4/qt2HSasLEDWQgZtOJL3DU
eOOanjVUIzpeTlu7JvbQxwFtBW00xftB+jn5mHnMJBBWlxPOUnRUg9Ie6ndsJMoliHpnfoX5m0yB
cCM0ciiQnMLPyrT62gxaMz0vuSlndGQWdrHo/usbo3DkO8sKU0MnFs7vpSPJOHTK1q5uq6VHxO3V
5dj5NP6nXypWcs8ZOtxyp6cqwtLFjAccrgYz3Wc9MQxBlkhWXOvUQ/PGhtH/MpfG+5wOw+z4WVp4
uJbWxRj7sR0n0W1LnOMPSe7SCxSHKd+MkZaZBH1o3TdTZ4PwMaeRj4o0ZPTUm7DOglGK2t4Y04A5
R18pWN11jZivkbjPnYacFZjqgvquudxHu7c517GVa9lBMVv3KWvgLAaLWtbf4tbG0vLyFn4y2HpU
wKjB3J3rDNv4x8H4CXU3RlIcrETRMUBskkrBBsjU/oA+lerm8mgnxwWj2TRoOXY57a1jP3mkOrjH
k1B90CtP+G09xLGfJcawU8Yccyrwn2CwuiIsCF7ZCEE+3eXxT2ooxueswgUVKjCKzqPZtnwRMcA5
90ZChvdd3ydfBBet3eVRTk77dRSSe7iA0z87YSo6SiTgpdXiYBRjs0PlO4aSvQ9PJNnfVXGaXdNW
GOfeIldC6n2GXUm/H98i5tlU1BUGx47WjXcrAvMJV3D7fYmygZigUvG623L0pi6w0KW1viM8644g
TsvcVIshnjo7MbHF4ChZPQrHb9icKdlOsjpeYbWmj/24TMIH8EmMIJrIlfM1GlY4rMzJ8qVJRPKA
AY/ocR+cmBw9/u+2oSQ7W+LKUegZ3JmFprrwevmSuSjNN3bfJe92N3VPsyi8u8vP/8xbJkyR90at
RYft+C1bOrx1e+SOTsrppALkKa4RmBUG1ZfHOfPUXQ2PrhWGWHuJR1fUmH5UhZa7OCRmKrdAATKs
3LR8y+tyuEINOu0XsqZgoWGcz3VYBQ3++Ibbzi1JM1qrGIuE8kLR7Z2aYItb4IC4wd1NoOvV8GRQ
bFYccaCbxZHxA4XtdOXhnpk0OgEu5CsJd42B//hDGrSkRaRZ4iCqso39Vm1nhMNpY3yX+Ey3Vz7Y
k2KdaXtwXekMgWnxlD+O5kymAg8pLQ+A33lIJgzWwX1D8ZMWVmBJ+NKjUV6Dhc9M0VW5q67XLDQt
9tEUu3yA2DsX5YHDP8OAk3IpgZLY+OyUzvbyGjr3Ymm9rgQCfaXaHj9PghKJG/UGcSjFgNo/xkPJ
XcBMY7btoMwhissJx8Qmc/wes1zCfEZ6gK1GAXbll5x51oBaNKVx3kbNdNxvxHJ4JgyLNxshmv6c
LcM3fHaximgwd1HnDIStR76NtGI7E0+Dv8oy8VlJTsHES80bqMDFrcA9/EYg7iBRAhKXo1XdlRVx
Av2RS8aqc8FriEs+EXdNYkI0Xmg8r9qrD5gb4m5b9MMN14txo8+LFaaG4QVj2+RXbjvnng+h2vjO
0x3hG1i3/X+gvybXp5h2hDg0biUfvJyLhetFdiDV3NyqsxhfO6O+ssWcOUqAOAGoNG5XpyxeweGv
qGMDyNASBpTIRs2CpRnrL15TqS9Lq6GfubIM1rvoBwSABwx6T9sA5jCQ+voY/pnmaJp9F6lGcRgs
GXh2gxlgZpOX2vf9W9bgfQkOb+LbG0/hrLBQ2xY37cu/4W+W36XfcNRHtEszR4CkY7EZt8kjyW3I
GmwnSfY8ihgnxsgUO2JA1SeEUdUDXrHGJ00nj3ibL7aZAwi7JT4KalS+m4T9PA+VVRo+ZDRZ/NZz
zPI2cppcM1gQ//yo2sl0kZ2K6l1WhXOTxp75LMbcVbmtjfpjp8SG5mspjnAbNo3WxP1FH51gEV7z
u+yHqA8qXda3Oh4Y6dMyl9nBKydhHkb8xsX3KulgcWDRSFBqIzw601wE7rkoFvYOKlf7yY0jPMEi
g33dH/OSFOAOPsDebKLie49HLxnuhdJVgT4M5ffRwsAKZ4rV6phOWe/5Hk4nmLb2VZLgFZKr301r
ppmVT2b83JFGtLnyas6sjtXTHVzRpvF5vDcqfNW5acbApRRrPoEF5Y3ZmNPWsbrx5fJQ5750C0yB
5g5BzGTqflyI/ZiPsD307KDKZgky+B7bTHSe5qtRru3RYTe7smvuzKTprwRNnDsAuPsbK7jHh3Bc
gbsymjANAo9KW92+cYo0ngM1MVy6kWZ+TYh97hOnBrdJtWRjAaz9OE29MHIvVWmf6BEWF3GKPVbr
Fb+6qRfbgevX2+Wnem5ulBKcpa6hwZFb//yfz9vRlhTF45QfHPTfz31UKLQyRj1sWzu5smGeHYpt
ixpYJQnguJ1b9pK8+YiZrVEVN8RjFC/D2GuBmV9zXDg3EnNa0ySpkU4ALym53aRtTFdmdKe7xpGu
H0vHvRnjdrxy/pwi6yu+vNoncD9bc5eP3hfmVa07kyO2r6LV1AavyKiV+bbo7VvSQNwHnKzqrQKo
9RI5Y3dfZZMVFLXl4b45eFeqh7+JJx82yvXHrNxtmtgUvMdnduKWgz6ACx+oofJP8WTInzFsmzej
dGaxMzsXg9B0KY0JQKO1m01cmaYGRabHBk7kBv7vReHiSEF1hfQyTWv3wSo9870w3QKMOWo5/5MB
u+zFwUkQ42IQgrDqrF71c8UWP7UcNdld2w0LVlJwwzTqTiV/VbAXAGrLhuTTYsUOG5u5ONGmi3Ks
Lsu6jO6BKXCxLrI4DkUnNTzRVoAPoEYvX4o6Sx+wHpdGiEeR9l5rWq9i1Yi9JZm2zUI/Ix5ly891
FCtQhMLvi72BfIkhNiPSFwulEFtDum4U5C02Cv5C+oAI2O1Xh3jciZBSxLp3BysN37vL39ep8h54
DxbyyitYKQXH7dexbCWuN7D4lx7j1GrQP+mzshPaEGS1EkpL/o5G67sAgCNQDddalE+3vVNhnZ4N
L07n3Vz+Pfq6Ho+WiLVyOmhR2BgrHoPByGFF2yHTOFhl+ZCPsBuoljgpdoRZ3nt4xPv2VDzAEwhx
0hGB1SebCF9ujFx5SrZ91xfpMxlhOHqp+MjVRn/XElzQtYu2Cr4xMynUZmN67c1oVgkO6aXvOuKz
bcavlydyShPkwUK2IU909Yw4udbhqJUVllPEB3fRX4vSuI1NsFSz1iB4DUS1QAdMrOZbNrlwHeZq
emxacx9T6PopXROn6ilkNDswxDVO89lXjvbJtV02cliUR5czRJj/4+w8eyVF0m77i5Dw5ivp8/hT
p+wXVBbvgoAAfv1d1Ctd9clMZaqmWz2akaaaBIIwz7P32l7jwnbGm87WIGztXuv+xEULVSFp+CMh
zkVoSKoQcb31G1V9MKQb9PsMD+gHkG6Tv4KZbKH7BBEJWV3nkHdjWJ6tMgiVySajdbT4WczTM7Ea
NQhHlOYP2eh76cYumvyRcvgst8EgEvjg7XCj3XmusV3mJoyKeOdZvHEQvV9pTDCxHoLO+KhStgrj
kk+W+s62kQkxSrp8MbskW9UZRzpMhj9quiY31p9zuQYjBsEmbknOCpRkTg5ydPBV67cZhmHb+d0a
yYtVTo+T3ryVInmYc9GvTOHtVezswLIfLHsEyxyYx8agnmHxjQb+rV90tqfhF9HpZPlgvsYHcvJM
DD+SdjxjY8uzGs9iMujq3i1ZqkIb5D4CgiAKjo5IgMIBRYet5gjncabSZAAB84pvqZgyyCzZ7NyZ
g++ppUJbm0fPnTk8ttIkDUVO1FhvfHpnZwJ+tk+Zg2eInYTTz/tXiTJM5SUIXmIYYXom0XoIRnTC
9jrJIF01cig2ntJ/w8i0tkU6OYfr178weDmJewsvABiDfqoTL3NN2LE06QJIWe1H22rNkJzb4ZPU
+GBY5pryVuHh7JKLCM1F6+NR5AKfcrJN6s2smbHtu4fAUd9dzZqOTjREZI0o+WJY1a1O2nkZwEOp
w/zMvEYd76xz7QkBuKo0nMPcskBBh+7tT/ESO0b3yHR++oiKNOx2Za7CdqIGvolZcj+pUfRi2+Ok
uinKvrTPwWPC52NR5qGcdrL9Tq1pZhLlnTfKY0/KClq5a2uospd5ngYRQtBZChMmh6t9mRr6s86R
+EsypgFoYtAW5ib2oKKtReDIeWVVKVBLpJjep8YX1UvZZC5nOmXNn+AwD2Jdac34qzf6fFoPovaq
PU5rG7K8hKbF6klPKtRr0e/6AC7zrkZT/B0DsE72sKZ8tYq0eMTopAKmmtbpyRmSvdFlr2mfz+Dl
ZgzsIALd+C2uxz7dlkGlmdiCDfmG9za/0+OBc2MTodEIRyW6lyGprf7YCZ2IKc1oodSqzIYIGTWT
uzflMCIDN9My3aJBlvo6DUZX3EMayppn0mHVJ7h68fe5JAwjAb+qVtZYBX9QbbYWSRYw1xeDNyHf
0qgIkULQE+wmr0Hunjp9QBMimuY3Ubjaz8pQY71OOpFN+5H0n31W4tPbmJpRPkaCQ8KqiXpC3fQy
VWC4hxngTZQLo1oPzghbOs0d9WPuBRsqwtyJvRoDeZjsLqpCgtZGZ0vIcPxILTf/ahZ5GoWx6hl/
JZ3QcjO3Gi6ovHTHrxV6GHOVz23rhOyKqTwCCcqOkAtUxd1bmlpDsA1wpTSmjxnV9PrPer3kW+gq
L8pQp6iVhWVBiWllTuPYrE2JSi0M5sDkvwd99+DrjT1DCiVmYsnDyN6uTyL22T5omcFQ4AD0oERu
ndQUHLwNxSCVvfABjc+TnQU4wq22+2ddCOdivl/WWhv9Eivg+7lypoiuzyaBeYL2/goKMsHcy9RB
vPuI0HysX6/f19nZZymP6ricUF4xOzsn3ymlBzoR0sabUPfVW547vFojC5xNnARy8+/X4mJMUZDD
HCAc7+/NzOzGoz0PCbeOpseRZt+9rU9RQCSZC5Tz3y+2zIaYAiixn8FpgkZLtLSBV6c4xbyMtMI/
w9yYPTCLDQea6xc7W5h5irQMqH5yskPMeLLCiSaSwm2Uj2YQ/cvBNm0MBujc3H0+p9k3C1lUFE7M
GmxibNHur1/97wL6bpPO5dmlc3BwSdTCAfz+wWpTJjwa4v6hLMBObJTmc6BCMpB8sRpptms79pNk
7QO34BlolbfT/BJJ76SJJt4grYk2IyjHPwTqZPAU/ch9NuKpG0MjkklBZEopfl//xWdfEz8YTzwD
3fZYHk+hL37FlnZUcXDIXb9+JCa5+xrkdnXjrVwa26yGS3eSriF7gPePJSrHyg4K1z9MwdTgJTBI
b6HJLjnoebfiny+NAOR5uL6XUgwysffXGipDixNn8kkMy/Xf+KCjt9oW9pt0elrsFrtkkPkThLQl
D+CfHZgcaLArsjHHB4eSxnx/cdGiLSkmSK0ywwWy6qY491Y99UdiF5zUvNkwvPD6cPlgImWuujAZ
Dq0ReyJQ3kFDgXhnCk7VPyjgu89VpnQ6Da0eg0bXo36vGzJy15FN/StsO2qjA1KSkgp7Q0Yq3Fu3
c/WaBEVRjdrK1Bx9L9xuIE2Dcrl+b1MrP4AbhY8DgVW+pYCXEU0IjdpdKgOySVyHvCV4G/Kxh1R/
EM7spVTBBrdhFXTZ4UZQjt90tiINq4pTfmzLrjRWlY5ldXN9TF/Y8/ENAsKi0r5s+06OC7Anm1K5
VXBw/dknvHkqN+xBjLvZmq0VJ/Nq9z9cj9duYZR2FmHf+5cOW8WOHCiuB+HBIQkrr1DxsQksFld0
d8IN6zanwH79omdvfqlpgmnyAWkw15xJ2DN6v0GJd2V2veq7hrAXMG6Rszn79+tg5qAqtcDMzsoO
uV4RcdZ58Efi1lhH0VA8VeaQ3jgZnE0Q3A1tOsSe7NaXgtz7R2gi1qlw4GoHqRpqwr4m70jHdkPP
JVX8+g2dn/K5FjfDh8o+3QQl9v5aTToUsGRYHJIodl5TNA44xQhYV6H0AIEehAvNnzrqSAIQk3Gf
3Tcx1OfS6OKPPgj5YWsgqVjkNOzltB4rQLO6/hMvPA26smzZWSnw/p/6hfqginJZQZuejVgcK3tK
drL25X07asONFevipejKMnI5IrHCvH8YBsTaTJVVfCT9snyk5EnEQKJFO5/oqRsPfln73q2N0BUd
yvCABDyfKXKZuP9TsRZDQWTh2GMqw1KxHZ0BCL09m0dBsW/DVrRcFyC9/7UFsLxsC8MctV7AL6e7
qnmCpVsFJjsBQVJPqNHrmTgHPA8+a+0/v7WFbEWpBCnB4tV5f38cbiVH62XaiVJCyItYu7c64uK0
CszY9Utd+Pip7y5fP8YgnuXJNqMk8iAyChUcdGsAcTQVDZDrCqiB+h/uiUayA0sAW++ZQUOoyO8q
P4sOU+4ld1bQR5zkCPAskiG5IUg4W7cRLoGEYwJY6JC8tPePLxkcHSp7HpGxk1v3iTLr+wDZ46Yp
Mo0Kq1aQyFb2K2SHZFRdf5znJS6GJtsFFBlo7JHBnlzb68Yk9zVPg+vnjsc+aJpNZ1DSVnXZPo+G
VhLClVLGzpsmQpCYeWo/eNL6ff1nXPxAfLwSaJqYnewTdbHpNez6EybBEYXIpiYYBMy5+DX0Qt/3
5mQdy2FqP16/5jIozz7K/1zzpJDFmW4kgIyAZz3P2y9RJ4aNz8SWI+rCSnD9Whfvj9fLV2Ia58IE
0dkNgShkCFXVrLZGmujrgswQGEQzUqZCqNCy8mh3/aKXbpCKKVvcxRZinh51slQLksii5gS4lwCC
ER0V/QP1hOBSvzGCz+uUDKP/AzFz+AiourwfwpZC2mN1kvpWodzDoDF5a6VFmJ2ygoEw2mFp+8ss
tr7oukQaip4YvomudHE3lVa5pVz+TJjqB3RI6jX1y+TGOL/4LKgZU+JeKNinw1xz7TLJtIi13CFD
EPwJLW9vrj9Zc/zvtfTlWSzuc+rVbIxOS42tNuex0xRIwp1oPqDfinYjPSAfxNNaQ90K9C/SN2Yv
vvWiddYI3vxHQQ8yrISgdORQCUQR1L1cHw2XhuBfQAFQMQ4jp4SEYC6HwEJ3fiDdiCBPzX1t3DTa
WgKbSeLEdKdkfMvwcWFiowqEbIFdGlX00+o1mrux0SZdO8BBiDcUe5fMoTi9o0VAOxoa+p+uIPXG
zoX4Z58qixG1BBjcLLsAad+PR6/pxnIMmFA6bWz302DN6FvMdNPMMdy/Ruk3PvCzjTfvnF0wmstF
RXfGAWmbrvIwHSdH0WXllwL51Ws+EB6yKpBHdyHWSXjV11/ohZWQQz6sCzSTuoEr4/0tgnLLRyp/
8TFLZDRtArsvok1g9LeIvhcGDmYa0wDlTkfw7NOpRp+UzmakaVVK86PnLa0eYrnR37fiaEREEhl9
U964uUvr0rurLnf/ny2T08Zl30MxPRIebj4RGCRXnp6UL/0UG8Rggd0ORgsFNXxYb9Nq4jcwqP/h
oEE5BZfmwo071zUkGKQYRUZ8zAu3m0JdZ21SWep+uf4iL4wd/MYsDBQIONSczhdD75XCFlxGqIyo
OR8l97rpGzJQherWvWn4Ny54YeSg/YJYA6tk2SCefhyao02zBYcUhVn30E1J/ETE062Wx1834MkC
C08RIRZ/c0R3ThbYRCJizk2dnmJiiARNrTJ+WkQbE05YJ1h6wVSJjy5G8ipMsyz/5RmFeT9YCsdb
aYK3XQI0qI0nvQxVbGs78hYIU1UsGtFK6vEEeIzQywSKrtMkhNDMnQHfFfvE2p0t8uWtSvsk+swg
jppsqrYgbbQStJeIprO/FLpdfE1yHf9AvBw1Ah1fbCgputpM0u5N3fj5M6ePzv4YrATM0zNCDNkZ
kUlyZnKckWt/MnPD6LfxQG/xxq7/7xnu7Klj6gP5DUvi7HMtjXwaIko/h35CwL2TkQJ4y5yFo3ly
qnZCg9k46r73OOzsbCddaJfECJH6YkQeWrihGD8PptHi7siENd/Yk5xPJjwA1JmogGlNUTl4/1l3
UVaPlgZRLfXd6J40t3ZHMEb7OgaeG2qEj66CzCpv9HEvLP5UJ3Sa7kjZz5MLwK0XEfpUqhS2ZuxV
QFhe2BdDfkeunvl2/WO+eC3Wm4XIhO7rtAxKOzrSLIfHz066P6ooMR6zdsj2AZ6IG5WD8yHFwZW9
MqVzpicQO++fpcNRWRk4rg4kR05b6RZ8BMGc3rih5Y2cjieq1wtRY2minc5OU+OqGVdKdNDatH4q
4q5d6TJtPotBgz2TVM2ahky8pNdPoabLW36H8wFDBBw6NhYeyKln7Wbp5YNfDvAFCbrQQiv1f7Qt
CfCz5a3TPMWrTxzp+vorPO8b4gQElr/UfDyX2v3ym/6z9hiN7sSTzsRlF+68N8EGoE6EOqiVaE9K
yySHE4wVBkUFCN0kpHIkqj7NPkZmlb9e/y3nw4lp4y/vHRkf69DJ90KXzkGH1SXHcTA/IHrSviHz
dELcNbfEDucPmloa3yV88mW9Oy0dVtUwWPEQp0fHq3V6YHQpjLKq1/DtMZu1pNdFHarM67d3vvSx
RV6wrBS+YFueDS7ZFlaTozTqJ/LyukbIjTvKT2Yzi3XmBOOtY8qy5LwfzMuBCPQFQ5mu8KmgI3bm
NOcFpsfcN7VHx+znvTDzYMNerVh1WZ9tyPtp4SXa3SPMB22tuSTxiZIQ7X+/ccytrMCINIFxnHy7
RTqovqX9eswg1B7rajZ2MQ0r8AutH0oioG/4aS+NI9oQWC+gtqAKNd8P6SpHLOx2dnLMZfvFNmvj
pUCQsCKUsL2x8750pWXnxlaRv8/sWMII3N4iwfOIJkTb6F3b79As2dQPxS115vkEyN2QDEAJmF3T
mXRQxHMz1AMIPMMe6t8yRlcZJoSb3hLEXfo0MAUs89AChTo9SEtOOGUx4vyXc6L2doXlOWPjcU8p
qCXxkURjTOf9h+sj5OJFeVPsPrnqmfLHL1TRyMxKjgFUmM3symbVJ56+CrS5ugNtJrfZnLo3lpRL
3yPjw+ATQWXlnJIT5xGiYDAE0JJH5T7lGAfLsNUnOiLVzLnV9vIb4/LCKzQWOxA+ffQUZwzdtPKi
TIk6PpaarI6kR4stUvl/Fij/bStjPli6zGw+ljH7nwnd72ehPKoPuPOXRGevlFa2Zx5XlPVBr2eU
1py8u/EsL3wI9GJ5e0ulkq7c8qz/c9GqqKfOSBD7eSL5jVqj/J7WizoRIf0/72/o9/B1LxSHCyhI
4WpdNrEHPppV4W6H0VcPOl0q2Hedc+Nc9rejczKDMoewSmCzcayzBAtIZWk8BylIXLPoyAAJJlI/
Rs0lv3IYgwE5lzdkrz50T9I7u/hDqmzxh5Ri8ASs4/qPSdX+77qes7eUZ9eG0ZhEpFd3CV5j4Rkf
2DrP37R6keriprZ+NUmDc6C0PYKucUa4clc7SEdWyjUK7acRpYG3tlnNe8Qbi0pF72m2IujPy58C
U0RfdCMGeajUZJ5hUOm3FexDsRIDoMAV+vK4CQmDSJyVHJpqDse0ygJwmbH6JBK73Q76INk46/l8
V/oGuY3XP/ILdTN4GGAqSDoiO4u16f0gYcebDd1Iy7bIc2ltKu5hwiiAL3g9gvh1luoYfNQianUZ
Ym4eiWuN2J7sdb+Ztk0WIBwmANf9M4DAvPdxPOAB78r0lhDxApl4KeQsJY7l6HhWyhm8MZr9HCZW
B7P8KwyddqdlRa7jSWmmX4YCccAprST9vSq1KFvRDrF+24PU7rW5de9gamH/irvE+hHreTqGYOBJ
AfXnkqxaz9R+DJ1XGF/IL+59Ajyt6tZZ/nwbu+gTqHEvFG37rCDUZ44zT0VaHgWYy2enAUAyp0E5
hZGmoYXz8tQhRiFSNdGZkXQrHCq9uNW0vlDVYM9hoN7BlEdL5vR0UDRxVvqLlpeQtnRHvFaHpFq6
WOXadEXXzzzkVqevLKHPa0MQmdoR/XJjtjifcpdaA0Jf4DjsuE5LtcFYFR7krvyYSlXHpA5XqJUY
fOP362P74nWWacJkWHM6OZ3/BqTxtg7hKgZgcJys3H4yFPXO61c5X7G4G39JMNPxmbNQvv+A6OH1
eZ9DeTLiSK0C2Q67pjdkGFil3HoEwdw4X5+L0ZdKJohIeIzUkelEvb8glXxRFiYR5IWW9WId0/hi
wli6UWtzJHQ8nG1P3BVmm1eHPNatL4YKrHGdqUw/9LVYuoymrhH/Epmqe8RJrMPG1rD9h15TGvYK
8EPzvdR07X5wgooPxSwroqqr9Gck9floTCrzST2d5T1VivnDpMvyWcajN994sOe1W47pHH7wC6I/
Btf1/j49fEqEmCfYdYNUPUg3s55dvzO/eG7iPpfKy39rrNb0/Ofs3w+2S4VgaYoZ1Al42O8v3bmD
5k2Jhp9IzM1j0iB/jvupvbH1uHCD/weXMhfM31lFpiDJCC45L7Ku/OmTQDm87gJT87FgKk1uGElR
tFatMng/WXeLTna+vUNztJRv2R4sItWTLUlNXEpJNEF2zB2jtw7JENPrmwBkPFd9PNW7lChIzCQi
vtUHuPBZLlmVcKNx7J5rAAZ4nxEICpDfqmPxiAoELasiRRZ3Y6tw6Q4XHBl7LhwPbIDev0UKuLM7
luzOBdiQ16Go/0Tm2PPBEHpTobgaHQha1yeDCwKHv15r4uc4WgEOOnmqEykQcx4Irtmm+ZagI/1g
j7gSEyfX13nnF6tKOQIE8zRvBnGnJfW6M80Q7cMfzVTRx9IBcnD9N51vA/lJCA6ptfIwzkDuns3T
bkYHGKgRm5jUiOTJtt2AqxNp/BzfAmZeGNWoGTjgLo1rZIcn305JyUikts8OvigeShpCG5M251b0
ZRdOfhM/cMaGjeLY++u3eWF95bo45Ngf8J+n47mMLaI6Aw6YbLT9Halh+g4vqr7Kei+HHBMHq5hM
K7Y29JbrUf/3/h5PGegXUA50SGcI3RoQklaMBWEzEvR/JTTjqW+cP5nZeTfe54UFh4LPYozCAsFX
dDKs3cEdrbSfsqMhVbRD75RtmqDU99nc1htLNrfyNi5eDw8pgcdAGqgGvf+MkgJcuWsD3nLbNHgs
u/gbImtaIPBGnu34Jif80vSADOH/X+6kUCBFC3jOZ16yhlh+bt0lpBh61eH6aDkfpVSYEPnwz9+g
yJObyjnzBVi/AW5aHjmUtlbaKiQCTe8ZNa3x0o+F3oeii+LPRR8Q83398uc3yeVZvJl62Y0xW7x/
pj51LlK53Pxo6UPvHPLIN2FkB4N7aw48/yq40FLy58Ut7qWTr7FPElJz2foc2VHTLBuZmbSWNOil
27AqOirITMC5SZfDie7zTuQ3BuuFbsDyA6j4sIwirDht9TQevegOvsWxrIZmW7pJvPZIUdwZkynW
FmX/MNZrPwQ82m39oidipMnUYWGTE7InnVXExP7vkzSb4L95CfQUOfaffkGJZujJUDPEImfyQjGQ
qfugRVbg76rY7Y749/zXXnOMR2u4z9ibbDRrkM99kDtfW3c2N3IUr+QVujcqLuczNb/LWlKLGBzn
ziZ/UJUw5yw7Tqaa3dVgjuN3iyPP78owq5frI/DSB8D3TGYpOgE2rycfAB43T0+TPDs6Shbxxulj
4yXP+1jusUxkd2r2hbvRo9miIWJn+uv1q18a/8sKyQaAjQD22/fj35kHNRDzx53mji02E9ZSG7WR
H98sF/Avel8twO4EuodWPFvIswrdOGK0EZDUj0onDoyYyi5+C3IJDur6DV18nOzQ0PV7C2z8ZN2v
ejeqYymYlDPdP2QgrUQYRMOA7aStawAPkfxljTZtnzrtb0wmy8M6vce/GE2qmHxopw9TyaYekw6A
4FySDN9A2g8Hb6rWuEuS0LdqwG5Nr/6Xi5Lph+bWomxwuiroCYqAvjGTo1vAZ2sh+h4Do+5fkqh5
Im+jvtNr9f36M770eSwyXyowCxHqVMzResQMNanLCu9XAsxkCcaPCPY7I41uUaovXYqS2VJuxeyC
ouj9+LS7OnXcHDUFPqaYmO/YOghgfvuuSoYb57mLR3IkiwDEcDNSGD+ZjeCy23lFHN3RbBO0FFkk
D1pQ+ntj7t+CpMKdvfwvGpftA+GjSGeburuRDHdplUAEjPqNp8qCePITcqmsTK+pulbdUNr7AZvz
k934qtph9E6cu8aLanUoPGFNYVvZYxtWbXCz03bhoS/sHKqwC/Dg7EQSz5Nri5z3C4S8f2hL7Mla
CSmxzQZjc30oXZh/KFQy+Zgg1pH7LZ/zf0qjetDHdTpDLHaEdN5GSaPApxd74yoXJgVaAzSYKPgy
LZye1EGygtfi7R5tN/E/whjxN0NZ2Ss9xsGFugTRvlnIu767GWJ+4f4QL9NLwzaMHeNUzljnwHOL
iWMrOXSpWHfUnPrHIfay6sbovfDOuBC7mIVnskQcvn+QVt2pvoAqcww0u/+jt5jmXLv2n/xx/Hb9
lV26EmEfPDFWbEAVJ0tG30ZR2mCROuauUR2MLFL7EmLa1r4dVWMu26/TGRUdjEOFGVUxzcH3d6VX
sSQIje8hb+CmrLMoHyodHIbo861wq+yzqyvTRYtOsuNOMhWKvci1+qgkm5o0d++AI8LhtD8HhuZ/
GyepxavMXniL/OTmt60SDyeGxsZnrcrcucexqVe7Fgerd6PheGFt4EREFYORgOvs9Mvus4Js6YmB
PjsZpNigSIKH1I8yf0WF2no2mjh5BsQhbzGQz97W0lJBfIMZBIYcn/X7Jyi9frDjxCUr0Iq8XTFW
7b5KGnGUKr0l8zkb61yKchiLOxtNwglPLgW9bbSA6NBSrWvrD5BO5QPRndJbKY/UR0+HxXIl+DLL
7EQohH1SUGysqbYCQp+PuGCLOx0An7bqyVT4lkDbzNnIRs4TZSvEygjWADwBc1VrnefwirpbHuLG
L15KRRV4ZUYZRFfIndbBZMf5MuWlc2+nSfE1S1IjYuvbtSLE8KoeqjgO1nak+idswphiwT9SM5B9
/QKjCDYgiEf7IzDT6XWsM7GXOK8ORpwq+IJ1g2agbpOpeiikrvUIlez6ExsygOlpadrfW6/Vf0tZ
Z3dRnJTWKk9QZa06kl8OpouBjj/QGXelE1cZ8qVYB1W2KPl1VwzbrjNEsx5sEv82XhRU5h6aibRW
QS9mfc2U7fTr0YypR9bSTIMFy1r6YZ5P+V3fCD3eJCb53Ssx9doXMaZYmuwS744vyS4jNtPfyV7W
zdqfAs4InpXZH4wqnWBl5F5xr5ERrkK38ANBOyLXPrRThqUtiUAwGLOP+za2BsAaVVx7n9Okn7+4
tYpeNWN2fzme6H+nZjmB6rQ1j++0kfNmnOMy3mh6lhIuoeDXrWbliUczK9VTVI/2g6BRUhKRNVt0
rVkxmr3XVk65D/BR4zNLWmmspzaRrI301i22YNY48L2XrrafkUZme1eLvEfS5M1pJ5ph/Gm5yo3x
WOfFH2f0y++qq+PXPk3SO9AS80tvpFZCerrp7YDXOg6QtKEwUGyPcJO1Tqt+T1iMgzUkXIzdkyyc
r9Y0zQ9Fm6GuqroCOGcFz8tGsNbfkU3YfnTMwnzWkT/pd1GUJQ5YrJlSVTLSPCu6uqNdHtM32PRO
mrco8Me6D7N8kOYGcDGCLN9opj9pmRcf9KgQt/j2Z4UGPi/2zku3GQ8/HdP3c4Y50cXMdS8BTuJb
8G6Upd+Nc+W9tHXwqUc0sr6+opzLbNhtUdVYZI9Ues/WZxuPfMTrADY24/N0vFi/jyNkskiV4xej
c036wU61D2bg1H91R1nm/Brt0QyzMr6V1H22B1t+DIsONcNFx35a1rHaLILwA/zeTcp6Dc9s3Mre
iu+1wqV+2NHBbJ/QjIlsradCzSvPG7t/XSz4CZQkMKTyF22Tk21g1fdEohETfZSVmLYloGTEMFq6
CxLQS0Yhv5gFc9f1l3De1+OivHJu2KZ7fObgwwBruSPH/6NS3wBU/1FtlIe2JrZGtYoja+UkWQeK
rcfLX9Urq4hfnTQNdln/4tjkiOKKTKLa3kEEURtcO8OeXYL+2Eo9urFJPi9l8EtRu7GQwqhhXTvZ
FWDVaiF7ZPkRCX++s0WaH5hqqk0vx/lgmrBZ2lb8tuv4m5EX+YpcO29rWqrbdJOt71xCvXbXn51x
tsHkFwHgp/tES5wv5+SFUb1vOrcjaSCplJ6uJ8qfHwdL0COBEfyTmDcZh3AcqvajaMtk3rbCFJ9p
KDhxmFt+RTwggIdgY7Ph+UawUv2VWhlgca81ci0MinRm8h6TKblxdrywYptsiGEJoMtF2H2ylfOS
jFqplZI3ruLi0Yqb9q2uam9//elcejgLrYnQNgY1Y/r9dIIfTnaZTCDQjSJfJ0WiQrsw842V+emK
Kk5+h4sC/HhqjNrH65e+dIOUZpeUEuYy9kDvL50WWkUCGPjpOTXVBmNqvIowwx+uX4WjwoUpc/Ft
OWywULEZp7qSXkCx9Vos5KNOotimqevMeVDzaGxljWcSaJdmbJQywJOpvm5CpbWNH6bVVB0I24kf
5WS33n5KTdI7dSWKdVVkxi63vGlbBUG+bVOrOozNSKSkqexXqcycUMGyLX5ojdZ/TXOt+6TPtfsa
AaSovpc5hjUChaIMnn3mNl80J2i/lanwY9wuY/mVyObqMWMqRkbNdAMesrC78s5OYownJM5Kf+U7
o6MRP5Uaz7MOczlKGu15inqyCrHeQWDvyGUKg6w0Xju3GN96iQY07GfTOBLzW9sQzKMSLomfeVv6
ldkYdpE53wu6Dhtk5/m3vC69j1kuI2dfDVH9OqMIf3alkT210rKPVN6SVxcDxa4xWwyxdG/c701W
a8mK5MjoNU/JGXSdQHuwJ+EenEYtcDQviva40vSVga1y3OKAqfqwmaQlXgOzBDccJJb+6hLR+rXI
UsAElDi6bs2JPEmpe9p5/cGWZuk9Fcrw8l03U9TYmtzaxkot9STiSK/W+tToWQhSR2u+lXFQT6sm
yQq4b4gJTPq0CeDb2gi6Dz1JdFu/zrrfQwvMeOqnuYZjUDUvaa/nb03N2roSaYnUz/eqFq2BMw72
ZrSqyfkw+HGjVnZMTvTGYnOiPjRupf2os3lo3jRrjsoww/Ncrwo7QLjA0yz7TdEDpt/kmHl+TAZ4
gdXYJMRiB8q3QgALAy+zN8UHSoKdeuhtoCj3nKBc/VdA3FRVYXnTuF4Y+WPgZgezJh6vYpts/KV9
uiUMHyJB6KpXPQSWxxylrlrkCqnY1+UQGzvpETWAtbj92cBT+RbYkf+hdTQiq4nBS15Tpzawb7R+
vpkLv3FWrefHpPkMwXSk+wlwzYhdrQjNDrdJqKlsOGrkBQ8c1c3JYcRXvgrrrMofms4YopCsMnEo
8AOkod3r7bem66MkFGbfPFVyTvVQq/P+K7MLonfD0uQRpnX3DdVj87GadDdfmWnvbqYgBvFXD2jD
Qz6cedxMmbKeSls4X2ap/ILkxz5PSAWY0ik0iew6JEGU/LJjQiJXmPzh0IiEqIc33OjiQ9UI64Nu
5nP8IM0h309JlD+WtRZ/Ep00ulAox61XY+m2zSoh8OvNG4b2rumC8oMzrNtc5l8rX5Z7+ohFvjMR
/GlrK5DJV0IOzLU9xdHHYDC9Y2LqGB3yqLKPc1sZd20T52oXkeyxBTLY7EvZ2z+IakrlM3aHDBZn
lIzWaoLz+NBVhXzRdNAxIRduvtWqaF32tJr5x9LLmlpbNX8p5ZTQOqyzdWybyW6IZuejFTX+tnDZ
70timTD2soZxNm+JEJmsfoUztYFSXhUY++x241dGuy0Aez36iyLNADMe6mZbrEWZx1/SofskRCMX
IqlRb5JgGCvOUSW4hkh+8v1UbpBVR2E3cbYZiLYKx0YW24JE1VeEYXTZjNpctXJWx2qaolWgEy8e
9O4dsJVs44+NAX2igsUW9UH2M3HSYVNDXWm2g63LNyT5eENaEu7WpjCMhfilDtiz8eDlbbXFQKLv
F3hDRp6DN4bUGCTUH6d1IOjOxbJgpV66r5sEZ+zoRkBrxoovSKEjIhOkDvRDYw/830wiWInAAHC0
F/3SaJkMV9kb5Y/ucVEHkSaoB2SsiOFjkkEyxcocGaELW6/fN7Oy25UapP88p9Y8hbZHsPNa95HP
gKYunpNiQrvolxyawr6nfMh23W2gVtko8y3mVlB9Va7dSQweX5K+Kymf9HW1r6YswOMxu9avbKxl
upKOHvwyUl3e49c27zHhwqktKDqHeq1x/iksGX9n06w/WPHY78u6NtjSOMx6yTS4ZM0bVL3ZsY88
JNMvo0dHNOnBSari4Bh4A3rwjKjnkY8/TVTKoCvmsr5L21xvq3Vramm0Nh1nFKuO0yfiwSSef5FQ
UgerypT2vZbmhfjjFZ3frTHWUZKsOuw7z4z2etiJKo/dFbFV/YfaSwIbaBA2m5csA0n1s/t/HJ3H
dtw2FIafiOewly3JaeqyZBVveGxZJsEKEKx4+nyTTRaJHWlmOMC9fy2mNblPhN6iVG17RyO2V6ot
Ay1r5tu2WfnzA6JQ7hVugTUdnbUKs8GhEufcsAZWRz+w/OhlW4QUaURuueSxIjj0QupF1B4BN+fl
kDT2/q/RkYNeHe2eg/rNiboLf0mFCMopJTmZqums1IRF+Hegh/cFE46YGAAtq0mduA0/i6Ea1ZFO
mYJOjjUJFoyjOJFPylaWfEj4QpXkphXjmxpjd7ipQJLWwxB243Ky/KCVl9BedPtTuH2NR4Fb5KZQ
3YCtB3aY59Cm9O4h6Si4yZclbHpE31vHV8LbdZLTotsmfEoYhPJy32s39furOGkp4F+JUwGaTXcV
6OCEZnOf83DY3GFMCdSKxqOLN6O86/e4ei/JDQP8MPW/sSQJOG2Ekl/YTdevUG1yvsQbRYPp6o6x
fSys60xRoINje54o4rttCw3apz0U8JkpzTzfTZYTblw3azymzhRFtLU2ARq5Rarte4nC8XdQ2f1x
89Co3ohCOP1txxvlXJZAqunGGTbzshHjsoLzhWuRhY6yfyW75Q3Pwh0Th5WGjeFkobdfs72syu7g
zHHyPfR++91WJOSmdr8tnF1e7OnUCTZmeSsJt/iIvach74vk6g8TBhb1Hwx7fzC60e3drU5LmQ1A
gZ3aYtiOGEWSzDdSNenalQolyhJEP6xuR0hJjU2Qwu3HIQtXTMOkZxzw9mSxPHGAaCpFLnrPpYOy
rf5Vlm5uUZdY352JoJMCiBOVzvgy//VjEHcHbxGAH8ugvQdivQFQpnpFYUnleOmkGqr5V2C3/Llm
kvE/4ffVDWzIargHmNcyJL81Rpa5av4mSnOeRk7fIojUgkS3qQ674/VLORySpFaPDV+b2z0paGYq
3XoEzZqS/m605/5EYar3ZevNPgT7CGTglteKhdC36u8yFMPPyFhTlzWrdtvUksOsMh+3w5CryHBG
jX5h/vaRbpi7VOm+Y6IW5zgqHRCnvvHTpV2WMq/sorsntMS8LkPi3Luikgz4W0DLjhWsi5NTweOq
g0F3LQmA67GzoIXqH/lxy8Vb/eHU1K4l6SGemwkndM+FTJj6eDN77fwTYqV4HqfJfUH/tbwR2kOi
GxzBpbOsnXNDG1zEoaTQq7HRXR/EWrXdd+dGJSXcTlM0WdtP7Y8hlNbdyhjyC+A1GTPB6YPOCutF
c1nHrqZVCKj9eF12PzntUQOQY/OzX1o2xLm0b0eqBu9kTHQR3bOi8o9LIhkibG/ck7SnNgi9YGWV
znlW/XonVB3LHPimmDO/rTGrFu0AQi+aeU8NiPMEltgxaW5USAZECo/9zuioRHBwvWl7aMqkfZxr
ldzSR9R99IXwrHxqOwvNbo9OLnPdcn7si6mIU933jA/FFK9n9E7hW8jfeGjHhHiBqLfWM0YtfJvh
vEV/RuJqbwLimA8tuSiX1Sa+MItDI28CXZjHqk2Inim5y86JuHaaqWgKD8NCNGfqxRXTXal6yhlq
6TVHl+fCpt9KWY+drvan2dkN9S3B0j+D8Hcv1bJwyYYbO/i+TzbdPIFVmNwTzv4eaKt69F3KRmei
82VmdLAe49puLuRzDTcNwGR5hIknybB2CWVHbqOWjDL5sM8dQMV7jdbqPraW5GdTGjFn5ET654ms
WoblyJWPcpEucGesvOcA3QwXcU/UP8Eu6x8mfsew8I68oVd2MZWqL5+WgA4wKghsC6H31Jqrbj60
7uuwMPRj4DmmdcY0tN3Cb7VA0dPG0z0UoX8nKhfgI4gqrjs7mu/8ZFVvHEkJSZaTYtEIE2mWM6Hs
9ansG/t9dYiXPvPjDBmxrkXjk1ybPkW2vR9oINgOQdy6vwML2Xg6aDz5QdLKK/LZjo9wjv5Eh/Yw
XBr4MzfjXK2ILGiw69Z2q8fjygFaZRhFCNikRLx9rHso8FSPs3c3rEsSkhws/QcZxM0t6x+DCZa+
5m6ZRUjGYqG7O8ta0Z0smxk/R2f2WXCbLc41appLssfDXZU47dMoYgK7BUvTDvRWbVteeZhuUraP
ZkpHVdfA2qrhAHTXfkiN6eqnWNQB4T7e9reWPF5Ed47qjoVX3AazFZU0MQz0osiYkS+13ICjNyq9
qjsURDe6ubgGxAar6yveZxQ+mehsrAStYyiS60iIfFO68c49Bdz3kVDRkxgS8dtvpPOrDa61ZKap
vAMh4iDgW1A8Diu5vCM5P+dgqeGfyokD6zDv2n6sgtUbUiYiVldMFHjrYSVIYSamb3quZGPfbe2y
UYRmyeCHxrhzMqFdPHTtZJmUZJqeOVPM9d9lsK3DNGrCox12j8rU++dEVP2l2uCdxmuo731R7uG3
pl76bbY3OtiI77SZpOjXe11JYPluGBE+3UWHb169C95PKcQTE1r/d6DL8NNXXnUvCmv+hfCA6aLw
k+KGb8DSpBsn8ACkVZeftaPwf839WiL924Nr14avX4q5XA4178rrPtS8QUFnVWPaGYn1rx6L4DLt
gfsWCC0+oq6OyhTUQYwMZtoz1/fdXo/B3A03m3bMHbav5lujlVGZs5ZllyZ9zFqkLIuHaedRvSOR
bnpEl75epsKxHvFKs58TZ2rqg5GiHNKdMNL9ombhlgc0kmt3yxrcLvlU6TDOcbZ67svWoQq4ddto
51nzIQ8tIOpLMck+PK3h5P5xiM2oHyO/X8pT1XFIpQYbRXjZ6KdL8iWyRP9vH3GhkNoeCoacfhn6
3HQmaA+Ny0u/WVvbcmmMa/v1f1KLRNEpXn730Uh5GOx5bGdzq2yZO3a3/277cElyy2+4Lm1tDdTy
KX9GNMVAovO2rxx5IBuuflfOhkzQG8t6Ok3d2KCL77TXZBDS23fgLbZ1Xqq2f1Mcv0PuL9t+50yW
NPmifXvLV8TeS64xoQxHYZm4PVabceJ8QyfbH6caxcQhHEn7vkIVzXAQvezcQ0Wjkp+7PSPvAyU3
8jk2XkciKwC0nc+aANPbBs/NdusU2vdOjNM4l1tU8VOOjH+7QxPsfNizJ+kG2WY7G/xwiXidJnIz
Bo76nkxXDgcPpqc7hN28tgdM7sM7LTaleMY0pINsTkobXMDbRn0DyVqUR9IHtv68LnYMdEAWzpZW
RJoVWRRbq3sqmogBUQq9fycdSRZPhT/ab9MsvNwVRIb4CPY+FtuYBJZHbBtUnKmbc+3PpFSribiw
Iyvs4KfAeFF8y+82O1kz27Si99xfYAuuJJvOT1hxD+5AvgHHrJit8+o6W8hkqnd90XIJ1DtdfLHy
00ZFIj7tEZ2rT2Qi2O6RcAN/f1tAAfEaTKhi7gX2hPqWnDy87GXgNF3Ggx9bRxvH8N8AcCo6VUj+
aA0ksqu7bwZr4LGBYjBkb3uyzmUSq18rsW/sIu2sOFybeYgubb0F26FVMXNsYG/0FZgdKCYjsbnz
6F+eqIZoGK91htL2WjgZ2iK+r7aRBYK43yY8dhWD9MnsRMWl5diMt4EzFu39anvTtz/v7J+OYbFI
B1Jyo8zG8mPn/RAn6oas0ghN5ji1222H5kV9sRgU8tz32+7fTVExrllV+wLVQVGY5KmN7PoFJF32
B+1qgoNQE9XlIRQeM9swV8t25Jn1flrF5AV0n7Z+D3znm/qo/MYqTysEpGRCjkV1nIkEJnxnjtr5
WA8V13uVVBsXA2onLErSionKYwBq0mqNtv3sG29OfnZmVeJ67272iaG79+9NNXb6WCAmiPJhITn4
4lF81nCnr777BMDlUDrAjFDm/uyMLvtFWU1P8trWc455se2hR7++5eBR2EhAgaJPVYhyvtuxUA8Q
UTszCUDsHr5SWQVRFlIvVt3Lhsf+4CPe7A9VuJCxoYKIiktnNr3Ixn4w3XnyrP2XPxPE+hPSvoyO
oXJlc7ZQ/Kpbnga/zZJVYsMMNlvSyOpVRKtxCLn9AScehHqCnLV4pkOro2uYWLLlVrexbo/+sDbL
Q9CVbnhSoaAMWGzoKNNZ02CRuUnRh8SY9TsX+ti0zklzZ/rHom9X78CvFzcp6VDxFTJpdJtWMdxw
Wq9EAx0aYrmXnyGyr2fhUGN7srhkPigvNeoBgni2//FhjEG2C9r6Lss21+EFq6o/H/Yg3kQejWbi
6ylb1um4cJGsmdohkJLU40XfgjmMZaZgXrjIiIemETSoJ5N3ttHzCaLOdo61xSDOLOn0BBgFFkhV
UnK+HIRdRckpYVlF6N4XM/OBw0SJVKDy8PFt9d7k1tqoIlPUZG7Pqiv6InWt1qYBBKehfWjdqEOQ
KOzC/mM1xTDzKNZ7N/8sW3rKTq3C9HNLMqRKVlCowDG/SyKGCFLxl7bZbgh/xlfn7F780VBe6qZS
1Jb3QZ9I+BHCLvNiNp+9jfoIS57tqHCSbPSmfs2WFl3WYRU+Aa1Gblt58hIRq9eNk8WcFbJX9nX2
nuYC6EAPWsCVLM8iEB1duNUKWVQwZtrxGHgM73MxPPNcyPVQu0VXPo4zmHx0WTqr7FWmqb5jNjBW
TNg00gW8xaGdkQ08dGFWMAyAOMxR3ImMGziyssX48rdM4MIzsuSLIfVBN/ssrCOC2Qe79MHEO3qt
Kgm4m1L46zoHZ2APPA8DNvHU3udtOXvBVN4ODXjTEVulA8BaTyK+xb/Zj2molr34svmZgMpVUqOa
SK3JTbSVsvDRMJ+S+DeVRw9ElVoQt5/JKlailAdg6GL/pDW3k5fGSZjIdV1QvwKboSE64roTFh+r
WZZzTx/ueKhLd5tO0eDC5OlgpuCAp7hGc00meslKKEzxt77KIDN7WfX0Eq594Bx8Czz2Zz9YjnXt
n2ygbJq6wyxTle0qwsx2VGl1mXZVbR/KJp68T9k4W5HDioA0yY1n+K9PCfNw9pTLArhQlzzfiGA2
2023VhpBNVnBrLWb0pT7klzb5NMgWLK4lUXxDD8wljc26Omb38zdURlfhY/YN2gyL9AcWWe7d8OO
XF8EBV3KwyvrkyMIHH5fiykYnwATQn3fzK7YEPZ5/XJBS7Ff673cNd4XCgD33v+37yRy5RRi2Q3i
OID+33PVwc3wpYxccms3ow+Ts6kqc3nveBkJcfqnZK5966so2yXCpIWoK7kZNtFNd6VS83ZbtXKP
jisW93/W7vCy26b39jAjjQUWBTdA88peb3mXUM12crGaEb8vINjcEErX8iD9Cug5+HZ2a1E3PpEy
+lDaaiiONlPhL8sS6I+a1SNEe6cosD3HRLjJm9kUFrKgcl3EIWyTpczWgpDxz3GVBadn5A/Nc1cS
ap9vZlFE8aIZ4wbsfTe0uA5tPX03rU80WVkbUEBbTIG6GxsbwYmYoupr3CV01ST5dE6b2BpxFy/Y
UO6cblgkGuBq3U9RLKuHxq+38URBLGQFCDB0AfYDGR9Eksjl6Eu7DI8hmSUzDB3bPIRG43zTG1/p
A4xM4B09KkMe49lFmr4tWzSfJpn042dhJ6V1IhNe26SkGu8PqiJPUIRMJua5bgajPlE6xZxOs+UV
w88lFuue16pW9kPckC1yDjaml9uGOLjgbvXKZLov0KBML64p5/YVXeqyIYAqrUeeyeVpd1sAe0ba
tnuWcVU3uRhl6KbjoIshm4hbqw+1v+npqKj9/ZbXJmhOPJKMOnA0ypeXXAZd3BJOA2REbwJPXpo0
JtovXSWnLSd11doOekJ+z4GoN5ElyqsNMJfRCVrDchG5hcwGNU5SaO+GKPI9enJ3OSeZY3z/i7JJ
h+3RLNREoCthXLKhvqpcm8lZzrsOhvEBVdBYHHjMiRjoWxVZt1Yh2vZ2o159PbmW33c8wnAR2Wgv
RuRLPG59Zmo3EHFKnXg5Hbp6g29p+V7cklDuEvEzdv5y1yvj9BTVB22RN8ZU5QGVTNiB8BrSsarq
WqhArP6MYKkmBvKgHFU3YHZRNeUYG7fysY69ejuUMcXiwAAdFMYU8RHle9X7v+mG1whl7c0qD5KL
16GEu1uxSVu8sD9rspYxNcfewLRSN6vKbcYvOOeFwf1QaFeuvwa6NOtct1GyHlAyEDnL/tbs9C8M
0H2BG/aouVy7f9tigtHz615JWnTFLHc38JQqVqTQeyxV2K5wXTblh0m4PiGB/km9Cg+xH3VtmMVY
pvvMlmPi56rfI/FXmFK0/1DaOuLPHporBckH0tvPjRzGnlrmcALXREbWhPejVPZ6IvsQkZMjB1dm
cvDRscUTgrcjDI9pDsXiDutpiK0ioISJbMXUnaNbFJz7+AcgHQ496IcZTgrrb5m7XefqS4QbjqIZ
OYSM900fNBd0lxbAN78ySGWtqw+5VB4SLypJ2FwJW6AsR4R/G/CQ6h6kLkyyWHI9oi7b24GuEBVB
vXv2lBzDTkcyLxUs7p3t1EBEk+jm9i0Bqxgug+ynD7Rayf5J6lXpHHZWovAeu2EoT56tecIHEpzf
1PR/AGeErAC0fucwseqUcvvYP+30ZgHNKHefDxIwy7ppzNoVLxtfHnPSUxlZ9+wE/nZWvdmrm1bY
klw28q2m/RA5VKNlfV960StDoVPmIrJL63NAsplkTTyE7aO/oDE+zzuU4pytZUQbWhCJgkozjGYm
RuwWesPPUped9eluTfzOylu/MhRGr9MmaaTQBB/SxxHiGgM2M4G4R0eDXTjx4iI5taS11GzFNlcW
we/7mVUPLsHyxX6vtAljps3A+9qmxJsolKeOK+tFAhkQMny4Tx08wvfcegur9hLUhyV0PJnOIWKP
527h7P3kKiMpk5bREfYYjEscPeV1/dG2Z1+fl1Hq9Zeg9hL3h2+6Dqsel+4t8OMmXz011MXtwuY9
3fuR2twwJbZOmi9Svpb43FRKiWM4cVkeGW/97p8VzXu8pSC5QUtgaq/XAMxEsLj+2ZAeceqMSf1Q
wEzStkAnwJhN5BYXB+pCw1+xtnsrbziW1cPat2JIC2NEe2Zi6mROsP3CUMOUrs70AtfrURFQcN8E
4SiPokRTkS6WH/Y3ox6CKatDCitZWot3VUiVj5tW7T/pKtek7LHTd13sS303EEtZHCwgDPeRC8Em
BDoair9wplBhjdjX7ohYhQdTEyQZ3VruUvzCdv1DqansnzBeR8Mx6nyvekHeoWW+FhHHl/QGGZ7Y
vCCJJzbo6aqHDfRlSpDWOGPZT/esHUl9cAPJLDmwYC0pgreIARLVFfhrs9PvQs5yuNMEsOzIkDR1
ObYVT8uhQbYDC25P1csc1LC7u9y3IbsircQLahQG/Uk6IEa9BMrLsDoN3y2qpjXrqsI8lV0fTnnt
l131Ethq1Pkm1L4fV2iTPzUZU4aPwNhuRiVOq1PPkd6nosp1IMuQysDUIufyw2t6gT7d+j8p0W1L
Nwtqsb65k5kpVev66FFzBHMGuQ5RmGHY9j9xls0klqhtoNxw4fiiQrDGUOcSko0EWEr/A3nRcN9S
FPM8D8o+8kMxtHDPhzqzMZD+cqgzOpUAgQJMLB7e0BZs51jo1U+DsCDSwI+JE2Rej4sXOXWRc6Vo
4t9CIhjjwZUU+1BwwSQOZ5xMDyHN8I/NHmhqvyTHcdowRz2Mg9W9mG71fmG0CV+7YQ3QsvLI9PdD
13kq9ebWX/LRuwKm/aLW59mdyuYU06bwROldh5Pbs2aZOmFbFtk62NGT5YOcUQgZ466YnRoYvp12
faeb0fqIlRgvBE8sv5GT8Gns4CIfQV3yuFgBT4cd6LZPvZ2bMZc24qxT0ATWa5zYMWj1vobvCm/S
782SNjNDb1WHADLlM+o2+xYbO8xRSw22fRF9ryg6IsBLXyQC0Yciroc7d4pc1CF9I76SwuY7VIN8
fKBLKsGp/ZJyeaQ405JOW8FKHa5rdwe8buWtk9BoaRYhvkRHAxkFZTO/TzQTaZhWfmCarJ/Jh6h9
6inzqNgGpiF/i060sKlXwc35j0PLe5stzpN0sUf+uyu5WgCGxuEKne60xU2LQ/cN23mibyo2LpMJ
0MkHcu6c95IIAt6XCs13Tgu89bXvArTGDkkJTX3DVLPpJRnh6pg6snUK/R/l9asLDNlb9zLwTHDe
/2+soh/zgYsZXHea2vgh2WwrS6iF/cGjKK7ZPRN6/XFS3f2g7fbEwB38GFAc9TfMUIFCf5/g+Z27
ss6D3U4OTiOTR9sW3vZwDfxBLeCHRb4thpM5cJ3+VFtz97yVKH04sNwz4in+L/7UoeLg9EZQYrER
aB66dUNc5tky3cOGR8NwIMA1tdt+6d2qehQU5+psVHNz1xKsr/JAV8NpX4LllBgkKaUJiicZ6X07
O6oZTyJiHc2mUaLd4Vfvs7jxx2eyB5avyUv0HyfYdZhXwKrTPdx9SJrWAi4LIKPD5HkpeIcPahfF
m2tCfmO7XtrnfXeYrDmkwLerab1LgnkFLUis4HcPDHjXRXr+bN0hudmxz4LbSV22abj3AytG7D8x
DrbfhUfkQBrWQXEGd9iW1FStBYmr5f6L3IckunR9MtxQR+b9qv1Bf6F4MWDX6tq91FB8WFIFtkg2
XDvqBXqZ2JaZD9Pnp61wqh/GjPbPNaBNG5ndXBiY6Jq4HHbJfsugAEDD3TXybpp6Wx7VHpS/ZunF
F+Q7m322UNfZx2C0oaFQ1Ewu00Yn9Bkpva6BS1HJe1hnHsek6L6h2+vjDutSotryaVwTso+OUe95
hq3Zva5t42SdZyO6H9M2DHYWym1CSa9LGLvAzpqonqxcAGEPqWzk/jmEs3O7LTbdYmoNHMgSfROZ
GH6u0YXKq3JrXtveUMnG3snL8TeflpiAf8Xcp+SvMkbzmQ4s6TP/1MXvcR3cl9gpFe3dEQHT6QB4
DuO6NJAYThUVd1VsSgb7aJbngq7u592MI5znNn+72D2CoxX9c8kSr/IV3P1h3Yvio9+ld2hhOj/G
wC9+aBVC1xGfertKP7xTe8/bvesmel8p3tyzsam/LDxVE2o50+De1lwPV57q6s/06owPY73hH+o7
JmERKdQKNWdZISKzMXT1H1eELNrMe25KbDvsTCPt5KvniGc6isbvlabNOdtMV14E7+dnz8Csc3Sx
cXMyXDUl2p3BeShhuEPA0ap6X2jkpXOOHmpuAxQWd20wrD9MKM0PjF+NOZG/3vxcwzZ4oBXJfU/s
RXc3O/0kR3+P6GHrt8k51RqZDXO+Mz/tPOOwGMnu4qcP6fvJKqcaaIKtIfWzrmwVGQLwfbfRWHIw
x/R8kT0Ez1xCqN4viTKvY7eNd3YxDTkSBvt3UmEZLn0C59wUzm7hHgPU91O6V3s0YXOzwLnpcDwt
9tCd5oWJY+zD9c8y6lhcBh8dyimi3YjAdimIAeI5mUKy8yavOlphZYI8Lhktj2T/k7GkI9H/sduw
ktnSW/GrQhHl3ljwL+HBWzu/Ou5hF/I0CTuEyHbG934USZlzRg3WGYhv7k7xoGMr0wIN0E054CRp
AZMwqZ+bZXbtlFrzEX+8XIOfBdaee76laEBceoFEWoGN/ZmLsnjbsMy9hBNakXSfSx3f8UFtd5XW
CdSlnm617dIUHqoxibJoo0kpS7hZxNFpZ/dnNfjtjVsbD7HUuhC2QRcic1rlu1OVI9trwUwB/KMD
ApZ5P1hFjGNn7sAsT025R+HD0GL6/BstwhY/h5nT61GsXdhSwTe0PEUWF09Uavc2mTjVSRkHLaZw
xp/NbUXDL6VgxQt7YnlYKKjZU1hoOLA5gmoU0h/OuMvtk5JIvo0P+U6d7pVxH3pymZoQvKzls8hc
7Yw36z6CLxalbtAKgFqwHo8TV2SSDAGwv2MgLBPnxt9jAmMSOR/IpJAZRHJ4ZEBCk1XzLrzE1cK9
buuABIOtBFVtnGxz4/UoUeG910CZD2QOBjShoTagZrw94hLnnNiHz3WSzk2XtO7fZuycU9s75UdM
VsB5XjUxblxu8G1BQ1+pE5mKxjDL9XjESusXTznBrOtkijMSanUyWFJSeOH2h54S+WNM9PXdtsLt
27WCuYXa2QXYarzVL1Kt9Y43bZznn+7mocV1xYQVKXQjfbaaekx5cMcDy7TJY9gufmBdvftWlTy6
EJh8IUpC/ojcjrxcD9RO5A5wYbru3fDt7dDVAXBf6mL8J8FMznU+EAFAdrCmGG4FEF4aUiXobzKv
Fnzz2wLl8eqYDSWYbUfPWkb1A5VlYHqop1Qudlv+Tsq+f95HHoa29Ye/PSsh6hlu6ptxEhBii0bG
tDWmexsYYv9Ea28euxqZMNmD6ncR23vaFQUxNFTxTXVmJ5v6TR8mfIu1Tf9sVw4F4IJpn6iXjE4u
WpGsmjoSQXwPPxQC4a25HUVpnxidvkg1AzVTbvy5mtj+8I0VPrfMxEOGRtFlVBj2f63xnSNibG6N
qzw6SmFVkkM1IaxzmWzu29GuKaVuw9eJA+kIYmOOGy73Iwnof7EOiotd+KuVjtSZAfeWfnSzxNZ8
cTZvLuGodHAWg5ov27x3QCymI3/UNadyxHJ4FPZYfE70TOyZY8/q90jY2JhJx/PJOWq9TzNQglrV
AlvJNfuLPnW7w32QOPu/UK0NCL/ffW5BFH5NXV0/OkDiaVdW870zIDYNnKr8KH1EM1GAII2zryBH
bqguQ7LEqY0aB5ODN76xObM2kB5y6TvgqbOLyeWf4vPhFDRrNqhI32914xzaMYrIRcPFuXWR9WW2
sDpOsIbvJXf1Kamj+bczTd4937Di3OxgEqVQ80H5xr5zCmNjbKyX70JL+WoCb8J6Onr52hTvZdx5
LzFE8cdae++2hoYOsHV+ImOz/vCNjEl7h6O/58pvzlJujZstXLRMhp12EeMm4YcbRztEWpVQ+FnN
2yfZfNdJAoDkXDah/+rVs605Bfk8j1Oiknwb9htZW4KZg7RYpnP3jNOwe43iQh9DMNGjBLl4toZy
ztDeOWen35LopJapzkM9uC2UdFm011XblKeIrgHvtnMWHyB01XcrRMxJ92tdpN08xplq5Py//Fcp
Sqhbf8zmgoCtZCz0WaDpPXW+RmnFqHkaqVX8tTs0yHf4J35A6AcvcmsDxOOWw3+1MIGs4Ye1aPRI
ciLRtokS+QKZudpQriUlQL6B/K9MeCqC6gsFaqwOo2XWt3lwqyeQRoS44KIzf7rXJtWmks86iqYb
5Ab9D8Jd8C/uCAbycOnDdwJZq3/rNJnoYAnnSvqZhhmbwNDhH/kG1n0wssURDRMhXyOTcWeeKYq/
kdXXAoHk9cgn5rf9UkXivBFLER78Aq1/W3hDk0am4CIppnJ8mAdHvaAL0/9ImRBg4TVho2Edj+97
0RV3mwrcn6vrzgIsfoDoKKnULQdXAb4E+5moNJNfr+6Hsiy/TEhOQFPt4+NOKtIZyNnOtIfVFEGc
s+RQkDYDdr+COTRe44bc20GVxVYTvapt6U6CEfkJr2eMIMHfQuZWFymfAM48CVHGdLKA20g2oLK/
mSeMBulMKdSDXY/rwa+SPzHUIQwaNPB/HJ3XjtxIFkS/iAB9kq9FlvddbfVCSN1S0iW9//o5NQ8L
LHYxu1J3VWbeiBNxsfryZqfBFVxbh610ejaM2crM7Wdtjr18+DNMVMY/SKhI5jufIjbenvnwM7vS
X/Xg0rWuNxBUTvLQ0qg6Gf40X1HF2sBW6l2ahndkV32+GdIJOA4BoCKRey4rZJ90HilRi6rmXGdL
fKSom3XFhXAhKLA3+JhMGUPTou5cEPG1fPau5vh4J5Uk+roqTMkNVIO7CXcsr2Cw02WMrP5tQcU6
GBVhATtRbXfFzU6ckLUPUFlubCOoZ5a7fqpUGe2saXdL+Xfdqq35MU2V1rwuiLgnwdl+X6Zhvoya
cDdjFjf7drGM1wmiF7/BG456bQ5XaUnnq6WlGjEndyPkvjp+yxrk9oUKOZPPkZuynppHTFq59T4W
cKINl91dNNmyMRm4zCCHBf4wSA/g/xUOjHAjpqFC40ntj3g09XAgw8h4Oots56XTN7PSffFkHVhd
dponQJsez28FN7icFLGXsw9Mw9WgtEAo09hZFN/2gcytQLnjxNZmp955kZwOHpoQ3FttvMDcHDIj
bU+Fm3Sh1zfVVjPG5pww3AYDt8HKbPS/ut3FPMk4lZaxqw8tU87e1vs+cHnFnrtSXqnZ6oLCK85W
3b9GtNgdnazxz9oo3JBuu2avWJ4eLBnrIUoExMM8OjqPQXAEjX9qXdVWti1q1Z8iT2s3nTbFQcJK
5zUbpGk27HSA1U7da0tMId7YB4nKB4ddC6XHJ5hCt+bemHGyGnqv33m9Hj4LJ03B2WYwB3nKfSy1
2LJf5LvgdgDYHVjeNHufkgXqgDbpiyS6dxccIBse5xxnhV/fkSGp1TLHOJSNO52nrPua0oLbLzaC
1O/s0CDOvbdFJQITlHUGXmndVU1zHnadzsqMHr/gp6LcYG1LcQIwp1eHpx9dHDlPsbb3TxpYBQu3
9fxFd7oisDRpXsZG+2cYniS8Akw6Ja2+bvKq3POFmU6ehn2QtaW9zmX1pc84fVXDB0EONWdA5b1o
Zjl9tgMFfXpPATJropLAmWKY3iyCVBZ9EzxTGlZa/nAzEbhPtTooVP89lZYdisHQD56VvPDohO5F
QQAPkAxfDpRl7ix7ahwuAg/5RJhrCMn/z9vJTItdiuJOqKx8Jeacry1GRxCNZmf0zmdLGSeicXaa
5ko+v8nqPrCkGX9ADdoWfpfjL3LdFXhmtHI1017pSq9uDemKMLIi6zDptJaTL+uv0TJ+1bQI1ZQO
OKhSk8+nv4rbEIaPWIbNocAwzdCue/6/US1v2Evfomj6m0QUDWK37dd4nIQmGvnZu/GrURnNC+IO
MTqr1BgA7FzmWy/N1D+lkqvibwkdZ7PDJBmiHXvanTdWs2oIxkr0wyp1+/yl4ubfRMkyr0ddUKnj
gI3sk8lPwx5Zd5XMzOTumAIYAeGf+jgSgctP8D2Wdr7un/wgZ8lvFWtQOvEQEoOjhoC4ytEaiAMt
T7NfNP7vtuqnXVqL4pzG2B0EfixIkcR/He3sH3qe2lk2fy2cp+jqWkrdakvH2aGcazwyUek7nQTZ
xi6SXyDxxhk24GZZo7Mucsel5RYLW6GDBYop9EguBKIhgxMPnabO4+eQ/qAan+VQbJ/7xPRC1uHa
WDirYvl0jIeXZrD7kP6fn1ZzTnTe/jIH/RaPOf+TXORXqvG++8w+F01h7PLOiCHQ+2XtaP0/spM+
uoQYb+yl5idkkAbrnbrcDn2dbyKmlY2au1/U05AgXRSZEEIQ0VJFL8VM5jFphvnbL8ggaeKPPTq8
Sh3L5GSZcvPFa/iHpI5Tjq7thJ09AjThZAZ0cjTnNkUs4mGNuEen8tqI9N99bZyGWFxKw1uOC+tJ
N9zDLWEtR/JbJPFVDXitKCtvlQMrnGWGuxZ5107IJz7ngqV+aR7Qq549f2/dOCDtxXcCYgKdChGU
qxlftoIV13htAVWRUEBkn8s+wMr8bEw/Dyjh+wWl9Y+No69JKln57DjNDuTECiZt0vemlbc7S4uZ
jCwWdENsVrs8iffKSnLOtghbFOw3qPr8kzvTWDfmBBqFe+5sW+mIPSQf20Nbq7nRxxGHkEbRqsZO
5KCV1rnzeSEDbRYBUKNzgIExQ7iZZD1U+aumpiv9IHFQxioPvYI10exL6L5618bJ7qu7O+XZDxzR
KUlKcwMTfXFrG4KJWtWtZPHIyh2Gk2MASiVumWCskgyIzUELNNeNH43JEgalP3jL/aFo4hdm8Ltl
utWW9VbWKqe1PWzhXHAES/WtPNm9WOCZr4BO7RGx6zoDfhFKYHTXXKfbg0LxY58HbqtRVaQgojxs
nTRbUwMdB+wLyR+yMj6mAjDTgy9pVgn/bz8odmKTRIBaXU7ZDXBttvLyZwJxNu1UEsqabSbsQe5F
47n71jHlG+qB+WFak9jbkSZeFE31R88fulAR5NwMnjWshiz7N/nLaSysdO1YTbtdWkooyrFmH65n
Fek+9RcKe+mXpYOFpIFjNtgn09jvURDcm1NGUO9tiXFYI6pbzzBvgviGcf4Rm8sHgAavj5pPklZq
2cZxx/gaZRNxsT79sMpkry2Ld0zBmz8b4TXoHhhA6aLtmtn64dU7BnWRnoqWwbMekp1RgZirWsU8
E+FEgSkPUSy/7SxfM+r0J00m/xh/U2pLyUipLvePiVbnlPhDvKdB1FhiC5j3NwfyU1mj33mrognq
C2ht7g6/jBp52VBztYlyiKfVvAzFth30u6vPlOb0gA0WlHiQlhxLJpsszl41tQcOcqKefOFCszGq
u4lzvx3GoVylrZViavAXG2zqJBrW6ZwGZZVU+VRkR1kesuKPAfheGtc4aj6MvJ4JqNTterGLUQX1
lJ7nfGwzELPUPFT6/Ap39K4rw9kYfT2ux0qlILWMJvR1ibXfDHWL38xSJhdpIKzAIwJVMh2k45Pn
McipYZvJY5xZNewPU1JtOuRnlH8v2axJrw+p/Cabn52V/FBtYK5t7It6TQBcJ/7gf7MN/acahwU5
bTxw3nDoVqzfMvL4FT/gq2xdBhzBMYSOg/cuzeSMZv1kB90cEZd1SsIlOf9MgKHEs6BA6c2JBAmf
czn9HbHjL90gFnQeowpV7b/amXsvfP3OArn3tHO0tVQtGVuzfyeEqa2A0TYkIhC7ol6tRJJ9eLnS
707mfuLcl0FMbgRnGa5b9RgkdHPmyAbur6qPXiwBtklUL1rxLz9ceuEHQPUg4Phh+HBetSG+xOBa
TP1LNvv3pAFGEQC24ZijuZSNh9Iw85ASunXhjQckbkwP3nTvU5GcJ6e71ma0m5AXVtHTCcnGxWR6
iWdmjSWBMjaPizDfY9V+6x2DqYyKn1HF7pGwynwsxP+EcteuULVrzouu3FSJ9pdWDvQsuz+1c93f
RvgcPh5Ztk5Jlz0mWAnes2N3ROJUh8iqHRw842mC6AOzLT0oumb8o2zIIyJTxb9lpqP/Yp7uG3ak
8HftvotcnvjzsO7A1Pw1bSGkxdNnDjc1PpbUMcKKwqG1YmzhjE6Ba0AEef6Y8W5qok8jrn8MUZGq
jFiGys9uIsOenV12tPpRdFhK/1o0wy9Sk2Ug06ba4xab4TB65nuDXEZEQTanRfpXwJtLBK0bTH1v
BlyfWlBZ9lWySXBlApCsUBRdErV8Ka34bhUTbyVnIExdvxh1/UJs7eTV3pth5XngGHa3csAK+Xp3
WhBnyUhDesc6uAIjsuXL0q9mG9YEl6PLgghR4qScSryWTLJrgrlwuJpV7DI/InjQuRM8U5sGPtFP
vj193QZdwuGSx14HYtO1u1FG2sqmgepWOlN9Lfpy2QjppoHts5DDs4eFpP44B44C40tx5RCrAHYi
1Om9jaF94DLt9yW43Q8bTptdL92Z+SNn6yyBo7+xig6eRrJGt4pyw67ZE21fagsm904pFUIiJvFJ
68gupgCsh35KPy1ZAiz37VXaUKP2KPRNahsRh2phrJzEbgNl6D+dFXW7Qsv8r1Hl1zmum3faE0y6
tb0r7xMmFi7AOBwmjH6Nck4MEoRff5jgYLm5X62hTgi72QPR7NSFPunMM5xmHmpSfTN7ytVcEPIq
hOz2xImrPRydWCM+sROyhHqyzfymWlfuzMKZGZgT72JoQGQxKMh68kQXQDQ/ohqhq6U5b0VyrYe6
qK2wiUGNMhh7zzk7Sr3I2RkpJhcnP9E4FCMU4ydmt6qtpGCsjNn41rSnqpTLhtvhzej1s8oZu+Kk
3Jh8ENfgp0moJ8P8lnsaDwNWWhzdCCNMG1I2rhjjH3MqeXE73f8bGhUGi0UPiU2eNxq+41ZjGUxa
PKjk85g8JgjplEwTzyWyudZ4EmNsHrjCb1nPfsx2QNL3Yil2rreAr6dyIodepPI30lL5aj1RPJ+1
vitzTOXJrbV8z0nlHgo1RQFAWBlOYvDCRubJHsvWOC4+GaZxiGIGT38MJ5vHZWlnXPPCL7c6AcJj
jaPxCTbyL0sRTkAHiL0ILkTTGgzwcqASMByO87j9M42zeWdRpbESpk2rdGbehnambqOo10Isb2AE
xpGk3FOPH80vTBd82mhpdjFLFXZW3nn3wtNfCmElf13pmZu8sI3A6Ad+nMKJ9umcfrSatrwpG3/V
sucHQ8oCVlLSMBSnab1akAgxvKu9GMh8z2o6Y2D/jbT0wszIiEMHRODyqw51QePDYpnqZg9mx38R
/4Zsqo8klKIN7s24xU7qr4sNchQ9ex0oXbrokQdoMhp9wEqFdi1Kwea0OJFhRoMID85IrGaN/zXD
HLqHtCtqExq/2Nre6JxzPpYPf3puAuism++Uv3y9v9F02q4GV2uCuB/NsJ3T6q5m4DcypR4HsTDg
3xdrFanknrj9fgZcOjsalzqEFhu/WN/JMdT89Sr10uN7r/xksdmqXX6Ddc8IxAmh0866ijjTtnoz
POLe5t2a6UzpGiZnAiUdmqWtXTTRNLeEX39jEtujEYEnfVGujbhPCbQ4wzE3eri6alm3UmfIrQkL
Ig0GnWF+4oj5a501ivtR6zuiyaiaozOgmJGgoMvBvTqqXr4gR67EkcinUIDKm0bZgfGcKuRcUN3T
Vtq918cxKKaYVgolpyDpugTIhmo/O2oIVjLEh0NN7HFlzNOftIozxCAuZpt+khbsZhZvGr7iNs1M
K4g9qjusgbfvbN4AvP09QfviqxTawLe7Et8y850dYvJ4F2Z+TwQ7UeN2O1W8Q+ekmi/1KM6OXV44
/hBeW0cEuer3usUTKk014rUsUloNxfDhlDPja2Z+tijrQa7X+XounzGBPj85UUSxov0nEbZYASJb
fDUSTkUjVvbdph3jrR+N+mzRjrkuc287NTxHJj96o3TpD1uU32fZnv25+1smqGP0IWHoJP1HVJFY
lcwGX7X+rHBxl8/Byh5jJ+qw6DCD1Rxnm/mpwtXMyWvrKew/qaqA2qWN16ChejK+9wOvFNEzKwgg
tc2svIJ9w9FXglx4NxtLbafRVJdhRDmISeYe3KZjIEN327i9W14bFyvU6WA0fG88A6F/eJ17J6yy
T43spsfpw7C1NfVyDj4h7Klvz6fFTP85DcztrEPD0g6yrMwYx4nGBFpMiuLmlzEfmqw+mVBGuyXi
iiDb30OpEUsK+DuQIhqdx5hEcdAv/OnapWVTXMYqLav6G5tlt031atkb9ArfC0YvvP75t0ZI8lK7
3XSoaYk8Ci3+ooZiph4AUxmsYaSSMf1yeh2JQhgv/HNp6FPW+2bPBA7quHoheEgZ1djbt8LykHQg
LQnx/01Uccuq5urUPIN5CrO+Cf04Olm5b1D70GvyN/yhu0kzQYcPueaNbQ8dWJdctnZv+lu2crU3
OPJ+kw9JqkITIVoPxkUst4StOg+mtmZPOY0K7GdSNE9Nkm2dcWR8OQxZ8RNZUl49z/uu2XS4jgc6
OgAAypMx5+fZVgJlpSlPhPJ/D8+8EbDqG7FPlzoSJ2KJZ8UVrRM9xlEmE+No7+1g7mn4yZEf4jcp
0dqKqOhDKojKdQecvjLwSgLswZeuLo5xW5ZhaUbsrxrPgj/0akjoOI9n/03n3Re48/jwkicjwXLN
vWzoBW2i2t0lLl+ogUckYQ5ND9WgLi4BO4rfdfFDy2D/QsQgO5NspdwunmzSs5IuQGa7/DyZlf2l
2SMhL14N1VmZcUbNlog/me2WjWSJ6bbonu7vNFWgo67rvzEZWmvmBVZWQDgEhRQzU1ftiXNLPzaN
BLM2kX7Jmi9BpUYIX2StkqgtgiiO+n3u1/OmlK2110TOf0ZKejMvsR+0pVVeoqhLHl7r4aJQhbB3
G4+oVObh5mVYya5YQL40rowTsDF4uFPN38lcVJenxHrrZlFsekeMSVBJSetYBT8zAs2ddXLg53Qp
ph0pFSckPaRtioK9iCE/4njcLtx9mr7KxzTz1rre1s83dvfAI6LehZ4JVks7y4a1n/kKkBTsEeJu
7RElQF/oRlIr/nhqhSS94zD8tRUKBUxA0YR6h0ZooNqvK900NzSjF1sAzJQGVNd7aWEDNrBq8S2P
zBZTvI/DBRWby67WAruop+2SD7xLNNuj7cmgirROBHUnqEsuPtimc12SFJPF2mO6lS0a42RkhL2C
IukXm+h+ZKCimzw09Jiv6jRp/s6HiqJkNZ3RFXJ7U1AZGoyFOe/F6PY7JJDhFNvz9KrMio6KbJKn
3nT1g0iqbzo9TTfILa06EZzp39ysK66tn2tBAzK65+rPXx1CrveOlkiCVbYy0+B5ObT7pG6b68ii
4R2tev3O5NGw19nZsLVY2Yh+Ra8x3zkigWzZq3a9awyvz0/XVSu6iKtlluFSa96DzKhNgCCdujcT
FvNb6mSiTVz8H3sgAMXWuXzrzDM/2iRh5CezBwJbRfNR2el8L9oCX03iJ70RTxt4v7j6jZd+u6V5
omXiaAQ6t2V9dr2TfCzjXL5OaIMXfS7tnQ7UvwGRqN/HnnitdFj6pIFJt4G1SO+HGo8GZdkmo7XU
yy+yBsXZBP1Y9d78aXeDfmRrwNNNr5sL+VdiCr5NMYPuCPYRt9kh7VBe6Lobf2RfIHZ3IEvTqpKa
jkc2xH+rmEQxxTxYKhHbPqqwYwXdhWsy30o2UgRTgyTHJcsO56EALoIEOoBVaVQEdPqlEjpGxiRQ
g2np2GPcqJDcVn1G6ykvtNFWb6JQ0VPBHImCDN6xddXyq22W4dx6kfZBjqKhcayqeyKdiyrXDALe
nrBfCSPTyeo6ue2yk46dbVJc12Mfy/Y2aO2IEl076yjzu7MBQ/3VgOZc/L7noqecVb7XuLGgHMs3
pOOyAdM1d2S7iz1cMCflXLsXWTvzls1d46ZX+nCoZqva4AyXmyZSNHRXaRU+7d/DLMsRUlNq74RK
wX0maNaLa8/PKgwACcKDhHQI4l9daQx3r3CtXTuZ/k60HjdthK4ZLm1LsFqfouj1mcf4u5RD/iqW
xeDBYGfDa2dio5rkuTYx7EZi4dXSrlgTMIsXpDF2siRdlDzw9hYEK8oZ6bqoW/9imla8LqQnX9N0
IJpdatMDz375ENJjyfeQq7Xn9WQHB/Yx3DAt/Us1tNk6NqAgQAnaU6kPzjuJZ0X1Ranac0Qx2H6g
be3RizZWoWMny2cfJ9Zp4nZk1FPLZyYisZ3yhYKYQvTPxFZysOhlC21qm9aeYJzjUWKFz8MvIC5n
XRcSRWhLHPpuWaBeu6a2TDwUtPrTyhvntJAh8WgbMkCPuVTSzxkX88AzKgv0SeWfQk/Gq4cqdka5
Gf7orULCI34/PvCV83fTRiwPm0HL1wt7Z6kDNG365mK20a7SCZ5vpWJmxpUhWmtVUcoHElQPAM42
Qgo9+7Kmgnp5glAi0Wm/NGt7CwtqhMUy+Ou2KF8aVyTU2jV6cdT18XmFInHRlQnxCRgGQ5a49pfu
JGS6NdmF8NWiXJdJXWeoBR73c2G4X1janB1+net3XU4DU741/rXd9JkYf+ZQ/bpzwnIc09+wStW6
XXz+CPhA/j9FJek1j3PoHD2371qrcYG3z0NTAzVEkDMyQuJ616yptowCSWnIn6ch8er6C+rOolc5
gqisS5Z1EngIC0Cn9dQSaIBU6KM91WEUoZV5lW78uO9+z0uWnyrfwOCbRXUBkiTcjk407SlYSQ9s
p8OTTXuzPYGz4kZR27PS7ZSKuBHT+ygraV0bAk5rHdyfwgtR7FOWXOBbTtH36MOljHqhLgQ0k+uz
QCvk04NWyfrAo+47BnIdegmKOGBc07emWhW8UkPhzTO2pd8O6x7/hGREXB+YJH78Gndi7j2gpMVP
X11qKXg+AkTMllWdYj6zawMu6acsBt4qnVbXdye3tU2jk9YntyZDCDv4IZOQ6HvkePOt94xFbaq+
zXn2ugtEB+W/4mIaC5kLK178H40GATJB9twf9U4uf8zajfkcd/a3nZDkXZk0Ip0qkyqCxG2iwNH7
6De999W7r+bhw1bThOtRwz9MgPXsSxPrhBYmpBF666jVKfdpA+CvV4bNVsX5j6al+rYYCX5Q5xsF
JjIM4k2srQWn+l/kY1RiKycf1Wn2k+CwAz448YX4DjV5tiH2SdfcQIvbLye2f4SbMSKZEwcoRM+D
MQ2H2DGmcF6EOuBKeCjNDIZVr7G0NmYoiZ/8hUz6IoQv70kBJwwLo7P016zgdlWWxrVn8KkY+I4A
iwA/ETrByfbzqboV2hLz6zK/ecZY1yT19eYoEdVCHC8NsPz/kFQ1M/vMS1QFJh0TMesyCX9Zaa72
bBXRjiCsJiiR0+Q76jdpAxCNtu9oo0bzn5PuUtroZYPgEAjyruidsDAjsZHUfWxjZMMddSCAuIxM
9Vprp2XzjEm42wzO9ZHQOsu7Chee7QvuyqQ0l7PUp296maqHcGgvo+M7V3RuKiv9k8ax+1mC6O+a
aip+Ca8DWlNawfsHJlyFlmFaB5byzoeBUGe0ivTWhgP2aa5L8/YBckQdfLMgmq46Nu8S+7dywqfd
lKzzrPzgWRGHaSoTcmlQz/xaxpoEH88pv9K9xwA4uHdHXuR0HnVjiJDXvaYUPO5jmyaPeqnbI7kl
BLLabvZ+0U3XZbE/k6RleYqY861OOWUgnXmRQVb4gBfdUO1qr0MvNFV9mml+ZGwaIYEGerYGTlRI
N9g+DkfT32cU9lHYa2bGn1Lz+l92Vfh8xEynpwyH3+Rf8gYVIAIeFFbbEvRlj6TNCcQ03rLLq8p/
qrhIjmY8iAdJphQ9TFcx1FdXUU5ZD5/tpLgtipHnOa/NcbmQ4BiuPaUhb7NSza7gZ7wiqZEFBhTK
qzY080nXJnWPnvLOwvgJpyv6F56CFMh5YC9GPmdoRIm3i6eWr5dh3saaDcVTnhd7L/UjqgKQii6I
ociFvHiOjRvlF7FY3qkBnTuY8/LMVGeJ+eGqenoUeTsfh0X451RJ98zBZZ8krthldiNybO5UGP8U
TygyowDMdPUA5I59LwAgERNC5LvimA2RiEJPA6JeEWkqflMOppsEyFojpJ3bYEE2vkolqNKxNdB2
Iil5foFCsYsgJTX7iUSYM6BQBhHDhHzTvlv8RuLRHikW3z/NAMQhz8f99WwEZGEs6Rv6xz9Ts/Bv
BRf5uqKP7gS1iXxRSnBJj7UpmNzzhfeVtSlJMUD7TEI7WeN0dSvHWdd9TD6+cdgpYBdZ8QHabp88
yOeYwPnSJgfdcRcKLOq0iDdUHkdUNDF0XzyyrGucJvkUm+vGCgrdltscsBKDqWmMW6HXjNF8yBGF
JmNYKUNDo5wMQTkH6cXhl1fm+VozF+e80I5Mv6pfU10QLXZAZtJ7rViyRZyH91Snl9ML1Q0NUJZW
bvylU1Rj2rl7czFTT61mEgmgSPkraqT5RjmAsdWA8de280zrWcRFNuwFblcykjqdJ2O3afqp+6QM
O4PCiJaj3vzvR8fJ2p99tnctk7PJrfl7SuQffkV4GiIWp5qqo4A3IjicavNPd3CcR6k7OJKWTLcj
YjI3l2quBSoCjJhMdxMApL2aS7YFk2ik2RblYA+rQMoqcT61OZUhSyrbdTzGzU/H2oLAjTrznRJi
O9AkPiV5ts41KbNLvZfKSOuXqlHNpoS3CbQ0rYhxUDHVmvTF8wYa5j9mTIIrswyWjZYm+9zaPHo1
JUn02uqN37Fl/O1MWb7kqjN29mQ1wWxKY08WKHuhkoCXeZ7UN9uSlAJT6v1Zq6Z9snimPLSYQisa
NhAfc0KbhNcpjsi9qdr3g+bw42/olZOAY7tJ76Z6Y9W+tp0w3p550eXWJ8K40EM97MF/58c8Sm/T
U0gbr41xYViZlU+yaDAKztZnwd1rj/d1GxizPrU+wa7s56rcUV/gbTqgz00Be7D2ZWlse7q46LFg
lYhu5ni1LBoMxiftSHTPeBmeDcVoS8UfVRH0NArtXYGcbErPTI+GMPoDRw05lxh6dRyM5QN/g15G
J29yaA0bJ4IcNtInD6csAoPU1LuBJ/570F3xLo2FsuSBJ7Y7ZeqYa1pD7+nUSPYwV2JljC6xLbtc
Gqp1U7Bb3wHMIqxe8/1NnB9vifW/S97FN9sYJHNX5FI3UC57yjLVle+1u8pJuW/HtPdObBRZdhHF
LlcOrnLfFYmOv5u35qde48it7Ck2LgqfAIzQlB/aWIgtnjqZCT50VIaaDthk7ltfcS+Wal8Mrr1l
8zNpUxXpO5fn5bSlxBU6fwKJoXkMw7GOhy+wEJPC+ImWQKzw4dBVg/mXTX7xba4rb+cmJGtdstQH
0uvNDPFMz7Uron8uFTGBM+raP747DPj5WJdxUPtY2ozbQGISfemQVw47OKyOL4LbTOI8dRoIVVqY
xl44Ew8m35l+F22W7CmSJ6Qyobec7InW5ZabBxaZswww0B42k9EP3Z6am1xtyELKaUtZF7bjEEd5
vBb8MR+t0X6Xbp2uPKjbQ62N3c2tjPIT/rMJoxbQwxpcQbbBV69DXE6IDj5iF2lyGoyR+FdFWVTH
vLTJE0gi8RN9xguAIQ0wR9eY/C9+1XLHaPJsXc+fMlRzBzBjBTxLnosbK4Dzs8pc88INCKmfdcB6
q871x1fYlGLnWH7xg/g0vMtpwTUniJGVmN7P6s4xIb/Lu35SNwwHul3LKSsO9K21gpvEyX75WpGA
C1k+6SlsrDPFWJ6H9lSmd9wi7Rm/YpgcdfqAVk5XNu+ptzC49JXK3ycd1Y0y1QEfW5TbbuAwtxdH
/qP6SZ7Z2RxtXQ7SoLF67awMspJr0mZ8T3FcVyOmuEXqyPyda712tyUNRVct9yMW6kTKohK+N+6j
7bthkaqZdPRs50dhY/u1qAQHN6ImPIjbKN2pvI60dY3diG07W8eUh30YcwR/xIqLo2gmuatlYn/S
FEHfjVmxNrQXyT2m9PE0YP6dRr0pcT+K+eAtM9n22m73/VjGf3kSZTvEhT4si8S+oBEld0tvjI3R
Zl5Y0QO80Zcn6e1MstvIpJ32E+oJ2KWYIwId6bhrx3bBV09FwJoeQoi8X/n5MYTl3jqnt+eC+CRe
Wd6g3uayaxaEJz06wbElu9Yea4LbsbfymjSpwsr1/sxosqxMRHBwXZtKOJ9FarPNw25F+xc/rFjP
8StkwxpS+nTTB8J/BqiZGI+l8Kc36VuQQfTm7WtcUJZq60TPAxe5ISxZvXJpjT6j5NiRgZ62+Hg6
TsQdiz/9qCpde4fDUKS2KR5n21J5X/ymZB4Dc766vNJfNR5XH21KvKuWQu3qcTIemu+rFTFhgn3x
szkVBU6+JG1r7TQN5tQuC0DcgrcrFibXitD7PXoKVx6aCwPEQtiSAvOgECMVI9kUrflwm2uHCFPI
tVD9i1yj/yByauDJebDd/Gl2Zsp7h43KLTI0xb2lYD1RSRdCSCNWcQFWpa7iWQjoSvtYDqJ8JJYz
eis3aQGjXFwTSdI2s7aJ4Xfbvia0SZLUDaMGJqIYy3KdGmAGTdvnB4gBikR6wsbsTSu2wLyF/x9H
57Hcuo5F0S9iFRhBTiUqB9ty9oTlaz8zZzCAX99LPevB7WdbIoET9l57vWgONdT2qrssg1r2qSbD
RHtzf/CVK/eDkcwWEOsYw3w2zYUdCl1k3xajlEMOzWqVChDUPjFeLwwe6A1RMOMFaHxkqK6CII9Z
/MVqEvuRJ2aGNFZGjE0TZjWcm5eBugM+i1f8AAWKfx1AlCerrfJPMiA4PXTLi7MKzJG8Ez+x8TVn
ddiVdqw3Rc3OHtqdnT24UpcX4CntY0rn8BHpvkNhMS7LX1dl8OU4gnZO4+VnqpXm0WdYfLUtwoaC
WAIx72ZasGZSRy9xi5DgvTo01RyvR5zvyASVfpKc32uUusZ5Fot6KJmWXfq2i9mmVTFAHw0hAcTe
I67knMdzpoYQymFYkbrzjQxVlkkWg7sr5kgMz03VnYgNwWxEws4mqgRcZBBhazexqUZ9TGZlKCrg
vmKuZ+SShcnFllvBuS6CK/KOIF9PBdZ5TIYTE01Xju6GHV+Dp8xwjE9lFMluttv2w5tFs9MgQI+l
MNK3AZssDBFoms+pg+NdOTGpKkYgTzhseQ0ll8ZPm1af2s3kF8sQrCWkB/SA2VOGTayULbWJDCcC
ngOPUBZT9yLI6Ni3dw4+8OXlK/ei7NjhwtzxkoLwFpbCQz3bqLB4ggrv1aOLZksXwbyBWKP+sHww
XsOTRL6giN6x0AZh7PlQKB2wF7t47pj2pBpVTDdE7TOlLhdEZNjgXaBicFI26XLtJvPLzuyRoA1l
3wm/2pxvDc29WHnKU0dXaNYUdVrMj7VjcjUnkZVJFCBVvKsx964UNK6r2XZIDiG1uLgL0paSBsIZ
JVtclkeAMOOG5i3A+9DORPrCyMmMzn5CMcze5H6Qr6Ig7dTK7GN29hxu1C0VUPfdgC5wwyK1XTfY
qHHSphKPPqDCklWeqvdJn2BHlOieCSous9MypAVh3Tj/M3eCVI7uiUdmdq66mlmXJEX0PtUuQAHV
VfYWTp2xxWvPR5VpFjWFYuDrL4AhiiL3rtayRLgK2zpgphizQp+C8oOvpuLZS+xdQ1jBfjJiNtMk
lKLhYiuK/CiVNEUxYYp9YRTbAGDciRV5E3b4vjcmVQsrAaOD3pC5QGDuPafBfsH1EL9G9NghLBMr
9N1C7dWUm9vAQDLQzmb7wrHrr+dCuwi/quahIy5ki7AzOmPkSDm42+js4WGEfDbbv445pN+zC1zb
aTPzt5eJtRFt9iC0eIPK1h67zkBjMxrtlz2SpM74WoPjiB1GYMr5s9R4y2gBw96p7tcFeKvJVAm4
ABm/kmPCVzWVoEcQwe+hHy5PbqL9sOZeXddYE1kuye6wLPC88UuPfCqVpGW1s5/ULAo6x6IOXQI4
LnMDhg37U3Hi9/fDodDRebQ8fbA6xtXxjHNjEYP5H7mlnb0ZakCohWmBC5102vznza6zr03UU6ka
nIuNwXfdLFPxwbUV/+Xx1O/6pS5+QWLbZ5+w3q2epHmo01GdxmbRF3+xqIiSynCf2T+BG53ndv7q
vBaQ1IRo2NWNqDYgscxDBRGBXBHGQ+QT1TMg4gUZnzXZI/u5nNbVtOhPqcVh6Om+bW5LnCSPfd4C
e2u67JHjxmObnY5bANm4yLLaM3/9Bt29lLl1UAw5j3Ka073gxDtpFBFrkfsD4j9Ys41hxVvLgsPB
YMBRlyzj+aL2sHejMqfdbBbpI6sGbyfRmb7aqDCZPvVKX+0ZADrssvvwEhfx4Jj/us7Tx5rR044r
BLeqZnpujJF7zW1oNUCoHGubE7JGvbYMh6Hrsls5CnXw0jLddlZfbxwnrtu1zMGqNI7tbIy5dh49
tMFPigHM+xRkYk9YYNPySY3zwZmD9CwqmKtdMbMZUOndVwNsQG+1jCa85o4XWrmBnQmwoIFrIx+f
qoy5V7MMc3iX8m4rFpX0yEW/gTnGNQNOAJdaHsx7OZYWu7TGPlgaqp0G6nvzKY2fIWraYYBVF8iW
iJnTjS+T5dWvjS3+yu6OuFJ3swcDtGw929rcT55bbVRRixfGsH3YTIu9lXL2yEJ08LhgTOL7lzGy
yoKIzrHL8Z7jHaQCK9zmi+nVO9sde5vgZwijbKBuNxHq71suPSYwCrkUl9PFixcTcYyVRo9OYbZ7
r+nddzAKxr6JWJ2xT1dXA9Dt3iKDZ1O3fnZqkU7+y9slu6UOq5YQBU68R3zqvzK7zH8ZtznnrJ/Y
sfnjnY+GvtKbrPa9Zg2xQ2n5h20fUXg84QUtXMZIQOnLQwfwlaU9swA26OqbdLJ6TxLtsEryJELE
vsgjKwnOMjCVK38CDNYakcl+SjFAxOic7GzVGu+qS5OdSYzM2pvaOV/bPXLNWUQQGxzWWUwmwNOX
9rSePcIymWdqy9hCWh0p+IslrHQvf4BCdv9qhWNUTCnZJ7Sw7a/VOGXYlO6EnrKSl4hOZ3vP9vwz
ZrrGvizKY1pqDXWa/+wQqGJXGTaAGntQ/UH0eTTvJjUA8lGRQ8GOn4rF7wjsunZmXD0uq/ODgFq3
B/Y67nIJLyP0uVufnaknyTTNyBopJ3W3yJLZV/F9h4r+9DGigSP4c2FKUv0bxtI7z6bHMeuyl6sC
313ZWIhPqtXlC2hfxJ3QyE82aP1HXrBH6vwBkuLkYb4qR87JLAPzUcinJYvzC+LW7gnoLOMyPHwb
dkL29b4yWFcBo9Ecw8naExzxM+kHH/iwpi8W2xWhQEst6HsUtLtUON+Jp0Z77TteevAT7EEsrLS7
hdCKd6Bru58MKDyQ164SG4Sf8y3wHOSYcmZbjgFyoyFJsH9N0nbt+ZIvRVXNXvu+/Tizika2Be42
zBjyhtCJ3ysgS2s4tRZacHoprIzDxvZkZlNhlfrPsQtsZNVdiuIn/k0HLLzsZWKWmbrMUqfJffQW
zgHEShqGFCsu8++O8mItVsPS5Pd1tsIJkIyDKNgL1xJUHW3N9ToPscEU3P4DotE+oNy5a9sqjc4o
n6/zmIBblhghYSz4XrulB5oeqX3RqWmhD2xip+fCpE7UhfY/yfGYNxkqpieZLiPXiTPsgGgWIjSL
pbuM7piHi2CpQyXKt2mbeo+RCxBTF9858pGmL/DRPnfaeah8Imkmav1VOhfejvDd7lBBFMDfqFkV
cOU3LxHawVBaqtywpjRQmlAW5Gqxbl0h87+sqAh56jxH0gvnCepZog1WlIfenochWkceNADfQm0A
BCvoSL4hN+9XseaOGWgTSbXyMKZjYfNYqc2om1dyEs4OQ1n0hicvp9QzG+vTnQabDL9S/9aJ023d
tPlkrf5D7EsFWKiakpXnz/VZ5TFiSgyGz5XXtOsigcZitJ1HsR9DZxhs0HGRaFGyUwyyh0pOfg0C
oFjw4tHkZ+/4K9y3suCwLoVwmHslrLrv2rjRemwJGTjhuG4fxFSJWzMbNXVKWu5kiqTQ8mxeYBb0
wQbFt7NHgK8o7/Ia1TZ8Y5T1mQOeRg/xqdcJ/kgcNuLJiXrNuBSTBrgyhfxToQYhOIJgZqI3N0k2
DG85a/SLUSzVjQkt7mzb9EHKCDNUAtDOwHDX5Qatm32WKuGGQ8QqYo7UT8RU9wwkq3ocukglG1ZW
6O7Ad5TJyuAm54rPl021NMsVQT3KIcS88cEatTpl90gbwhI1gz4tfxafcmtVJCmwTA/P/i6YA4O3
HZ4FMRf8e4OX4Dmb+37vajPecYnBXMxN82HwcxEiGkA47Ht/bjPYm5qpNY2sZQZoRpLqnTso2Ul8
sD/I0PXDCNTg0NfwwxkVwQb2F6lEOLUIvFaNCZgAvhEGGPbiCFWRW+B3KGT7XwAa77mVdnVqcofI
Jc/8HDIz+dFLGTwnuoXbT3owMr+Kjww0PbpbC64F69Zgj5Umu6HIKH/HIk627NaGL+1EwTntpM3u
r7UMvYcIiyQ6gL2vVsr2AfWp4a6usoMXut3s18L59JXng/2KHARfWkJK6MfgDvYPvUxAmHbC+R30
jUPHhILrJUDJA0s5oZvdFJByHo2llksoyHT4Gvtg+dcKE8m3rQW4YYuSa9y0E4evn9fue5C75VPG
QPAKqmi5C0gdGlMvCg6xAtnbTF16GKSyviDgy1NAmROv2kroDzuJ3G1ijPXejCzjlTtVt+j88Dba
MXirNrECRnj+iNeyzC7L3aVn9vd0BCMz1lT6JOCZeM/Msb8FVU5qHqKDg5p6/T6kbcpSRDv9Q9e1
6c4m1qCjI2zNjc1bMqyl0vG2qSX/K/XFS6Ea8qqLzNsySwcdIQ35n3ZF/mVF1Z/J2I1EByCgCzyn
NcOTT7AxYCFqa+fWBjqzwog/wDKfx7x4VaMmBdz/x/b1eyHsHgf1eNaZnl8tIaqjJI7gP2MM3KMe
0H0E+QwcNOLR1Vb0bEeetTap1WlQ503nQzsfVIZyjXZdbl1HnBMBuboW8xkB5Itv8LsyMrQ25M/C
f8IHTgpbmdOjWMUuaUyNVPbO+7Kq5hzk3hez2I3ua73qUG+22rymAnATV/FK+v0X5pt8L+vxDR3O
cCsjXsK0oEyVggAZ5VgvFFrnxo7+tfNsPSkch1vdWED1Z3nu5tTGLoeqwuTwXw052XZB5vxw+RCc
0Nv3NHD4YLNm7YIaO98CicGtEbHMsYqIGUjLcFE7eg3a5Syl+Qd5Ot8MJGit4XKUkEP5PvHxXwu/
Y9ZglYBUojecoh/dkIEvaZsHrb13W0kWZAkpkwJL60NJU5uY/1dXQYZClLWtCthJMEBjUESshVXK
TJe8VoSFdCyMcI2LAbPV74cTxfaPIamWCWbyEHQTGlnkOfymvH/1U1HzAkTmAUQ/+7A2wam8CHOF
2YCqxnlw58m54k0qDzro6XZkOnCWlfZqQSO6AgA1HWo2s0QE3MifQIgUqQd0ZIc0GN5EBPDManF1
FbnkqQVjcioauC1miggzEY59nNpFXgZXqTByPfR7PnBwetkSxfpAuANY0wfsc+axQLQT3o3/Gw4E
eeHVGh74vJAi6qm9JAtIgkmqT02kFZEfeK5zJ4VaCGLlkTACNJuLozZZebf+xAn6vpL+NROIptPR
JZyNZIjD4HfuqjAW/Aejp8+AAqwNm6S3NuaUawX7vCrImDtqVgOtI6Ecl0TJI4iTK8buuGLMZkfZ
evCGGpByfnDIW2gd+zwx7IZwE8CiUmi6YrcNtmPlHg0PGJLfRju/FGxPkZvgocbvPgsaao+BmU8I
1CqYsp4Ggk9Oggo/+D4bIwMINxMSiMRQFX5haCXbusz+q5nbI/knCkJghQ3rISKCjiCnjYd6+FBY
LWgNbilq2Pgl95u7U8fLKKhtTt6SWZU9yovsveXICr/eTQSv5JGzEM4B5WS4G4y7aKv7OzIxkCHA
gpdpbi7ChJ8LWQE/5/+vNVwjPvLY2RPE5JXGTZYkkNhiMVYDA8dVjrXqyXLbV/geZ+6k9ZiyN5hA
u4apPZFBuJCChdxib4/31JxMfza2Id7SgVyxfErv36v+nHzxm4zWLwmL2TprVbdzA3Dwcyq/iRmM
mNR7d4trMR2HmOEuTpM/AJEc1YoIEZwgBvEbZCpGLcNXOdwT1+4K9nTpFS593AmGIV3WNpN1spOc
lWnQ/YOfRjorGRoU3jWDZvysbF/3CTXGpViMx6xxpnBJAITHwy6d0zcMHCU6qWDb00ryiufdNlt8
xPJ3g3V597bWzWWaGR+LZlAsS2MsGOafNEls9Kr0atHwr8BAMKca5Nbnrm4SztASBTOY5rif/3AZ
Pjro5vbjQARVpdOHRNBwF6UGrm3azjFO5N4X7MhszW6aka+L6dL4jXL811X/4Q05QFHTxqBQv0Zy
6E+EyurVXDl9SDEJid2bdsjBd8nQnNsJdXrObfBk3+/bxf8zGw8MiJl368mw/BAMJc2jQ3sOYeKr
d7Gtt81s7iwPkKVpmBVbo/IzsKLkcfaY6895/GKoGchBlO7awtgbASrlJWOkVDj6UjQ+5IkOvnec
Ps41k3dpX7gQH2yHhoJ+H2UVpAj7r2t0sHUKu6K5QPleLMGpNs2QJCSydnr/mmD2XI+IzDapjJ4R
qr0091e85PTEw+WSSFwOD2Tl3rcuvtgRBjCRcEZzglBbb1SAra+d7/uiWjsYkLAJT1nDr28l57JL
rmJM0BrLgf434GFqERv5FZG/S/0knOIHSfa1SIS/Yb2s1pGEoFFZvBkoB01uj+h9HNzPHA5U5bDD
yCtgHpUt9rBhNL8KyTi6NlwC35LTECTRlnwL0rdipk5LCoIwo0LVsAiHuTxZ94SCjANyO06Fc+yd
5VwbxWkQ9sVK3BkJn/k1yijfILXvwtzEOiVSEmh1P13v73NmlQdgAILWDuY+DsQnM5q3vtCfUQJq
tOXnh5aBOozx0hmJ9MLMJ3mpuhLFHnmyHY4zfrz3YDMeR2LEZZpMHZQAadXbBDYJr3c+r6OCYdtU
+a9DIwXfSHqX9eMBbsf4FOvA3bWkXRFD/um57u8S5JJ8nyLZ9on+JqtWHCsz94/M15hJOAyjKwPK
fGY9BIBC/hPYc3Y40QAkexDN2jjvr4x3P7w4+oWWWm2k2b2AK/gHZPo/txIHnrxn4VfPpsgmcBmD
uENyEMSLhA6+8t210YFONw1W7X4rID5hzPW3cqFTZrF7GFi43Klkx2Kaz4P0z2kOB6lL5T/O22yH
tZM0VDQY6K6nYcWC4tYXHvtM8oy2o68Z6AdE2jC64Y1h5tLbzLRXBc+CmwQdluP2AYoJxmCzfioK
vk1SBVZMNkBE1vGrrDvUGh1w+yD2kJGQebSjli/3pk8MOpXCR1/a58TWKKxrBIe5jDcugJ8CCUPI
SvxI5YN+nNDINUQ6/I70j2Gb1G9mMv3/PH60jenMsfhpMq7FIsoiG8d+wFhpUoy7kog5mTTp+oVc
u2M3hAPot9Ao5UH35i1DcVHgqrZnvIxOppAGJ2wQGM/uF8FsIyGRxiwtavb2BiQ7WBekC/tFUWyH
uqA/A2QV2kFwZeWot3GSEYhCEvcal/JH1yn0wy7L6rSzDsir+ivqE4avA3X/gDb6ZrQjh63hlMBp
dchQ4QUv1wUQsrdqGvc7mtgD18nXfWuNS5Q5doIOUzt+setozFdO4392xUiF0g9OcmLmzkYzxgLm
aQIh4RoZW2aWAC591CAUDIWzRiM737AvWmvsygDH4oU54dhyiMzDM5GIzbFUCiZkghvAb/pnR6df
BC7BS0sJs8kzubEUDEX6+AfL8u8GGOthmo2LlXtkLARBfi2GmWY8bYMvFNB3jEJyM0uUfgSmvDsC
tyFEsmzvT6xJ3NyuPgReZDJRnHSbEpCzivvBXiV+8l/nBDfmUoy9y9d7gCYwnBSbsWSBhLjjw2rM
MswAE6C7wDWNJGxcdW6qjw5vJ6gL882e+cvHwkKwmRYvaVtcMNiDU9UYifN5PCCkOdTG8tNKp1kP
Ph2bytRn0CbTo+lXzroi8HFtt7gVGtv5FWRbrlLig9cdiSGE8vUAn5blOfH7i8kwFq0kTl+fSTUz
07Mv3WE1p0UFVTf6WQZMXv5INVYV9bLG7Hy1i9I6TQ4mtDxKXoYKBRUBKKce93eY+eYfIUugouby
O/ArDZfQrc6i0A965j0D8oIbPIi/MgWuL4t9prqNS96ewCRTD6gAFrNKHso56I42F8fBtuo35G72
nonhpkuyXcHmIIyrydwYddYeKcGHN7+2LwMY8Y3XEiydRp56gk3Y7MwoiHfw0OJtkhQlf30GlaeR
QWhGxtEA20S7zMgeSutF2Lyy4t6n17L/RUbEYWKKN0J/qSTiqn/Udn8eCvmF4Dpa5+XyXgcNy7fy
NTEs1EbVY9LF5U5xE66p6GfI1MULAAoUufVHkd/xsDVAWYwA1ZZot+xERGDJn435A8fYAxlyL7NF
ezbl7k3iWNkITP4rs7tHCsryP3+BgYDV/RXw4hCWvflgmDXHks5/F7t5bZcuOkg4+Zwc+Qk5ITEH
KPfDGOnFEUDaieO1v/SN2/0DlWfvTd3ICiaERssskmkzYjzb96irWCNZD6VZ7wjxI4zVq+oPmXZi
Q6D6gKzJiNYqyE4wOEA74KXbFrH4rtmDYGA0Hi2Mw0TMgmp30MPAUsd+5bOGy5HOlG5w7E0DVpX+
5q3h7cNo6UpazmKst4w4CK2tvafOmt7tqHrzhuzIj9tj6fiEvU+CmltDURnOdb48xbX7OQOXXBjK
u4B8DVHerEHc3MV5HyzL2kxJMu6HygrpRJP1/XpKYQ0inEWLkr9BtrpQ4ECtz+ACQCpz8YRQSfoU
gNjXizl2QPZ7KaasjIc1GTfSjR+sgA5o1FskV3dGtusj3fSgmScJtMG6n8M5H79rR3Ctu7O/6XsQ
qH6LPtMrmMD59W5A9L+Grlpu+8h8Nm3vAxs7c6wJi/6IZJcky3qNEfB9bvyrb5k/gVF7a1QUN8PX
N4vaKR/cV29CxY0em3A8T4YJAH2+m+atSpMvX/Y3ZZJN4880+Kht+mnecgO52zafpxX6M1TzYN8R
fwarzDTj9Zy0HwjxISyV+Y91B91kSwzyUfWbceHWv/vHJr8P1hCziPPzHdxL2hmOduMeot59HUec
GbntFmtm2B8GLc+jJ53fVoLDsLABuQZzWFvPZ2JsFC9A9x3X2c3Hq7GZmWEgLY2R9EdnwE/J1YFj
cfcHfyFgRSNeTP9VRhFy6KR3Hi/i+CLZL/P8j/i0ox/7dDlZgyPaxTCQFvIw5/0PoSEffj2THDkn
0YWewGKmM7x5lf0dNEXIJb/JzTsY22STn6KMtqT7FFjK3sdsbegtUVpPZZaE2ms/NUK4jd3qY+qw
3Q1GbDXaaVyE0/a1GrrTwvQ+dAb3Blngt7QKKEXSs8EjskZZY9Uo1kpZ50LYzqnMOjbNlK7KGd/s
vr9JkXQhv0V5anPAHZmOXN6u4RTP7ktHW4iU8F9b3xf1fs073fMcmi0bQWDceCIGahGTpO9ucb96
FMPYCLATssZ6a8njXfNGY+vJ1c8cOM/aU6cWxztP+/AmMQBOTv+a2vG/1MSElQ/zVXjBhcID/T7W
/qmowELXFTUgimi6M5DKy0ccgDTSkge/crl8nP6T2TANT4x7mQCCVc85uPMcFH6q5tmVd5tjH3y2
NdsPMxnZACqM6q1Tv5cTwORsYd0VDQZdZ/7meISRkNL9aQvxNpJ0Rux4d8KLdhcsIBm0kQ8NHNPh
kiJGG8y03RdBH2xYdj6gR3tx2+WIj/6sbAIfMxO7g6wb7r22fysyzSWWN1f6pOcsDtia5aX5xDSl
DKG8nNDpwSOq2s+8tgHtZ7cWJWWh5bBBFe/t1dw8JGTVosq00dqP1SmN9SVI3WcMkuzH8YuDVvEe
LYvjLBt5u2Sv7omH5sS8kNaMnNiPhLjcDR3Jc1Fkr0IYD5Zq7pMhtWsczCZOD+IhF9zqvQI66aov
XJqPRCwRy5OKnyywdzNPEfEvCoxx9kR4zjvhSo896rdVExEqLp30QVvWdRbptu+TfI/I/mLmXMpJ
6vNCTVxXiVm/TGYdJuT84UpbLyQyMThNEAjAYRkssE7SiHYxFCc0Ji4HAJg2KNcnCt6rTWQ6a19c
FHPTbJSvyRDlbdr4vpsRksVJkDWfEhZTJ/Qjjf1VpeomzLQ4A+34HlTDDrBCtF+NBlAA/lStC4Mu
jGkaqUkrctqOVpcQF+ayQvJ1jgHaJaq1MNCAQpW/JQkLe4V+RtlyJdmyrDtyJfCKMZbI2dqQwsVl
BENtZPoVErPzW9hdtidwmUdJQwgtpfVZ5stL4JFBFxsU+J0/P7KJL9dx3SHRinK2PKJ7blMfiBFF
UeqT4WYt8FeavnvrvOzJ8BiUJEWSX/qebVjhOK/Q/fBHJ+6T26ffqqNbaunOqTEH49DFZnLpYgpm
FxPQVs0Ks2D/GPcLTUIxaf5/6bcfT//61LwYgX0eyebC6Zg8LNPkouO0UY7r+YCg6jODbB9mPVs2
FQ+wspTHKGWez2LRiDV1/TWnCFxxt+A6ZcuxJf2wQ5nX5BtAHsEmJiM21FPuhGSQPPWZf3ab/gyo
+x3mBbedqipOIr5eQ0/cFEyaz4DFQOImmuy6HjG9AbIoLK0JXo3PvknDXVI21BVWQhBgwQLVCzuR
ybH/uZYT4BEdxUGk7Os8H+o0EtTnUsHQgzg5onSqzPXSiHEHmeHrvtSwrWZLM+A84GjxGdmOrwD6
21UpyMZL796NFD0EyxPmY3WV/FQyfa518rss4/BoDvGXGnj7MLic8prLm5wZAK4zQs0R64MfpISQ
sIFaWeborZPW9fcDAcyBn1FR5YhxpmDFErTfla19mwJAON443oCXUFqloDRAuqzzWLj7qWZYITKA
Qu30Yt9tQ2kfvLp2/4qO8O8uRd8HztjhpgRUrhqgVzBzjyrV7Kga8V9qQ9diXTBtvKh86+V09w19
2mi4Q+Sf715h/RNE8q2MHmHNVDP/rNi6ux3xZaPgn/BHuR2EyL5AHs/xtwKl/+yM9ByVLNxzL7pf
h4HFiRodtf/MMD3x/edy0d+yTi5zmZF1JaLhn8WPJYyV9pbtNvk3i/ioyX158fwccykONJ9jdY35
467/d7s/aEBnRMJqRU7pF4/Areru+7sG9l1Wy1tOMFQj2Ghktj5l3jK80cxd0559tl4eKO7ILl0I
POkR55A7cgAS8d5UjnxIhzE6KfYrz5nXlCds5zCoNBFsJDISgRZ7bBAKCRwDD519Hdio/CW5mv6B
Ke02OY595HYu2Q94fdcLhgLm3wEBh1O9PIh09v9cOiU8qHmDNA4t6MTv4SjCXmd07ivMcvJj1I15
WRTWBK6xkn0T46WNTc5GSMrT1WO0dOkRfT75FgdtBv5hZVrUHLBbSPFjMI9x+KtxgntoTMfgufT8
3RKZ1noG4rJxzZ7QqRTbgp/Gr0pSFdRmtpxZakdhbLOurblbXPokoh9cemTfWpExR7gOEllwNxYA
5ZhNNCxv+wog67NNnP96aBk+NEGwMUOzRRT7hXbQW08zp5o5m1ccm2FbMMYkB+TiJMST2L5AUB0z
eFB1x8Re+p+MgPITlAB0RUbn3B3WqTgLUW5gCqFedOVuDKCcM6d46Rsi1JLFIiGq2zd184KQZVjl
buCc2dKQAEXeTLHpa7XsBuAq/zXxCL+DjAPEJPnN9LJ3Mar0CR7/l2eN79Nc/uvNvsKQ23h708wb
NmMNfoV83ApPf1e1e1ranmrfe9OpT0RY03D2uWLD9KbbFYX4wW3+oBgKrS0fcQPG7l98u3t8hvMV
eBgfUOJu855PybQoQGqSNp22edWzNDdD5L12DuMFqtn+MDoM/tOahj4gcuwum9+7fv7VetajtTCL
5tP7mXsxP/APzwz5WPfgx1xp334ina04gvluXwg5C+ytYRXkZLR1M4ftfSNtwYhhw+8CCTTtBqTK
SJSiXqo7X2PYuoYEMgmVs8oRrMtS33ph/mKmwo8HFZirrPjEBO8927wNawsdQot/aNXMKt4p4R0Z
/veDNRd7Fk24T6k5cIliMJ6CNcGKIJtapEL9V+DJouVoMDiDcTiFZTAjF7VdayTBoqy309L+QYci
+UO+BJX9JGCEhCjHw6kjIK8jpa1qO4ZlcVRyZScdVEqschyW/UqlM7nP5bUGLd43Vr4GZmEE3bLO
Oyv+A2/lvFpBxzArIdvnsSHT0g2LooOM1rreuJoaGq+yUs82wGh4PVtP6pNDZsCaRKtfb7bfquYu
/YFZwEKfBxuSbbqa5pmxkyNs19/4iQMUO2PorYkUpV6XiV2eKZGhvDK4i5lQZ/6GzXEQMqxYzi1E
/oNyhcOY0pdgBywgqi5IVCWQMffkt5PvGj2zcTsHurwu9NjLUD0gJrtxIB5ihPNM/0p/Z+doCXBX
Cpeg1cbycYE38U6QGHomnK8NEWTMYULzsjHL+DOIA0aFKZEd43J1EZJidIlQ184+j6ZkWWe0OXot
VINVZpDmkndfrJcvpURUkqLI3scRT73CxLV1S/NQtpyeSfBHTCzwzI7A7mbfC0i/tURgl8fS33pp
6x4qB11HZnN5zHEULuiM6UvJr62HuUGaY52XnCMvaQCQeU3HoaYgSmKOaNd5sxjnqLOey6LfDo3/
6wCclHX/NQQTVkBUxutBT7/apZKoGuBgpGaV5JuKQR2HejxI0onWQW7pt7aQf1GnsTBayTsGwLMt
MQgYHNpEFsaIDXEVIT//W4bixx7YlRdMcu/GPCxFmCxXCDCCfaPM9tMTAG7RmiBr2lRmx/adRSbZ
B8bgkIvCoBeJhdNV02dJDrVEXXlXrNFqwjpQToC0P0Wl9u3U3t22p8x83kCGUuR6BWZxI/DRheci
3eXSJu2YhWZWD+/av1uKNBlMKbvONKtuQ1ZO+2Zp4DwNs5d9lC621mPfxlzRKsuS+rXXctxwkhgJ
YWceogsF4SrbGmIejlGW9peJphkW/PC6JPMZFsYre+wtqns619x8923+fC7Ez2DmDF48up7/cXYm
y5EjWZb9lZRcJ6ShqlAMJV29sNmM80z6BkKfMM8zvr4Pojbh5hS6REVEbsIjCRoMUNX33r3ndjLf
I854R5h6i73iQMv8iszd8Y3ZJmcC3y45grqPKfZ7CgDUhxbEVC+fLtrQ8ndtEfO4Rvl7gikIjIoJ
EAI82mVEVfMak1F2wIccrrEu9dDsgLtz49wTWJHyZLG+g94kpRRRXzDhUguL4VvPysgONTPJcFOa
ggVNebQVVel6GyJBw8fZteqLVJO+vS4SUjsRVxvzNgXL8TQYbnoHlJHhCGHL45WLtPMhl/ChDl3W
Z49kKYGzJinpjUhh60a6VfKM4IzWvxPM6bhT6DF+sOWa4y4chOPSx0iTWz9kdMfu6hNxAY6IhuUw
YllpgfOYVkQEvduTfhrHtFRMpab6QKpSnT27VC/+Wimj3uU068cNscI0Eh2FHb6tamq9SutSIBys
CJdj7ex3AB8N2FqNDZGg7TdhSdUfu3nx4ga2cUgh830z46K6sOoMZg9z/+KyJGFvW5V4kpbsuuSh
mz0ZrDFSDt8zhPkuogW3PaH5RB3Ow7mv4cRsXexLJ43q7S0qAqLhfTerh40l5xaQFm9t8sCxeHS2
/jBTZFiL4LIiFu2uTMsInmFuxqQ9e7zPhOG0qLUbzaGC1vTwSp88vckadB5OoJxry5Dd1xQp2K0/
0iUPmgyBj1oyB/G75F+gkSYblNZ8aS6sVQNv5RMQimDPRJ51xI9oGRZNsvegYe0hVtuPphmGW0Zs
xcPshNF+RqVzjEn+PcHPGA46rKy3wCKri3npTCeP+UONgqFrE2+Nwz6CKQ2q7U3SsHzA3cCyWWHK
WuO76O5G2fcb2EE0FCyvqCQhtTabbtCqlGMoGHh1qqZGj9CKG711I+10mzkjYhRgVhl8FQhwT3xr
tdrFgI/uxwh30MjYxFqXvRUyYwemwglQZdOV34chTz4HhW+OsmZv05tOdiTHsrxFiuvvPGz5nIfG
7roNtP0lrTsCMwtLHvoK3FprFFAlW8Mluq23osV+RR6c1JFD3wTOEv3T4DhCCjwgnJ5vVTYD62jj
wb2pTdkfyNkMr0Autu9p203veCy7J76S6Bb9H32lIrIQjSV2iwsu0gEBmuSO2VdEssJqozPsEnoK
kSjeEEUQ3RI1kh6APQBuwFlgjldEIybhtsaodedmSf8FUqZGcxjiWdvQueGUTkemTxjrxuOjnhKR
3KmaAeJVpUjmxERKa0wb3+IKiJ1R2bcJ7QBaR7yLpasvdM6ZzvKRN7TZsGdu7h5lYf1AUAVznlll
IbD/V2JJFhxYTeV4HQB5YNTEwRpuwD2oDTRF7nGqk+9JW+wzEQBvVXodGcF17XI0CvwwWxuV9RhB
rUE2rd61574VGka+54iTgBGyNqDpwAxLvhqY3FZNC8aarhlDJKeaibFAA0FckrWBD2qcWLzo/3nu
VT940zEkYIZ6i+UktjN+PhOFfE18150q/ImaWsUDYOzapg0cjSVSKHEpg6YhFQ6IZmQY/cmdHFBk
HU8BdDTSVG9SVX7lhMDhCBIWdZUJZ97fxcEQYHrr7a1nGreFcKznMA2eAogCYcW4rar0Y8EwZ6O1
8QR8584cbGMtJOc0gGioCmpnPfrKPoa2R/BnCYdOqxwPXFuiPkeUyQABmp+jgsdmMKsN++ZwUG4I
bXKJPO0BpDjjNK3Y4UiSSYP70itpxk1MDVj5FDhTTsxNpGGxQThm1tWQluoMF40px0NnBiG0MFNu
EwxNyGI40GTss4XBftfL8M62CbxMoTCFjvtzsa/jtiHMt0ks2kkMAKRs1IXtVmizJA5JiD2Tt6Z1
XO273HzWLlwU7CKXXQN5CJHL/V+gEpdzTRTZb9DVaboQj4kYKSMxg+N/adJwizsL/j0pT9XCMsGg
8sAs8xvOFc0cFQJ+ZRLQUsdEXMHGRU6jU9Im/e4UhvqJk/7PlAnHKeC1XQO+eG9z6oaxTb532Nw5
dLt3DsFFvLuc3nQ6WKtuQd47fRfumCRBj/Lrp4no9rVVND97bew8OLQrmTNl9Ti0bfWACCxIxJcO
oCFFQVIcAOEO26BevLcGYhpfez+TNriiciV/ua3uZG73a+24TP8il+jAGWsiyrdX12blKgln3pZZ
/t0NTSqNcsz5ATXUfMedDx0krYbOoKXQKavc+tmNCfgWUMGz2957UfDqOcEtxLKObZOEwkDizhLE
eq2dSU4bVfYXZRr8lIUIN1VVHZczvY39Ep8pD3Jp6KfEq5/a2Ltw4uy1N8eLWte7MZi+xkgU0P1R
YMw5yuDciCm+snldNcgUXUJn8IUFYFm1ycCQIie28NylcQtpgiXA1tGd3XOjaJtCAwkJc3BI74Ud
P3wzu+imMOu7vHIJKYvyy2SM9nFvlLu4H76kzZK+qsMlrL15bhLjWyPiH3R5SXEysC5pZyTJanJ9
8O/BhQIb23ixPlmMyqmh5xu6p6gf2E7GACxBbYtrHdNj6af+OW2GXUPGxYxCmoiVZicMiGwmuIZ1
0QpI24l3AI7LsLBM39LGf/Wj/OtyNud09GTo8FURCrCxw/LJLM2vmBlfx0peyoxlNTSgJwqRvY/e
9JiN5FPa3jPzjGDThbAbyPfykDfUu7pXpxpNIVnzF4IwJWNud3kJ6QgI55WkQt4R+lkxPAzeuF+H
kHDwVWnV0dYVDqQw3V2k1oAxpyqOFt4vKGDxauzEIWZkWWbiqzOikKkXbzzZ2xzmoF+tVNVfZsvU
xM70xYhYbgN5R68k5SJS711djFcICGkCgBvfaIbFa7cHslo2IfDYid4l4Z+cOFCRtnrfpXm51bw3
rDzI2UjpMY6a1r6RtcYKsg2uJDoKd8yr3wk4jDchszOsF0AParPaJqq5NS1SEfI6ZUhSPymje3Ix
aWGnsNgfKpRFVkJ9RVwQR1NXWltCyk5lX/e0eYZ6C8aU9SGT1oWPwBN3Xn0Td5EF1436USsUCZ1T
1TsAZD9piRNE0MkLpjh6xQv2kIVRf4Wlad9W/TXNvad4RAcqk/bBTQzoTgbvdYAjDbbVzylZmilm
4zA75QgKszTvQf24DoEeEfYKRfW694L6B0eeeJVU8bO7iB16boBXlMeacedOFdVhcVccqdSjk+xi
gvuQFqi0uaLRzyBWRQ8RuBKckBlNgom5tG+sKz28hAGLG27EN7OWxg8Vuycid/qHKKv6i8DGweYV
2fcEHzX/UerQ9C/vqBOeXayAW0vaySYn3XMF1SPaoA5HnGJcuKXLDDACd2B7u9YkZKhgD4XusogT
GdiXSfZglghz3Uhc11FTrLxu/MaMm5p6HtHdteQggFcoSmZqjYPNaw5+WnZ1vWRL7isDyY1rzmgf
eKlF1T0Ah2f4C3RAKfhW9C8udGU+FC5nlK5nVOCPIN0ro91NefaQReLL6LtHldFFmbr0mTi4+Vn4
brMWenoJc0kwXzwhdiR5K+jqnz49E9+SDfE1QL+GmaW3N0nwBSyA9mAqr03trUc6KewvgmPJrGj0
gwfeySK+SuzwG+33w1Tm6dpNp9ckDKCpUBtE7K2ZYrogEKHDBrChbeoTLgVEyzl3IVXZDvQc1FN3
MHadqFp+SHahmaO/JWmxCwoPb8WgLwAXwuikBRnHdnICU7+tFdplMcQ1Nt/a2Tqh+ZP/ibVDhjuV
C3cl6mPEGQxQ/Tp9Itr+1kDUNSw0KsW/1C4qynqu74x4ehBRc4PXiCDkeAqwuYUXXmRfEon71mcm
0uJ24qGJvgWOeChjDZUilbfI3vfQa/OlPxxsaLRfWE6MbtH5PpIsCOsR8ZkwBXt4RZwCQTSHUqOQ
FnOj8fOPNsnE7H5IQDH4gR4yJnmJNKXc4oB+khTggBpjbAEjvGSWj01fmBsrYq8AW8aqXThLe0z+
JJ+V40jso64u/VXNxHHxeScviei2OjIXeVJx2WNoiBBJLr6ZQ9bCWQiAo0AO75EQEIsC7IBHJV2b
dvnkmh4srLjPNwT3kcQ6eF8HHrYoQ5eGYlOjQMucXq+xzl1nFskNTpbHu4ZpPAVLvUsH/6ZUDueV
GE9OHYlLjHQPcO74TerJ3HA6fh7k8ANY6rhqQqKj0Z6fiOw4GXkdHoOgf9CGvQ8tD2VbWVxTfy5B
DClgFQdL8FCRIsC+z267p02P0cBsr/uwZQob65+z451QYrGwAy872gVIEqKk7zNssIQ1jgRKxsaw
9VP6SZmkXvVN6FoBI8IOCmOTJDuDQRHlcwMfynzPe460OgtvcHi/NUZxPdreS6MbEmKwf+aV3Au7
vEIhkG09Ntqp0rSEy/ZUowdZD4X1dWjHdycq9rAAMGeaxiXm1p8Y4O77KXxGKHsD3O3NKut3FOm8
AqldM0nLSCyQ8sCQasuIl3ffxF/vzvN7WHGsovX5bjYLBiVCNMAm8SVohj04dCKR/OQ6w1SBKNR5
J4bhEeQUZxRA9jIl0sXmRjlmaq7LSXT0A+GCT00Iz2tOj6LR6NL0jyy1rknYMGhQxxs1dN/LmOl6
tKy/bvRIWXhNi/xr2E5I32MhN3HqLVMl+7ZmZgBnJb6Bd07/Ne39jZZINXuveOzCERYesTNo46YT
LHiMuGOt17qWJ/TSjC093eN5XQ6qTXhVOFkMjIN7gZl8r8oC0LgDwrCXm0JgFU666CIPvPumdABG
0nsZQ/d1kpVe2ljHya8XQ56zjqz4yje8OzlP82IUedBe/Rga0QlxZb4ryyihsyxiuaoBStD0zeaL
rEuwe2S05Io4/4r4DWxgSM6MbnJ0nojO41Dc+Mg7VhHBAxgimifUuRlTH06LfZRcWSDz05L1Iqfe
YbZe35FhiQm/xNUqQyoVHT0FAK0gv4w87gulM3QoqgKFTR3oZq2bx5Gbsanjiv5LW0yXaZ4/x1l9
GwHV3gyugDVuorCP3UPlQfjMfOyWc1L9wAz1nV0Y/U1ufgmLmuKOkRhQYetlIgpgU1u+j4mcb9OK
efr1hPzDCWt1YH6EMcgUqFssakPXyL1Dw/9jhU4NP6yTDRsm0ePKtfWDyczkufcl00h8lzRMC35Q
8a3j9Ibw2qSdKAtn39ZpvrHGDGVAcKco+NZmMZ7U0JIB7XKHuWcIa8oUkZRAkTgUT7gIrW2unOeo
77+PA3RUQtS+diVQ12bwttZMqE0qJVJEuL6dJs0kN26U9u40dtNtYlo03NPsxxTbknZW3c4vAfrV
C1lQFDEFaduSsd2iy6AX1Vw0s+N80Y6Z7+JcKKA3SPcZKQaMOIAgYQ3xMt+hzI1cvMmqzgaxjuLK
uYqJS7nIRqgXNNdMXCLgJSWZlzZV73oqegwPhcEPWHVBmchX1yNBhalUm9A5myR9Pju1xabvYt+F
d5GTGA7Xs/jOFtxeJb3B4Zp2FWE+Y6CVotdhpj9o+VDlIxpebGTusMQuuvKQEahG261sDIfh1QBR
xIxBne7CVilvF8ylh3cE3T48zCqmaxVoLzjNLWfrrSQU/JJw08GHTtYSdYuYzQ93OVYLwG3IGb+A
CMjf7UIi+CvLgXgjgGLk2UG3eypNJAQK7ggow4XrsS7LwHt3HN+7aHm8g3UGBOxK099o1iRyUUyH
foE+3IXM8mVOiABeGXQQnlqM0vdcHdQCyaI3rvCSHwHnSRR5XnPhYiInRCDVi3kciDqSpnwwElr1
LkdYQl3s+JKQ7vpn6QyYkmuq/uxUWdp6AhsQXGeK0GNMsyFSckHjDRmuEzAUp0/22pWSF4Pn04OC
bIbMylmk5ou4dciCxJRO32jm1PpKpxkzVyRZ5d3RyaIn0SoDRliiyO5N+xjSzagAlxPeQMdyjEvq
YGgA6ksfgAkgJZ1O66Inv68zvRjLWIt2eHHJw0XQzkguxj8k2lQ+d10XeKuZN+2CMHCxm4yq+lq7
rEWMrymn5dDYr7PwvG8exuhblDgd5hbR6/FNWxmJmXXs0ktu8kkdHENEzqG1baYmmadKTAiGGZNV
kcfU+WVatV+8jI53Q99zXXI02Gam69z4dWiE+4g8kQc7G93b1A31sJrJOKCshkM5uznFRsMUGqwo
o4D7yu0hYaFr1UuTCVHFCk4acRUWYtw7vhNNTcNTe0ISxHw/d0rKT3yIYftoBzrzkEgkrb3uu6CK
t4S7UqK3ARmqxUjLKUQXuQUZFR8MV+bpNhunJNx3ImVDpfPrPLtRl/5wnRFJVZM5MX9mqhQRSA7f
b2VE9Oov6DSIV1Ib5PhOfgMnejp+qtoDkyF8mw6hE+8B8IcmyzphYStRtqZa+1BgGlZAp1Vrmeu8
JSZSONGqI8D73Y0d42trICnd0pPBCl2MDWuoEVZI8KtEd5dZgdZSg+jc+1lJX8yxpsA/jXXIytD7
frP3yzl5MTi4XCYDvDaKYryWiCVKtDoBEQ1WQ4GPEj2FK5ROxKmSNpsRgiBzY70MUnZZP0ynGepI
sHH7FlDVX2GnrUIHipPc2VZ1Y2xDqZpDpHpXbqmdZmLBLLIhfaiK4BCrF4bDDQ4SunJUmMH8KD08
UTCCMm9NvPSIJkbYqGnptqDNHsGO8O4UbsWo0KEThfjEzTdB43TiOM5g3VBBEKiJvhC3Mvhd1Cpg
fDtZEp6ggnIj6k5cT3MrfnKQgL/QZK5hnWYyvXALwxNBi++iec4INb2Fowz1HM9w2m/7voXKSyQ4
AYB21r04mA12Jaym01+ZXS699aeYIBf/SplTPxAAL5NLJ0K+umlsl4VyVvzmhTGVNcPamdBfpAvN
3aB0QARILFBGaPS42yiD0HTtQp7LVtjjMtCCXXtFfjtyIdQCX8wSDPXIFHmRjjf+Ls0YimJS5ktY
d51e1oY4YZRplzQSRDzM3T4LyY8e0EJklKoTh+EBaId1ZdRdN6N+9VLv9j98eYR+yiA82RxIl2xJ
r/meTfVgrFGjji9Wi3LsP8TNhzFDvOBUd/g0hhwVvPSJo8jyCSh8aL8bfXdJJ8TE+mJAr4l5LI0m
svZh2h5jgz5lHTvyiRjDJdrRii7QFupLKWPJILOsDQt9SNq8YhVzdiH4hV1U9WjSga4911WBNMqH
anAg2DT6GlkhFV/vGfHBKgt0pJlRUOR6tElu61HytUcE3l3/R/S0HmUviiNemTZA2wB7k9yLOX1o
+7jtVnVTAdWRvJMVnWOsMk5mKrG2e7vrn//9r//z//7vt/G/gh/FbZECu8//lXfZbRHlbfPf/3b+
/a/yf/7t8ft//xv+nK3Y6/nHE0K59HL482/v91Ee8B+L/9Rd3+CVMNwjcFtmC2CgNl3eh+BNlHjI
oVFtxp4H/vOL6o8uKqnwyeeDfCjlrxelMeOHOhy9YzhFQYisd6TcU36B2xMpe6f3n1/O+v1ynm0J
BIQmYklHLH/+t8+YVhaTkTSyjzNWbZilpd+8eYRY/uFT2R9cxvP4NLYy2Yo99etlKjH2xozwlxRt
DZLEEvcdS8yLC/9nG9dGfPH5pxLmb9ezTL422zJdS5mUvr9eb7BHpzMIhSXaryVeQpMPNLbDeOzz
JgVYJfyLbkkCBFpV7KVeZMH1clz9/LdwP/glON9bQqIwt7U6e360n5JW05rBycdsHqIRTZPXNpnV
Vyfr6owOTlqlm1YUbC/pKGS++eeXV1LbluI22p4+u+eFl4BeJnfiZOdDdM9m3UrKnJGCUzPiqNkq
F8Rnf7IBZBw/v/TvT5VlajQuf13Z4Uv49fZTGM1hZmTcfukUM44vNZOFC8DR235+IbF8kb++o1wJ
raOgo8C43Dr7omOZ1djYpXEcqWuQnDsJFosMa8iLB2bvmg3JYRrUuBU++i5gWNlZk5i2yFNt+iOT
nf/hF/roO9cOS4fnCWAL52sGcUfEFCVRcOoL466CY7kpcaYf8DF+nX0lN05dyvu8J/Pk8xvx+7LB
faDlZHlclIiCs2dNUUv6JnK3Y+WZ5Q0G7/nSjpLgnpFT/PDPL2WbUGmEA45Fnb/L9Bb4Ng2eq1Al
bFrCb29rTyKUrTzxh/f4o7tpS0s7Slt8NNv79TmqJq+No1YHp8ZQpUX3SsDFR3pcEge3zDGgtaQO
E0iM9ojj8Bh9/kk/eIyVsE2FjwX9nj5/gwZTIeqouuCEsmpp9INLi/cEbRpq/fmFPvyc9vL4ShNg
6fmF+sTvK42GjNGB0+CIyCMk0TRYlFlgaLPKb5U5ZeumVO7h8wv/vi5zSYuF2XRcy/HU8ov9bfnv
iqmbisHwjz4a3hNA0PaFL9W5aAW9lYI39vXz64m/XoCzF1ZYtF4dTwptmuLsikNWe/xp6x/zKJ7k
zrGoGjeTj/eA6VeboK0kleM5olwniFdivV5jNOMYCth+CWmh0wCLjpCsftXgSsQsovAPbSDKkomi
icz7XnT6JmG0c5Vo2ZZrVleUfyPC+1WsNLycnrZKuBrrwb2FTIKproqjZ2OoRMiJukYODSaITNQq
EtR9WVQnwJW5L8ghzEpsCjuzb7RPnbKh/+a9Ltvdk0mh6S4nJ45yQWX3wCLIgh0vAzs1SSLC+TvB
NcK4AGI635plFmEASHPvJUUceetYZCJU8Ygma4acYq9EMZBWMjERb9ahbrsDvQfK3hYv5FsKefMB
vx1WObc2BD3GyDLfAA5p49hVCUQRbAvNHehmJPuhtFCLSxK1kleXPoW/GSxuJmSUaL5365yin5ZD
iYIim5mxUkFpUr2MBra6JZkvrLO+bbtNi2TgbkAlezDrZPxGorN15aB+CmhK2QCJoDv2uGP5Sd5B
Z3iMt0ZewPqr8p6SLmcjnkl+CKDry2H8Yso5uosNL0YLVhDGsG4n3T8moVETOBXQJMpAgz+kTKHr
YwQsG+SuzPSjT1jUIUsa94aCCYEL7FIGzAln+O8+DkXsA/T9Cc6kIEcrQRLPg1MzhkFbXnr3SPeB
cBcZgPpHyEBQUNyIjMT1wLjwK/14bvrnz/my3J4/5Y4FlGDZBwR6kLP3isYGk84kOs2lH2/AkYRk
bjfMQmtr3jrkEG1nJ3JOn1/0gz2A5YMHjhaaKXmbf71o6JpFH1luBLLF0P7abrORtq3lOO86bInm
/PxqH3xEruagl9aa5qo8W5sn03QluLMIx7eNKdsIm4H2ykQFU/RJg6vAbQCpqaT/wxLy0XWFzXnc
48rMds8+5URWLyLqJD6FJWUmNhF8wNSx5cGrkxJ7vUGi49Ym+fMPx6kPlkq6tY6mQnWV5i7/eneH
aK4TiKPhyYkRYo1DplOo9ViY1l4MPJH2wRz//PwWf3SMlUpSetiaA5w2lw3qb8uzBvhqdgQjnkod
5+vQzVHB5BzTa2uCnd0mdLORjmyCmjCwGKQi0562f/j8l/joqVIW50iTLdj9fQ82Anz6aBhPwFvq
gy5BVeLTjpahmPGHR2p5ZM7eGqlsJfDusT8I5+wQI5OQJ6qqohP5KLl1SA3OmJc87c6lNrPsCWxO
8+qKgel5PrvA/YvKS/9wcv3o6eLk5oEVk5wpz89RkWX3RYw87dRadQ+jw32MJQZ4DANfJWK3Q0kq
zh9OGcuOd/6pPcEc1kJQt2zCv37Jjlj4DIqoCdHY4VGhRVnFRv8NhhMp0ukCoymIuVKWb/7hwh98
s2xPPFy247JYybNFKvJrtE4R9YluUOXDuJ1eA5n3a3dw+7vPH6IPXh6Fq9diOzddjhtni0Xq930Z
AL44UYQs/gvGhUXOmTwq7BdV0o/8/HIfHdw4Xsi/DsMWFdivtxTh3GTHKadwhaNgQi8fsxJWoYu7
5vMLffDEcjrk3dBUOZ62zm6hbWl3rgXlhxPQRaFTvOSYBvFlNrlfp95WRMY60TYfIcvUeRH94X35
6K5KBLOmp8hWQon268ckhIZ7qGA+IUZyjqV0sTYUyn0Z4QLurcyIsn/+cS0tOJ8Kj+6EZy6/0N/W
I+Y/zdwVtj4GcY2iHfsuIjUYnZAenanvfkJYbcODSeZHcQrizIWXnNZ1f/X5Tf/gY2tN7pmLp4Z1
4vym68JzKltU1HxO/412LRyyDhe0QUT9haSo239+uQ9eE81fVFWmKUHtnj27ujeF2c2lcTRSQ10N
g1mckrAMHxRRabvPL/XBUsCVXL4zz7GFdV49LmHNKuGEd4zQn74MDSoGRQjQRUMFvFlEW29tgWPN
ZOb6h2/2ww/pSGoPlyYQm+uv32wzRU6n5tk4liQFH/ohFlsyBM1NTqW8/V98SPTIrqIGoCl09s7E
OtMEFE7G0dZYnbPem6/qqm02dRvLY+U3EIxKi7Z9jNH/8yt/9CEdLdjItBB8mWdXViqKetkuUWuD
O5zgQLRr4NgEdDtdd//5pf5qnP26qoOqsyiTWdhdmjBnS9CIlE/kZs5hDPP0bOfttoTaZZgzG2li
bX3XuCKo/aG2k4susk9LytfGDHqsgNgRQnXzh19n2UTOf52lyqNcd23vt1NTWU6BTInTPhmGuh9d
5lCe3Hb4y5KGoFoH1Q8AOhIj8mY/4WfFHaKhVAT1y1zET/+b34UvX3isnMJ2zjY8ZAhEuoUZU3QQ
bvsmyu5BR6TryBTYcWHz2tRNRCPmyaoZDdSCiGDnWr+2aNnyePzDGirk73eGCljwl0mnzJPLO/m3
NY0sQj55OoanpBKL/hs9GsI/D+RrYCgv2tNc6u/6iQReBwXfCrp8/KQcChl0j9ZbQbBZ+qdfaXk2
zr4sjrbUZVBI6JWeNw6lNwdSC45cOk7n79ZYR69WMAbAcSbMQr5Y9BTToCCLBcJQ10nf6y9kiyT4
0Pwm+adbt7bowGgFoI9GG63ZX+8Pmoa09ZPZO5pBg5+pD+roJmjtS+gV/iFebFefPx6/balcj8YA
XRdHMCs6f0kpOKewgtt8JCHyvbNKpNDlgJhjtsdbUny9Y1QH11gl5qeeLeYPF/9tAV4uLuBE0Ibh
WHR+TglsH00vZekxATXv7SfptT9apacWp0c3NATJlfpt0Hb5lvkp5pXPP/pvG9tfV1cOYY3C1Ob5
fg63OsEW33KrCc/rpdmBL0msfR+CF+dg9vj51X47JC1XczT9NaE87cizL7ZOWWVny/KOpdYhEjVj
iedFSvv5VT74TJbSbChL02eZ8f36+NRYW2sw+2zWZKusu8qy1hgm161bwVJIAyBLn1/vtzWek4FD
69XzXNteCuFfr2fTaxcQvo0j0uf2qha4zVb9OMrrqu/j5g8X+33xoC9Jv9XUUMggD57PGbRf5yWW
Slib2LcPddM6N60RA9b1w+pQVgGiKyw4N3VaM2PUg7isRUindEIva9Mi/0MD4INvFJ8/cDtNK5wT
y9nCWtShInGEb1SPY3FTjaa1Tgu81p/f4Q/eEcdZuqEUaSzi58evGfV7RrCscxQoL3ZWCHPG9g1/
q5lF3sWBgAiGOH1XVlV8+PzKH3y3RDsq7rNruzxNZ4cUB0i7L+D/HvO6zC/aHkHHvKQuLZkar//0
UnTT/zrZ23yryjp7bL3Ii+sRMuBRVZTZXxpfT+474R/tZTLF+vbzi/3+jlBAWFIpoRactXt2sbgH
Q1CJzjwy0U5v3B4TQMPGAuulSuHf2NEfvsHfi1zhenx3dE+oG2gt/PqOOFmvSTCkdRPoOH6jMTis
OxPcJ8AEEnM9H5BDGf6pWPnty7PZ7xmDMYxzqHPd5bH62z7b8zx0CSakkz1GBjEHDY1OM8AJl9jx
H07sv93Pvy7F0RIp2dLYPvt8dUIIBenGCVv6RLRlAv+TyfO0k8T/rpXZd39Yt397I7gehYHi6O56
S9l59tFiJOz5YBFQD0RmNTOR3OG3gJsyq4dZN8ZlYlKaARhxnj9/cH574ZcLK07srOIOA5mzByed
R68k5jg+qWAx+tK5vrPSqbj/51eh88PfFp0ZBqu/frwJClflEnRzcg0PfUsaqstBzvkfPstHzwef
gtOOJT1XnE+ijV6wNkqX47E3BUd38uldwkN7MAx6/Z9/oP+ZUf16wmIIbSm2ClOyVzhnu4QHBYQE
doIzZBcQBULvbFp3Odk6ht8AlIuUiS7SRbcVHULwg9NqcGO6ivZQ5lBKuwhGtSESY8uwxKML6XAg
mPykuJtwQhxmalO9naZyecFUcAH4BlOlI0r/EVlJdIOsmBYWRFIObHXUh5safQO4+i5rXoxgEg9u
2gPcABgMnArjWzqABuKHIqEaBMRYLNUt5BDLGo9VZUh0w3VM6w9j4bUCt3I5Dk4B4azLSOetI/t5
FGJ4RoDXzUhi25CwF8tqfpp52aKBEek2Cq0h2jfGYL9lVgXfADZ3vJ89O/nR2hJBuIdU6kh3fXx1
nAxCTjr0KWHOKBTzdUTU9zcN62nHtA4XWwB7iIVkih4lPxAEEvil0CHmY2ViJDl6vitfhlEm3XqU
8bxp55RDJRijDkVi4e8L6ZnfSfpUJm6T3PmSYGJ8NVsGGys8otlG0gvbo0iKj1Voj1e5dOYT8kC4
S2Sb7fTYF0Q4dDg4yescD8SyWo8qVeYWomz2xYYG3+3EtKDSAMqVp8EWYMOzuazgMYCu/E5EfH9p
gM4fVqqPB0zFUgfvSD1sZoAJUMZJVTG/T1GCf6j7reCNWZtp3XP/fYU2lZnAnlxKljUxKlyqWC85
fszqkahz60BQQb6H9pUf66Tu78LJTGd+E3NONz0RcuYeRjcSrtJIu3Qtq2Z4HrrO/0lGTaIvsNwW
jyYZJk8FM+UL5GLDVVTPxt40kunWF8H0bPa++0gOAoq8UqPsG1M8/S2pDKcpnaPLQNpIIJywONBz
joEjKgzdqzxAa7tyyX9AujjB5UzXCd3VW5Dv1DtFUFYZFokCEAt2ZTvdBElPptLQy2Ijm8Q4FSBs
202CDwmfUmLdtgzpHrrQQrqkEhuEQFYYxWPbT90r5zYn2SL68LxNOyjvsoVz/sQQiMYcGePtZSs4
FR8ZBUP0y4VuQRfnLdEcI7bBQPr1nYk7+2j3A/wcKYrw1kl7ZilNGb4bcdOT9uyUN7IjWgW5/HBk
L4K31Yxj+po1VXRlMdOGl0+K54snOuMm8ULRbAUaqmxftJW6qxrXH9eEUzv9ijw0wXdBCMK1LZiq
bfwo7fZkkVbitvIm5WxUOJjkexmkTcJeDS9q/EcXdhR2Yk9qWdcu+Jv5NA6G2NeVpV/RJAIH9K0s
dBDvWvWlZ6jsJUV9iiM0gJ3hUuBt/z9n59XcOLal2b/SUe+4A28i5vYDQdCJokjZlF4QklKCNwce
59fPQt3u6ZuZisyJiaiXShmIJMw5e397LZOQMdO2s101FwSpMCewhFfkt+AwE7ejJlR5gnncYbam
w9D3DUN5ndXq5Csb8V61SrYvbHyn67YcBAUjtfKOVrjovOAI5c66EHVr35pspQ+iyZXKt81QftSl
pgaNEhXcOtxaTVcaOvvZN0kP7kIbUMtsIXtfcv/2dRyDJmYEMZZkAo3Q9Ac68zsvie2XQS2GrULc
bKt6U+ODvcyDTDLZl81lw3mVeg9RIZgYJJSZbvs2sd8LWhivfWeJE2AhnLH4SGmaQjhguys8YuxN
/GAbVXqiRSqoX6Ty0phmfjcYVfE21Z1zcQdCbU4v07fRHKZTa3gw8rpJ7/cJrIo3U2agPecBZKUR
GjPA3hS5Ov0/twgYBq7fTeKlG+bX5i0INfMj6XC+nW23sKD26dI6yIGIyVKa6A/I7qp3aCnGsYvb
YY90wtyPTikfosyAOcPw8w2Ci+IQu6jmB/bO5NpS7SouzKLexEWsbaH9eZueeMimNVxQMWzm25cx
VcEGKuYQlGldcc1OnMMoNGv7MFhx/8haJwxgQkBUyLrcuoV2HdUrpHVwXi1toVtQzHL3kwGvm96Y
flOSI93V6L/2pWMGYw+L9LG1TqlS6AwcOV5FJ0N1Bh8nU1xvbBtCEcC+bJFWTFEc7YWbQo/JaHJB
mW+64UHRTfMEKMQOQhXwVGiZ0a5I4Za0s+1tIRswUCAd65xEmXpL6xVeSlPF2Skbx/hKN3NBR0XA
WC6rXvFRfkHCZvBF8ydz8fwys134RW5XEAAZh3osnaFCalVOgatM/Y1ldWJbtW2280QOgT63mOIh
OA7pqk+PmQbiggtIlY8Tq4VTnFpc9VUUMnWQ2e2aSffsQcIuaHwP8e0RrTQWO/KJFePNhRzXgvA/
V5k162/cRUA2Jw4yMuBqe8OZAINOs0n7VLGL+A+b418Xjjr1ZHvpZrLhZ7vx48oqbkwoYoUDLcIL
860e2Q76pRaJ7qSM7noSvXplN9lzrJk8b3+/BtKXzeCPSyCdTQcdGT449h7OT4vWWA1zWdcN63E7
IxZh61iFcmRCYmWlEsM6s7uBUbnRTZhTxlvuw4rxnakH+3YQjbaetUTfkuaTNw1jFZHPVCMkIgZ2
s6u6MTqGN1ojCWa7btfd1IrlASERJ7iASw5ohtxo8/vXsyx1f345ru1QwmaZ+mub0i4jOj1cEAdV
m5rHzsjDSz0a93PrwkvqMusPS8hfV6u8e8s2Q2fTtjw2fvzk4EKaeadq2cGyp+g4k3ffDpB9t0oN
FOb3r+zvbfvPL40NPW6zZcP9y/YCCzEuNGvODwbc/lUIpf85HdGnlCYPAK5+XLKSfiH3qMcO+fsK
JoZ3sCxYoPBvBD7Z/viHv2hZ8f/8Fy3l7eUN4IH8c4HSceLeJeOXgxkuEd7BuHICa46+I/Fluoxp
gDOOAPjn3UiwtMvQm/UGo4oeI1q//0uWk/SXP4STl5I25/EvxclQ7ZJYb6f8UCdgo8CEFpsMYuA6
rRkrYuSFiYI46smxjOabgLT0h8N/df3aLuUfwzC/yCIIzZ5SwZ79UNaDcWPRV74eambZYTfMgWmX
L8lINM2mFfeHA391+lHEJ++ns4HXf66E6FBUYByw40wEE3TZwHq0Jj5+XZBZ+0MG74sQAvUWk9YX
n7ap/9I1YeSRefKWgdlWJXUhq2IagH3WM/jWfoT25slgKLtoxy0MXlImVbAUQ/yH0tZX7zRbXVXl
qcxFYP+0BxVSyUWV9vkB81xzw3BMG4SxDTuzSaoHo3MsP81quuQW4+i/P8W+equBuKH3I0VLovin
I0duz+a6MfJDw8TRPhvdBhZiF93IbnB2vz/UF2ezxobC1HmXiYD/XJcBdTSQEdXygzrQ/EBF0bPI
LRof/W63SYibrRMYGk7CBJjm0Qf8/dG/eIuJKlEIZmds/tqWIQ+fjUUY5YfMGJI1T+sHo81YkGDt
WfWTx0xwWypPdOy7998f+It3WKPhaTmkA6i5/Vz2jkZ2royVcIIhkN4ULjcurVTKS89T4g8n81fv
MElo+j2OxrF+jnf00wwvz9F56Knsh7ATqmt1BuIv2unRTMryYJYSfkZez+s6DJv/j8+XurRGaZEH
lfrzqaRMS8jVabNDDa+BEniVXiJWhgjMtBpbgdMfQfTVLAGJvrXSjfa/f5+/upLZYFGx9jiQwUn2
40NLY8iNeyh5Vr3UFNMvYCaxzVKj6NPz0snculbYfZNNPRwNE9YeQO+E8ckSf2z8hwrdr4UrOukk
Xui7ccYRnPjxLwG3PhtRGUeHAjXW0XPIusCN9cSfKnP0i776yA1uGn/neFViLj8eSrWAKhVRmh/E
wNoPuLKxd8oi39BnSTdM6iFU78FE90Vhr9OkUciRTTAPhP06q9kTaEvou0K+egX7jF5vfZIHbBaa
XvdlgsuD/l+B1FmlNIFohMniSvehGKlw2IF3auJTbVqYqUZya3mMmtkN03+mTPlpdLNshYHJT7n2
qHTeB5m++1EHXMHD/lloyriqPFVfJS3ZTH3q7QVvu4cbVvu612c7WVfzC+WS7I2F1aHP4N4NcM6Z
KWexGrrjhJrJvlWnGOhwGk9BpBcg8lvIuXpr8jr6uVlTOjjN2QwLBycEBIgnWxiSIoxBi3x6zNLE
XA2dMPd5EaFzcK3k2ps1xy8yBuu9ml4tacvPaJx2tdJTeLAaaHGAjnBAy8ByuyfYyOwLgCgEtCt2
Q5o/zCMyC/JkRG5bdJR0+VckSdnFtDm7jgkoFMWBE5GgBz1jaqEdQwAryEaLMNyMeQdnS6CEw9fJ
4I+O9hB0l0+ZvGFM1TjZrXVwS+uJuWCGAZnTJ8GVg1eqxTJ7nD3NzfQ8G7H5mivUOhjhwbGqi34f
Un8/GFW1oTGJLJLIF/vvKd04RW1tJ8+eNtIrDN+uIa66HZWVEUo7FmfgTu48Zye84bNfKL21ErbT
IbqtAMV7QNeg4t7PkZmeBne6NhhpO5nU7tZ6X19cE2GZmhovVO+YI7SjeaN6fbQe495bG53xVrP4
2opemxnhM5gjKGbpN4xKB53ej36hOeReIEGtncx9jzU9YfrTYdSpCResirpO2Z8egJMzQ06PZtWq
DZ7TkCcm0xBynURVsVbyWQ/M0TE/RsVgpp9xSmZQTdvBL+V4bw3QM3igzY2cuElBS9uymrmJW+My
c47RxbL1NbILhH6TkwalSN/6Qr7o85SsGNs650K6Oxgad+UEHYEiyzljZbgqbXNLUBnTlGQ4N3cw
ZkRYyfzGLLKNo8kkWML2V3OsbvkapluP7quLmHsFYBKjimM+mDAVfEKuGm/b9Mos9cTwQXxhAjY+
lqzLpwVxAkWCcD8k3pkX37LpJH5Ptr6yIR9l3qnSYCfFScfsJSNqKmy1hm12Z3inKENObI4mdcbO
mACUaE5Qzan6RoWK3U6qvXq5vgfpdqkJ+JZF/enojGN6ziK8w+S27io4shbO013vup+MENTIzGLd
Dwf1hdIKs282EzeT0mkbpi7zwMuLdm0o0ftMDnBNlZEzSKmvmXfDMacb3z0gUuuadQiqKzQYTY0E
R4mUs1m3byJ0PnvpvpH39ohnl981W1xPHSuEZDGymwmyC5rAd1RZr0L8s0+JMaHvpIv/OQzFqVYT
GFhJfV+2HBWOHyn50vpGIIB6bTp+Y6ITbZ8RAR9W9OmtjSNzE6L34mz0wIuS3pNj1ZF5K+dghM5V
lua30u2CyGbkn2XcDaHJowpK6AZ+SXWORH+TNdNLDzHVV7t8PGlh84jG/WIPRcStiz04PrIRAxqz
4J4vPAhIXReWO6/MNWaNwdRmdkE+w0g+gUf0+WYyneKYCrR5yA2CKOnMc8zMbDA1WYvTxfwmKjgt
7dxlT2WE1DDmeU8pGfpYES/YPivR8KAb4nMGnuJTOk/XlMLEtSs0c62W6Wkq82Zn6kyHJS4cBvwO
9YpknOrrBXFcpg0owYQO89KmPfcb2UH5UlH4Yj3HH96qFQyMkjs9F9PZckr2wanxBLHoW1Yq3rRC
6EqVIlLfVIWB6AKs3KGDcOwDuPZW6qBZa2GO3I2aaDPgpF/Tjc6vstl0lzlfMxBEdNBbDowQ66i9
Wqwg1VTepxFD1x2D8+uEOzVUtfiizNYCzlNn7oalc0ryibHTlC6HM6jlKRnGNzymw4rNF6Uy9rBK
JlPA6+oFRwu8wSa0t3UU8QAjorYdTHU+s+iHtV1ShZd1RqshTdY49TqKwFNGckK7hkv6Ha0cRRk9
oaiYtTeO6IYLhKMPp2a0fCQiDp5kecaIXNu4EgTDADKaT6S67Uur42KHywmR0vaLyKwA5kw7TaAh
kAXGHMYVQN53C89qGJyZiiarVW1Co623lGR79Clrr8WqEaK7bB3eHrfovqEUwSRDl4srNFZuNYYL
ttrgAeAQ6oUxkttSlPaxygFUZgalZ6lkiPd0o+lvsJNhxJN1c19nEZBVftOtFSNPdBrUUIQghqAe
Rbkh/t5tVOonZDCTEyf+e12k0tdCjQcUUoZ00LKAfkC3oiqLB6TL+3OOlG6lMNHIIhu3NQTzZ/wa
H3gb4wDUH0BPF14WrVpm3KLhG9PB5c5KcEZbBahCXIUX5W/wdWcyrwHyfMXsrwChnsc3PXBXP+O9
mZoZjEbD+idUGYAEKw08ozbpTJkwhiSzw6mr+ESwGz5I+RHmFHBVJbqWViW+V26l4Pszx71BteE6
lLB4aBNgW0N04hh5H4Smya2tQsrJEMCHKRAo1L3or8Cn3miqeKpj4yVR7GzbNjpF57rsg34oI5+T
nhZa4Si7ih4K8ATxQSCZm7Nn3Xte3l2iFtLq6NSVb3U89DR9IlE3JXLVeZgXGFn9FJYDGZ3Y9rpo
PRPyCsVWEuMCoSIgu4LRoNLWjppBz3mOzWxjob1ds2AkaR062VEn1L0tRZxtczfKL6EuXT9Pqvyc
FjPAFAlsdmicz7IKX/JMagdp4b3s4/6VaZdXCRZsO7uDF2h9ycCOicRoIlANVY+mVyrAujRUnVcd
yKFNQkjXZ+jySrqNfmnIvW2QC9OD8bK3zKQem1PaDGpdmsDHwfmEDhD9PkZnSZNqx9ThpS3s1jey
HIuhQtOkk4fchEJD3BF7VaF9xDDrfKeGRibHbB3ONe0+WVyoqtywRn5QRgq9fAD1LbF+iM5eGN60
TEtAwkKzZKpmcWT4eN7FQys3Y1zckmEB6ZS7oeU7YTM8YL25laOu3ZtDfKP13ns8psceFxid56w8
Ty7LG4Tgziazomoz0L0GcD6e4VtgehLOB+ozKEk2uJyozfa5rilbGF1wer2BASEV0JtlV8BxIL09
2yEfd+/kz97AYozdeb1JIpt6bA3hKtat9BoWIpywWF1TVox8s4PoWFqg+qCFecA38zRYiqAwphsd
ZhYsMZMhGXBOIa2ecpQ7ZknWCbqWQGrmgIJl+k4n/6QP/bPSqeHGZSZvJWjk+kPUcnNMVEbA5+7S
6rDJw/IhTpl7hIJTPKYqj8GsS1KfCoyxNqOCePRs1Vd0N0DI9lBgGpMsf6a7PZmAYlw5C0++dSBg
ex06RXtGNzTXnDfqYI1+qzdXwN2uqsy7izwjXfewmzkdMnNfLe2ixsueFmhTLvMEq3d9ZpyhBNiC
smXI3QC0zPUIs3305dibxzGNojf+feZZH81PScPIcdZBxgszWjNj0bpbrUoGurHteAlpagaqUwMV
VyGx4hguj60x9dtQVQKmMxbaZGnciiFsjlMm7cAoxg5CWPoS8kigfj1wyRXWlkfmoVSSCzviQ0QI
Vkl5wY00Wh8be+HjVOsO9Sye1LxA+ToPxskZ7KvCMopbS1XMN4tLCRHWLF/SSSunlTkANSohoQIN
SuRJKHgF9Vnl8dvMs3YUhnUaIC/QT6169j+sdD0bDXSmI/ZFU9ezz2BITmkRYU/gWyAnxs9W3T+o
EldISPYAQ25FHamE9FJTxiMiGw5nGkA404qO5piVhHSqtXYv2NtDntdec6L+eu7KWwX8wd5jmMyT
tOYBxHrBIIYEjEWZaFfcmYqHYoy1fdNNzqam3gYWo2cAnZjKdJ6M6R2IUPpK02b23SStAmgdSIAg
1G870BoBfEdAFQq7rWwLycPYVY3HmQbIY+XQbmklDUNWLeOGGb/0as5CSMtlOkY3meLEZLJMWixT
zS7eZVNqeCziPDe/b9rhmxNqV3qt3cWJXW2RgfQn0IQM1qrORRSt6sM13Heygylp2q+JJp0dpQM6
UwKvqGlh+RxqNgn2EIpNOorjrCKCV8awhcAH62+0kEmlavzSuhiCmPoZ+aILQ8qFJYY82r3raSMf
3GFeIOpESTGWQATyptqPJAvlUWfjk9kYjPUWhIZXD3Qv5xdangmSRQh3dnuEX8e2tpTdgYRzv4In
u+Ds9l6aeJux7q9D4VSPZdHfR6L9DKPkODIHTq9NvJJifXZR8851eCUN7xyOLgzicCSFjWuHZRPU
J+hq0XKfRTrZ08M02F8bhLhf3DwyPvmG4hWOGlceUbH2WKOOHg4mbqFs7XFV1YHS6sMbUG1Lg/xP
9+81s4Sd700rQRJidACmWVA007uqtfq77oxZQQIFYyTPWmOtNua7rs6vTA+elSh1Vh7WvfVoWG98
tHWQl0pzdPGFgkyvn0Rm0GLTJYM8PQ25HrfGsbN0Nriq+90xwh2F5B3KEBxUiWbtmjDluVSGn5NT
3TlGzQOpe+sT9kr0/N4pjq2x/7HZdts0kBYcJy0yMIOkITehNMSsVLNsljzIcfog9G2ykN57lu3K
NOTU07SbiPQGGq3pjhFtTpW2eJ4L/TUtk+KDTd5H3qbthUlVJ4AT1gbQ/gVzr+5l7kA4Ol1+0YsM
VrLgnKb9wCPCuCNkyIgUQFldzCJw6HQa4M/9gZsRg6jZdAkl1YNcaRpQQZBqx0h7KzPQX7U2FoEE
aYWbSdzQLhArpRYImiX/ZMnGOAFAa1FlluOqroqdqaJhz2NWTdooQkAcGHiXmaYgVo0Ol3Z6GQft
xJqxWCAvC4J1uE3i+hsyY23jDOELZhmuXjUubwy9e5v04lGR2UVG9gl11bS2QOysG4higVNOD+4E
R18bir1pwAbCTnhT91Z4PVvzubTcwzTFcNYxoq9MkGd+2qn2nsm1o2KxO4R/QVXIHL2DGnPWIuLs
A4cq3qoP5+xSy6LzmfB+LrHdolmMbu2ULEelpnu45u56cMxz2U+P3Rx5G7dJj92UhX7bDsaV7DAR
TnJ8z6N2GSxWB7/p4289e3tYtw4j6oiOZemt+ZiAytjlPirNo0zh25Vg/LZFaoc+2apkW4UMUw8J
gNGyy5oAYuCemkAWdJrFPLGev2SmfooHASPWEA+2RvkkmcbkvbKZ4+1cFTmNNsC3U3QF2g4x2tjG
hNHP+r1SoM3TliJ5I+3Chw55dhSdf4KUEFhl8sztM2fjkIxgIUZ700s4xMnwqgoHY2XiXPW59Q3X
/HdqJClQJ3Hrhm21K+GFBYYNoiZ0KlwWCbNbLra3DwDmB711PiiT6xe07t2j5oZN0JYSt41nMA0q
pYBGnbTHKe6m3SDqG7R8e7ev+3Mi5rPCYnAD/4wzxmu5Q83ehasPMUICX9ZAu6h1VQvACcDWmicO
6wHXji02lppr7YRMInZGqb0MEfchZL7+AYI5EReBLXTA5Ve3+hPEEQUXBNmBttHORmzdGwnaYDe1
8isHMM8+kekVSrpTqahsyZWU2AQEU8Xiz5B/F99iYlQy6qFUTxKTYtEYa/RwZeCWNssn6hjnmqAH
K/txQK0+DOEhBbaL6jX9bgME3WVzcpva3idEWhtc0YADKrO3qlXHyOoYXe1c3dk12tgBk+x5yFCB
8DvED2xkAJqXBuMvtXTmJ0p5+Spiqb/1+tLBepXmGy3MOiofqo3hL1SB0ZtQdL3GWGEGupux+fm2
tN4pAAl/clzWPl56HQsIjI7HBTkB1cKfVo/HNgH46kqnCnq7mX11KsuNlvSPkpUAtNnsRupSB5ll
QzAiJ8C6T6+2mT7v++Tv9Zm8hgz2bFXtFWnkJycS4ym3Rn3dUTaHOuwaQahMDPpnLLM617226rIB
WeR5t5ljvsnceu4Nr95MiVfsK9WVQSxQxRNJBHiZhJ8yr86Fqn7AQLiW+HZXRDWuUX6Fq4hix16p
mwqRYRvxmfR7t+VTtfNYrmenVRC16LcJaVG/JulHosLxrkfX67Z41m9ZTz1m4zAFA4VL3xFo2W3r
0ysqwk/zUtBNI2UriRltG6WtTwiG0BmNg70Sk7yQLHutCoUW/5B/GhNrCaegamdCeeFpKc+214dr
ZUnPMex4P4ascKNsvGndDuqs4p5F6GWBlXHyd7Lun4SgqgFhKd5S/vyM1Okus9gBwmjz1hlETt+V
OvBrPV7HOohf2cje12pxa3V6tqZQ/qImGn0pY4peDCdDdE06kMQgtecsxsc4yIHpcKsu9nnVInTL
6gcJbswHUs+2MRka/snTfRwSw0Zz0e2hUzcDZtZ4YlQ3jT3sohxvsE4Jb1Zuo2IUK26JKjo2t71a
bj5tN+gnNtRkfq16kUEMZDlzKwOePCebOifFJ+ecrQrUrj3h8fEwuISq4Op1y9r0SjA5z10DGD3O
3uJouMxcdQmMP8BaCwRRUdRAsyiX2xRTPFkBlJzme0wT5abIPfPdxly7kcwWXIfa9FmPUbsDIbFH
fFKv2eLsayL6MCSHxxkgtY+mKfsMPU0Gok91drmJWKdZmAa17WG6a9x7Y866AJ5muZD2owt3zch3
YRMFUxEeigjJyjQ159nLn8rBSN9bGnaITNJoo48z7RBBIkhYR6Ub3tQ62udGljGdXSJ8jx6V0soP
EUkBP7GtMEhn64R7+y5Cqr0O0zRdW7DBIb6eW2cuuAqAeVeR96TUycegtBgtB7i6ni7uafPGV6Yy
sjisakDdZpEHUnQoPsmtvzSY1o6l4033YO0cyipFsbRS4oxu9QAbnJ4MymV94qmuK20w9a0IQL19
5jChtoiXrguVj9vwEDDPtdyr3IXhbqk3kea+DkzhtK1ZbQTUwWQaskAyZkJKS7sfHSy+jF5FV2lI
cGtoHQb1Y5UqR6E+yt4g00n44KoudPTkdBjAWKIhJ2l13bTeU6SyuOGJe2a0lmfiHD7GCnTmuhhe
2okaCHfGMx2KS2uVzjpKucNVkX1UKqK8Nk2YdZXkFNLsqTXuTJjKtNWozNhPDlu/g2w1v0JA6Nvj
0LyMWcbDzIpvozxDbOiUhARV587EKAb6e6SUmCl0mtsGM5TQyqsMO4yTZOIyTzonqRy8ayuLOavH
vLxhBSgQBDNTtDKFGgwKEh04Zcex5qFg6hHT3SrsDc0EEYofzQlGIR7tEDkLUFRw5FN8qZcmC6KR
gJ73SxbCfR2H7rm25N6mRA5tuDzr1ZJeLcBmR7W1RCKZsSEBLVICwNNWQYOwac3wJmyhs8SJR6Q6
m9zG7xqjDdpRDhCtK30tZU4kd07su4rCQo5ogZUrs5jmZqqzx8HVuyuFfltY194+haF0cns+vBiW
flYM51KtH2Vp3NNR/dYq0FRE2Zc7KPv7LEqfYz3184lOsovh1adxuDfq2Dt7HvE0KMrbJuI+2VPE
5v0IP5JK/YhoKxRO/RhFBEOVkXYLszKBY1UAZlKMss1I1UYx3A+bZ1IUDiBoCkReGhxQO42OQtiV
r3TpmbssAF4tfB507Q5xfXPjkHhGlWi6V0o3nbm75wcl7rl5w55asaDHlBrqHjRV43ue6PY6wmV1
8CDerFQhbrrQfu48ZBFwV79hLKKEMLDHMJL8NnWqI6TPE6QzAEUIsaCI1fpxtMt3tUBm2jBtRTlP
MTdGNyS3yYyeNTTdb30efWtatneGbO4Ki1NkTKgfDd7HMqIUgXbcZiNW7sJQOuqPLAg6OR/bUnvt
RXg7EmdMIuXU6v1GzwwnQCIKpRjOaGDnCbR4+yFvojuhsW4yHO2FfWTKYi++ypP20WQTYRM4ZSIf
3GZNq6Jrig8Kz9k29OpXVam2jlsX20mYfwgY/DpaQ04GVAfjIBZicn2Jqf3blAvI+6RviVPuzXT0
3gcgubtQ4TKhnhXu8Ws3R02W7f3vG/tfBCgY5QN4gKrcZNWztMD/7aC1bkyOmWagSXKEY9AV7uMO
uXsaufofRu+/OhJ7CoeblGG7qvrTkRAnyhrUfnwQeZQTlNc4Yzo7idYl+ea737+qLxr3SzDRIwez
TFGbS17l315VkmvNWBG/P6AwIveqSLemYJY1jL2GTMnfcruGrZNCj502bcRDZm8DtVP/8Iq/+isY
xWSEm8FQj8TCj3+FZvdmNVJvOLQG6EA9r+U2h1OOmNEQmzFFKO/87XHDPpoCrFLSP0REv3rHiZd5
pCUYW7QN48fj14Xb4xNJkkOuAMiWBolzOeg1Belc+UM85YsIJSm2/znUT6GMmJqOi5csOXiizo9O
Kr2DBcoOyE6vXgRI/D8c76uXBvLZYlnFGCGbmB9fmho2mtGLiB6qcNSt5nj1rmRIbCFR08///cn0
1bEIaxL6IWFF9OWnj9EuKqlNdRkd4ACHr5x0dzlTN7fILos/fGBf3AGWEUwYgJZBbEz9KRk6QMtG
SAF0NZvryI81YNGNDMugoqeC7DV6E5lo/hXd+l8/oErbv9Gl71U9N5A/u5/+9z+3H9Xptfho//fy
U//3u378mf+8rwr++/lbfvgJfu9/HXf92r3+8D9BySAOj66PZr79WGBw/w1TXb7z//WL//Hx92+5
n+uPf/71XvUldP7bjyipyr/+60sLfRX86b99wMvv/68vLq/xn39dV2X3UX4Q0f7lhz5e246fV/9h
kKn21CWx50IQ/Os/xo/lC5r7D+7MNkEOR12uZ66nsgJ88M+/TOMf1nJvY6++gEP/njxvq/7vL2n/
YPaNi9/Rlrgv89l//fdLP/8rjvqvT+NrriycxOWq/Z/cKusiwptLCI1lAxOK0Dl/PPXRcwNd1XJM
aVl6p7SLxxDodEnKQ30aJjRAjn2tKc7ODu3H0iRJG+OSyS1fKTaJDtN7wBkhDJooTK/eUGk1/VSo
lZ8gUM3U8kGtxdayDVj1abWL3BgHfP+ATscK0JnQJlCSJ5c2Vc+I9CoC8MDMPbrWjtFkYy7xskLm
EdK86yHjr5g1IYboqUgklPGqKuoHkRssHgVra0dfqhXfuoJkbY8qYLSys11Ol6EtPtjcyNUYypyO
iHfMZLXQ9KotdWbK5iRFczy9rlscGL5hlswDvZ241XPZPk9Jdgv3gDpfK8xVmYQHlw3YSmTucxii
GG3aq2xovmHWu0PGlCbFcxTP9wyOQfMYB3GVh+nS6k2H5ziymtUsZqB8Q3JM7SXCaOXLEqF4iroy
fFRFiDSCGtiNFuOOF0XXXndsHnZhXd7NDOwFdXsfJxmsh/JBMOlHCesZOwZ6UkXt1+bIm2mbbJrF
vTnTn+ktDyOKHNhTpdoFSBdG5FpbTYCK2Rm06U0ejWtoPvuw99hRaiF6jmLCV6oMqd9XMBD1wX2e
6WvihQtvtVpSZTMeDfvNsdNp7Zi5sRZW7U8VG11P0Okjce2uteRW4bsYUqJ2ZqGUzSrY8ZKOYA5C
mn3pRpvo7BZzeGtJ5zVhS65a7XVMAo2SQrYpXY8hPwQKiFKJNc22ve7C/D2WT0zu0wMQ54Qg0xpL
AKnFbPpujOFV22FHxRm9pYbACo2tK69Q8/ZGdYOzRcWZ+iEVjbprET5NbXddxjylC3rCOsU/05Df
vEUHZxIhmPMnHMMrfmm1r6Is2sfmp6Vl3oExPIYpdWTynR5Eak7p2kEVYBfXM2NoZRQ+TiwH8M10
32vNuPE6AHsjshqamt8HGx05QgN6l1n3ICZUQQlRqAHE+1oY5TfZ6lTapvsqo1tqe6dsEk8E9Xau
WuziWV57E0+J3DjNQj7YZn3tpUtCLGWHl5rqDr/0VV8qxApmfT93xlWNEEiX0Y2RIzgMbe19QC9L
1+pZsR2xYtHQEw0YN1EbXTeddVULNHM02mmXF6+mfc3gE5XK1uwWNLq5UtkjLX/MkMu7Ok4Jpboe
vUGSiGXpTP5sv6ixfm4y3s3ErI1dV7tvI+d/0PX6U9pRWGGpUnvjlZZtxjn8PmneJjGJZWUJFfKy
mj7Ie2PueJDCPYZCaL4XO1dxhXyIoEYjL3qfbDyunanQ4YHSOsvCZ5xXn/SMabyQT5jifDu040Pq
CCpYlK3SsSNrAiCzJOei2VUXSCKLLNfs79n83pql8JOuvVOK4eTOw11GfAKdxas28FbNE9tQOofc
iw9mHmZ+8sSb1xXa4olV/Sof9trkvHlqSs+jfC1KW26URn8ljZSv6QmR56Dmr4/OfR2H1Ow5qzOP
czwutAPOH15dezNMDlnOK9WrrrFhe5rwVdw9FktHd4g2nUOsmtqEA/6TUcfdRAfF9QjrZadqFtva
GHf5kraJoo25VEXB/5NfDdiCBtbQUoMcVgoK5JaCNFAojr6O9Hk31mfdntdtGj0Qmglq9KstFQ5T
oTSuMIgZlsswpq8/hm64gdV45LLexYZ6mKS1Xn5SY1vuWlgDB0Yr6dHr/4e581iOHUmX9BOhDVps
E6kVM5nUGxjFIRDQCIgA8PTzZd22ma62ubdtdrOqU108bBIJBCJ+d/98SjdqFgfXuKZzGdoDo1Pt
wciIx73b9rTNSrnxegJPwdIucbPWb6NOaWWiU6uqbUok2Z5BkqPEuY/tZVJi/hXBvor8Lb0jD/qw
s/1xG6XTXpXVIR3ctZ6XW7tmfSvtdUev6f2aMM1exIm79OjErMfuDBYlpBY9lIbc3L8d2IFV3NNO
aHTlfrawzKT2Q08ZXa85x3ymLracMaoWp2D4RaxsIJnG2aWOk5U9xY885svUUdverHZAO1c4qXc5
SbSKxcwb9olTcg/oW5mqlcx4gdTxmsrdv65W5I87urtB8HNtteSzr9RZi1dd+zY0+iFGbcXp/KxT
kln4CkSp2FDDcqOXdxP37sZPX1VJlqxR6/t1BWyzGbspvF/niX6qsXeWBp1bJCE452NeSyQ9KA/V
6G0jcgB1VT+4XeAtyKIdGh3D4lR/JxXhOQ/bW+rF56SkoMFiJJDS2Kb9zCNmyujU0FyzoNDpFGdv
jCa3iZSnhpXI5AVJOHCmcoQxv5W/WUrRUtt93P+dIPJb7qIn6NZD5FqvdaXd+FToQkJW6opTNxYX
e8wumR4/dm1xkXlzCNqQN+Sx8t1z3FMi7SZhG5RbvZ6evRK/rWntA9Tkqc4vctD3BYJKkmDnGIfn
yY+fMhbR3KJwrus2QRO9m4Kvm0kFeubFwHUZe/4CbOyJHixWmbTYYYWltutVN6ITvkHpcot1+sYX
7Uc35V9B1C1HE1iuEV/H9WCmb2WpXfFZed7w2LvGQWMENFnjo8X3oJHlZmEYIGt8dr4ZL6zmvt0Y
4xSCdNqnbYthj1GdYbOfuZaBXFHsEPatTWfhtAtqHelEra04OLq5Ok3F3vbTjdn2j4MlqNvjkZbW
Srfzje/rm7KGTVsHlGQMj3Nss4jGL0FcrtxOrYI4XUeEZO2sOiBEraYYWwjuZj56fS7/6O/McB/z
1D9TyLFzm+nTttVj3p0ZSn9SCvyKAPsu24zJpNCZ778l9bLLukOjlSd8cWHsLKtTXE97XtWPhTe+
Tn56vT8zrtEuXVp+I267Iq4O9NNdGmuEiTUfstAV1q3r2HC4xsn3zC8Op79q7Jmszse6nl88STF8
kO8Lu//IbeNCUQWK9lFZ5UlUdORQQrCKkKwCJlAGN3eipo3XTltZxyu70ZZyaM/prL9V6iCCT5Pi
3fmEvLrIYizkAYavflc1iulhdegYlZMLOklqNuyGOBbAf7Y2Y0io+NB45QkrDwY6ET+Mdv/iZRkq
6zD+Znn00eRfvjWsJS2XxmGkv0iP707k/taithLsfKvnaKfMu1F69nYU+mxVspU50AZpfdk0ZpN5
feoSjd+JZy7CRbhwU0VLp7Wd7R51FlM+usyCeuY5jGmltCW7AatIsNp62VdTPyuEAaMqSUOqB5bx
GeMpIxdMhuZKRNlbnATbuK2pU7RWbd0e2+jRLj4t1RoIFP2zIRl89dllku42RYkgQguKGJBTaxzm
zDrQ53rWDJ8qk+yiKnendTdeY8dCjM8IVIzW+Lihm7XOjRfgc95SSuwOz/bIQ1F2rC6/baLdlEHs
klO/TLxjkHrPLCC3PGa37Y0MTWMinNEtnf1bEkyvpp9eevOO50F+MNmypcVlVKwdOMuyKT7nKkup
1GREVtffHFb0nWjMTwZ0OAo7Ov5mcrYL3CZG+2RGKJEFySAmlFWIgn3M3Zn/5hPDRqMte+9YpNmp
7a+q32ZV8pNMDcfdCTKChWOeCY1Nlzmv4bZx1t1ICQEc7ENnRTujZQquRq7UvAN8fYp0uS1j56pH
fFVVQYFronnN3OdxdCRqY4LTgycQT7YRTmlN95zQKMCSJbNXMW8lbXr7KWCvo9Hs6XqSm9QL84lU
iQeCAsNZL5aa9DVco+PdAXIchzwNA1fShJBIby2nCP5ec2RjrY6lwmga0S+/tGrLWOrcSrLMQtyz
R5Dex7/8UpXCwj47D7BN33snfmyLySI+i13RhGY9QfngCBosRGytvDiIQkfPt7ajnlu3PBU1j0hX
FueyogUrnV1/Tb/utqLHsi7kSlbtRDwDjxVK0wKw03mccTX6dk7ZpSEPpYHQwMFrNVCOtMDySQvM
3U5Cj8dn5DZrYbFH1132OR0NnMTF4Bn4fVhjnK1MfUWF7XdLy5I12Js5SsszvdGYo4f+HTHdXsym
nDcBH3Oq+9PWr/wcP0PzGaicbUWQn0ac7QvdCZOitVYjL/W8KQF/etV69AY/FH0zhGT84/yL5Iu5
mifdWA99zcMYDmbzkkbWrzEkf/SIikDP1RYkHHsWPsVxyPEuM6YmynfmfK0FZkFMKy6PAEeNlfJZ
pdIZOEQ11kPYdb/I9nkok2Z+UAEF7fwmI0KCZ2zqekzWnkeLcIC9y/ZUu0tHd9wCMSClWERiq5oi
WpsGJaV5TaGWH3HOLRrbXbdYfSwMb0s51uaDPdHwLgn5eFHBfsZTK5eRPV1wOD7TMRWHxjKf8gEV
HaKfWEKQX+nNoI7CeHTrJnuuWpw2mTsOW2du7VWF/LCmki2jp8vql5j0sf2Bs7+X8ughqzatUcGX
VnMrWpb7J2opF8Z+sPdbt6BX0PK51VOK23A7h1qp3JXDdgCjNJYVYAtXCA/RkjwFfe+xGJe6AqGh
MqjCZrTWVatWgsfGQDE91iJSBLyzn5gwy9LB9OUbc7ejxLnZ9pmPyS0jxWBcg0LHsuKLbBkHAecl
g4NeFj/PA9MEa9AQDEjGkCnk8GgG2sLvIp5GvdvoLg2znAitS5ok4Dg0se0cu6VuDEvezKmKBagI
HrIxLlhwcWDgrm83trcpsYWHfZHS9qTKT0gJe4/et4XH65TPPi+WzVCf2Ff+Bu7dU10vBl8Mr7L3
Xtza+gPlLfm0kyWOVTp0IgnNA6kPxYoDamPwtifR7xxVJqZNHog/rKnTA59GydEnWBMFcnt6feXk
ensp23/+qfb9fmcYJTtAKrPdmSJnMgnDbcK20PWKTsG0io4DNgk0dG06FFN5sawEG2hFw5V1n6tE
cTK8OKVcB2gn3CSxsU5IV97S/OIWvrnjPiZ9YFVfdV44Ny84O3pE/KHgPeZm3xru65e4JeZiyoeE
e3M/wAokgaM7j6KSzcIvYh2aCdnFJiDBT3lf+shEa976E5DlyQLTkJBEmHr9O54Jumkpm4/KLLZF
VRKdStLgMM1IhZltr+cqsU6AcdQjJ679JItop5nNTON68zYGdrFN4+ZZE3199c0/szdrV761xeHH
lNtuRClXEScbIhUhl/UxSV4VGAuy2cl3SXnVO0GwF6sbxz+NOYftML+4VrqbZhG6bhKHA3gpTigR
M+Fsq1vmQSSU9052sWir9oPyt2sl4Gk1G/Stj6Qu/rDXWehZ8UEtyUttiz2P97pq7xm2rg2zwLgq
2950UoemltOQSNV0wkTWks7WK7WVV1PTau99EoIYV4OnVptInRTxGo2O/YGDY5acGg6nysFzyTfQ
042D05ATwwLIUblxau0bTXMv3PoxSNs/lDEDBKKkPsz6nJRMr1gF704Y6LaLxYBWCTcFz23LlhO3
VzEdnYCnBrIcDWEYxNUcbN0PzBHrvBK/sOw//NF6becTSU18Zj9BLn5kLd94cazsEhCz7e2guNxI
RgxT9DFFDV5whklGwdxBm2K+qxk/RfP4oGHjTeb8GKc9rrdKPWmMF8Kxu3fvTfpiMKZTMRZftLFt
TGdeiSq4ryobd22JE8MoMALRHmjlawOVSkt/pW+dbU+GljJoIe1/eqpS9bTceZpBH14UP7KabLH8
fsTpiL2/xVoZMxMJZPKrcjy7vFQpMo+e7v+0aHbrKfvK86tdiS/XYvvGvuckI8T7rjH0RckzHmbC
PUdefmydlt3SZnYW1jitC86ejs6ss/6qa77KK+VbIeAvyWell8eu954YxNwCzVsrw97ILjj5zkOh
eGqC1CFzI+PfyOfUnKbflbI3lF42eO3mF6ifPNmCu6fKP/Kq25oFFq3EYZiaTkScZPIFHGYnMIMv
4ij7iEdFy515NmZ+iqr08jCJppVMil2hVy2Vq8855bu45vxVO3NNCKHWUMGHJ00nTqCbuLo9QYRh
wLCCBzdboZsmoWiajfS8MNINdsVgb+Y+2A26wLHrPU/AwxrZs6nhw1DCpbU3/wJ9sbr/pl5QXjIA
arKQb9RmbrU4+DEmGF98+CHpo33v2ZzYGXSa/tMotf3Apeobng6/ctdexWivwrxKS/lQ2NvUGK5D
uaaWZRcH5tZttJWrmEi1RXFkRPAdVPxKU518KeWscnP69fiKQXFtSsddizbBt07Aiz/792IRH+fZ
wzTG62bal9K96n7BwoP1IenIeAnH2dpFyUnO/1z6rTrNeAEh1UP1YqfYp48kE1YOhqLW7U9lb10j
xz13pdxnvb+UsU2bLsS1kZ+1NGOgN5QwNtk1862t0bmroHiiL2WL1rVA3At9ftDSjvYDWB9K8soL
ttl8QbvCvbx02Gp5/JQ6rJZUaKN0Awh2dqkYa94myTYp5UD5ohsGhbtDutYZazcc1r0l2eGuK26R
nTPuHh9m2bzFOndZqRW3qrKuWWWzme3us34/uPUxFycyNBI5uvcEzm1YjLl3H76728lYYXWHWDby
89Wju8tczmBVvdf88csT7B86kpB1zd8ROJDDwf4GJLOuZy67UxJf8IG5lEfLwHoVEQLtDK6V2yw1
kZGB5Sg1JSZTodE5y7p7m9rs19WGeGVZ5QttnA/M0zb42Hxzr4zs1wRTrbTh1HDhMUn8QnqxFiji
Sz1Kd53kR5561hkNwyL2ZTAFf6xeIAE05cXzk6/2q6h0lA2CBAx4aVL+ikf/LKx8ZXfzi3FvkcJS
Ls13PfXWFS8HPAn7WAv2TQ9MIzavlq+tYiZ1jcN9OrnZV9uyulrJcDpUHYuAEtY+p1yxNrRVWt4/
UGd6ZNwQanZ+hNBy7qPyJk37yvvwFsT+jvbUNXWly3t7h9SrT1/FC8k9PdJZuki75g3ckdjoffb1
ezdlEzfD3KDtp8y8FtzMuY6p0Cm59nFrkuklTm7U4OXm/t3zX5pXowx2RcWRQxWqWrJdwUCH5RTK
2mZwtHD0nV0exQc51W8Edl5s6Z3vxWwt1ZiYr+ljTK0KH2ewI3f3QvqKqs1gcb8YHYPQETueLBL0
gFTi1aiclezm29yWN7u3tqLyeInwiJfRqqq076Hj7p3G/Gg18D7HIWw8cerSYi9IFpKDFF9MeQtq
HBaepV6G5NvtJYnclsXYguSHo+8QEX4YLF5pLn12Pj2zC8fiveYY2P6epsk+V6q6kTpfNxSJ4pzd
fMaSGqLc3jaMIvxsfqmqfGVF7u5+y1Zm/DVhnk0DXpejQ/HEpMK68c615e7q2H8S0t7cX98i6k62
cLaqNK+s8ewHwNcttGEHZI24YXUxiJ3hccFmEZeXKbHIY3UnVxWYpiXr/Ejmhe0wz+S9BrNv38bG
+oF7gJzWcPcCJxpK71GY8wXkGWC1woc/XjqQD2hojZfRyB1QNs7W0fhBHf++UNtCrDLmiAub+Q6T
rDuPY8Wt/4A9FcPjkB1l6j5h2VGLfo48Nk8JjVV5Sa4hCxb3RpVtmxLmqKL2MgxbEbcVYfGafMRM
drvP6CENmOrQMWWu0lwlZKpKc8Wu7M9fsuk/Fdy/iZP/WxP+d+X4/y4K/01FPolvDpzVb/fv0vHf
vuq/k6D/P9SXaY35n/TlbVX+9PKz/Vd1+a+/8l/qsuZb/7jrwJZjAKRBzfXwG/yXvqz5wT8sNN17
7yRNGbTxAZz4p8JseP+g08E1EKXvkrRuwZL5p8JsmP9gdMQwwNVdODcotv8vCvNfrpT/oy/TIWEa
OBBg+Ds+lCbE7r/ry7Zv9TQjue46yEugdihuDdQBZ0FeYdOOAVMWCtprQbjLWw9pxURDHoYg4qWL
rhU8dHp6rXtQdoZ4EGJ64ZjPFHw4DeU1aHzwRgsHtfk+YyowE8azeMUO/u7I+tHCloZfZOUX0Udt
zO92MK6KTH5Vfr/xJKjGvly3JgHX8oVEzSark1XpORyI82vAI1VYxrpL/sjxP7h4/gIi/e2CMMek
6Yr2JtvFlRH8mytDeC1kDXuIKamWVsiwJz/OA/Q9vT6LWDd/4gjDn6NsKsV1Eq8Z2wDdIVWe9e1Z
Sw1vadixuDkZCieM0Qfe+y+jOWnvqe68AzYjAePlDKW0LrkKTpDQEjtzoycDJdy68eBB4txKJ0Yf
sBtJ6HgdYzDcW0nFa/nXKqZhBxH3kqe9OpiCvCI5l/04BU8jbMa9RC1jSiTMR3ufd6skoYskchEp
5tZKN9LhJy+H0qEfVlnLMpi0fQ72q05r9g+OlyyJczP069o+jIcyPeiSpvGOKftj4QoC8HSxnZpI
D04WmwynvvcZG8axJcMSWnHHq1e3IMO3ktlGgy492/Lsje6wQ2anvdwbmjXmP+Tr/H6QN+bPRLT+
EfmqXkk6gTfgQo2HYZh/nFH7sEjkfVZT9xa/BaXjHJjBaYBCd//yrP5zTfvX4l7773wybn/LceHa
04fp6AZcsH9zFrWJZLQbj9GanClvx+yjSkQS9lHmLWq9mNejUUCCaEZiltW7byomhWnxEfTjGiYB
B7nK1ncla/2sq/gQlNoNI/1zm/ftJbkHkGia9BZALP8M9z9Uwu/OxsC82myDm6/+ygYi73vgVjmj
u48iwlffT0GzbE1qQID/3jdnBEvZ1YXUX6yrQmYbW6/YZc5kydyymP6D/emvFot/u/9pPsFlxTPA
P+4rz7+a6RK/MQed4MZGS2OeTvziy9JqY1i17VrzOeaOIM83QwCDVbSk0E085nibxJnj/DqFogLC
DW6LVqIu1lO9YOOarAbHbF/tpDOOvW2cAdM9U0nISbEogp3yv/1Jj/aO5E52Zf0fXFZUQvzdrsaH
bONVM23dCiBVehR0/v1XKtsKd42MrTXkiGVtZTd27MVGiObB5TbczJ45HIz5zlH/648U0ZPV9cZx
NYrIPmDvzqmQcxaYg7q9No7xSjkM1pISczi+hvI+GsRRaPI5dg96p9jhTYR8fN27n42vtmZWWyrA
tz3lgkunfPDM+Kbuc4QkR1K0ELLSiGADKS0zz5/0ediAbd6lUuC6Z7tIjdtjNyz0ynw2rYmMdBvv
weOApEnC0eAoxxFxT5Fuv2lwGTJ2R5+wZNOEadpug9R8i6F+4Ga61RE6Sg2mcpGnpO1S9SwBJtAL
GT0N7k9dOIuO2rSoRPDtp6Mv2Axm+VPqeadepWIVpeNz+2d2NOScxoQa4tgLSYF9U+hzmJLJ2Qr1
ZdkNJ8b4yNUjlz/bQP6G5Cv2mwqwghYvA26UUR++krZaExlKOf4611bBW6KC/tIn0ckXtgEPkASt
EPdecPtTb+LVOAi1M6z8fcavEzYuQetuLCEkFHV6QXWY0vGtEb35FaXEebXM+pJN+jtUHtCXexwv
AoM9P9TUV+5lr5GAsYaHrCXz2OifMA6WZQXxA64rIBRF6NMfRvjvmX+0nIoRV9DpoW6NT/UQUXuf
tx91CqplZKgB6NyF7GSKpd19OZgTdgVNygswz8y5Fmbq3Yel3byypbjZRb0ceMQPijPeEt0apFgN
OCK1RLUa8OAeGzq9135CUNtiwmXO8M1yFu1DZsqDPeufXQsjJ5o5vZICvswy7tbDqJ+SdLrqMZ04
s2vuo04tBzO5NpFiaGNqb+1gPOJ5xjVh2cuudTa4s4tHeJvpgtBCkVz1sW3XQVee/Wa8dAUigN3p
cCcond5NvXXys50qHWSqTlccCzB2FI5ycHqsKnRyFqfupxNNtvH1ZjWmJHdJJbph7WreAcduAcLW
p4hwhlI1dR0IDldcG3zDC6eHZJSK9Dnt8p/SAlDUxY6xi7rmN2KwNtWtFda7SkZvjq6oBx3fao7Z
Yekh2Zhq01pMttrI0pdtiUHGyb8G6ZCHm3DB6ylhjzmemN/5jReWAZSnxC2gfDicjj2mdhPJV1AK
06Ch6kbtcu6CzzFTVzNwDlFXCuZ670aWl8e6A9BYMb+NykrflmgpTVLxgitKLFX6NRP3PT2EbAJ1
C0wahB/uC6WTfzMwkSRm8pT/JV37rTAWqpXTShhMPscIRRTig4d7BCIIvj4tn692b9crN2gvZkFO
X4MC4Dr2DS5Au4EdkO+0no/em/q9wuDMDRQzqZc421uGsrVBkFzu42xbAI46TGbhLnpa2zH+2T9i
JCPd9MYbuEAXR0MREkh/ZQB2MRTpisRklppB2l3KRF5c9axH0Ce6afqQ0cQAwnuuiwQqxHBOZhL8
nqzf6Sz/HFWyz4nV8VTr3jptO9RQNJYS4V0ORr8VgQZosShEGDjaSYvsXZ/JeqNTXLaQcXzy2Imt
o1qs0YUld43ZrD2/4uYf43c7Sm+ZJT5iUzMXxZDtGovmzmrWnzsz1c5ZZ11wrrioyujsBfhpXxE9
TuOrZ7UUQ3lFdRITJ9SojPuLjftzk1vRnqCrtYJkUaz1uu7WJjstEuF3VpfV6tuALFLjE1sovZi5
BVWsZY99TsvtjynfuHb3eg+qkpPofxJnfnRM4DFKjz8YfNw4DqtN72AfSzwDgS0lcubohBDr0kUt
m9nDMc6fSox8o+4dTNvcA68nPA2d2R/xNJW1Cy5IK+F6+apcNtNqtsVVS7yfzkWkwXG4CpYBKAxU
KxUCpmDooBfBooXzwStA7iMLq0ukFXcOEmXCwt1Z5SCXAw0oy75LfwNfbjKn+kaAG8O+79hizvot
G7uL1vvzhtwcfuqhotG3gidCd8FKRd3GNgMD1cKTS370F105b4nl2wtjatQ9SvcZU3RiVsHXPCK6
ANoaCMMkPqSqYVhaefuUjzyEAVdQGVHoWe5PW5uHTI+OaTA8xiXdzYZr8KzKxoN+Iq6OrdgKzSld
Q/M6yg3rpGUfZdUZi4z962pkGLVUI9fUhLHfGGMYxSetyNXO0e1fDWRwgC9oMNIwQgRdznrw6Y8R
0JjulOvuV6aQSNmM7ACsk/1moY2d2g6lyhwmjz5wkOFditUQxybduMk1ZpjresmGVJXCGWs9jy6G
CB4+ZnIxm2Q5rLsaX4GVPwEZXxaa+rW89gkD6ZGhzb3KUT3k7nDH/Y+khBEUe1O/DOaPiCC92k58
dM3+U8Ywsdr4VyIRKhokxmXLYxk6dAPTJoV/1up6PmjRbSGM7DgTjZP+zEwmWIyDdsu7gUXRHX7S
Akzk3bVrF0E4K4K+g6E/B0UThXNvJqGqfsfcVDQaYyVK3Z61t0CLRL63SRYyjUJZcKNm37jUG5Ci
StLihr/D8povr0mfqCTYlyYW3B4uHhOSrea5r9FvME89C7tfLGcfmDba6q8OlXK6F1V0fCnD3wj+
eHIc8xo4hEnm3KvSFWSjbi95nhaWiDGlQgGjlZ0WYfZld8vR2FbwwzcNB6X10EpnaWXyFMTfVpC/
j51ZrIp7ql7qdrcvx2bZmKnaRKr+dcv0k2N4iFmCaf/IO7jO1kGDV5LlgFF6XD62PpXYcOhAQX1X
07qmEbJjkq8NjGoLV737c/V6V9yyAqncnqKTpyevDf1Ni+Q1SOWdHgMaRtX6JasmdhDd1rIq9FJn
4A1s8hownWrjeFmyZESGZ83tX4UxvXiIiosYVxIYlz2BN1hZUJcvRi/2+hQFS8A8Ckeqix2pdT8I
tKvQHzS51sX8pE/1Eug37oM5foUHx+jJDg6dOYHjgXSvn3UpA3aK1RqtCokkbaxQaZh2HJtoXzrs
eA09uu78hxCMIITZbxW8D2ZeJFeHhPwm7gbZmyDbc/WpiTQPcaY/NZnU8JnGu5aSaKMvYF5I/VlX
GlbFsn9NLNT1GKsJlYQmFV2vfU94GXLbJrLiR0/ZWKonODlR9ejfTeFlfyJwSa4uYHPTBfiNOVTt
MFBv0Vi/ApDwQTNXG8L2CHumdzLb+UYderIw78zJsomDBYC65eCxtEift0qj1dv7Bzb65YNbmb+t
q++o6rVJTeIPiuS35Ut/myJsw7ka146ePpaROow9erWgkyBUQoUmCnTS7mZDeqFtTNbaz0i6Guik
oAHiU2eLp7mgqGQ2H9vUuVRda21S21oqkFVLGl3TbRFzKnTNUyNEzo4OdTkmPgt/f4hWGiFvqtnn
+zmoXMWacUA74NzRRGzFug8/btdzS2MzNAcec2F9FSZt6TJnDl1l5UftrebID1MxD2tngNA06e6n
oyMM0dO7texUD9285WPQniKlHQtteNUVj7pPYpEEJVnpLjpEM9loQWQTY7Lw8mdmkz8cl56b2J0Q
FmidTUhmbxpZvEJIYv85sb6NhFY9XnZmY17gBZxUZeNHG4A9GDCVlzRT5LB+u/NdWjBrfnFmzOyg
hfwTSn/AFyK8D0EH9h3XVjd/htaB+OHyPmTWyodPyl628kLl0W/uGh+g2fZGQj+XKt/6eRoWpttw
+ocxYjRv0Kt/GfjKBaC+Y8e+SbS8/LpI/CGi95Jz7ONpvyv+yU8RU1DiQlOxet6/uX9KvS1lGG9Q
O/Z2mthcE7jfXfedUYzoacV5chPWLOlL5ASISI49YxDbQuaWiy4Q5MEH/9PypiM4koey6K7MuG5V
+hHnFp6Efrqlk7G3h3Nhiw+vtz7moN+Qb/9xE+MDFtmbQL2qcm1dMNfPc5SZFqKoV/4Z+RUpt3hg
Eh4BK2TTBigQJdsBlTaJsB9iZ0GkOd20kdGADXGufo0Re/LmM9XX2XJ2Oju0gu6A5TJadwXOZCPB
BZUV+9aPafz2kpPuSSTkRl6Kot2RZOYz9o2vvIygs/gv7Na8EPPZZmJ+vlCKv9xF89eYVSsjmzYR
MNhw4K1MhtQ8T4L3w5AAerqvJ4ojcOizB76Hzf0q4/42yGUmxVEkBb7mhI+fPOMqSDskEAY7Ng4N
RF43jC0gciNK+lLrxC/Hv8+yw7hQcvyD34LWGHhnzy7XjCpBEkwYUzUG2hBg2FymeK85VCliJRWe
aMtkl2ma0xNkNXfZZOq38saXvkheOXcfB+OOHTX0x7vo0Llmtc5y8URM4DZazsYHf8JpSO3TKvHD
uaKkxu8xlzkTwDGJCSxODUAy7PmbBt1YaM2i7bGVOVHsLzX3qxBmiXZevTWwUzB9DqvlMFPLAa5l
Wfcw5TsPWLL6/OuiD548plrLpiR7qM0OGcLvxlDm7rew3ZeeMuTF3PKLcTIDe+YfUq+fcG+weBpu
vq/cel2Z+ctYATgtNOdsut1CFwCtmkRcia48dQbIVQln1O/sW0JWYCX15FCV7B2KmqegKOxn0fKe
j61z0Y8MNrC+MZrjkIcKZhQpFl/3EpjZQ2Rqz/odglqKieM4HtYp8JbtUD7UishiYKDJJI/FHHy3
lY2GkdD72qQ7HtMHhthfhIbofpkfPb99iO1iR28jR7zoQLpeEVIZfYQvThrNqTNw9VcR6DXjq0rt
7Zz6gKF0TmxlgALoAPT2ZzY3zlivpiy7ljdanMPZUIw+bS0cqnF///+jDAbcDflfknIyEds6dla4
Nqsw55CnxeIXt3C5xDHF7LHrXyfTxQtaE2Foyp8WTi47A4mU4ottwGG68JF9BRYngk5dVOxw7w24
/kscizNANBq5eS3dKnpI7/zQazF3Lz29hQvDbJakxG6m53zhil2K+TubibUHXaSF3oQzg4R0PyP0
ibH6Jnr7bqr5KVUjLFmH1wW4x77AGh5FzzhTEZOKMxWSz2qyznnx2VljFgZ+8tsA1PR9fwmlYOd1
1cK5N5qKyX5N5vEtGp/dguBTp+VXHM/seTp9jbdUL5y1akkL+O6eADWvYJ8KWv1PZda/SX+Xunt1
ZIL9zgsfKkxqezy3UNPKCF+i1m1cAtpLhEEPEOVwNG2xqnADL5JWYiHMoj+Dk6G2q+bWpeqaFubN
GnGS9e1orkxn3br2lysqko2VeUzE/2LvvJbkNrou+yr/C+AbAAmTuK1CedvVht28QbRhw3uPp58F
6p8YqqkRZ+4npOiQQqTAQgGZJ8/Ze2222tKu79C1gg3lyCIxdIeZeMsz0rVq9VgZHWNd/d2TkEfj
jMCCbz8vrSTDPhkLuWjFuHei/iWuOsAJ1APDW5dpvMjMbiO/u+aaRfJSOz41qFSXJTVum3TPTTPs
xxELG1SObVSPx0bgoMmDcTuMSeUKAB9+kh77CpZG2xvIiSEPqvySVMR36CBrNxhjRv/6c2SrL1Uj
30QnN0atsWh2a33sP+mXh5AXk5IGCePhxGfu3eAHSgvYy0k2LvSU19B2ujvnZTZ9Q/bD1pkxyF1l
YHGNQJhEDlmul0GOHU1sbdjo/YjCoBiP2JdRrCeEb2mBV5D7fJdX2p2xAsxBfYxzskNIRfdrtNdW
ra3HkJtX+Wq9Mv3g5Imcg55FpwZxkd2jbCpqGGyTGNZViCWQg9zaGbPdKMW6M0IJBPNAPhOyeW88
y0Y42wh6qwcevG2Q//ratyosiPAcXo2igegkDaT+6bGM9U2dwbVGIrepAMcubeeSURjV6Id3fv9d
xSIOK0t/yqAAoilU1k6uoLafWUwZkEdEZbGr20ychBE+hTVPcNX4M8yOCSiCyGLdTIZcZoZ25fwm
9lOVaUdTDTbqII27FleWC6PnQJY8kwezVZ76ROOoMdn3LIdiDVuhfQCTe4218VWC2TmGftvcUonf
bvgsEie4T9Np5KW8JkbCt0KULsfqINh2jqCpM2jRtxzXDB1fB5pnq0XHYuTjejG+GDo17Va0TrK1
pJjPWJCXlkmLbyObewF5QDdOpW8OThiXhB9toMRmLgU/dUgpyocSpgKkcBjWmSzLhyLP4MoDrUR8
mC4bUSqv7LuoxNPow2f30VrD2MHJ8A82ye6skKfK96JjEjrjLfUU69jJ6F4CHGfalJqmsxqYMtI2
MU1cjRQddpGefW/of8Rjt/H0SPcX8QgSWTbjFgzarOJrV6HlFG8Oh3Q6DI16o8MgUeuO4SEIE+fY
jSP9TCbNj1KnAwvUQhwFjolVcMEXPn30Wo8wIO+nu7LTxi2T93Ir4ki5SxTDXNi1bn147DfK+Nev
1Cqzxxlyg3cGdGpQlfXkKe1TKNULS0v6rkplqw6ltwfARIvG1vyNX+a3OFCTg+r1LOclqGto0MXR
wF+/h7eDZExPTtr84+c/BSW6bc6AFkc+Rnd+ce6lSuO19oIJzHqLfUnYEwKlm8jb9BynfXL5+cMG
l8WRvD04FWP4TgE0BK5auxXNVB1waX4CR9dvsVBeWt/Mjt0AAklOUb2rRMhDxfp40gLt/ue//fwx
msHF6fxPLIzKauJO8p605YHOAsM2VdUWpT//qIv7ypfIGntZP2Rj/Kr3RbE2NWXaRU0TLxghencJ
8ddbO54fbT6LZ5r5PT1IxlVqEKFc0qOTHHNMk5mD/0xipWqbnnVBlXWFjo/fMqdpWJwBeXtIHL3g
EsTsNMpiyZyq28NNsBTEkfdo2ftzGvcqShxRLQOfIo1qDnNbbw8rxQiR++rpVYHDdJtU5ZZPYFWz
VHfQlOTJsx1ZH2EVjGssxDYSeB6jehZ9aASrweG7lUjSDnalf2f2smR2oZ3YG9UL2RgLodbTuQvw
Y9n6EKFQHdGK2yKH69E4Rw+A/V6jyW3HhTyYQe/sYgf7G/3zDR0pCNGAes8tNFrZwJusab8WM8s/
93QX3RqDiUG7KeEAhlOmyPTg+DJHYMlslMbbNxPgUbTgmyRnbQ5KGtEYZq88m56b2PbK0AKgKEEr
z+a0dXL1uZC+tbd8w0Qth/+3TglhERbrJcdqua3KcVfSGD0w05ebwSwetCoTj1QdC9Oph7M+KfbC
9zH8ETqinDtzPES5yLZ97+nbSDd5WFS5naQznVXD+ASHNdIjCULUdwFkLMR2y9Yf8rOZlp8B39gi
1O1uQ/OUEi8qxw359EcVCv1hiNNdDx/pYJbN2Yv98gwdMnVtH9diSp2MEF27+eb15ytXDkN7KquR
xXSgg26xU+5ZpXZKhOQuZIyBMSa5Uf6Xm6Bsp4MdoJAJe1RVIy7eU+KU6GumcZuTvLv3s4E+WK+Q
GKZn0WlgdDnSwTz4VbuXje690MwCUMmZtFB6ezVC1HW9umg486rdGdfRk6wC5aHuqx/c6/wAT/6p
IUZ4ZwzEGQh2kp2Q7PrFcPQLT31zkvZlsqv8PKDHd4GpjEsmCsq+rmrGcJIeuMSQevTmHzp5w9ha
q0U7gpJ1lFTZjmEU3/38EZvpu8YOPmGRRFId3TkFr4DGA5wXTgXeJiLWA0x4ElvsW4O578qlUSKb
6nz5kvZTs6GBHg2OzoRfwfNMm1YLbZIWe3GsI31G0MpgG1VMSToR25u+LrRroEaXdKjOvBUs6n0u
TzjrG3BEs4MfK9cRptIFxAra1FC0V54OKPBpSQfPIAU6i6b4Uov+2HdpjxRAMw6hEhJ+VYFanbpw
bWIiVVKmriryt043xjtk7nTTzr2ehp/WxTLqbBfHirbiuJajufL35azrdarO1Th/bSxNewiwuLL7
U2lC+rRWJVrLpa4X2oZ5DedFbzK3SqN9tlr5XtA0Whui76DmhtY+qox7EENhleo3tewgO2vljszV
E4OHS5xXgavAHAsiMuG0OJjW+Y4BrrVx8ghfeY3eThkKsTe4Xot4jCZdhoVDT/OzEepIypzwlrMZ
G6PgFRQa0DQS/cK86DEkiJDTg6jWsVUgKtGQeSlluxc5L5EDFs2nvWNXJitVHa6bPvEPk6Vdee8q
plOtvh4CkZyKOvye06/YBNBcN3lUXz3o6rixe8PF33wDP3jXEnq2b3j83T7SnpIRsig79WL07XvY
LZeqKdnWkQ0uOorsCAvAkJaZqzc0kwwGUFyf5NryNEdr9rybgMDoyLTFnvCQTZTEe2H1wUqojJG7
cLwDFcTADJ8J+HpKXXtRd+qhV9uGChclOeiGJWxoNJ7mj0SnWR3IeK8D5tFRaxw5KD9ZCvLuKu9o
u+mWgMKQMOI1egxVENOSwXLjKnB+1FX0YES+882p1NFtZ/eV7cXjGpVihetNLvu+6TY48YNbmdAq
JjYgPqYdUMPSiLad0WMvKNR2XYPWnwxNB3M3WCuLHBMNfLirJU28bUieXCSdkX4j4ASBo0RVn3go
sSNfPadFbPwYinGBccjN89h7yJJBHHBiQjzN6ZpUU12fDAM7vyE3LeUw0zwnfJ6mbTdbTxVDiw++
ln3C4sXvUMAfMDHy1m1X/ODjfgOGazz1jXEreFIW1AfTyTQ8Wqf0jbSCmBVNV72rLfCVeaIfaEVP
J9qsZZIJ1pMhAcjn1QYqvbDbOX1Mz6Bs+ruGGXSjlYzPhjI+9Ypy9MhoOVlYzSY57o0KBjgaLBS+
eAmYumQrNH2rZrJtV2mV3sVIfxO2oy9U2WE2yljlaqzCrkXLkRpWvqdO/INc3Z9ZD/6C13mX6r65
6Z2hW42DR0YK+1qXclDpos7Y2zheEo4Z9NuUOyvt1tJGboIXac3i7bltO5auV6BQHYXzKIf+0gGG
rCq73UI78PAxUpICtNn4Dbk4eeBFS4XDhVYN3YZkgGGldnDK09gId+NIr1prndciaFaqLiinhARs
iEqe45m2sAfxoTHQNelubmOQSY6dvltqtq6SYadO+b206teVMrtmfF4SjAosNu00bG2dI3VdsAX1
StqvA1Zh+oJ+usZcQ2VRFMm69Af/ADAaWyn1FS8R6R6aD7u+qqM7u8Lj5nUUSMaQ3cKRlakKumZL
K5RXUHX1qnYNp/+mNzltXiPUNhNmF1jIgUv3/6WnL43SnXIrLPyMm3FnDYLQKIf4YYkJjP5yaOIl
7qkmql2p2elyEHiYcpRTlreZol7dt0hOlzCmT+2QZOtIrgo5RButc4It854VkNh0Y6QDilv8w6Vf
5DuU0p/SMbMtLezvuq3XWHzRLaAfoLKvynvLmHMnzHm3XrUo5Z5is96Z1DPEINHT7wsOxj7tSDZs
6Odq/wi555zaGeOQVLpzNDcrcnHLRJsvs5aBnSxb/Zaq47pL9GATEq7sZrXzrHTxeG8H0c4IYvVY
0zPZzXVw/4G4dV/G6VxlL3EoZ8QY+Aclzzy3Smk1GAYSagv0zBBEl5F2HCakvD6LCddgDOj1HIWe
awfIkD0osuTXwaRpJ7TD/bYos/fBoOGqqhfI4b7sCm6OlTG/knhxu7oBNSw/56h2ZBdiX+KVsQv/
yojJYMgXNjj/tWuu459Tc0m2yTzRVQ1/H6TD02eTGITUgE5zjcLJaQ84IXeLX6Y5jJD1mGWowKjz
knd4nhm9543HNsN0CXQnvZBRYdY1pgGKNNSOtjG1W5PD4jI3A2AoSXhX58w46wKjT24O5RKyR8Zr
bH6PyvAFkGs9k569o7CzJ2XG2zG3mJs3i7zm/BmrKrgFNSSnQll79VQv2t7+rPSQQbxqnvuJgzLN
Ao/Od+P/YB3qdlSgtmvYeOft8KpK2tYdzQjhZY+EEwjUhCHLakJvUCsf6KzTKtfTj5qCJmoQMPZj
fUfwx9yBpnfVCBCAduRsPRoVsP4YQuXAwylCilvgdZidJpNGDi0OR849Pp/pgRrkwIyDpR3hXjOU
yFoFfg6f3eiYE+dIMB7HgDdXOusmV1xtYGzVew8+ilAS0PEl8Ea78/w3LvUGM5NrdgkwlhwFXjR8
T2M8fdVL4ZWz27UTi1Jgac7b6GKJTRV73+lhfgvVBoi3fa9p2A1T2zykKuZXqgP7ngiwkvHnstUo
CrSh7fcezPdhEMhDhvLFJHKesI9k3bfIIpVI1NuKOOXNAPkTqHYPiSUKtsKh6+pzfEq0Inj0msal
qyIPva536zYtPiSaSpp5Tb7l/j2D8GZHGx7KDJCTlnoYDM3QdbwwOAUhkWwT0ggayOkhBM+8r0j7
QR4Bs2IwyWxnTrCcD63HquAhNbV+PFm6DO6nrL+zvBcACP0pb5ZTErFAdCizUpLKPTDZiVrueMCY
jHgO6Jq5EwUVSsv9j0H690rYcN5umoXeYpgPpIdwIXkxOkZomoGBUQ0+ZLZtknVmNMOlMz4cNb3r
GyY9cSy/ld43nSBGRpWlCaXCuxsxwTAqZNQWBTYQRedoM9gHe8NUx1BJ9Jq0K7NN0r8SxKCqX+xI
VrnPu864wqRkh88gcMZYJzmralik8TQbtvGC17haQVAloSYqPlXTX1N97IQPttWvcbIWWNdnCS04
d8fwGJwNrmWa1gFVmd8ibmP9lExQhYAGzm2llGfEQSwpyw552RNiAHoSgeLfBEHlMLYyAmDKQ+uL
a1gAqLBsn35JNI/vdA/usU07EzHKBMI12UWiHXZB0e3UUiobOopTWO/qlrmmWdnleemPMGlGq7sR
ARfTaffcTgbsVy1loKCEsYv2LYF2y76FIqOMXphiSJzwzSNyW7r8abmzp/a5TI0He7YgKeJdpQEI
YSpeMVo7IdL8gXmbmifmPErXjxmWtk6AluOeys7CuSVOmrASqc+5hQIpIltGVMDk66hEk0u8i6Op
Yl0gcEOSsyjV6FyD0aVOMHZWRkUcTPo+87ubNRkEJIw4foJ0EdnPY+6/lxO3x861T1pI3/tW01f2
mCQH56oiRjNzS3+GThG5pJaVKK90daEpwj6Far0vaxMCARFOazVumVlmxTmOmYcSHLuOg4i+iDC3
8/H5qBnTY93nA+WlSrc7Yf4c16+FFamX0saJUkkYvW3ccCSZPEQaRfohC9W5q2d1Hq8jemaaQUg0
vY0qlPdWpTyH6qasdV1FsFeTZsQT92H3+q1ILLoaRk4jJc/H40Ch5eolm0Wkwq5ucNycgli5dJVn
7sawpbrtoO04SJ01TWtWCuIb4NZNdfJbWl6Bc8fyj7HGUIN70+lcEwLpjtkEfywDNV2oKtyjmkj3
ZoguRdX8IFbwJRbaOdbRs6iDsVILThVKbbxjxINUKysO1i9C94YHJuge56uNhKHjTmMJ1UQ1seLV
2gB5JBH7rFeFyxZ/zxEnvLaZ/lxbPWlMHYFLXRjbl8mJbxVRTZckJA2SWEQ1tfJV4BF61KgmIrCi
ecsDfP1573wbbVU7FnpByI8+cNpEizRBCgChIks309J91Ii3MGBG5hMND8WG5knX5oewyHBBjc4z
+NtpjQT7PtR9nRzNeFozyu2l3BeceMnCGr+h5loGkNP/XdytzWy8v0mZDaERWoHoVyUVm0DGv+t+
rXywEkoq6jBSFpN4OCg6XwPhHdMqRguZOiPQDzGXBgqjl3ZQN308bIeEQ6YfxXKlR+xMozM+0+0n
FIpBqKO2oHNLBN//31zzfwNvNLG8/I//BUj8jd14nnGLP6rsv06vVfiavf4XLYBXhnO/em3m/8Nf
VhvNsP6jEosL1/YvJON/YxwN4z9SWhA2KXqkqZmow//bZQP60TRB/oJsBSwKhfMXl43xH43FjzMV
3A2M5vb/E8dRny/yy6NI8KOqwYTkL0N1QP5+jeGOE0WaRMHpl46FItDA8cloa5SUaqhUGtpu/Wen
Bq6RzJlY9TlW7bNvxdeZE1ao+TEP8hN671Vgwv4w5xAkCwNCtuSECfutvQsbIMc9k23WULV/GGxE
uLS6nHoT5OpyZopNQA9HER5iJ7iJUt9VHdr8xHQWgocZWQ6DzOrOt3sGhuFDRL88ouxLnE+Dqanw
lF1c6wha9h6ybk+3V466ayHM82nWWoiuEc20ndmrpO4WlulfjaZyC8Z0fnllnUFaaiyb0oBJAtGg
QfthOmKt9TC9ojdsqZsCOL7xqGVno9D2Rcx4AC+fJcLtgHavbhl2Z+X3msGPx1G9gHSQvmkY9AYJ
ZYa2CCF6NudlEWFERnpl1O9DTvUFiwXg8CKkAqH6RPfdbrI0P2KvRDRjEGa1x13HIr617de+ZA4Y
VSDHtsiwXAgFq1RemxjFA42kuDp6k++2XX3wyEXxyWtVCiBpHAAYpjyhpZSoTnQoVcgblItgkUgx
m6qybfE4kR5ADIdWA7kwX0pLLmyE+V4E4AUBrzl520oiAjkWya0ajXWt665DFq5tBYdgqtEXtmhD
ezchSydv5hSx0nsnn25lW7OGKMBP1BlgGvTnpCSdoExJdpjOtH8WjfEsQxiWI55oaMyrLm4/zByx
vKjJZCBOTelzXOZDcm1z70AK5Z1upIzFWzw6Vs8Mt26eMyL93D6BCcYkdJ7rNlTd9dhzMFJ3tqMd
qo6ZEbAWpQdBhpahgGpB+sMqLl8VertgQUU7LaTt36fO3TAyaU31rQH/B+bZQ8N5sAs4WDVvTnaS
YCGABq0RDtwpaCYH+c0QOodV+tTPqkYtu1OJnguFvuModcIhvsGEQKhsgy2bZAAHwHfS6/sgrmFe
+WjQHVNDc8POwjy6umBFWsiE8w2zKi+EJ5P1Rc5hBhyYxVPk6M67WRHzKjXyWstV0sU3UkvQuqYE
7qbpWrbFCVXI/YCeig35vY047BFqtyoH7RmD9srPio2nTA9M8jjPkgLyy+LH0XD08+xXs5Jms7Z9
XUUQGBBrD5aWJuHPBOtfQNdBZkx+Bsr2EvNVS4AKC2IG/GXCI5oh5ZU59iy+6zhd5RUqAADmDtyC
ruehkRoRM9QoYUmyQ7KwLZ0JzJvWY4KtFpCsCIF1Z7Y+UocG946zo4XiDiHiFPGqDdGD3jIjJt64
Zs5mZ8AWgHoqin616aMHtCSzwIt3iuVTTUVuYqabCgMzMq/t4Me0PZBOBwzIy4FlrCZTB/WCDt0K
6Rw2FcVNUu3ojcQXidiVik46Q84cC3hNBYiWs7IWvySQfoxw6/OcWVrzyJh6P+ZU8gTHLFtm12Qq
rLqRs3WRvDWG3OZpRN5zX9wlhYEkVu/aZeA4mzGgaSc5dEB3cvuu3asKcRYZt8sOa7GA/HroY++A
ROixTxmaVpp6yIYK+YH6UeTtqh4tRuk3XBArR0t3gUVytGXtOgYzBVg+YX3HHZksEwUXiM+nSVlJ
glI9F3l95wUvmj4iq6qf1JQzYF1vZgWoYG5AjN2pKx8DPEhVUriCWqRO9lOwQ9291BLpqsJfewwZ
6ObuUs28CASGSYhlTWep18QjOO4dBvqlXtD6Q14gxbLDet1YxTaxc1zy6M6tQ5Oi4QiSlWUgGW1i
MLhyEQ0Y2Y3yMy6+dV19nDIW7DFmpqG8dTnHbsBlKtEAywCwiEwuJTsAXtaFET12+OK8oN7ifr1p
EmYqKhlfTqwH91nvHEVnr//9DZi9l/+7oPu5i5pCFwIIuC0d+XUXNdTZOZMH2qXFvGKq95EM3VG5
I16a4+H4h/Jxrg6/Xsw0LFsH0S0xjX0hL1txDLSXOLFLhFNNKHQtfE52aA3+/TP902Us1cRwJ8A0
qdaXIjUziZNAsC0ufryf4tvQoiDv/2Tq+7vN8a8bRymjw6dn6XD0mTL9y8LhZ55VkasrLtZp3KOr
3xQfebqIV+wgCxgbH9k5wbd1HD+ArbrNJtmEwR++ur/X4r//Cb4g4wsPbANCNnFR92Ldbrqt2NQ7
Rpt/+NK0mfX/9VtDvGpJsgBUAyLG3z+pDTkpqb1CXLr1uEKBkZ/JYVnJnXRJW1wn5/EZBtWieUQG
nP1VxGNc/z/Ruv/x2vi4ddS33Of58f3lLlt16AyRwV0euHa6Cta9tw1PAb39jXUU+9wNVsDtBPl2
eCxW//4Y/dOrAY7cNKU0wJnrXx6jwsnYu9NMXHRNWWiIew2sCepdW0ZrbLN/eGY18Q+3matYlLK6
5Mj8FUs+qmjAxNQ1l3Bqbr1Z733oaHS53WLedlPCwU32BHR1TYtErDUeh8FZlSRKiYy5lAO0RPLA
SZo8U45VrT4oacW60R06NVqrTFvRnoWUDd1eBg+ocdeRGn0XqrERBBRqecc830euhKIpqfacpK8W
AglPNO+GVe/Hod+YwC6qwHdFpDLkV59KCbC7RJCaiHcRku45UsjwVObsYsq6cxBhZCQmd49m3CHF
mQ5tYO9kZ+5LEwCFjKDe6sXF1zEKqKX2VNIHKLvqjOEf2mp+3/tORQMiu1mOcgx782zQzlsgR81W
LWldQIGTT4yBaP+nVw7p56mJ3siK0NZFTPR2hxirGuW1Loeto/cwefNjMmoMM+zkYOax2w7m01jv
kyGhf++MyzFVb+0w0mBGNW5qbqUX+zJraB5BoJrwYdWhRZZe+4DFsVJ9F+65S7+dxizDkDhxB5Ww
X6vZtBKISnaPHjgrkn2EBb8frJupE7MrZ4NgqRff8i5+9FSSi53kOtQ0ZpH9LLMJFLviPfVB9WrR
R7FoQ/SmfUO8sOhpWMzWFXIP3MpDGS6ylYPoSXPSP+RCzIvGl5cdhznCKqmrEpPxl4derz2vKYKh
uQhYyiS9ttPTv79VM4Lh9yuwnuiOJXQ6ll+WE9llfefRoLnIU3cUrr8nTvhMn3ERu9ky+sMCYsx/
3i+fZ44vYRNRaUGZP//7LwuIiW3U9oScLhoNYdLqVMZeVl7d+/icZqpJ1BzJT0WxzLxU5vlGSYOt
zkxy3Mv+SCMQk5llX1KrdUNeLfRgqwggdVQmT9RaUXQPcm5PoUfg5dXSUN2gpViAbyWdhMYeHdAd
YCqrHn4EkiNQ4D/hJV0YhgFisnALmiXMN/kWITwGO4v65t/v9T98mX/78PMR+pcPr0mRq6TyTUii
iAKM7pHl/fsFtHmX+/vtxeE/J4jo1Df8/cXa3mZG0Q+K7lwYbbiTi2v/zVm+w5J3gz2RTn/4NsXv
H4iulopvha9UWNbXAgKNNNnjlBeX0qxXviUPUwdSqlHcQAOw5ydrJmjLUkfynzxF9oeJQqd5Ipr+
WsgUTgPFPW1jmdwbhnnCl7dM1ZLlQiNZKUM9O6LaCg6ZJTeFhngB1v80HwWKaR8ra4FfFhpV5f/h
hePl+v0ezq8D2BBSKeRve1xcKJ5KRgrkD4/ELu9FYBjUwg810xdMsJhBb0Mm4T1G6kJgeeuqtY+U
Owl++L2+MCTr3EBEFmz54mhioZtdYoQduRioduloH2utcR2TyRZyrSGamWCZ9p6kiNdwUggPQThu
s7r/DG2ViWe8zcPiBe/Ye+01l9inVSG+9bUGPnqbDv25HBiwWzfHaVHym9fCfCqDhO2DyHPTHfxs
M4tex77ZkrnlGRES3EtgbbSgBWhXLwsNn1GESoSo8bFNdmBRl6kz4dWxd1FmrXooHbVj73CzbGEI
3sxWU/A8AuuaccmkIOpF/dbn/iYAU2ko6s2w22tT2Dc0OWcTIFFtm1DnDgMUcBSHPd6IoGQn7Emb
1IO1CVIIJeYmonnejvWmG4YdKnqCH88WpNQQ2XMTfm/sYAtdDzTrtwzniGm/Nh6LeXjJ200SGs/A
PWjHFucogltX3P79jTJ/X7Cojsk80gQoGos269/fWcCfYJW1xL/mEXpLuZkYD4VYZagKjmo/Po04
ZCMUc8F0CMcz/HVcnLje7fqYzKqhvnU1dOuFqiwKVOY5LOQmlQueokWIuSyIyWentTL4P6z6Ls4u
BoHSZfdg6Z8VKAMPekrEVAten813jSupsVBY+AAId0iZXK1rL0Yq3ABHqTcYG5k0Sym/1+FODV8s
pAgBtgvcTktf7/H4VXdiTP5QKJm/rQH4zSDJoLRl0kh1Ni9JvyxqJmDSIidx64o4MktvEbHAhq+j
/8TIjdogMhk4BN+gG2bh2cf80GI2UKDI+VBms0MUm+5sQvRyuY6Ug59g8LhlNOny6W5oH81hOgR0
0mpQVJguMg6Pbd5uo2Tn6K+QXFT5qcub7RwMm+hq8zgVxaHPe3b1gYUkJDwa13d4mR+0cQAnGGMk
CXZDfvUMZ1lnqaCVQLTzHKf2h+fmH26LwCpkk5ZFGWl8zariqbEIYdWTa+E86qn6YVJ5KFn1Li38
GXavIJBu30prtm88j55K+fAywlx2Yw/VT9quot7Ywb/ai4yJffQ0YjAQbz5ymsGGRTNPOgmHKDtn
kWavNg43QuVT1E92jZCyek+tK946Vb6m7cHmQYHZ4Xp9R6oiOTTTbSaOVX3xoyrTXebU5zQnxtgf
vweY32hOADnUXU9qz8hdzhX+r9QQfyo7fltl5yQizi/C1BG6al/fK+lLXYuAQV7BmikrfVVulCX6
Rdtx6cJ96m60ss4KWrMlyTn//tX8XvF8ufSXbVi2jFOArebXbt256ipxp226NO6dDYmUa+P8h6v9
tiVzNYueFgMUodLQ+nJkov3BZAlY83Uih+Z1cLF9fcfm/Mxxe1qlrrKTf9iVwdh83cG4pMQLYhic
0vDTfqkCosqJFYUR9xV/LPZPMyZv+6PvBNNeJsoLa7LcOtrjgV8pOoLO/KiNwRGByCKxtohQZ6ah
rlxn14bFCLT3PXcq7kL001iPWEWY2/rESPO72BHDaloCtHoNssQhvN77aBDQWQ1P4WjdtzxfBM/Q
lNM5gQgaQ1Lu0vTZUbez+0FX7e9mNuyS0XZzQTVQHGowLA4tX6XGAWPdmsZYQ3IvihLrxc6oCL6N
umOUvEQ0eeFm4FBpSWwmaqU9GfGVhN/cvI7RzorOebK355DjiibKdFWr7zS0NogGjiYeYmPQX0rN
fFXFOczfououBhnK3ZnYW+gIjoB9U+sDJKKq5w8oWNdmyHNYBMZK6aaVj7okJKQBjsXFnkr0M8Rr
Lwq7wK5/CPtgXRS3KprgW7cL2e/N8rEq4fsSRlA9pHa/xcibwZu0YRcUc7p0+ARLeaHyJ4ggCXEa
WAZGV834z3unwL6dtutUy3aTo61sMBY0SdnoHtli9BrbxqXUTk32ONnwLEjN8siqsboN7GpkIZa6
V9EsekiPAxvdYbWzkvRthI0ljWap2k+GUt5ZWPi9XN/1XudGOoTMVO6lqa/1/DKZuFizmCmDCg4U
NtpOxlRFpAGdOnWTd2uY6Xxy7Oa9H9wrWKey+E2pfLdu2705UT0UuVuHHbeu3+qdcbO6aZ1Exh82
Ie237o/GzIkxKFpX+x9eMhnrGgWEUV3Vvbm2v9G9XpgbbVXe+6wg//5C/9bmmS/lmIQQCnY+9evC
3jWJXSA+rli4qh3zIdo8yqbatH+qQ82Z2fS3Wv7LheYd5peNVdHqEdrDWF0dnqg85Vkf32Na2aYF
N7N6HhhVN93gKkNwNK0nM1bwhRI7pkN5xzMyWu1OENQQm+M2qdgNnRj5Us6ETNk3lrcw/H49j3oT
bLEtgWMAVogPWoyOuTAE1OwihcEoX0KVuGqMspr9iEJhOUoGSKSXkZ4VBce2Lx9CvVsWUI4y/Ky+
8pRFoMPmZNyrwVPLyKsuP3J6UhOFsJSX1CixHEEM8j5U5MTx+NwhFbHsVxIpVjodXc/TV6Ift203
2ouA47ZRPaHk3qNHR9n6bPDmTfqDUX3HR73EY7wLFfsE69o1YntZkjgAVZt8+5opXVyNrh6rK6Vu
ZwDOusMzpjXvTf89S54K5VkdYUBbJ0wuW06J+9B872oSq7TpWRDRMX6MAt1u7jwNgl6Ppi8NXOeU
nXS7nKUDUkM1YkziPwZgmglzPW+Dm2H9P6k7r904si3b/kr/QBTCm5f7kN6QSU+KegnQRuywO7z5
+h47VY2WKHTpHNwLXPR5EI5KZDIZue1ac47pcEMBIbbIa5cVMCIYxX4ouv4wQLE0MMDXAu0oRqu2
mC+E4FpWouaLYmZXG+7SNj9x2qGqgwy/qi9Je1/mct4Z7WNfXriSNLpHmxpITLaAcN9pABEBwinA
2zhE15aZtw2m/P9yuH85/xKLN+fQv9Rwj3ZACrfWNt7V2z9WNX8/DwQqcdA0XJPZZVhftsnCdaok
MdLm2ror9plciDXm532zoi2xT/cGFU0Sr7bu+t+fzFyYVX3PMAik+1L86FoqfCXYmOtsH+2MHRrm
tb3582/3+1w2ddriVKU58bjujx37p7mMtSykX2n0hE8Fy9q9DacLPbzL/WeZOhfS6dfmXGGKp4cB
X2hY+/N8wTULmnuU3mhe9ChwPzamdT0nzbGj2SXaGjyaXI/KTq9KGM1dFL7DK1uRtVcNn9GQ7/zg
e4EwPp+gukePffYK3WwAYhX1ipH4HWwjqVnzVisfx/qaFvw9mW3St65LFwTaU9O8zaa5SUFN/fMj
/6JZoU7Os7AC2zPRHrgOOJRf17WRnREaD12hfoOP5c5ZDUuEsLtxp+8RUK+0W5o2S3NTrqIr7w/7
hGl+XVO//OwvR78qJ/JkCPnZ6IRW9D3uo910CQYDDcKxX2qXPI6bcJHtskO3azflUfvj9vF7+Z7a
ArB8LgaegRPqawm9HOs4iUvakgjA2DlbsjTcDYwRxWSyyPJIHljzrzrzrp+vRujkTdRfDDoZ9YO7
y8pgq4XhpihQCLAi/uGT+f3p8NZc0wSTGlimaX6Zg5FBfy9E9H8tIHYZc3eR0Zj2hr0I4zvRUTR2
5xfsQ+vWTW7MNj6lgfjDfDy3aX7Z9ExuBLS/4MV6hkPE6K+DA/q01zvjNFwTu7ssQ95GD6PAugzA
MwVK1etUV6lxhHS0odR1OevhZ4JSMjScVRf0a5tePp4xuniYnERlrfIZ4cH8IycjMuY/jGXzt1XL
RKIJqNanHRFw5v7yxGIoe2QXOeM1vWE+u3KrU6EwaghEEeD8/L3EvUBowlWYIZ+OLahuN1p77WZP
iCMOZmYcDEnLMnYWWfcUkWjf6JsqrD+Y/2SqU2Lpyeoc2/j9Dx/0b72NL29b/ftPy1Hk565lG+54
DdtgN+JVXhSrZJVj56JX5i/s1bwk5G6bXeK++zEFFdb4v3tIX6jKX/76f/41gvKV/Cju2vrjo718
kV9Zy+rn/Qxx/vvnK4HV/6+YXsdidPzPUi+sXv9xT2pU9ou2S33PD3GXZf+lIycBpGypDcnw+VB+
6LssAMuOjyiCEosDFkiVYf9L32X+pfM/OlQ0xOCQBkzp5kdOr2n85VGdZXejb4D8yzb+HYryl8oy
UdEuRXtVx0BuaAJs/jLSkzTL4TNywIp7T/qvtePkXJQwp9rPTea2KBnISnm2gmoC/zR2vKBEf6SP
wO46cL0rSGp1QnSDNXoa1XYx+bfnp/lvDax/gd79JFIhP97Fy/+GEcVD/p8H1PJFfvzH40f9/vHL
iOJ7fgwozTT/crFtsTApljZnHP7px4jSTAcwN6WpgNPIlyEFmNvUXcRNJEZTBA9Ygf8eUQYyQ50B
xX/W6VWoms1/CRuvf6zh/5T8bBq/XnAcaqk+FirMvDqCRuojX6G12KXxqJHC6gcj8CAuiRAiMSVw
YW0U2XnXuSZ4ULP75jsRFANUdTjt98VIgshgMBQ17cYM8Xv6va74cG2wnCqK1e0I1QjNVe9b3z2r
xnPWjuGhtFrEr/KmG9NHOyBjCZOThTmNzAZfc096Q/eckjhRYns/LzssR9DyBqzbi8ZJyTa6KIX+
UrUteavKStUUyftQYoeoN75wvaVRAe0PXWihzO0j7oB7J7R7CKcqNXQeaEKV6L7Ka+4rz/DCjoGl
Y8iugmnt69POmMjr9Wz3MNhFv0n68B4N3DtAYvqOZJGZeIEQuNn1vnbAJgc6gQ9wNhJIhF1ANdC/
t7Kc+BbeBRW8shCv5dA8lPjVCd+0GmQQVqaNO+CalGJcascxWFTbvZe6v8fxdB9PSmvYykvUBlw1
pcXNjD/kQMSv8aLLjDDI1iLF1L9PdHgNE18Z9NdJAB4GjjP4w4kEgWEmgM6IXz0eJ/ZB0qRNAEMM
Jhyo9a5XWJR57jhhO/1D1lkcIzwUePziEpItVvkIBbwHr8vm8Xa+tx9qvKuGzSeQB/7aIoEGt+d3
9RPOP1h9Ce8ZsWn/EGTGGkge74YHf/6xRurtCZ/kbBuhaMpepyR+xedDGo10AAzyU7uKN35+d3RO
Tuefeirfq4hgFPV1oD/njWh5L9HEQyZ7a0Xgx7TQ1UdFzOKr17h79WbUqxsx78NTj5o2FfrRyke8
pz14hnfviPRVyuZYN+FFQNgYMquLigjPxBGvg22fbNK9C4OrHHxJcMfpY2bm5B+Tm6OH0QMVWRU2
/5qhLqArmnKywHUf63z25UzcrooNaTPu4CjvYGNVQGul/ZgjA1NPgpLJPmi5ANTYganTU+Iy8H1F
SAgWtWFuNM/fTdZ8BDfyjIbyfjDQQP60Jv097X+R9H25+zDNfQ67nI1gbXOwpAz662HDycao74T1
Gck3F6kBYFgeoG6Cp+z5BJ23gK594zM4bDVmzC59xTi/cqz+ZrJVz11NwcIC8AhZZWzpr1k5L+Ci
Vk2Tdtfy9JE8ntyxnjd6yytMpUdmLVMoT/KVI/Pn1GYsn/8DFqqFkcXPAXI+NenPb0WgpVmoOWSI
4CZzh5vzcMxynlGQ+A8lnlMAwAm3dD7eckIomo97jbYLXhsevlpFbPoHJrzIemT0nX897PMxZRHC
i7ynMiR++zxVmtZfnT+XDOvtYHr7gMiLDL2frjFJ4F29zvgaZ6Jc0lB+719hBPfE//izsVNvsER1
4VN/xX15nGweguYO3B8Yh+dhrF6ZCwVzNnKXubB2ehC9nv+DmpHnbyBaC4O2gDJxni3n3wsB6CkC
O2DjV4x/TA2VLqWikzja4sXjU0oNxCATvbw6XbUar6GmjHpL5+GOvX2tfkRbk0DsWXuSI5Np7wzM
IvUq2Sxe1YtoZfXSJy3rhPOhpRv1AXQ6I8GS8Lj4ZAaL1GmjYrqrmUzC+p1wwist+W5XIBIT9Smq
QYrN//X89SDOf6zdgeSbjLKi2WlfxLSaylxcU/xdBw5NhBKL/T+P6S9a9/OQ9pHn4ebiiKWOyr8O
6YiYw1xM8tPMzHqvMCbRAO25Hnj26t3NbxB9aAuaCH0K58W12G3UUjurd4/cgmUaE1dHRuMkGD2a
9O5BsL4WLK8zG9h5yabrfupNoB3nD0qpMF9GBkyURoccaUva8cDOYzSzeFh2bR+bqbwli+0k1Dit
rOAeOsv+TGmgaHrF/OiIvAhhItCTt0K+RsLIFv4pT+j+iio4cl03+STwZdXYgkTIEnR+zqHaNtTg
+uenaKiL/n/f9c5PMTA8mxBs1gfL+XoTbstILzH8fYY9H18SA0rNR6KH1d8QFbDlJrTmBMQO04pe
tYT/fP4DL/m15qjesHre08CO94c3ps6yv76xgDIUPnfkMC63UHVP/ul61EI3a4zO+6jb4AS/94ST
i4edhPdj759HfURegOI/cmRABgoukI3q/N7UMG9TZmmUvnuFtZNM6T+8ueD3x4YKDn8FmiDLQ6Lw
pYahRY4FIlCChowx7g0HPWHR1iu2WtdPXlsVvm4ahOQRPZS51oCZgcOMWjKrEfkvwBl6OCGjkxXy
PDKJyXs11VbfCWY7Zs+dV2GUiDWA4La1L3AWLzLfOXUZ3+4U6Y74StTVjIlW+PvzyaWosCsAZO3r
6aJr4utADvhR1ZFBzwaFdNI+jZqcwq57qUR2ykBYOAxH6VHkrYE2kdPFH15420ILXKLmC/DPJwBD
nE1dY+vWSZIONe1FTS6iWr5bGDB/xBXa7l4QU7nItPKgW83+xykwbsDTDOKoJh0Yh37pTu7+PFJy
7aLOBHDZWX1uamvxzeQ1jSd/pUm2xlglDVV9tj3PrYZZqVZlZ6ixHqfOAoHp4vyEhwSvfajWnQxs
1Goxg2hUh4EyZIlXC6Mzjfg1Ru/UuM2ThVkWMC87SgJOBjwaQQRZz7/zhZrbvbd+dllMzLfzsYvE
sLc87O7Or0Xo89pMi/cKNJRRT5Cf+B5pZOyJ8mlI0nuh1kX1o6OBUvrAGeKcTHFeNrLhLauwrZ4P
PsGAFYXFMVNYgDbFgcNzU7+dWu0TNdtbXdz2Ax3DXHs8/27ns10Mz+X8A85nQLUuSW0EqdIMmyDq
brGJHHx6y3z4MljKeV4iALk8/3gjZVC2LdC3tNWPMqk4m6rDZagVh6yUL9IvVjEq+lUPVZufah2D
yLpwTFejB9BucMhTAdHSAKj4eJLRzKm7cyeguAZd/d7YawYRd2pMENvzZM04/sOIM3eKcmst8wbT
YtusA06l51PPZLxGPTpGgcl7is3rTJ0G1PmJLRWtNZXzCvs2pX0uE3+Ys2ch1C8rCharwOMxI+mm
9vJVKGWE3hRjdXnzfXmfGtEqpmOgtUzO0WK8QJ69B7L5RrSkovIFDmDRDPeL+R2eQXn0be0hV1ck
QYV5TRLAMrDnYccdHXgV0XBq76zV0cJrMCSWU7BmJcemkw4C6sywbgOLIHhWjYXumJgQ3EdRNPT0
uagLEBtdSnovpMZPRxefEEhBMOptvtSoL6Z6o+EDgq3n52m+FNSKM9N5nlgWSkJKthbGLU23HsJw
uApCEvt8MiF3ptNvYtbnKh93XU6Oel3WvJPYXcG89KEwinqnS/E5wV7u8pSmo9WtCTF2YdcAVYjS
9jSl+makNbX2MO9jJe7qnZEF2RLm3qcXk51YNA+WJ8UWcdYbCEJOJXH6OcQFlhcTHMMMsd3ZBTJ5
QyrKaqVe5Zzml6IhTIa7wXv2KUXAOy3JO6vhWFptsLYCWlt1Yj6OBP8VQQ99Bga8Pfa3uREB/knl
tm0qchkBY4dAiBeGk+m7DAdQMbX9pQuk4A8D54vCjj0yMKAeeeiQdZx9GGJ+3Yr8LCYgRe9ehTtf
eKKgNqd+69qvtCUwH/nspFVw4UyQ0Cp6V3oV344+l+g8Iv3dN9isoAfUvf6sCfMuAojCklTAM0Vk
VbDB7G1jm9eEtrJI49CGyFEndE7zpXS4bEc25qla2IgzQuBbbu+vMtMYFk3VI8UtP7zcvM5tJGRT
D/jChYkCQ5eDCUi+ITiOVfzQuOZT5DBJ+ZT9VSWK57k54jwqyN62h0WZEi5XJyDdfUOsoNkzFQqM
tZmm9UuSN04SKtSK0ACNbuzCnMJDbGQUSePZWnrsT8tZi439vB6K2FmPn3DgBSE+Bb8LjaR1N103
albMCSJ5YUWXTkN2XZP2kESUwwPl8XrKGRjRYEC6n/IHdNK0RriJnMfLeVzE/CprZ+quYp1tHnVS
l32q0dE21qsOOBBjG+htZgl3lmGR4bDHAx1uzgOINMnEJS960j/0cv60UnKsw7J+lAQjLwP8hFaA
gVAPq4Abqo8+K6RbU8af6JIVA7Zf4dMNgSiXC5fFbTkQn4rrxjxVEAyJlWaG2UFwDYXTR0eGdRog
xwKbT7CGRnBrCB57NBH1MJrR5fgRaj757+pjaD14mn8Yp7+dSVBKYkRTFSMUYHhNfx2m/ZhmVZjP
b7G6Khf+q4TJtOwdjiLqzHveDM5XdRP2y5Jb2mVFr1mfNw2ryuB16B606z+8JepUvx7i1FtiYUeD
rSOb1yma/nyIc4u5sIdkfDPUXd8fOYLDod9OFnZS8NGilp/qSOtwZDJNakDqEK7uoxjXX/75ndjq
J/26+CthnKrPYrah6valycjjDiajat/OZyHu4LOr34d2jCLQR5JSde1z65bf0EI9l5Ner6eShZRt
cQkKASpOnrExQXBpvPENhhv4UddaIjRfqSVbC7qlJ3KycdrbUeTBejKLp9YSNMDVyB+IQA018Uk3
pN7RWGQijqwcwqS0NatXz7Buuj4DCGn0bWHU7moy2YLUapeoseLUFHZBFj40fzjGnmPHfn0oxPKx
qlGathAqqzr4zx9P7boYScbglSzyZQ8TZJdBGsOGikCyR+a5NUD6UBIwOqpmGXMwDtKt0Dp73XgZ
vCXyzvaWRLCuZfCf1BOr3cY/TrnYoEJhPbdJ1LZCImWdOem2oOm5NsdEQ1D+giIxNddRWrJ9tLFL
Wnfz7Pf9KZztjgO9ly7L1v1Uz43ufUpMnXkagqDaFSZMaR25PtGaqiwjIAoNesqrxOYhasNsbZSn
8wLmkehKujyMS61OkVfUPG4KL4usegwnCzgIwqxtVTLxywD7L0jdtEK3kkhqf0RuuVXGQkYGIEc5
pJGyeULcyeLgt/rlmGr1KpeTth4qM11SGRXb3MWOamYoN6BlDzYRR2qK511PVKf6TEHXkPnKeoBm
xAHKAgU+j+w9nUhmnxo1/zzgETn+NuItk3YBajfKPRSZv1R2iSxmm5pQH85UPpFDUP5EAMI8DYFZ
cNpoob3yV/HZcdRcnt8H8RuZ7NtNW+k8mpDvI36CRJLGxpsSSLyUxk1pTjBtGQx9l5Al37NMGuqP
8wuwYFLNJTvFGtU+og5OupY8karobomoGAeydezgNp1HYBpRd5Hi5dv6c3U3ucJjeHVsfIiSiSwi
B2oCQh3q1lvbOjMBAuRXG0aijEdc8KXd7aZWB6iOPEPiSb8IqnHRRba/jyG713FXbVpj2M2Aczd1
GGIOV1NpzDKLqkvKHmYV28ll63MqfFK5QswW4t7H+bfSTJ05TA4eHknvMsnY/kRw0eZnyTCfaSbz
ekeN9wXgSLPUxwkoiYcPRj0P0Kzvcw6/V07i+vyFQVIZJ5kOLybIzUVFVXLVTAiJkKV3y0oAI0rs
/Mc4jiNO6eVwHKwX4UO+T2LLXFY6UUg2LXMsklFFX3PaTkMZcB9J+Cm9daUhH1tFJgin81edfaFG
SqjwNO0SC0a+PZXHtuO853elz0HkQuqNupHyW5732A5T1A6K2ZPhYOGWE+ff3m6gY9sIz84bngzN
x6i+1NvucP6OUT24TJMXkY2oLRMMAfuJpM1pO2v9hZvwpJJOizYCHJU68aWVQi0K/UZLpvcBbDHw
IFa382upzVzzOFZ6cU1gN3e0qOLfArOU2yburosBw26RnmSvTi9JiVwneXO62lkmlckx0GFcFBKd
jl5D2kuYbjUXxsGyOSs6Nsy8Of5UlXFOH83NeRoYYYMzYzSegRFCLUqIUS4GPlf61eU6MVv5h435
XFz9dZm1HKyXVAmoU1m66ub8vMzGOa0Oeocv47e8pYcwq8QHMHH5slD+88YOZjjntrfONXFnhvp1
XJLn0igRPiPoFfU7+4wuTHMxdgDUBTWb5fmqwaicEwd+I9rmZZTbT+cpXWVsVjJBYCKRd6FzRLU8
d8+DXz1HoOaWzsxCHRJCEzcpxuFsBDkfvs1VUe+kDVFbK+vzfjWFsb2nOaIiGTJvEaoVXR3oz1vc
+aM7b2G1jYq1G97mOeXf64HET1Z5NYjE+ckGAa0Ph0tkOjP0z6/Sr7V4Jn3AMt7a870nZp/MJnLY
8CfT/eEgc4wPXmy9OcgFfgxBO3Jfu4p4kapmtSo4FBeNG6/O9wmdLIWOBAMNIwJL9GUa8SXn5fT/
dWPzX2uq/y+KJcbC9NO+8xs65bvIX19eh4+fm5/nb/m7nW79pY4WOgpoBj7FWmq0P5qf9D6RHnEm
1E2AB+45r/jvdrpmOH+59CtUJ50/DF0V1/7ufqp2Knp+zwpoxTOd0Kr9O+1Puvq/Hpp95YZWZyCT
trqDh+LrobkkWtUKqwHTf9hEGNZlt6/9VJz0NKN8le6IUsvx8KbTKvYAGgDjixBedslOQ/pFbA19
pgCKA+CkjmQLL9twXa+uWLzKzUid6SrsiJgs0uap7etqxwkH0rtKf/QSGK/TXeMScpKEOX7JJHvK
29Hmom2JtZNM9Spsk33iUNXR56s+DsWt3xOD1ORzdplJ60afoZEGHQDXSJDjRTGMJIBm4ypqRwvL
am0RwcUF4H0aZPLQprAAxqJyF0Fjaxdc17qF6cXyiuXlwnbyA1HBKLC45dBQywAj48ksMr25G1MY
FJb5IFNN7ju3M7d5YmwIG+TugyJ6EYe5eZKeMa/Ntl6OY3GcuyyD7klk5JDDmyXjY6FhwprFOD4n
jXjwwhc//ySR+aXSJrSq6F/lSFYftNbJPNDemLYS8ejBBkGJJ7HedXHXQaXOH8JUG1dlkdrHafQ+
Bzcqv5sGqBTpctXJibc6AoT3yZdzTI4mU7d3ikBfjvhDJ+fOkb7CxRjJLUypdN12KOk5Cdmbscya
jTnW1dEp9LWodX3bmYO4TAPiCWkRfMR8HIfZyD8A3Eq+PO92ZkCcA/CbZkeol7HV9fShgt6/rVpP
+V2BHaKtKsDcyI/SHPR9Xc7Zuhj8ZB9WjKy81npo2FN0Fxg9ZiYjd+6sOb5o1HpLMdW6h3quSoTS
e/DGdm919Stgjeppylg5NXaftV6F5danhZvn6PCFhJSRRvF3hK1PRBUQ2lY13iqhZtrXFCib4htt
TH0NmEcRF5snR6fWXxgkcjWkk3niOSo14w47dE4EA8rd1p6rtdmn5PsNrbEMspuIHC/TzvQ1as1y
VVZsWEME1aKDUlzrNuEM+aGLEo9TVn0S+oitRuf43MbJdwJwuU2HvYn82Qspgmd7J5vGrUlu32Lu
6K5z6+JePsHNMSXUVwFO0x8GucnNbSvZKoXFRzYGCAkazfkYzUkVQ8ryMfFRMuuh/V7MPcDSEQRO
kXmbruX6VsLWsfkbLTqtXNSsAdwABP6ttvKvQq85lcSSujJrTsyf+D4s25t4sL+PAnJ3l1OMH2c7
2kLcXNVuJ5cTKdjr3Evvk3lOdoHQCQwZ81OdXRV9CKrQ8NeVy10FE0eyhkXSHvLQsVAUhB73//Ji
cvVqV5JDlgip37hxTVwWDP2cCBQOLwdkDc5FFzV3TLoQDTYLg83BGeM0h1sCbiJwjEsnJq1zlu3n
oNOOI3PFyPWLZPaxboJJ5OI7U92ub2H29cSH+fV2IOtHmIj/dZ0yhSY44JUkZHt5+zJGqAtIwtB0
VOJTAnjQGYEmVlpzKBxOINrsFoz6GKV4wImiLYsjfuzkyXZzmOFcfj3hwVfKWKl0yHSERRKQ2fBZ
iii1n3u7OsLAhJ1T2HhRshPs6sM8QBPq4arvXdJqk6o+ZXb/GlXhK8IKg25Oc9vS4tGRNZ2GUFwl
rvFmd72+rHGlXlQdD1L3L2aQltSJZYXSTzLRMGwuoiCPdr0gGLLvLAK4bPNJ2iVm1bREkI33qk42
XlrfjkV4387EWmXtPINYSTaNThYRvsN062G4TLoj3xFPAR2+6L6EEr3BGZNvHQnpPIhnFISkzBuJ
05D4xVGDhXyZRuMqmcZD3JtvuMl4lvUHgVR3iXfdO/pWFojV04m0y1HDNlB21SclBhgqDPIVZNAJ
eY2hrpkV9xn6iiyWSMsrSYJafyPmgBBKIhGIpAIX3gac10Ri28x1e2cYFEMTqouGFt1RwIRVQCYR
6/g2SL2b2Bi3iTTXONj2aNIR4w8E55kgqPLIKsm4SMNTCcNw6ZEBYpZlsUpx+HkgqY9G1t31Efcn
K9XcAyXxDR6n8ipiiVrJkryj5uQn0ePsOqeoBy0w2iXdr7a6LoeJWBrAoLoxAlMgpCQWz5VGkhwi
GW2fywFK+Ej69iRplsr0NPsh1bA+BX86eTZWcyiuXqVtQLtyxqerH6YvBmtO6VnbgoELSsZ9kFVy
QxTJBnK9XJNpBOTGJP6xrjE0psPwTJbOS15oWAdi41JEVKZxEg+6Hm/ooQOInUYgEghTu8LXltJ2
L3zpAjSNxscyYoLkwjjQqAGBJVFhyuHDyEcqsW59F/e63FpDl6/CUFWm1f8LrG4TeB3EVdE/Et4R
4RgNCf1LwAQX9SkpzIp0X7kzWaqWU9NeAUWvFsIhDqyLAY9ZAzQFQ4T9OihdkmYz+d5rJIfpiaUB
ocY+JYjpE3lvHNyBF89HY4l4wN2ExtGcJTZWDaLEgJlb6sGpNjV/kwdlsSAvO99EDhlIKfW1xBgP
hXEHUJb0n7z8cODmVr29kFZirH2um8DbCRnC0qQPAK9gTD3jJb72o5jGTSO3HcGt627IL4iYP3pd
u/eq3voWG/UiIIu7CStr7edxuAicmdiWtlsQLocMK5Daivr6gqFOZzny2aiEi7Gr6eorWZU1yIk4
W7m6CVfZInWLhgDADrc/ziGr9UTw5ZD31botzet6NOpN+zqT4I0LR9C0HL0PGFYcnbB/LsioX9I4
uZNjPOyrNt14GgIpFpwdbdJvtrft+wAWMD15cGbJQR8gitldRdhMTc0gIAcbcVFbNWRb+MYmHA6x
4KOeDHcThIRxmiDjw+S9n8pqnbfZtxLoMoeviU/SKp6NgDi/AEL1ZfZuj9Oz1mV0eEvssdKwqEgB
k457ANNRkAFE8p4Lb8bBruPZ7k/OUKS3UxtfekFMenYbjFs6bETacXdPm7S9drTqXRD1ZtXwh/xk
WJE0chQp57eEnM9dWFAI8OAzcxK1szVJlYBZuxEQKwl+VRBOm2mrY16HmamC9CqIpgKfB3GMoIUF
e1NvFR98OvCGsc4XPguGeMiHOLoszJVuiIZuHDHvldqNjUBbpqFpreuYFiJnBfw0VrBINB8gOAGA
a9Fha2r9ItzrrPqzzrTxOEJ4xDFcAACRerfM52H6Dtvrja3YWcbyLid7du2J+EXibm+HzlwhEbwY
HKTXYrxxhQ2LlqpK0xZYBz8wVNYh7dFsnlez3a8iCc87sqyL0rnzWoe8KN2CfuuwJfjBSzKDqQ1M
STYatOSofw8fpsTm2O2AMguqDXCRm9h5kzMkfwpP1mX+Amp7RQ7a3iXbMhpER6yRcZ1zOSi6JgXS
ReOaW+qG+Z+t+1yTazMiJ3gq15LD1grS/AjU3rw3G71b03O8Ko2kvrosoH36Na3DIKOVH2oGwe70
Rv0qX/dtnC2lVqCysVt2Kjj7jrZ2QudV5j08BlcoWtxFquEU8yIbeyww7IPON5Hmvgx63yGwq+4X
To1FjP4zOcoJGG8fsLwDEDibwu3gZNvKdWh1QjQifRULZ4QChjvFNpSJUhQMC9fsXlOtgqxoW88I
gtb9TIpYKIxq2cJzJTzM28yg9RYuevqIsv/Ciw1qwsZJKFKIPyNcaMGpWxVIjUpAsrM1SNKlXOap
T59Fpy84pOIu6OmcWHKmikxwgefoD7BTw52NVw3LWtetLeMa4DvBBDVVhSLAkspZvBocd83CvGwN
TFpZaV1Lt7psDf1RK7VnM8OqOWkSGmGTPjeCg78RXrnOE3cJOFR5fhUJoRwKo0dajbt1Z2bP5A9M
Sd+67RI7O7oAcTKAKRfkNX+Hmkt4HyoNglLAV+VoT2t32HspYd7kkmwDR3+KKBAvSNxsN5GlGl3D
te5gai2Sx3E3mag+pcVLxlGHwLVqNlUWvThN8CF67VR4LYZZ7a6i872I8pjgNzbjpS2ak9HMBsl4
RJiakTR2kTu/95Fm7dquvqY9/mG5swqsBkukRd1JG+Ae6SRkctDJHpy6Ik17FNHW5DBPN4XBa1bx
uyi5CQwQuVez2k1ERUAiqX9FIdGKSg2KL7FOS6A79iqL/V3Wago/X97iRyIHhVG/7738cVAREUGt
yNbOPuk72CYqJqEziWUQzmecB/2mIBZtUczdoestsmtZH6wgMu76ujg1MUodktMVOLDAKhh96zTX
23siaPZVqm0nZ8R47zTtTd9FL5nxUFPP60OnZw+U85Ki6q3NVXQxepm9amvGetKiveS+dxc4w7Sl
EKgfA8EyKOlEbkwdx7zulVu3ZBHihCN2AqsLnW0N1GKTgWbKnJWcw/7GQsB33/XtU1Vh3SwxzXYw
pem4VBj6u3wXTQxhcjyhPnr+Jkz9Zud6cjcabvst7hu6g373DcE+jfYBd2bek7CqZUdjfBzdtqEK
WUmK2TPquQRshiduPC0gRbGzrmQv1yKDX9TnMJtUHn3ZKJKRRiWUyLtVWZP8ADDoZejsV9u3X6FN
7yDAEzIcxAPH5AGLij0imLnV6h5Vq8YlcAyK+Siz8LGBFK9gkCt8DXelGHZjZU17GQKDyCI0B2Fi
QRhgK73sx8lfE0LOzdCtuHhRGx9TCfE7pAHqjTwxv2ze9A7oc80R2A3D67agEGKiZ1xGzWAtSewS
jkFzRXP7i2KoDhkAsXVe9jSj4x6ydLmrJgPWSUsVM7JIx/BMfhOSMb1R5/wa6XcZMRWBUdj7NuL6
Fdgj65e5t23qsZSW7WPomm+FXRk7ujMQCdy6XSqRGEbNjtCAQ4hYcFHrYbO2i+ESdni/GnwUYnn7
EHZhfPQMkuySZKZG3Dxz+jN2lEGepR/CdIessdXraH7wG5LEiRlutpweOAxa3WWb1fmmNMiwcccn
1L53cIPiNRnQJszmgTSAMD36kalzbPGcz3p03pyQA7Cw7gjy8W5g+y2zKeFGOnXHOiefPfbH8FQ4
A0fqXrsqEl2/MBoKB04yHqQh37xynRlEr/h8kFv9mUN7s0t84C1F3xDr2tinoOpYjnPA35nuYwgz
TZKOvCW+3uso7Kd1rTLCWje/S/pcJ4fYNw7hhm5JcKAExj7nwmTXeMKHH3/oVrYmfemj7mmje4W+
LNoQiKbGZPGG2yIm8slvC436zEibv0EeAsSViGXHI3lHevEVOA2yGbJ6D2nN3iOA4/DSJHea3r8F
Q0G24mR/hEN9LBoEtsxQzh6b0XeIJq3Bmk7BYw8JaE1neGHNAL8qWV7XWXcNFP+TU52+7JUQu5tZ
zLrkPjYng7aafY0W4jTXhroYjQD2FRS2gy/fZ2yTlC4mN701gpuBrvxKcmFcNHpwISoaiybW/d50
d3MvDyaDKh+j5C7gsihGEBQ5ahSRg5gcDEApoeDupokmX0wt+Dm4t/NatsV3odF8DD3mHJLX5EKf
zLcmq7JNno/3ba5IPnrsEDu5y9DXkVtFjIMDxl6phqc1d/b+EiR8vxBDWm1bJ0O35oJ8jEs7X0Cw
ODmeVR66hnAGU+iMHchERQvbrEzBxJOF1mnpgdOM8Z/snceS3Mq2nt9F87wBJEwCA00KKF9d7R0n
CLK7Ce8T9un1Fa9CUuiONNeJ2AyeQ3IfdjWQudZvQ4dTCrjrT93kTcCtRXV7z5RnmLuMC/dIcvzA
5j5+QzSResoem2vMEGn76tvD2w0bPQ70d2+nhutwZf/M6nzeF9R6c+q6FDbiv95MCURTknl7MlZg
qwQxvHKi0RHvJF71Kaezc/EQfpRXw2yWYzkchUA0yIB8tuz1L9E3OxGdoUAM5PImJV/Duq3KXmET
Z/2e5b0/RaRD6upPX+e7xpp/ZYP77ZoD14EPyELsLYWsxLnP2Q+r+PK41PW0pQXAq0t+XkU72U8v
I3MdzJmag4m0OttA42yrkv6kppNY+qidkj6zgDMR6EradACtRI+m41QAZesXhd4xczqdMbogrXcY
c71vpjcdp90ldZNy69EUUd1U/+7IeMgqFzalE2rz1sXbW9/N2OqzCSJgr9uhW869SZxMlRF5OtE8
cPr3QwWf2o9zeUvAQUkzNm8xSNtOp0l7+vdDZ9JkiKCT/y5lwxl6+/Nx23jbOv/R7sKU4dCtVImB
F7prL8KhXcb3TX0aWEl27cIQ1JcqcBr3G9gZE/zU3vV2lL7lxPRAJBbn5tYpjT/M31RunG/hvyBX
I8w3SN4XkT046ZDsq64xw8Yz9+bIuzay22yizj2MnZrp/66fW6/gCx7ka+SBgUfoMHYcDdkW8/WV
vjJ2E1AZHMZ0S/dSIfkQghq/eoVrLXmsHWdvJ/UW95l5nMabYBB/CS7/F2Kd6hBOgPqEpM2RBFHa
1cJTHqfys+BUoG12ppau5JKjypWmVme9dGaF3r0cV3Q4xMctoi9DLrdzGvm/hnSsT40yqrPMzNOi
6ydnyytGXnhnEw4+qcvgXhx6tV2fHpOocLGOChpmSqcediiw1WAdNQ9rj/Zo360Nfaw6Os493bqj
Y52rsjyu3WDfNANH+GmyPAbjzZapvItbz9lX0A2buuZmr+2tUxGuIBJ0uS1j+U502t20DblCTQYr
3zVkWYrIHfbRA/aM+DQsJPNOUGdG3wfJCsDkgEHwnbUuTe+9F5mOty3fTHBCu0LCmpsnXdVf/a0t
YRYAXnEky9CmXZo7195wUoVNq+a9E0sCtKO03VXL/ZwY49uURIEzjGdTEeXA7UxKCksK3Kx5UNno
BJa+6Zxot7Zc5EKCSKnNahu3kBLxulbDS1ZFgMUAn9QeXjZKJzO65Dm+0nluheOA1C+XWmxGwsmS
yRN3iF+CvqQMFfnlsylJWXIo7wrSDtZDNIIQSdPF/K+sdwza26KU7Ztt0+DWEBZZZ+tjTjPkIcdm
XIlInnla3tL5puZIXCp5Bn9nFcM9nL57r62OXLfZtIKUjWMjhWvtsD9xk5RNYNWeddVj/ck0ZRNi
D+Pp9fS2Mi21pjhIMH6iMgl0893+wZplGxQxtb+UpP7kvfhMcg+uOiYFf20YrbMJgYk23lQ2fUgB
5+IC8Y+j6R5ckuujlY+QwitW35zNCzL8sVut/pLq6iEd+3u66eZNbffeIaHIlhqrasto9tOnExEW
RfKWReBWdn/MbkvFkJS/SbB7pIo33WbcP3Z735RWH8bGyncwO/NooJ22jFBVybpNvfmHchT/mHjE
TdGoGHqzY/Cvqp3N63oDYd2GZ58s51PvtBjEJuNSm1yjMqEjyzb1NSM9TXvWEBRmvcs6o95YFqRs
MaV01HzPJZWClPJ8Et7Gfe6CwQ/OrXEaQCfp3xBItIcmWn6DTr+kVkcb1aJDKlBtruhpCUTrKYi1
/ktX1VfMQrCZJ2e3rmBrQ6HuGZpdykuactfIu75GfycZDFBjGFXAd2h/izvepPlYhvmU78uFehjS
cY3NdbVIB0Q/qQ7VErHJeUc3FtO1MaKnHI0lei/qOsr8ote03YjEMIOx4HRGJ0LZ2BJ9dsad6675
x1RZ7tmfjQYyQVn3XQU707m8QgB31RZ3+K1mu8weS7ujUaASv1jaeN+bMu/uEAIc/v1ievsdg+i6
B7wj//kb/v3vuk3DZS4kbSz8hi5Zskdh19TDEw8+lHSalUiju9R5/PeDX78xMB7M1kw+yLHAuNUP
zlMts3aHULe99LEbnZDStvu8ntPHXGFbrIaiOpIlsGxTs/g25p5AvES90vO5HvAxffqLTV5/n4pt
4V+9KPM5RFDtpzpjWUhyhzAGhLHlS7XK5D437DuaSsqXxIV2MYyJuBUg7wXBPGqmI5Ig9i/XQj4Z
85WOzgHJUnnOTT28JHMOfiX3xornyyl8qiDq/sf5ywM4vZR99VA4Db253dQdSwVbOI+8HsIaMhrB
HP27zdOj11g/bUcHXrx4xzhzqu06M2fGJlf8RNz83qvV19i6632dGftETHRgGFCv5UjzaalEdFfR
UnA/VeCz47oMp1uW0Xa1o10yZ8cSxdilxXVR2QZdDR2LUQ6FCs6I8NZt/fZOoZDE3xeRXSetHUin
S4x2KzYlCb9hXKuKKOCBHK9VF/v5Vi1Zjs8JfRVhZ5cl9REQtAZCrINBXbGhDisNoK9u5V+bhPZF
lvcnwO5t0gHO9yZQ/VBaH+xj6k7Y/p/YZuenKM88OTi5Nf/aq5bcBiMQ35d2dmbnT79kUW9AFOet
TSrRoOmeoF2PL8J7yCOiXBC/TocBad/BBokyYY9NonS8YlTXjv63QM5pCsGxJucSYNNs6BG1lnTX
KaN9IunuVdqUtTMOmQSkxN+F0NxcDopybMUpgLq4Nxz+bGdmfwojnXYuEV17ArnsqzZ62l2FFePb
mFB9FQ2ejT6jOnh0+YoJEFZx+9PbjHENdlsClxlfpTc8u2Tb7ynjpszO76DBOpoACDvl+KF4oIo1
8SCyu4D4+cRkdMt2aElOwOZHWodn3a/RtV2tR7OoqCtyiKilhUsetQlBpqz1N8uWdRbzQptDwxXG
TZEUyRw+jENR3vWDCiNFAsTAd8KgpyqMdf1L1CqGepq2bc04DpGluQ25F/Hv1Fsjz++cuqCfI1f6
5MbrX2Onu+YIKb8VC+UFHZrpWOq/9IrFG2zUTZhA0yzcXk0mdsJNyOm0p6d6AVEX4pbWLC+G08ij
aoAzowzzpSd5Nay8G4+AGA9daxo7BdonG9GcLK5Qx4IWmlM65aq2ukw9m0tiR4SACzWH7cTOXP32
Fm0iQs2LoJ/mfFdHP/wNV+gHNw8znpqoAott1xjeBk0fHbqP2U1/RhkMxStOclwVSKFNh+Qqfteq
fyJXXuyhlNReOc6pLyp04prqtLwjh61pGvToE4YbKX8tyZeXu3lgjPJLGvKBTZtOGY+w60b8ZdH0
yOVE61ov0Q5hyMOyJN9+QhmJYbbX0nslFGfdiKp2d2MEYyS1gSxep+fOcC95d4tdi+1PtQxvM+aX
0i/fhfaaTV/PL3JKxkBL3MPRYrIE4S2SmcNqpzW4GxBpoHS+jdfqr+KJD4EVnX0dH6kLDSJw/Y1j
tj9xRVuCw7rR1/a8zVL7K19keb9MqEYZtII1ogNHqSjo+6E99ZMZErDsX6ey308kjO1K8UsPSBxw
1hhJQgV3DYQdgzsFY+petN8SBefvR7O80F1DJ4hNaSpRTH5YTH0R2gubKCMYs0m88G/frE4zbKW1
XIe4yLf9KEirLL4cXadbO00vA+wPlfVUBoPGbEx3CbMVqUDXMA/Z6x0ZeUQuOkjPElK5VP83KuN1
S1jEvht5OK1ePaF1XjDJ5ijvCEC1cYXY3GjxSDdePRCb7DVvgEDx0S69Hzm+Y+FjpQYSIX8D6kzr
YBgVsX9w+qacsLJNTzTV41WjHiKLxEZTtw0eG0amSIKR+K3NOsJLVbc2OANfwbpyrE2n3oDvKp2W
FUJgf5EiZoQpeBTjbD7SsfWwuFEVjJVDLJvBV9pS1Bv0/oVW3Ioe5jis00wecHA1m9FM75Tn/TW0
4JcMyoB6v0ICuyQPfWTeDV7+UU3qif+zlPFCo1rsc3xcQx2usRfE2vpjLjmv/vCIWQYw1yWS0f6Z
fRYWL3NXvkXCOa7kCNhT4Fldt680sQmWc3LYCG827zs53bp9W3Ud7LLdZXKBsgK2zIGDwswryIdS
yVGScthKl8d0cOSpk49dalzKRj67vTntROK9IjZinr3VxtmDPIr23UgF9HgLlbwAcnhJDxYyQ735
eTRyZGQHaRODs7T0AiE3+eGcR+udCIPjm9XGn5lxIdLQdo42ziGGj9lrjgZ5yMRvN8fZjUEG7CfH
d355ecyou4/QysLq4h8px2Q+z+wMykP2ULoSGEMcaqP/ntYUXMaagELX4a3wKbOHl/e/dE2bk6E5
OieZZdushPxrCCwUje3tKIdvQq+z0ACP5DxDZtGfaulLk9VGaKJPD/yluBsL/4+vPbVvmpm/HrmK
w6I+GheeQK1TqO3F5kt+5Z6R5LMhczR0Oh4aLqxN6d8g33i61F6H9VmZ8mlQ6lLMUUBsHGC+jgle
7KCTlU+9qJe+zEbVPwy4KBJMhkCfRthqNK2jo1e0T9EXrdQ0PInYBjsavznFD2mTr2+Vk+OFqeNf
VUWaBQCGE6xdUhwTU6s9K8lp7hFizN0cRB2km5zojbKbjBujc8/lOEOaIXREgvTpFkhNtIdOIlLn
vrffTLtdsmDgZ9McR0BTiD2LrCJcSdKutdh0BaVUdlLWOPcf/7w0SyuSkNjK5dB6y7pd1n4OdXmj
1uN+flzLJUd/xe0SYcUpboBcZ4eyoRKU1dyklYgcybSF5fY1ND+82NLShBgVpBy4zr3hQydWLfJu
NTjEhJYuA3ntUB5jZXUQrYMVymK4VDnhv9acQygi0smjeusi+dpY5fLtzPmVBzvUS2a8DFH7u8qI
bkLRstcG/c9Wb3YczjwxC6rxPflN77PFE9927Moo7seE56KOsMla5Z81x3fU5vp5GIDFWFYqHoUA
fYu7GwxMQjZNhYyU3bCzOpAyj6rR0pdna5T0MjnmG8XggMp2dBmMgnTsLG8YWob54JAYwSJIQ1aF
jqkBewnM3H3L1dQjiMZENeSK12HlezkNBMmVaYWIAQJi1hGqhd4IGq/+a8bgZSrCAjDK3ZS6f3qI
g/1ALi/vzvy3xjdx0L1/F3vid9vQNu3flL4YlRAi8olFQu179cxuhOZqdeprD0+9vrZErc6snyD0
qD26X72L6A9aF9osrYo9YWMhOB2y3bJGKTY+gapwEnA/b5p2epTsYrg5umyLV2PbFXaxx6yXhHSO
uTdY4BrPWJZiB+RwMPIv2o4OlDkPYdMMzAlu+SQsDlRFSdu298eFm56hnI3tpVTrelpb80lwph1W
/4kS97OX5iaEYA76XD9y2XDTNfFLadbufrEr0JuFvpTOSe7Mgrz3Sbr6TtXcAfN6mtaZ0NKJV7Ob
86O8ZXAiZGuiVZyX4TmJ0Eokt9iFUqdDaFjeBHc83LyR+R17dH4HukkGjZG8+2CnW2988Jde3tdt
+5h2mUSz7D267XvcV7+UZmKZdMcrldEqblPgsah63roAWoFlv0+Vne8qwNQA19DthMJQ4eD44jNL
7805Sk9dJ8oD+hPypgmTm9IPhtX2uRj0DhVAv1NgaMdRPJF6cx/bf2CU0dklxkdfoftiwAoHli62
1/GKNm23mCBRUSffDE5RUXR3zmzYO+SAFeKo0IjKX1YdUblhkrZQ148+r0NSMQCQW1Dc04+BvaaP
ji5lGVQtbJk7mDmiqLuihDtOyrgYhftoJwXcPpWloeVm7iahsZCAHRyZbk4TGhP+vPcCQ+HoiCEs
B1eJ3ZSLbzPjulidtD3F5OlPdvs+IKYNR8tE16Rn98TJg3nY286D09IwAbHu9cVPoWGCSj3s6+If
ZOEexdh8+CmSPmqr1ol2e8+SL9VC1mkZYQggkO7PlGE6TgZoiJZLf+fEek8w0Tn1DBpCigfKiDEd
jVSP8v2KTiVXx2rANszDADxo/GRliiKibfEsm0aHzC59ALtSaoHIcq+0/LwXVnGJ51ocRPKTEXGe
9FbJI+Y+AVE9Or23p1p4V2YRJOqcIoljAt04PTwBO+wdFsa3Zia8oelQddYuIoR6k/UNfaN53wZL
pK4V/ezQHIS7RvMGsInwf0JWGEYS48tWWh2NbjpUdWRtFX6twLvB6rXQwEhqJphh/sGzZAVNQx63
XFY+oTgJh2XmSxTrQRQELdPWElYViKzdozUpLSPfj9pDixy7G2+9eXwQKpNmbx5cvfEaAdaXWwuw
STfuzPhvJcWnxkgxGNqi3K/5rf0bI6fBB7H76y1RuL+TVh8BdpncPNsKU+OpbnzvbnLWz1rO+UEJ
EaaRxWztclksCxReZIuQeRg5VrYF3UZ8NCLaMKvqQA3u9IpGBjlmkXEMwjdaAv5Gd+vZdxxOpYkH
YiSOB3MGYU63ggFgd8vm4TYjj1+K9Dn2BmpFaKPzvD4NHTnZO3vqHmlKdw7ocbdSOOPe0AlZ1cD6
mGmpB7LGr+RWGjan1Ojm0bbJJakJ5Qlbpdp7s3mX0aAe5Ck4r5uCEbXx3ootNFHutrtF9OTVMaVA
OS/X44KMDfGEO5yaOOoCqMKDK6MvOUyIc6rqW8kVOanfYmzAYZ85Q7wvPP9KjzGh1Da9aiRBf7RV
TLugJc6RE/fkNFDOOIxTUHEZb79xTyZbYXSfdazvjHFZ7qtibXcWTBaeOfRCayGP3lycrYJqJHc1
khNR/m9EROTbwRp/OiOBoizru4YwUZj1p87GZmGDvVVFxW64wOiMtGHbsr8vlQqy/lb92zZH23/x
ixxMrE7S/ZiZ5FolyXWBYNmhwEU63DeUvNDglUMMRH+qNUaXYN0qMtJHtKJ3ZkUkJN7Z45zMoP9o
rcdoToIkUweCZ9/KAoQVXV8bd9XR6purQJFCekNJ6AnAn8FalhFPtBmqx+nmHsEfuquaEsmnnHm9
yhZaCuFL6+bfy0Lwt5qwj8aKotFipeDPrd8LjSiRh+S9abTmescXvSoSiFMoxqFIfsd9t/VdjMju
2h57a7zVAlqftccsUtiEiUmZveR13+1uyS31Gn91HI0OkUf7tC6M0J0oioYWfTJmPEd9Y5ASFomP
pIvfvISJWxgkhVV588cUy52pcN41bE59OtrM2mfLV2cwr3ljN8WIIRQkn9nwdTRmY2su9Wfld4hS
p5REzYVmQJbmYy/Xz8KA3/K9NqLc0993XVkf6mx69TuyACQ+S/Ta8Ppq8hHQu+BoQ05Sw9KezJiZ
yrWR37WZxaO3zPDQFoKbenEfEz0T/eKzL41oacJ5JI1VpFs+Jx7wYSIuotsCGm37FnmJ76hnAGLy
BGT1OMyR2nEcHBbQhAPO75d0fFDuIg+iWtOTmnvEE9NAngVzgDWJg8lhBoEDuZr2/pPs82fBovDv
nya27gmzz6jSGvC9XukotGmocpoDmc8nmZr+3kh6XOXtWy5o5+pvs2UstxM12G/rlD+I7C1fpbtb
mJh4OOqnqH9kN8Qe2BYfjSUo9GIO8ClQrwngdVq21UJWz31svlBPweyS9sZ5TvojPP6LNCs2lin7
y9D/sTbDc+dxDPe6fZ00iQXd8po7vPVVhDoOUxpCPXFIPbJWpDGiy4rQGgy0Qoe3t5MR6kVFJb64
ht76yH3KjC392/5pGpgaxUBkvV4YoAgg26cpGkAzkS+1atsbafJ3tQHi29bm5kjpDV+StdnlS76z
WGnPSo0AaTl8c+sN34Q1XLtRuWdbHjOXwlEni9kKkXWtKO91HyNCJRszLMaMjsVHF5ru0Nm9zV4O
lGtD1UyN+BExjHtX5iHjdQBY2QZz2rboh1R5ydz0rYPNDlRJ81Ni1k8UqfBBFRUiIMprqFIjlk2P
r3FdPthZd1jcxLisdf+HsH++Z3H50NhDcjT1p8pTssfj5C1pZ2Mj0QDuckcfokLA3UfLfeZT/2lX
17nxW8y1WUAFAtphC8t2Zk/WldLIoLkhzUaeBUZuAyrpfTlmn2i7ywFyYpnkq93xi3OMTxDO6+DA
feydqPrBJ/rp5YA9SYTT18n5NOH89rCAu8YVD+jWQPSW70FK80hT6UPFSFHAAh4zc9xFga+S8bmz
QL+sWJ+VM72NM51z2pQ2wXLrEGDpm+60aOF7Z+3d0AuEuJxNJZd9yCqJTLZFvpJbtQwSZ/joYhvZ
1Jj9LeKeYnpqQKu1/DITUe9cdlSr2SVqikJXD6+ZOz2J1ZFbqJEynBTnhu9cui720R7YR6w3X62P
FniuoJLpltwh75uQByvA3/xUiGSnimgHG0mzel5vZr6Pu5p0F1ciYmwqn9SY+rWSyXmw8CT7jPI7
r4mqW6NBMMS3uXRt3jFsxODzLwjT+n1EdsRklT1WwouM8MKkBRFWLZRTrgElVgpaLZdvnTU0R4as
5DinVFB2nj6QdYEC4NI1lGA4glnHMjKMhr5eyfNwD6XhgHAZ7u+6zgViwzg5LDm1FCn9t2qOmxMp
mWTXmD07dbxeVU6OwQhAXGI3u7gEGizSUFuv8FaqAi90JqAj5g7brJyxZdH+tCpFzOG1D77pR3f+
c28X1hM78kmgmmkbH/g81REuBWAsHs3Qtezo4K+m5njy4emx1O4dWVyYamJym4YHywZyjfBnbatb
zv1gJjNQw6PVl5Qk6TYPKmJTqDKlxD66ldiPi7EbV71bMTLWE5qeCJxoNvSz3yIgsREaw0Pwj7e1
aeYOCBmFz6DG6qj6k9+Z853Z4qRN3F/YolDwK/U6008aZCuV3SXPe+bM37Mn6sPE2L2pW5DDSfTc
hWu1RYZoBUtxQH1FJE0/qtAugY/79N3zeN8Kj5neRaJZjGe/8IJ11BMGj/x7nKKgmyafq6Y9JbZu
0f3SFOgbD9KkciK2IHK83qy3E/D+5t8PecnOsSr+UikhBlksadO1RcIjWr4hoADfnCX9L/DTm8lv
MoATNkS4lVNUVcPGZh7FLtwlgYXWEa/SxE9EffG7eQ0KX+RQm0CLJg6tBEllR1swZvHlnIGZh7nB
VJkXJg8V+ozUa66xTnduM11kNpjbelxxWtctBj1oyWz8HBHEMkFDu9upcdXkWZHIC+jYRo+LIWPO
oWmnidI9u/7Z6n0CTdf+w++R/d7ObhHfakWAbvICDCdZTCJ0+meScdptL1RgpLR5sD+ZIkcEh6Fi
N1fDEQk/F/I4X7ylR1Jp3ho9yHeREQXHKTF/OJ/Mauuu7D04gLNBRYeGR27jV455TJbpLUJfzKrK
p83QjlhJuHza/SfRSw0YN8BvzkA+4qERveEFEOo0wJhFuSPdCvVASw6Tb/dEGXbIX3F3DCwYtl0R
h5g7j4YFaO1lFFwZ5AAhEG0DwhJ8mIzornPyvb0ePWuip710UOsosCjPrebTrOAXu2I+Q/deMG6N
296baA2386MdL29SNWLjGRP9jZrwrzVGKgU4vWebZ+tHjo6Kpe2Cvujuk4wq0yp6mgRa3SET3xYV
TrgHyFZsiivTIrSSUU+hQXjXSo5f6Dldt6kdTWJ/dI5Qu3kFdMTklzsR+1fEJFQ1/EbSmh/xFOBH
6QiN63lAyrJcNnNR8SFIFdgYf1jDbRRqhC16A5nJTnNZohuCu4xHrc0/XZQPF14ezr78sU+APXo7
pgeuvhtj62Maev+IPuchKbvmQNt4M1FMMcXpL+iW3TTd8mTaCgbLIYUGADFYUt62vCnwPyGwK4bl
NzApNVG6ZzebWEDjh7xQ6SmeG8j3CBmVmQ1P5fpUQerGmsNDjSUlOEO9j9ECWnK8hzDfy6U29oY7
bERXese8dn8z72hmARbVoaX5p3PrDaEIYhM32AiWvpAP/36IUvm0dFoEGmHixt06Cm9KofHwIDyt
kJPhpirpN/BUQoDTAe15EdLLbaAUq3dtTRUQeyXXro9W0zIQUCVRRx1tv/NmC8NH3qhDRMoZWxvj
bwYy0CgFp+Hy1JN88M+T/P/N2y9L8/Pf/9tXPVS6W55+4rSu/k8nNuHR/z4oYtqJhf8v5u3DUMW/
u+W//In/9G7jtPaohlCGNBwXsa76X8HVpvsfpkk0Ov/BpOQZNr/yP73btvcfDpkjyPIkrh7fvf0F
+v+MQred/1C2RcyB5UmQVdCi/yfntqFu4TT/O1WBvxfxMg5GVizk4CaW/X/FHcVZn2V2pVDmjPm8
ISq5ORuF82G78q5s2vtqsqNjQczmAOe5kbqctzO+uiIdzgKRI/IKtEZZlJ/sEuDccMsGtZJDEbnn
PVCI2mHkHgC9rm1l7rMZXr1SOL+dwQjYjmPygzLcMsht0RZi/66JNrIXZiQDq+MW7yerKb8BfgvE
Pi/DXoHrSfDJaeSGc5BZbOCOAHILlYXt2DJOlDfKYZXtMV6xftaOeZhrppVusWF9l1GHXEQmU8xx
HrctOvu3prdPkFbEHtB5n/j2r7QX4yGCIWZzoXGyNOVM0IyTEJ9B/GIqxud0fo1s8NE4JuHH8l+J
LGLNrrYmkWzh2uJJmYE7E0WIlfLTk12wBS2NKfZ53mJNqW5pdZxhKdK5vEqms8WusPR/fNiXkxux
rmuBcgQn36luy+QwD9Ontz7idY4uiLG3ZL8QgwkKi3S2ZKHJq09kNwcvyQEFpxeEKg0b6fCbi8Sk
eWxxQpZVUc4/HtAmFpskQdHwu4wwlVEO9Tci6ofHED6wXo6QxggRJKddlvj4ZGKHsi8UJI1jfK7u
V2FlEUYO4NDIqU61TwwHKAahhmcjQqbX3cS+mFqzoEjog+i3mNMQSi6wmDmkARPS8NgU6c7y3Tkw
HS6sGqlGnYHbAZAf0yllBashvXOPsskBZGUtSSuLLeizOVGP1lDAJy7jO1J2UqbJi4tdxwhWj0Ux
jumXl7eKUrqhQspoits++KfqrL82SVYBs8+rLuSHGX0OBN+Zovii4FFseDOIWPQ81iUJRc9FKErI
1710mnnnDkKHo4/s0ywLEHmDbXJy33wxvabCf9ANNua2oIpqbhE8cmtgXPpV0HWFSg/uoCIDS6Jl
QLxHY12nO4kgK8OHjNm0TDDP2HIBqse6rud3IvHGYzX6VzKAfjxIxJC8gtpN8UiVDGOWR5WMmYKF
ulY4985rY+fFpRtbvMqEjz3gO8rm7jvpW0IiU9zWVFduStXibFGWTUoPYmn7UxqdpMazO+FKQZhE
+KVVQFLGzsR6o4FBc7fbrbH5zjTOLj33HUVZWiGOUZgydHtIaalr5umP5xUP0pvc0GRAHLXvBKT/
xJsEmM8R30iZ1nPG1QljZ3BHxi1s3sy0ZI6I09QqdjKpw46dNaxHKhVS4FdI7qU6KPJQGUiYoSmL
xq+Cab1ZvZ8iF4dW4+pYfHw3lg8HFjsQlYUym90So17B4fvH8fNnoG5v5xpGtodcg7sFmpt6rwnG
yceEuSTjyYBksCzqpyrGl94DjWIRnHo8/lVpPJKv9WlgKEdnnN589hZRcwsPRu8ZYEbJm+3a5hYz
8u9CFJ8TXkw6rNDcJ7P6DRIQDlny3iy0k9cD7tNO2feRgwk2QYpGlWEbJtWAlSQ1MdgkfMq3x3te
zZD5td31RQElNl9VzyhjLUIcrCxcnS7ZmRlWIo900fGWsIT/C7YQ/ngYb6dZs0HOht8AlxdPJ9EU
4zId7bT7ZSEJxiNGuZIJvNBJocJlQLjbTRQk5nnfhZNwX4Wlz/kgCV0SGZSX2YICNzh44oNnpB8L
IZ04ymvK2koP1jpe+W7WS0BKB/UAXnPW83iZDVReVI+r7QgVoKiEopudLNZh18IYB6YHp8j8A1rl
bOYaHyZbQ1epB8coPkk/PPpm3l681j4ihENoigcgTEbf3TskmAT0NccHO01eB5uckNIHLFt0Xmwf
B5khhp6R91o5hGI9Elk/zi/xwBkwTDSINhbl6ot8bAtxnTP2K6S+/qbDmGkBgWLOpZo5hT5eK/GO
xGlf8ZLGU7h68mOUF8tkPi6UwC2vvvDFQCzr41Spg9AufXUO6eWqJPIkq70fH9njJJ3vQfR3qYY3
6MlFwMBFe0WHfsHB1mIUciPGa6PJZMAd0QVCahs0at54pnf2odH3nTPjlHaRHVrEP4KO87p8eC4C
AxHzVtNC/VBLzgXLoV/Ad+QHG5ITetQ4Vh4zv5hUvjdZlWddHxmwXaDrqib0KMGL4D4DspMH7MUn
IrvP3JMfiMXongfwiqA8Ju+zEOu49UAIG9kg1cwGDEdYgjqL5yaPZn9jzmSdVSo1WM0+osR8ZqcB
7pzAHGDdeBzd9HacFP+DvTPZrRxJs/SrNGrPbNJIGmlAVS/uPGq4mrUh5JI7B+M8k09fH6Ozu6IL
aNQL1MYTGRHukl+RZv9wznc2VV3exAS9A3mdvbzCKQ3DrPnEOA54Ysfs1ZftTwhVkTEQ8rDI+0ay
ldBJoUrvJrEOA+ZoWDd2S8eCXZehWjdyWHOnLxB+FEKM8kqD9USJGpAGeo1hmC1S11wtxR84tfEP
5OltW8p62w4mZpa4YBiecji6wXs4x9spC0/oDIh/cqm3KwxXRf7Sx8iFJC8XjWd9qtvAZivkgQNI
YXdbKXG8fn/idooweslgLTljOxbOGGzcDaPMDF41VqhCYWEL87mBvhHs/Ki9+Hb8ZMz2b+UlD2Vg
Lwq7a1jjqGaDhFCPJ1Gr9lYZfG4mGim3xmifMxvs052KcIrSQpCAkG9oZYJ16lxJTGXAZ+YQ2ZqS
Nsb/JKR3xm3XV0BGol+xre69kJJpHkdWTHF/7DX6VRAPUQI2rXZSVo1gjBkf1B8cB+uhjzE9m0eU
V3I9Bm29EnV7g5U2oXyLVghucUb3x6CJeWnYPHhV5qzIgN8XESJleyKjG4Et4/GSCVdz64cQcu5g
MWqxRqbq6QTnnVlsSRxJ6xoPBrKxTY3MKekQuwExOiEzxcUkeWjy+JZNRHcnzbXKKTGUHXjrPNqm
wVhtPIQBecGB7ElCFNo0eKrmjj/XdtD3dc7ZHsatDoxj7jPmXT5Hd2jeFEAEbiKoJ/6A1wUjzpwg
/RHId9r6YgTzbfLaXdRGYh137ncBToVJ8EoHCYqGwL9WflysVIY6NLnH9YjkonIvRligiMtBfNT9
iE8HK45E75Fzpq9bibPIAe0T6OLsBDeHa3ntYZUio47NcQjxzijikKrMuKoZeWLAUzpP77lZsqee
hLFxlk9imNejMwYXDzUCgmBMDMmUDhuf3nrAY7SqjwVxOVRLtb0GOWStmwySqvWMsIrUjqA42FM0
3M/Gp8NJtfZDlipddizR91JwLNCF0V+rubiM/TpiHMQ0avqRIdEQqrkpJgYiooxwg9/axqbocoao
CniKsRv74GNinb6dSuPEMKZcOz1e+3H0xAYp6FMwoABMvvKsmFYNuYSbpaxJSLLNo3Rfo2JOACas
Jspi5oCMo92IymFo/yiBgyW0ed00gxZWwW4Lr8xoqVqj5hQCt90CT+TT9DFbCXUZ4b6nCe5ZR3/N
eARGUxwab3pj9QvgzrbuOCQh8NeMJ6oUhXDq5s/Fl0rt31NEGKWKPfT1LTdOhqUrcHdJIJ+8skOy
2JrBJi/8A4AAtsQZK0JvguIujUvbYOKJzOLdZn3T4BlZ9SXvPUyjb4VDfkqjT10iBaaQooBOF8HO
tDDnmme7wIBTxsiNVAovpRKbzvZQ1JZ6P9sDk1/5buIHwq6LEKHsh20uvG+dL3dmyWQzREDVWF+O
np8iJC1k1s8/yYfJOAMnYbBnpxUiFmWL0i6Y+yjDmDWZzdUeAyRPTC6dJjv1QYjgQmif4V68aQIY
QHjtLjYP0LEZuBabcUXMEkMjbOhlytFgFN9+SOb3wkqKWL0w8Gq4ifjPWIlsrdidETaldz5u5B2y
NHRrNnhhFGlbS/6Cx8oynabDc5Csa6dzEfVjVUJiOGx7alkxRdWmndN0VyyeDhMF0RQ2yUalLZPK
zWShlJZGFm8tL7oUisDhjmwZTJ18TOR57uOuIRl+POPMsff4186hOyk+Vnfcs2s7DeI5KViCJ2y6
uU36Yp/CRN04PtLlqaC6rqgXy3xYw1hB2+u/2VS+bhw+DIa7hUzar4R8tEb3T5bVT4axJDip04Ri
gn6Ad9TNDPRsSXrf8FNgZ8UvQwoiQvcsDPzhJzAwBsgsuAZsVzYDlPmMadExSAzU2GwmHaKUAxnj
8M1xCVQj9B/dXiY/YLHnCoTpRCppEY/MoXI03sljUqRPfcpZYBcEwiB3ePJBpGKnfNGDsnbWPBx9
JlF86pdxVsiYQ9ZsCxUmzfoLSYgXkYXnxHHZzRvPjZezkI0/BV9nFaDH8uiKoszYZWVwgCYBPLHj
3XCRwro9Yyv3J2N5jy0p+2moJTDbz0++bTNHZHtJi1jL4ZvGl3NaY0IjdGsndfCrHrxfoz9C39He
C7g0+PlFS9uWbgZJ1z0q5gFdEOpDKiLGZMnZrRqoFVZ0UD7vfQwJAGCA5Lw0i8XD1XXEuzNljhR6
KCSrbEirHRQxIrdcCXNWhHhLBFa6ure3YgL2VGdQLCIbOk3n7ZymMLfNSCZS2T+0YX1X1yUMzFi6
26GCGzplZCkAI8LIBEHMNQWjUOfR0ugiVVMjWM9QonHxGBGhjlMOJa3LrXtH4JMskvCzExWEiwEZ
NkU/1p0u2nhT/yFy7Advts12HZVfvCmC6t1ZTF2NHB6tGnuZV6uNyhiKjoJmIl/ypxwT9w1blnNo
MR/pZzyWrXZBwuQ8EXnSP4oZUMkc3eKUO4PlZcxdzeoWDPk7D/zVjMNXxx4PftzdN1PPMuiMVXUf
6fRaF9Ua2+4Q3USAmKSgJc8zft7ITWpnz+e+5vy72dO9IjCIQaNDi9EgIgeTJlN1wJ59uB4d7aNf
kOZumoNjYxkPldFv565/RLcdNPJJjPO1ivwr1PQ/soOOE97ShbaqHBmuJLqpmTDoujj5JgMdWZTH
0gegL2VzZQ33nCUo98Zo0yCkXlDi7+Tv/QqgJLDGwltjMyRAx77SCZBn31C/qs6391aAJ2vEnkI7
LLAqp1sTz5kZpojxWxxI4rOtMoT0anrs7PGMf/9cJPIP8t2VM2fbauzOo5895p0+GWV66oee7Era
C2rCWbUPWNkQId1Kz3iv4A6QIvKbKhCbcX4OPf9BBsyeap29om5ALndVdn8UKLmKPtobpvFYlWeb
e9BT3oUzblqVpcvdB5XQ9bADtlXwDcP0MC6u67I+E1d7rLj4N+nY7EIHL2537rPsVpkA9kIAI9TB
X1nhvVlO9Ijh4bmm/p2TAfwoHaZTsIqffMNcSXpkhvLRPJzLPDynFAm6PkfW3hO4OILC32dg8dBh
Ux5BPcJczf1XCxYhyJsBKYWZsQIIsMPx6eyCOGOIbXGoNzpfLaJLSurkbLFmORSjvmVXjvx6M3nT
BRuGPSOg8mjAvaI9KemxtcJoHrRoVkauLXLfsBYRzR2uoJH+QoL9MwjuU0yKJG9w5M0YcBv7Ehbj
JRoUwjS739RdBnVRbCoz/MvL8VE6AsOW+Bz58IucmX0pOm7hCWektxNV+9vriStK83PfOruEr1pF
wa9eZX9mUG6tR96YafAtY3ZExwPD5ZZbbLt9ETxRqp0RvWAyNqxXqc9ERkbb0fKvEukOs9Cx2wQy
2GclFGcjfky19820/s7KIXQtG27pg1ErnA+TwHu3U0dgRpnMXkanY3FKKIFn2Fs7b/eIER4s9GSD
E4M7iQjqbYgaCOmKzOFg+OzeoCwdDMe+auP3nL770U0T6N0L741o3mEb5z2UuQKNtkDI3ccxR5Dp
P4mSyWRvP0YYd64VfojEx9chQwh6D1kPdTii5I9lyj7b3Y+Lsq31s9c5YFlmF9Bna5rCRRKdoRKD
UFWsbbosUHF7n1D1UOWPQhuvsEOQhlVT+eBnBL81hS1AOaJedsw/qpOcxZX7VqcKymHFRJcZPD0K
g6A6YArjj+8d3bDlN3Tl6UiUWo2AA6I54ktFG+XmBCdaqt6FM/UnfSIZzpPDPjl8bRZPiU99XVRy
v1h+2DBu+oqwJ1nMeAhG6ygoDlaKLY4/L1eBXd0ZpcUHTD+3TuM3WaHmpSTYFM1wK2H3FRbjIjaj
/acOvgqJAVEo77GxcUL6qF6hEyYscqnGGOukbbL2mEcqu4BWLoic7b80CdZ/YUw5QFk3pt0udnrG
AzVuEIoaKN+jeGkycpg6ms/A/cMI5Wxm2BPbpv2uJa9ZOONUd6gmy0LiFx6x9XKPeZuu7sAhGWzP
iymPdsEIei3owl9ybhirk72OkHnpoky+NQh0a5g0P5auPxNGtwdujsVMzwnGEf+QGkBv4jz5Suzm
QSJ+UNp+LiuXLtRkxs0WGoVl4r2F+TRcTW66yqUbikOXRViNBbzlMhD08u5aR/GdRHfEhR6v+64c
rq5f+BtT862EmcgOUd2Ey4/jLkOc7qaZvzZAV6E/CgAueNN6aPt6lbuu3gBkne6tylWHxhx/SKtc
hXOV7OqGm7h221/2wAy1h8W+tpryO206dISBjR8HlxDF9kPZLwid1PwUNXmRWR+s+5EhsEjUDzmC
u8oCbu/na1lzZhiSpo5N8fOQot81yD6iVAZgLahrm6T5mUzruWk4uQIpT0Xu6w2mGOgmuoUCheuj
jXlBZoQumzThDnEb4HOp5EMlBkpu05gDLAca0BZ2tdG5rYCVB9Y2wY0skysV2h/g2rTQepYbkHox
btlh3iSYkdcxKXsbUuayLfNqfka0tQTA6n0Fu2oF+5wSKAa9WjA0GTTT/9HEwxAJuCNqnOU6gAG4
svsX6BbOo8EDXs7VmWScO3a4SCRranZPm2SOsNHOJYMhg6nMfsAGgIW+3xstQOsKHS/tDpLdFmRb
Gsqv0EW3uODP0rL8Eh7zRJOvNU822I3Y+d0hrqabDrHDx/gMxkKAr0ID75bxczHn6aHoymnV9lis
hYA/ODFqWIjTdsMT2aXd1tHhd5VEYHaBNaHnsaHgefMmBqfV+OMvqTENCBzCcMOgnsXILhWoRNpz
Rh8y4SitnPDez7BQlrh+eL14OCdmZGjJ/bU2pgmyTgMWRU4/Kg/RuPTymIrAohGnK4RLdWS0TMAh
6D7BlprOM6qprtB3hQTwRN0PuWpXXeF5rSg0hy4/Sm7fy9yVp6YcNB9iW21SsPFeMdd3jdPzRjHi
23bSv1R2dPET814HFH74wO4yFx0Y4hwiJof10PBSM/rZ8wGRcgak5IDmNNhJGkLsf3wAoxEGpAik
D3Y13BUlyZj1EtzFCU8nayARRxXGVGVTj+VbXHUnESXAYtkeU2urQ2k9Bvdm7IOA8VCApPwAWUeV
zzIDKZCWLtuS2YH3prGM+/4BtWMeI/iW6jGuINfaZvxhaKqXuAOdiNiQKDXyDr3i5MbzKWiB2eE9
xdWeWmToSCIjERSG99aM1juBYdRRahNMKq1jA6ypVVi6eGBWTQitwY8+4yC/K4xhwid/1n7uk//G
iFrx6rcTuxQGC/XaIsrMVbDewdjfGRLLmir6dIvPe9P4PsKOIIarwlYT7yE1xJLLRpAB1AVcaxym
wsJ7weaolzCg0ycrjtiETdNpZFZaMlVdRfHVarMKO4K7LWJLXxHMH7SpJWaIauGltQSvM/X2GP7D
XYaIsCClmJ09NJG+IHQa+G07Hy27Fei9mWOaZWsX0elVMEONBcLT8552kfHo2ryr+LFsClxjB0NR
r92eZSr2cHQUqj9lM9LZOPgKbabwTIsQgpqABAQJXoE5seUb+Zbs7F0ZgIvtCaPg/GaSN7rGJy6Y
2HoHx7BZFPAQrwAD3xNZJ7iiBCAL8TXTyS2twW/dypHIjpREefYVpqzpeFT3AD42h0VQdOsZrDIL
Cf3jR+NLGS8nOUWg9maF4LTfYSsp1/CDD7g9krXblh+cKAYjg1BtZaywSWLl9ZqSPa+uLBReCH0c
r7v2Xba1XJYkaUx+xaktR+Ay2nnXtV3uZwJFEBWjrQJTtBrh/KmC7UPcRD/ajg3IPs5jnSW/K5EH
EFuOFqAzXnIo4bbD8mNGqgqIz7hLMgiTLFfL/eBHL6FXMgDsbX/XleZ2wn03ybbnOs7Q+HViF0RL
c5ZgxxCF/6khxq2GgEepmCIYyp6+RGZQ7lhJMvOtr51RQcJxsFfGdOyrLIfPAkgBwx0riLyFIYk2
L7JYf4c9cQnC4qMcMPgy68Lv+W5JbgO8EKvCpokEctHAmmq/85apScaQk8FN8xIHJjMZKyxAg4z1
qiNcAfAdQ18zX9AfssrOIRuKrCHsKW8toHsdYv+IVoBndm3goctCRFcU2U++Wz/almDSUX2oIW1f
a6N7RlBNS4/6Ju4onqLYwaiSL9tq3t4DdK8TTx1u7CyHXBogsws4DbqSlYQJyauXVF4qMxYLl2Ht
2EmzOzDpVXUa+DsMBotm7CQLS17N0vldxlG+rjwbPNEUnpI4f/LDRh4q4X8iBSXLGXPitgxgxf8l
4QQzxVDJ+2goYAe/eO7T4N616IoG/0UkLCmdaWEt3U9APr1IUdaBtB76LR/B1uwDxSqKgx/dNS48
Nd8FOO1KeQu9X5PvLgZSOmQjjm+agjOrGJ+wSuG8GB6UAlROpRcZGQoub97hpOBy9rpvYH9HIy5e
tO+/GjmDcjbAL2Xbn7t5Afu2N6y216xIdkpFh6rJr0KkW1Ce36Xs/6B3/5ms6oPx9KqV85Ngar8K
QQqvHWTym4qRK1zg9BrajAZLFxJfWQTrZOjA0QiLxo0ug5oABEnFaW6xQotSh7khPta9nSawTPJH
bYa4tMsDHNzzUE+ogJuBACDrllRoJJsMHXs6qd8eP1cx0YOiB8PHTm+WVSamxDvGqk+dIIoxk9Tg
42gIbmdbo9KzZ2CaEvkUm+l1lZU0jlIfYq+7ANr0j2ul84KZDHA1K4E9GNkICkRqiy0gnEWbH8XP
TSVwzQzmyc7IyLE9lucZk6l7K2fZWxilv47HqT03EVZ/M2rvgoZKU061f3DKnnkXsuZtGLXviU7k
Bf7BMw40zGBcfevaKY1dO8XqLjTRr+HhNdDL3Mmhwg3VDqecreSe8M3ndHbcOw6IPW6s/NiFWb5C
+hnsYrVs4PxuxMg3w4PR5c7OTYdBLaW4Z2fThVS/GRBFu2wDTXn1zJcepLQ17eU0vnkTdVLjgbBg
nntjS0RW80w2E5FLB8kug6K02amM4mKO6v0IEyiNy2pVeOZNR/TxAzQ4L8Zel7s1pLi43s6JNNdt
k2Kv7Pb4qMWe8T17qoFxy6T6FvEKTTm9w8jjFHeozMra+Eo8yZbWjj4ExZHXKZAXNm9Py54worb0
SwlEAJvKph8XPHKWI0Xgzdyk1L/rEaHLVjjNWx0YPb0/470YFfk2qFO9ww30rpClLe4mHr44f5iK
HROk/Kkz42PVQCm0CHjbj4DMzioaMfGSZgIilQ8s4ibByOiqPWSHDbvTvk53Mhbhcxi2b8pC/ZkM
Dqp4v38s4jlkWDSSF/TIGIYFgp9roCBkQNpp4R5kGl+GCvepn8vpLKrRZ6pd7nv070AFfxsSQ2MH
R7ar5mpvDehD+aOREZQAMpJmZgSrom3PfGBdDbCPajOF08Ofh2W1I0RiSomNyrY1N/YR9CAUCIAV
LgpTHJCEtRLTEI5BdQgUJWvd2bcSd1/aeO1lcBxE3l6EbAEBF+N0VEUSbME21Gz26rG6R9uPcbSZ
5ju7K0Zk6jCWgOTwcHRWdgyltbeTkQnBGF78cPhJBvZpxgxwpdh3WniLREhgsTOYutQMZ4tswCFe
lM9mwzTKZfx2SkFWKIlBfZ5SJmcY340BTf8YRckuBWdp28axzF/dYHwZAvVidw7FE4e6FdrqBhKV
y1uQhDigcp0CwEqudIxrR+2QJg2NiZdEuEIC66BlTFyt0+/HKIeLO9M7JyG7pBJ08Q7m2ZqcHAIs
RHIWeJyvsEJd0CgpNP3emy9hj0LLsU3AZYGeT8RUwUp2xksZItOUWM7xB7Ix93IT9NSQ+dvUHN6z
jvljkrTokvuHcSlnyb2rt7Y9vQw1C4igap+E/VvWGoBZh6JbNWFyaAJ8E7k34ToysLZ4rJFr5opj
MH3ojORu3qtuBwnuVYZUycYMEQAyaSAXCAnz2oPiaTtYb4bnv8IAWjDUeJvDZULdifjYh6i3m9Fi
hMHUZ2L3bCS+ICCLc9fDd1tGMILTqkdmNLgPbpjvYlcZ+zTUDkOUBXMuiKPrsMJl9xwQCf8Z3zj2
OvTMFePpyqWA7cEwZHEL7ba1zl6Vd0xTAV2Dgq761tvOpoSjxg3HiprKwp8YKBuI9cziwavMSzDk
XyPRCjb5wCNbhskxDpPvNYfCRzw8poivmq+5XPQGkf0VWtzMFWHnVuWfRiAL01IZJqSMee6bVGjg
Hfcyhno82Xjzwr7KdklIBaoW2YlwGxMQY/RLRDSQeRruzax7wSdGnHrL8Ch8gIQ3b62B99VqHs3a
30oPqUNJbFKTNhsV7x0rIqBuENUudUGIh1zOUV6iYmYavqNCeGlwrLYzlhNSPDqmfngWU7b4ZmGo
PdupQ9+Nx9R7x896ruKQa4SPkKdmU+DdI9sqyo6KDopUTXbXMTGgSb94t3wwQ170rjIuL+GwlXBb
8qF04jHGaiWBBcM+QOIGmMHoNrKYtqQlPwqglqGOoSIY1gdVf7keAvuPmeb+PvT0fTQy4MmnOTwm
RjVtXeYujOJyC2SZAw9GtmKPYmfaBXCkViYZEniPkIb1oVqPJDWtLJcR3jwzwEgm1qc66U6hvgzT
5D4FerqrpwX9sahIknuEN+GmhoOOI3sCP+SetJ0xp4a8UgcQ1kROsVi6IGeTdm9g1SOBYoKOZfxK
WWAg/eEb6KbL5AR4MVIgd46V/2lt99bnIUIuByEcwolNM4UXEjJa8j/0XpgV1kLSFVcOx0Mk30iK
bV4jgtt9DUyOgY1DOSFOsnb3npNQiOY4tiL/riGd+pqy6d305nwde3a8qOmDQwXLRwXr2NdH2yG0
MerIZjALz9jXjvemIPWsXNu6yjwxVm5ECK9uo5OOWRjL3EeSUpbZnuPnwQwLfwUyBsoBApSUcgJ2
hlgsHRA+GaNSnjYVgqc63nUxDg+mo2u/zwnzLk78Ll3QnVs2kRDNZODeW9Qj/XjylXrNlroVnDWd
pO6/FOR6koXZzaHiW4ksevNbFvlmrVj3GZAkfbuvULDtrMa6NyKvPw4oB21OvXPFvITCo7zrxoSm
g7wwnZ5GnXz5abLgiGh07WIxvsfJa6Z0fPDakceMI8DMHHMX+fIuUGgdLFioPK/QBhCHP1MXg1IG
yotYACFABUXDkdG5EtGPWXoxGsJiH4vX1AuuVjREKxZbwGDq6jb15n3KibpjN32yGUvBHMO55Zkn
MKU4iE3Vr2dwi5xCDq4PO/tpNYtcOvwvzPHv9RI3TbGIJcinVIobz9o4NoWeAZA9mZGQKbawqhbF
dlZc4qqc6n2KkRmGiTig17grmRQiaGCWWyrWaxkTgtwMH2XmJeAyBRDQNn6xqiB8i/38hlVkxV9q
jY13BHcC1UbJrmTAyI+dTnzrjhxNfpQH51my9Wxs0FOpHD50jUE9SrF/88PHMRW5w2aiIiSIlrcM
F5TeR5APM9IKNEYgUOWcKzYqOHpKUl5CQH696DZq6PHEl/0ZngA2iWpTTtO1dXS/U2ws3CkwqcoZ
cFuh3I8kOTY47Tc0B6bu2o0IeNdKizV1EZDo6xSAdVKNeN+euSmG0r3LCMIijWDGdmcTp+iTgUMh
XW5SHPFhmrxbi9C4QTIlXVKb+uBqoNXG+xbeq6wc15OkaIRCnbACG92N5RRfoByxLe3ZLlg4h7La
Z9XE8TdI4+Z4PQhq137Cw+jiFCJ1vNSYw4ysOFtRzfaPkzYo5VnG0ccUVOVmDIbPdI7hPGpEpliO
mc0TtmJWj054Z4asNghZfuzhHjI4EKjVSFxxavhkjacSXCKAX4PXPMoqsp6ZkNh9eq+7wlzHFss1
Jiaxdh7K1v9VaHh4JmiXUrgEJNdocCeNHCrJDKD6ud5PM3lheUUyV2ZvCQB6rokKQ8UEoyTmWVoR
0YXkYQqfO9LytpMFRUbaGDmkVe8LZT04HZnJYTjFZ9D4yS2U5SOsHNqxWO9TA8xjjz3ojpxwwXaB
sQShHZ+uRyFBRDmiH4/ZAbh3K7z25IhN5fTuWt1Xw7B/Nfo4amfnq6km50Qu+DP/e8yKavzIoz+q
QsaQpt4HjMwZ/orPo6oa4hEBJsyoHi0kD44mlskcyUSKxH7OJfpkPnjUmQBA4YYR6JNtNQxKBl48
ffyEQNUhhLaAosoIC8i8jqL8ALceQVNt/BG2Zt9GwSPSqwKUT14sxDc67ol80jVAZs8af1rZ8LQO
dKI2HCfhfQR+ioCOebcLEo67iX2Yf4oadZhs40awFAw/O1g4WgMqnoFdFNiWSKWskbLgKc85vxND
bNBf/Bg9YQUhEy6TQAW9ODOt0jnWWbW1yTlaTz35ocxUSEKs1aEQ2AWgYK1JjjNOU0ywFliPFf71
LQjAF4OALnCLZMczagEPltXyMWUTaYAiYi3T3s/e1ouc5JkdvEJUHdIHzwCq0NPzk2/xuk0A2ZqJ
KgNGBm9UxGfT+KLfw0NB5pyn50DLh7hjKB2GWboLuuzq5K1Camu8yLTaddLgIJwwkw3oQJl+CGQt
+bpQuOzkyEnIR2TVyGRsUTbYI5AM+iAWDyGQDhh3f3wTRxoWD/BB5s53KKhH4hCMrN0BvCHhyfI+
5+LLKN0fz6QOy3J2OoM5H+whZPIb1Q9gQEkEc+9bgvzWXl/cGmf5+Sp/lywKkQmJQI1jeMt4sy1S
59BlL20P4gkPlWpD9Ap8sis3QVnbTN13+Feqj4InWDm/0xGrKCH26BooRxZ5szMz/FPVQIXpUs9n
tEG6wHPE8eR25Z9YBneBLKeDANuxaXT34GATO2LpQnoQlq/LxKcZYO7jzNTVfBgidK9Br5+aeYn2
sO1PuDvrQdkvgy80mX4sPlROOiokoHMFbwinK4w/B3e4i53mqOkj+KtS5PjYvoOk3ppzBGdieh6g
eWysMqaetL1DSgdkOkee3BJp3EwAiKy/poKdz7zEvVno9Vk39geCUj+NATcEGgAWXfavQI+fPRqB
pCjNtavtc1LVP0HRNKTfWiAhKuuckJ6A2ACYRZm+RMYIONkYT2gAiKS22X7jQWd1mU4nx53fWmiv
u94yD3Vtunf+OB1latDchcQNut0rhsxiow3FrKAnEEc3kJAHlIr1ZOgdmboN/xKGY6em+5bdnA1l
FxUjI2o9GuggeNuBQ4EZwobmafKba4HNM4gIhp4dlItllBHoxwtdNIgK0ZiaEANY6ami2ZhN8uEJ
wnOZ1aycTP5yWovWo4x/Oz58Gzt299CujT2Ua3qI+Tm2/OiKRpRZY+lce+8wWMYzwQ1bOzBvBkG2
W4iiuzChgClDTDUNbevIkI0V4bluyoolLzOh3iQhpCSEoN+BKsnXU7lAhYjZye7GIn/Gz/1dCqlO
koel4J+T4uweWDcu7bZ5bhuGysL+HPAzEYGo3gxzTnb4gbjM2Du5sXHHTwBJuo03zykqliTTl+f0
D9k4fipGRWh40IO67rhpXHkJDeTUUeZ9iQlCmOGJkzkuEAdDjYd4MH8RcUYVOalwF01QtQ2VXNrg
U0QuLA41v8WAA68hxLjCCqdjDDFmNq4zk7Ah4MX17Yhub5hPUZmYu9wgSFezBtqBt3ooXO/23ya8
vI3b6b8w4QmH0NP/+b/+9f9jwnvR9Vec/78Bqsvv+P3VtP/2L475D2HiWDMZBOLztgTxpf8MUBX/
sGzPwpkHEZJzdAm8/6cJzxX/sKmIwAQJF0+6J/8jP9Vx/kEEqhAef6KNKYuv9H++s4f/7a1r/tP/
/x/kkj8Ucd42//Yv/9mB5/KnOCb5rUrixbMtfIB/zzWu4L6orJlyYOPFPjAIvyvqh8QmgMIW33/7
UP75pf/+pSwECHwKfzf8Cdf0LQ+MqGUpaeGD4W/89y/nWBYjGxe/qMzjBgA2ceut8B+9KFaPbAia
A4pmwEbmFMJSBS21913jVYH4PTNd6UicWAaSuVM/1vaPmw6sKj3FiG5hsgfLL6kdSEz+HV0QSPNy
bmE4p8a94EW7z0s/gz/TC0yVVvZqJqeAqmpnDkwvh0I4l+n//oL6D/Elgk+7NMVrmZOQ4pvJEace
2/LC8k9BNpEwqJFmNW7w1SbGRx3J5MGq2z8e+xPWL7XeS2mFB9I4rbU9mC+ooHHxByh6rc4sr+Dm
8Na7OkKEnow74gwQH/bWc1SDqw4UWyXmAfOh8uYRposFaWHCVIZo1LrphsPQa/c9mjUWgn1zJKSv
edQpBwWL4MvcFywKNWqsyin0o+k4D0AhxXnkx7NpQg/07jxAb12kpMqdwPtpNZ7m5Tb560qJ+nE4
tRtC6cpHJnk2UUWYx/P0KAapCP8Yh71bl92JAJM00BdvNgV6LuMJ/oRzya0OjZ6bvzB8jo86YfpB
Jvcxq8k5sJDEktxuPmW1424MclMB0KPssJ4Q8yK0PrPlgN+OcWEcugt0UmgdbuMd8JN1wyS54kb3
KZ+lizcQsLBhms9WDbcaBFGnwos1eual4YJdY92JaJ9D3Mj4I/oCjVMpalpdR2BVZFCFMveCO6N/
MoLgXHbUCwmlJXMcs3ttmvwjQT6HL8nvzhYCLeoDeRj6Ybg1xJrdhmRpXhzqVGIhuoq+x/FM92h6
5jsLbefSxCbB9J3r3VWle6rMBa4zImkDfd+jdonkA37SvcjPg6qy+yZU3n2bTN59qdFlSRdh4lBz
D4WkMp9VERgHXTvHJnWGh79+6ZqKyTOu/P/4R3FvkyPS5wz4NfHiloD2XCYhIwyvjN/5ChuiEgvA
LPp7LOKLLabmzg9Jk8dUlLna2hiJi8Mm8p+auPhGWxkhgsbyLy1CF93WStBvdrx6OmnRN9sAUF23
g3vh06wYV7ekMQkq49+ZOpMlOZUti34RZvQO0+j7iOxTOcFSukrA6XEah6+vhWpQNcknya6kpwxw
P83ea/+VTZofZI4bRVQ55XJTsGrKWLnzirE7qZjqDXl2lcxNDoHS/hmueDxnDNo7J724vWPuLC3f
kgD5Wx6P7yn228jFtepOACTMtAI1ak+Tw8VYI97BX3scyfJaYU6ZnlI1TU8FvPxKjMy/YZpeW7Zd
YEUYbi3boBKPGF4mo8fSw6xlGKIHexsNoiKd2Ra2u2DWjCIdefR0/oI1VtOB+7+mlJVqFLt7L7Cn
lTWDZgRSsdZTNtC6ZD9t1x/c3KLC6An6A6+S7ZLCfC6wQrJt3iTayrATevBgoMikGDCUjKINS+Bz
m6jfzaIvR5D+YiISQWoQw+wMZnAu0xvuS/3LMki1GwaiNHTjzWgx1CsDomZn2w5A0sLQL3MDtshX
8jMjLc6B/zc3cXdKLUf9vy//fk22HpzzpIv3meGax9LsSCA2i+pZh/oJI96E4qfPLyVE6kvVp3/5
9z7lUP/Pw4BeQzYgwZtsBs5JWMgQ0mjX49RiqY1hRDjpUWfWi2Tk+bqEl3LyqD0mhWGjheM8Wtck
fKncs5xnOsLhSPw7SmyRWeitET9daAHEGX2WGvnfsjD8//3iYLJTM+rfmYhEEIu+/VZw6One/RiG
RIKf8T6ZxMlzxm9hGRuI7xIy1rZBXkV0ykwQa1A3x3psnhGry5voLX9ddRHFVptPz56H0A/3FWSD
IURGOzYvlivv7KnT22yIGJhqzzBUoD9Q+huVLs3vYC9rSmKYlyE52Tlue8mL7h1457iVsQypC5vh
TEbYQjYTiPEU2ulE2slbNdAV0Nz+yuKai292d0EmoH+p8iOgr0eC6RSnkcDRS4TcpuvEeKkGdMyG
mT1Flp8cw66cr3HqvdJZjifCm+xHKEC9w8xSe+Dw9iPx+bWZQJ+9dEBWgyRDgPeHadTw7rE0Pw+a
ZtwCsvtOTnl1YAPLTi4nySWEsHJMTOM7Z5X8msZtd3B5afa4w/s326tec1IC/uBFoT8bq+ql8iDb
4fk89aQcXxq7I0rJlQU6YLCdbuq6fzQLZzZA+ifVzR5k2Upmpv7TjvqLe81jQerPezefLdqjMn2h
j2M6NgTsifLgPZDukjqYGy8TrL6tGEIEFrPLbVoK9wQGz1qCqBgjFPavQqTZx1Ah4NS8czd0C/Kj
0RAxGECAS/f6c8SY7mhAKNx1APa+CcPI+sL6Gjpn2lhRc0lwVu0qAmPeCl0ai+qCPmL5qVn5wR5q
5RKiFGx7I8/IgODL6FTZdmkP1iLIAWzacHCzvm+uxfJlxiTD/tRqNymOjn3dkXAEO9rDQV078VW7
LbLPNqyvC36gYCL1ZdFbcSzEdPrW9Ed4UlzJHfGIZruGYFmu/36UDjq/sg0ipnwHLSw629hpb41T
o2Ku6HZGxpCgYRTI2oZnD0dyv2ksZTyg4m5MyO8vDikGrJGcLfrY5IXJAphEWT5UJW66CdNnH0ne
0QvbD0En/R8kl1O0IHILZuew0T7HZUsfqby6urJk3ZFmNHoEbW+5J9eTp5yjdgEnRNmQ7nJdejs2
p8OpFtCsY05OkrmGU1WhbQstJ0fWhO4ZdXl9r5ZQadjEm1gBX5j4btuk4yVVt0mNjK1uoY5eajNV
9aQ6+g2AZlcn854/CScEpqQXc5jUrlaWeXbaprvYoyu2rTG3e6ZLaLUNoIqTyry/1dEhhZCQuOLe
J6Z+/PsiZPY+OAz+UstizjjHIXohO7h2ulXXTBNCxPXYWnV78v2hwTON68MtnF9Ybb6IjPhMSyfj
OfSyHQ9kdTYgKDyIKpNMd1h6u+4IM2LK2K7LHnu1aPInp6v6U+L7f/79rHCzp1lis0N6z3TAZTKD
6QaNFwaqcvTeezJjEd4WzU2GGelvjVVtBtWe4AT1L4wX0eaj7CKxAY1nUVs/vTteIlfk+4Rhyr5q
RLCo6JtXg5ClbRUm5R3NRrhviNo7hQHDxb5D5o/BK39qbBtzYT07vxEX3qSUAWVbg67fcP3bHJff
TssExxwAWyIica+RMp2ryIlOADx/M7GNrBSagPcODuwJjyheb4DrzwAvjjBFhg0NqXN3ndKgcis6
sjd88+KYQbUzVD3dSOj67JV/nahon8uC3ygnVbLyZOTSQmG1eEZffeWI07x4WKVPipVqf6dlnN/z
xq72Oucpc/gO35dv7F03JXGtTp1RHPb6YiSsfud2+uIFRvUlgurozoDDUXejdtXjdlzuqVGaV+ES
T6LLRF//fZkcVgZkqM3bpMkOcLBORhKOd8vwoWKQv4ViEM+M62Xv7sRDOhTjKa5Y94YzompGPxxp
QEWuNffVFhrWcDWZiwPkYlEBUvLL8oiUtpNW3rOG2Q02HCKTQ/fuMeRjXFuf+DBTAtn2ZNBS0Aet
v51ipz2S6/N7CHDJ6Lh8pLMXvtjdM9Lr/tQqV+x1m517r55++E8w8aJMtgYe3QDd/nOOdHOH/n46
J0jUFuEYgxofuK1Tq+EUptZ0iuKiOuZMhLZFHOq18jxkSnlTfNS2cnZxAVtF5kV6dZLuxx2s8k5D
BPqM6wnCfHkngKG8E0NR3gtP320NkO3/fon5bcuZq2EotNBPotQFJdcWx9KgUbJbn/KUL7Vtxlsg
kdBoW3c8F8jQ1lWex5+lD4s7l//FSY8CprAeWWmkn85SD3XYOE/wWQ10yddWxpoWLdu0+BV3qrRB
NVQ1aV4D9UHXJt5zUcS7yY5ZhLiu9VI3E/GDUzP+/UzV/LtNuvypbLCgg0En2wHU4WddEaaa9HN8
KVCy7/2avGrlLslCpsqeYz4ykDSAPYcIt4WrG4XyjR1c5eS/qgmTvnY6+1C2h7JOp3swOPrOXRNi
6wrlYazw4+kpnvfj8gIkuAOe2/qVgjZASRNyICph3rK+xgrh1uO+V/WMSuLVT/tgr83Rv9Yj+5bI
bCMGdw3h0P4AXbNhiSFNnb2yNQNvNRX+OrVr61i6aPyHKQrPddb/HsT0Oiytc8RBhuLh5Fu2+bfI
kz1st/G3CywVNWM9bzOejh0hIukmiDqDrXlOylxjz08j8T+ETqOSQ4fimocefAMxH3Z6F3YlVhgb
ZsgO5XyAdNbf5IQ326AM2bbKAhBARghl2xPvlHtH1rbCPikuTiQZSKfuJ0pnUikm3mRvAWYqCcwG
ztkp7Et57m3r3IrpJVcjlOAZJYM/1s5J2Mt9YboPc1TVM2MBl5U0GWMyIPkQWtnemJHiCZI2c9WV
t7Tvsyfm3VwRwkVmWXji0afeqe+C4Cx9WIrkTv3yZFR8z9gWONz+47Lizwz60xy7RFn0JWm/s0Vd
VTKDq5izJjBxGDGTqm7G6RF4CqVOnfb7WLf5DZfZcBKx37y5gX+guwXA2LcOUHasrn0yMT4lJOit
GfE6QIeYyTIpckLZkfH4bgOjTtsbf/4e/XZel6b3roT7Ura+3tCjg1HP+7NchK3m0JKuUJFaGVWo
Z/rY+CT44JjnprkWU2DT+DkYxg1kf9WPdtqPADQ3kGk6ycqB4UpQEH1W/J/R90+0MOjlYbrBrTe8
S6FUcHKvXQbmArVsxYAdMOxQgDodR1KVbNnvvNa6pqBiVq6u4ZbY7ofleif2+Ut8II1N67PqFJzU
B0Ypb3WkxTl377ZPMIyfv9sd/NvFNrNuopmocn7gA9jF9kFeQa3avdmhMg/GizVH06pAaYPjfdxX
vnUHf0w5ab3OBPyuq/HiWRhSlUQhmCXTr/7mRONr1eTXQmC1DcJ7mE1/7TIltyaP8WtaBllsXQA6
FyJH22Bbbt3v1J0Az5kuNOsODRY6o5PjJBCJ7OymcSIc4yojwTpdNxPYcdIAEcWxTKtYfiZtUa8K
PipJ4sNGjqAAnU5y0YPTSGF/T+1vBUpoDGfBX45MZPJJWEUN/VnP+Qtxq8Rfxgi6Hc1sBGnxRqlb
l+fh2e7tu68rvZnn/uLE7MuQRikGAA4G3xJpSD5GiKup7sB58AHWzDzY3PNZsMasVd3uusxG+27U
foXrkC9umNanamzDo9duxYyryM7Abhu1XWyVqC9ahW8Tuh/0UWQao3MNQvuXQYjNuh6SXeGGl4yo
Q5gb7amo42nbedEj1fa7PYRHi+33sSCsMYvM/oSUGXay3Qy72mh2AIiqDYN6UCpgTbv/CAb6NicX
dIbVvsl0vAdavIZZ/zJaEDPcsHnRBoGgy4bM/va9iYkiXnTqew58PFhIStO1K6VaF41zlLEpD05n
xSsYxxP90Yrd2eJICT4F4xTWND8dpg5qa48JxEs+kq2InRnU0PPYNF9zGhDyK5+SqX5BkJFe2s69
jLHkeDDOWYfsOuguFc52duLGC5ELe63Et1eP/9mz/e6yDB2gKuku/lvyxCDuGG8IbQGz28kB+/EW
xXi5RiuMpMwh9CLCmCjwZKAOrF79ihMrCWBp25Epz/iQkSPUzlsy+PMpHEW7tUw+QEDFLMhdtUw4
bFq6HhUQSYKxY99x/YtVwKlgTm2BwtokEcPHqzZ21Us2/Ralhd0u7wlMSLnqB0zxe+3yrS2c+WVE
HuTLGl4oYXlwUdt5k5eqxDz+WwYmVPlW/FRGsmx8TyIIX5lRmEj80V+g0elJdUM9yl0EWIas78n5
DqFWkh+W/CG+bTgBt/shIJSQuyIhtCNd4SBFJd4g3k8Qf6He/JUn6J+42D5IPX4izBIhEaDgVaQ7
axMjAUjC7ywK+51SgmQHA9TUlP2YM+FY1czWR6bB5zz7L/gnrqB4MdVM7tcIGYjMkQ256ZwH0vqu
y7S6kQnxCvDbvtha2ERFpsyvWMQnygMEDthgmIRa5Y6/ODbaR8bonkczdfAQuS/CjlKi0sHH2CkZ
ocxYgGuHHaEQuftrcG1oN0W5mTH2oBVPdxKxBCxQfJxtjT2+tvsrJ0I1Q2ZwWgT+2SBWTZ8eiOLC
wmT+S7NjQt/2z5Glrk05sYw3KtLC/DdvnGGY+d7fzKn/ts4jz3gBtQ4PTnz2Jvu/WoDO6jojWInJ
O/RTcXEK1Pt23/RPJlIrpCS+yepz4tBo0fJrIvLkMI/rDAmQhVJ4jSt3bzINXJUkxmHXBSRgaHGE
VgUSFXPvwS/iJ9acnDUJ3l8Jf5MpcnVvggjxVxQdkW3YJOI0ams3oLJibBbLILQfEvs0s57AOCuh
05FK5Ao6IBuy23BFAT+/4EKDeQ2oVhtN/RW688a38K0TnptwpfONEqYFL8SGQuK5IwGRIwUpMX6G
ARC77oCjuvil1pVuv3rnykSKJo6tHeMbxNuR2+2DAg5GOHgCAeuAdYZB26ZatnNFZGJUNHPaJjhJ
2UBiOmIE4HTF+xA3Ifu14MlI0LoN/eTu5mRUhHzk5sFgF4l59g9qXxsabOM92hSlpOMfeYkOaTgi
+HJCwhFSZAWqijbaY5EbULSdKnf8FTnkZSj+1cS1IOMiqgVNNW2B0+MNgWs+3FsTve/g5cSqMjHb
L0tdKyZJMRdlQRZWdjOnAO2xQBRgwphoibvITynSD5+tIFomwq6d9qezh9esM26x4Gahyv+b5OPf
ICM5h8vFxwyRvvRJcaoXD6UpWuh8iiEAxfAOnXVxQDS4E/jf8H4VAGSVMeHv+W6jLroQEzaF5t+w
c3/8wH2q9fRjp3WCdIydekMSVCtq6+IZJfOieYo2EvbaNtCtvwkn++xDw6cg65+UgdbbW9Ib8Q/e
CgZf68DUFreJ+61zdp6CYnW0C73ScznvkwVbUDJQ1os9hG0PdhhDr4lLq/dA9IONE6gCWeRI2G5G
DI5VX5iz48Rk8YEqORZLPNHGDydnhZEIJG4GzQsJ2na2WfT2BTgvUjrrXZ2XYPTd70iaLUnfyXdE
PbzKU3VwVU/yZliwl2Y4nCAN5oNjmNtJe0TBOj4NgjDPkRzrgunXwe8YZfe0eygHEPa9EWAZ7MoE
IVlkiVceRd/io6/iAjn2bHDkZJ69Komm4KEGgp909zLKOl7qvpIPZ1yIWe6yAP73i3ER2zcb7lvL
hGQOKT/sMt/hWwe9Pxf6PPcgv+3ICO+NS4hYmSVnWnn2OQDWtrFQF3JfALy0xcmSIdjcEfq4b48f
QzxaD6I3fpkBhrPGcz/qQsr1ZDO2jK2+/TBoZO7zHB0Sn5j7SY/WyZ276RpO5lEDbrtSw8ZnO4Gc
K1V7zwMbKaGtfrOpiTZ22e1MzyfYJ0p+yzx68jWYAmmm7x2ExykeT4E2YcIUzp8qL8QxXD50xl+r
WdnhrsxeEgK/jpNCqF+oOnnycUynpvXuyUZcXKqirTf+WOYHTJNty2B248d02AOa1kH730U27eeO
qXgH529bJSayX0Lu+sa+pcySVuRQP6deDYrBUtVCQMRyOzDhZAqFqXj5u9QUhhsjuSBY6hBkdR3o
zW3gEdpO48YILIcBngOz5gZAhU/Vci5a8DELmjeqIrGtehtBYic39K3wZQjLgA9n3x2E7Yltp3+b
DN1/PE2Hzsoz2EosPyMvNc+5GLhsHE0c+jyqV4JanPVYPkTRjddUhsXZK0m/mtxxb5Rmvu9ovSCV
iXFLSXwFsUbWOKzQyywZqhhuS0nm6neZ0LTlxIKjW8N+mJjBsKO8xH5esCgas6g8BdA0AIReZ4hu
rNkIgkJhx53oQLoWYsd/t7hMBnFXTLnvaD82yF74SFQL/tR662t4bzY2tSekLMQtJw5rHUu8KNYf
38JiTC2n3jmZE020nWM7L8Jve4C6AyAFKFsHpL51xH+uAr4+uHyUXumZd8sWsDML9UL6m3pxJlaF
QO6s47+fVhYKQSnHX4KqCfWqt5T21G86eKKH2+Gt+U5ZZj4pE28gwyBNpL0tyvyagOGvfZuMIVZD
uHedwbkGee+fLHMElTILJLrkGaFuPsUG51ygcuJ3Am5RAy7P0Ss6jNPWds7IqqhI/rkS5ww9e/nE
ZHsrogwNFeonmE1ExiV1tllIBpc/cyL6W4NnqQuYvJqe023dWCfv5eDu4eYYlzwtSBqri5PP57gC
x2BdPQa1CeajNftfsk2cunxycFU7PguaqpVEWntgtVAekndYEl0YNuIlcUA82Y4loYaZHH4dm0kS
EATJQngNI4K90/TmugP99dC4HICgT5i5BmezMZHty5opHcv1vReOnz0cuueFs7c3RxaGKNf3hva9
MwJCgKLZWN8CqnCWek8AEPOz7HHypSE+SxDg2O1L5JIFoPAV13ny0FonDytWn+FQia1dx+maddjW
cvQAuXF6pDTGHMOtOFkGBjxehJ0pHkk5koM6vnc9Ti9Q8ve0yL8GwaHjNYQ4eRg4j4WJsnLk+pAd
iHgW0ibvgf9HkrO07cd2ek0UHqreJ6Qay/58B27I9tt8V5Xv0EwmWOzrQR06TGcbffK0gscDFn5U
95DP/irmiLbcwStmgi2YxyZcGZgnNqh15n1dey9hjFy48CHvz1WE9Agl+hB82SzFYTGeAMVxhlX+
mvgrdLYxtovBwuqVghxr3Kk+95aNWG6yOFVh6TegO7C3RPc2hU/XwqyAvQRd1OvUpgyMehfhJHSw
l6uUXY1m3/tsht6xRNdPAEV1TU2Uaqkup63uhnsc9pjpZm/aEcwjbwoJ9c4tEbk32M/htd3mcNpl
lvg9EB3Bjg2L5gSUbeHpBGP/EzdlgZRjiA6V44NERnx5cwL8x63jpvucim0ztWyIc+YM44xunqcV
33jLcpEOfg0vmTGtQN2eKPVVTdxsTN4wqshqulUYXtCDox70EGuaYKD8ZQWXyuypMdr4NsiOedCM
sQJLDfapXTr8Jrfr5E/Dl1Gi6TON4OaKsLr37uL5B3vAAAv9LjK3JCBDoAOhUQb3GkP+Xji0y0X2
HdY8ouTDWNte2beSGRD+UZqhdvmM7WAidFeG56Lso5UVYaqGbNVtET6z7rzFLWFVM1Gwa5YHzint
cuCQIlA78KQf3HxyNSgupaCd9pGmMxxIZPMkDIBsCL0NyVVnMflvoq43jhjse8kh7gdhjFXE7daN
rQ/NiE4B+au+D3jh7h2jbjZRxEcifetsj44NwTz2xY85v5PdhmfPXwDM0iCYtTRRTIa4i7T9E4f2
rhjZLQ7uWlrmtBvsFkCf6zxcOZGyjgKSP3Pl1QVSEtQSZkGji6ycOgyh6thQYrUerp6efImdVRZi
RR0JNy6LH2PBsxPpOn+dcvw4zsxeR0TMTlglwcWcghtMTEg+NWl9ickY2UAq8l/FoGnOOaomFncX
RA2EtHpTcJU9GW/1iDZ5KCVki4R1/lzb+4Jx5JFD8U9Ux5+JbdIzcGltMtsHx2zhWK9alnT4dL6t
gBy0kUzJNNOUsd6k8NGXwEcsQnzI0TqFYcOHTn+Y2+l/weii3ImSI+KIN6ZKuNtYGU/acx+u8Kn7
liTVMfGt3b8vVWEDkSvb4TyRl7WaMLRB3yUrkg3f1Sldayea5C9ID9zPmJQPIuwgaRQBlaj+RWLA
2Q7qCZjXZGFTsaaHrMadRzsQjbq/wn/Y2iOXsOx59AK1TMnwge884oEIEep2mBKRzKvWp+xEbBQn
FRZalQA8Akic1mH35I1QRNl5RAcYm2bIwQtyYXYfoCC/mtjpTk6N/GHJf1B/Eg0iJqa42yYF6hUn
SoNDFZaXcoK9GKFCpRgYrNO/L2VMoB/Y769GhKyraHDxdbb9CWbhymSWcWz4jRDDyIWl58BY2okH
V8i/cjc7pmHeEwq4+NTcnp1PqzufGaYx7tmkGHfYcM4Wta+3Zi+KZAW5Te9xE9fug8zXn0HUrwS0
e59gTqbRa5/8zqcnrrAZFZnVINuH9IEqnHR6rMQXGitqMH8m8pbvgVOB2XIt/avu6q2jqnLnGP1D
kt+JTiiGUITXbAalOo5EySUwTS/oOv3dnz3TnJ9UZOdGudPZi5xdz8D2NexQSU+l25xbnsoX6yv1
DMKqKvMNYOH07gCi51Yan/Fkf5mtyC9hk+hVL/xdViUhTBnb2yUO/vBmrr8kQvnZ950HFBDnwdKm
XXvWkOHlIyHGoOTattPs30gnfNFkse2NHupuMe/LuikYSJtfLQOkTVmACxpkzgG7tAPlkhjUDyis
c1a77vIpGkNySiro07npQFON57eYTwCZum+R+Nga20xgUKYAi9eyMSxyrs3gUrFLQJNqCgqdoUDY
Zr14A2vUgTd9M2oxnlmM6vO/H/XsT3dFaPx2Re2f+v6QkrmCpGNYUlM4WKMct5Pq9G7uqZRJowLN
aPz2nHY3JdivmLKRdgtxgd4nfQ+mqN4OIcaeoEOsXsDweQ674pIVbXIygvmvI3yyWUW0zwo7vpgN
W2MX6nKPMWdnSgtyQLANfKakke05f1xsy4CTwYX5PkLC8J7wTu0ldmG8l5BgJlqUmH5SWkxYyQTE
UoeFM+uzdNeYo7wbXABpMRm3zpwgbp2HsXI+Jy895sSPrSccaHsWy/5riQsEIU949mk5dmWMekGK
slmX2iDvsC2RW4AgFgODN+bwHPzZxaqGXUycLagz5BDjEiuz2DkarPGvcaRNvMfhwRQ8JWZnguee
g4uwe30mQJjyQZpcW0tuAjtwtpb9Lu91sTYVgVRBXx39RK68AlRJ15fT0Rpw3lQ+WWJZbV7D2Hof
KKN3tZCQJ0fYGQQ784KW6dqsiuzm2h+FZdsvUMuzIoJEkSbfFQaQNU+eOuhR/M2L2qFsAwduBIvn
wCAXc3wHgoFhcIkRH7Gq4M7Ae9QJbPD3XM7jkzeYLZ8jGQRJSkBjfha54h5za+TmdVTgTqF0a3nr
VqNf/fHR+PBMU4vxzQSAbOLcHbRjHsWAdPxPSGPNMuqEZKncOjWDmS7gn9tPE+4qBmFIxEr2Ng4I
yDkL6z06XA4AWROCkJw8SLhDdSoD2JCzH+F/CQtaBh8J18nLer3H85x1TXljMLviPLzLFD+xrsG0
2ho2zFTC8SNmySQFfhtI4uLtRDNqcHD19BLA/Ey8yi1tskc85fFOmPhFmpCPziZDx6ux9IsYjhMD
jB276W+uq1OBQ3WdhAaeLBAC8zTIvS6SH6/mbvIo+BPsWjfHFX/FOGd3ExsJXKSp4ZItE8YnHfv1
lWchh5TVYZL7GAIqTT7TIu2r8TIHDDtS3R2s4hClaXBx2+ZauiahjPEpADU1qnqJHG7PylUbPaNP
nE1tXDih6UbKrPs1uZb5yrdoX84caXESz5dBFxcX2tPet4oFahacGX9DljWss21yRrfmGLNUG3+0
gu7cpTCMpAGAZGj1laBAAIuDy1Ag6i20A1T4OXv1bRmT3WtoxzjkeBhQvIW7bgnAzPNtj2YaFAnJ
eNID+9sn84bA5ud6rsBwzf6j7Fx5adj72aRYrFsLQOqEz85yrGwdWkGyxfzHlVREw85nb58Pg3Pp
Qb+zTIWYYZAhwn7GhyOzqXPxHMBR3/TB+J4r5kwsZ9RzXXECe7hisVsF16DLf6WzCeuAgAew/NlH
3/GdVT0xqnn8MO2PLHGCY2q0VPyI54pwfC461IYSC89mwntF/yOOAHGcfV6VHR/bMofu1D2wqnab
D7hbUCAOH9rS32lVkS+N7ngb8AEZvE/4cPkL0c61GrL/GOp90eCsJMEUZC904Viaj0iYmKwlTCN3
gKzQjeqll/LdNwveNqcb9gu2PfTiipgVdjBDOLyTl/LpUchuaH4VA9YMoXMGE6fsw90w3SxUqFSF
DSoVY76zt2NEJ35G1fWr0BqbTelrcx01fnELBv+9ktmHMY7iaVmi1VwPmwigoec6FarcxXA4B2fE
XB/SeYubODzIrKGr1Qi3pL/PC9yAWSGWmVzMOKfZjrXLTswb6VvdFoUjPLmn3HB2NOspiFW3PU4d
xXVsEJgnJ0CjRgxziikWg1R0Vv++8KJ61wSsvqO7AoP4CIldHEEuKhhanbKAaUjvRklkofNx34Ui
AqbMvZvdZ/E+ips7gjHnhJqkO2aLt5P1/4mQkTcIbBIAf3vqZX2rk4CAg8He+mWCTRlZDD1hXXoc
aupXWPrbWjXJfrbR+WDB3fpZ3e1D8j3X1LCcHFxC0BrBI59Sw/tZMFFHhc3tZmPy6oP24TX2wECN
LW4sM447iTRM2QB+KLQKRHGa7vzJm/S0npqJ2CmXEiFvsrtWckcGTA3+oZpXYZwn69FmlpzImQo2
LrDmDB9DxBpJpwnDtCQ9oy+Ep0LZoaonn2ipTLR4/Ar7CwTwsBVw/MC6LTbghrMkSIerYLlFBMNq
mEN2og1FG2lnwW6I4xcPk/+ObGIDQdW4b7WGpDaQ25gG8IbKTyu33XvgVM+VrIgB64GkkR/gWGuy
lZCcwyeZ2orCxox+zxafCqrUr4lLlqzU6K+n2kMVFM6dbmPnhlmxleAElo5jL8r0YTrKu+KqZ/8s
FhkI9u9FYLJNJmWs8rZc0+Krg1DzxuyM8GBk4ASykmdVcKdvU8f0kE+PK6uwnXPyYij9oVM8+CVp
ykegesmBtwHgpV4QSUUwPRT5Or0aYZaIAmwCBcDKn1KDPrdRa6CGTJ0FBGKrqF60Bx/ElKzZa/OJ
uXC6Vx14FXoI9DKz62yb5FA6jP/JKxk32CDkgTjkPZk/rDXwFlDgGTilRJ5sCPCwGdULanIvPg0O
9L6BiGiekmoFwl9eSsmllWdY/HhZa9gvRMbxzW/CGEtFZLJ4c5vqxAbueQ7MJ7t3uRTAXW7iLuE4
R1CAGxL5BHPKNzQrd0+i88edsjBzC0DEvrUeLFexfd1lANLQAWwpI3BVF0wz8QTiujCmgimBOmfm
YG65QM46JvzNljh8Sfp8dlGKn2jP1ZbEar3unfSeuCxmAo2XvE0Aw9g1MhhzWS9CRf+wLAh5rmAZ
0C3/77riGBCAc8rdhJjoItp0tjNzUsXf4Yxtt7VMdrARCMekr/4DutOslVAUYwGm+IYGJM0MMhTL
0LwE6LnWs0WWSAMmi8OFPrAVIdZqFx/0CMCJPRKGXCZIpbbuymaNFfoAr3jtl+XgYO3yCsMGU5dE
GF8KYRZ7M5IWcJx+iih7+IH1MhioSO3oy/T9jOnoAEqySSBmluBJFJzveenxizQ1dkiE/hhmYu27
kf2vjVnfdkBoxPUjpSpHnyatawaXX6I2MUPdnuK8cl7EXJoHh+eQk5bs5By2tRZQ8Ipp/vTxglJh
klKsOAZL6ie1ZCYhad1Q4ooNt/ReBPNH2bpkbOGYXc/1w9bnAcE8c8qOjD/b/uU3OWHmJNdtjXJc
siUqZr1j/t353cB3ofwDsGFtgkPbD6kF6w1X5IDhei14m0BjjI8UQOY+zNSnnihyYqjZb37It75r
NTmoQGIoseQ20TU9nlVWLzJk/9ISBWk3RKJ2s4gfYsEcWV6xV8rdWrza60IU9VYzZtQW4TyAnZ8g
AkZ0POVXxjJvNcmAUbfrykNsl2+tGNV1DlkUYCY4IZpHENkd8ZZGW9uUz37wu1Y2NIKUjWj+1U4T
wmp/pHDkVxGhJAFdO9dOJ/RRjuKdRyJg5J9E+6ZBe9AjpzoY4YROEAMlB6v9M5P3TgAxQxWb+vZ/
ODqPJUexKIh+ERF4s5UAIWTLmw1RpgvPw7uvn8Msx/VUSZh382ae9KHMguxosCEqcQ2LoFr9Zbbf
KRdn3VzAhYoQYZHWM0igB2uqWdbnV+bou0IFmflE5kDzgYFvsDeMW5IBVjfT31dz5ivCYL6bdSKR
tO1S1nVWeZIQ0GDDv1ZHtckweM/yEDQkO3YSC+o9b4c0MOP1DrYEr6DMwafFrd4BI2gwix+GsXxV
YuuF42gcOLh89vmi/8UVGnmhwmqUVzq6F0BMq+A2zcADsgj3V2dlq1PTdp8Ul0WtjIu21oZP/I3a
2rR9QaGWdsNYU2Rs51pg2dnT7OQGzEK58zkaQV8u1uyaJO1Jk7UHw+iq2yBN93UVn6KGRZIWyDHl
HE49oKkVCBzedAvvIwLqoT8pnfGUkFwKCfuoh0gQUsCNGbtOAv1MX1nhCbLMngLsYlmy+Awtxt+Q
eDd0IhGi/z0oHJMVp8NuvLWEFTzQeUfj5Vwz3MOcvcIOcfKMWekIUcYO1GSSTsQCCTgbGoXxa2Sc
kEjMU6FO77ouGZSj5WAtViM0hPG99g3E/cp+WfGuPNc2LydovZzJB1pMgQRUq/4WzfCTVqhjK+yj
blCc22D8qwaGn8XwUiNGo7SWXTyP2s3eQRZ7ylJLR9drp0PTKs8KMqoPy2U3Vaw87VZ7mCVKv/AQ
wThK6aadtKrbbrEHvZ+Vc13BtxyhC3XtgmHHTMXdSPxKthD2E83V8bfs64xAhyJCjn0ccNbVLTXd
gf8HKDgqC/Xa9qVnqWhNTWFo5wa2AUaBlKqME/GrHyizqm8OaQd1DOywLknfrcIfAoEGPJUarV5v
lgS50T0qlrCSWusH2Ziwey2vij3xNEYi2dtKG5Aso/mN+BDjUOIbGyyxj3h5SKPB+9uMBJ8QIaHW
Ns8dk/weJhwxtyp91sYEdKkevywtrT+0F/2W/bHLqKlmA2Jn1dcG1VmGielu4dSjR/Z7nhgfigIs
lAyV7CXD6yxBDGEMZ1LWiz28PhijpXD2tcU2gzz5sey7Q59w+5XYPs59G4PKbmIqpnlcDo1FtHpi
M2ImdwfYLu6w7FvV+RejcuQQnEjXaJi+QTJvaETLk/v4x0wN66BgeN2tPW2wwszo0LpaM2Q6pqgL
yM67gc9a1EC+geuC89osEpSwmnLK99EIT8qcO7ulaccZfNyrwEmyha4vo23ConL6wLbULyebPUsj
vcPZiCaK52mBajQigpHfXzkozc+aDM6hryKHy9s+wf95xEX41sgguzRTVihRnnv3a5lb9GrZecbs
j8+77fYVE4537xsaWFj0QqfCEiXVWnMQAxbs5mw0ZeSNST/5RXsf2XxuZsA77smbPJM2VIf+T54L
z+IqLjdGUMlAgu1g+ovGV1UFuTCtJ9EMn1KCVXfQ03CayQkZBExZEFl/ShYFYy3eTDQLGGN8dviK
yQfKlU6QvJDYl4MypVZkWHl5KezmsyVk4VV75I3CKaepl/r1mmg6c3FjeRx0zjXXPGCp/NVaFn8u
4AQ2yHh8uLhbtADCCZmHCa9NJ5ww1hRvXqmJLubaWzEueFnKpxrzO5vbsbn6Jplwr43sxcza3y6p
N8gqPj7KeWcMm3V00Of0wL5NDdpOQOJinVA/5Nb4qw40IZTsotT4E2vsrVkWHFwNANGx7BscuNhv
ytZ4TXgKaE7GPkfp3qwRhaNg6WLa8G4xPrC2IaZI1iajooca9BhLCDeWXeK76+k0n60noxOC7rvI
ckuACYeJDh4OSqFUfvda23O3Sd9MtwjlPSSfEjc8xgNErm2DotnUUTiPOZtbGmL6u2VLT9s3siar
dVq18an/G8q29xnUkS8WPLlmvWesVk9FxvHR6FLlkBv5iZo/QVszhy7qLH4kkJWWDKGBbEgcQL/G
ZDfj4c9t7gPjkZXk7H2Y64i1vRGnPi6cXT3+ILCjOSyGCMrlECctdOQEn5hdQ27o01O0oKoYueq1
ZH94lRHqcEZoD/XoxsoC+mdlfmEb9aeZHWSLNaXEiNpnhSYXokMUVMkj9UsVN7lxGWHDiZUDPzgR
a57eSmO1IWDrnqUnHR2M+BmAzLrNzDZc0ym8wXNo9Ie+o2uq44WsZcnsAU5GgcuTPwY/FBE8NNCh
eot9W/YlV+XTQFP3C/uUehcdNUkynslN3nM2E34B+5q3TXpNtL7+WLLTjoM/X+isrjjmclf0qXWz
G6xlCUtjzYAd6TjGr2a1nM1ASmHomnT+VsoWGjO3q5CD31dK+gSO4UYKfOaFwDXKiPldayhSg0N3
TaM+ERj1SwjC1sCjWq9t3U2SDfab0XLIYWUJWhMLsDZM2UkX43DIRugQxA0CTMx+ac79ObUIPsVP
VbTagcli1k+kGmWGC5gKOhedARa0PIp9ucy/jH9T4GRosHk1HVeTI1ejMXgUJdT6UpteNUmljqlV
lqCRuOXpLqGRK9Zuokw/Kjpod9SeFkeuEzork6rdC6pBIANdtD6CB2QNkOPlnrluoc+H1t2brM1P
vcGPi+v2kxzs0RIcAEawsSzFoosqU0KbxjyG1RKxL6Mo152HiMUECv8O5xCFl2Z6YHv6gsr6oWmS
AxNeZ/mGGS7GNKECt971atece663BsGZUGKiu5amvnYRkMZR0vFxVsPfaJhp2PY2UDqiKgFnITs9
CVkCv1FNvymISOwLzjEpe8w9VJJauc6l2j5DCHFH3RgwA+Osz3NHdY3S4Gxj2Uf0XoDsjh6H0fIw
s5I7V2lMV+xIcepUp3cilcxX4gh/ly2gI2XYZujbks2Yts/Yd4bcPuLD/ESMozVOR32AhKIVKkR4
GC8e7ZCQ1mP5SIyM35saOBtp4qmVeQNU5PtwYz8i8uBsy/vVj03phXPojl5THU7PiBNTlj5MA4+0
bUenbE4vSdRkZ1WYz6qJi8FEouXu6E6mHBPOK7XN/rNfcZ9cinX91UoYg8qWPKrMS1G8qe38JS2F
9pnENpUwjcUquFIU1xwkeCYDZgFCgURnu8ukIGuZVneQmf63XE3nN4vlTzk58ggVwmvZGQOazl9o
SBlw1VhXhxXZdZTjcNGwv0u1/iQ6+TVxgPdJU9mEkI6pPtpyWkxGBFTnD7v4bPgk3pvIYPixWhLc
0JaaptZfZFhXsQlnGb7UjsMlvUqkxG5666UTICtrjpzDVELBt9MUfFY/dHuC/qlXWcqRUmPL1SgX
R4FIDqWhnKsVh4NUNBJKuzx50txIrj0gFeppDOiN+ge8OE6o0qTuUfh07LkzH7EzkN2xU67mwfYy
A5XBNAC591iTtJhw34gi0JgTBc3zEsQQ+lzFIWCodt9arV8hsaAP1EwcydrGvKbMfTWZhZ/Z2SsO
ju3DW/rAkMG5NhKNhHmST2dcqI90R2mnPlMCfcWjqSXOQ79F+TjcWDtmP/lY6so3jF/aFB06+eQt
TqynykWw8pMwm+8cXkEGZDii+gfqdY1LmqvP04D4lubTvSuV5jogDqxweVLOGj80sFC6AzXQ4yPU
CT9gKFZnYDJFgTlPTWLIFs0vr6GtoN1iLZukgOvhhOwnSEMsQbCv23Xl1hXLg1lfAm3r+lOJR7TO
wlFZoaLNUvj7DhjUzaT/OFO2fGqN98U2EZpybnu6TKgTzFX6USP0um2fRmDhTdFMGDtmzHGjxmVG
ynywMs3r8MCiWHLUWK9xbajMw2x21KoLFBg0bj0osd+vzZ8W0+C6MdlHZf0Cr7a40Xb1OBZSujrG
H4gsALclU3KFjmfVJtnu6pQOuq3Ns0uy6mvUov8ZovKG2tIvw2fp6F2I3kwGOq4bLsrROhApS/ad
zjyctpE4zoSnPJOVOF0JDOH8BwcEjoeCLjx4e3poCefNIfqZpiU2yqQ5LaU1suSa2BRRF8ViBfVf
yi8QqByUNAbh0v4YUzs66/ahksFgbkJOS1NA4DziEosAwkrj5jqk+AXr4TUlAAE2HsTgjLSd5yQS
iHu7dZYEICnZpcam45ezte8FONC4kcdwtgxSuI5CBS0g/16linLI6ErEAs3IZPSeVNPfMjTi6igE
asFo4BUzZK82lpCTNdfEUHK4mKVTqzGcO23k5bjuXQ0xATsJe/AZePY4sfeRAdfe11gNouYznwv9
wZKWxwILtIsHfSS14wL0fyqi5FPuEX07sz7q8cQJrVZCW9Z/GmX9dXRlv840axnfOANsVEQoRnaf
72NMk8eoWp4W3d6e78dlKdl+NNqpAFp+nFHQpmzEHI4IEKwaBh3hgIhe4ceCS8igcw+uOufs21br
PtDyiF4t7LAq/v53fuqzWl1Q1H+5AqhJaoqePy5ZGDTxJDoDfeGmOAHHQffAvbxvE3peI10QoOOq
05lxiekzLWfRZQUsUDn4FDl3zBctlw/YX+G/9qanUnyzMylxkZyJFZSkpPu4kF+oRWA1oXAHCZrw
4pitcE4jFJsESFdA3uv2WKog3YBmvReGroecdLcqdd5EsmakwAEng6V7I5HEkn4ju5LI/GgDnmsL
T5mz0j1YjrQPYGTScwXB06xYtA5BPkLkotk+0PThF+6N6c2p9bpicTHGZN43kvaIMRdNlY2dW+BE
bqCsvKiKEXRx3+wESyGvG1HtW6L+LtkUGG0FZ3s9wQ2K2MTo90y+T+ZJl5meQqHFm2klN+d/62/C
Ot1g1CJslPlanr92efaMMQ97jsgSalZARZUZkZO5kKm1TRTwLbF9ioT9w2kaQ+1KjwLaNDdSS1qh
tYt7JqXZyU6/KyQ+F2ImVbtxpV5w8LOhzY6R2vxk+GZuiB8DgidDu4VlYFDyeWeppbhyEXPWotEj
Q8nhs6DSQ2Fxiyk4BacStW+tWH0jnUBnKkqEzwSPnNpALS9o8/BBFWJ3jr/Y/1G6Tn/2nhke8WdA
uEtiXG6zLX+xxbLcZvMTlYO8BDDCqJsj4FEDly1wAFJjPVKTzsnZLkklVy/oD/o5rqkCn6StBLKs
b0TRE5/F6QuBde1gSpTqGWvzzONF3w0MoG5lfdgqK9WEYSFQ9Bt+qQjWu78KaOS1yonLIbuqr5T+
qA6tsdQJqfQvbcSU9Aie0+DMxOCHPVerMOe3BeVzYvaKSlrdiEU7EvB0yPUEvnWnnaCWs8pbDfpf
hH4apMpjIRoFHaCQYXE8Dn3FDll1cbHTYNbWAF+yRQ4mq6IiBWt3KltU80p57g95fZ4EcwBBfFog
Eds02MtE0zQEJKgAeSE8UwKbbkccuByiljhfwrglcUC3wL95ygjpLrAZ9bS6rEbxmeqY6Z2knkKV
BdIi1/O5UKKfoadiXaZpeLEuMsWnGS/hQKf806UclHXEKt1HJVmPQMU/WBktyLt/M0z4S2kUWEDI
jc9MJ/SNisOSpu1RwQoGReMkDw9KAwXHIVmwN+K03Vt0EbgiISSdjh1GZxyDa176q4kGTImHRunv
sYtAM/J+6uEqb9U4NgaqQp9BAw1GdmJIQBKvmdBfzWlVTjhdYfUmCGistdkx0X1U4f5v8tgOW6GN
t2ZSD1zaw3GR+H4LjkL3oZ2OSzQbpwVcyE6rXnNbMU8cKNykqMwA8pwKWKkDKTlgwsySeD5XgFHY
2Ale8eMD1AgprDpIlHBtWDALaJnagPmvXbOGaw9tJ2qXvYp/97gKnhOqZDjU4MLESZBETyihd1D9
NIotECdXde2CrraRLAAOBt2CgraNZ97I6mjfD3BiBUlYTKHDH0fw9UQcFehdY3znSpb77YqVCFrs
ivsAIcqV21Y6sW9ig+2AmoCI82n2tXXC2PmTRovBYEYry9Kv9kEzheIyuVZ4eSDmyRkZQ0WPjFuX
WuEXYfb8OBKq7gumbk2pm8OokLOQUYO9uhxMPML6fCOESX42iShmsiY2Kuzb7OJ5LkvtMdXbIFPT
+G2pYvWcCzJT//9l1Cr2wXFqwcaBf2owanKiyosjBXv0CBSSuCT1aGyNTeMp1cwwwRkXDol9kaQE
x4NgLihFFIeCWq+RUPFlraQvKdH+4F+kfm/Acowg+kfifcY4Bu25+0rp7nIRBnn5juay3EC/XnsE
lFBtGVvUdeh9yh+avpdfLDad+3LVwqjjQYpRjlz/3tF0cSpio3OBNyJMLsu4rzlAEXxT5B39hI5X
wir2hpQW42Qw3XGM5Qe43dVNpjpGm0FXzk3xnAtWIL1OAmqweFbDhx/1XLoQ8oK3uJzWkfoV22KZ
z6rNZAUiJoxH1NiXl8YZ1W1cyrDEtGrYMWMvc0VrMAlWG0gtAkMVX1V6gOLss2/a7iYLKcJZaL7k
DYjkjyWJ/dKmWgHkENqIVXFCEATwGBR18yFuy/No2ZeuTQNdSf1afMyiDORxxa5TnjiPHChj4vD2
PEURlgdqxlmC7BuSVB3nQYtvM83BydzZnB3KedqXJXQrzBETfX0Eo15qTAAr/HQzwROihj3PXllx
nhVWfN0ANWBujnNLYgtU9Ti3pL/ZEcxvSketTNfvbTt+jfqTMWKZio/SauHUTkOluCrwr/utkKEh
FlmysZh77dSNJAqwCiBAnSsybGKNXUjeH2oG1bt5c1DAqHbwMJqHDSbueXZRl7QMv1N9ndJvu9e9
RpWChoaOiPWnBNJKWT4k2hXq2Gat1AWzsRDnEz76cTDJK0Jh+5EY3Il0RXuifIYuzoKYvcTACIV5
ToajMsC7qNruXDvOidGDWMaX1JiPfPfw5C1v1N9kSipkuoOKaSA/tdxZ2AOx618UCdezHvM736TX
OFOfhvjFMKoDXCyP2sRI+q6h7gVED6r0TV3eY/A+VjyhjzJGSMwLDbt+ZiqtOc8Na0JRe1H/VxLV
xOUMBmG/tBOuqtnNQaNOjcCs+W3ZT0UDrIFgTuR2I/wuR3qxFNxb+QXQQZERxc8+bXYbek7zU4+3
YbX3jPf0K5DYB/4/7CRR+ytySGEzXgwh3/G+H2tG7vmUta0LkmbPBuINcCBsUbgJcnvoNZwE1Z1t
DontK/ZaPycbzwlolj/Iue31zQ7GSc9xnmriE3V5UpDS4EuwT0J6B2HMdrQyJ6/RzoS+BgPTN2UD
hHX9qPdScSv18jKvnwOk1L7cSzTWFbOyl/kYV9OXyvqYWUY4o4VRhLczCKYigF0wWB5WgAxAv/e0
Xu2z7idCanF4DdN0Uuh8PdgCS9x+egR0lTJFU9CAPfiUbb/UgIRHUF79BAaWgVM3faBlK+3crJ5p
XoEH9S8V5klVtnbzCxt9aTEwSZSuOhIubRPue36WZXoa2ADZMdWj9SbZUeUe01mh0gsanRNYaJkG
9QMNOTd1KK9hnZ5ImQUmHdvr/I7rPIg5/QPP4KyjHekJoafpO26ecuWrN9ZDXz7KiLy586z2/zoj
/dW4ZqvsxyDIJNchsDeDEc3sv2r5JIHvVXjUDHxU5hPDrwsKY19cZhwlAsAMxK6dQnCEDSO7hWPL
BSdH16oBi3BOuZZy8LKtkh0mgm1x5klkTFXnYeiGj4J+4xmRgHV2sEzLUUtf++IHxzcM7p3MQjit
b3J5qWnn4p7bJSDf0UHzDYgwcqMbn131XOJZof8SUtetaF/BhwW4Pq6yEcpYVKPqbov6oBT0HJmX
Rgq5QaD1n4lA7Ed13pfPes1ufWnpHBf7aKvANY92cavioNqE0TnHsf++rcEpXoDxO+HelI1LFx3Y
JGN5DfM5Dy2c8CWNuVmHDMbPlhCWbohYpiMW0y9sqGnaXyYsCOXkj6y0R/jMinTG/XeoaEFRB8yz
aH3Nm1pI++JQYnOoyFUqfB+Bje0z47EoETQeVGLrXZC1jtcsP9s6sB8/mn547UkgOdPiwmvnFO6S
ewwkPMKYN10CnT7LTbdP1sDI3sgiN/S9aGjm89AcJnX0ZhjYcrUh2v+lbCMcRNnYuQ4QgG0BhJAi
Q9k4ScSrwcIHc94TQbtMrbXTmJw7dhYoD0jGhEGpuJwIc2J8zq/AS0JruLURN12RXKzmKOWQc+n6
Xm5wecgqDDuFE+SYeS00JKMN+wIxUU33gnI6AUh5KNkIx4zjnT8A0SRVyQPe70Yd2QLsRe5V/zgB
7Smd3smJvOP1zoqH77vzC9k6ccaBvLU5bKBuRRAlAI5gWWym/rFKxAONfni/8E+lOAk07Ff5bZh5
kkRdyDF375CIibUWqZKhhMXqUiTHh3nJHkgzU+YHszjDgAiicYGmg7EVMwktwbyUHZQ6gtCR+bHM
FCtUnO3Z1kNK2onkoWyZZ8fI07GZZlizVc5XBCbYN/T7Nv1H29GGnsjwZbNcYwPi0zC661pOf5bH
lTazZKqxlBbKjxzx/6neGopEKko29Y7USE/gt2EHSm49i2bGiQegPjtTg2jKc6tKHmAYMJS4K8WR
Bb0FmEAoE9o8MOgXC5o9Zd94yzqd/ktbAov1u2UTCIZfhNYdbdzOfa4cbewjk/Imk5JZ1dMYP0n0
sEptTRLfvDj2EyU1pLW7w+MWDjeXe1vxbtCkF0gSbKV4idBDqpCAJBi6+bLChHK1TE8u7bbV2mxW
wxTMeH2w7E1A9wQVe5wuAyAkOyR6yNiUT+Q67SXlU1wMITPyPlMvtHvtGYn5im/a3RAXeVvd09il
+GwyGMGNh5HH+MxNvXQhS9uh7MhEFa6kClwqI+dWBjSqepMs3bbQb7L0jlnLIgo9VIdmORYV+zHA
sez/UcCe4/46ND9R96NNb2mLfvdizfITZjU/oejYYWzvKbIdBGH4ZPnWF4e/Dlrnzxgxk3ObirEl
SjU9t+b3JGNxFGgf8mPB76hzpyYdevpJXcWTYtyrKZw6FGejPHXaDc/cRqPyyuje1tmDXaV0SJxS
O/UgflFJWp/zyDpwtA+rNKgN+T01f1OTYloaYB/s7mpiSKosB/faDOtzosq6CTOFu4YVS740/Lgc
9ocm0HoEanDtGoQ48aL2J1yVQWwXmOqRzGBs2j96dVGq4WhBXzGLwleGCqYSePkm24EyaPVrVxNB
TTOIsL0Xc7vlVnRXedwnpXWFGPaRqNA5cof4yvdQoENvVNMF0w1FUatLFF2yE/Dny0NHibeEgGPM
YTsfI5ThWsNbFVGommPU/pNWbc9u6VS072r3TwftQ73jdUwkzBvv9C/7szY93EvyVEBhLTVHCN/y
viSExdXIsJcTEl14jXePlgP2frSOmhF7lo0gggWAp7o9JYfFOMhqzvjz3rScm7AfILD1t05H15gx
zM1vcc5zCj/Ytp2EHnJh2PQUm4dw2dEenxFGbH3RtwrvMXEUme5xPf04LTiGWDsy//jy8scofqoG
8aA2KTMIJTvVtIVKHO4Q/UTfL01ydAe8UI/Dn6iF7fo+mc+F/jtFmBQlYDtw78C9CRiq1vpQVfbD
5FS72Za8OJJ+9bg5lZQ5RJQYDPrzhBTCYuVXkjB2GSXaDybgCUENcMLLViDiEAfW2UYQwWLO4R25
XGD/b1B/ndo25dwk0gUiVGHPp8TSP1emMU5M8Il4rpvyWQiVpOG0gwrDeZgjPucuQn906N7sLD7N
S/6Om4rTKcROnTO/bj3rjwuWxWXhvAPaD/uIlL1yV7iqTW8CfijNbB/WJEb8LLB1oyREiutYzN9N
9xStObKQeAKFiy1Uw12AWU+V9nSfnW19DRuzPZDINIxzayRHAYWf2E+vEYFYJe79M4PKYRFKIEEs
zG5tUvhF0EBXXWrjDMfUi0sOhJEdf6e09looBayojsBHD63+3jtXJ6HcmPeSxbQvOGI4tcQ7kBXO
aBt+0VPexr9p5IFD/8TsNBShEybuHEo8t+10B+BO+lk3o1SGZkxzLrTlOqI8ODkYS7AanVerqMLb
wULq2LeLV9OmCU2gASl+hA+Di0Urg2LUIHF+S6Sga119LqrqCdSpJzP8lRSTlVzuMlQjcwRdpoaz
fpSFg9+Tn4XWhcBaAtuAiSQNngPiSrOes3F8joACbfOmDP212wvZRC6HcqJjWkNN3kCgw1FXkxtC
PofAyZ2q22hpvkHdXo+xui/es+1H7e/gzFgrJ9D7GmBvdbw3hheNxiGrtZhyzds6PG6OEGX8Mi3t
ZGy7xfhzodU0G2a3th6Mlaz2QlYNn/N7VWY8y7cOCPqVTEwgjEvdpSZqG2VmqFF1QKxt7a8FmEfK
PMYFUi2rfUd6q2FlEK/xefys4uRI4qDa7VvHIooaj6gD1kTUoKrLI5K7F8lGoEIPzngOL5D9Kd6Z
5uoxzSPmDFDoa+Xr4HKThi41a/K3SmEbFTuNPltiJFY5UG2Ne54mwA74xm8LBRhCjjuB9e6aNJw7
0FHTYU1bXyH+Y6cfACvPMfpetx4HOjst/d51j237sOFfIAxL+t3SrisDEq6FAgr7zDE5Mb1shhwX
kwRi0d/I0s0UMNZtr4qYgAEy5RuwVWURhQtbztZXR8d/M2DJKsAay7h0ZV2AJMJAl1l2wBPamzlN
cIyrOEnXEb07GymOXV7K76Yqx3JRdgn3QM2zATHIV9WYLrtXQf1MrGHGT14ig0O5AmHkgUl93x4y
821UDnZcXaweKCupffucc1Rx6gcirNPwxXs027IFJB7Jdsb4UBuecnyePW6dePjX1gYHJdaCiUnA
81eWZoJdIECZ1RWEaCo749yv2p8Sv/NI07CS115XP2C/PVJxxQIQVxt1vbRqkb0ooCZgzJqykInR
cxBkB3FLe8rPAUxGi2vMJaa8ilLt9q7IAetKqPQhsZZTw5usS0ufIw5Quj1bmHcO/PiVFQ2vmQ+h
9GhGZyridqs8XbEYAI2wQ05eqRFBpyCSXZdup3+YiMOydKUXjDS44Ejo3NnsshJWBNasE83rp9FS
OeRxTl0fYyXUIE7JbHJShBVkQr9P7ize9F3beR1YYzWRaCzmlqOGuGkqv42CCRpwDLhy6R8ZE9TG
BOx1XFTqPOVl39b5sxrfgUTkLduWK9VENB5+kt3AJgjpoqjfhhkHyOMg4pPJBopVz75qTp1N9JBU
PV2gTUoW4i3SeoZ1a68bnV9uBxkdkG/st9hfy778AhH7Oet0R8E5q6JAJfljNXow0fQcIX3Wwvpa
GfXGqgoc9rCWgCKGziJCatqONVoa7J3evDtQ1bjeElo7i5EbZal4d18t+a+WYpqqAIUe8cBUpeJ3
Dscknrm2+Rh3T3lJErtGXLZ8dpBZ+c+UgKH85MmncI5TK27AVNwIwb9dEajo3jGG26jw0PdqmyJE
+QhcaFcC9Sw6shauiN1cGvZKu63b7D3iFMilY96e+z6w0rPCcXIEKygo9hRk0Gz2mVBWEjNIWBKw
mvKNsXXXTgExPx6awQbj6nwV6fK8qr0/kLmraXa55NV41iXOYKbRnqmiYxmnj0CUBvlJa3+Nccx8
yABhpMKN0qa58RxZGf2xhrzhTEZ3BbWwY2tPm9AmsxhhClSCwgTnJTf0Afws62JoeogzUR4fjXoK
xp4v2Fw0nUEmAavYkZcYtEx26y2SVVo0msOzQt2/jrSwH0Si5Yc51p/yukmPDZHoFAOGt2TU6Ka5
rQddoj7NbTfd8F1WHn4uSr0QHLVMj3mi4uHEyDPh46DnR8heV5a/cBXGrefsK20EypCGxKKxQcvY
3kbYFW5xk11tLbvGI5WCyoBCV442eqSGR2dyaxigwYBh9biybtJLzXYdZ3kr+AUvyHav3eYnKFu3
pEknzFnEsMTfZkES1Y3T/AwCG09K6lqPF5qEFvm1mggv9nYznKQM0Ri261E3O99aGfusIrVfMlTK
w7A1N5n06JgmM4PTax6x8tucmnMATobM+jhWQcqVY3S04PXOG/uGx7EC6iMr8gty/iuFE1ihaIOA
rDUITKJ9+ayYjON83WK1CTPMeN8qq/+umwn1Larh5FsvTAmDB6Tar5FAvTQdlX3dRfPBwkajy+NB
7Smk39IMdSGTwoCsDhfBfORB/pjPI7BnATx4kHkmlpP+p2BKvwKN18wINj7P/ghYRG+ty5VFvpKt
oGOn+R/+7yHEv5hQ/q0Nh3kmoKUUivaAxP0dJe1Db1r1TwHCGcLW0RiU8jgWnG3GLGGfZCTewjtc
/AqAusHkMNiWS3a3gXlNiqbuuuijNQAWHZaGn6qdULnFtq4xozgwQcbvOndJk3+KJbGYWonTqsla
exApnEn6p0SkHip+U1C52AHUMnSQXwWERP2WGVCTV6lies0g+LQDFViDWu3NNM7cr0Tj8DLpjOfW
COCVhpPVFPcyx3O7grX4EfnW5DVK/7B6M5+yrdlZUfReTxnvJLgzANfNd9mgJGshyMWj4cE0Yh46
Woocg5lsUmX6cOnV23V59y9JnO3gM/JamRevllWJ7kib/c+S+rkt8R1qI5eQBEpyfbLxsm3XRTM6
erDqAOpKxWkOrRm9TBIsLiMuQjsxT2ksgapGllCM9BVPuBXqZHrpPka+bNIfS31XZo78+4qXkNRe
lMWcD9pKZeeCjWrEzwmWGihmmx91gQQdbSfiGTCXZpjPujOV10WxLkXdhaqT8/QjjytqBd0QCvlu
THHlgELEqNvnVOjWykoen/fmnJgKkkM+7syK4B9OhKlPvsCB88CaJ3FW+/cRgnikTd+FRt9yypuv
UWPe7NIJ7+lOy9vjiqjodJY/rNpFapqDBkxEM4pwGVY8whDWtp477aYlDaLpQ5l3LtG7UKQvfWaH
ijp4OabXeCz8lo60rP5uTQ3SpIKpKfMUbFuwAyxV4n/7zwA426p1aFfEShndsmsFX2afCBCFvKAD
Ykce53VfR/DN4iekG1LSi1/zXmuKBf89r23xQnBkK3wHhUvBDGtxSa4ejfRR/MfReSy5irRB9ImI
wJutkBDyrtVuQ7S5jfcU7unnMIvfxp2ZbgmqPpN5Mna+6Y9zMCWmTFjs/D3qP6Q/MEX9LJbpBQ+W
kwz4arYpOu25wr7wZdkXpUG66uxJeGApka/CQryZUbqFJIWvh6Ta/i2cJ19tQSYHP0zTXtKgJD/V
OjQKwSGbiSg+jERe3AZ8tGy2YIKmKf4rUzvEkbx12tTrCQkwnavZdVtVfdbzX6p+jeg9B7BUFU1k
wPw4YGCt1JOL4fmsfOQV1cNZImNYU151TDMjuPflYyqYs1T2K9m/cS5OzdbABKltZfGVMneBxsgY
nH1rSixD2ruwQa4zQwYtorMAOUiEW8ThN2P+l7U/0BDI0bmdRqRc9BcxjV9M2ryVtntFf0kjQDjI
qQY+bmx3OPyce8/YJk3ZDiISFwW5j3a8JxOWeEMr3xbJzjQ2mePGwU1rXkf7aPJQRQt2+7ew510F
SYwsG5qV5JgxrZJo3OJ8E1I1FNAb7Xi8ZspxFheQLG5YFW5FnPykAakXxP8a10F7EkAc2y//T30t
H1YGsxhWzA3F5qKnsMkIdIJ7j0/FSMnv43BJpvGU5vM6DgPXMh92eVZzMurFvNc7qDdpcSrA3U8K
/BeeqFF7CL9gxJhGNXAohHcawulC3dWIO2jNsmDAhsYOjtdATk402rQ8gOF5LxmioCEjbyiKGXJY
Ltm3u9lBfYMMTCfJdmqQn0s7YB6XqZx97DFsnvJ1qtOaUOLnP4n+RrQIvSCYsw7+iWcODhKJDS+T
MFq3Tz8TdEqZ9oZbfqvRYrSIlFeNRGo9em1nBjLKfLHvtiXbi3nC12kwZqUMyGlulOMoyhVF9ibU
j2JiomEr9zm1PWcQ/yqa+AIxU4YzYC9g9vbMk6BwuiO75hSB5Hho8w8YC/OAIsneI7nAVLco9JDB
u8ymMIm4ZYmgDvqnIxh+e3qGo7P6AlazjI7EXRGXErXn0AEnId5lQOGVVGubxV2enVA92Qb+goh3
JFzrpT8H1ygm7SHhQSbBsB3YFW3JXIHiy5DnXNq32CQjAhcWkQIrPq043FJDW+NJkZi6zI8z+4F7
Wb9Z1V1FZgmE0pW0jwa8V6Nhf0JgZgeIqHdS0h4B37P5fU3Y1AGq2rCqhhj8m3CAji0E6Zg3CrGr
/CVR4WWi46L8lNA7dRkXJ/LNsceZzzLDQcleKmdT+aqzz5xXRA62yIxcVS2JPlHcGsgHCSzSwM9+
EtlHrRhECo4+QXy8/uyYVFRdNdCZjIrL/pFDvC7MJOQ02rC+XQVZA42Y14k0vRJaRJMsIRbKI7Vl
vpySLqQ51FF7mSeddsA5dYl17uiXZjk86vkD7p/HPcPcGYRRjF+uktG3Pnu1/1VqIvKQzLXpPrbG
lyZTtglsJ7qLVdMF731SEM04ns0q+u3V6M1KlrQZ5jt8iERJsoLR0BNNlvgbwRHHOYlFYEmCgzUC
4g2smltMU1bm2K7JDroFGGzl+dq32kYU+idk81u3UDGp6KKzFdqepWxYnN9tgYMucNyiVRGp4LYj
d5r5fF+Px8khfrUfiv9XRX0j4UfiGrQralN8BFn3FIgbAb28pQhzFPWrV8rvHi5y1mXnIqdD5E7N
Q7Ew5tkvxftI+1SVN7MKr+aX0t0azGdB+5tJh0CLvvVW3rdqjOXY/hik0VPn5ahMP5KRsB8+GQ7w
j1YwbKKmtXiaF5sv65AeqHyQN4jf0muBi5v9LUP/hoamj2xsQuWStb4WIYIdh2F6VTk8wuYudPSt
APbpyNWubtjI6Mui5ENWMhTG09uQpS+iLe/SYPkyb12hfbXQKAxV0LHYh3n8UgSoHg1qVDnsYrjb
BXgC056pWFbyqvwdjq0Jp9fNNmrviiBHeFutFIvcdsDscwTKuro32PPUBgW/iC65E/FXdLsqAhVV
H6TFO4f3Vk3GFzR5e6cSbn18GXR6R5ocAlSvpjLjl9PcSt7wEUgWsWGXnIUhOy0MF4eyMl6CiR3R
9E1hqNAfrzuQQzZDdfhyrMB1coYdNqx2c26knqikmIK1W/EMwZ2LFjJjhXKIf+mc5yZ6eIXbXsbd
Eur/UBEUWOlR4CnzJXJcLdiE9UlL9nL7kTn2TY63znRHAk49GyuHuTHh6Sp+Aoy/PEZoCSKO2bn8
ufK+eVP0JHdojZL4IExrK+V/XaH4y0vRx29R9TBw7BRArcJc47i/IFSFb2FMG8BGBhTFU55fmtpj
AYKMzVJ8K4X8vMY8btZ4neBECu5OkvQ6GavNGjYvViKLi0TzOBpBorLOws1KboEGgOaWvHJ441iX
gKxjhTGYXaKA5BZzLXlL5VqgFiar4MFi2DzyCDTGSnpVf53aA26wIQhCFq5KnZc+HESgq/iI4ISN
tLpDDtH8JZr6zFQD0BZDfxXuiIMR3gZLIhT2ytU1MQvf5LazGkB5Tc6SsrVuXa67PxmbwMiWd6rC
N4PpdoNvXa53dlS5pAfsshIzlRgYgnLXi2yXp8gpIb0aCjn3jEocFj/cKAwKhson3i8j9T7Gj+7z
eSgnWgU0oeMzRT2/Rk2aNW4QrPKr9ld8TejxLyVqTAAj0j7eTbv2ZXxiOJ3TNaHYENfqD6YCDnLm
3v0I38sXXrdFcXx1dvUV9O4KS8uESfGOnBhPtp69hOgWBm5yvsdLBmegz5EQ9ROpb0SIl3iW2CZS
S04szkblOw5KRudW/yf1a+1zYHlbr2fX2SMUEC/6UeEWInRcIejMdf7RcDgQ2pGYMvlgOQKE5De/
IqnDPEfjV0hvsM9Z7SrTRq9P5qPECGNv+dq6dD9W3KyrZlNhEcVZjjpgPo3IgSeg7avib3qHSoBO
Gd8FZeiMHb7YONpHvjhXfOa+aIcJA0e+YtuI33h2KYJW1Ao89/xo/UwwDz8gPwqeczF7NSvCbE9G
XZfxM6E6xHjnBdVaKh94apAH4OEcwmMmbxzFpyXdDES5hgfJPuTRgduvmnYUxWHH3NiXqgMqIXQw
Ar7RvoRWxxcIGZ5r8730uhMmCdKnW+sXk6/1jzw4FLMllLHBZ3PCGIX9HiS8ej4rrNPDU219NzaT
0/FgCnhE6xoezg61q2KcJ+3JVjnMXuT2oVWeUT8b7i6a0fBRfZa6b9hHYVzScheml7bmRxjRrMPM
EZeg5fY4PY2QN+FNTrzc8DtUAYAxqNoCflHzIfhvpXqXxlMOrd5EBqz8BJkn/VWdp8rA+DZtuIru
nEQIpBmzYeCjGIxdFOuo2Ni2pD8KSkUgQPbmibKg1Z80Ax2TaetE4YfipDU4sLYGVOUt2wObBGz0
+HiQoTXNLv4bnTEYUk1lG6QEItKhemnm4d6u1aPBljN+KsEmSX00nXq3rTNPbXdQbYb6hYOCxzvA
EMFzRlIQiwsmZuE3mOwgQsHDY0+aildoL7ZwyVW3lO30GMgInw/Dm8pIPkKZcjakzaCT2NQjxF47
nylnLV4DPGjaC49IUR34dtuOv/gU9NumhGPJsouT1jer08zrEgYnAwX1Nm92PMSo0BiH37K3CHVC
smua5VfSSEB8m4m6s11jWxucqtGXIZ/M8WCVh7b1ZWlvE4ma7TnVFdtN1tQ+06JtXOYSBWks04Nf
SI5o484zuVkkhCf6tg5/ZstVSi6L6jZba7vCnbU2J0wvW5V4oHRXlH+ZttfUPZidAIrpfKm7jQ6y
5I+Pgu+Qe7Le2Kk7GmvNPMNt4evpduMZ7W+FIina6g6VGTjYaMsMsVAvg3odz64M1qBZ036xxpWK
rTJvquaXSbYFQa7bNSFgyE0CCoNTKGEVsOkxeqOUO1FyspANsPUXrsb3xeagfSPwI6EMBYGCWK9k
G+lW/aOlnHF+KQf1lrUbK+01sFyHYHeqoRRn1Kq+YDwMLxl87P6EfYuFN09A8NN/zuR/pFCwXBKz
RLGqUOmpkNJYXCDQxRXnLowjHZYnc5V9j1CdMDXFA/XW0A4hZjAKIrywYV/SB74qtT3w1wWILSno
V43JPGWN+sZ8k/5ibpR5ByqCAn7T9QBZtgS6W+WDt4ZfnVyafstcv4AbmvENvlaal3wuGL93DZKc
s0euJ1OldC56u5z/Av0yWREHy9cMeJBPl5ybBi8sGyuUCi/dYO46RngcdqR8GTXqpsc40hfKtN1M
hQDoq7dFUNJLd4tACPRD+FhgC2yt3lebU43oCPORjIL5WahbVm6x2NucwbwgGZwCYjdJrlw3ymli
lBbL545DRp8eOstMYzMyktcx3fhJuW1ajo814IP0Oqw/NLrCVRoeQj6s93z0OIjVYJeH6wyJ4XgF
c8Y2pZbBAdxmtjJsrZo980SndpkPEF/qqFvThK8N5SDi7T4SNMt7OCHDHdfWvKlzHGIMJlbDcfFs
zRsF4C5xTqUMnZUT28M7l0W3iBYCIA4Sm7WKYqrfxh+j407OaYip8HyknAEpnfoapUonu1qF+3Md
Wj5Ingr8CAEWqaeKVfjCfK3+UYiue/KOUcDxyYJQrG1O0rXWHLXo0vLgMNjO785XMbmiQiKDW+5C
plS6nAeu2TDiJ93OR60mJX6ELN45dyCXMQRWLkixOvwiytEk6EzdV7LPr1ZGm1TflLAI2OX/G5Q1
P98EA45VzWeITPIhNWf9amAfA4fCopKYSYO7fd18pTGriR0tFGJWXDz6O9Ez1EvcmeCCOv29KH/k
et03d6Jmev5Isxl+WzJvqE82vE68Fnxt7Y6HhyiS7Cs6z8jP2ESQ9dcupy1cE3k4pHzV8xVaxKQz
hCKFcCWOUvow+TWFy2KFdVzZ7NJgzyLDpIfg0Q/si+7sgcozt+02ueVzUBsEF0hvDOzHHOWtl7DB
r1YdftkVu7rxzGkwMnQR2LrvwAVZgmLtOqpIBrq9AVlKCt4my0eIp09eq/2bSSuIsXRf+j98edAD
fspmbXfbyfmyrV0Lml2H8ND4bU0w0vDQikPUHRljJTKTSxBKSMv8FEFBYz2YvGlPjovhws2c4/uI
/fKivZbGT259T40/4AhuK0bc/E0F6C/kH0BcIKLauxJFl4X23mtg4zS+Gexre9uz4KZWR6kxn7Bj
svQcuBbyzNWRj2PfWKmMMza8Q1yx2MtaaAzYmdCFzyt6gZJ3BQWMsVSJ6nzAj8WRhj61Br7CEYn1
lfpYddN3Smpxqc7WbcFA7sx3bd8Rq5QMbjYjjITRcJcsHvgNJDA6KOoSC4DXNbSpP9D/rTP5QoEq
euY/WMJXzIqL6h9FSWz9YK3g1uHNl/I1WWeps0ury9yCvqVh8CyTzCmwKpuBHWLwhfXWFWRyXIi6
YHvO9ZUyaCdj3OPepqJH3Ng5jzR5woCKXPUdEpw5MBU8gPdouO+UE3aFkIFJv26ytVHsG8QLxXDU
ydJAyEGc2tCdquiijHcpQfdbca4TI4Jr1KJGUo8JmpSXGRn8DLM3tDweM+qqkhYSCHM5HrD2EGPL
e8Fxx0tXnXn8rIHO0gcdBqAGnRjcq23YnCKZjMqFJ8FDZz15svblWLAKgCa1lK88VlGxpaClAoiv
JtP/d91Z9fv0SHIkBwf/zriFUoaXXNVYpT2HYU+WBguZnYlZEOe2tdGW9SHzZVfDwxNCYSJvl9Pn
CFMUqI+SbkoWAvGPI9bgBUhFCn/HM7dDfZ3zxzTAnJWvUkVcArIaOLQ0t6yYZWkVk8nUBOMucuRd
WMV7MQs/hE47VoQq05yiDURii26k3pisVc1Ovi9pHpPxj0t7SAakCoTCiHdSwqnKLOLCX2IbDdZw
kQZkeNlOZ+zClERTfHeZaIPppJWMT9BWFlAagy2JkSgZeIzDkBOO5O7yzJVyvZp1CVn1S1sRj2Hg
CHaKtWwR2i2h0aZDEP0Vxue6vk71ZRoFfcapKL8JpOF4R2cX3RpO9rL41Jp5U0xfGfZttJ7FZ8vJ
O5E/lZDyICk26hcEMsqn0XbgrCvPLvmce2UjIy8YdgZDsQpUQioSvvqMOgP2Gvaj1OJY4WWpzzOn
v96/d1YHmUjftcRHGTW7rEE5jdmEnQXhhnELiQVMZiZNGq7HxrjaGdQgHgRrZOacWatBEGA4HzMm
Pqx4m55JtgQQPfSEjgJurdeXWLDL+uVD7lLO8vkZqz9FQ+pESLh1/aVDcGmr1M37gdkXND7qOL67
ltlneG3lN03FivX9LLKrbgArYMH40+onJvZB/9lXxqpzGO1dR2BTWf0ua59kY6F3v8/RK6IPj0DE
e4bqGOKk6Y/9W6bXjDtDAxjIEhOu0+5EVKiiI3xsIkvBKGdjJ2oSpAybCAV9uAtlNLcs3BoFx4+t
O9T7eOn7SHihTmOgJpzOil34ocPGRRrbnN3XUJBvNlIH2pyJnUDKMuJml521lI4cM9j6EF2RVM+u
ZVPXbO4aBrTsHv/agt1Q16u+lXMqmTOYK2oPVG6pxHYKzodWQwqoWVHWbqg0lHGBzVgM9TuB3LOU
cF0FEs34xHKUAG03NbaRmaV7CSIqq//qOJo8euExtsVrDNUldIwAFYhxCyb8CkbwIOEiRAgssZ03
4azVqLtNx0ZfpVpv7f8MnvuEJEn6F+jaqTRTP7D5DkJ5wORICxG3byVSilLkrGRtBZaWctWLDqOh
tglGxlud2W/yuHoanErEJ+Fj3olS/8D11tMN9Z6hObtsas6V0H8aKbyRBLtxzGCrdAwM4pnuZzFY
zZMWbQChYPV4LTvc6EHZHWQ7fMmVNHH1O4W2XkPBnSVyeFuLwdgkO1fh5H9ma333ZJomheb1U3bA
jL1T6u5fFxiYyWkjKlZfRWG5wxRhT1BpNdV9myUflRxqrF6WUMHyGPQaKpvKJsh3PKoKJIHmd+TM
NKpyRimUQp1Und86l76TisF9SYoX+g38PU5XgusKUbvYJmF/ZbcPyK5lv7DEtN1HazoaOHbX2akY
07scDAkL8OQAZgPPZ0vR0JEwoFYM/ECm615vSZ6QgIcphm4yb2VgQxA02vilFho5nTNNNECk8IfX
0aLx3jZpc0ghpxXUrnjtWUPi110jcZTRn0/EmemkXPX9CCSIz1FRX2Q9umWl9ZaOUAQFPgKQDweR
53dNFodFHUyRXNsKCepJiMW9OTgy64ha8ccw+kWTDqscQCAjQghrDZE3OGuObADPZJNgtuZwAStK
OrKt9btoOBkM2WpiqIyAT7+0TJ7+/CAV5ll1xD+z4f23pPcxuNfTUud2VzUBKx4y6odzPhvJnpT6
fWYj3R4Fv1+2MRiDFon5NzbGoYPzK1nDrYXivLJHTpWiPygkbqTIiVO+PMHqtmC0O8+XiuVQomjb
trG+AQpiYSGwBlIXCqcyxU7DWD8Nsm9hBW8pp+4qQsDFj+hBcX0BnH9SZon3xix2EAHYH5Z7rQ09
Q4l3lUNKSwSSlsFgeDcEMlbxx8jzFOjjSUz2Ax+p1nU3wOlkXUgg3gJ6S5Uen8fI32g0dJQevs12
UwZ+qzFm1rI17cfsXKDZPmyF8XWjb5uOK3aZjsXkG1TMGbu7qPZ1yVbTyk9NZGzT/tBMvZ/m7UXT
cFIazjNWglOdvGsLCnJZ+2uojTF/5V3sx9pLo2HD7phQ5LRrPYOy5Jgim7ShxU0UYyaB5EvIbYL+
TJD4SFZUSTlz6/OcmWOGQuh9TL7T4XNOenjjx0L7gbsJJ2petax8oTz5Q0dQ0sxciw0hPi0UqQXr
9Hw0NhUFSNwiGqUS77FLqdVIOJGNvyRwEwxp9SJL4ErR668K7VjL56LE0roaIzxLbHcy1oyA0IjJ
RKeVMB+fW9MVcuIGUuHK014hzS3+tcKPpsX2RKfMYeZJSM2gDrKVaQGZIK9WSldwzIZpuRmH98b+
1OxP0GdEjW/s6FGlH4QeMOoZ6LNQZPb5sW1jhIb6uhXhsYk5YLpsl4HXDruLusRa6sCJgnab5IZX
gCArBbNKmSSzxoQYCxmAZAeld1gFk9JGcCuhaJ4KxVoH2sML0FVwUKYfmFwr49mK7lxqoRcbn0WB
Grl1GP3+gcEkcyfawjXcEHWChlPbqEHFq4aQHTTWCCConY7V+C7bzknJWC5nLs7hYzIH+1Sb9+rY
E4siSHsr6OrYyal7fQi+FODSrCCOZTezOy2IC5vQbcgg5qSRPSUg8yggTlk5sk7ZJsTIhngJB8Ei
fhgYI4E1FJrxrlOLYSQgkUUfm4fMCcxueD2EEw4KsAOFtaGJZNACAsUNndZVqXdL/IFukjFdNeR1
zV9N5FeVT+c+0MHkWFeVRXvXYc0eGIMMLb2GQIYeiB2n5hURkh+m0bYqCjYSdLKgpq46w83Y5u/O
bHkqxmtcnw0AcysnlrehwP4RyOeGMG3O6Ks6k0NpSIea9YeR2/9qJEHSbN8pQAKM+7JqAfkCu3bC
EU1QX+kjOM6q4E8yhzfCiA7KrD7MaN5jQT1aKC2JO4HqTkqLBADeUq4FDFK1hCxsj34of7fRKahD
bwikc7F1em7h0odYelPH/Ozk2jadm8tsMtJmZ+Mozn2KG/in8L578xhh9h9HID2QPJ8FxpUQaU6M
TFkj6Qaw2s6Cpl3Q9I4OZv/yqM0p6JfiLIYGDfLDmaFKdMM3Vj+mGAqfLdYGHIVpF+20wWau/CuY
6pqDx374rEbdTir0tRGUf3KHbDgOX6Yu86hKL/R4HZ1IJ6HTZ05nWvJTMxXwLrrPP5OBlPwnt/Z5
iie3qzUgarJvACgxQK0lrfrWDNW7EO3ZGOoDeZiEBL+PKRpmVT1CuyRQfeCKFC+mYRFnBTIrQlmN
/KuZ+3cWRZTmW9O6t5Hmx6NE+kR6mtlAQ/YBQ2c9cpaTdR/cG+ayRo5qycJ97FTvVf/R9dNpTutH
0c/vshqfBGlM+O9hbaY/Yrx2JJyG46tEG5fUTJHw8oNjzk/qzBOUPBI+3DGkSs/jtRVVd3hmrHHC
nv1Re4R7BUSXPPku3WRAyFrlxvvqoYY6CdwOGa+hEWk/9hgwcqzgxcTfcteu6rj1wjC+dapDLi1J
j4Y5XDLE66yRaYYGbG/kCT9VohhQCp5HKXt0s/NayOHDYAyuMKiD9rPLFetPFnhIrZSqqgAizAgJ
OneFRVmGGOQ8cqG9qKCVYAlD0ejObcmiPyELkb18mZlA8uNTj6w4D8SPFfPIw3Fds+Kx6Cf4py5D
IUADxngfFyHz/IC2fB8a69Vp4rfGrr0q1H6bFmVOUpbvEZIBwsm9sWlOEC7JJzads+E018lQ3Zgd
vFyhrbLmQ70sESzu8KD5QAQhy5ZvGMpH1NkXmjBOdPvYlOXR0hedRRNiwusutu51WJLzzHRWhsBf
g5hkF7G+IMwrxV3Qle0rdNlXLq9thmFDH58woN4qYulKkT2l4zg0Z7tOn22l+Hk58JSiJmuUnypz
o2j001JHDNK1jyq4B4H4pUBC0dhv9OXrJkUd8/SItq18oGz6nvQTosTrUNZ7Q0nfVT4kMK0ICbf1
0rFBp/KDOTikEw/bJP+Cj/WlMEbffx5IHakBO6U9O7QkPqhLSoSBUrbqFdqC6FFnyrkUipsOYjs0
4zlqu3+TKC56JnmFWf8vpUQ6xnw07Jg9Z6NGmtLaDGj/G+sLgstVW2YLDmHUxvihWO2lUIqTPiHe
hOM3TSjXyw+i5i4qSAdvTvFO2fmRuiJUtTdzroi9splZSv3WLpeqIziUoTjCR4IDkbmdcyRd0SuZ
bA4SBxBEhjBT/AblS8M+tYrTxUbEm7fYm9LPPIELpP6V2P2g8MDD+hW910qHgSqird7AzQONfE0z
JjW44kKkGC2CAV5ZJfsmfIGwbggQ245bcGEt52DIaQBXQ9V6DfYamXFqjoqhjdlQ2a81kykJO92k
9VhtYJjALDGzdbjgWzooje0fwbCUCl/2yAyWImwKevBgMA86lBAGaMsKgiZ2R+YSEhCXdBrJF0NG
Jkf+AGIpIrxvxGCOt8avYEaqCnqEEonuW5wiWeCHs8MPqILky07bPKlIMgp90f9WzbQemJZXgMg6
9Fm9Q+x8zTaQbZPm2O48ZRD0SYbUr+klSKgah+YA1mM3tCE9WQDbrcZiwrrZKtC36ZsZcUyNgk5B
8GCRB5eW1k4qbwIrVto/x/IiQeVpEoC20qfFVK9BH2u0BsoovKRLSMiIZXvqtgnXy4Tzt9MRg7NW
RmIWaGCIYQhgm+xHGXkqofBLbimEKzvGa0aDKBevemu5EsuxWu3WZFWwDRxRctobMwwvSdL7Us0I
bej2lL2b4CzQeqYcK8sbEMBCbuGkyhgpuUbWs5n/auGTORXSvA3V+Tix/2aum1Q3q39U1bgnH8Tr
Gp8zjr6KD6FnyrhIFAkWaLD4J+TaVi3jYbXbmDWiMrgRMXsNC5an8m/CnTsTcsWRqBs35BKaY7Iv
MbYVOxwMZA1lLv8xiFet3sWqeQz1fo+uW/3A2ebp5e/yjxmWcSm2kgYBf34ZYQKpYBADBrgEcK8i
5lAFshx4h80PV+JqaI/oG1c5tubme0LwJIcMj40fUVDo9RkbkFuQ84C8pc4DtcZcnUAfQHgcdwva
VU33vfnTStdObPmTWvKE/O/0b3rhq/0/7CK18o0/No0/BDa4NLmQl6u2gL7uwJk4E72yIqeOGy5v
4xNhZacIUwV2zmbnhKwia3FO7fEJwAkZS3VieMx0MbSUA3nJqHaQKNxlqfXBmlPDfrXlb4s4Kd9b
zMUM8WaLy2zP/5fdWfbFO66L/H1CQqvo9zruAa47SL4sXAkbS7jmfDF5JR10nibyAyaQFNMDAooi
ntYykv1memvZP1ErsCx6lgvNO/sDnc5S6FkBiUJYS6oss3F6VSTLEBQgmVLcKMxCjdoHmML4VUGU
rZ3h36Vw0tRFESWctUBKhrsTUaXfZyhlq1cHg11svEuo9rE9s36HWMNV0qBJSudjhMNkxskvILi1
WK7bSAGNwUODJwCuC3/UWIeR7S0HCjGrGw2dRy0PWxtxCfNVAWlAky9R4DAdZevHgRY1eMoHy6cN
J4uooR89BogU+yHY96DZBRPsEovfDE1BAPcxUIRK0US5hdJcPdL56LK5a2sGCIy7W0B49ji6MpMm
gQZvLtn6hFAta9xXyDwn1c9gwpioc3T+eQUBWiX7jqFO9zYsNFsAvMAOGzIZBZXllhFmHEzJgfRa
IwsdWVLfTJiv8UQDiYuW85ExGKC21JtllqKIchUEFA53dcSYELktck4vioApxIwFMUUQ7VXCM5jA
ZPW4UswEXW4KWK5iPRA+9RT/bwAFvY2ZtDl+3DI1SP22JTJqIOIkRkEwKB+TnZ24MTY0jdsCY0mg
F556YIDGmoxmxKtYxszhvAb0ToxwBR9XP0vk1sKs0PDdTBO0PkA1Q5TuslTbVvwKqcFuDPESl9aN
FNATKV01W4gggk6WDetFUxpXyQFak2c4y/+3EDzhaFXadsA25Qz6YXHskn697xTMiCFRFmVObsgA
BUUmOwt5LJJimJjE1LJrgyeJqWUzg5xW/AKNq1D6NTnnax1tA/oIn/AUvNb1ij9kTPKmi2oYo9Ka
dnILPvQOGcSLOvRF3PTREO9gZS+r3sR6bcW/LGVn0N+sRQrMGaqbny0zZt78MntpsXQ1+YJ/dpn/
Ieqf1nqO/z3+E2Ayh1p4kvyvTum+rJeJsRFgQK/4aWDk8JJ1pBkYxUdf30AZ/u88Qh1jArqUdfpw
alFiyJHnY5OB74z/RSrYxb4nDOvQSXftp0SPFc0voXSTZ8S+3MAIlg4ThqEwvRX2a9pdDek3DICY
IoExLPLJXkXOnwM+IrEr79jtzbhN1VvevsbxbYje1eYfkeFZ82F175X2OjOw1Vi7NhJRSvEbKEhb
/ijpyXs0VSMrlRz59yCuhjgp8XaknnLi7wmNNvBG3cLDsZXHSxhcwY5jIF/F6KFN1IbqCtD78EBY
pWVXWTxm9T1L/pk61PAcdh6M0pug8xtfooh0WY+k4kl5KoTJDrBJLKSnFeQHhY1tb/+jadNzP8xL
rHCd6yQ8QQhj4/5fF+455XydRDzi2LiF3xMl/zWo9nMcwB1LIxveh9W/xD0Uman2tElFAAAAL8u3
AbkcE/uGCWFBPnPlYQ2LQMFYKeYRrTo515FcF0MC6ONAlOZRCksTEXFKCTa4TzloXCyEnuywsk3Z
JDLpoJMWfA0OI0Y1venz96IQBhgOxoH3SjVWTfzaT+99C9AOJktON2dh4Sx6Jt3ZS27TyF5mZmHK
E8OcLR2c0jPrTT38xeYnA+W+ZVG71HcW0xsbYS+iGZDZSDFRlyM6nEWF7lS4eUn10RtIX431YrZO
0vMMumhQNwAi7dlLZebtFCc5IURcGQGRqsMJqCY/zLEIX8bqmytXMt9IcONR/8xCIBB3Jf6dtYeM
Il7v/xkaZHj9wdepzS95e+vLv2qCKH6x7V1mr1vGL8Fz7EMvNTATc/W2Pr9INt1EcwyX+NTIATMD
qJ9ZhfReskJr5Zckei03YfKwu68ccQyAogHzZjekIKGoLvaWpfNFnSrTr5RXg8V9V94KapKMEtQR
byX1QKS5pTShXfm2WWKbSLEJMFqZxo3XcWivRH2iowCJkzxSYCSz/FqWlNoomHD/hANqbudaDp+D
wh47PzjNxShvM4o2O4T/wSy8zSk5Vba4OBTAhoTlImXkLbmmJqvqGqGN+WEgDi+dnlxaZJLGN5H0
LrCIjnc3y5hHRi92+8UPhDHcDN4LaevkXzUqtEZ7G53fGBRFyUokin+YSK275Kp352bpHsujEFdh
3UJ952jnKLny72nkheU+1S9o80cJAY4EKBxZoU6XjuGahwdNvLXYovSKxR5VY4LUMxl3GIGY8c2b
Vp52uggutqAV7QY/QWtqDbgmS+m8mPzmdjda+XP5n5JID3NUs+NGPUknSq/uD1HDqTudgDAASSd7
IroPFS/pjOUV0pKSTEc1tvdqgjZDN/djegxHYuemT1NVtjVICIKxPDHQaikaMaMKyYnKEcQz8D+Z
cAIFDBiYFoDqhgJCMdW3diDYFNPtlDbyzOQKNf8MKPwnRAMaREy6re4ex8qNXc+XnjXbcbFk4YcV
nelxw1aZ2MXMNuX/ODqP5caRLIp+UUYACZfYip6iJEoiJao2CFl4DyTM1/dBL6qnZ6a7xCKJzGfu
PZeBk+qBvfnlffzYNjbkpfjJG0jhiFoUo+OHbMwXpPq4IMZ3I5Rklkxb+L97nV5jS7KmhChUJgw4
i501JC9EdR6nQRytJVw0HO9TyqpC6U26ANqb8jRlS7PGcbPkxYzqo+RSc2NMd/108vqaXCXsGkNy
a+3wQrrpsya/esBm1rroxGSwI+NznzO+yuS3QMg2kMYLF2GZr5mzs/eCAbeVeywAZgVJvptT5xBQ
4rgwJwFkoEf3joDvRaQOSdMdLKaWnoz2YUCKC9jBiJJPEjVSMtQGkWN1OCyFzeppmPeJCl4dFyee
lV+lHMWddLSH9fkQdixIi2G4zjWbyZCtPyliz9riR8pCXt2FBxtVDO4CvgEIj9h3ssNdxFwcjuNm
WE1Dj1SkQWZLZBN1mflTkcTpyKVHqW/tACVLPpdWp++XXNc8YKqShfWrJeyT23c7M67ZwgnIKNYj
L/KQoJQpWRmutAGDfS4f7Lz6bA29n8GmL47LfFkYLXytwaEdnvyvHqLeRJTUXdgSVWy555Ra1yPj
gUtgfmosCosAXiMtOFD9Ncj0E/bG58EcYFP96VQ/phZrxjEy/jSUOkreCmymIfJ/c8GX1FafgtJN
/LjgPGbyo2pAH6MkiXixEmFwHMYvVd+nb7kSFwdxXoB6rWmqJ7xMnzm2kTInvZv8K1aBrAVwSjit
+T36kLpczYuuYxYLzCKC8bExzUeb1w7X53HwhnPrGueIPaFOoItUr7Kfv+o+OmP4+KxuXjxRi7Lu
LxaVBEhPN+guUPdPI+eYlUMXpbNm33Nvq+mlhbLvOddBxfug+02hhVVKvLeGOtt19uLQB6IU2Lhu
du/4WCzdnTMzpy/18+xaT3AlT66VnCaWfy0c2LYnK9Q41kz5i3g+Bc28K3X+ApXHJQw3J+DcECHD
GnN8jZPoFijWpn2PyV4yMy7Atee0cl4hN7hRNtXYbCxiL3xvZ8GYzhDRZIl66NDyxiLcjaTpEjkM
ZDwgegIi9VCyFsVlwMEOYuNsdESBkkvfc/GQqQUsvLurjD8z3frMN3Foz9Z3EQB+KphM9SwMSrPb
JyGFsHfpwY006Vesp8OMSiexwXLG7sYqu+3SG0ZAX9R8dZmyOmxz+UHOZJ6MqDpbhfmu0nk1J1dX
i2PCdl1BtppCxPjW3To1ni3vMwESBgac3IAYlxP7UDCdICj2bu4/IWLyXivfxtnMAJzAb4xHayeG
KmIzXQAw5OYPg7Xs4+56mA+q5Qs+/Avc6QhsFx2kuYm6fj+3qAhtk+nhpz0/jehHCSVCnh3BOG39
4dkJ4mc4oY9gVfZEXBqIkfQcoGFFAN3FxEFGWDLyfqsEZRSFxKhvSeYjDSHzL8kw0AD1tKi0EtDs
CJ6LnCETPBQX0mKz59aW+wIyaMRDXyl5Tvhlue45cNQ561Dvg96SqUDAzgL55nrhc0iJC3vyCLTu
X0LOXVfFh5wNQ9/beymq0wRNQC7oV1EcMov2zJvmQxB7p7L+6ZDytpWDXSM7tr6PFwErueE+qNE6
Obfo7IbVo+QXSLZn0hKgt1vPKsIpUcnPGlVzCe5vzJy3eTLfY0P8C8fsHLbzBoScdyun9NFp013W
o4AklctxGdBhLM/N8Fg4zTuNpB3BLDrEyL1o+jVEMO8iyw3dEP8rfwNIBUAZWTO4hBAsFefZO8zq
M+BAKsKd3b2QAFzKB7wnXyUJg/WpHfZmc4xjgGl8HU/2cJkLDu09CNM4XaqigCMFNEHwEtbvSfId
AVJz+NXlyzQ+Rj6GwmU6RceSFsG3zzI/NEhdaV/zTdm+gIqaifWzv3vsj9XFtP6mKr6Lm3OSfDbj
K6PX8WYWT3P+wQpkpLi3Xzpvz+yNnq/SN8/f5eahNw9CHUV3KEH11P7KCx6M6d+Af5P1qld8tIwb
VPdmyfe+AXNIgYdPpBM/YJo4zn4wXCF7/UmJPBiWlzsRuWP/ZvV3VyE++5CAnkr5o+wXk68tCvTF
WrZFtl4j18if5wSY1aXpP6iy7fhCWjfuMoor3IWe8YsEgXWpbrPNvIwsUA6meBGHjLKyeuMPr+MT
JDpuMzRJR1vce8WL6+G/fOhIzCvOaY21FtNNQ7dU+gE2pz+8Epu5OcCQfyRQbmVBCU9bnlx+ocam
7IWC190caJGieJLiBGOjnb/69r7RH95wDCn8Wo4IBn+CFfZwnwXHcXoEnVEj5GITmT50WGHxpMq/
seetml9l9g5qekZKGJ+87qHsHk0/xBob31nqN1bqmOFmov4NQPAEtsNmdWG5rsgwZD1Peg+y9Bom
6hi9QHpZPl6+3qU8RCF6UtCRKVqsKod+f6K+MzCu2t+OYt/9bjYHXtng3/fNfQV42gNN8hYWP536
nCET6+HdYJbXFUSO3Wxxanp2A2ck0ckvvQUszW588IZ97m8FOfRkZveHyHoJ1SMFfYaF2/GAPXx7
5T+Ttg+chd1+pRCGzXNQP9rzBttmFZFswgl+KStG3t2vo/6s/lLlL2Q6ReWVgb0Z/GTytaOKZr3I
M6CYvHrBSyZYKsnP3HkIaZubAJzf9FXaD2P3xGw4c2C2rGCQNg6mzCsPzZzg3riY/UMrodxj6l3Y
dy/DhMT9GMz/IueUq3uEV0XHVJXcnCeXsa16p3sJzc8ES3PDEzcyYC8yBDpPPugr5lyMeZ7s/nNi
N5+P6UZhKuhAErE2uTPHdGXnv0u/vZwTvHggmwwpprNfPkyc9VDdYw0e/ytvv2JIMcvl9ig4/oI3
HxUxyUGoZeKNzh+ycRu5P+P47svfRP653mvP12tk5C4V+TXYsysyN2Na5C89AO6q1m6DyKt6l8FJ
QJtx1zE6bBzvYlFEY2WMzsoG3bLvgifdHfrmMZvvvfa5Mx+V++g21zw7e+17giDLd6w7D+uJ6V/a
9AzwXThPQbrjbzIORhNnRvEXhGAH1E1BHYmhD5uM0mE4Af55iNzfOjuS0W4gITXOqThP8gLkmRaB
bfWIM+7KR29gOIF/YPKRyOqtlhc7fGiwWZvZFtPW1KILenAHhEdvUfjnW68MUFyMgz05RsWXZNpk
Y6i0mbkZ7CiZKsHN/W3b8xhiPyjfcgalXALKf538xyr5184PFtwa8z2r/y0PGB5TY/G+mcBTzT8m
igMGi8m9pAy7w+Kuz15D62jLh7rezvqRTduIyVy+xpgGVPDil8c8PfsTwp51078TBQIeHGHcvcmi
05b3HkW7eTCDJxYfAfPaHpfB+KgXcAEmyq5H/D3OFTgUaD1ZULrrVIQuMc7OG4n2t1ChUkbIcJ5m
bHVTcItoCEIZo7kk2mjJXaZNJXS69V5y4V6LIvoSaf09Zemmp9gxp/bXo9Jc+/qW4v67qyQzDMVy
sSX3dyZAjiW9cR5dyuOxb990PqC7Dw2IIyGYceWpNSEi5GjnhF75LlnaVeJtckI66y5/MGUFisoE
1G6GiGABavOJ1CJlgVAla8j3NmrdBb0mht+0rhARwev2rMjZlHaLID3ARsGW5Q/KB9uwKFtQB+TG
40By0eaP1t70GPn0dskY18aDkdgJrVziiDUPX75zu/JAoR/cZ0yQ0avvRF+fXatfJ4O1/n/hSdwG
KsCmZvUZbeccAa7XRRETDpcv2gwfDzcrZPG53zbaOGbEqDDadc+GqlhHVUBn5oneqhp3naOmRziu
tgGx30kYGHcT6vxMoF9HO86b4ayDPpJbIprXYxl3267nQJQxDVQ1+7+52cltCtWslCxxE3FQkxmD
Y2nXfZxDgTBcLJN2NPEMv4zaus+NiIDGrGVeLcTJpohiWZpTDdKlk5fJxcAmw6MPI1+tfgoif6cK
RU5JS5KlYqir63oh+4QfPRbvbpo+S4GfpVnYuE5RjFQb5b1K0UqWIUfI8nlD6T8owrkRLnFfDDVJ
4/6Px7DcKADIOaDlagC4vO/xYUiALomWVzuwv155tGxjB3nZGyfuB+gVJJqIu8nEBMPW/j6u7Wnf
NfZfo1RB5NOPnWcLpaMSq14b0WEm+nybDRWq74YRO4ltgGvjRm6ZdBbGm22C7ZzRIfSOvI/M8qUe
murF5AvOWhlcLO6uwam+Hdg2RPm092xJ2qMuueJtmk5dprANBOhelKyrqMMVUbvZpUAV1Da3GUNQ
ZDnmjmxETk3TWkfoS1dTW9Y7Yo02U+ER6jUkW5aRCsHJMvVb7nUyopnDe4WxbV3zr5JMGHqvxo/I
WICfrFp8wRNGZanFqyP8JzAsBYZFctcKv3hUeV2TkKl3QfXezYgqPQVyNM7t4tCTxzVpJR5imAKB
IYdjElP6RDiAIfufWguvWOYlCMkjrtqsvzeb6SFdtA+GDtCbVs3OFnTwfkXKe87IG+8LuxmI9ERB
1ZHcBG0CD2fElD3GPLE2052yRjNhNUDu+I2pDyL3NOUqeer7+UO1WbGdVbwzhG2tOwCF+OKt7OAX
vruLeoKpchWS7oKW824q+UfcdqQmmi1Qy8Dg7ImaXeb5eR8THbmpAgNftBfexhwfFDAjD1VNYjzr
dkZKP7+MTO12WcUy2enFh50GTxRewf1YDkBYOtwjeSxYY3QmEz4wZ4P3NHkACOYStJb0PY+6yjt6
ZGJRg4RnOGwI89vynm+1sRJxCp0/XbzVrv1MvgzegDR70LnLLiPBRhDpF7NI1pnNislxE7mNG0zo
KVJyaWNaqQIbw6xBrEtJ+9QFd9U4dOvBhIeBHnfd+Iy7BnvuV9boIjaW5WdjDdldURIqYYsG9wwq
f8j54YrEFsRGmiyOglGYIiIXuSkDXoOdc56JfVLTJjnah+LC1ihNUNS7fQNWrQ62knEdUmk+Bjsr
WCewUe4rlx1ZpMdVSxgHMYjxptEOLgr/aeyRyLdqApOPtAqQtj7oqUBHm8y3OCKjS4BJ3zJZeU1y
98o3bUfJ9sfkGeDqbDMe1cMb8H0LC0L5BPDq5iQt62PVUwmYPwGEGafEl0EGzwFt1XMa8BknydTy
AEWHTIqBKVH4V0sMXO3EVnJEggB6ql/ZdL5G3z1nORbiJB+gx/nPfg7TTQRYsJhbcLgjUMzIlN70
tfeWdNEpsMQ9czfhcUr7ZXXTg30BKfTSY6Jr02A9SFMCzq/JFeXNdXvwea3hf2ewfXd2nxxLi8WX
YDaBWih8anNuEVOeY6mPE6tPwBbXhDN75WICCl1rU3ZsBNQUnuQQMUya0LYQIs9b1mBvZJWWdekF
ij9pJO78rSzjk5SKz9z8HhgjJZNLdD1kB1KGm41sxr/lOR30VPNfaijM6qF1Y+sQWxAFekJcKrLo
Vspzzl7Ire5lmvDoDD68C9y2gQSJ44N1BMfJnWUjDm4Ty9g1c/G2QOchLKP1NoxxkwqiOUIt1368
rKfQm80Rk3FnZlOKROPVgTbtjw7lriN/YrjPCHygpC/svCS3b9ncZOcOKeZoPw5zdvTT6Tsqe0lc
C/M9HSzb1MwndyEPnS3UVI5ezELp5JFEdKR6p5Ljq8hZFXBJXy2izip7yaTiid82fo2/jl6xqn9z
zZw2jCp3O7T3bHBRcbeKjTzSR7cOnifp5XuE7B43JNmW+WZqvY7DkLW3zmr4fcXZrQ22kCSX+jFM
qcRtn2JUvbC5HjrbATxvdJegg40UQftCbtuffFYwnYUVZOFwgn4OBraP7U1jPWHRzqzzAQHTU0fH
5XkzfS7Pl8UlM1AW+s0+0HTuJNFZ6yIHbzojd52SPxoy7s77YGb7GVi8m0Jar7FnRCdz2HT42qWH
K8nryBSrbLxpLCUhSbb45eqzPfI+yq6z7pwxeBOzudIWh2kfEQTYu4isyxLPnzNxT014qD2e48Cy
P5QxP5fClvTG3WmS5a0m/yMZNZqRCDeueFZ+H26BzfOWsdWd2IOr3vsOTX9bgp89VImRoQe96CA7
Oh1WpiHKFQ8PdwKqXT6doIEbht5F5C5lKeatMMGfCvGGtb/COEA0Hfopnq5CvOYF8AK7bX7qdoHs
6OacT+6wNikbE+EiM4JqVpL1lebOLlPNwPAG+uyIYT/zbrEnQR1hh0Eue/HnBLcuY4aAOeu69ZNL
nCtytuLq1qIbX7f/o0Ua3MTm2ijz7wkbVzgkoNMjtjCDMn974V8MP93JkppTehQHtrtLOHcBukSf
bZ+82AZfS99H39076072Ceap10AMalV7Vz8BDkrOy+/k1eFh6sDIsR5f+MwBvqiU0ajDFoQ3SSRP
buovKXiA5kePcAD2IInj4MHQGcGsvvTJYbFOhW4/ddc/ZsmV2e5vFOp9LPSB9Le9g6pGGa9mjWFm
7AaWx06N77j/dZI/P7UYfPWslEo82ukyNfBJBe297Ja77hUJBd8MPovEwumYlSWPaoJfPAU+K3Py
szSwLY2HByyDcewFy9rUsGB7T1tMCQCaWRXpaDqGlL9tT0NeSz4NSzUPo4NaJQm7q0McPBEEjG4w
1u07ijyIMoOJ74R1ADvIg15SiDNoKlMFpdATFtNk/9tb/rVioAmYU1r7wV6Xk+vgosESq1CYrfMs
fXICJpdJblj8n51Y5Y58mG2NZscg5M9OURlVXORJQpPPupfUG3J17ekX7BQWidCKCbeh40RGEth1
Q4pLaO6o9sErWRbJ8z67UQvCVt3i5DDIUZQ2lno1vdl2/ZJVO679jdEMv14GVzt87GZALNpFh9np
fi8L596ZSQqv0279/z9RLr/NXCbnIJnevKGka+pqLm8L73yO5GAMwO2DGGdrY9yG2f8MJfdszVT8
jjnt7BdcFTXG3GloD8hf+MI6+iEDXGySXqMqdA5JgI1aCPnaFthorKmg/jr3Au1d2PbtyjSqa1RR
2sWVJLE0qy51CybIxJ1T9YQPuiIhnUfigBIp9AyP2M88x1RWdsnFpW1Fh/OVT7Tb0Z/veMO2sQAe
RnSTLdlOiwELVk3hHl2vHqFEFWpLDvihFf14tKsI67pG1d24zDJ9ZBjxcILQjcWgGi7GzFdh7lxw
sPOANN0GQuLi3isnDXTXmLc0nzNNxfAdMJ4PI1RLNUdBJJD7wRwucH714UvgasUENdm2Kk/Qsqds
pmONCBaghudeu9R480ccNwUZTa2XPw1LsE2Q9e8tZxR/bDQvveSDtKd3RNNUOOxFAQCcB8P4tsNF
wd66p9SIrknEbHAMa4TTJWZ+SD/seAexteg+7yaNGCcIX+1UvIsAh3gc2gjiTLbEte19OyHVFCIM
pEgdYM0xgH3CkGLVZmGyUxgwRefch9AfGUCgrmyU799N6eLIkcXeaGfYadWFlOWVYc2fZUszSmYN
Mx33qIp+p8YBaGHam+seSjQKdZSmCuUN+sYCEkAqsMVB/76YJTGc7CI67qKbuSDSiBdDoCxJTgi8
Z0MkfJSpjz0+jLYJJGDUXp6/0eV0X7V9ccyrmkOYs2JsTyAq4SvIGD/2FOX3+FAIgG0ONl/iKWEC
0aTgWUmn6jFRONFez9nPaFERhy72g6k4xtnwWxBbufJrSZp0+pRW2aspG2udWm9orT66uLp01/yJ
qmSh1cDenyJkTR6JUwwrt4OHtNryCRCkw3tBjPWXjlGIv7+5djWD28xey9YDNp2kCwOaW4CZMny7
r8Ip7mTjbafEuVbot+ZE/HgN8mmnL3eFRGkxG9z4FZEDecwJXQ0fZsm0lfB3sBGNGPZt5xJT0iPI
MiYqC5vkdSXIvMippjV8WkbdgvWa5debUD66BTTYwbRPdjt2q2PSRBfadfCnYRzdh5a99apEwg3G
RhBabEXiLUZBiFmkhzHJKOuztk2cNIOjNvDXJt4e0mGs/M3vmZYryBKiJsiyVyFiF72GwHoz3LLf
BktQYoPDcM6oOaz+2lvRiUveCJEqaI9lo93YHUJa0ETZtAjVHEYzfaGIdYArPBrtPtbI3HzI9U0e
yL2ZRXCsOhKfAjDDizgOLynGnu7QughcBRSTjq5lKGOcOk73Mov2qULWJyxCD6jcGG7lP4nSzHzr
k+7D36EzvnKylszOxRIA/yTJ5oupzAvwWFqGIsJSZKL5cprHWoM6c2OM8RmOqnaELSicmehYOT/3
GVU1EaUsoyJ/b/E9oVQWB0FQtjHCEk6p54o6/urD6J1ujj9D3NFhcI92RnmobdQxwiQgOUq5+4aF
5lJuQ5OUkynkZw0o2lhA8KVn5CfU+Jp19WMi5vMixGvDkddAM5D0aXSIxVNdkZlXFM4xCftL4/O8
16rPTyRlr0plscX2PAQz42jcFRWy2yyNqTR8IJFOgaihNkf+mGRM1am352Z898m664T9PC/xrkpG
rzgMsQ5wrddW43IkFHjYJKkInuxaKnseLMpakskyBB+vMo9iNP3ROV60BliN0skcVt7yk3y8bYkm
zS9Q4vBLWhlMpLzTm8F/qTvOiK62CXEw3r2QK8ixPkklwvVc39thcp+P/RdHDI61FFMGs4M9bsg9
grrvINCnMvTCldfqM59F1It3nyBwB+MwS1JIjNgnAd3ky+CQEj5MRrqkMEOZ0T6FldxOS6xGXl0n
XTx3LQaT2LCwrpq3IDJovRQvpkurbV2PF48wI+banC4TX5aqbP9h+KzXZGB+o7y8NB3s3qnA4hBL
os1mSZWTKCbb2eBthK7CdfdbleXZEurgeALxTknsC7S+Z4XWZnEHtCsjsFHPkYkxZB7d5tC827Gc
j53EJlwMIBnAukKFMGLG0MNz52V7p6oxFtZU5H2+eGJHLNmEOjgortfCCr58mwGRP4YvwtpPsbyg
pPgj+EJtpgFevdeSE2ijw47INrlzGJyIkBY38EfoTNW1x7N/mcdvT4Xs7AxGw+kSHDKymdVddEvs
GGNTlc8MmBl1d+ZIfjNxYkBPUqYyOjxzV4G9yD3oHAbyrbqS06ro/Y9o6qjEYpi3maG24cYiKRjx
IKVERYyKNQFDHUBhMREmdSOBLmAn39py7TvZmV+DThrkZItRkNF77TpvZhg+M9V6IDT4Po9t7mvO
GIbM6w6M0mhxLTl9/ddouWL6/K91cgIiOOFNNt5ZA6tr6SFRa6P0+KQJYdhtH4eCsD4MOPGdq/Rh
qpAJtS3rEdPlDKZCXWaIKwAPkCYV2MkAxc/KEAHkQZKgCG7DW0A3k2XJUyTs4dhkC/tGr2Zn+hJJ
cXOYEynbOSiFXHDG+6pRozM0Nd9k3H+lhvfmxtEKfuCI5okHUNVAfWI01eQ76OUtloAz4Ed/GsTm
4i0eT8iN1sxUPzNkDi2Cpw6Lo7RTYmdrn1KaymXuw2IdKI5ho3JfBzE/OYQI0ECDpHaXu87aUchp
mCaxvS3Q5LQOcQgNsQOg8I9Bl/yTNP5IWU0Cpga2U74r1UYRFqZzJK55kOaknMW/o0yvXuv+qYBn
kK69LTD0F+W17xVWc6pvqQHP9B1ciDrzydJY/kKaCfyKYtmJ4v1juw9p1HQxcDhyZ1ZZvvEr64If
Fk8CurBihnmAdyuRBDnFg3VM+KS3owtOMsKiqJKFVUiy4hRjfusceJqLRoY0t79xxmmG+MGfYbMb
AbK2yjfKLbmmy+BZyY00/sa8f3OD/KUgWV5q+QyKOHm0BmJPhAfftZxAoqbN/GJFAfOecJm+w5+N
jvPEFQVY1l/XefBuj/l7kCAknQJGgAtoLw9TKJlRc6sJdMo84B+4nTl+hd/iq6DCTBIkH/OYfAJ8
t4L+3zxnDTp/9jEkwy4UMlA1FmHPT5qHkoyR92T53HwVkOkCGdE65m3RXS32M04JFVx3JSLWiuSf
mjnSxm7Sae1X7E8Km5qncmC6N33ZLC/wa5rc95ZQD1xfIZsfnBbEXDe71AOpbc0zG+L0w6kZCnrK
O+uyQmMhQrmOzL3uIXfmfhk+1q1q76jC5b600GulCW76Alky+kmE1+SSxXtNwBgfJd/PwKqtQ1sw
opxQWMPeZD/pTgrQpY2FHvkrHCQSiSdKVVHcGSmMqmycLKStR43gl6El2uUEqyKDU97aZq0VqPBS
S/8uqLqGjVnKjR5v65Ltsq99CHaSnbCV869bNpQK0khGA6ZHTUQu2njD3GKQHKOshx41/VQIPoty
+pJLNtcgQPvN7ivPyo+eXAMlbybXGWvSnPDAfVJNl1LivuxHFGp+BnOusD0mIBUTyH2t+B3ssog2
aITm5ndQxtEBuGqGLE9MD6h3ArRGFGo6epCUPJl22yDvboGbZ5vMZoFQCALkZ76gTVR+wCi4laUG
U9UzJ+BdqUREAduHi5furIgoYMKGNSpvQLk0EvfzzL5hlRPqGzpq72sLIKUCWNg7L1abuVvbYzkq
gL5n3KErM8NfZzwOjWVuK0UEj0uF6TbNGyJ+gmi6i0hxMtTznhHyR+a54MLwm3ljBQ/OZCVqFj9B
MBwtpxAUlWzE9dw/trQIQ0rr2ImRXD8PBFQGUwVSBmaQeE3IXL1KRI+BspPLZlmTzP1s9+57HTID
MwVgu2ByyQA262Ojx0PvggKG71qsx788jL0Vov6Ags7EtMWKUVxFNXcPLZnYWEXHXWuJPYO5s5i6
dtUwQ8R2Tz4gkWUrWwDttjCd8ySaG+kNL55vQekK0AN7k7m14rk7WjnSyZLV1lYtoo2ixy0y28wt
nKRhp6dIMgc57CH8WgCYVtbCa8IE1WqSRhu/JN/SrQ0m3KNYN6yP782O0U6JKqGuj+1EYmY26qW9
5enM0X3EyUD94OSEVQ+QMHyipvK6ZAoBNcsyWaKM3mNmWJjkbTLAw8i45AWPaUURmXlKY5FNn5sy
sJ/dbrxzQvJH3RSlNLNQwnI8FL8Ed5FISjfDfq+Al+R67qbK02JtNUG6GTI8CwMgF2FJfXZwnE/x
eZgcuXckKYsOQ0ZmSa6xN4kpptb1UW12jnhOzGqvoKANWNWP0VS8mV2uD5lbntwA8IwlHJJ6TIuo
itHYEKBB2MjEWiusxSeTvL82h1qo3OpLRD4YqTq4KqAzTAR4s9OGLNyOr0I8TjBLpQepPf7pbfAu
keF+a88g/BpdZzVgpEFiMHkBwPo+njZOMu8HGmHCmuSwKjAgxL6BghreqLUYfTIwt4i+sXxwVK+R
NAsC8jJb3ujI/1XJPILpRJ8+12x58oFo2c925J6QNxsRHHFbzNhoENU431IHaF3kfI7JaZy4Jq1o
eILjy3ogfOpbG4arb+Ag0yFgK81ec745U+0RC1W/EcDsrlDlvZR29jwIsmSMyPzXutUzuVVMKXjD
uLKZx7KjDZg4QB4CFuyny5I7WN6eufqKneklapGud3bxMo32qzPNmvEXLJrBNa+9kx0o4NlbaxyV
NcpifmwSPNCZQ9hHN0JACq6u+bnu/ddGvwsyLV13PpFMIu8Y3cG0AHDWK6a7nTfrfc6yNXKI8Gxc
7CcVxEhpTkcmTSFbenKDmS7SjZLF07skiYRMxRZD3SiBUMwjkuFqp2d4evKuY9tmBZobk8htsnL7
cdqVANIS5NvkPvOBAIRpMEhkw6HloZxBMpr5R8TyKMh+Q785FH3yWHMUt3+pz/3t9cw6NLupRhyl
7jsGbxlcqaZcpyzLd1RtLWUSio1SbIzUeY7j/F+Qh+9sAeF+aHa7PlqnYBvS0Gs1sy9jSoY8LORH
uA8BEXqlf/aF5PzEUmfJjYtOs6FOHYvTXF7HCi+kAXO6Ka/t4NqolOGo+kSTWERHB4rYEtbknVX+
y/DulNRATjegVxwfEpj7OXIlE+VRyBwmBdBaSP5TgSNO6jsn/2zic9ZrBnSYWTHA9NTs5LSuYyw/
ZOoxt/02O2tPZH3EA44MaO4hQseRuZLLwVQrZpcogPj953JaM2y5M0DxL7NAC/J5S1M30Jo2dNZh
bK8wsVqbmFFx7vugBlgIV/G+INYWJi+jcrenrWRsxQ6K3TdMVJSE9gApkrrQ/iIhZqVZBRo00Jid
1nVprmy0Lnm6cmq2RNUcfXcOY+DC343z3N9NGaM8chr0iprmPCTYvlISy6kAYU1GhMgiVshE7ZDf
5AAgE4vnftf4Ppe2u6/FrcIk22oPi0e8rQglywDbpT0NepU+LonsPkLZ0aB5UtmxxyfH2XaiYen4
jMOHEPmBLj4N7+IwHc2WzFSVE0wUc8+hkzZwjJi/YWHAO1b1u+p6i/Kl9LeuVWIXhecZaJP+OkAl
44fpZslVXcL9XFy/BuCWSSDShQecMMAEGpDT2Wd6wjVTnJg946yuT8r5hwAtd5RLKizayJCjLSGI
xGrxw/sp0dS4eZcjG58D0AdkklN7M6vuQwYci6njPcnOupWJDzXfpDMCblJJaawii9FqVsXsukV2
7W1r64pi3RXda2fQw1gTWEA7WJTzO0eCmsRGWJOP66+rpHSukjA02bTRh11iEnV7kAgsc8VLmyPb
GTM9n2YHpbB23R7Vkt0dczJEwb3A4yHtmxbS5xrWlvgMk15fLA1oph3occZ3Lhujn67unITP//8F
Zfh0r6nkAk9cs2yMHg1vwEaDtP8pVOAsdT6e2JLU97MJjckrguJUDuy6JqXTM9tj/671QmOnROMQ
OwCFY/ZwL6vkza6a4UV0ylpra/IOodYkeY7OY+xUCjVSVRHwwKfAMCY7VhXaHx6UI+6f6Z/vScVH
aw1HL+zL6/K/E1YxWIhx3WDxC0fpf4yd127k2JZtf6WQz5enNzd9o+s8hPfyJvVCKCUlvd30X38H
I+t2nlMNNC5QRYTLkMRgkHutNeeYn/44iRPT/m7vEPNpxG7xaqrwXlOGeVc0GRY3Xn19eEpsm6ST
yl1HXcv0qykrCs843GUWgnJF++BpRqWoPCMf0midQyD4hhj2lLzaZkHeUuVczFobN8y7i5dwyu8N
3XFvmXZVTz08z+vDdGzo85e4fnLlVEtDhu73a18/Hvx81xcYdAeHBboaEMhjCvfgq87rsTG31tTV
8Kw6TW5K1E0PRQFfXBlOw5G/DofQ/JRDSbPWbdz7yENkkg902BoVBTdOA1C9b416Iby+PjUTcp+a
sLinqE+spYsT48FpUBzYSn/rlRlfaLcRUmCO9pekR9fcCs8Sd25Sezexqm8tCSKNn/xSR8Cuhe82
pwa/Vp32FGpBPb5G5fRRWmF1S/evu6+y8cbjims6jKenYKvggkDuGo3TpLmwxvT2PiX/auVq1mtZ
IfjNcqxxU1knW9dAr2OgXqAQ0tQRuswiAkGxGxGVP2hkJTrwyEK9LPZKNgPHDtyjImnKbWwHD/OA
Y+eYoXcew/a7YzTqWGFthcc0HIC0hVbAM43ULi1n8oTm4nlM0oZ4y+EwqlSiiopwCGXaWzr13LO5
ZsAGQz0TpDe1B1+uboliaYEn3CQZoHLF+pdkBYDf103mIBGakszdUvuebcEhL3zZH+24mzbB5ILG
5wi6HUz5EQBrex+Q/AEJNC9GTHAhXVSGdI5vXCI8VgPfVvpRqlvbfplynEjzVJQlMhBbbFxBUGFa
V98Hn8wAOUBFn2CAjlyrwgIwbx0NhAEICb+knzaAMOAZ6/0PW9+aOavDxRQ5m4kR91qYdrPtOz7O
wfHAp8XbcOwxQ0XNuxm1fP3dZDyGNgxk+CjxcoLqJhZ2Wau9AefNmYftIS2sKSguno5OnaU2MBwN
SkDNrHyjm3Nit2SpSs9oV3ohIqG2ixyUbOhce6EjkJlkvWZdft/0eXAebLDYbsoSOKvHA1cN++Ak
ANhCpxm/o/LDL1dGkL+V9ECMTe+ikfVjXmJCUg3AX9tNaTkKuezpVZ/Gket40TfV0YAb6Wb+xLJQ
UKpIDYFYAbaC69m+GiQF16gfHThreKNuPG53rkRgZyfwlkhuagrHPQCRyF9ojrEKSJrvLRh6BLr0
o4F6anV4P7awn1TrFOuQuSUjYdEsY6FDLkfmWw6Z/iANhIMBx8OHkPlNasUrbUQubVpaf46hrTCG
RaytRm2gnVUhoqHI2fC28aEyN0Zp2yfKe0y4mnTWFR/HPjWjfeP26lUasDcEJguLMwQMISs9uzOg
xp6t7bALcod6Ouga1idWVO1oqiAzMUS8tcfY3VWDybS2E3V5GUPwSTqQM3AfNZPd6wY3BUSoKUd5
98a8BmE/s+kbLFBcUtMRwliTItmaN6phoq5NKMtRvrgHYwRoTYjfuUiRdEZtd2RmRh1ZxjXBjp04
myK6a8ve3MVOm5xhfTaLsKqLzfWuqSXJeTGZEKEMviSLCeDkrNOkYdHQHcwdSWyhph6xEFa3roXt
T3dT/GMcrbeOqd8S1Y1/yWnqYzNvRJVCghJyF1WZdXBd3d8jQYk/IQVg5arT8V6iOdj2yvhshPWR
1Fl19Dy7wUjiCVJ28oQ1idqHrGRXwIiaR0Le+60sm4YhH5Rus7CDs41SYaFsTb/xpAFvKiUMpfXi
8ZINEsyFu1GD5X7lPqLRRI7auvagoAaNT3LVZEwb+YyaKaIJ/iEpI3tN2UdbZsWlb6lnvcFgrd3j
4gK4YZ0a2JhRTbHT6ujkkiGnP+UpQoht8eT1szTQhiJdUGgfajtq11FYYN7RkCPmGmJADThfW3vH
wgrM55I8py7nCMz9ETpMjE9j8uluhRJ4VdvjjC1qZE2BEnetP2tGCLsV2qawMzpMVqyjjSMdKtST
Y4MT6phU3qbN/X4+rS1y4dhMrM3kGGhdchRdyvtmlD0Suc/zYBGzM2V6seNw+tHAgrkMku6qrTIQ
+wkXPtcsCJ/32n1SuO2DV+rlrW+7FIIh6/gkOFAEhEc7ZdBUbINSiUtJWfaQlTn/lPAqVIvjwu0d
eWykPxxdjSS5BqLXdcMIgVQVurUu7fhTQC+2BJJxgMYJ4JqUL/1VDo1/17T60TLj7mGGHrWh0aLw
MvxdEx9bTrLnkl4J88Euf3Ar0kzyqL/lhHucME+edbOSuO3o5JDLlXq2fZx8DZzUvOHvQacS5uOK
eGmDi1BMKcdJRq4ig+FbUQnjlM2bJoqfRnxJ21aEfgtfmseuz8Z9BrAr9u+o8vLZ4fpIww1oPzSA
y3Vzffx6q5HT29iy+v7b49e7hphDiGRLwLZX+wx+qyom6ZGlfZaM7kVBoMXdGu8Kqa+Hru9gDXMG
KHIKGpJ3JRYUiYLC5+vjuuXtZAdY+ic/vAy5hhx9SvR07aZzgoIS4UWHO3i53mIHeEddKfA/nDxi
lmDH2vDEgbmwRT89QtVXM4/adKYGxS7sLpqgZWap+dtzhTvNG8bK08YN8EhEXd6eU/qxVcCyp25r
CKp57N1MSevd5BaK6dhzOEfK6tHExbYLupfa1vuDVif9gb65APmUWt874bIKbD0fpkfsnJ3Uf7V1
9nNfigbcRHiHaoyl8PwJXm81893rrVrSymFaA6qQv7Oc7ZBFG+yFLCdQ1WzSJME3POHXi9BfBFZS
8T6NuLluQIbisVXmcRRibwR+ucM4agH5D5oDpMEytYxTPW/iqq63QjLasqz8pxebw15ZZQwyR/40
47I5/t6UuFx3bqyT4ly7nZgZp0jtoA8QfMJpjTKGMXKrvA9PKHIsuKBgE/05RIF8dmiQcRGY54se
abUeZtewxL8RKrdFkuPhEdIr7SmasF1GIaDjrK8fZoVNSyE7aH577EZhna8bxivR2pwqqCpTkP2A
V2wTltAyxZYQDnOCdLkurVCVjJjJRrodyCSKyW5+ptRctcIQZLt+vnFQTRxQwbgnhrcHN6P+lXVx
U9bdJcZMwHeas2ky4Hsa+5EmjXWDyhgem4a6wkxD/2FExbmUDd0BI2U9LjQrnb8+7mPi5YyCSEGE
3PFe0V+9D2xQRJmpQBK1XNKAbWgFISETrtYL/RJCvYQF8VQzXqdudI91mnoo4KnUcFiCP/NtUtec
oHyJhVHyvWGdU0MwzJAgbBjbHxoXvv2AJVyjyFrpObRfB4TXioggSkXD1ffiIryCvF4zEY99gsKj
o9Hkj28Vapglvo7oYoPIOEa1uOcfvsSdO+7lCEnfZ5CDImWdOhnkJ0VbqobUuvZhZq5zdWI2Smh3
SNOjhFmZRTYgRUfguAj1ezolK710PmOvoqbpPON2SMht8hOVEroRWITxGXRbQsO7iwuiHrKhpqwS
xpneJxlA80EB2SdnAhpgIu34yHxdfpgxDaWeGW7cDf7OGCp5zlP3IY4eoi9/MrW1lzfDBkxT9Cz4
Ndb5JEjnJi9tXTaxx5nDQsfkHwrrU3junJo3m97y8DFI5Gtn5Uy3U/lYuNCnQqJRD8McG2zL4tC0
mIsyKW6ciKrNzMkRYVUXbuOEkiGbMOCOjNQkEpZ1pyqAHi4ZkbFn1mfXQ5CtIldAzmophrPuUUhc
9KImLxGAZI4FjHZIaNr6xc9SeakkorzJ9zfxfEqSNO08FOGIWjEG4SGCvSTztzQ0Qpxinrvq7HY4
o0UpWJOiJ53CHe4Ase5DrdwPIIC0yJgDE5rxNdXERtMq/SHwu5kOVVCo4Ei+ICy8A4mZ7Qq9hQzT
BtFj3zkoMapo1/su7e4ubTa97kRPhv5d2J18yOsifgIDfKygDi/KhpRrBJ3jYziaSNGD/udkQO1H
tSYPTOKQ2Hjg+/nkWeW1frv12nBcGSlsM88r6F1EofE4UU0DbGIsVPZCPmYhKtG8olVtFczXtZ99
eTZDqW6aVMM7l84nE1Zn2ygS8b3bFzQuQ5FiE4ESg8J9OIRRO2yRYcV0A7zgWfqwH4A8BxvVOzcD
4417aBfffV3rPqSYi1rqdWtuF0y+fPFUSzuUdeC60VJr06HBARtPTKpXagWu/Y50l274IkC0+3Vt
vV5CSw07Xd/jvU1du7hReaJISPC19fVuNqblTfaigwRcB0TjsfLT6Vpqt2RL5KAcrOA1J23InXy8
oK29VWam9qWLjRvvFQEFrEAoMGAYysCNL2LeoAkZN3pNqYeFEeiuCZ2jZvp4H2eadV84dy4yN3rf
A44Ms2JSIiu58zISCiFEIkJBDYmgTBV3op6e017rHzlvfYkBDEhnhcEuF0bw4GiLibBpvvlm/uWV
T46Br6s3G+OQDBoLv3nROcwcSm8xafC7IEprt34RoJIccE86of6SFT4T3by5dSrYUUUutJ1WoEyp
DYEeOEPDqTelvu388S4eW+fkuq9hgHRZjmT/OCoh49QeiFChIKYvSI6PMf6o4v4dHaLzMHXZxoP1
utEd09+kKkxeOKUfyTK0fgw1YSKOBZhiZFqCjqVC+IU08KWwnQwXNQHFQZ+P94Gm9kjH81VECbmt
yRl8DGuUXEHfqw2OZs7Ok8Jq1Q/UZ9Hi3RXAH00YzBdavMxaI4cQzjDCkaR3YtfYFsa6iOhXqKDo
ELDnuZBPNdVjLwbZsHRaMb6CKYpGoz7lcahAzCG4rOIYDUsE0xYorgRgIr0PoRpz79aDWjupW621
ABzJDKw/exn+nyx6I2ts65nAELABUaPDFo/M+IxwllzqQQ4rq3gukOzBDSHCoVIKgpBr9GtH67xd
YFN1TCN+rcFOar7n0JZMbtCMM18/VV9lHwhAS9pEEa1+r7gVHAN7z51thbV9L0rkCugz1S7UQnke
Mqj7dhCaN2hG5MqyTIQqTfxE6asBizOrs1bwbZe1ReCRKsJT78UfecZAfyjB4dL5BSOkKEgdN31g
BxcXx1TV+tsf//HP//qPj+E/g6/iliIRF4L6539x/4N9X0dB2Pzt7j8fi4z/rv/mv1/z7//in+fo
oy5U8bP5X1+1/Sou79mX+vuL5t/mv9+Zn/7Xb7d6b97/7c46p/kx3rVf9Xj/pdq0uf4W/B3zK/9/
n/zj6/ouj2P59ee3DxIKmvndgqjIv/311P7zz2+6La876td+mt//ryfnP+DPb+f3tqYPk0fv/+Mf
fb2r5s9vmvkPVzoAD4Xn4DpDYc779V/Xp3TnH8K2LR3LpQFlj7yJb3/kBcEof36Tzj+k5wrbE0JI
HBWm/u0PVbTzU7r5D0fnIPBMG+3p9an/9+f/28f4+2P9I2+zW3yAjfrz2/zjy1+f9vznWY6hU/Ho
BpI0Ft62Ywqe/3i/p53Gq/X/E5g9Y9JQvDb1AJCJxfddbZj3mQT2LZ3w0iRtd5NXhHWZcGrfQz34
DFjL7jIx+1GqPsbuoVn+hRBO75Q0GM40h0g+x3+QnS2frNK5hJOd3LrEOGxwwiQbs94XvXiOXF8e
XA+jSdb6R4aR0zm2YCjWXEwOFcHdYaR/Z3I5wgXzzZVhe+5BGJkH8nJ8t70M561FbBgBTwBo1Opf
PsS/9tK/7RVDun/fL7YpwCbi8mGSbBvzB/Cv+6WQWjCSaY5otLwdpPOJmptmFNokS2uf0LeO5A7b
DJIrJqWwhBZZy/Lfcrub1mDlPNAJZXEujxbqcpTVOGCLoH6lOD7HkC0uEIee7HmthgT6o3DtfVK6
A4I2hNJu/2naqBpk/FJJQyxdEmH43g8bgR/yIn11B7HQvA0zdkGVIIcaZs6ynaOCrApZ0hkM2wVH
IjO7mDhX22F5X5MgQzAQgzFHu5n0+NFRhjiHQ3/Ucxh6U+gLFNrwULWcszDpLRO5wGE8pcfeJ+Um
zDpEJTrddBTvuG7L9q2lD82pploXQ/TD7wnScGfVEFKSvAdnEHbJO6KR5wGD4sK/beMBqX9Qnrmc
cMHUTcLgkVSNPvadPF6LgL6HGoBQOMPnZLvPBGrcS9IUOhfobYI4at21swsfTx1Pp3s71Al8JLcq
DYcD8nneBRVams2pr2WzDSTmJmTZOz3CYuXoo1zIvr9YA36PYdJBjJKuTmvn0ESVvqlYu9LIRF2K
dJcI0px1dF8Dzi6maALOJn+mLQ1sdwzfaLozUbDgwqqW/cJ0LdsmI3gzlpc51e7NGKcIRdG+bRCP
Q98idEsW/tktpxcdT8Q67nq5a6U6TzGTr0RE6aZE4cawCeBcDKp3dFltC6qjop9+JDFriSk6BJ6r
toU+iVUh0PF2tgVuBxoXErV6QuUD28AIy4DrD1JdzWQcxkFwT42zDW5cvD+Ey5isWIaLdFoQtlWE
qrDj703HkjUXYaxiIFuTIcWij6Yfde/eC9fe2akqlzhrSY82EIoyrK2rONtMgzOHghsOM7f1aCYb
K0IAT1eAbn5u6Dulz5dTmksR4voZNfDWokvfIT4+kaijF3ZxbAdFimfDisCweqZHmFe2helf3C6Y
ee/OMrNpxev6c6YBsRW0d4mnYXd2flViNvWypTmMxA4MyCjtGPyTZES2sCJYA6nREblbJBoRpBAM
GC/LZTlKxG1l8KSDOi10QsfDOIGL4YcfgMNOBqPQXiKWT0pn3Yrspz6Qt6XAK8dJWO48dO6ndgIw
LlT0hpwUklso6k3m+O6qMhDqO7ThPcoturaxAw4IG7vEsh7kdCNdZZCIC4TnqEhdKFh+SwO4fh54
77VRde8JHhYCmjTzAvnPqQp1mLzw2Kdju8tqHG1hNLfXdG3PwGMvtKYmxRLJj6zvmsjbybQWG5vu
6xZ9mYFhuWWSJ7PxHM/tY9wkx8Y1IbN2PvUVE8oucY+tR1ZA0eXQEjLvaLXNowTptPbbW9CuSFmz
lhQDMqCZIvCOJZLoCrfmKMpDPxbdJolcWnR+o3EuQFvPpIV5qWstY1o9BWFEHNSh3HqWfVcAmlVu
bj7qNVcWE+s1apL1GBGuzY+HpKuhx5oad09JCk4l854rxRmpA0FERjgE+jGZbvBAPZVEevmCBDIz
sIBI5iQt4qQbEZkhQqYewX6EWRpuFymNoklxIHswQJtJeavMnPBKxHsbz7wS2E2a2f5Z1KBqeiPa
ZKSStHCcF1VXvQ2EIVpj+LPtOWPSw8KJ4hlLVME3yhLbUSd+QNmI82jdMNtZlLOYb2Suj9yrWupT
oa9bHUEwopbXLDT6VaHQeiWIZwgg3gZGldP/xbFl9m9VUWO/1uuVXw/uKij1dWUiO7ADo4E/INMN
p0tSLtFC1x9YaW8qZ4z3YXWuo5CTPOa4TYm2dRtU7ksoKm3HBf5OQ9EVa/W70wz6yuNhCEnDtOqT
V/RQiDBRFG8rB+v+5KNt8f163fifUusa5qIdut5IrkC9MoCvDpHxBjOHfkRIhTT4HeCZrCN6u7Qv
Xmz0pzroNOT9GZCf/Gb03J8jV1GiTbDZzGja0l0UTgwyAK7NQ4UOcotvguuYB+0icdqLZWlU62Ao
DHzFl0iRGev66dlXFme+Sh3yalIHxIPLii7bvp0EzLuBXLqpXoPNn4NxCbEYREziAWqWY5sbRLho
B2uUpPGIufZs4pHZit7g6KpvNQAY+yRqt0z7ht0gESSOI6NUPxnDVS+yYY1eHe1nWiz6HGVfoZfv
lmnn22KAyK+4MhZzElgB0zoIx+wgs4lUWWGvrSl/nKrH3qk8qBr9TyoCbYEjXDRqPpGmc+pzqB+m
zBIH3RpwoqUijYGeF8xiDRsw1dvIV4KIv2xYmHrw5o1DePQHOzwqQXioNviPUrPmxQ7hIbQ4DkEH
PhCaBnVkgwbTj3XWA2x8Zi0XkxDtCZ0WelBi//Qqlpci8lwAA5gY+fLRlo80yrqkaTazyQNDBIg1
zZPF1jIxB6KPT46yLr8yo3bfOxYoiAlCCsruVIEAcjqr/4kvCjsEGPHQcBhPGSi0e0P7DAfPwsC0
NKLAOmewCjIVUI5U7NeRk8tFIum/FBXei0rzNCaYTCKsiLAvCc9i2WH0brFn79EnW7Qo3PzQODKd
aB4mBY3o9lmxMN5IzSFzSQrne20GfCia8ZjOF5+yOKgOtqYx38qa5CUbiWq/PlQMAX6e+gjJh0YQ
w6DKMqh5q5bfXQ7TYfpMKdqPQwypu8YKCBqbn3jddApCY6XFK+F1gNjqFFXg9YlhfoK2clua5v56
RyQI501cNIZwgRjpqyoNpoPhFdMhKQJ3PivQ2e+Nl7JlIGjMf9/13a+3RKu/5vDM1iaZeLDZQemt
PRdw7OAZr6FmQWTA8pA6qJS0BOFiEtBVozdcHH79ImXAVcUZnnPXeqGTW6yU6O+MSEsLuqpNvKPV
eG4B93ek8xXscbO28l2bx3vRy2ccOVBNtIodPm/6rH1KYxJ4sUk4gJWBAmo+zaDSwAs8b1SJIXxG
pXv4//dV/pznVXe4bnxv7A4EXxEW4Do/ZJ6XB2fy2YXdyBfBcMIIUxHqyQgZcNm00d6pdTxEgDd4
pFhj653Fvtb5ulP0FmU2bL8pP6Qe8P2xsl9/fzS/9+D1MZl05NrVBXlzjkWoI2ij+SMKQptGQu85
LAeq0Vx0ZjE3FtQF+UC9qiJcz43TslQct94Aqem6O5sMYJXMMPXh0lfoMecdLa2RN2ozeDTz3VRJ
LrdGcaQJyILj+tdHifXqpiCIxz78a4foEnamV+dfoaroLqXuV2YPz2OACkHToXy6rQIHQ1ba0sl6
xMTXTyAra0JZsDDRKBJ7j0PJUMkBr3f9a4NXXv26JU2ghZb55Hn1nRREGOhOV6LsM8tDYLz5tFJW
mcEQxUG7oUKnOlTzJi4m2pURq5vrPRnXh8wIAUAU120qADGS8HLSTJJaOPr4GkFicFoURKzvyMfI
/ENt6tjWEl/DXCSGw3VDqou34gvO9dy6E1stYzhFVyvkPI6+b5WVGG8RP9RozMCWXm8N87NK1whC
9sdmIYeEMCZbfY8b1n5j3LcHO7NMeF4tNUbVpLvr2eD6if/64nBe8LGWEnlkn8v5kqE35pPT5tBg
+HCuPzz/wDldESIzvqJ/eDK1FImwBXYVBnnP5RYVuOLivMJIb1zGwMURkhtWc0GnCEsDJpxPWzib
n7xujHYEO6oTO6G7gCwysc0b+PIOsSHxWEhmwmyScPrrVhmtx05nJjg/7MOfXg0GeeBcyOQl1PCr
2UEBGnu+SzjRpfLr5GBmRn8JbdVf0jR500Rr7SA6UUNdn/BiaZ6t9PT7VdeX0rweLnGIskRqLMd+
P+u2/rCoRVqzKFfOVjMH1q56xBmnST5TMylvrWAq7ic3vbs+XJmwtoEIiF+vwg/z7DFVuzPDIruD
CPpyfRVye2j1vV1sC09PXw1St3GCaUV+qpu6pDslSnB3fvkvd6+PjfMT11usmD4Nieru+g+ur70+
/rd/f31MjN7noOf6hjDHPULRefZgEyMSkibu4cZhEUTKhpVu7QZgueWbJ6L/YEmgXY/TT2/S9oAB
TrERIHBw0RBe35TrFWw3MRHxYpQ6SpXnrqmI3KWxesq1KtgZCWHRLITTBspIDS5Ti1NGxMF71Ji3
lVNyWc2idSbH+1FZ5D17fnVoBhQdsfZkRABuJVUqQ09/XUXwQ6P6nEFADLTU3ltNW4DNSXTkOAHt
T0amc57ivZH6/taP4+yU63zGvzfVpD3HTAK3emwsS2l5uxy1kY4TB90JIa4j5MSMrDxYyy6iWGkU
3QqND7a8T8vWyi3CoJsOWGBDnQKM67YacqoITPbGwDW76ZqzFNFp7PtbaaU4kSuGG2tHmluKvK8m
yzaZab21KQ6Vsj7gRQkWbgfItQtPKLSSA6uWlazQF4+Y6DdjSOeoGSZv7xfZup+o+8M4eAjMAY08
Hqe8KVe6lRHd3Xo77GHv6TgxbgISsYD22q+J6LPq4ZOGAxpGdMwIhtN1yaGzM/LqWMZGSwQbG3Z9
SB4HSeq2N60cD+dD6Pi7MvOqfezSjOaU9Eh2U4nSjXrYnA/PqdeyEyaQ/ETfehX6wXioWF1SKbQB
y3avW5SMOaPC25tx9JpJB8VWhWZKddPFCU3jlCB3Z61Dlmaq0mVeR3ehg3Vj0jS15BduVugW1em6
KTEZnaKSA4JHDKMgpiGAcjAO9/CPJgSYcYUfEBtlNXJgTEhADjUh8X0vH3MJMjKBxET4nF2daN3H
G99EjJ9BQzI90pK4cgy6+VhNGYSHnKjZwpMrpTne/tdXpk3Ko8g+cl37EGFQrrGnrkWUlHvd9vcu
cimMb/xu1ATog+KRSmCgUWQzVxss4xDNPzqeW+ykEKoTYzbaGyb56UTzdIP2MP+fqDHYORM2vNZT
O6sljtex/ZxwEu+xwwR9vVPP+3XK6y9zOI8R5tBM+c1Gm5SDJLyjwLFrBJFDw3zfOOQaZRomiuRk
N6Tcx5ww17/eheGa1FmFOgij6M4kay1leeI4fOQDqU4rzXsjrCmAS9fip7EyZBOlKReTpLOhzxuB
TrYthgI+CmclEGn4rH1EQmmUs3onzS0u642nT/kSJzh9RS3+iWuKQn2M1q7XoT/Xx08rQEJZRPWm
jINlZXaQJ8NEnIJcyoMNvauK7iafNumUD+TNJjTwWEvSdEEfA7cAlSJpk/m8n3Gv/MDss0GFXmOw
Kl6C2qAabElAT5a+8tEbMSk6VBBnrLh7crPmcz4cvTh/tCR0gZgoonURYgUzYvE4GTRfWhCDHnxU
HJb8AFcT60n0SzAP6jTMG8Fwh3Cl6DmxrTsbGfFaD9xdbIJ2T+YzjyCq3AhILVVN9OBVfNlKGmih
ob2Ec0HBuP9BBvYN6521noUMOEBkBNr0w39GHL3qaoZjQ5GwRChKWB/wn4jszReI53UM8buidb9r
PvZLExm9bzYZYQjdUzmU9jZze+9ELeWd2ibxf90K3Ils9hFM3fUJq6C6DvL0HYAfOn6vO/3eiCDv
T649/fXYNK+Uc0Pb/34F7Y2jDKNkX2V0voLIfTHrzEP3BNGqfzOHplkbcU2HFglvZjRM3ACwsEiC
llX7664C5mTYOUFMIXKssTW3DImeswQvGqp5kiAs4o8Q8NGANH5kJpHEQ1pdGhc5YBdWO1mO6LId
xACoKOms+Pca3OxTWZvW2kMYSzeiOoSuZmxN9hxOfI+4aXzxJYK7rWVHt75MYIcHuL9CH5CZbBDk
2y2G5q6myRvY+JUm3TYAOrIj9KnvTw72T9Akij5nyckBWB0SBZIhQG3GdjxA3czaw2x7dQeUPqFv
rwLOST1DSiZSql5zWiCJ/MTMsNgNqfGmorbc1Ap9b0focNsroGPJRH/SnwAP6n7SbqSJ1ZP/eafR
XqompePWh+nOKIFwOC8x5Ofj9cqeuQotPL+OTCqwciLHFy0K8s2qaJ2b07OTpkibOsKuAmiiNUgY
XF59Q9swh/ddI9JXdnMysFbjSRaK5g6jRoXabX09OztYR1bmEH1mZrpFfAZ0OBXqRMywsdFsLvgj
Z3bRDjemSda5MqjUCCSmsW05q74M9j0Hyt7MYCBgdOcK5O0YJC70QJgsWzHujBWOdUbFhPtMAKfT
jI5Bg+YYNEd9qitRLw3T+Qq4nCM3fVCSK0tHLxZ+igA5Fbw1Nu3yYWIA7/fpLmvEnuyg4RTVZtai
j+Hm9X6Co20BKNhbWXF+zBDeVhHtcQ9V+vJ68SLf0DkgUFpEo3hLnZQRZu9w2vK1Yp3r0Xvegvuo
ufD2ejit5fx55G36QBqJJK6ZPrkJkAJ/IrnVnRWcLCcKT9LS3XVgouoAoG/E0POGTm1MRY/KjlIg
6yM73fD4tuetEZ01BRyGcG4ip7OBqIBkwBc1gYctChs5rEsXLIq1pT4vqhhGH1objBCSP3i+efve
pZ22Kf2sWsV09bA8NwOyWv7+QY/CVVnoUKDd6G1kDEZ1iIStZZ1SOlqGC3m4p3LbZQOXH2X1lzJp
f0JPSReQNopl5U7jCeR+vuxScBxZ4DxGaOgXuhNu+76s8Sg6WzOwu50d2WfN44tdtnyUWE0eho7L
8ijJA24cb8nxoB1GepqMxJp45U9ZvXYN80h1cpu0mgW6gnR3j2IjpbeKXbNusVgF2ULv/RcXcwxX
QjA0iJiwCk07fxY5utD7Q+ILS2GtptE6JRDDdkFK98r0PzuDHYxgD+c9HPSIKDdG6njAps82pEby
KuEvCUgUJ/SKr6HTZjtVJ3dhG2GyJ8NpWYfxOcV2sqePsQyy2sTPG2TbMKs+5kujZb9Jvhl0SyRn
huacmNVW49CgZS379T7z/SdZgnWt/O6YhtJES8lVZmNWGqccGGozmgMXhjB8jod6WXvJd6egQO7h
zgBrcOagtWDlCIKnYlppKwZ1q1Kv7FXoQIbwIzQJ2mAfioamAi5f6nq3BJ7f34ztUG8R2a4bXaO1
xyx1ZbtoxSl57Hk31iUgIM340VXhOxZUDnMUJ8vOi+7FmIBCiev43EyUEhxdHzlhzyIYrXWFwLUH
Lk8KVniwO+d7RWuGb/Z0kvgSJz6jyTdph7HjpKujwRr86Rj3EBnDQH71TBiQcZNNgXmU7E3SnKED
Tatgmj5MQ/kUP+R1jfb/Ze9MltxWsmz7L2+ONPRwnwZ7Mhh9J01gUkhC6+gbB76+FqCbpcprL19V
zZ8GMABkkIwQCHc/Z++1q1/rVTuNZrgD0oatize/JUgVpijZDEh4uKvEy3xzDAN6CMtmPQyKSGFM
pVixnhssBmJM7K8JaIrbihnVflaLwxcmxgWVgYSGy5ozQKi53OJpnKLsqphc/L7tL2Pi7/n/Ou79
3l0f0jHUPbMaT+vPFSnRRihGliF0eZ1eLv0TmfcOpUxuC+toitk9xlFPKE5gGfoSpnwN1BQc0wG+
zE3TaYhuUhbEMv9LpWxdkv/t3J+1+lru+vPo3wo4//Z56wN/lv1/XuBv5/68/J+P8b8/9z99t/V5
fwp4fz7V3879vz/B+mP/9g+h/YmccLuY6dM1B9pCWJC41e2MxnzrG2qKha/LXaboaWZozhujPo9R
2ZybpcaiLPuLHmtmmnRlpuGHVzlPKYSNq0Hp8dktswejiucvkfLtHZBj99jB3notFn3rDEyzQjEk
ooECf6P2ce2ZF2HzSrC1rpkzFE+E3VzBDjBNDeaUrrAffPFzLTeDRzJQiuzwlTriKfYnMoPIYtvE
8wQIyK24QVazhZkC+93yQxTONmjsive0tIpzbxvuVveh/8UwxRuA1Oppmobw6pgtVsnlvJpGedMH
2Xx0XEn+LNgXnE3BmRkXHIGm+4JmqEXC3rLmNp4KHb+PhmieJC5QSg3BWwYD7dZu4CvViNc/yPok
kxkjwq0wMwuzMfbihFE9a+sPYkTkrp0rXE+xSVGlMz4MAEYW4qw329YIOGuj2qznJ35ZwsHIju9w
j74J6tnu8nwxDtyLfexGCd8ocnnz6YtRilfgfsWTrPMRgAnwIVkg35zq6GlOUeBOQVfBxiYsWhiZ
/IJaGCNxYL/rRJKC2PbJzjC7bS0994WhWC4XRwMQLWdmbuVPRbhdfzOomtU5nqE9r4dkK+5AXDxO
s7hHJGceWmmcOg9DRDsFzzC1d5lNv6SJE6by2HxvHDsXm8rC/T/kKTxO+JVxPxrokVpin5vkCXVx
82DX4jNzPBvGWIuJQmE0NYaCmvVYn+mZOc9jF/p3aBYWJhCkjM4A9F0NP/uOP1jlu/E5kWSwY25O
9wauGNL1ALh2zdEgyxyq88XTBjwdRe83Jd6QwW9IvgCdAlQZmSRH2sEDPatj4NnJR4p0uJMFHRSm
GAc+4lctAqZjQ6o+HDf/Fgf4UZo5756F9E51X817dFsUotEHkGZMtzcJRo+w4t4+VWEuWBlWFDvK
45QmrO4c/LxNkTi3UTUh0HBL+ZHiZtgEsRovZeua70HwuP6tbVqhpxyB8jZIO/Ex1Ax+A20utOme
+TzwW03gh/ntUDhq02fuQ6l/V8fJF7Om7l7C8MTIPnxxJrrC2jXiu2kY89MyMm26wP9Jg/yQMrM8
j5URfCh0NqP7YXSpB/uMMtx6dhJJcFN6JCsnbVfvTHN23lL5xXNCBWlOtRfTgfq6Hs4+omLtaX1w
kuYoAqp5QgJQqBvxInyV3HsYf1GQcH4UVb/ngskOnSEZ0Xu+m1oN33VdJg9NLP1nr4mOTKzTj5lE
wZPu6IAvugnCG+1x66H93/jUrnYRAFRUCwUUC2gDY26WYGVLfW+l/o/UrPADgOFWo7ksieixUV57
N5dM7jQrrdv1MBtfJrMd3myXdXXOOmorI4ZSplPw/CDs3KKyLo9+Y0U7vt7pe8c/5tJudmp7Z3ig
xP9sFrQhzDG2CNvzkvdu+OkGAQGiGVFNsido3kidX+ubVRVUJyKMrZt25qZgwoJ7pwbB3XlApueA
FHjPMNPGYfvW6REtOJFtvcfkMzX54rZx2BDi6Ub7Ma1oABULU8VvnNtpOYzKb8ImoSgZ1ItINPZG
V/zq1UyAjZt4B8uzzd16WMYVtn/X+ZZYNFGlV5vvGTKHRmsSv8eOlKawdu6D0vwUClgZSpr5YAZd
snUGqnhmErxHgsZGUoyLPcry301gaSpU73OZh1dfYKePY4SnLG7EJY0o73qZTQzb8sdPbXxfOByL
u6YxWfBDfSo1fa7ANbbO3M83wHgYHCzjWMuS5d3ktOdmBAKJ1eCNiFXn7AQUlQxVOoBK8b0bMolg
dDQm2O4WpwldWbQJTXY0A+aFai5ohuhFn9BlZXiwEbCniOGYCcL+YkW77q+Pr89f9/5vh9Pyan97
ijKou/5+8b/93Prs//KwivjL+VZxCOulIW7SKFn3Oipy3MrYDP+5F8YqNonF4WRUjyAFCHqlNm4O
D5Cpi3NoqeIcRTXvzHr1Kgdau6zy0cYvm0zwMde99ZyshcQkz2DkL+3MhnrOGXVFsDUsujTx0ggK
DZOBnmLC0QEzF5kWs3ju4KQuLRuKP3/tJTr7aJw52CXLeb/l9+iWrk+gWciXFhW7Menrs5DwGSMm
qVChOMzpUcLPt+vzn8OkzdR5fPArn5BlETxW+P7OZqJpAfe1ey9iFewhak9nESW02AaW8z5QvrMD
rPEstES4Hoa3aB1J8oraapcu7+HODSNPG31f3/HP2/45XD8eq/GCJvlp/fyNW/G5gq4mZm3ZbTAW
E7tdq22YxoTQL92vP5v1XDuQs9LN+gGlDlTFVJ3EINyTB9Oeo+WDjNC6cqNP4MD98/fvJ2BZZWIc
7LWptmwCsNX4WiBHxBG22p2zdDglmNBDkzFOLB1Hf+l3rnv50ic0KQdx86eWPq2NsCG+JoNEErJo
HNbNpLAHYtxyMEnlZr11kwjYe23C+oWGpI5eVzpHvKcbqbQ6T56nzuven42RhOrM2PtWJDLYrVda
nHIK10tMenFFjn3Eah+7GsAxnBMNZepkaT+zwaL+114pAwOs2U3IyEFk7PJmcd+LaTP1MTcyCFXb
9aX99bv55116ixanE2Xf1ot43RSzJB3uz7EQRHMYU36qlit5vabxtAMLqYZ4i+Ve/3VRG2P4Gc7D
Q+UpYp7mieucmv9fGyMuy1MDtzuOlrZgVZB7PYfd773AICjmxo9vyzgwT8IjARorhemzvEyI9POH
wtzRZkUaUNTaMrawlNITUI8b2tPd79cRzBF/763nqPujAFxP/u05YnlrXVHbtRiut9IBzrZucPX9
tbceijbpNlqzEi9TGuRWS1MY73j/1956TqTmwXRxhgUZKci/bzMtHGGZ/nLyvKZrqwL/TNfZRzxC
R2dcIo5iv27IqVYlBTfT7s5VnhznRdQV+g0zx6l5L5KQhCaZVGfmHXI/SfUw+Xq+/bOpZbrk9820
AiWmShXSMZFtubO8LLpo244u5MM9llZEhmfdVremspC1lIa1VR+DjaR/3VSkzhAMrsoPPZZiXyjD
v7SIZC6zr4Pfe+shyjZzJ5ZP5+BfPUI4JkSHZyR5EFyiZbPurQ8CDUPxD7SoNYPF2kDqQYjHwRii
HTgrSquETP60poWxMGNlYk79kHTRj7Eb1SExvRwweDoeDbqm2FljIPJlR8ZnYobHJGnpwg2Rh6hM
TnyUH3pwrFs6KwCLh947ZENkPLjUzvmmbFwU/Pw3p8bObR5lYUTfI8v0Ya8344WlWPM441+88ayR
piTy12PaosIthyS7jrWI9kQzin09Xfyxbo4Bup+tTnTz7Cr1ozCt5JZCHMYvadsEafvDfeJCU44C
Lfbr4bqZvP5u7jIDtRtalaZLAdbD3b1fN1ZpzHdISFFRM4TOLmONm5vQtAhdjql7bsx4Srda2lQk
mN0UG98KiF8E1dFPBAXi4rt3KOkffWswcFkS9kkJW1e7uJbZrVH9c1OT6XJrGe0nImwKqMt5M0zR
P1Xx9s9TKcfg8osUoAvua7fGUnFd99o26g8NJfXVpwFx9xlJ8nggicJHdMhGuEVwcTTzmKChbjxh
0dopCzsHmka/Bc3dawxjcNDMqVW3v0+GqJAutgGGn5plvlQvqfk6GzKB5o3hJXuiNGAx13QUFXwU
KaMTCNCN1bRfZI7ijTrL2V6KKkFri4sbm9S5EuqgPeYYLKENOS1opqgDJvnA1yw08pbejwV2t2zj
26SzfrSdJbaohnEq0blY/Pq72IJw4FuIm9Iy+lpm9Rev6Z3b35s8oclBtwPFNgjaRBkBkGZNpPNS
C1pG3duoSx7hVn2YImfEzIBkrJu+2HtWkJ59kOlbB+n9DWu38jzg16EICszJLp2N6smEhe9gH6Au
nIEy9L83hOYS0Z5rk3gUaCQoLYElzEjWFAX0M91j5mnLnijtW3Nw48M6sYBCjNSXqtR2nWIYJjfh
PzOO9dxoV2JTOF3we8Zh1O1/nXash6ld9juZeZ/FKilZpxy/d4OmaAi8zVCQMHbL3oUFsQ7rdGJR
E8UP1XJ+Hb+jjOF8Hb/XvXUTL2Q5+JLE+ykUrHgqvjQet1hZiJf1ZUgg4WtrdQ9BD2oizvoEw9jy
QsqF++PyTaFYa9kz60LmCevQvqB3rGFWkDQYGihoIpcgZxvOgUcrOkfzasFD2aCxpL2dNZfcavSZ
HAVFtGv5VRcoaaKg/TnJRJ/T5bF1D2gl7ZtkPiCDZkA1l4H79y4snvLoNe52djSegXX4LkdLofBe
hl4jwkUdLuFiTBnXgVwuM8h1bz0HfvWIWmw85G6quOSXR9d5I82ZrzAaZ6S+TCoRnLEgCr0+QjCX
YhgLiL7emil8DgQEDMTrvNJG5A+ONabwMbsE1Ea1j2xq2azjh72M7l43f7N1w59r2VjLX2R9MKtB
HIYx9sHazPUhc+JTt0h7hmVD0BHyn3XWwwzGPyX+cZ3vmMs8CEhie1731nPrIbbEbWVUIyl5PjnV
xdA9tXHT7YuGdAMcNRCb1l0nwE846GxPmwPZe7yMgMtTQFP9tbeeg4PfE2EFTbNYHlg3bcfQXS+b
9dAIYQEgK8hv6o4u3w7Yb4ekL9iiSJr3RVSTifsvE/MUuTuM6Nvcsp8KCUU07uPqwarMu4luClUA
G5PVQviI0uHOn52PUWrrYg+CmxNqntYQhNoUoL77NthQ7JLM8As8v6Eti01uTC+VGMgDccIvlk3R
OOXOM9IqO7VC0yqLOmzJpLmSNsDGkoCsXTBE1PP0Lolq5wHgAoU/lhwEIrOIWjSG654peTsrcGz6
hC0RMDXaLdGiA8E5k9J4GDHDuh9B4PCddZLhKGoVX1FWv0+QZ49tP5dk4IWUqWvnXaDW6Ge5G0Ni
+9K63I9ZI84ZwtIbgn3hqib1SL98OhqItpnHesFdpAlFAPQJ8p3IL0SxvwqfZO6E6jN66vgBBy/U
jqiX54zBEmZYuDOF8aFYvGOZr9XBMi3YqX2X3A9jlz2Vbvaa5dxiEYTZuyGfni1BYknXZ6LeIkcV
t42BNX3d2I766uIrjmi73ehkpAhpzreD1U+PGaNMi7D6HVMtNzAs7VtZ2C+N8pqPZqoAC/uyIXlg
JE2O2GTYv2M4HTB0D8+6ld+mOO1v16Ns7MNDp+i1iSja+NkcfNgt0Gmwl+7ZqQlF2XAxjo+2HH2s
7iU5cwm3vsoyj/b4INoAeXA+vedRaLwVFV7pyAiD2/UQM8LBBpbwxIWWvqQKrJwzGm9uO5OUZzS0
Slz7UNtdcYARpB87SALh0FXHWoD9Lrl3biJXiKsqLOsxiw34kd7XyFTdc76A5tIsGF49L1Y7Jj7B
Ne99eSrNJ6abeG1Xa5cyadSXfqWvvA4p0aHBUi7ZFMMsqw1Bu2gVJuuY5iEU3klhRy26uy5OnvJl
rp3lCL6la+q9Lkx9H+Q0ascqmb6mpk1/fZrfsowWljfq+o3QzlsVW+oRi1j9FnWYVWO7f9EiOQ2N
11+LaibUOeZeVRqd/QDmzH6w+4606onkeeOlsVwq1n6e7jxLw23LMpwhlUcQaf7CkOi8DmixmB35
5iZ3qfxVfmFf6lmKi+SK2WdQ2bRfvNV6yvfz0Ms3PqtnN9bDNEIkrxvjum5CeLE3oOqgC8Dem5Sd
3Y+enJkjCwAreY87Q+Roz7kLPw1R/IQKO9zOuhG4Vvnmub4PdtdwT/UA4w65pP6IioD+ZqXg5JE0
zpplaB5pJrIIsq8JvTXVDk/ZMPPbzF55h5tmPOnctUAsgj854tcLroIlzRXKbl6+RH5DzHpNLrYW
rSJiuVZ0R1GkK+jQJcF936V9JrtQfbIER2atzOKuHYVP8qU5gErqxpcki5/FgiUKXIrS4FhIf/Kw
NpvT3XrEEIpyyW2Rvi4Pdqogx6dHve106pmCO1G7WRfe2hawVmc69IjJNu4wYVAePLwrzl1q2+XT
78trxr20ixpDb81aeJcRIASz+8fBx91f4cK46ukB/Fp8zV0Z/d7IOfrpZ6481+k3DBLGzZBYySms
mvgZ9EN6ygPjUMQoHgtLxN+tNnof/eIpdDrzFaTas0jS5lmAyL241MG2tEcxYiClbyZYwg7YvY2D
FIsIVMmI0tp45fCnvBUhHwy6BLL7Ud8FGU19uLviYwwSqCoNOF8y0dBq8L/u9KaxNbPqYGaGfA6A
rXVxp1/tlpaIh7GDmfJrCYr+dRjIlO3Vi5ni+B3sE89Pb4sR41pfTMm97U/FRoXxIcmF8bhu0pkF
DgW5fvIeyCgfX4PM33Z9Oz6RGaxfLTgCtEf6x/UxlVlAsMb+AmPoMkA5vCdkNL63tU9nJAC8uB5G
3vzXA8qIXYoX5nU9TyUYv0eP4WyYHAU7hE0TRJjZMbjxbSF/Ec8TbiUm82FK01qCj33SzSt6ju7Z
XTbdzHgTBzMWqzFon8tOe0gbBtLdOKKMZ+8mjYQzdvvZg5YOVyINfR+aNcKvk6D7DpCRc+2E6ybT
12AqCZ2BKghR0B3nW+3P/B9icI+y8WI4s2YFseyWqhsv6x64I5zno/3LKVDxxGGQQ05VFaK4OQ1O
LSTZ9Yg+RnVZ92JPk4HmE+acpj0iiEm009VmWnrVjfOWp4R2s56arlGpf5DwVZ4mlBsPftKB1u5q
bjXL4Qzm6CEeSvsMbfN9PZVbPpEjeJ+OPmiBW0qvHK4/BsLnrx+z/UFvrdIGi2+CnCAuIcYt1HXP
timjuxyXa2hztJ5yFz9kgFiSjFDOWXwFT1xB0WZ9dD2HWpS5VDg8zFPcPc82M4S46KgwLD8wUMZ6
yGx3tz44JNEbmW34QtwYjRhLdEibV9OVwXNLAsi2DQxjP0eOe5I9lAKB1Pvi1JSs1qeUjS2e4c9u
ZkE+8XqqklDUgbyXRxnXgvxrNKtt5FOeFsSMpfJK56FGY1AglzRSFIAZ4BXXgmGLfXCgAU9PGQz5
jTkkBKhmBExoqBUPGgfTPia7cRtpjGmAjoMTDX37lWQBAmWCee+YY42zzxd3QTqKO9b8LKlLBfNB
YTuMguIC+Dk668CJ72AnxtD2S01VdOjmnfQweOCbcFh/FVrZu8qZfgRhWfPdyah9n5NfQzqQ88E4
9pFbFrXOtM63Vlu8pYHz6Onpo7MKcVMMSOA7LDV9/jNlkr4B4/Ekc3Acs5c+4QJ08+nCXNDA3ZKd
59F7AxuUQmlDYAgpNoX1Om7KeH7x7RzWG8rVUKElcgwEU4HZIPcCdXKJnlQ6fyJR9KBG14QjEnkZ
vI117W5ylIBzLuGKuD88Ba5SoX03iS0giNjdtDM+ioKLcy4IQZrj+dgIEAWEEX+6OpJHVCktyPHy
IEZvuHdmrLJjh1E0oRMboiFEKnaZRqunFOiX267SPwSTzkVlGe4rF0uowdzmJhjzHhtithcJRBND
4sMzWK9z1+0vVugvotmy2QqBG09VdwOqQXSjSh/MkUiJSvywCjDauetUGznMj5mNn7md1U47Tkwm
YLEBD/PuFBRHyFvdIMjae358MlogsNkA6Cyaxyu9tc8Jam4hDQLvDf/ggUXIJk8eksa7h/lKEXs+
UsULEdW5r6NToSKv7Z1Rjp9xaj8PBmmLVZTTVpLLbbugcT4J+jYl0vLEwzZSI+wN370BemBUOZeK
XEAw3genMecjmVXfDQKTTiibyq2PKbvnj33oM+NzvMQkNhIUYRyUp08uTNC97xjJsU3JHBHWornA
etFNv4hvPS2dN2tU9T1qtm86cOn9WtbnHNTJrRMyA+rI9kOm4dy5nXdPFjbKLMiXrOfgTwIbIn/I
Lvd6RrNX4cuOpvZXMpDo6kQlOblEo2VKYhyeidtZWt8jdQXfxxWZmEG1q2373huB22HDKfDKvCS5
rA5jX3/TSUCZDfDhJkOEkoVlcNcrdVf4eXYTRO6TFqyU4aDcq6J7G4M+ueJ5dC86gFPqVTWS4wFE
QJU+omhBb3k/8Kseyrz6XkXiMAjSMxCUHVYzyBAROlo4kvX+tEHyeyja7Iorh9D2NmXiUYmXcQmQ
LFAeHXuvfax88yUte7Id4GmL1EeFSAk7hdrv5AedFif+F4mgtM3vYc3yETBkuU3L8Skd4Ug2Pgm1
QHPPRhsAt8UoTPjwpxe4OLXBVPn8/9tklYwoQrd0NO/yJvpQoANOjmZK0LvyYkDnpTQ0ULBs60Pp
ZRjwg13sOWqXzClfu4LfAM4lzA8E5CJ7x/Xb7mUYXXqzODqwZsDGAGKClIMRfRPqPHrOhH5NZyLO
/Jzpt31vtvRqe8/HkwM7hqTAEb9TS6oTZvMDnuLj6MGnsTRmqNpAwswN8q6yfw1V5TxGrk2EW5UX
JF/TMLG6NxHAL/NxP5K81YttzwQ3aAzi7KrpPGET3NbRl6QguCXqKCrjaW1ucIojcOjEgjm3gk0W
f4xWtXHnF5HtSBL6bjD5uCkm62eVB1+jUnwaCNuovaSvzYj1sMWisSQ5NnP3K4HgCLGg+ShUFx2b
BEeOOUyXcvDxOtsouWdAxUS4kvvd5HLrlE/keE3POrMuLfpF+84yCjI2mblSK+xeawn+DLT24Jjl
Qz4k35ilAypn9AyTi8v/FGXUkS7iwC3JpUPFG95PytCoN5lABWBEfzBDi2+CQQMr9I2Zn66zTcPw
ussbJGAAObZOK8EfdV8URvdbWADfCIC7BzH9azaI8NFG8ViJ5pPwdGc0qXSgmKv8Tu/8SSVI/uf3
wOdzsfyKleFsbUPldym2bZkYyaHuBSCgxDyls/OgLG/X9062s0vQxF0nb1Q+XwPWsN5A7nGYhD/m
jvuXMLaD0aiPedb7YgRfMxFnQexZ7ZHjg6AmEaKEGps9VTp4FQ7NmMk/KYv5ZdO63JpMfRqRdNEZ
bhkQ/atdZt+ixIy3SZZ+DyIBcd97F6pEwm67X5umeDFDnL5T7t67xAexCooOyC2Qe9rzN7dwxYYJ
NroUe9da3nvBpGoayts6JFOHOvZck5Xoggze6za/z+d9bjO2VT4E3roPjJvMt4DLh0oT+NABAzeC
UwhGPc65ygfTNBaZ2j5KFN/uqEERklL1tZP8sUlvlWlxlQtn44dUKKRBzy8lsbbnO29fRtTSUEK4
oKWidUhIzYWKObrFNLgU2YhWyT5Sjnj3Ss2teXLfG4dWAMLAXxJPAN4shKptQp2A/4t8HqDLRv6b
Pd6OAZS53GIwmeisubjLW/LXNl3X0P3JTeodgVmSvRV+UWVqkVhHVgD4sUQnL05g455BIh4aw4vU
DeGmgcu32grubEiEN/hSAI1Syk/7QyEDh1gOckBjJcmNmmZ5+0ZCGZDHJGfRUuZb01bAWc1J4OGG
TNLW3NJbRIdbykLRDQLSO+pAezlFlySOWPtkgM8iSc5IrqPPbMALiSyDQcx5os5GxPO4JDa6MTHb
4zOiSzR/ee0hxp6/R9J7iaKevKMlYSgaXqLmObEFIYpVcpuVjEXSIKeMxdNcElWUIW3va6qO2fgj
9b679XAfWHj/qTO5N9OMhaNtGNVRHfWj52E2n8ubhD/OxjDdS1kjrRWj84tGI1zswp8P2q24c5fV
L0qyhJiP2SkB7gVldjdHPyw53XmzjSHHRUuRkRRLbbd50OSc1IZH+b1FfiAbZkjgAPYEcR2YjJAt
O4AumPoBaqzH1yXqhs+pa9IbM6dgzoKT7AO0xA5zNsKwUFUctVEfql5cWILPJPahbpdbxC6UceN6
GZBSkFej7f8wcnXMLdfftya3MsuffnaJxVURelATQZmItvk+aNe61YrWdFEuzVCRXVL07jsjwPZS
ZFFDkzo5mTIjOEiRmNOkXAeFU7yFbvLVjLltCSpqIRVLEtVCCgu2txVz9Tmh+sKYeG8iTbsRefzg
zvpV+c6bWxHKWhCj3nbyFyD0r3PGZwarm2K15MoDbjaANBiRoIN01mHxNnnc0NpYXQt8D1ikk7uR
nG6S9khA9mxIuUF/GvAr7XIz+MFw/9DW4Y8kktamAfWOyINg2LikKBD5SzMcdcyNKGyx8cJvdszK
rsVDs8nEMJPHlG0daVv7YU4fa8c6GHJyEOllj/DPthFwr5vaIqwE3yRcTAfVRUNEpeOn3xu/fZsn
yo/0gpMIRaBKk+6xa7jX6sFdTBiMiB5JI6p39N7mxyj8ZrvIhDFvL7BkJIGEz9Q/wcBdvHT8RMlk
0SdMoQ7Lei8TprWlUU8M5d1BdOSXwEo7oi9sNn1oMHszoFrUSIUPSgH3So1i10zxt8TF90H+jur5
ilFZn69Rx1tHVXE/Uhc8eFb5jphoG5r1XpX9tmvcIxYwWlY5GoOsIAtnCG5r3znXFbzQIrewDxIG
CsMUQZi2uWpcYgi6grxtRMd2at5OSabvaw/+5xR+GWFkli3t6hG1kJX+arRP0ZCQWScdvpbts+EP
YNGMwmSxYulH48VgsrXzhhEHEVDhTVvyPSgixh1l4UcYfA1kOtzr1H4VnsUvglqNlVF0IR1DnN2M
hWirsWIaRFmGbgE9L3tSAJs+nIjq4eAcUIWFGzqVeqN8F9/agCEWMvV0Yx8xKREUTWr6dhjopPaC
zIYZewZri1cSUsgpDX7WDSaIIC3Rvrp8GfKEPE76NaTRQoqhiSrSq4F6+cZ3ix1pB491MgIZ6Itf
oh+woo3fwmB8yefo3bTgwgyd82mQSAsHp5gfUA74Bx/i9Vn66HT6WnU7roiCD5klhG0UL0l4soYA
mR50722eRe9z4N/K0RzhOXRfrYglHsmGOIewFYj6PvKpqzT6quNfISaCZ3O5LiuZl3trmflouAze
bKo7y6u/0D5PN2puwhsWgdpN/Df+ops57qxTVKBAm6dCvc5pjGshgSiqzetQuFs8ZYdw9t5S6j8x
poAbTaOrrEgpSWVab7l7WkkyXat2ui/ktBcjGcRM8OotItlTzdXjTNSkfL1I08ODqUyyUMPgtYeC
fGJVX1Gi8TwaPv5Fms7XGMlGtVTUM6ZPg1+mgE/brwNpxSbSp9pwLrg12wFxoOk8OWCattWccCNX
/r43KZJ6eYp2HGhOiYzixih7pJ4J9nhaT73GpqVCCtfVMpHEm1bk/oFmA7cuLyC1JYSxbePUsEti
l2NiBPOI16k9wZQqP9euKDcpkaiLMjHJPvNeig2jU3KQcTvv3HEgnEUg8x+Sot7r0o13bf5CdmiJ
wsArNmkbP9oqMXdpBLtKtk9WK/nPR/RA0yyQROQwJx8lOohJnJyUuRU3J4iGcKBD/cst0e8xg9oH
o/huapfE0GECBZzdR9BBN75n/uhGYh7pwiOzbacPa4gJEESvsJ5O9CelkJmqLri/MR+/kXRsbFLP
zkF/udNJ2nxjWp8BewLtm1VnRvcRl0XxHYUSwWisE4tETPtCa/fIgvmzD7ewibpDZnf2do75f2Dy
SJR3NeHtEt6B6Vh5ME0JVz/8EljZQiDIn8fZv07jUlRtBPguOOcdnakoQbeZ0+g7Rq4ZogljODRy
wOhSMxhKo2CQKsO7OQlJAeMGd0LajLVhIJdiaVD1klsrsGocWmaA/z0v7KtwvwJwz8kkk9+ytiVf
svB37uRRtjJJZamuPbCWB/jHqBksLGJelZ5B6hNomuL7DVhOoO34juW2e5rAZFV8oiF0q+dcwqRO
DBolbV00e6sR36tYT5h2uWdJ68YbnWDfjikJvmbBcD2O20D71n5uhHFfZdQTCRXZxElqH+2+fZ68
qXmEEbQZIrSiWkUPg+kSz+I416AAYafHlO+xuEahJRD0MgEMl367nZOtFBEVvpn8mgw8iLjGUH/p
A3pg0eyAWanfB8t/gYA1viPyvrbFvFeZr9/R4fWXMe0rlmQYaaX9fWXa/X+C439HcBSg+0Bd/huC
43PfJAUsx3/hNy4/8he/0XP+IRGzCukGluuA1Aj+k9/oiYXfiNvAtJHc04r8w2/0/2FajmmZpo2a
7W/8xn8I4uhcuCVeYNswIa3/888P9z/gN9p0T/6VVIh6x5I2bAovEDSxeNV/JRVCn3a9osXUXWMB
2QwWziHhjUxbI2VtPEPQX8bjTSLaQ5KpE0V+umHhfEclzrnAaDy29iRhfEBIUuD3oaUsWMfgrAya
lIJ83pYwH1o8NGobXNiNmzCjdotDLkN4TZgLpYVmqk0bYh/UTQFZyRLIQMk4AU3WKIZ8GCclNuVN
nyZAzNWM5TZ5TAgbOqCCeatzj4xdKFJO35JlnLUPAei/nZqaK4Xf6ITq2hmZshh2iGsy2lA53/iB
mJ57izKHkzBn4Z7gy/CF5Xx1tFGnbEIajuQ8qH1qtyENb3BdSKeXlLu8OqaOBiJbAmICVmy41MCz
OnxpwvCz6n920o5PacF6A+nCcJig5zO8TT8dC6PrXH+NrHuIKcGeBp3cmFZtXGfPu8MbtWlYBj07
6ZwcwiH85kz88WOafpHrRUAWBlD2sbwZBbfrJozckz3Zl4LEsnIMmGdlS9qZ5ft7Bzn+DgosGtfn
sVLOHZQSxAwtkfX/wdyZLbfNpFv2iVCBMQHckgRIiiJFarZuEJItY54TieHpz4KrTncNZ4y+6RuF
I6p+mwIB5DfsvfY8BBFIZsKaWanp00srTUo+zVLHcoZNNfDb6BCTt+xCtvgnoz0jbi2oqRY+kQ7l
IJXlG5Nc4o+qLJRdxWBaIjV19STQW9aKzvhG6ghNaGJ3B0MTbzKSaDewCPiSEAeYV2So9dU7y/CH
pO9/WiVJe4sZl0cyKqMdjwiYavnpFbD4ypqv0DaFF+b6l2aMXG1zRWUp/xxlFVvBWqcjQYyMfmNj
9oh6ZksPjB4L69ATQIRneAt3hwmqa0GIiaunBhgTDoKKD0FCUljU5GvPrRWmr848ExMCVhX0BVQx
wZYXQB2hN2NHFElri8uQIT5LaGm8icwLWvFmzdY1MU4yq+Qv610pD7Uuv+Bn3luT6xwSEDg0dlPE
TKyS5l5mTABjCH6FtFhQotrXSm/Z0TWdRrOEaEjOF1ZRgV+345gznzM7aY5eTVOBBWDjxPlj53+k
rQZ5sY181CPze7IC5NKMRy5l5B9w0jYYNTsDMllzzhpp3FHj9DwQxChbzREgKrWJCcizq1XMEe9u
xQJrC7CED0ANXI2TSeKMhYa433Iogs3iUwrMtKzdUEcEdeEsDx057nbl3BAWrqzVgk8sS5voExcn
vA4KvSFDLExr/5bwJQVd/+7GHTiQmCOpFeaOTK+bzKYfhfNWOJdxtF8jdiKhPWR5MBEOyOSLyUFa
bhodL5POB21I+jOIC9wVdCY7XJNbp45A+PWpeiAAiEFlYPZFzktFhzQ6tgQrlu24Z9Ja0ukPQODF
eKH+56Z27RdBsJpNBE1IBiQPYG/dV1av7pe+BPa5XCs9HR7iInmBrPnV+d1HMTmfZlX+UrEBxtmq
3HCuvWPttva74xIy15Y/XAlBBGsX80ISMLcWqWG7tHHyQI3tnlBklvfADeZEr+DBuxiJ8iTbarF+
jRmdnb3YX5UJzs9saYdD4mYvGRTdjb/MQcayG4wDnxc9WuOYX4m3kBQW5/tY8RyPSoEoF8lrQ4mx
BgY+jT7NuaqMJGQlw8Rw5itmMrfmA9nrxGISRIlB3FV294Zu6xBZ8KsHr6Mn+oVwiiSzfCYTcrRA
cTIH3ceR/5S1SNfUcp2Ss02gy1YwftgNbNcnD39N647cauN74WbHsSdWR7PlFYrEtdY9Rgu6WHad
lr0UH2XlpXdRYf1uc/+Okd1TUT8aEjGH5dTJ1s78b6D6AAVIahD59IRiO9qYhV2iQovOPtlDUxVT
o9ZLH2jDBIdWDSdU7niWJkJ3jYxgECxLOyZhiBHW7KrBRLzWmIBnpaFuS5Mg33TmS5bBJKxHCry8
uDlZ/S3S6IpWuwst64lulmD0wfhop4dYZ65dW/l0StkmlchcD5T4OKp5WQzE2XQx5I8eutwmLrjb
ANgSbTHQZaCGaF0Nq5X4HTdRaKUIUxzzflD1DfEXKvvE+O50TdwtnnizSY8OSnP9Nmup7Wz3R8L7
Z9P262QvNY8ur22sQv0Z1wWVsJ33IVtwUk/d5g5/46lqbz2Ilu1Ao3Kae++HgB6SOsUjwqLlbGpI
I3TDvuGmIozGH+9tA9jg0nRfTqMdstz/KPOpOy0+s8OK8NkdyvkXreteh7Om49NeuvhBDMbeIO1w
YoTB/Wtdkh6AX5x3731dQW5Pc5azdjcHI5wr9rZ7cpLKY5ESNeYYUbelZYooLey90yTfBL8EqD1g
7VJLnLrpKU+jc13qnxayPWlPWyjXj2gpHlXvPZQMhnRT+6g17cVO82+t5BSkk1pM+zFLqA4icnHB
2qKjJX9UqEd+X9zmE+qswXcpDBJCzbSbSUsJ4h5F/HKYK/0z1uYIk6IFAAG4ZlMEsgY4YDr1PaXG
3tK1X2R5MjywxuMSz+ecI+ZejfmpTs/tAIqv9N6aEm20OSVXxUayL1/T1w4twkYiq9x2MPgJtW2Y
EsUvek/oKvdFhCVDXKeZo2lZzovpPOVko/XD2U39H6XQ4kNtEiIE93KH3m9mF9YDpsmYp/VtgyC6
0CGTQEKrs4ROxNAJHRD0SPgLmBnAgEjkHYyBh9zP/CCbNIijoKnQic5WSwqFU8Neim5G3UQHPIjE
ms7+e71Go0Nmuyax+9tKBaxFRz06pf3sEtY7VNMLM0iWWt4L9ZtPfLRM2WF+4mw6SB4mya2HeA4y
i9rNnvwa8wjUfuY6QeQbxs6TQC9xMibbJBlO0R+tnnHwDUTZqWldyPB4TEZ/3gpRnw3lh0gFf9qR
4L0O3D4Y88kITfkFeWd13857UMVdOKKyCDKZMt3FY8lqXlIOtteocl9roKlzRhoCS/ANt94R4mkU
1DUKoyGfgnKMkjNR2M1dJ+vQZgjkJW66L+CvIW5mQ0IUQz/2LLEhdpTevPMjpl5+Ba9pjvv2JKnK
qoJp2NItY+C79t4aSmTkEfEAyfyduzao5IyBzDiCg2vR65Ox0yZ7GrTHvqmjrdLpwjvsXYEW2YL6
E1uV9G+QVnjY46kJMx/UhinfelVNhOMuQTL0YS4NJ5xUTC1KxIrqma+AYN/mc/zLGtcZjm5chT6+
Or1j7TRWJ7gGkcLS3z6zG8D7IwB+tSVGCWwZm5wkjh4MC8hjWITjDG2V/d9Lk5p7r1TIQmFixIX6
7Vmt/tBkbQWeEjBVbdsPmiIgL/YZkYyUdpYy9kPJ1RqprWZNu3W9cZRwoiCakOUaLy5SwnnlOgw7
2zOcg9Gb33NHFKaGU7AdW0oKsW48yscMb++DBPzqVTEyUs0OVdoYd3mQuPVWKZAOmGq7MLO8Z13q
fVBOUILLhJJRrz6a1skpCIQfMMg4VFV1FGks7qSuEWelcudOef6eMozMw264JyJqqxZWq3ArNl5O
YpxZ2t/K83ZGnoA3tjkTpnK+Ajy0puiWLRgT+sV+YiT/AiNwM1RmBZsEIweP+aYBzs5f6RBf+qpq
w70V6aehoUmTbEI2JCDjJZWMu5PO/ABTjp4JGDQeTIigmTCJl1lpoX518boRbC3zTL+BQl/Yy29i
SHlf6VO5H20O8bQY71TFRnp4dBHun756lIy6rMuHfhwoEVjj4m8T2wldIl5xa9m4VvGNyf8GZyS6
Q1Qbxvjm4a7EGzuJ36Hv4J/lhmaAcm/HJoPWXBdw3Yee109XbCFm/tC5XxkG+gB9HaaAeQLmt5qi
1yzBfFvMBma3GJp4F+OUSBMXVTayd7JwFeQuSY3ENP/LsHjNz0YJ05J7Fv+sEZJ5sqDz6AC7WWfO
2upg6/0LjNB2w9EoQ5NEV5bGwNSqldZP8xaN5bur24+5jcolqhP0ZAP4Qs8/KiQzad+gXXNedOoo
CYJcQPM4jKp/MXCZL433Funi6ilwJPgG03B0m2ZDhJxz7kbtqHTS6juFmQlwyXzinw3LtCxOy1hM
Wy1tON2jltRXl7VA4bsc0ANkKAynaV2ekrTR+X2Hb99XaseEQG04B8q7DAhLwZ6/NuofNRuZoBOk
ES9TEVRALDdl14JpZgbEb2kc3TI9Gg2U5oazOuu7n+0if1iatEj7dAHOSg3sLmNh1rBcqVWwYaBh
gGi8ZZ6IMp/4kz2aA7ghBD4HfO0FOMrsXrjxre/tJ3KYh/2c0h8s0xgF0K79tkG8gb3lkHSiC/R6
PWnQpbG2J5pqBHAS2JFF8LiyUVmg5LuNKNXpc9/aEimPaT4nRqcd6k58eC05KmUNFobgccPTStoq
6cAVm66zSRx2Os3po4/dC7kakXKOerKYY4UZoNCdi8XzSKWciPSNkK3PkTEeNsFi2PLYYK+QdRSy
4+GdFyKh3E6xjwFAePGlZLHhd9iSax1ugF7jz2biXJoWmHSCg2dq3YWh+ZPdkpe8tuogietAtMiX
0G/Yd39+EApWMo008mbXJhztlc8vyy5EBqwdPuLoHf6C/RTV/bq859Uxw8GyNAagKDYJLauSH2SM
ClpbNFS4R9HK3PtmenWcQjvW0VpvLnm2tRPkL6RJ3TuD2x/Hqj5ajVmczbIvA1eNGSInrX6qbTOs
05xkGkNBDDBS61a3hDbaxTTu2hw5BB2w2SX51sQT/WBWhJuTBxCH+No4FB20OkYnLwPY/3NWDvWV
8MitIeIIFQDvnrFywVDwQvsTaaULAw2T7l6HmuxJNQ380BJx79k5t68h1iZDlEeZ6Gc2vaUOvoFU
PBEb/JFrsh1tf13xJVgpe14d3Jn3f/7050futFUoq+w7brBsp+uPdo7TkAoghWRn6hc27dF+FjU+
qqXEsjosqX/354ccu7/9yeiSCysasPKxUT0qVxxa1ClcPpZ2k14XpzrWDLxZBcn3VWkhz5umTYlS
dCNBhu1iL3uYqVaumsovmsl1JbSu25ucrf3Smwcn0SUVgI+XVX+349F9LGzU+bLK9f1I3YaPOaPS
RcoYZBA/dwSzxg+2Fscnr7Yha6dHRqvOo2BSfqqqHKxPUg3v1ZsVa/mB4ffICEs01z8/CheohLDK
mdStvg3xdenw7WOCTJaINfQ4tximafJqXvWM2kiVssYxvzhe1dxPJhnAppMgtxLoH+KurAkCr35C
zR7/6rqkw4l37ZCQH2rL+IRoHkdqRf7Jloz3TAC3j4xgTJuGcpI2HCRYSSIUmmczG2PENglABCxs
UyWGV4r8t9KTBiATXmrTaodtxVSe4jIm2pLHGpWNj1naNPpQrzgOWuWiLKitXb/48FzynrzRvjUf
uId/TNzlV6biueBj1X3cnkpxGIYpf8QfIrYDkZIMw1lrjJwPj6kyo5vXJdpzbMzIek5WUcqHaPTG
B8ImuxNrpRPdaHyp1C8WWlBJCX14T2RU77PUWTFulsOj6iOKSCJC7NmKPBEmTWVfmT6LinFC5Qzg
Ia3AZLAea3ZTnGQ34djlRe+waDGA2erOIpENEUZsoDPNc9vdj3pzsNPMvjrEEBrpSetUGyw5gYQj
E3ZEDirI6YcIgBohFtrSvUX2tTe7GmNV21L9FCWKFVUEGuqoLW/AmufNOjdImQ8IBof7ZsRnaUKI
R9zpInhZiNej3L9fIGuLzMStXSUol3sBlCwjRW8ZrflCrN8jZat+hMw9X/78gK6fsCmpqysM/4sg
7/etyyczMDJ/ODFs2HKajOcGyPu5R4PdUINwhrv3riu/XGuWIYQa53Xi1c2egjceTWd+7qonkHTD
jSCT4oiIAtVK3w5n2ZR7AHncO89c099TMbohJck6LZ3aUE48jmTnhrnHLYJ/Y6N52ee0VrqINfKt
1i51GBVdFXwa2COxcCGQ1Tre2J35ikSG6UkK3VOO7K0GKdMjugS4iqhqQ3KzarqKfn7mgP9BRpxG
N7IeDoXfvftGHdBJR1u6w+Tm0MgriWFS5MlXM7cPwxzFwdL4WmC9gg0Xu2mCOcFTVVxKijdPzA+9
PBStPxy6QREVSmZ1UPRhNETV1QL7rruF2JbooO6GnrEdoSa8mbnoi1TL3jJ0RowZcgUu42Zhqhxi
Sn/m1YqRCntuN97Teh9X0cVdNJEc0NdUE1HbgupCRNWOTXO0WG2q4o8/GXMVSNzvtkZeEWO/RVvm
JJTQLP8ddk0oP8hJ9dG2R+hpboTC7BrJd+wVt0grx/Udg9aORvYQ9XSI1aSzxcQVAscnh+S9JP0W
eBcD2hqoeecqc2sBvfNyrnPW0rMJcv0EhVLgz2JXWgXivqa3Qz37hZwIB8bofIh+eeI7ic5VJT61
cm0JbYKNLBCYGWhyZhLjuGm5hA25DXfKzAivFjligunFnTX1ZnCvBqCBvOOYdc1xbAJ/NMDZNdCg
wQdSxaDo0qeed3k9JDsHyNlGayTK7YbSrvGMK67KN2FEb5norw25kLx+oEULHekwCANPEUKTJXVC
O6TuJotLpLuxPFIcc+xAX4gHrqjLDYi9aNgKnzNohrbA6qL+XAzY9iIicClPzfijRSFgZQnx9I6J
rSz+9uJAS/xkT+CPsS3nhL1lxNK88ZYUnCeERz+3rSOpjHC0Gu/kSjjsC5toRit54OjTrTf576R2
m2cKn0oHyztZlAqR0sH72sa+H/au5RXvrnop8MBtUMjDXmgyFYgJpwQCFXMbty6+qvUdRRIQLFrt
TpgwJJXrvxEMpXZZ3P/mIYbrrAqN2E9GD9zOC5OMRy/rzCC1O7GXPsYV26weeW/LbctCAansYNxz
/j/ETCIYclYTjRL1fGo3gTlgMWfC4aK2Etmx7vpQUAxZUH3RunbL3ii9PWJifzNnpEZmmAxU9E2G
kDghRGepGWtjUHnC3VStTfK7GQI20jeDlRU/IlYfKXb1rEt7ak6Vhc5UMt8e3C1eOT2o9cXcot1H
Lxkb7T1rna/J8w9+5hCrZjHSLpE2aamvDnTOKMYwJp+YSrZ3tZr6nUfywaEwz4NjZo+jSZJxVSxv
tWePe04d85Rp+Vs1k5SZDHXzhIW7u1O2R6UcIbDUB2kFZQ1VNG5NNOvt6goox2G/wKjx7NnaN2rR
N8UrCG7IX1ASXJddb56QWOjlhL6hpysEkS2p1Y9vvW3sGg+QYtxj2BhKpmaZhnAwydP3qEgQ9PAR
cQlsMkuk+14xk2o0jwFXOieUI/M+t5cfgCGWXc6xENo8t1fsrB07xEPVENMa2+pSGeMl8tGNyLY6
LCiBNlXHCk40pbedx0gGMs+q/fqmRxfxZsc8cbqVzvicgZWPUfw617Z4mNZA67IpL3Dk8gP8D8rj
eouIfKSmbPw7rqhuvJlWFS5FOodmW437pGa4H7n5SWOgzOjZYQM+LPer93i7jKW9r5C2xAWPp0/O
NFaXLGwza8Gr4yEyyjMRsnb582WXmsmCY2347GVIbyqpyYnwf0XZJPd9CYZpipC7KqpSnVUQMnmm
R8T0CCefn8EqU7whHvc2joyrwG6fwGzjCl8Fs5Kt1oZnABwnrMTZptTLWgs5sqiOjmnRyvbRjWMy
eRO1gbmkXR5nYuGDzmpFgJsdxVlibCveaXY7VIHDo7TreHvsjCk72gKZt1627h5yRFEkW6c1f0va
PB7peA8CgdrAkd9abTzaqmFUMVxVLsWDQ/In0Ln7sVm0QDq089idFEG2+z8qM7SbUEmy8dIWxWWe
Cjp1t/yVtB/2ZZK6+KoJ3akJ0e05imgPjTNtqrsB08ah/6mgW+hr1pGObDYewhjd/lIppMiMCegE
DAqg8jCm6ceCIr7LKR+52zte2c1PDoQrYxnLFryT7XGn4uiUzkgF7fglT5IPZ2AKDBINb4BwwvRz
NloVFAa2N8fJ8GA0yQH/ya501F3TGY9+5eNPNhfWjyPSkAZYOHbQD9hHLr3NQux785n65dOMFHHf
NHCwhypHsGaD71EohZ0BR7X2anCFdqRufrmCQb/KxlfbIwLJSdDl9lyKvF5ecrMCM4+NpR3P7Law
G825vVOp88tBkDvfZaPTBn6RJmh9QqIJ3rPEL7aL17PnG4nvoLB1CVHihNc/MJE9plBCUsjK1UI7
bzCeszF8JPIC3vVbcLxDLJKXCq3JBmEGg8H7ZQLvUWjyK486G08jgz/zZdEy2Kw4T9dNIPCVJRhN
BsV8myjYCGGpRLQ34upnRC+ZjfNdPbNNoN1HNjgD0Kr0jk2dtsuj8WuOxjsrBn3vZbdhLGnfDfNd
RN60ZxjhgS3xk41YuQMdEiw2YMdMZahX9VQQr2FxKSQ1qRvZx6wvGGlmZEqMy66YoXnmAJWZ9LB6
y7gz4hZ0b1F5jCHS5ynvX0gX/kY0ynwiIjmhlyQhdc9jB4wjFvIx8Zf3IfFD5tm30bzmuv1bJWvS
FmLunc+gbdTcL95w5yyJeYZy+9lTrwhymi22HTLwNDSkEmAfBxbC78pVG77bR5qeV/r4q4hQd+fO
We+m93JcjmUznE3/C5XMSiX6iK30Ms39oz4Oy9HDX4qcsv6ui/xnT/rUdlAVHo5VK6uYZLBMPi4p
/1KNA9BXmAUddmlmS3WutLP1UvL7FayialFQQjdDvUsYkKDRgnI6RdYeOe1Pst6B/SG58drTmKcv
cTd9e850LkuKbMuaIQ5azfngRq96xVjfG7qX1vXvnIgy2X1wUDIl3W4tVfbzgiSBrCcfw23o1xgM
yGFbLxvT6ViPf3myf8gHNNE1jizCdGkY0Fh1BR6uYV4zmGaxTkI4/AxJkcMahxkrx2WLuaTcugvA
ANZNU6mhKSPFsWqYtmaQv9V8Nt3qwSSnx29PlCLqDg0FEW706dximR03GxzWIBsMP5DKeUSbib9L
EFPcNfbOM8CEzyvnsZn5O/26/h6Fc/Aaxw00gRRMErlXDKWNsZ3TXiNMAR8Tq9KOkAQM+ETf9IcU
e+Cu+44sUtnqiswBD5fISMT7nwPZnNtdFfnvkVhw9qT1N//zD8Ng6pdhXLK9Fx8G4lwklOTFcC+a
JvBG82ZZzXsz3kmnf/brYR2xIbBdjHyTyu5gG9Z8XMz+IIurXlLipe1w60V7jBcUATr3s7SLe0CJ
G5b5xzEHIIRBn29cR2dQPGPyfOoHFchCga3LyMlerelafTNrF0I6ftvGCwd3vCyKbrYzz+hRPWNw
Ah+kFg+kfmVFT53QEqMTPzcZk/SseTe96iPFHrlLy+XRLMgu0xeLsAICG33jMfMeuqa7t3lbmWUT
koFGiHsrj4m3Nrq+CiqFeJaAD4wApw6ZMh36xS3Vuv3vzV1LJvPAp9DK9uDwm5Q9LnMvhyuTzGhN
BMGH6NoN1fosd72jxBq3mWbPxpBDmgfesiZs0Kh1Ttzg2a9pD5L+OiGIPXoTWog6A1IpYkxiWNEf
FyUA8VXZNpJWvxUzI7LKXjM/+5ep148EQzHnkgTGTYrZmkL7Hj9lnX0rmFGyIxt2KJFeWZbwAmoo
XPiclDCD/xkV5U/LFJfcmX4bhba3rcl4X8Q1SjpwoOb8qRz++pzQRXMQcyCMLDtAKUbwiG8XwpIT
ltikduQ1fol1QQaKLmbPz8quZg5qnxXkj71r9FuSnN80B5imiUIxnIdfoCKjO0x+T44lfswqlful
9c8Ejt0VGrDvWbuaCFpmIspA/RflbnyLq/alckAFMDefALUjdC5y/VoJUqZHt/i94CFjzkL0RAGZ
FvcRMhIs4fDtWmrCCR8LSXdTPxFL4tA7tBba0dkO2p4azcd/sbHj5auER6DwDOBklqFyvA8iqSCP
WAv0Hf4zhtWIgUqdWEs1f+pmpx/8xn5PIejqg40ZrEJ5suAx941s2Rmj+6uyJbjIkZWqNMTVnh6S
pJp2ZCDfVw5prq5OyIYFHmabS+enTF8pLnE3rhDaoejMu7KFVdLYDQfRiTA6L/Db7BHI7DNB7vNO
GRR+iR0/oGRqtg3ABF69Qj8YJl70ep3M8kkVvyCHBznufpIhUi8x5nSG9anrCbyKDC1+YyQPnTl8
FP68PCD1oDpGCLntbfuAZq6B76Ffcj/miTCNZ1MD4va/10D+zyKq/1+yrv8/jLG2iXX+zzWQ28/y
q/71jxnW63/xVwkkodV/EabrGkIXNhM54/8kWBu6+RfL8n1fWCirfH3Nyv5bgLVh/0Uw1yCgGume
xRwGVeK/B1jrf8Fvp3PzOwSuMkBy/zcCSHsNYv6/Adau5xkcFB5ySnCXbF6E84/yR5PYhyWblDxw
B9cY1xAMle3z5E7Z/dDZNWZClyk7PfrOS4r+GA9SZy4yIf/HnMXb1jtoBnqkyBvLYEjrEf03q6Rm
Kq8EEWVs0RiHRQS3sLdhp1x4hYK40hMwWS3v9ZTLFwy+zsnniJ3tyaeUoG2pPFfwf8Dh3maEHmSk
IvDiTPe2EQ34g0irsvuo5EUs3wYww1XkGOHffYH/QYK1s+Z2/9NlQbCso7oxHa7OP6tCB+UPZdom
nJO6c+nobg4p13Kn23qCNGKg39XgU/LkMV4akZn8uVa1Pjsnw1DpngCbd0XEEjIaHFsJSJwFkVIp
67eVpNP3RQdqjJEhPJLtNOvGRSrmtDpwqJA6Tw+wad6Y85bn2GM0mqH22pttS38iIfyXfI/EjWBz
Kusx3Vtq/ppxo4fxqL2DyCzufV3dT44GztE6xrBw12CbHD7e94JTMsuX+ogI8wUAeU7WlPvXl8Rf
9b//waUzV8HsP186xzS4qZALWKazRqb/XSQ63wipT7FLreG74OaQUiCQ3CbFShHjayQqxxYb4cn6
ONPcEORT7hpkC5VmfjJ006kz1dlwJVKSWL340RhfSFOeeloaniMdADC/c1XOxU7TIEvzw8N8vgK4
iIHfScCk/02auf8vv49jezwZlEaOjUAYmfLf/z6FPmRoXYz+4K7/soBY2IoOa4NZp/uuNF6RVyJn
dFDXdsq4/Nf3ofGPOerr4+k4jiDclWuF1llfP9zfXUxpDoN0GQEe+tFPqb5LjhpZPFfrF//nxpmX
d8UgYVclHJ3mOrSPpU+QLwSGw1jNvwVfwJFoy1DTNHWu2nnNIFmMw3/zOf/1NcLHtFzh+KZleLb4
p8/JdMKJq4XPyYViCzNqyzEZNEiH5ETRLp0SCbSAATHfc1f3IQi4p9nW0+1//TEsw/rXD+Lblk4P
gcHURc1t/eMFE01hV/5SjIcpLu6A9FSynzZaZ2HQJvQ24C68RoIGdRoIyjFs0M1L990pDunMcC6a
Ayokh9GRCds8i8UQB1DRuxbY24bp+3vlHjObuHB3/khqtt1G27Aa70birPVjral3bbQeZC5YLQKk
S702g7m/JSrAvCugR266DlbIVL3oS+ScmqZQx75BjFlLL1gKdIfFZLhHZMJvQmVEgJPBjU4he2lT
HxVIJse7qMtHiHb8qVmxIDOM0cAZMHCRPrAKTTW3ASmQ4wpEVK6XuDuZA+wyVxhM2uuWZJHcekMa
HNZEmG+yEUzWbCZA1OHcb3rLrB7Y0sFV+rMNoWI5jY6uwoYxXRhVZAABQHd9P7v58xi/IkQNco4+
OKlsavzBOyuc6ZZtPtkiuS685490wbdZxFdrgENhrrMxSp0fZSfKXZVO74D1nND5GpMOKQtAKV4O
oBBQvGksHVAmLYaWQBlA0ZIm5OPIHO1FkhHZFA31CS5HGy42Ex3TQD47RdCaepbhSIeXmSCnLB8U
MgH8hS45xMzFGQwg4jTBenpPZWf+tgur3dR+fOukJGZdz/aTK9tNSlUKElRb09e/spoUGLAriuFz
NDN+0SO6HH4722Vag4bJN5/WVdIeFDvaK7XqrRWvcjufz5J/XysM64Fdhpgqk20nLirEVW9zVkUH
uPTfejt89q4/7VQxHGH7tluzwe3KXh0mdsR4qTLiS63X6a4V9lva7i3sBpcsbgDZ+C2abLO7aAud
nyy1JxtMcWUij0SxxrvWeGFn+bI0zv2EGCCSX5HpfJY+054BetwuThDiROrS+ay0k4eS8GbliIWg
lwWp+ECozDLagS2K05xM6Tmbqk8PdfceVcmHphbe3nLXyZk0FOsKFu6caN2PxfflVmcAv1Fj9eI0
TIsz1gZVct84uK0zgC7Hov8Y5uY5xn/FKebL3ZTbj3K1sWOILgPRLP065k/CapHbWi0oJNVSn9wK
XW+mfeiEC211xGLbKOmRIGaJvUfJG63CH9pwvzPuomT8QAdTP2QJh7RgITyQQnaIU2T67NE+5tRS
oRbXXKSEFYOZOdd2mE+u8Utxjm70UsNMu7jnMRnJFq/9ARyfFm8gPBRhbhvdIYcxt7VpDzH+Og/s
uQoYRu6OZsXbe4lxAWgl73VYbKoFb7GYJDEpc36dHNxNk1afGQ0yZC+R6JqLCeK5ZRgN+QhZKTtW
XxFUzEeqRgELkZB57F4xZF88X8p9iGLNQu/aaVuyuI51Jb80f2zDPiOCjShLKM/HeYjxNBBSAEGC
IyHqDqDxjMl5TSD0h4xffzJ3+e6zGKgsryrmBxpz9OXdmeo3O5XlvtDwQDTCUR8a5HDCF/toOLIn
cHZm3OVhYhs/JuPP3j57JcT3t0PyPepcsh4Hrz+IeTHuxtoh8CBjwOAV1TYiMP0t17v3JIMOw3yQ
UXEp9l6tzpiAcfXrUD48Q2NBlzbEuS4/prpDELiMv2QLixNi801UNUGxCjdMbg9vqhmNrbZgmaXH
PyP+xALt5Ac36+67jvtGvhNlB4hBoqmL0gTVHxxMvkFiFF3E5yvEFABMnYPUo4AcTByMxcWfDXUC
TR5MlcO48abrHXvzNoKVY6oSwz38mY79RrgY0UFipGVtlAM+69WvOtJ5cnR9X9Tux1Qey8x679FE
8FZjR+o4EHtkWh6a+JZa1aNbay+ukV769JtA6F1eaN1epRYRp7R6JtTzjal37MlI/8A+vlyx4ZKp
ZwLdOE6kM4Re2RUh3DrlBiYu10AuRVgVDolspMqnLbuVur4ISRs/4FTZjtpNVsSBIBCWTI2NA4TH
FmERawKtc8/F7C8heaMb3ZkbfJlWtzd0Ngk5wv7ItHlKfRZUbh2zVydThQREHuTR2SXssoSX7qrc
YYjlxW+Tz+wEoOZ7HLB3BecaRG5aE2zSQd1gIp4vZPRGWHSloFbR4xf8fRtnKF51131ym+ip9KPP
trvEw5gRJyI+8n9j7zx2K2fSbPsud85CkAyaGNzJ8VbmyGtCKKVMes+ge/pezAaquxpoFO78Tv7B
r1TmMWTwM3uv7akjo/PsgWfDtu3bdmOGwJg7UJNr1JKb6D5uWDnpagKnRO4bOo+PbIq/2g6q2dQj
LtO4yFhJ+XpnFuq3SDqJsxnfjyTlrS3DlPHYvNE2DMXRrw8Pea1tUsS52PqTg/RhNUHDxiP5amCf
Pagwu7cRtqzrysoxrXfPjttdo2Ahgg/BO3Q4Rov2dSw7wfoTHxIsoKxwIBBiyjcK62jWznNn5JB0
SXRde0NxRFr6xAp52Km0hNj33VUkk8xOPm1MxzhYMbzKiDVWO8c/dpKAorXmahMg543dsdn5XnRD
MdXcWSwB1DDunLaABcsaDLdYpHcAGXomV1O7xUaLUK1H/K4+I6dt9rIQ0waH0b4zCT0iwLO0rUvI
Zncco/mlbxEBO8mbVyGXlI7bHM0szK+lGj2GSFzWXADdsUSOhr8k3zdjyTKxVvU6D93lEN0PvcUU
JiEKB2ToFVBSeGG2nPFtu3y1sol3Vq6dMxg3edET4z/MzpfI7YNLVrV7eBf5Xk9GsMFPyo5T20fO
9W8FhFOXROWADlowsz7O6o6qaRir74WLl8K1RnwKLN78Y0Szj1AQ/1ojveMEIe3a+PrFx8y89r06
g4YSEDVIviiLTochWpkcwCRwPc42GoEE8Oso/7B0wwLrup/sao/awgARxLDS/Lxt2aEUj17ml8w4
ow13IB1yNfyZavPBtziqqozIAO8TFeJdbhhnjfJ83+gsWYHHZzpvhvsMfcOp8Kf2VSnvs2VxRsFl
XIj+mx9Kv8/2eqCsGOWurBJyKNMvFbJfcmmTEUZFL43VG6tAiZ+Ku2dwLGQy1c0IMbNNVfHZGNmW
LAIykqR1qMYzDOMb0UjDwQlGZO1O+KEQqakGG7UInrE4EzeDc6dpuCXZuqVrLCsuwrwlfSM+ztHk
QMgqcQxr6zWkBQBJGz36JfexnN4TCpWp48uo/vi9/da4OloP2ruIBkK0ZxMO6poPtajvI9/6TAb1
Ufvlcxn/pEr/NmXwwUJ+4JHFLH0WrCvrSvzMM1sH1pNRViDtagu5GxsG4QItYJCABcbKtm364I+R
N99sqj/SiN3x32fEhBvATBBidBFaFgdDYOBOZ1ODc5PjcAcHTGJcQlnZ+BSrdXSv8ug3jB18dnC3
9K/cqIONwc5/a5aJWDljsbifJX1/jsiuSF5rdY764qVLWkZvhcSQlX3T88PHeuwyllTIvVjVMF2t
XS6slvEOtZo6l83KMg1xDEJkwqmzB+AMmcuFBOP0bkwYb92enTm9F3VWAtNoNlbZ7JOquUHFW0SE
+qkmsJSl+c/cE5zoDJAW9IuYgvdxBj1OR4HXwiRUrMU94FBirBCAG/s0HB8cf94hs+VBKtn6aMPE
wyM5N1n6xaF6wNtJYh+rfuTWSHcI8+tH7zLV0y9YBNt4FE+ZHH6xMAWgPsCqgbIOppBmw3VOJi0w
SFqwHFnUD5t4ypbsBnQduHu9dYaKJdTJBzuEndYK/7l/ZXnxgN+U46HkMco98IeadFxVur4SlPxg
uCRBzwYIoSIlZC8BDZgNsABMzgHf+3Am2p6k8tutFTseYS/ptOtY3YkJ1UvYWy9a1um2FXiKrBBP
Ud73T9XsVtAd2NK4kuIyaovnNusQTtGs3rQcrqqFOza6mDv7LqKdGPjuOqslAgrgkBqA/SPOGDK4
fCQ/8m5Jx8o7uTHBIGHwyUHfYLXfKvVNTL19KH4moFlgcdA2i+R3lQrapAGSPffOSvpQCeveQD4e
Aci1unOdteMVljYr1hGAi+tizFHHNunIjprAzwyhdS4tkXGI+aeOn+2SCRFMj0R7htNLkrsRIY9h
hu6zswhQEgwpYkAWKKwCzhgg2l0uvT9IQc4B6CJugowM2cK4iaoCY0h7YIf6aQrrt7SK7hLO15U0
/fvOK96t6Vk2MB9IfgfBTmEkyuQnnrepiygq6B0skJFgnY0nBXjR3ndYLRtaXwm2b084WvcogrML
4DEwenG14bdPUsqTCgnFRoIW4sdcNXNqUtIlETOy+VfJP8DcdE8q5FOogf7P5nDmaNya/szfTQIz
u9u22xagNnUBPG0Q6WsXIydNzYC9Owkmq8IlZWnJmPSs5MEf57fONwklm0S1GfobiNn5IYfYCm2h
Id4gJO3lVKQs51DnssPelrXtEfnYwTHrHMplFkkVx9dsLcvxDnyQHu+MujROPeuQlXRzqD6kCK2z
Oh42sPXPdp3/JMEkd3yFRxf5A5bii+HUL0gDVql6wvNXrcPk6lkuKbxhf+TM4wcRw9O+YMErvJPZ
ctTawwOt9i0g1nsXO842sxwTHXkVoiQI9aZfZg9xW4+3gkyCGzJugPYxW6Ui2ysLACVk4PaoSp/R
XzbCMyqJwsHjvmlE0+zi3K3OptdCHVZNu7alURyqrK0eRkA6bRMGJ4RA59Y2CEsbDKzqrosQX2xs
6UQP4MYZKsytj/xoBJhkk7IxVda2SMZT4OXzAUjfVziIcseyKeRTBSrduAGZ27NmdLnET2jJ803b
7jWQFMd1P1YHX9vfoIg5O028vL7ZXKFotxDA8usQ5BhCoriH7AsTp49IVR58jvFVaDfzyWOwQOcL
d7ES/XNWvqMBCB7zHFGCjpPhNOfjk2yCOwa3YuPaU7hJmYQOBDVupNV7N9QjF+EvU7Yuw7PqXC3b
RfkfQyUvyLTXiM3WnCgYRRlybOem3zGogbsyUApXk/nmLqD2kQeQZjS4tvFU4o2a6GbMPbNyElNi
fw1i5whew2PfuBBn8WcNAcNkVbHBls1PITzAI12za2yDjJN6P43jtwcgBF0AHhcfa8izOxGFDAEY
AlxT6p2PxY7b5w+SNkLbWlRnds6nyyOFnBYbb37VbEObij0rjE9L1I9MpONVVJGxlbcJmDiwOGi4
w2crPAzl1NIJRkxmZ7Sa/DumaT1ZWA53sc6PlW4aps0E+4R19RKxN983NelGQZU/eUZi8ZQJPhuG
4YNv+ScrJtC9jT+4I+eVHbh6Yw+o6nKvIand6A9R7Lw0OQSRGYczdfT0TDrfmU6G07RjUtZSeBMI
qFZtBSZAekazdZMBqXvGR8xhTxnLoHg11nLXFl1HM5faW4AIr6qX1irC34yoXQOag64Nvm14msME
KU5KghSOiRk779Ku8Tixj5lIs9MYdcR92vPVrMBx15kn13Ko74sC1xlBVpgAW7EPSswFrpndpc1v
MkLZ9DNTsiJewmQyrEe20jK9QVWP/WuuvuxvKbg6sgQbpSpOYzwBDBA2x6+BL6xIcgFH1/2I7Lkh
cCL97C0Ijh4ZCGtvSYih6TlSqhprXbDq1th/Efj4W4uL4ZIgwj5EYY07Muq3RlUTjVYFl74OwEVI
6s6ijE9enBt81x+k0uD4ZSe9QsJbEbVbFEwFshzqs7hTJHitMnxH9Jbzl+5YrsJtovId2yNnA8G+
0nvORwMtb/8VZzlmXWJJUC5mituth7RpFX8snCDcwPZjTie0YVjWswpX3/WC2HQil6xzH2v6iDBg
Qk2VjLfebN5DKTRW6+k1mm0OiVs+ldOqN8CvhTUx4t5Q7nAjvpidJMpokt+5sJ6KrJVbEu3+OCVA
4umB6PXrYAPsY+EKAxETTtvP1qqnytv6hrqr3empgy2xNwznZAukCGCiYScjCJs00Y5gDOALhCfu
3rvIrL1LV4pfONJoCLJwY4S8Pxfh5FpRZGymxC7XgP1WEY1g3fnyDrP4UabzMlOFtBC1cMuw2sbE
hm/rPP/O+lztXINVPgBpCQOttRF774p8KWGzdZ257WGsvSsmSEKhu2eMKuz6y4DH3yGIfArsisdI
gYAeHlKzc8q+2lgIKapx2E/1Yxc5grEE12BlWM+1EzxZhMmNc/q7m2qOAoMfm7dAaLQNqGM2KYtj
aph4a2rvWSIjRPvmoZGMoEW0v9rS2bmWevciJzgIa5cDpofagPazHma9YgiMvhvGmz3B2Kpn/0US
KLkOR4V8LbLuZpuvGWKwugfd9AtuIx2rq+Ap/SUUD9NHOkY70Uts5zJH7JA9jkyCgKBm57G6Q1QC
urnzsOxHRCoF/KsFxy8adKzto8KOhkgLCXj0jN+BOmRK7nBsGri4EP3hiWcqVQCTs1uKp1BTA/C9
GXRKqULwozpv4j4xJgLExQfXjsOaEy1tTDHOPWyn2aGKqjsLO4swFV4nB81TWCTh3ixsuC3TsbXb
EsMajxkjtemSGNiVrkcZ6CX4HiEAlI6c7+ZJD7iV6S7zTJcUmxmFZoiLZyB4HXRVsmvbEI4m3p3C
JSUen91XGEEUcGD+MwUAmFjKW+46L7h60P12gOR0pKGNKPi54ckg1hDShc+RPlVUIoTYu7PAON+4
dAngSiqYTmvGCi3eEoRFTmIRf9XdChMqu2v/nsz0DobcxRijfd7TpSDEtucS+tXcP3VFiDkF1RbJ
bOn3FJ6GPD47hxjv+wQ8BsFMcuci32SyUK4dc9J0lG1109aZJEpcTpKqayafdKv9hI6HolbxkjBD
kiDG+ApZSFIM7EGwt5xSPc+70ZI/rhOu7A7Blel45jruoYw5Xk+yif3ihfG38nrITv4Fl/tB+sex
UUAsZ8XkAgz9CqstMLYASG8AdYCKhqF+9tu1AhK5y98xlRkKZzIf/ZXbyJvfVri+QSmvSjFaG+ek
ku6R1ExQJi1ljUkaT699BgN2sa9yNIAoy+kPxWNpTf1xnNHXDwBoN36feNQwFVGoibF3G8FE0ns0
g+lmNHG0CYYSCV+qx0PNFTkN/R64q7MZWC5u9EArjoAUmfLOhn4JaXkfcgVayhBnAgo8EjSuWvh8
c+KldOoSDH1XbYkGxQ2fMnFrzIwI9acQQTrIQUoVA+slOpZka7G9QNwP2W2GzhjIbVuB1k4p7SBx
leDX+oNwm0c7pq2xrGo6onxnbMtuIUW0OnI19b7HMdVw5QeqQSbZ2fhREv3cNMo+NX40szyhX4x5
vfWYxTt3SghEnh1Es+6jCVmw6az70g+pRwf3IyGa0u4GMrBtZGhFxmA/aFbdlDkbAnXezNq9gd/E
+8hwavTBLyBbBmNBW9fpI4QT6+CP9S0Jcaq0zNjj0mjvWjJXk7JuN3EAd9pv0C1ZAmEjNb1uWkA6
A30bd0a3M+YwZj+Ayw2bKFuSv1yBHs9qklJbtRsIQUiFMySYLcHQa+ReLxlcdpX8OCmpRv1gV8Ti
Ir+eSGNja5cvRD7eQz/EcOV4PgfTFOzCoIiOB/YLn71Kpicn6TzGP4c+yVDJVtDKEAWd3ZS6pGmm
V1uoey5y1EgNZ7Pr9ulaZ2xI84yY+haga8eNs84qcsp7z7ryeHArD6g8ANiV5BTE+JIT7Mbp7wYC
tqC3682gW2vcNhTkXMF5Tqi55aL8tB5E5P+mCsE4NKVqE3QgKVmpmFhCkHRq3PMbE0dyh8aNR0fM
wer362LOal5S8mzTymxiOgXid4atl5P919u7dBD32nxdxPTrmHU4KnDiOwIC05TukYNLBi5cCJ5b
vHfjT2YWAIbQkRepfqh0/mccG/HWFcNCqA1f54UKSa9bIqQgigtT8ClLzSdLNY9J8R7I8bmAmYsL
yT1pvxcnwfQb7b2BbiR8Jopl4+j6N6UwjF4PAossH2JEtFsj5m9k7sOUX08MOQb7lPPdbCaZo+Ge
ondvmE8p4T8HMTAJ6Ih+xxJddwcx+6AcXfy8FWMQQ9kkrNcp7u6B3KzYf2nsox3ofj0Q7zJm/a5P
S4/3DBTdHJ6QOmwK1T62TC1j+A2UeA5yBKYE5lw+EirDxJadn9nh5BG5AzAA1nQcpc/RCKa3pYSe
PGfYRabF5NXnYjYJUsSn3TSi37fznTPiNvHh318wYTBmRmXP6ATtdsm4M08ewoZGolm4HV3wyizp
THSJTX6M6687ecgFEkBlTOnRSqwvYU5XcMfvrt2+9X1L9QpR2XP/cs3dkAFe2GNmy0teP6+btNZ6
JagW35aKzgp44g26uQYPTsUbiuKIAKnihcyJaFXkzw6c5n0d109DyIKIPdhKabff5lo9YxnDO5B0
5zkuttxz3CjlgLi7c8+dLdeV4AlimhgNhpEYB/ZVnyTUOdy9zGwKOM5NP5UfRvShshycqUrfszTh
vvXACFW6uCoVOvt4eRmVQzrdZGUIkYzoHX/Y9wLQxU9DA+ZzaFXma670sPFjA3nx+6Bh9FhD8yOM
8GIVrdjNFCGojNFG1p1x7i2bxQ87EFcdw6WzjgfKYotUppwB/M42LIQFPnh5Ec7ZoQue8Gf9YdhJ
sO10b5rMm4tKXgN73s8hFjbTDYeNREI9yN6+Rvl7bGSncJrMTQaMfN/PTAh7+5eFYSqILcYcbHvW
lY9YGJ8fK9TQWvuJOvKktjeJpT7c1v/l2ESutd0bZIOt6AymVk6/LxN0jaU5vqrJWE+VoDNFYkaq
bHwOGUFOQcAisXmTOadY1l/LTrLHtDpsRjHTjYHQg8PYMnYzNNesni0M9GyZ964F2x44A578QNxP
bn8J3aG8pkVKpT7dlw4Peepbw0MJgxOD4VR3qy116npEym0kmYE55U0Gg3vwylTuXD99jzW0vQao
70F1tw4D8F5TuK2txHgCIrQ2pxY/BWayLfuSdTTiNZny0dnWJGatdE/quQ1lNhDvKu3HVWvgibAK
zFxNY38Q5+wfScN12dO29JcJSogI3qcX1Cu3pryzGZhEkX3CGc3btMBWFEYSsX5m+7+VbMjOzO16
jJdf+eBxsld5vJUGzDHJcJ/ISX/jtfgTrBISQ4A3WKYIqMNAMqLw4hMz2w7dMMxe2Y1A5SIZM6ET
vyOGJmsC2jtyy/FHiaD+GIO7Zko+qsE/t6K9ediT0eIjPBkGtVrY65SBxUY7LmLjIF07dF/My2Cp
2PEMOIDIXL4gslRH/TWj8dUltYPG57sxlSm2ocRIUhM4sLgCTRdTbuSAFzPGRxd0yGl2e7bjefzB
VQAr2huqFa6Hjd0vYZPaf8NIxBBFov1+xIdt0rLZl9BZbHSPRYpTKPrOutQ4RiTO2Eb+nPjlO1En
p7Da5WGwceVytFrwyS0Bfw5+LG3sLF5yFuvrDgD5RUR3sFDFPgW9Ty/enpU/UteFXz0bENx3k7Xx
3OlGZtd+DJzHMeZdkAggx6tU0Wty63U13qLxJfZb/Izk9e4zHr8rp7LwlXCjQQCLLgri1dr0xtfO
Ysnu9zlFQhoQKk+UEUj7ct3m7SaqqPKE4IIE0vA1Fz9txlkxdFz1sU9lrBAygolPW4M/FkMVCA1p
wn61Lzgln2sgqVs35e028bzrpBUcHCqE1jU/oIWjTikTf08PYR4MErzYyPavRVQSRLrwxAJZw4Bl
QSto4dQIKDlr6Cb8Hqlg0cojwWdbeKr7CbXyxqnFWziaDN1dtYsTgtsSqyBYrO+MvRmYD2gFfwcJ
fH60YpcwVhHILPPHUR7LkJyU+iACwhKATElngPYFyUuGXz6m5D24ZcWCjkZjB05iE+FuTcqMG98O
f6VOyJ0Sea8zJa8NPOEg2MtQOyLerjK735ix+FUKjRUycQ9+QTx7Cu6/R6AByQ6nJ8ZGT8DMaD0m
Dl7h74olT6OxWkxtKDLKmIpDDPqSM9IrQ3Y2NgNG3f0IDQ+iGmc+11mup26ByVLJbce5uoRJyTGc
O2BfWXaVkNPdBsembwCKEuLk/FU4lXjW8gmKZ4Cj0HTqz3xJWi+ojGJnPOiunFGVlBfMmCwMRga0
oRxYOXA1pSHbk0gxAizgRrtEN6fp55RwZDQLkx9jutjTNWwaTzwaMrlkBgMiawDzLFM2u4hG6X2a
bTHq3zbIABhPULVd29qFHgGbJnSvfIrbB0NynVM9TNplfFkQUlk06tzG1WFMh70YmfrYKF3ONjq0
EafdlNrdQaEb5Nvun5TbG/ToubiU8520Z7HWw+KGt6yt54drxUJp19rqT8YOmMC339yG0LBHdvph
apyrkEl6p/a9RF2JFOAj9HmE1nm2zbIQ22F3cCOxuDEsPnu6A0cn335YwRB0eKIUnlxlTg7MgOs3
SPE5Z3MK/CWp90M8UW+23xnX/R4fI1oqN4wOs/OESgEiZlEwfquZXah8jZLjk1wec88TaUF8FkxU
3PDT7ipc0D3g96Df1j47Z3xUH2JSmIUiLbaSXCiEDyp4tNF9DE2IVQZi5dDyOqxRvcQuAiZLkpCB
9Q5PFoFQIQ6ImZuOa+9FdUQ2pEVtgClZDNuux1JL0b75WLZwKOQfZht9ijT/mYOhPbTNo18Udw2U
GGxpGfV9axO6Wz43OaimzCH1TUW5c0wxyoyj+afAWC8KF/Ev01bPRGUbRBO64Abi1WDmzQXTSrFS
VP349gjHNvBXWl15z6ysXXlaqY33acADgpkEoIbo52fK9ysLBXv1QRErUduZGF6gbxtJfZvGxRID
kGFxlvkMPLng3FUKfwu4dUofHdqA+gAWtkZyH2jMRtRkmJ4bQ7EFRQelm4DPhzpx9qBbpcchi194
3h+6FroMVC2EWBwLXoQplUrpQMoShlgs5lgVs63dWtW6a73PaVggP2hi1rX8Bi3Urlmtjuu0PbLq
/gqmMT35c/hhZ3W+cdgwxkV6oBZjGj4Xr1WGPICuYBtNsHqEO74PDDnQRBO52NGjpmTpbIrhq/PM
jAcVBQaOfGIekXCG7REYN0yVvmFziraFQJXw6yAc+WF7Y3ZMveSeMTTr7L7TDISbHauacOXI5LuM
i27P1byBMQeWm7HraiADdpfGC86kpAJSuaKgTNg6OMjveGgjhQAgxrIKlGiV9rw9NqBRkX3Rah6d
JAoOTQYzAz82KlJETvaEuoFtAdOelwjAwOM4pMR7Ep7ALFgTj1wGT4poBzbd84YFa7hG/LaSQ/ZE
JedfVYpNNbF382SeqN4/goRYhcHhmcIxok80iuEWSZDo/2QSqlAhxCN+NnaHjvpg5bnx+jB5snNF
TmJzi5uGhY9Xv7WzmwE79Y+yqXj2E+It8TF1uAOfKXM3CFD2plfZaIXHZDv58bXwB3vH53M1Q4Ph
0VLUSL8aESDA3o187JbAQH/HuG2UKo+sAZBme/UfBRJtxuRHgjzMFVcEgHDTdy8wkC6gmWfrxXn+
m1HrUzMQaJFrIlftdo8SGl0eQafxSHQsZKCPSJgnl6APBqio2XCowkhzgp0V0KoQwPfiVcRr2RXG
7bn5BRj1Vcg42+cqwiRjG/eztcem/WG581lW+Zue6ss4lkwDIgY1tvPD3hC9erVvPJNtrqDbBC1K
59/yoPVd59U/tK2W3BfNnSgQYFn5KyAwklVpRLmszJNpQfNkc7Fr0q7be8SzWeVicyK6KOxb8njR
p23GuNsPE5qe0nG+JxleGGFikSrwBdtOrLeSZ247Bb9qf7T2c6PeK8xHq1rl2WtQHIN2THY6tjz8
acmb6ikGaPSwHZMhMDDnXtu+YmGaIOkz+Jm2v1QL/4eQsE8z/jVikcNpzhQOcDCgGXsbRfxiDwVy
VqNx5yZMmvr2pcPYAe0rL3agP/a4NrhXsaFtcst/wXzJ9ZrON8nqjrOUhUeE9Ks1X7EW2kW7h71H
4WHR1rrN2xBbxVZP7PNwOOy4jRPS5ryRFJEJ4tJQwARM8HiEFZuP2KEDBVSdb+tun9gi3elak/5j
dXsXH5OuCWerA2I7CMgiltY7azCvTpVaRwC1E0nQigEdzQtObI+Rbk0yah5aMbocZDUBDi5+iwF9
popt2i+C6WjPWM3B8DJ6kA63yIesTdKg/CClt85wK/d2da/ZG/qA8QlImqiLo/icAMYHE5MdBlZk
lRiidZlDEaiq4Hc8QxIQqD+V0yS7uWLaK4aEOHhWMKteFIsBGL6sCrL7ueKh7ypWdmFJJwJKNbFA
zvmty2qrQItQRIiRDPJ5I5I4M5+huM/WPWY3iqwLxp1F2YfEmOFGcYL0+m0NGZirdl5mYMExKJjA
ebP4GvMFDAoQNAzDD2F3gCl5tZsOUOAB7xo9xkx2yCBA8EgaDXkwHOJR7IIptvI47wOGgaR93RoR
HXoqBrS0MAlL7X5Ntn5F13e2h2dsnskFZDraSInYHbwinpidX2hw5lnjbpGLnloFbsDTSc5RwbiJ
CIlFsZG/CdT08FngWw0B/jpoGKQfGQ2xID7vsgGegaYKmRiDwWCO+21pyHSH8JLDSYZPZcw4OuAh
B9BE3Tc1SuVaVDuZAVCRA1MaNF4BWZ/hn5lc27/GEQXbdsRCdA/muls4d+DU63zYREFK9FDZJTgy
D6UFu1I41mN3DXNt3nnxn78hwoPXkeJiPRul7ZyTkYgh6WsEAbEFsaI8VhHOQ5K1SXy1q+c6xsFd
DFa972CKrGN8g88aAolKT3zNbw5UvGMIQbSzsPz6Ee2njsrr3z/795UGLDTPVoSOqZfs0WLuDARL
gMrT8shWhLg3ngEbJHNrqKJoKSIUA91wtVoU4fU4DkcgybeIa+/iA8LLW884Gt3MKhCPkhzxUqLZ
FmcVnbJCdzfRcyUvdiwPacMaRl5yIlOQAylqj405/YR0EidjoHOSHuE8kNhWRiG93V+/1gi1d6us
8A2n88jWYJRbpRn25ClTLTTJFOWT115yolM04MeRJzHC8+Jahs/8ltxHCB6pcZL5qcmL63uKSeWu
j5KCLUiWr6AhJYskjLcdMm4dwz3C8ORRZPEt1zFZUZ7HopLZI9I9Spk2D+QFbRuMLlYE5QQfoUTy
uUkYkm4gMz6YnYlxWr54SZ7tjfFsjyPZHUFUbQmlaLat2ZCLJtsC9Gheww7B61b17yY3zgPqSmdH
CMb36PsXXdvRU5bOnwb91xlnxFHkyVNa4uzIk9R5xMycbzB6P1RNF+8rr6tOaZAjJIjFnecwGSll
Jfc43I/KbrNjjdOb5ackNLuSd8EIG8TQsF4Rlxr0JNtC4Jn463srJAoN/vi1yHzg8m26Us0cvgvU
RaYNYLPjDKos81IWvG23cQi59YedUU75rtBmvQmlSvYW4rpzYQnUuQSUFfhPcxORRsnaUKPuRz9E
OHM0sUrLuoGARDYjfHjqYcqbr5HB/6AY+jWC74OCpyNX/djMDncqVASeR/adCROeIFn3hJt40Stm
3U6MzNNN5VEAZYInv0OMEeIS+DBBsgP/BY/SZxxMQxmeHZaEq7Kzf891n6NFHMqjs3j+JoeVWmcR
BD5qxCiG7W4nNVYfjYOONwZasK45PonRKRGsIwLm9qX1c7aFcvNtt3ygevnZ5FT2roj7z7+eLrX4
E40kPIHJY20gg/CmmxRgyRAfazvB5oA3c+PVujomAr+zQBTjcPqWBN2glcIPvPzFY8PwpHTLcV+a
1bjtsLABrlDTHmiiXMJqvlOXUnIiJYdBAgKwfB4adkILClUG+ca2Qd9ivFxFU1SyUl14lWhMjNm9
lHEAwYPtI2RP1jeS+XblEgvjAIstwRtf5WKPnJMKjdwEEKhwcv8YjiRM9PkNTMimqOMvrIvpzYHk
Y4y0m2HQZdu2bsaHwvMvPMrR/JJbrgjx2/y1MJKJugwiyZZsOI/9Lt+NizcTJDHX933JSH87jSVx
FVZSHgwwzYLn8Nqx6/6cK1kzhFO4C0Pwt+iTk5x9maET/ndMqAyk4x3xe2wws/TmGjKHFjGKRSw0
baHLmXeS+WgZWvrO1azv41TeMerdmpnrPXIdn8Jlijf1SKzGxOE11cnPnHoEhS1X16yI74v6wN0Y
Va6PXqa+umx4yBMR34VmyJAsQxJeSXv392KsR4kwOrK2PwYX3Vnrcj+VM53zqG7OwEDHi1/LhGwe
wyAhxyBKZx1m+sFroZpLogrDAmmMMSBBHMLBOWVDfY4T1o+I0tq1VFwhQWsMhwZkN23ReB/bqCw6
P5ck/kzP9tQCsSnoAIOPlK30fxri/n9qzb9LrVH4/v53x/ZD2XQ6/Mr+JbVm+ZXfWAP+7/8x3H+Y
Ptp3xQjUk774a2ccfv/9kW3+w/JMm0Qbx7YkuUv/9GxL6x8mUvjlJ0glfIRO//Rs2+Ifgh0fOTew
FS1grf7/i2fb/FeHLT5Lk5cnfMvCtq1cUyzm5f9mCh1KKF64bTySkpL4qKufcaGGlLO8Z/XubjOp
nv2oNbaebu9UXlaPQamdI7bAfd9WzwTdqhMp1NA824V56k3/xjArF8/4fzmAeX3oQ31BKKwjPF6l
+T88mBi0OPJsEyD66KY79L/NrgUcs4Ikri1J1Hfm7yLlk/YM8sFh2/jYYN7dOkb8WFUIwGD1Hd08
Ll9AHKwbM2WyW2t3ayn9nPrsIwRVLAgZ+PRjdKZBua/9YrpzVfNVl6zagySMjnkju20fwngUJYYL
UdT6hLToS0zmeAfaMQSQnzyGTJoQ4qZMDG3zK3R5/AKHCh/YAtt3DfzYPhhuLM7zf/cRLR/Bv35E
GO+RyfP1eY40l+yj//4VIk0qqQFKtBl82bsJXe75739o4/xzDcXq6Ax5tHLbZhHHBtmbILpj61hD
vXenhjSDKvbPaZLsw9Acz9FkcmrjSjsDJtmoODYeq9F4bx0y01MNZBS+9f2MXPG5dM27sDLkvh3Z
1g/0LdeI+SbzYxIYGxVNFxOuhU8BDJnJfxt4FciIbe+cwLt8mxETzjqKT5Ptu5sQOzYyKbu6TY7x
H4Sd13LdypqknwgRQAEFc7u8dzSieIOgRBLeFTyefj7wTMf02d1x5mbFJrUlUWsBqKo/M7+0l//t
hvxfYuTO/A784x0Snu6Ru6abSZj/TOBX41hnQUgfCg6RcBjafZIiWQZsiB9xavqXrjFXUytjGHsV
9j2CKqAX9YanfgvcwyJCdPTM5gy451IOnBqMVsXAvofgzKHkOgorOdtNnaLEifc05rz9860mSqiJ
YVOzLvAJ3EVLljq1tHIzVZ5+H+aXTEqKE3pd7SavnJgidQlxWJTLOLC/x7S+ybwr72rST/0UlEdY
wMW/XlCy/u+XVDes85Jmb+r2rAsbJ/Oix0W06zlGJ2GJquaQK9F8WAtJYHqbuTUHaSV5l3DrNlZG
7I13DBCzXg5UVob7zo3qfTd/9fMtamqHU4n19RA6zOf6pD1qOQGNpqSf0/UhucWAg5KAZZUz3gna
8//vGSD+PTXPMwDmBUQax8UKSQOY/Y8LnNFjnXL7DsvKZauD7pJewtC58bYgpbREzAK9aJjTu/FL
b1KkVLtV+pwhwlYhoHtfDsHmh2eb9s0Bj6f7qCaEGisaLwT74lNplsmFUS8X7iXtuuq1HGkMTth+
naHFu4y3p4yJjwv91erj7X++Nt1/doaZjOk9FgYToMf8T/zHA45+1cQ2mrhfDn3/ByGqJzEIsNa3
xmgfBNxShCM7EpdPIcu6NeavjJGiu2b7f2nbrIC/+uH951tT58yj8dbEF8v3fl4ym64/EK3Byh/J
E2pm9OrXLQfwOLFWrp/Er1pd2BvNi6jxbLGqdhL39/zidDC5sAVd+mxAM6ML/EBynWba+Rex94wP
08FShtvL20LARP+rb/QV6Ddb+cz0vB7u6fzlz4ujYmdTICIcMc1qF4bgETWvpv1he5Kkmhu+CKvs
tkzrYHHZYq15bvQbywmu376660Zb3IBj7QYfAj9tHfEaBxcOPWF7/CVACqe8eEkL5hh1YIp9bug2
g9XUwEExZcfJBOqpWK02utM+7FxYV8XG6TWwxaEl13pnKxm8lhQXlBDwH71Vfv7nj1j+Lx8x65gt
uHz5fB17/vX/tsa6XmRHOu0Ly86V3bJRzj3IrOS5GIk8TfVbkDvyd4DlfrZw8Lx2Dv96MRsGG7Da
EyHxFTNcPXZ5PG20gSZHlrU7Zhv39PMiksw9mcxs4UZ4j6hxOR13qXjvRq/ZerFjnbJO5YfRaSgK
Heo1dPRqbwM6fAuna9l6dOrYdrpi5kfJjdVQbeK0r0E6dG/h6P7JMCV+MilolLlryiI/BzLmiF+V
6xCf8iFkGMAo65CknoUXAhzBITSr/3pxKnv1n99Ow/gfewKbOIN0pGvpM86GHdC/vZ+DZohRFUyF
+2Ed2lZLVwAwKBpDwu6QkVpJ4bh1QL1MexHnUj7ITcqHazwjQOj3uHOCS0tAs+VPPv6/l6pvEAf9
blM1IJBtNjUvFaIZ23XjF0R2qpuzftxDnAD/F8rDmBbdlofnAdwVCz7cT85O1B8V0yMzyG9rpq+t
aaV2zoZVnqDTW3eVtNWSsMmwTE3rl2dwi5C3Hpd+XOmnyvwcbSjtbKFIW+Ro4uTU1F0KgHZt7UHY
ly7zTDe/GMYIL2xSd6qoKVBqyWvp2Cg2vFMTYnzpQXLKXkU4HDWjtiEghs3VdtpDVBny+PMyzcQI
kFvvnEu8bcmZgqZPUzvXE2lhUyDJpP5tHK3orsZpOxqNfobJz0hxpHdGq8SNwY64VWTDUFHN5DJQ
BcuEI5dXJBq8dV7Z3nWKL1ZeqWUX/A8dQbXYXjatogfNSK+MoJh4yiY9FZ3VQ9fO576FvHjv4Tig
wqvHQDHzOSTWhqRm5e8Ecp8zUfSnOsQu+PNSTOOWsAsMEzUhj/jwYShikWcE3L+uXuR///NVZ/6P
m9gxHEBJzCpNVyDa/eMmdqaUWqHWSZewBgfZlQ+cryWRJ462MR/4WeJfP6ZePCwboWPtztqOTWWy
78a6ZC6U1uDL8m8l5xxlWHjNLokc0MUeS7sKP5NoFog1656P9wK1GDmxRm0tDe1hkT+axbMtBcLe
6eclq8KeKDouXoOh3UtpmkvVR9Ov//xP5ur/5+kAHX0G4fD0kkyROKn8+51WIcjgZR0xi81r/Vg8
/7yk5jw7tsWjF5ZxDgb3d51S6h40ob1UtpvtjYj9pqSs+VX2en7SfEaMQISjVzeP7EOPQ3n586u2
T7wqtRy5rHszfB38EHInPbNTVGxGdK4XF74lxI11S3/Io0M7fGgmroqgKYbDz5d1xRSsCUNCf50u
vwfLtMhMs96NjXtTpUurPa6HNXv6be43A3orU4aOiWY5Va9xp56x7wSzq52UVUUXFzjYIrnsqVr4
dBNmMFoyQqv33n2JGl1hIpXN79H03mp2tMv2q9Hc75weoKnEwj7MaZkwGd8HiEhiBoKnBSsmoxnI
fcH4UfVkfnXotY4dJMvBxNU92dbWYzixpNV8dsso9p29e3X3tj+9e9gcF2MeXQyK+Zosv8WqwxAr
d4mTfLgV7MyKfJ0hac4qqgRZNZ54hpsZpe29e1Fu1mylr2E/qe5QSW185GF01jKE6dghH6w1yB9F
8mRAJYRRxS5KUksTxW9Ke7bt6qkbHbimlowoiGjeGwUJprP7XxQNc7pqcRFXUJgMAIA0bdMJDd9g
YWXDS4wQuextajn7regmwsYGJewvmB9ClE1KJ8fynjDAXA9Bt6X8Gw0bRimLcbEuop4841BkG4yc
cCQMf6tE/qsya3Ml9Ig+k1RQ0SKrcUe9T7rDAYz5lfV9aXaLyiQRVBnmxkg0bzGFbbzWKgndmhLy
rqU53iyDv3i7Nc1xPysb9P/Yxhti2NbGaDJ/Hzx8z8J6lWrDRXa421KJM8Aorpx5eDplK9eJ3RfS
cesMlnZr0cnutrnEXoPzWKOyFXW+XynpSmrOdfL22A06Zjey005MAcNDTiBcwMZe9CHwIAfbRup0
25ZkC4bIApvREJy0MjnyL3PWkDNhnQmf8BKjWKtSiIijftVL4zvUSh1DIY0gYZgoAg35Q7U6Hdrb
tsNq7GIdtgX5jpxD8gBbRZTyAJYXDORg39xyxMFIFG9m+oImInQvR2GQWZhor+gwVVrkjBOgIFyI
jbOxeertpKixqcXp2uKwu+twPa+7DsEjf/Ua9wODLVndnV+YZ9tkQt40erPFpqueM52oqKJ3Qlrh
dWBsMCo2GL3Fx1nZ9jkICTCUItRuxvRUyfxPHdjbePYKTTxCcK0s/IDgxzihVOIftYRxLgfv1jIk
XNctTaAUuJHETmmkSV41Xf/QrJ61KPiVYuCkJHLXIYElzxHJXGgOFc6Ewrk2Q3QdDHc8wHujKIos
kfd7guPuZaO2mHD9lfNCZb4jyfwNnd8GISmYvvR1BxWR5eEradPiN+ExcK7BXKHXOffsQHBQv+LA
cRe9TqxHMN0FtlE8cKt92AlGLdVXHlgtwlF2gFEs0EgLpi72fSfSjHOnD980HJEbG/LxRUJtrNHy
lgoI6QOMLKpzr4uDrlABgQx8Uj1hHehdtGh/qUCm+jQmUoJyn61pK7vudpEV/6lR8bZxjCQxhhvX
J1I8jR2nvCAl2erl76DKq11cpq9TaRNh9Q+zzL5WPRJyxZ0GHVasDSYWYGc8jwzCxqY20NXWPZyj
DWgmJqXEj7bSfoyurzYN/aUAxO1xhyA9c4FV1YsDXKmn4p4lU0qaZHLxxvnv7QwChONFdaQtNmz+
Xtl6aGevN7Tz4Mid3Tku5rVlRKEA6rlvHXy3evMd5Z4YwVz4wL/jlJ+rLmH+VEKbVmNF4kdr7z1W
pMaWFeZotQWk252x+/FMFyUfAq0Uso3onXe2bSXVwU63nUPUl4pzUE+O/xbodrOPx2qTEW5fliFp
gFxHdo+q5qX2caIloiQiKuyVbpZfbUQw+RGN9nccymATRbm5DuD6E3oxWE+g7amSbAqG+19NWbPN
FwDz5yrcZW331dpR3LmGJug0jyipqnuiWmb25VLX/JYl/jodAcGl0ZTdcvMGiONF06qHEnZF/vei
6vYeNZuqN2G3oUv7ZfTkNNapl9C14njad2KqtzJJv5oaPzTFPv1Ko83y6jsDXtfa+vJTu2U7h7nG
c59atx93riAKn5XoYLlDFaqUzbYVw7FqkPS9mOhjOjb1EiYqV+VGpNDyW9N4ANVHRx3YEA04uyqS
3pX1bFjIwnGnZavJS+8xej0tKytLS5JzSfnJEoM+5RT5Dme+s2YApG8FYK4o+hTEsvchINdFP0XZ
nvqXE8htKkOGQl97Ki423Apl1f31Cv4j7VJnWw76n7B01bWhmyTmKn9msX2tOnKyXueYZxVpZ9Rk
jIW6f+/wqF+sHPUTC85XGYYdSbq5ZYzMsmPN1LaIA5g+DpTUCSi3ZvHXbAN30cT5C6HTu28+0f40
G5frV7SJeN27zqqU9XRuhUbd1+ivQy0nQgTVpa98lGuif6bMm6W0ZgwzrdeQb2xiAaV2rLXyre8H
so+190enr1bFeMv9hDhBX9QwINpTNztMlQLqj2veWQcRA6wS5RGF19+UOR/KRLcSOXQMiH04yB1l
THhZpi4j/cPpmWig1e9oD6I5xOrDvRyMsy79xzTkz4mOKYdrzLdR1aueypUkUCgxGi6xKP4TwwNW
sebsvDH115ndy4XMraNXV9PRyz7STFCfEdNQXQzi2CTu9K8X0lwsTSx+JcVStKep6RaaCSfQNjtV
5RNTyPwYJARooNFnR84VcmEP7rejs6x7JhZf6W4cBVOkCR1KSV0Hfx1uySWLVr0qAZnj8mmF3W6x
93Q402XH0CbvvIarsXuL0/GNPitQNpmDGcwfXtqmf/eteJ5aZPsOBPnKrDVaXTW8bipOqk2UKlDW
tPKEbBQ9/ApqcN/IX/CWY83EtHJkSMj+4TNiELEwZTPturn+j5ZXwqFkYA+qmCTq2t0u8njdeZhD
m3nhw3wgnKhZq0YjuCDsBZApZ1HH0x+mffbKsnhmqpGYdpX4ES0LHSiqBDd97UYG+4Hkl/lmIUPt
rBqLo8AdWtnotrYm6hX2QwzEZX8roZYTLjqUNfaIVpIFpQD4dzDWl4rBowqnfoPT/Iy4vRpV8B7i
jIjhK8c4whzBfqjnfxh79jGjdI6eHu5DxO+kbj+pftxptcV0uHjup+Q5aYaZoGy+EDpbUr4TwOIg
MG9r36KZIEtb8DuESFe9ASDJKWl0iqp5An9CXC+BHAM9iYKD8OIJAa/56w/uicyHtfRF+zbortqP
06FpGR4EnGjSGhJCOE57mXYvE708Hg2lcVNBRDabTQpcjY99DhrxIyGRrKfJWxmlRhtozPxKxT1e
VljbVor5FNMQHnESswklMq2Dj7tqpnxtf7sZ14OWLSwL70UcHcP5JYDq3QN52o9gJ7O+KDaV3hKP
ITpFnmpRxma7ZgIOi8cl4fYsEGl39L1p62kgGUvWPsbeKzbwZ6khmnySY4UN4SQFFhORrq8Mfms9
u5ehu1w5vrJLzdkcjc1tAg206AhcYr12NloSG2s6rH9FfnfqU29H/vGWZZFYx605rmTtRVuiRQSE
sumaaOIXNIuibtVOduG1yPnc3L7euhpB19kR4LbQ6G1WKUgmgEPAxeDKJaVGePy9B0G/wHlNPY/M
MAtaNPmgX8fIqAsj4WqnY5X0mh7+DUvzkRbY4fsGgIlVFh+cTXngRNWwEhkbWhEY9kFPKDIxNVpy
Yo4J6ag+zbBIVgY/3SI5NnbXn2hQv0yGoy9jCotx11biPNnsBnLlLGyWBk5BQKo6veL4tsr5IdnG
zwAL7mP08awiOxUa1CcPd+Ta6WBO9RX2Qr8v9Gjtw2VcqtFmXyijYzVOH5nRWwsjaM8VKP3aq+0F
HWn0E9YOz/yKs004TQdbL92toVu/R6hFBL1OXmbfOwrWGM240INL6n+xh2gIuV0z0yb2I+a2EtSl
RvHcJglgC5UKA78V4aZI9HfqS9ODpiAouFH1Xud4egLiU8tMYKpD0b7642+CK9e4IqOs4YUHtwFQ
xpg+Uh3rqBJiMwXTKRJDdKSbYJMJcit9E17ovaXolz7V1eASywoo7FtnwdmM1Gc0UuyX4ePXTRI8
5eC42MrpTumz6DXTd+zrr4k0g7kq/cXioVIOeYb5ht/lOkzR/PuAWp/o4YNqSBmP5oP62H6h2SAR
M3qnFqPiBOwkXv+QOZWfHqN2+qIgO3wIsCOGJBkX0ndvNHm806185fB82Skj6jjLwlVoq4hyF6A4
PmEcHbyRIobFDpwiH+sdGKaG3C8pHLGApNZypZFe6IZf7sjxfnrzWzLN3BYaEmNLPNia5wmj1y1D
cUoSzYANY7+0WXkLiG19As5Z5TZktkYTt7Dhx8jD4FyWqjuMvr0b9bMu2pA3VRv3zgLU37gYcGGL
KaJVLLedfUeGys4oao6mcs0y91qX1gd3GA3IHqfZVFdUUuhzzmMKP9KgYGveLzFZ+BFGk7pMnE3a
+gdJSWNbeSxQhgE+IaAqpA3fkpKQeM8foLWcvwFQ4JXquQ9MfNGBnD7Bcb4FJtlfhwRDG8flQif2
79uUis0VullL2kfT+73r06CAZhbG4dGa8xFE77FwSehtfjD9GgvzeXhmZlWsBAvyARLSPkLvWk4a
hEc6OPmAaObONf23UckL6q6/dH0eVyCUvwK2pEABZTBDIPrub2EN+b6o1Z4Y4yZK8uYibm6LzYcJ
cr1B2JiQYXAfp0imWBtQIUBQb7UCVGJLrmKpdxwsA3mrJn3tunRAWiTkPWLpCxXbLqhvix44jlhF
4PKYAJpInzDBw07Zu6aD/KUJmgnRYCAnruvewWDMqMcQPBcRbGSVbPref/KnSzhqjAfGqDqW0FQW
icL9bxjxNVH9J3S4Gg05OXiDGy6TudzFU8aRvXXDavZdu/1LNeA3odho03TqG2J/ts01nuS+/rsu
MGFT0cbMg0dR0MzoFMOlrgYg46KUXrMe7HXXh0euVyYCGnVhAsop1aKrNDI/zDH/0MocoQH/kedw
n3kmBcpo0Ygd/sYdLJ5K1s0eYHRYkg/JbguiDOmmKewZLQKIgoIbytxx4nYqfXHMRl+oEGNQgo91
hmWRwEky3E/sGMYyopFo4nLU9JpV68Y+GA3LciTmSHStBnqKRcfe/D/y13XJg3zaummNTS+y38o6
OE7mrEdfzvUHPihN+tm9gNCBbb9ILYQ+NzKh1guT3m1i7jYmlw2Nmk+ZrzK+6rJVxJ8zFYy/bZJZ
usb+VfWEwDnXztcJUDrfsPfcQwmPepB9WrX1NHplgyoRizSojyWCG9aracDzWXfrHpXZ0eQmjIZb
kEcH/MIgbnV9JRNGBBBoSNdHczDYW3b2mwZjNjGXsZ8QnEuq61wC1xMsZD8S3BpfUoqmjK9UeDcS
hlxtY/tE5T0YvrCqF36WvtfasPGynkuHUR2fdfIehtemL7uVDvCqrat+S4XEilvhNbGCYT0F9N10
qUk9ITYuPWIzamAvxVxMDIMo6mwcxTDN32XkuH+r0F95hnwisx3dHiVe3kPZlo8yqs94/5IjJM1z
+icPl6k/kMlK5L5LCUiENgQVW8Xuxs6IEhNeVgZ9EPCFAWxQXZ8x0+CLnOanao8Jc1daAkt3n7D6
FfWhrHD2dVl2nRJr2OSGxbmE0+zPV8mAgoyl85y39laYdQD6hBWpNzxYVoZ4zVVgrmbpSGRUABdB
9FoqM+DkFj8HDs0kNJoIDicd0RJKgNe4cc2iYuTdjBu7E19DE2Fx86cttfYkUHxawyUWk84t9RWb
ZJNiDKmSXeGSKUtS3FbEixc2HZiLgTKrvvggXvHzc1Uz0bpfpJnHibRaxdL+APY6LkqzlQuRBsTv
A3EPeqoZFbMNNDF6p3PUwZidzdCLFwsfeTEwLTAo5d1SBvgIMjh3Ya5/1ZnHIkAZyAzRdZgQ55se
R/qK8fdLPvoMeDv7mpiA9rpiIzmY7ygmaOq70vXxqJKKUp8wA75E1FXv7N9EFIq3RA/+2C7udFNL
b62DNxzX97jMfHHXw+ab4jd23nHw5pP2i9MML2kFhq8ncULwy99Bvzy1df2ZGN+VE2TsoHmImOLV
dQyKTlLQOVrHIyLGeZEQy7d0jkJlFa1V22T3Jgq3gxf5O2sRt8FBJ6CP5xHrSmc6pLFxy3eTek+H
MVyddN1ihg8jj/ufxntQJYuhrufeuJc8qyR0cycEH2C7FwueFy0nNiehERd8csBf77nFzUIIARW1
FVJ7MqKBLWSUnsues5eicJH+FHyV1C1Frv3kN8UJvj1Wa9d7ZSHlKRUmrw7e9r1mlgwCdfbYMBIW
zlBdtZGnWD4wTWJ4IJn+dhbUuOGYGewF9cSqeR6zxTH6CcZB/RH3un7s58Ng3Ejg+gZVlwyKHOQF
pw0BhzYpeBHaeJRPiQ0AAjh+vYlLgOkErRorfuK5TJe+49gnHEDyhnNWFeycqPpbpDUj4hrDHnvi
wHgCtQRBRRl7uqM2dQX9p5nr3uhG2BksXosCtAxPtOlLx7wOKtDbMQigVK231B44vL3ItBJL9zB8
RGG3jxmULydmwOQjr6kQu3ZseE5aya9UkNml0/RJt4Y9eep4H1nwqUO9+t3T9r5vnkxlVWeCrMzL
lraldVt6mwDQeSMcIuPmGaJdcCV+4T72+DASHac5q64zO7a+EDEW3Cenltue5SIlm5+69dYj+tpQ
U86+5oNnGX8xwjxVO4cxc69U1h9iP3qK2JEMLheQ9Hly9qQp4VRgHVJGi9ziFTvCB2C2Evqwu+go
FICsapC/tfkzn9BFd3LStm6t/rAcaJSskUPDW72sa/cEkMzbIhZ+N9r0VTIDJOjTfhCDx1gc0dut
1TfoLeWhTrJd6rFXymUARsBBLx+oX0AWdM9pL6dN2nRvTjORjIjPk9cL3OH7KebgFQdnfHevjK4Z
cRR442NmdL1yPgaH03IEHHVlpDjtB+SPAxUAy2YEh40LHrMr7GfhhsUmiJEYqtCIN4mvbaCAOVfR
1CthSEZ32rpEsHjyPagVE2caf8geqXGPgz69OdFeOWyFwGpRha6CHBcVxIT6K6kl7x191FAYtG3n
1vcmnkjbe43g4Ky9gH0Ti9q3yoXZVt8oEMRRQkguchA3Qg6QmmAzZklGDs+4QiBpyeJB+AOfxF3g
SXw/VQhMlZFWMJDdYs8HSDv01z77ldaX6Rnn7183Ga0tsDPmN/NhRavHDf8KHKkKD15jGs+0tBnP
BrkJmNpQpvQBecnljE6GmRQvKOCb044HKpoCgEGi2aPWcw1YoYffd9CWuBH9i2TjcnH1aVrT9NAv
45Ji7WD0jjhGmotJlMipguIUGY66aC5cqQQQRam95n35HeB5fjUK2Zx4cLeLQhHqGtm5bRzL+5Jh
fBSVq05xNixUi69nAE9/K0EnM6eEwyMZqs8guz9aXxxze8z3IowY1yWGuuSZIZdG2TR/SRkAiDHh
uBEnD9BGN42H0qkkM4GITO1KuXp/7qs2e3hOvqrYFT5Kmm+bqn4gFK5hzPfMwHIbWXqO2Am+nxtX
G/P+vgns7hrJhF7uxla7xmXP2sYfbdbIWxyr+BGZlNhMEupErUXghniJOzfdkH2B0OJ5+9CO0ovP
hvnB+QDbA623h67wUaQjWTMDynPs6DSn+kY53nu3NG9tylHC+N3hajiEhR/dk6mM7xob2blUp93N
v9inmXWA+4QaQ7EURMgY2bS0tBuzrn4t24TC5ypsVlpf1xvHS+qHN7+o2uIeDPuLnkiF5Xv0j/zj
37KGIGOQ6BTYE/Z68p2/QcmZGZEcXArL2QkkNWkv06pOtrHW7L5Fe/Dzs3CGsz6J7ilLX0a3rB6c
qfunUDfVagTrvP35Up8kiT4ryiiLcD5p6eR8qa9S4r7PqbTUs5UU34mX6ycaLdSzm9Nzw6DX2/z8
YtBUPLWD6Xk044dehd6vXlD25+RVtvOmznyWPXpqR3kMOSk2urE5bGsTyLgWWfmTCPgIOYvwVA7q
/Mmhz3dpjpp1ySwul6Rc2jQRucW3iMgAYWzMziGQsIU+aTbt1sFw8cIoWM9lA3AEawR05wN8vP2u
ULiWlXJ3KrHce24hcgyd/elzop4XHYub5mNIw/cg1rsXBVkHb4Bzj13NWEGHqPBPARhoVZ1v5/np
KZQVeNTZq5dV4lTGGdAJJdpvpcSzo9n6w9WOImJ+0QX975Iwh4lKfLJMJuWWBuMydp/DwKSLRpN4
h1pua4z3Toys3CC6LvmJx23fgD8v1Itqguop4aRkGOcWWtYvULwFTsqLDr6D5SDrD2NA9N2oRHAE
C7ihPyE4RTjHAA8/E0cl3FlwQDbreGdrzsPTkuIiNSIcediHa5LH4qzRbhKkvPW8KT5JqKx5zaRB
uJUUuA/ha93ZyFJWoa0Nv/R/SbZbB10WlHbL75L2xSWdZ9ojidUzHH1xMJWbMHSjTaih++jEeOXe
xxFtthC9lm40iDN2W2OlYixxyOQj04u0wIIFqVLG9qKQilh6pUnqSNL8ygB6M1SN95S3+QP6q3Ps
LNopYadC22FvTtJVP4k2AAyQVetsbB5q/BFSBLIHRSonc8rkoWp57EOxw0AK+0O3XKIP6B6gEYF8
RVqIS9PKcSpP7zx//Z2TEMJqSQewV7a3geZlD2NsqNGaNczCfjPr3t7LEot02QwWd0J0wST6FrNd
uBRqzovnNE1PnPm3dV3dkgaDSqDC77423MvPS06mz6kybTdiEVz77lfNajX3eSDBOX/AtrIRhi4k
cxcpFgjbKWIt8rRW0RvnrkfhBYfRjuRaefbOY8FbJzUVHq7NhVpqjrMyfKq4gqBfcprG/mLfEi0f
9qx1Hl5c7VSGuGDGABKj3zAHnYa4XGlWVM5Vh/Rr0ImzNOyIs0A1W3n9gd5X7uN9lDk04FbmX7K/
q3Ikrm/U+q/UGMcT+iAmiHhInmRhr4g3uceflyLCJ60Fv1SXQWHPAuuRi0CjZvSNEEW20ZFRDpEw
wp0o6ne9gLUksviTLL23cIPRvoMLAePnzYOdiUFt7TSnXGSrYaqxOnbJyk4EeEyPUUxVgqGfkhyq
AjH8pSObkLA4Aj+HLfUhvObTu1K1WD4SVmVS2+y4CgLslmG3iKtOiodFuatwzJwNSDMsfLl6yrKv
fCbEEb+8isQuX/xe+9QqvOpaPF6igUOFmyR7uMrhKZXJMhAyPusa0ajOlK9jk8tT5dbuBVI8t+hY
nkGnvhDvBNFEiASYh40UN1H5qZkuscYhMLZ5VnrnvIsJ2iWg57TWZACCdRdnRHnHCjPdA7zIj84d
joq+nb2YDyjU7YRnMA/B2cGZ6Kbt2hadXCdm4J/KXOTM8ASEnlDvVwlPqK1njuN9Gqx9OJXOJQA3
vykgbZ/imOyzm/abeP4+2TyFD2Jh1Yl1m0FhdMaZE7N5wK5lRHGCEbdiXY9VCDSJyWdATygV4FZ/
Gokcgoojad2VxLyi2tJ27uhPr6lFkI2ihI9lI43+DJGPNBjELCjkToxUpHFTtuAN+iLNjz8vqR8z
bMjn0G2PAdYj3A2N4Y/rv7RG5uRAfJDLeZ5b67Qy/Uce+R47DgZNhpdsuizwnmu79p6L6rdAZbta
k/uYDB7x+dSmm26gIJYmZRtwry4PsRlcOM1zNqyq6F7vJvT8IDWNO3Mx7Wzo/aZtDRPEIxnY3lWv
Eyr3NnT5zE3HzdZZ1DJ1qvLs5OrZLsTesxyn7DkLjPyYMyJb+WmLCdGywEckbXmVbVxeAyPbifoZ
HKuiycPHP6sHv/pGjhdu0ntHGOTb5SBa1XAz8nrgbCklmNf/2ucUvdyjov+sCZ5bincd1kCOpL6y
/UwCpLTkoaT2+IDcAgUlAwVuE4FqlVu+OD2wvknz2tVgUn9bEVZG9cTvZ+mlfmMdotq9yYdnb2CT
opy4BJNqH5yGaSP3VULTfAUjTQcolqVQawrgJBt+Q3CMQloZ4qZxnimK2GJqgP7InfEaQLe3wcWZ
hf1FN+Y2G8LiYYSNwIoLAaEfnIwzCliYtKX0Qjl2hsgG+sqHJNS5Tx5iY17Y8sn0mEepIPpIw5Qp
YJCrE9lkGyzj1SqNYDcq/SmD43Xq2SAt1ZtyIrkpndZ49nNA7RwpmMFOBGURPek44dgezeAXS2eW
vUx8bx0EjI5wVVCBm2bM6vyYFljSJxtm+SgNBo44r4IYDIO9Ap4/lQIcENHgqQnNnQUqfOeXQ7UA
H5/csL2h9avm8vOV8CsgFJ7ubus8jw8EBj8s2bXYzwab2UTY7vpwKraYA+nYMozyUXll+bC6T7yh
+dVj33BO6R106kmeAgETPkBmgitVQl7vgu4mMBrdYBg0R9eUt8BqH7qjiLrT5vLcx88iBNb780Vu
PpWeJq5pIJ4l++NzKQF8iHjy/g97Z7IcOXJm61eR9R4yzIPZ7bsAECMZZJBMjhsYyWRinmc8fX/I
lFTBYDRD9/a2F11StarSA4DD4f7/53zneTQKTIkVQegpaIZaK4mb18b05nsFJD0eBI6HzhED7Jkq
K9QITE3GqnWURVfGQUdoLQKiEOEL6plavCEDyiIgKhwWalRAJ53NEKEEjUpsfZLIxoGXKBg3+DNh
3Hpiu+STkttxmWlUVaeeMhqalUB5SCM/oSghGbBT4BfVeaFReck9youVckFBehZsLNHdGyZqeyNu
dpxP8n0xRNd4lrrd77+AYJXcbEBO8/tvxeitCGnUp7LRXXg+scVdXa/zjnQTRDnBBrJoeGEZqkLi
VlRu0/pF6/hctaWO1FBsf8diNU8pXq6G1PJ9N/8lqJnbZCgPTkjTCSlLEJNap1DZVOQEvbKe3Scd
Rk4TijCAzQ5hq6c/DG1FVEdOkJE5xeuJLQdUV/SrHJo7lIjs5/lzZqaKtSZnbm7BiRdI+CQ7B0++
Srq8ecwGgpJIY8yuih4agdTl4HtjL79tqRC7Jv7W5e+Zp4R702iEXekPT7I3RA+0ZPBvDIm/bZTH
AWHN7e+/mCqbMZw18hLmc5AkV7nXlJcxGdyNIeR3RVMa9vfz54to2NBRXauGocumrOmyPicMHij/
yyw0crGb6yODQTexCvHDh0q+eOtIoH9u9UZzOmQ4bivyz/wO5UstFjdZpkpVYLPhgQG7iofid0b5
LjCLCsZdGO6JjSAkOQASHQOjvxYU9S1vE0K8JoQTgTcTDKUna7YaZw3fL6Bkt10SFySCAkrl8E2R
WlL2Ab6BzfeXfOzVMUxRlkmgVQ2JjEzCJj9fsV/IEDs6HpwASd2mavKhp8KvUGJTWwpzNVqiFd5p
PsVnBXDy94OrnxMbNSYbUaEmI2O0sDT1+H6LsJ2aomwqO2/zjhKuDrLWmhF0IC49SVOX2YDCspY5
20ueLF4aGRzZ2guvGzYG16GI6i4Xq2Y78z8LS68fgcQJW0JIY9dnc/Pc+nO/pbtKW1BaJch79u/8
e36gXwXVayd6L1NWNFcwDmmCljUa1ny4Vti1PgZqK269Mn00Y3ErpfRRMMB4F+CbUFIKQnRBQeKR
41h69/0t+e0f+rSC8UAUk3uBvJuMS/FoCpJgWfdhKPJ5G9XXRAhfBl3ddGlkueVEUEYsCVuZlmpS
4YeHU4QI4VVNzMaBk1GfSfY8NTcoUMiiLlkmb8VRmivLoBDlPh1nT85+DnXFzj7cxF2g0WhrL8CD
ofVWp3adl/KfifG/3uVz3mUNxf5/713e5dnre/7JuTz/C3+cy8bfVU3C8sPLzNs0u5D/429/jMv8
L6KqqZghTN1S5if5l3FZ+buhK4pmiTpxx0hymQOsMk3wn/+h8j/JCn8Q7glVx435/2RclrV5tvw1
sXFgsKQqKv9//HOiihv/80qDVG2kPc4JL5HLi5LO5tx96RvPrXT6g3fJnUBuITV3pVyl/aImkm+C
EQUtv3NbY6X7j7L4i/QMGUZJyj/V3nTFK19ko3qCQqXWdzOOWt/k4QYxql44A/YABOAUR7V3tvqN
CQd3k7xbw0WkLSJ0ndI6Hgs3uOuj4UbtsRcG4IBhRUZEilK8ujeMLccHH3eSMm2wMTfmVV4i16AB
Li2nidS4RTUiLasvWnWrJtvWA1XHEZ0lftrphRvzb5aLC0FG1wEcy4UfTH6NI5GFOUeCvAgEH9OS
U545G2lPmbANbwD54DqjR6Y9ArJu516gXbLExfQL8fMo5WKK7tE8psUqeTY1DENu/5qvEG6tpl/e
HRQvKoHIcbNgZVUbNO3RWiVwkwAaO1hO1Nz8ZYAyHEx76uar226d2WR0aRCFL/VfHkf8dkVsrtRv
ATUWjkk7FX3YonbVdbi07irFye36ld0vnZVldF1ciOuws01hTZBEtyouFcsGr6RFrsHBcKaKkDiZ
u5GwGaxdx+9hT17dG296ciUPzxqrdnLnefu+uQ3lH6pGrgOiMPqlmwZ0SeyobzR0NMEmhwBKInBG
joRs5GgCBe5I6kjmClQLyGWRXLYXEtqFVyi4dKm1+FIqd9l0JXuLVocSScz2ctwm1YYWZy1vUYFy
PEgneIOOgnvlrvip/ho1W3pPd1hM93lQXHbAOOFdOrLqf5h1nblE22Clp5sY1apGLKDyMLbboKVb
HP2yirpfAKu7+P1u/+8ieGYRNGEa/Pdr4PLj50f12nz8/Ntdw3/Uf8t//W0Xvld5RkHr9XBtnP+c
P0sjaE0gDGzo/rmWcWz4szRi7/z7fF4wqcaZukJw9L+WRglwwxxjbun4qVi0VBa0fyyN0t9FmUgD
kVYrOxjFwML/f//Pp5T0+ujv/wbyaj8DBev//A92g5+WRpO1ld2XQRvRNCww7cenFi9hgR5yEAiG
1oLTwh2TAariuC+sJ/EutkRHq2FxksdwmZvkXqTXvfBY4kyiF1LaGQXnOHqyIBxIOVT4NCzcNJ3u
aIEslMi6aYNLkIjIAxyiQiDaEU4ULrLpzcAcNwbpnUS5EAfEUix/tck+8S5k8Vr3W4eELLgmP2eV
C/Y8BalFTcmVtnXZaQ6KQzdFc08xfZmXxIaZoHcUKPSiCPE4drBekNMO4iaBx7IIwleqkCizycS2
dkH8U+MYNRfK+1q4U8h718bkbuKtldTbpPe5xMp8tTxOp5K0yXq4Bvj2s4afj+tQtscIkkTv2Szd
H5RaU6dRd7I5/oIk4Miy8hJ7/luur3HJk8GDFP6mk5D/3xsVwgzAVnXiCOxq/Oi+Cq+zEq2cRGjT
peZhywPc4/d3ZnINxjWkE6iNd4W6nytOU2+ydEiOorE8lYRutCxPlXeJHXMR5xoiiAL/Eb0wgrtI
OIuw5xoQv/a18lED+esya6Xx/coR1UW66EZw7nI29yM8Yw1i+DCH4lTRSixyCojJskAL67esyfi4
jP5WJkxCnx7rQYXEZ4GDppBndA8+6X6hTLg1MOlOQyBGlARK5nLbRfmDhnYX4wBQRlup4ruaz8EA
b82VY+GtyPlfmvQtV6UnkF83nHcEJ6yItiEH3UbWcO3VLUTm7pepBYteQacAS5OPT7lXwkfD6z5g
Gzhl6a3p2V/gr3wykF2oFZLZriRNB/AekYT03xQR+WlDVb0gCNtT3aEHmdc+qSMpyiSPQIl2SxTS
o/xa8PuMBDBggfiej18ho2njfEoamN3NGkkda62206orEvGcJqm2FNFD+NYpHhKJaNEqADLCSRJe
rBy8kWiG+FSUoRY2+pMG0GPslF3Sps7B8rP/s4M5fH0/75L/vLyqoeC2VKGesJn6vK8JB93Xytl8
62ePIvlcJrBeBXBrpY8XPoXE1t8nfnJm0M+W6q+DHrlb1TgLGs4R4Y2GKSDqLuiYOqRnfn9l0ql1
6fDS5l9xcBwuogDyZ8SleXw5OzPSbHVMFwJBJIOD5RIxrgTLsbON/s2UilWg/9CzF69DfjTCMSzf
IpzPvLT/P9duiqZIWXNeu49OSNCZ5K6iPH3T1m9dcydha4iM/ZlL/1xI+scNPhjk6OyjIc8caYeH
N1wiAsRx0V8pF57bI4B5kZ+mBf1pAubW34/6mXvyddCjqaQLPqiymKdKrq4VXavmbgwXovHj+1GO
jph/hjE0WUZbYRhM26NhqgnC+KRgzCaa3KXYQEafg8rNMVa85r6DuODPce7TF+/wFTk5kQ5HPJqu
YzwmU014040ZSauuuB4N66bJBYdX3jVkwPUpfScSWXDuLQhKdUw92VoySYXgKed8EzwF9DLAveaN
vjxzN0496cPfdjzJEZ8pTTVFN82yXZCeutR9R7no1vqdtdIhd9vFzrw6M+ap1/dwzGNCShabRucx
pvcBRs166m9Jl+fYY2s73SZgF0Dckohx88ybI810qL/OYF+f/NEZTKMyawnzuMOShJUVQctLyfFs
oLWb76/w3AXOK8vByhEWiFJRsUU3sfyjsvj+bq3i9vsh2GR9fzHzwnwwRm3kqhkYjIGdwjbs7Nl4
Sx0Yijy16IaZ7GSOY7jfD3pqRTx4cNp8gw/GRNxfmPSlopugx9FOtECBpdmMs52grIPpZobbfj+g
NC803zwy7Wi1i0iPHcnejm7UVccHdkGR1B6cXrZR2Dihe26KnPqaHV7g/HMOLrCsDFEupN/D+ets
2az7pbokZWz1/WWdmR/a0RIENX6SEVlB4Qopn0Y/I6y/PsyK70c5oqX9c76zr1ZBIkn8/eer6Xyz
FKkbRjfRhphc7Q4c5jq/of9IIoeDEndjPkkP3Q1c2TPz5Ih58mXk32/iwX1UG03UjY6R5RWNwb30
YzZBXQi3SLhtkR41PGJXePYW31/w/P4eTZa5WsdRhqoum5GjyeI3vT4QgRnepHAOlf7JUD4g5tih
XC3MtjjzDE9dowzlTdc105KAuxyNVliqVdHXi256p/8l4auxYR9FLtQwrNlXMFYoOLyP62o4ty85
sWR/GvhokiphYo4D/JabrBv3vU4yFTtC2PsfsT9tfR2xPv14+mD5Jq0lZMjRThrqdSvcjHV9boqd
+y1HM1lEIt1TMGYmP3ALajtzp3VMJ5GX1LTrfeWIb2cn14lV6NP1z7/pYHLB8uhGJeH6oWWtcKFR
qgK57qDzuuc2QNBaIHckA4x0RHt8PDv8fElfZhnHVJFaoyGZxtElZ1pUUH5kWzgPHwJbIBvUIR7+
ciBz3TbZSrjiuS/miXVJFilsqpoB9VD+3Uk4uORCntjKYNm/0Qk5Baa9lCiiCYBbBLgdQvqSgP8N
6CpidNiI01OGjNaClTclxdZPyjdV5RyKS9NX6JS9f//SyV/uhza/ALou0XLUqMEefVVHxawqshr0
/UgfBeoNynYVMzWn6iAzMBrpjyNqWqqi+M+KN46e2yThJB3qTqEW6zwvN5MwurCJ1+EYoTdRl3k4
XIQo8JxK0FZ+Ipzb88xv5qcnOP9iWRTnRdFSSPD8PIEKDFw+p3h937j9Ah64C17t94eTPMIzq8SX
uXo01NFWR0+qSkbKru/7Kb0WlV0fIxZnxuQoPnTykwpFO/dKfvm4HA159DwyvYyIruPqhpYoMGRr
U7DI8tcySDekQLxGpGihS1iB69jCx3uTSXOgYA2WAsi/YT58Pzu+7n11lYBsCX8fJDyQmEf3GlM1
y6RlKHsP2YUV34Sy8BJnOPra6Fc2/ET9U7PjJY6XnBtllVm/hg5w7uy9CSrH0vEXt6lZ2xLGvjO/
7Mu8PfplR4/GMDM/EQdF2WP6QUhVbUtzvKB1e2XgpCmxU4zIx01zo6CEJn10PcAkjpGinfkZX1ZQ
XZWoeaGJpD6Hl+ZoORk91cxTw1T2krHp2/faiG81FfCLSoxJDWaNoE8Lf6uBNyCcxIsmnR3h4RP0
mXO/5MvEAXsH8FXkUERLEinB0WuRR1mmxE2/Dzp1iVmIihXkXrF7qzGCEXyPJUeAxKPBIAwGTIgK
eYMaLXLFbmB20x93z9yaecBP7+nRDzraRnsFXjp9KPo9sPC19ohy+yJxu3Xn2zQwXHJ2MOIuk5V8
Swb690OfuxVHO6cqCKLI88p+b2pPLcmX2G8cbbj5fhDp66P/dMPVo+00LHB1gNPxj+uLnXAhOGnj
KqvR9VInsoFlwA5cnBn1y+r3+a4ef0skwJNToDKquA3X4wfTyeHU5VgPwfbcSnvuAuXPMypTML+F
LbcRL4hdDW/mOcnL/I5+M0OOz/K1IHVWYdT9HuZigROBeg227GspKM/dtTMzQp0v9eALLEqE1xsK
d61ejAs9XyVs9KA+oXNzsTEFF4Xj0KyLzszDk9dnUGun/2gq1vGXqm8wKMUo2vckO9hQlnDOC27Z
P7XGOfHHyes7GOloNTR132jEDFp40EGIiCj7aD/nMuSZyfflezhPvoNhjtYYg1whOJ5xv5/LDZPb
7MEnzG914GLItdWn8Uly2g0nvbdzZ/ITX6LPQx+tJlmH+DDtuEJ1RScfqIW/jdRfakEe9gLt856Y
Sx+JMe/eHCLfvQbTgqySeHluS3DypTi4BUdrS1BPIYE6PNN4IOFcfFVJHTpzl+f36strYWgW8U3k
nTEvP09WPdDJjAp+LyzCOzKaTcwrrvySaWsK7rk5qpyeOn+NdvRqdPWYjqqe9vtOn3MYcCcYxgpw
sT2Qhl5ULY1oz/ZIl4G0vMbzsgR3sFSMadtpnmugFhp7ogKx1AbpQh3uEoUnAc1AMN/U8T6hXUGg
0ZykQ15y/pDCpimAgsKyWostEJpcZ86mdBTacRlOZ2fNydXy4FbOF3/w3o/NP79BvdO5zY921axx
F7nFLYbuczuSc4/t6B0sYa7HkZbPawzNWWMJOJfzcpW60LUcVORnpsm553b0LmYCGSe5OAcEEIHq
t/qPBr2Bgb39fzgbj168CnRWjj213yebcG3imV2aLirtZYTPim/cuRrO14P57zXmr/l49IL1nYbx
C4P53gJW55S39U3+AlnsFiycAo3RGXYQ/GinP//PrnNuwB5OlWQak9Lzsvnx4U0M19B3bKpV6Bmc
aMG3/My3QTozNefm7eF4BAKbfoq2nPvabNodezSHaMRFs8ucc+/41zrc53tqHn3Jk06bCqgPvONL
bHR/6nB8+4j4cmL33xjv3LUdrWCmGCSgcn8v1tKSzMa1vkH25UTr88W4eTp8s1j+Rl4fvOGRD38y
9Jgupi4/dPqqZFHhmG0LRQintHg0hXHGci6/ny1nXj7zaF3BqtznMOz6vRBj1Wt1t9BN27TOjHJ6
i/nX8mUeLSkt+EiYVfMc4altJdeSF8PaWhB3SOCp07BG7/COLL6/tq8tlqPZcrSyeEGmNlnBLS1/
pVfI+En+3Km2/tTuxbkis5f2Zwac/8DvnuHREgO1vKqHnA8etbhFsrcCV3fg7DnNGmxpY49LOVhI
i2JlSctzr8apHY0GD11RKIBY8u8i7MH0KcxQbou26fYxgXtyIdtIZoEBALLTbYRn9kix+vurtZRT
UxY1GZoOi7gvhv385nNaJjxykrp9BnkERsOM75vTc0qHJJqHonkUIh1E+m3B4TGO6n1Syhu/VFZe
GNhmri1h3wE9BeMP8LWJHgLsE4F4pYuXtKloco5rWSh+WKPkdCBD3FqC50zaVpSGSBNqfHMkyBQy
TZQqXk5xtdarW20KiLMLofNkdlDJy4gVcKobvPUDp0R82z0YsGxRDiKxcQBEuCkdjIFw+Kjlu6h7
84SNFmLOCZULCeAQtvi+sxCN6QsV1EpFzGZfSCsfKhlUCoRnDz2udL8iIpC2f0H+dD4Fa2YMuYfi
WkEZIIBXJcPJp/ec1Jqj4sHMCSxs9FuYVgQTQm3KmnhFqc1urI8WiPZgwGdXWzBsv0zooGGN09N4
KVpks+L4A9PbfR6MdhwD0owCcK3gtpVGByNxS2gCeRWo5WJlU1QmWugV6dKX8uRtpFRceFBYKpVQ
kuS5wjSat/JLbMDbsqq1yX/GFvZM/JgWyELg0LdAJhmFsnkIyJiB8hTxa6/fZIQSDthQEgMKHASS
2SAsN2BbNR2gJtGIYg/6RISJw4duxv+IfubQ+HdFPSDXPGB/BQQ2fhFSee3L/WLyCo6ZxabVn4PW
xCWmwK66mwZClvNuRzwRJZcg8jhTte6oqfYInD+uiQVFwa5QpbQzGZqur67FMbgqZgdqLzoDWo+a
e2pi206ltSiTSJo+pFV9n5fpAiOunXjvZX8zqDNuMrga0xpVX23rUnxdas2uSc2l4OtPwVyhMl5B
9DliW9mT3KyI2EXM8pLhEKrbYoGAEN7ue6sR3ggIPIl+mIm1KgVxnRrdJbEqWHW0hQXCMevpw0OP
LJTnVOivcXUtKTc5qaY4qUViawe+JsUuTp6qGj75qWe34CUlA36hWa3yDnxVfOu30gVht2h/OclG
KsDowVvl2O+JTFwZir/sh+qjAluPdAla8X0s3OpgmlTjQYfTIErhoiZZOTGKFUGJG520Mom4daH0
F4KJMnNWGylZ85wFwtYbtIcpZr1WrhFmJ9PNIN235rsYhUQRxztkrO9+29pVo20qBXwySXBATYgW
3KZWdyllwuUgGUgQsydgWkPW7hNCKEETQfTQnEKvHwKj/Zj9gIUA5jngQaTRIpEMGJISMbjZh1hl
K4LNdv3YbwgUtlWiuapGBa+YrTz0BpUA6JfcO23ba49msMPJCNbntfc/JPUjiJ4tAI2m0G6SXHQK
A9JUV65kk8UplX94nb+KSzaBYfUo9yOSAuQuQIe9kHDVlKkG94TukPKkj2+dvrCUd6n2V3mOy9lr
AK37Li7khQJAvyZ6j5gdO1JeU8SVwMWWg3rT0AopstzVkpKwZYkzHcX5jqzqEcA7BeUYy99q1HYR
TPKeBK3GCy747UGwjWpjYSKeDAp3wh/jY5MUtVsz3+QFOekxZ5iKzNa2q9fmdOWxChi1h9IMNFz2
U9D3RCtCSm9cgqd3unpdLvv0xe+WrfjRFOKmogFWGslSILGsvNDbjT7sdfNBp8g9EY3WoRklOovs
xq2EgzsdUmBJLdiReCn3NzMqrLpvhCUswmWjXIvY0Il2JqzXD38O1uvgX4XRVRS/YGW21eyBRN5G
UO0ZvdDKT+HUckEXgfqBsdeQXnXzvvJ+xBW7mj63O3k2EmxCX7GTsgEGbd62LDAEJDnEJvMuPXg6
EolMBBLa2iAXZvLZQgzbu5i3Lk1zN1N+WP6z6u0ioXThL2QTEXcNEdMezERW6VJLFm2MKAn+QUj0
ZC9eqtAfk0awc0YMgXPreeqA5cYTGwEYF11DuCmFH4bJsbXP11IbXUa8sFlMuOV450XyQhUSUo/U
jSHHjxJ2pJLbm5f6siWIDfEebDff7q1tRkqZkKC+ypWHScXEUd0Po7A1lW5jtPcj2S/SKF/4o4kX
jVxWo0Y8hnHWfM30rZc/eMNTatJjmd77GZeTXCbNPiHVtbYi5FjkWpPVnbDp5lun1g9eXD7V1ej6
42A3JUm+0XNcvlhpTfutedDLy4zkPRXeOQwHhLy3oPVXU988WEaH497H0wkBUX3pMVujSbxSe/WZ
JK5Fa3J0j27y8XGCa1FynJaNFjNe7YaBdqlCbyQeZzVBKihaMk+h2YrkXsfFsC5Ga+PhrhTNZpso
G01PHKjxBLUHi9HwSQ29FUpz28WwlpInf7pr0ecVuIpKYvo6VkEhCxcTd88QkyuBWpcZ7RKDArQB
DY2MktJcKqOxtMRdAPY+FctlDhyj8T03x5E+bGMEYNlTAA+uxGFab3v1uuCrYcl3TXVViIOjoYsT
0B/21k0OtMlgv1EXlpMqymbqbgZS07OQ0GpxG4sI0/Nb1fRXkTRH3Lv9DK2U5Z0VMaVrckg88HMx
8wuAnZ5pK6CKToZwXG2XCh9mHW4d1vBp+kF431bNtG1sDSxN8jrQkEp2TjGpG9EEWIHwU0CANyKe
prfpgsS3gzSyrfBRSh9Hcr2V9m2CciIKjQuXB7PwdZpTXynjB7PgbESKtzBu+wgFeQ0MD2oEp9/d
WFEixNWp4/3Pgp8B9QwRC4tk3M+w4Nh6i6VbGfc+8bpu3iIHNIB91pS5C9Cu/oVU3OvE+ub+pZag
EjKNzcz1bPjdkAD53OIv7XYBAY5+dpmSCO1VaM3TcCvIT8MAM7RVFzVFlYJQmhg/plG/qQEBoF1w
W7WwgeljkjhWB/q6DYWNR+ejxf+ee8M+kqel1kHLVONtl761j8p7K/H2w0+Ok3TpW/1K7J+mjL5f
AZKH+TPKN2rjQy+NV16SbPquevNp5pgy3BnxHZP4omNXMng5sC78D9ZceJhpD97VEHLcklcqy6jW
+KuCD+BsAM+JCUnCj8JiP6Guo/FOq1KoWqBU2Mmp92U2rdhVrBrYRcKlGJCdOxpXNFrABE/8DabC
Nn/3g3YZGMFlLY9bSeef1oOrIZic2HjLS9wVbXOF7PYxBT03x8bghbrosRyo7L6ysXJSgjHCUbZz
klL6RFqEeW1rcP8gQtmDnC4xINk5PW/4QracZbPnf5HFEGSyetHwChfByzTOrkRvO5KpKWO8CAXU
v31DIofG8WgN4gGi1JtAu0sB8d+VGsukQsKWQCnBXxKFgAD3paXpa7AIpJhsFVhmdXStsc/Kxw9T
fJWEO3PCaR/sRpVupkK8SZ6RspDa7OfD9kIE+2nM+3/ypD1Yh4EC4XDngzNgvRsw9AmquM5Aw3pw
P6Degznxdxq66wxDRPfWdw8B5DLfv/OAUxHN2pg/dWVVi8AOZ7SSAD/KsoUQ3BUaVENaWSKV3NxY
R0axQ6SM09knFbpfqSQah7HACtPb5hyJpbH+BO8lNyTo7sfgtTJwmjBnJjHcULHlI2j+CguIEtgH
AY+s43haQvInH8x/NDG6gzFe+C0mDXSwtVgAv42dLKAqQWhqU5ic5Rs3kBW78hrWcJ7ogM2OvW+M
QoQ/F7QCmfDQ9Gr1Mvc7x+RSAGOtAHajVoYOqbDUjCqxTcrChISH4RE/ud6zoVP6rSKDrXwnaFNs
fpCawT4/X+bpB8vUQlSuh1TckF5DPEoD94jgn4pJzAMhbwTO71bCHt6QNs0WNgvPHIlP1Rdo4RmW
THOe/zs6giM4TKuiMLp9jQY99z/aLHUM+DvfH0Xn0u7xuVtTVZ3sR7xXX9S/Yq0FbdCKHETxanvc
sS7rz5W55lLPd2MclZfToW6MsmKMdgt2Z9NdE73u8r2cVtqWmw0M+MytO1nsOryqo9pMkDRpq06M
SMyZ668VF9UZVV+AttvwWtl8fwtPj6bR+CXBSccaf1TG0xtio4lup2yIikh1ABigcWvdvrO7lX+2
Wv9VBEltBpnGv4Y7quRZse4BFaIiFGxQ8dMbIIV51azICj7z4OSTk+NgpKMaXinrAaATRqoXVEYW
5c7bQutl7QR6vQ7u/J21i39MgDddrF6O4uDHdvPJJdHiXKX75C9BgYBKBXEESprP9RK1LNPakrNu
L0R0QJTOjvRzCp25uPtllv41xLHibQR7lnk1qABD44DEgWbSGifzwO8ZpCU3iP9R31EQ8NkanJlA
JytQB0MfTSAepo+qJudVXyQ/ymTdVIvyQVnGi2BZL1tXWGHbXvgAitStvD5b6ztVetMMpD94gnAA
zO7Kwyp00I6JGNV1t9d3jRveVvvxPiVQalmsxffyEjfzonkJ3eze+vH9ZZ9c4CydaCvWn3mWfR6X
MCELGONARXoKgCF+dJpII+mcR/tkkR3QGJOGRZSX5ujmmpWUZ0HS9fsoID1y1NwoK5wWC5EutdS/
iaOecth4gyumyR042O8v8mQvg2v8bceH6nhc6TOremqx39AvRaqkOtkyWuIANXljxGXjRNvkhX7w
4/eDzjXh46l8MKYyT/WDimbiWeA55jsbSARwJpbdcKqyOK7VxvP3I516hqhwTKYPLjN8YJ9HGrOh
oS6g9rP2RdIuJePOGz6+H0I/NQYvvqormoJr4tigArsBNqPE1YjsnQUzYA+RXytEhXfYV/v8p1Qb
q7wi0ysewDeA0q8uU+uqb9QNZ7VF6kF7QIXW9fLSmNrlmO/MFNtrOG6tOLcbmuWNh8rRsIjB81wd
EJGKfEhTioU+1RchpUcRjF1vdAheLWJpLrt5L2clriY96VScZB3dqPoayHdJvNaEh1K588cLklxd
D1B1WQc8gR5oG6UGHWYbVsB1Fcpb6KR20oNiaO9CtLREGXHuGBepqdhxVl1b49P3t/FkI4EsSKAF
3EtNMufbfDAplA6KKdKAHn8oACgstkNyD4FkE0GpqCPpIuu2Vlstx/i2bgdgi4Jb+HBIxqw5t9yd
fKAHv+SopdFMQj7rJNF8qMsyhawE0xKV+DtQIKiOIl6o5qJmW5DAoER7t0xH89Io1bVHeG3uSevv
b8ypT4tBVLahibPs2Dz6tMSaFQz8IKZwUgAXfu7Sh+8HOLk/YBsnzhZ2JJbHS8Booa7Uh7bfD9Il
FV+n3EY0UL3uIrrSnPPtsCMKCNptNgjwNVUiiGer+vHOMSSQRYl7EX2C1KwmULwBxXrL6kjlgYVP
EVOYHuTuVSnXgT+5qmywDFLNLwmHINSA0DQohNvQEldN7vM0upTgJ2s10qnwc94YeJQiaVeT768r
HYsbR945wD4aUjI+s02E8imDvhT11uLMjTz1qExRRhKBFhFz/9EXw4oT0hxLLkx9ia/kBTESSWBz
vvgxi+GnV6wM/cW57tDJBfxw0PlHHbw3XV5quZeN/V4z441CzEQY3La1sgkoD0QzBkBs3KnGZY8Q
BvzyKsMvSiYcKY2IUdLRPXMPTq3thz/n6DWWKrBRJO/xczA/oQpWHeNCuuguBCe+DK4kh+74bKm1
z+3Azo179NIGopcBOWHcqiRvhrLwGO70WNnm+Tnxy9eRQCChepl7YzNf5eibAnxHiNBos9djma8v
fD1dFGqzqotzOd1ft13zQAzDSy8a/LfPTzYsq14zSLzeixRu8ZPZleFOOP/aCiSYvEl4gN8/vK/z
9/OAR/cwyhO+bzUDei3BVki0cgKTvh9ivjmfP/0MgTbp93lOFY89DaUqTlVKvs9e00lLUgXb6Gq7
qlonjBOY9MO5tXxeHb+MxzNSVbQtyNuPdley78VyJYEdRqrRL4gJo7NgvA+udFlzyIOCYGO6Vl4U
emuEyS3j5bnt69ePCRdswccUdWLpv5wMNEE2vckMuODypo7p00kvhnRuE3dySv41yPHZoJiMUOSY
1yGeiPZgG8hPtNjICegFbet+woImoXCOF5Yrbb5/nidOe/P1IcCeTz7yl925pPggmzW93SsGZRZl
uvXzemGUoit1zboOMzs3KgzKRC7gRTwz9qn5qkiioosadh++JJ9fEF0bodv1XDa+fXsn2Np6Dv2a
JU00Ep/P66dOTd6D8Y7daYQ1JKo/I9v6IrbN9m0s8JhbASkNMYS5bPn95Z2aOYrBm6KKFNNQyH++
uqrEyl4IUrs3c7pBd8QGkLL7/RCn5s3hEPLnISD0CZ3gMYQwXFhWcdWkqzCj4jGcO7zOv/X4NQSB
ZeLe4BUgXePzQK0XZZhAzW4PZcEZX7NlupJWUmKTjuGWZ96GU7PicKx5WT34IOqtRVZVy1gE2rge
NPuuf/7+tknzh/y7yzmaeFnfmKbZM4R4MzqzwxcpyE5AB8Ke+VZdn/Mtz3/cl+FMTsCYgmSVrefn
K2qSAgC5h/hEXVUbQscxDQb/hk7pq+NTZ500Nc1iF8ge5lhpQk5kpFrgqudzPuh/alPWcnq0kHY2
VMMc5de4oRZNgtm5VfrUPDwc+OiRCUY9ymRJzYdQAD1NvalkUkc39Spcjde6jUzf9kFmI1L8N9Sl
Xwsrn6/66GHG5ZT80bJ6u4FHSVVjpsXNj9QRHdUZlWXkzs925F6wZWIxLbY0bMMZ9wM771kZZh39
1dmV9dTnX+XLDzOSUjZGos9PfUwkFVgE1S3kCeyNqdvTF0dwNBmOcQOcY34Wq4Doc9t4Dd1z+6nf
D/vrpPvX8NbRIV0tqqg3xrDfZxAghIW5VS403xZuu9Tu38dls5gWwxXNvrdiB6jszAt2csYz2+fD
oMKp5GjrU0zm1HqzZI7iwMg85OoF94+IG0JtYkuOubRWsh0u6cmdnxOn34SD8ecJe7CGFJk/BU3B
m9Bv43jdud1GeTTWs32Cyql8+V+kXVdv5Diz/UUCFKj0qtDJodv2OIxfBI/HVs5U/PX30Hex7mYL
zW9nsPs2gKuLrCoVK5zT+6xt6mTrUpAeLUeWI8Gcq5sjMPfKGa4O3I5mm7NZOrffFVeAelyPN//D
Iu3SN40cCeRcDyBMlHYdBJafmuZJhUPukB15UNXHKFUPYOh78MOt6of/AbZgMYweyeYsnFah3pAa
p6ztMV3kNQcsOt6oP/X1cB26aIOIAPcW3kpw9W+BBmfTWLQKlCCDsuiZob26tq/sd32Tr9nG2s/G
l9Z56IlTwIUH9qlY7ktegXPNHHuIZasdqh/7eF2v5h1b/A5c81rgO0s3in0OAxkvRgZR9Dq1XVvB
UiN6nSgobvVVt0ZKdAMo6mvr2r4D5tHO9LJrdFa9SZBLLPoMvu+ypclAu8Ma6alcKiM5bFPInfdo
3mMyCQSArvHRW6jVTj+HlfaJWQ0M5Vdr4UA2y1P4WKUjTUKOD8Emv8Wi67jYLq0Ao0vKO2D0r00L
I3hFsSHgkk8GAsBPjAQCL1hP8fHsjRWgQEUhaynt0AkuWsXAJFA/OPXRq2sLrJ4g7UC1bDesMSAC
Wvnup3I3YLw+87M7jB8Jv5xLSeKxVHYyR4EqHbpErU1IrdHbqe/L1wiWHD1HT2zLZX5MPQB7oM8v
MDGRrpyJVe0QErWE1MHVbafZdg0QtNx+E31i1FD2ml0gA34Qy2WX5S6lCcfKsp91pOzcKm0uB3h5
g6OYoXxvCdirZXDcYbjisiSRgtz3p9PplJmoyh8U7ZqOT1L3evnvL1Q7YSVH1sJ9YMo5TGnbQQAa
+NfWp+YBvAATBUD+x7cNwe9V+pnKgmsTKcV9W6wwDZKhgEzDfkDqD1Qf0Ybn4gWhTsn21gFZwLfB
QiOUQCVb9wdNv5YaA2OOjwD701ArFRwfM+szh9eJpmCdFBiufE8oz8AFW08DOz4sHt926/gRxXKk
qO78kbl/0K/FbR2J4z6SATCR+lSFuOAGIASbcBde51vFpS6guxxDYOWLLn0kjPsqTslQSUbFdIsb
YJb/ApFAW3qCA1xKeo804ldJuiFQpb6HkH5l7Vog1Yw7ac0WQnWBJy1mNDpCP17o2M/WCedKPVWk
tCJo37GCYL+tHljZZXQVN8FKYyystyz009hdfcvjPEsK5wHY4fgWGPlB+yIiPphUcdLyyqgfZRQ+
C0NfSfJrh1xHcKjLN/ctmnOwAoRvijx+qWqsAU/avSqb0MdQqD958rX9lHqVEAlIXfa5b6GcbZpS
VXdgFoZtvtZYPrrCqLjsaqv4tl8pK/AmeuOzfU8d82ZaaT7GIvHlU1+q28yvHkNPF9mV6Ag44236
3FAxxdyj+Q+GSB9kUOtoXz3XHorObrPDdN7P8SA49uVg8O8J8GWZKQRJqRFhQYK1MPtt4TGMFLqr
r63VdCWKBYtBFPSymKQA7oD9Ze5H3yCzVeyEyD2e/tXnAIRdGtwL1FnKigEt868E9guOJIAQFluy
MtTBe/TacPM7wITr971bb5UbTDCg1PR8WeJSwsj2PNB8JqjL8gVtwDbqLZi96AEYgsRtwUNbRrus
ym4Bb1E5IfgVL8s7x+NEneFYIGeyCo2SAskrPahh6tUtmvcq9i7gPBhKJuDUBvnb1Thh+hCkoSAK
wSwjHttzDYrBFhwotNgoxXCT2cD5iEdw9I2gP7Si+CkD/XU+3pXZCO7y9jpGg2fEML0uyWsZ03GJ
LbL2JWMHrjOgSrELiIcqlwYptCaVJA/QA5i/dTt4k/QIWnb38nExl+G/dcdSOHvoDUmbR32kB9D7
VG6QNs7Qb0FGDAqAWb7VK7COYNegnAVltCWxpoJmlg2T0BU+pwYfSBXg/d8dhghDZRkevGAqN9Jx
G9UgDG7B/qbfqKjlC4yDIWKfqYscXiO6bMqWffZ86bSKhiSjB4qonWBBABRDMmZuhxE1AOUXqFmA
zg46zrB/G5QydaVQ3etD6M9tvJpi1KZygkHJCNPLSupJmQl6S/Pu8o0w++RvxMRbw1IwG2KejWyA
AVQtddLSw6RGN4AZGeRPA4zchGDTLfgVxarAApZC/LE8FgCPIoIqUQDlgur6UFfvXYIMMce4D/ah
tECU2S9Ft2NJnEVbXRxkVgXNbOM+H57lWRDclkINmtlYYpNRDD6bNqkrkJZXGjSxQG6sBaMDuLeV
2jUeSTAErWLY//JNLXkoAH1RNIV/ggOB04dWU4KpjJke9B7D+e2DFeyS6tdlGQstEAtVerTooBeb
FuK+eRGIxAAs2XYHGr+Ck9gBZ/FDjb2kMVPQYQ32VLtKaLsx7VGUb58bIiQbNiBVvjogfGG4ysYQ
mE7gognNxA0M1UtzZa/GGFtHGb9Lmo1kWe+XtT23xVORXOzWawmjWH2HrsSMGsKIQfUZ6dz0NtD/
3jOAJBMI+V9TD5hQOrX6FjBcZleNWOnc2S/dOr2hSPDrH2D5Ec4snpvJqSguZ6ynLoj1GaIa5UAB
eqVMYFrBes7lo1uoA52K4fLDHsyUsVVDjPSQ/WgdvJivwHy1KrfdAYmwIGiIdOIuau7HZiTm0B1a
APrGVym51ruflxUSieAMfwz0OEs0iFBhbhM2GWQMcdixJXDihcfyybnx82JyOzcYNMa5DXfNNSjS
DbdcGyCyhD2kKGWxBfHBF4ElLPrWt/lpXD1HnnqiWky5wjbXJA7BBRysYoAXkACZfa2vQe7w8Sfn
aduYjjEx6MhX0OwQ3KIWod1hBAZ/mn6YQet21u/LQs5DPA4TZX0ZEGUA4OWnCnq50sph/BLymVVX
1H76u7/P+RK43ZJkShAggi5zJv1ZrUWYnYs3c6QB50axPNpzLEGDuD40WGaq8sLt4+eufLUlLHGh
93xZo4Wy8emRca5kzYWm6gVUwmTdhPTLR9aD1aLMm6+AxL4DIGI3r6q7WBiXFmqqp5I5DwO5bzAC
9Jo5MRZAnHEVfIZX/T5bBZ76A3Jz6gPq0g/FkMIspzjNcU4km1ypPJo6xY7Bjocqcms4du7mu3xN
fujrNlgjEV+NgliyeMgmOj3gSpJlG8nBabjvbSVN7KDqDiXFGpmK+fS6wnpPfwumxo0yfUwoYxYz
UAglIOewEUFQrIIwDVXWMUVdORKhinDBDbMaGIlDMRcFbX3BT1pVloDVZuq36IG5JJ2dNH8tRNiG
IiGcswSNldt5aOm3YF91I3CG58rDFIgQuURSuKPVMNpdMJjR20kBFnT7DnQ8N0Nz/LKbcIHl7MA4
L4kyOYhwnvot+JccqScYYn7+7xIUoK+CSYIFLj6baxWlJ1E16bdVl2CNzfbA6f3fvppfShyLYEoe
pdqhLE8Y/pz1W6o9mdg66R+t4fPvtGC3dSQitgkG6kuIkOOHJHuuO1E9hBnNkeue6cAZVa8bgz7V
sn7b7chu9saHqXSV4KuHjWD5hskYZ7R8DQvBgsPjM+EzyZyhTSAEt2xJ0W9NarPldsD0y0HwogyT
ow36zsr0xwzcBk4wWB8tGF8vH+ySmR/fHWeAqEsXYH2F3qHyQ80OBqhizVSQlS4Z+bEMLiDHAcbW
ewAo3Eb1PrJ/NKVo4Ynvu3+dIewbDHmgklJM3sjnQNbKFuOzt3jo6w/6C+jQ1yBn+BVeN+Aafld2
QIdw8gf0dTrh25sL+meyOesHs2+d6FOg3yIKgYaoWEVec9W9TF7uRb5owmDpKI8V5fxgwHB6QmMI
y9NnPK6cHEv+lw2Crz2f6cN5QhwW4CufJP0WeFd+Y29QuLjrNwR5Y96vMYpvH0RQ/CKlOA9oMN+O
sWcEdINiTANaTe36slIiCZyVy5JNZUwU4tjCBt4VO1IkwH9eih/HF8PZeJlTo8oCXAyZ9qBCdTJq
+H2E0SbDFvWql1z2W5Qlc1mGhTnbTlOZqDXwUzBJ5QKgt9iafqg6IcYsZNhdF6+6bnX5EEVyueS+
zzW9kHUYhp0CNThPVnlEvqiM/04M87ejUB9NZQ/QIPiyjrQxAGZ4q+hOkdA/CHzHp6idiukVE33v
EqeYWIMLxmInBI7cKLirZbvD9iCSKgsrJdyRUSOwhiCNjNuWlm6qfoDg8fJhMbPiP1uoof4rgDus
lhb4TtihcWsCTh1rMe5EjQ208VsQqatj7zV5suslgTstG/u3VO7sArMi2dBCalse8CQDlGAOPPfB
6cN4c1k/5vqX9GMHfGQMg6arlV3gAOVev4uru15O/TnsvRC5fafuLwvj38z/hL5vvbjo2soF6Oht
SGsAM+wW+QptkZWSO+gjRL7aeKpXvAJHXNTXZsfFK2liwpNhl2NYkc/i6yZok1zDcUqKM/nET1Yo
zoepE65ltJ9AI/8/PFWWnPlYJhcRowamU6uQqeNpZlku8VOQOQE61VNfontw3ILBaAugW8ERL9nr
sVguTMYNID1oBrH18EYqe1MA8CbCXTKG3miIvbgjXmy12z+4WHTXDTS9ZQz38H44j00thUAwgrbh
bdP8AOcXG4wjXrAvmieEmStxLWnJdI9lcq5pliFB1wvhskQvQOkZPdbPqEnBvYt+IlBxL6t4dp+Y
D8ZEOWCrUfQDtQTnkpmUpokSdfU+RGuo7Mbf9QjszkEVNDgWxZiybBqouBgIaaf+iO1OKSK9Xu9p
I1+V1lXWx/eKSgVWwozvxCGYMkdSuKMDZkFmApCp3pMm9gbtpdZyBwUFRwKWSteTz16RBMcnksgd
H5UsXWqyud73jfFQlh+KMbvFTD1JMe47GzBUUu1evjD+7a4QTkkutJUTxkrmVq33EgjJIwUzmXk0
bKRec2MFO9gMryfChmcarUnQrEEPfV+AP7sIlW1Nx/UIWI/LP+gsqH/9HnCSqAB+1xWDc81oxjaZ
Uhv4PfUd1RunMoFlYe7tXlSKWrahfwXxVZJuzq0SC9j1fo6iTThtAUPkz9HLZW2WL/RbCGeoY5cA
MmyANmqJuG3LzghgpIJ+GkPiK/Ke9IZzWaBIK85ma1KGXZJAKxvQLCTeaXW1MuvHy0L42tY/RvOt
FmenU9Ga3WhDLXlnpRuQNM2O8pw+siH6ZnbRRsU+H/YP3WGj/bgsWqQfZ671hJaDFEM/A6UdK70F
1KEbEkE6w/7IueN/q8d+xNHnPpn0gYAFEI7fW7uqDjy5KPzLepy/FU/t3GR+cCQjbPqwaZn5IZgQ
yw0mp/jdHLo1W/3JHJDHarmXqGsN8LDBvQh+4eyjwAln/34k3B5qLA8Tdn8GyIWi2p1amGYESJgK
2DmCxEJ0ZcxHjoTVYTKqWDXClSXA7o43FTWdMLi7fJ4ijbiwoWKh2AAICY5TUzG8Ig93mnpnaNBM
xO0jUIcfv4oD0kshU6etwlXZv84Z2QDAQeDHAhPk8XuTpJOkRmY31MMaAJcjSe+XT0wQaHnUXgAz
lth8hoTarnZ1Rp0AwEkGCJ61sv+vr9JTc7O4cFEaSaLrEY7MGoDngdVvE1BYJLwdBhHnELvmC57L
4/W29dTHhIUHQgHNpOJNoChelP0M1N8Yb3RloJg2oqviweP/iYZfwxYYKTjjxkACWQGMb4BQMFB4
w+yOWH+RAAHnqL+pD8beHcDDXKAq3UliNORlQ/kWznnXrBdpQzUIH5M3ZQT00lAJvsjLKYLN1tlM
tG4wonfqwAOGI1KgdNaYDQ8CAPOnV+3a8jCkDj5VQEIhScdeMDDRBHFjwUBRVVBkluahPc+Pa9Wh
kTZGiPSrifHAb5Cdh2jtevX4dNkRFkIH+iUAmUD7H4zG/AwV0KslO27hCDFYxIe4dIf8pwQIxUg6
6EovOMyF6HEijLuujMxtGKkQRhq4QbHRAWqXwFIuq7QsBQVI6GSi1ck5HEmzEUi2BCF3ek2BiWYm
QKoW1cuW7gdd/n+FcJ9iK84Ds2BfyRjw/Zigd7rxWZ0/QksQ2kXKcOYXtWgYphGS/ZqmANv+NQBg
tUC8unxkC36Ei/nWhml79JXSlC4E+jGkEPthGG9CWgkEiNTgvrlJPJhyGeO4qPxcdLet/hsX9Jcy
eOuyykgae41912Ug5WH9LqgcLfy4fFTnBQowgh+fFfexHUDSYZEIYqg3oamZt06kACxBvzdfe78q
PGAIp66oqS84P8LVG8FzmshYVKn3BfgPmuyugTUYsmjAUSSFS9gVHeuhtQnPiRHAy9E1mh8NZp0u
H6BIiHpqa9Quc1XGmNE+LpW1Vgxg2Y5crHV6fyeGiwJlYFtxNkAXyVoXpglUPQCQV89/J4SLAlKf
26SpcS02AA/x+nfmuHHM+C9Njv8GWU2nYOQdYhpww1if9hXjv+hW2Zu6atz+44++q2geY6NWxbNM
O1vh1ue5nICgXO8TzPDW/UM5Cz4752kDWwdmS5LAxpI1cGqdWoFm52k60qTdDzO8teyN+6wwfynS
BJSByM9IAJK8BrCEevJ7jmoMVJLVMNueSoftkE/XcQ5MoAqcW8M2MeP15Vs9i4b4bZi5A3c3Vu4w
zMks+CgadiVqNlZYt3sZI8V4kaO5PfuXRZynFUwGYZqzva+zcey4lLTMjiED0GC37W26GTfBtfJM
vM7TP/P3wg29URSEF/Uimsmg8QFhw6fVejrQtMggM0SLTqreLVEyIRLAuXZdYCigZkqp9eeADk+W
moIMQiSBM5uyBau8ZkBCUpWAYv5pAWTp8s2IJLB/P7r8oZuDwuogoS9+6NOehp9/9/c54xqDqU/G
nl0CHrzpr8xU/lIB7lveDqTIG5Vdwhj7DQYnWqDW/IEO2FtExmioROMhrzprbtrEhggbDCBS9tEo
IlNV2afm5C3D/IPlo2jYYIn869+PrsGQG5oPSdPuW7TwvPH6Vf3UOyziFAcgvXnWb/MRgGG5V08r
0FS7GEAB/Ln5J2oe/Qb11BR6sBcUQ4PfMGNkRy6APpwKOSmZwV7SkzPoaYqT3IxapmewxqZ86vcb
mjuNn90nIKWqZ+FiEzOwc4kA5wCsjMZm5E+1Coa51rAk3u7z+dVKMV/5WxeVyBZ9iOF//L8IfgUf
DBg4KQKlTAWzAPmHVN7/gQEeCeASFbAvjrqhQcAczk6Oefs2E7kRz96qYPQan0AAprG5LqDgcI6a
W+HYqMFM91aavuH9dJC76BD07ZWUZvuKUmx69B4oy7ahQn056L0c8GrgW3Enk3pVnX6AXvQF40uP
8Tw8yWqGrkMBnEIwZbSzDcDhXlQ8Pnv+sx+M7UWAMWJN5az9MAR9EfSzhh9MgLPXhUAcH1d1oexQ
5/LV4tWK0q0qRYIHyvnsDMRiNAB3zULBGaWamdX1qOgN3WOVwESFgW4nKq8s1JU1bXwK0wRkpZWH
al/qE2BBXTYEFsx4YwaKLxZ6MJrPOi+nxqzOZZNrAZofs5Q5Rgs3NawNacKrShekeks2DRJScPRh
Q1THpN+pJLvsglmaS7pXZOqG1rwlk2hNWCDi66SPYl5oJGQ0aE33pLqSmtt8/H35sER/nzusCQOK
dksKupfaLQkTZwLI9GUJ/KT4l9McndLXvx+pkNSUTFmBU0IbfL7OVnO5qRMf6JDesM2wNdGhayxI
CZZN4N+L4SslaDaaWLWC/dl94XYaq3seBrPDkpEoWIvOj/37kXKSnMVqXlRwMLQQ6651R8sWHOBS
cLZxgJoF1mj7bHmpKBowyGKQZa9PVxkdNnP6pDVCvD+RFC5FKIPGNgICKQ2wJFBXKlaK/dP2KVYd
dbd+CMCNnvpYss4FncvFAzzSjqsCdIOiYbYupfsC/AtAiAUBhsAYVPYQPgsIRyK4IoA9hhLYKiCC
3NVv01u3Hn/liWej6O7U2Gy5bz0FxUhsOgHwXWLMSyD/EWL6LbvB0a/ggoWexslUBfgV0051IxCE
OIHHtkAmr7mL9/95II1F4G9pfNxoC30EWS782tB+aCVWrCRR2r30abFB3Q6DBFrsGRqdrlplHRgJ
3Y+l3bn5mHl1Xj5NNVg0jOcBxFMWqT+IVgm+LQuujSUhVJUZrCqqlJy9GPZQlK1Nm31t5q5qNz8l
/aU01zTQHy/HLY2FPs5sTiRxZjPktkrtuG/2ZAiBj9806zgfAjdsk8aJ1OwdWHjgTdN1+aCpxWeq
qk9T/lzIcYnqBblRLZn4qmn5RVw9gTv7viuQBwyTBBaZIn3LQN0UNPm4ZvxTRv8yx3QjK7lX5Hrm
gN0FhSrV1wGIWwWRwB+W3pnANCGqaiqapqI+fxqz5KBMsxDw2/sGondxhTk1yX0fXesFFIWBY1yB
8dErBX6+JJUNeWD7Eg98gN1yuRPWL8H9oSDHpC/dW/yWHMpd+loBKP7TsB0QjCFxB88NmNX/e/g8
kcsFNnyWe7kzIVez96O+VfrHgYp0YyfGmcqJDM4o7WbIJLuFjGQ7Xmce2C4i8Cfpdwz+wnoOxQsG
zPZ4gdg7lE10ArAJyMPcmniDGKSzm731SEDi4GqOsZ499CuB9FW6we/oc1oN1Nc/1KvIF21jLYRs
DLYB+NJEjqWcTSRQVUmzOYC2xHyx841h3lz2vEVTORLATyKErRnNVccErFVA7+hXZeqFfvEMHrM1
Zl2Bw5i6tjetBWIXD/VbL5PLhShwrmuLQmzrKyv9OvXjjxJEgWQDEHEbCYu6yvxgusb2ZWH5ndMK
moILX+DjYzXVU7cMuqrKNQni4/BmBAAAvdaGrUDFRRnY71bBdmyhecU7oZyQwcr/X8WXZpuCTDr0
zVviFNhLh+8nfvMoQvw7n1xGz0U5Esp5oEpqkH1MeJn1K7qVDTfZ5+58y1DAml3qyYovmt1f1hL9
OSCPYOqWZ3SmABvRQh0CreBg6A+2Boo/EaL+spGyJuA/QrjMrwiw00kkVAKMu3CT++VNfLNVD+pv
Btip+NGutAAvePn6Fh3vSCR3e51UtVKbQa8quLOnjQbqqcsCeMARlqvjqr6V4q4qHQYbjTJI0J1s
G25a4Abat/Mu2tAbEYDZwofcVBUL/2GPBlANnLfFsZriY4eCUY3OdKkzuKBrO3xpq0JwaufdGdbz
O5LEOVYZJlmhV7ipIQItNRC3QcuGdgz2tB3wrDoYWovB5ihGHVwyw2O53He2TLqEUg1yAQk8eukG
O3a/tE3uNlczMogWKL3JThuE9MMisZxhlkh3Nd1kJapg1+WHenwGm7TATkQyOEvM5jlvzQky2DJC
WXiRC8qqj/HeXGPCBC1pNCRBkUJ/Xha7ZP8sXzGwtQIOHb4AGER6MwekQBE+uNakwQkMUQt3qXIB
sPNvEZytxKTtKJpoKMXWqaO2tW+k07oC3HiiARZj1H/k0g9ilFeyUYliM/vT/Df9WDRnLgYZ4z4L
Klb+773q0N1QbHcMXg0a4Hglah6KjpIzkjzuY3U2IGysSwy6lM4gmnI6n4ljbnd0lJyNUGS2JJzg
4P0KrEqSE4P54ZHB2RCgXgB5lILx4B1zpM+it8+icR4J5oJYoseNbLfQTQabXVm+TURx7UJoKosB
7EgMl/SRvCRFxlon1JNdxUt9LDrrIJIZW1c+DKtJRV7vjMjGxLCIIg25p4mUSMA3pxAN0tkAs+k5
JgtvZuDSV34LQo4NXrNetv6Tz8/xhbIX4VGtI4gzPcxA7r2vQUukxteWCKZFoBa/Gw/u8E5PpLLd
p8iARsD0lp+ZaOmN3coFL/t69R0pQWrTygPm4EP7K9Tv5BRvV/WhjXJMMdPV5XglsBCNCyaTQcFJ
p8AQixAgYdO7lDyTGGSFWiP4xIkOjgsdVm6ZudXh4Mr42S5uevKijIKkXF2Ugfkj1cLL1TwrQ8VG
ZsZZqCLfGeh6SKdHNZVlcA1bN+2AvfGK3hNjcm1w4NFY20Vd55oByAojBXzLaIJrmdemcPy69Kk1
/+qz8LpSs3tzyPdBHbh2kH4kZj46YT57f3ALaCiDMgzJ4BlqfVYGRt/LVrtXkGDQDX6h0xnvRi7q
Diwe0LccvuSihyOlegE59axiJVnztWynyb3glSKSwqVNc2RmNEsgZSwssA++6+ELeMCdy0cmEsIZ
btoQq8iAgLov2hD8paDQbn9qxf1lIYsZNOgETFPFS5Yhqp7Gk0ZL69YIbORHGAZMtpgs/h259dpA
VwVNfidXvax1rCt5QwSLr8vqfQvmwudEwdlkJBA8oRJhHZL6XRW9YUUi+Fg5d3VkNxBhAfAJySdI
LnaNLSoNLwaY7xPkR2+VtqVYcYWUFBuH4zSAaLr0dfBiZsH44+9ui8/XsfgwNmgewrwB3/DW/GY9
VzAjx9fJ0+hT4JZIYI3EorQIF+h8MJzlEUdKcsZYg/67HSx8duJPMK9rP3Sn2uYgtkT9tAU4L4Zr
1sonAZnS/wCovnSNGtpYCjb00dzm4ZDo1GnmGCjtvsvIuq5f+1FbYR3tD74TR1LOQP/SCr1ABYMv
WYsIGQGIc7iSgfJbifCUF9VRZGDiMyYWbGSfepxUNY2UlTjKIaydWLqvegrOENHa99InFtQS/0rh
3CughEazmuLCFHkr92+G9CS3OtDwYzcqny+b5aJGYJSQ0WdEW57fMK/jpDPSVEMts689E5zXrQYk
UyzOXRazVBrSsMPOpnMghF9UA4NqaNe5hHpbV13nUXRTAhMrhznm4FZHD+3JbERILYsigb4M2DrM
+55N4cpSq8soozb7Ft/aEEQowwQg4kxyozH1pXr280o0yb8UTlCY/Vckd3FGEKsapmObfdQpTgCO
kza8L+pPLGkLvi8i3bjo2NIamBgmbi1O1V1kNuspxgkOqwwLgKP9kk+iCZ7FwgYYAZG/YGP9fHpt
SLsw6KYIIb94Kpt6Q/sR6aXl2wa9rsPsagYl89CUgJhONpUSCQrES1aKOpSMbQFkIKh3nPpdG4JX
va/RSoitZKc0JtbPR/TTBK9ydmp8ansshV3vUWoLXvjaKpOGtUZejDx7M9VilUXVk2QkO7003cSc
3ICam8uuIdKNiylBFkRRbYzNXpEsP5qv0awGs7jo7bEUU7AWTmxL0QxMVnBpTzq2atNkKqRU+jUN
QeUOzIisdS27BT+paJhpUacjadwnZ0bBMkuiudlL87jrbBQpLeoO/cflk1vSCSuh6JQBah4FWe7k
RlsyGrtBKyuSXmOQHlca8cOhdIACuSt7kXOf6wQcLpwc7A8cQwDTP7WOMJote2js5DArn1193Vgg
iUpEieO5SqdCuLKCYkVGReYkPchW5Y7pz6QDoUhInD571+bBv3x+7I+d2vupMKbxkb0rEpvGKSFM
B2BlnLzmoQAmYKEadCqB86hssJWol8P0QPT4QUmiB2PofDvQQUpdwofpOsCbXwvsm6qJRbJF98VZ
hxLrdCiMOAWHpAvYWO26vOtqp9/UHui8yT67pe4IfHCAhF4+1cUrhO1jHtQ0NXDCnZ4qQY1ZormW
gAIUOHFg38ql1DX0xAO05UYWITEsaYkKOppICmvpapyWctu0fYIv+KGPQRISlk4YZ9hR+hNTYSh0
MtqPNtIFzlQqzUqqfszTQ9raLpkHgAaVgiTuPPpi2IgliTJjNzqbXm6GuJukDpo09oRJEKyO4czK
ttwGpebiX70iNtxJuOe3ZKOAJ8DcHj4uyIG+3u1HXpDM3TiTQooPCjLgojILF5PaqZNNxYYCyjcY
unUQkxX6Pp800F4uG8v5G05XDUgF/j+WhTRklafW0oC8YxhqPT5E1zJjj3K70c1drVsxVm77s3EB
fVGvzd+XxZ7lD5CKSWkUI2xggip8L7kYbDk27CA6dDk9pGXlJeDWMbrMH3R5N6igmUl+XZZ4rihG
DVB1VpGWYOHL5mvPvZqammQiRw9bzdH7wSk1DGinhT/Sj8wIPSpjV4pqmwEPoLZSwS4Ezwwk7BqN
ER7PgS0wtzPH+fo9DDcBuydAb+QOngZROoQ6Uvlgkhw5e4ryySGG6LN7/vg6FXM+tql3SRujsjQN
0CRHqbFXDlYgb9Qo8CyruwlN68bKK7cBBlebYrpLa71yMre1RtZ5RfzSqNBeebx8G4vKA34f84UA
jwCywqnVzYZkWyNoyvdzVjrpeGPSN1sI4sdSipPPC1QHcDOA0WWClIPvIgJvSa97LMLts4TgEjOH
zuhrpNZ8aEfNa+R9YylgJJbuZ0ndqqWQPulcvqqhf4lHDbhsz98c0jROUtAG3b4c7C1mjj1rSn09
BB97VnpTMHpGLe2rZrhuYmltTZkgrzuv3xso9jJECewFyHgWcKF5ykkeNKbZ7avosTEjR4lrvxum
q9HC1ln7WBTGTZZJKyutfYAsAWf2h2aCyBOzD9ONGQm782dfe/ZzMG4Az0cvGRHv9M4xFGCoY2R1
aDnhc1jN4AOgkRPuDIwITBgmDF+AIABEU0GtaMHxIRcOD5BRjOvYfJVKb5OyHbO+34+xlLgoCKxC
E73rDvxqofxakNibE3Un9/19JR0A7O7AQ5wCP1Fte3cu3y5b/nm4Z8dw9HNYaDwK93GVjlKbDv3e
JADwHDK3Lm3XQm+l65/13HCiGEtuSu6GqbAQs2SQuomRL0Nj6yn8iP/QymmmGF2/p0CNrbE7BX5j
rOU0XttNji6n3pC9aWa212p5O3QfAsVZzn3qjsBvx/Q14i+SBWBUnyqezYZGJSCl78M3a22rDpqO
K0a+EQK8NESHTNRFOh/YA20gpuigJ4akzoeYq1LptShP+33XGOtCV9xpYgaXT6M7kAmjXJE/ksrT
Ep062KO5S6doLSKiOg90GqaToTRu3cbADeeDRkv6ScvGbj+OADwCoZn80QSiKuKiEBi4oiKDkPEQ
OT3ZdAy0mg3c7GPyk0iZr4yAektFDMAL58lqXAQzrAxc/CxVkGO1MUtLQ1vOLCPH7vTMo5V9m8az
2w2DH8o6aObL5nVWtC3mKm60qNpqsWDIhmXsp1ZEZKBuIoxggRpIOczGj9wHtmUOxkC6fYRPdK3F
G3wCdqNRrrtiEDz6FyIHZAE5ChMVOms/cLJSmWT4GWiS9/LodObtWEUrk2Slq/cWVujUZjWYBzUD
OEgCcDo1A6xNTtw4a71QpVuzEKUw5xGUyOh/IIXBig5b1TnVHU0DqYhnpcMcbHqLpRlvdlD/K99Z
M9Z8q9YGntSCxwTPgABOIyYTg4Zf3+mzTK1LukIOUcva137rVz3oXIB3sS9rR3Kt6+STZo66Ahax
QzaxZ3uxaBJo6bpVJGwEhCCKqfJBA6OOsp23IcazS/BqAOCynBU3tXe5cMxw8baBza9h0glL04BF
PD1dZZpA+lnl7Pukv0++5KS7cARul3kzeMBZ3jfr7pdIvcUbRSEXvquw/7nw0Ixabg4awZx7HbqD
8tuQ3wVRd/EAkWNjncPC64Z/ONFgqDO7NCi0Kn6Est+6KLz3m94l75ajvI0zQ2xetb9EhYTzoTFm
OEeC2Q87clRdSeQh0I0GI5XVj+Jn5pU3+m3BzAUQSKOTPYqoqs7HhL4k2hCKZXCwfnEFktjUZ7Ae
oUTISEKfGGKote0rN3oC2ZArO8VN5obPl4/3PPKioEzgG6ARB6UUn2Ipo9J3eddiMj0Hz0d2UAIM
tbSi7WpmBXzMO5bCpQyGlWVWNOl0X4WIsMhKcix6jMUHSAKApRuKXP48TThVigszaYfKcW9jk8Cq
wIs8jytqqUDEVLxSbR2jDNysVlid6xr8iZksJNI+exviGo+05Xkx4y6dg7qGtjIj6Zq9agXCrNRD
HcrNJicA94s3+zr6VahTappT6IJWwfKdYlEY/oLnA5+nzmlMdWBY0n2frbKqdgv61P0fZ9fZG6uS
bX8REhT5K7mT2+n42OcLOk7kVEAB9evfwvPejE2j5s2V7tWMNBrvrqLCrr1XSB+vr5u1fQ8pC/wd
YO+1C9172lZTrjYJ9r2iWTAcCkbZ8K+HWF00sE2eResImpSL42zsM0YGWejPKCvvxsYEcVdz+67x
kim2AeTeCLd2zszmuCJBNPC25p/zbbuLYlIbCTQIzwoS7CmNLRWWHAlMRoZ8Y+5WD+qZ66ygFI+K
xfJOaBvw0cQRI2Ne85fYrYUzxgnfM7t3Qqu/1Trrn+g6YlWiygUnLJQRkE4uprMeIEQbFwN4VoFx
J1EAhWSn+aAHxeo+u6fhGB/KP/ru+idcHymSDyRdswPREugPHRwIuVSY1GEffsS7cjdrWGq78c54
VCzRE49isMVXW1v9KDGb/3J5vuDo9k0uJ5oQ95BYeFUEzTKU91bZEjZf2+KoxOAffEb9gq5K+7FX
40rsz2FMLKp2thrdFuh890TxEoZXF91Q3lnbDCBPEphM4DOS5Z4uh5aXaYK3R4LXlap/aGxwzQZW
4nLkRP0WdmB1eECryHOqSi6k4TnSQWiPj+1ZSJmlmtqBNMAfCod8SPedoLvV5pZYO09mTA+67Kis
XQKme8YbgyE1x/O13PECNTsr9aYadUwbsUGPcqoHCLIx9/oKXV0tOgQy4XYLTYllRtrTIq8BzenO
pE6sDm/mLPvVKP91Pxp7DxUUVAu/xJqWZAmxHHqzUsBUiiBQpvNPtQFb08x2WX5fg2FzfUjz7ba4
bEFOF+eS9lw8Wp4uWiW0SV8DX8az0jfHIoB4o2N2xGIQe9Oax0iu3djoNo7PtXQJxBoiAk2N5v7F
40pTNUNOxRBb3Z7s6Uk/RHscaF50C18NJ77bAm+vLBhJBLoT3GL0CS5rY5FQDPGg03PdvGj0z4Sq
1PVpXB8QNLOhN4oDTF9eCBGp66GeMRHqWfIUW/zgr4JNwLrYzaQBwUm2OKOrQwJRei73wQJl2R/T
c5pGI5nrSzW3c+RjOttq6awcI9hjJl7zs6M1yos/L7k4M6goqF137vfQ0M4fjX3fWuahfKCvKJc/
F489s/rH7k/9sXUsrw7uW+RFCijJJTZaiKdfgjfJYDa2FG9JbK1UpsAF/BZjkffJI8zJQI6nZ5O0
XtmkjtjkPqkA2alyL2shaIyee8U+8Wk3LrqVYwQPeuw19Pf1uRnyc16B1w4TWPjhoS3BImI2ajCh
OZdtoSxXiuEK4qAQA1Ng3OVLsElrtPWYo/yGTUaoBSbpDZ4ltnkv3+un3sluxxvRAqPZdARvYzeQ
lVMFa1JU5/43JMsXczsomdZDHaY769Fc/dS9ZLTD0qtit76Hjp4LMHy19bhcKdiAKASqnoY+IPo4
yx3RlkXeqzq4zeYDh2/lKX5ACp1b4RuxMkdNNy031j4jFGiAz0Bii4le1EuMhkx0giwbJESg8mN6
IixJ83pjE64kmmA/IUORZnG7i6sc2sm1qma4cgYo2g2sspLyXJM/4iYmdy37QjkN97eJcpd0wdGr
lJhxTCFaJ/Fwk8Xzu0tFJ5ygY6xGbh+DVKCEA9SaxXszZ48S4fuCNDeqLgQ9vCsssZY29sm8Sn7e
TfP+wPMW3sUGZmDxwm30pk4AwpXPZdn64VT5KJF56RTvM/k+qvIHRR69diQbR/llOvMz6nw2fUvt
NUqSGierfE7pi6ike9KggFpASSw8KUrj9VnubuyWy9MOO0QkIDIZ+A/0iH5GrAq1KHgZymAxMfBu
srtQdcaDBh0lqMdOaEkKgrVFqLhUr8LSmTUvYG8KOSWy1AYZhbEbMxNBFT8KMjd9EArLtKWA1nvT
7lzFo35T71VHDAbJ3ixWXy7rn9Hn//3bJMsdTL1DHdEHe3DPzawZU++RsHYBhxm2+REyT1RP5m4r
8NqS+j7qxZVWoRGrhsb/jloKMn8eKQmMrU+6Oj7kNnB6k6DqsRRwLLgul0YsyF/kGBj72ip0uA23
sNvSViyUolwxoNG+/6dT+y30Yv2qoaLyaZ5auA+4kpOg42u1o19SPxQPzB4czetO4FuUAnK8jb2z
cojgu34LvrjaYgGyleGE4Oh6OZKTe516CsO31hndyoOadBiU/amqnM234+WNg8AyegKAviqoVywO
Y3C7whoAJflcfE52FJRe4evtrX4SvdIdAnAaNvbs6kL6Fm/+Pd8WsApJXGLUiDeJ+1R1GbOU9h4N
ADg9mHZSo4gaPivII/TdaHPXCGp/SwN6pQAINiII6ibyP5Q7l72BeU9LucTJ2VCbP2GhHvoot/HD
jkrNd1xI/aKDiE4Y34XkUEUHIxxsDerltNumoa2cYCjUA7AChv7sEbb47DzVWGh2rXQ2ToOrezxo
U58ot7o9O09wEJD9RN6JW04yKze+8SPs4hRphZ6VvU4lnCJz0p2jIWEpu9YR/MLT9M0Lf2VTI5w5
y+qJ4F0vNzWfFD0sYiKdU6I6bfGqSOjJCK9Zvdl7uqxJYmBf4EFJxYvlcjVHpFC0kXwdj/PxUZzg
+OxVHhSrg42VvLJzCBQCZ0wGWgEX9aUeBt9Dp3XkTFt3riJXNny9JUuubd0v3dKHvOU/iIgEgwCs
ttapFJuJD1OmkDN/o7v2rvvde8ltaJVu9v9ggc1Lb5FEoE34n2CL47DOIfKm5wY5m13i95VuCWi/
t2xL7W1tByDVRbFMgYHoBeAzEjReRk1Izi0XLJIK+3bkd9fn7fI5hkrjtxCLIwcKtzVKVBESE/I+
6YdGTh2mDw5Rfk3R5jdanTZUc9BSBsIa3JOf55sQ1aKAZop8ljNv0pzuyHY6BB6ZgvXgCLFt3nE3
dZPzVgf5K2u++F4AsGD9Q6UK7cyfgQlslOWUZTIqjzl1qLnrJtDw6QNEP1zqZrda6/aFXR2Nt3rC
RTr7o6V3/+T+JmgG/vtXLE4WXRkjQ4ryOT+J8cht7LSAwELs1W6EX+CUrQVHgQip2T8QLtXwmb+F
Xsw8cK9aGHGE1qAPCiqaSLKtDTgnztfmePG8FjK9KiMDc9w5yuSCN+8LdmdlR/ZZPUY29TeTzbWT
E0KpBDUtY/awWnzUMo3UKhMzcpYj14SYbezHduIajnGcxYySxGnD01z5Kc6bodeON1CvUWQSDage
Lx8RMrJ5olW4I5RZcQS87+410V1mSzZI9Lui2mjYr5QV4B4I6oUMFBQ6O8si9hQJUyhA7hXimIaT
hKmf8cKrpXZH+hqsbBSySWMz2u9iI/auHxBre1YG1gglKEB/oCHwc+sksHfsWIjQkhjuxOZPRKkr
Q875epS1Y+h7lMUxFBktbQzUus5YQ14cxe7EfqfgeLTFXQIq1/Vgl0QI7AZFQ4UQpQQ8TZeAzQRK
hUXdAL3WjyOKT5TZHW72QUv8KgKdn7dOrwmukqq2rtRnPrGNOV39nt9+wFLchQ+ETZBKFM/cgBGt
aAqPuEBgAQPYUkntrElvuzQ9jpG+q80tGs9lcAg3KlAwxupVDGydxReFW3RWmHHRY6MObriv9sZu
3E/H8m4rf75IZ+dAyNsMoPvR2F1iP2KjUeGGBPBgpNeWkkaWVmuBoQgB3DHsUK6cYQJxwWgfr3/e
i1tzEXaxljqjSRUzRwklpLEVhxBu/7ge4BIViAgYECYQ+TBg24vTNBmKtJZCpT3LZ3ZEQzf3BDfy
gY4MLf633eVAA6R25/CXjbgXIm6LuIsjVho0npQtCtxylz5yrdorpWahGnfTmoo7NY0ThZqrFqHD
N92TL2U/F7Hnj/3tbQK8ZU2mFs075gnngVrGL8CNlb2M51iMzmF4nF5QmVZdZHkqypwOjnx7CvKT
uGVLfLl751+CXQv4FNoLF1lEznSQYJQBhE8Ypua16I5k9OWRvSrcGC2Fjb4aQwZcHv+IvDhJQna/
8RnmBfTjpsMPgP4uPFvnJAaN2p9TAWiYNFGIJOEe11Dn0F8jF2U0Lw6GB2HbMvziXp2jAT00w0+R
2i4P4HKqprCkkC9l3hj5SdDgXoXjKfVw2cAHSEi3ZfrWdtD3kIsd1FZ1zdoRqNfWnbIAtqqeFDAL
l3nuGRb7WzmJt8VhXDsr8AJSwQHCuxPw1p9zGoZAEgyxBmDcPkHlyNgNHroc/taRdFlLmGdTliHv
M0NrUEv+GadJ+Ui4iTL5XCPC8GaMkjseTFv2Icpqx7Be36ohrw/t3yGXYIw8mjhY/lgu6awm5Bu7
bCe5/498aHVZQkQIkoearsjLW01gk9qSHmih1u0iv3yEQSQ07bSjCuxVa2Wb8ilfWc7FPvhPwOUt
Vg+a0bBepZhL1JC5o3syWjipRZ7Le6jsniJHfb++9S6SkfnrfYu4uLraPiw0GoXgEOYPdfioG7Bt
/ns9xOrxgv6JONvaACO4bDOoXa4buJ3RdIP75JeDLYAY7vxsrT+2ngSrGw2o0xlWhqbGMo/MK6mZ
wh7torF71gXJ6mBU+g+GMyePc6uSzJjHnwteZYzPFt3tuWuMgGs8qOL6LhN6h7AkMJh0UFrd6cr8
UwozVHogOLDxA9aWJcxmNAkMGbCtl4VoHVropRSKEOySs+NYp6h2q+R3T8XPwojdotlJA1gUsnTE
sn5iHTrfdfJ5/TdcvBSwbIwvQwEFTAmcMj/ngIFx1ANBjNZ+l9haFHlqFgKrDzIHqGzXQ6nzElxu
ii8uECwSkDQvqyzmYEwmyN8YbnkuO/Wp5iDnh+9ic8MkCvgr8abkg7WdO0mAUcDvnsWjrcCfiRLx
GNNXOv5ijJ3MmAbNdBqlzgKX0Fai2LTQcOYQTiH2BMQYY78qTvekkJ9rrkF3VDnJBrClJrW5JAU6
zInHonzgpLQiogeJVoLEpsmWUfQfg/Sr6hpbLCAMnAmnNMXhMP1OlO7WHA0frW67l16vz8tlYXH+
BjNH6n/nZV4m3/KHpO/yEkA4EOJ56AlC7qlTtZcy0c7rR6ntbEEyrKiqPKA+glgbLCk0j0lu91t8
xpUtJ6GHCHgjGurolS6OENb1eqHGOCVFOFam4x+JbjCQL54yYGYA0oxhKgD+XhRteG5KUp7E9IzD
6oFopTMO9TujiRdniUM1YaPUtjqeb+EW85qRuIvrLKWoGYuOWc7F2q3Xysr2Qb8B+Qe+oHjpYM8I
hKSQl9BzfoS7seapwKi4Y6AWVtwBusWeElgC95b4ikLiFn58dTZBc4NQo470Z1kEnjgZozTFiY9f
ANBtJL2xRA3M5FFSfrXxWyidwuFZw6x2BhRT0rTyVdY8pLpxLlPiNGYC/qYhbvRP/wUqXuxytIUB
N0b+OWuoLNKIqc6HrMl7eiaT6jaJdEeU/E/CsW51pp9Z+F7ksJlriZ9w/cgggp9XANSyqrRaJf3M
89FjqehVkW5lKvhkWZFZKtU8tDxBFiNeqqawdTFeNbMJmDnZqp4/qJ1gtUnpYvGiCk0LT6nfIa1v
U0ggNHjp9PVfOYUQKZCeoWL1cnYi3UfX7CNTtTV8IUn4EOo7ecqcXjAsuW0szSzg8Reia5O9yRWs
8ZR9OsLLTWG7KTnSsLcMM7NZrbm6kAQ8NQ9oAYEB9qI0vyRe73ugNGq8fEB1gaDQLmKpLbL7dmKW
3j2xVr6lcEtOBdgX5xBJKksQhup9TPp7lImOUdNEYJTFeADGeLdwSzbR8A4nuzUHT1IjRw9bn5TN
oewGpxq0naj8KuVHHdwaHRX5RAa4RzbtMPqrwm4RTQnBlN8FzIdSC0E5Kk4jAtVYHbrhrYK8r0jK
e62ZnR+V45TVhwoWxLoRGM17090MeMroAtye9dKpqbjLaeZ2Zu6MDNxNM6RY3VANgAsuU0RHFQqv
lV+zHPSFmNm1ChWDIbwxC9jyXD8zv+qhF6sMndSvDtQMqP95Zsq8aU0mN/RcQReCJPtGI7+G9pZn
QIplqR4U5RutmN0rewKQNrwadlBntjNhcuFWGhSy5sQGRpDWdgcq85C5kyb9KQ0YVA54QMC4T71J
xkMOxRChweNVfUroNBs0e7nBrUSFg1c02TFiwwLYSyMo+SbQfh5vcBFZOTsWOnHR23fYELlCUXss
P3XpaMFfCtTi2uIDFh2ImYOYQdGSRVjqsVML5qkUiNMyI9AL8dlIT1Df8yZZ8GUOmIw2/CLt6IrV
rY7jshqafThxmyutJUYqCgiVl6Smp8fqcZTKRzOWfS0tdyFkNK7P/Rfs/GLuwdKZ9X1ROv2qony7
r6gQlzWDWMC5oNRueWUDcHzWsFComntJzXYANPco2coxzJGLFICi3woH/bfFGOu/HYltoVHtUQ9I
8t4odzQbwZQV9yzp/ShBiVl9miokyDDyLIp7s25tWbxPk504VFavhlaCi1iNjV98TG5MI7T7CqwR
Dbu973+HtXCn8vzUwAGUjyru+0+FH3LACSoqQFFMQ9swhS4Wc1KcGbqITnjr66pw6Ii+V82P6zO1
dgGB1KRDUQRZ3kUtVGBxHoYSXlS6eh9FET73+/UAK+8npMZfrX2w4y8QY0pP4qjvIQJTa5OV69Mt
08pDkqU+w46TGtMHhdRjMGu+HvYS6YSLHHmzMfvaIWFYPkknUY8yI4V8vGplf+sdsQs3daAZNAtS
RjbzcYiCEhG7W7jCS77Qz8BLvnGoSWUF9d6ZbzK46UvrQyquvzVtlCX7vYo3ag+5SNUCMBbb4v/T
7RdXCk0YOtJXFDnQDyaLCocAfcBBilHgGrHEqkZ8lofiozQLn/eP7ZxR6hCpk5/FVLc6eACZem91
yr2e3UXaQVBPVE9PzTg5ctQGrOP3Sfig9prNm+hElPYdTrm+1OheMcJIrSg8MZI9rRKdkqA32YC2
GepOpbxJuuFgQYDue4r4XkN3TRGfJfnIjYdKbWbuuZuCRJU09CSMf3LhRSK7RPTQeoK6fLMvy/Ql
KVpbHyo3ERK7GRIr7u+LrnbDZviAEcyfyrjpJ3hTvmQcxUkhv8v0l5LnDiAsDlJTK8wzW81v5En3
6vog4SIaRDjXZ8YfkWLDFmBCyqlrTPcZQPpFGX8KAs7PAb5MJqpgU+QmIhIk5bkv7zjofqHCccu/
MtNNx8dRuVeGGzL8Goy3VNmqMJM57VseX1BDAHUBdTIAthdprkrEIW0y1FNoVp5SiLFrzZsKaKUm
NJYZdY1FzfFvKk13BTHAIJcGkFeNR7yPjoVaB1BttAddD6ig78Wo8Tuxf1dlUEwV8V5nVe5c32pr
CaaMNyKa0sD1AdD+857TBikzYefRn0VAThs9suX4RdNqv6D5Vi67Uk0DD08HBwFdFKSVi3kx+qiW
u1oCM2avez10eyef/c586s7C5q0SxAC1b5xfa08fXCCoaxlz0f1CNqHUGCRGErM757nN8Y+ne6ln
3CaVZzSOBjQvOUjDNhxqftUulwD0KIDjnTHRF3QLVQilsKPwAEIyNbjEHm76U+qUr2UAj17lDU9g
JSh9Vd74mGtlISw5nB2AkeDVvyR04XAzy0EG1HwusdWgWMYP5e/WwZ131H6DpvMP3lu4dfBnwclG
O2cB6JtBh5xAj/PcqW4pdk4ZCw6L+f0wfTZk28ln7WgECR7oQaiggbC2qCX0UtMInOFWqEXtQQnN
gOuVU3RHkYleX8DySh4GxzS4XzXdRm1BWk1K8OKA+tqM8r1wHYhoQfJEghMSMHi2Lh1F9dwKEao2
0Dst1MdYkh0cB16iNe4YdhaNHjUBD49KTvdFeqpHzTMEdJmxu1msO03S7pLmdajuSfOeqJGtYU0M
FLBhI7QgOOirBjsDnKklhxjJyVQ9p4PXADIJIUtPrJWdpvEHwxzvqvC2VstPAFms1Pwlmy9kqg4Z
0OlGelsgPxrBGae55BctWBV4PaaFdh/VZ9NMHIm1D2H9WMOLLxLSxzZu3DLLHYNxi4pPVIOxNGQw
hcZAbvPewEm0CRubjNk5diaToDAynnp6aOsDj1/COrTi+KXvU0fVXrK0sCJtD1DD1O2G6K0UYJMS
PWkQvaHysVbOQw02CcegmUPH+xyCpUQ/5vRlgK4Riwy7Y5Uft3CpSe4yyUukU5VB01QejiMrrM6c
oJ2ePLV8tEp6rDS8XkYFDnxKsZ/gzsDJTZdWLpez2zZ77CT8P8S/Y+MZ3Udfp3ZT3EfpPmavrMR0
4L1WZ4Jb4jVktHxHoweetVAXqAOtrF3gCQ4xYbZBT60MkaxHPiDtoO99KoAkDbmFnTJ+6uNfwgRb
AKmahiL0Stmuk/lzDSka3qPq08GY++X6qb12vgBCq+G8VlBIXzalaQZDxVDvoI0Bo7m6NK0hLWwp
2Tg916Pgr6NTiWDLLCxHizYPsxZMtUh0IMZhZRIiKd3GqQU08spxCZ+4/wu0zLrw6pX6CorS5zbu
PdiBWeFUWnAXRmqPpcvIe5q9D8WuEmwuUjzjOy8q3oq4CyJTsabwwOiuYNhcuMHMR6m5E7Lar8sT
F2/7ODBn7RB5stj4GwZ0omFP1FY73K1nUw9CobeF9FDoVineTq80vquHII88Ka2suvCi/qYr9ua7
pL4XWI3ZLUy81DS3uPlKuAOLEKuhbipYUu1Fw2tKn7NyN0Z/qeSN/WDBPM0mpPJbCQIhw2tuJE4/
FljHtU3KQyPaShnZCto6UDF5zemrQA9Eu8cpkcdHhmRB+is2fkueKuKNIHI2VlffiJk1jfu09OvK
IeGJ5Ac4H4nT3qyhffwnGx7D0eN1UOluDk1W/Lci88hwauESlN0NwG/GXk5to3SKxOaZA5UOvb7h
tcPLICKfOqClgl/reypSeA45Q7fXsnvloYkfjeJTKl4GEX8K0oE3adc4IdlJ9WNbBaXga3UG4bi/
NHGM7lelHVr0Ybu9VKdOzRp7xL5uO8OTkdMOxrNAYl/v9WMcggzLFYdCO1wunZ7mLoVRYJ5BowHj
BC4ozmsLlD5b0W+M9k8inBJDcCYNJRsGw91X2XRNGRjB8rM07uBHbfXCuTePhfCm8hNheyWCyRWK
Bmqpi1aqQ+qgeshqGb/nNzCtnbgP2V1JXmRZ9jLIZo3sTz0Ylq6/U7NEwi1bglhb4oRzAVlvGQ22
3OquqLyDGm61IbF0Y7IL4/765l5Lyb7vhkWe1CVGJo0KmECUmE6so+CSHGNcK4UxbKRkaxscCYqC
bi5wAuIyU6U9aUFHhRqFHHJbH4cgqpjFWWFfH9BqGFMDIAFvVXR1Fk8a2udJpUgcA2LUksunmN9J
IPddD3IJHkUaAmLTv6MsOvSjQnSzVcHKFPczMKjV7NngLHyAzYvfw8/59/V4a0/jL38BpPnoVy2b
DVRv5LAlOBwHSCeqYvFLTsEOy4gjDYDGauVn04PMWIobn2w1xYOQOPJogKJBflsk7HEzyCrk8Wb6
cPlIJUsK1Hs8iyuru6F7qJ0dhk1GvbJyPH8LuazHQAC5AWkCIYc9pG+AeYctS/QBLYQ3yUbhNCgM
a/MhvvZYQGEDFSAIu4EwsximTEuC6hIsBsA6PYHtaBcm3pYM7mRplTioV++zgngsNp6YMVkweDzS
jB50pAHXP/Pa2sXPmJ9IACthn/x8HxEu9+jRQICMwAwAhy+jH2m0gTFbnd9vMeYD4Xu9S0pEI5UL
NMaBfIb3Xw4G7H8/CuBlZpk+qHVcMLG13GjyooCOdFF9FOI+S0qLTnfXY6y+tWbPPyDWgJm4QHq2
csnMmODRkzwNLqxuHrhhxR7ZwXzjLg4K9Jletugfa3AgQLi/EGUAl6Kv9HPq2i4UE1ok2PQ+9zpz
NwEPX1uVb94gkeh97upPA+roEbS5N/H6K+f0j9iLA6cKu84IDXDNZwOO5qZBf9M2f8+Nf4aC4SM0
1+0i9UBU24q8sl4QGM9LfEhQppfPLgIlUCUG7/yco4eXIosdt4RB1gpwP0LMP+HbkjQLSLXm4Al/
4WxCv9Ht/BaAfC/zG0fUA7Nwctd0xlvpLG9xTuZpW7ydsUYhmQOAkQjFgsWjMpZz+EzJanNu4E0M
x2NL7jQny47ImmTmsuzp+rJd2eAEqjky2oWAHhhLwrQux1MLVnMDH8mXZnjp5Ec+bu2MeRVeDAlk
P13EyGbq5s/ZBFBDMqtWb1DORH6IA1SzZIcHmhNGgHwDMQufRfBJVHRCLHl3fXyXxDDAematif8L
Ppervn1KNqBHLUUIXk0W92TVlY/sCICKpzlEC9hne4QRlNseWsGOHrYAOGt75AvpqAEFAI3QxTGe
Jm0KvYsESsZpaUko+qmVZolDi5x3y1dy/lOLSZ5hgfPTHMAwILZ+jlMaG71PDWlC2gT7VCUNSrxa
st68L2OQSWDz2+S1O3DqX5/f1bDzyQouOvQZllUtOR7rvAv5dC7gI6YKpZelqkXCB9pD/QWI91YE
I7f9dT3oyrkHN5HZBxwq96BdLAcr52ZsCtmg3dCauJKaBiHKwyNJMq+N0kOLQ7iCcVTFi5eRRHus
yockHIjVGCDvxH0eZAyyrAbZuGa+EC0/vwGYs/hBOkCn8GlZJpQ1bWPoAirmTY1Rl1JzgkPdrtRj
4GoHT0w6COVVMGbJ0fVK+mOVo+eXE7iAGulxgv2mJMRBBjFPfULFPQrtOkb2D7B+W7/kDU0sAS19
bXxq23YjebzcoPjdM8gPBw7OAXlxjRTACkgcVcSbuVfc0YdyAtk/gdcjXIDyZKuxfnnC/Yy2uDj6
CD0XgEYQTan+cPhWlLnqKcmpRaWBKRAMGkeXF9qhqyCGRyEeZNDJ5WIZZKBuVlly12toBsvMeE0i
GlxfWZfH4fzb0HoAQFsEcmmxi8JCyMW61MwbUclcYF53YV3YpaxvzMH6hP8nzCLl6UQ1qaIeYbRe
t41JtlpogUsiWGZxBQ3JLRHNtXAzWwHFuxlZtkyaw3hkXOjy6CyVMrzfwWDXdVsR1N+JMXdcgZ6t
0vGcQI2DpV0wqZrb8KdsKj1ajb4S0oPa958q23I/vzwdwWw0JByMoKBBs2Yx2fWUUaFGEeDcpJqn
xe+ZgXsV5Y+k2jIh+srRlzsTTD4scRTBL/lMeZzCiLYn0XlS0M3pYoZyWB60RrKrmHKi/RRZaZbu
cvKoCMXWFTRfMT+Dz0oaKNhKkD1CeXoxTghsQ2FREfkZrXxpD46YHzuZzQv4LliqTYJmY3VdJkhf
yh0zG21ORJdvM51GipLTnp+zorWUGo4twv1/u01+Rlhcqqkm1lShLT+H6rTXctnvqtsOcITrUVYg
s0il8TxHyg5Jl4sCe2loJenVQoRp90m02S5zYcsSQfMBwqPZbX1XJR4U27aiXi7LOSq+lwwpwVnh
+OdNmkndNEoDojKPOYqNLoJj3lf7aI/MFnxj4vSlNf0mW5t0K+xiTk0uM+hnI6x01vz+BkC6MiCp
P71kO9FJ3TizDAiDHpTald435nnOKZcLFBqnqE+gEaZBaunniIfUEEZdrjjavlJvEzSZgRbOfMnv
yJ54nb0t77q2RGcdTMSCfvYFFk4e4TUH4ZDp3EKxOJ8A4ZI3TvKVggg+47cQi/kc5SnvuGhO0M8o
d7rX+DSI/3JYQgO57qjO9Sm8PGF/BlvMoFigUjzRmJ+pVgViCIiU0O/GSvF0lv1ikvp8PRy57AUh
noFWELIutLyWJ7racl4rrTZB2JM/J7/1M6BcLsT1Z8K24bROelMmNs0tnDAzEW2bHLD6C2aGzfzv
DFZZjDiKY0EJURs8c9NqS1/S3ogNaTqUQe038Q3AqVsYi5t/uvikyLbkKgfT2RLUWEkD8WT59hvm
VfYtt5eE1hDDWuJn3JpTbkkO+ZChjuLGDg3aZwBcqGHnqAtlXl+717/AZuzFoa6JbYfazcjPFZo1
HQBaDmAaBd7eisPcRA+q2rBjmEjbcIP0tphUK2eFDCo1gNVztQHIyJ8DV5uYhOkY8XNOVStBuzqF
mGx/1NWNDufKQxj452+BFrlazcCahaL/BAZB+o68U5/BB+BjsM/sdtrVfvwrv58NUiEe+/v6BM/z
tziTEBkiXsgOkLUsOZaJEgmZViX8rKDnlamP/SQ5cbElTrZ2SiCMbkI6FgvpojQUSjCI1HTcZOC4
JNbgpzjtgZxwk/cIIpWbdb2VfauYkMyf/4WE3vKkbSNoaxA1HM4jLC8NQXCz3ABW6qYT4VyBF1Rm
AA9oPEudubVeV+bzR+TFXtEysTfKThjO8U5/06H39lDdJbjSprNw0vfR8whczcPmXTrflYuv+CPq
YpfEgq53EsyCz0RUXZHVN60gBroge3VcOLI2uaEE4XKC+vRkokmU+dcX0fJ1Co8uKElAaBpLCB28
5es0STUVj0DwRFQCZbYe6MBQs/JcdfqEJJaWGCdNGv90svZyPe4F7XsObKIujkcqynOo4f7coEUl
CyNsSmZGjOQ1+/qWMcv04Ndwl/mmG0IWRt6b+/RAAvUFFTphtzXzywt28QOWpnZdCP8CPuAHJMhW
+LRToLp3fYwXpfivEDOdFdIOSB6Wh5AylWNMTVBIwMmTPAAy9xE40J0F9NGsk5F43Za633zafF9N
iDjj2yEshBQe8I7FsccUQWRaCEnvCX4MkZTdhinU/sWEW+ZQeEg2gBuWN5xXLw76fwUFXRePYwId
68VFB1cbKI9loFWAa+QkhxrGE1b6kFU2+EayL/gzv8XKPwbuyO/XZ3i5ZZeRF1u2SVuc/2E7u2Hn
1jDc8fx3KPGtzzjnQZeT+p/xLbYoWBliSCuMz4TA/b72Cs2GRRp14WoR1HbkiP9tUexrWDjm5pt7
1s9d5NcmIJ20lDCsirtZoXoxP1Vyh4b3VvNiZQ9AL+4/gRYZ4BAKpOnm+auy/yHtSprjRtLrX+no
szHGvjg8c8BaVSwUd1HSBSFRJJDYE5mJ7df7gd3jIVFlwm2fJibUUlYmcvmWt1heVt2UyevnH+jC
9YJuPq5sMIxQRFqX3w3WOPa07MeqJHC1rQ4DtHMa6Ptpc3ObFZlboeedy+lGqrBs89UX08BmAQEY
Cpco962OgTx1PXrFDi6XTPycgQQvNehGkOleWK9zKbmfT/Isd8b3wtsIqV5Y/aA0s6aB9k1PS8LB
4yqred8o6aGbM2CdZLef+S1o1ldFT8H4maF5xV8+H/sMTIixUUdbHJ3AaQGJZ7VXkrZknKcTCE2Z
Hctk2HW2Aqw/0U5QCgpIUxuRZgCoMst+ima1h4QYxoLgFMwejDTuR2OwIlvIkICZxQnEO8/MIIJh
aV/1pnoa//oru4Qri14f8o4FNbLu9SaDwYSTyuOp1mw4LcvEpY144Jn5RG0BZNS+sK0bsKVeLD3x
1EQHBqK7IR1HdTgrQ7XastI736E2asKQ7VryZ+PMBAEyoc2Qpo1xso3Ka9PUs8cG0km7BgKRc9Ij
cke+wLY05y48DZC301Bzx0UNx5L1MuQV1YaMCnHKyzqe5vzYdeIGN2xAEoQZEw1NAXgVbLkHHTgS
oJJMq42RAG+wZc7fC+gMmiCeoKrpIM9cvcK42uyJFKM4mTSFNRIaANocQIDKVysDGG72KOa/WkqF
UqOqY5eBVYnn/8xxgc+FoGJK5pNI2IlrvsLvgJMFjOZGKq3g89OxzgJMNIbB9ILjGc7IoleFe+Jd
+jOqSTclOhEnmzxNE/rTI8S7xAyHhU0jifVV+jYUlIAWcpl1rgfbNR2zC7xFJxk8RuBydZeV+m4Y
GuhXTHuD3dFGjdCGvp1V+6nvtGDogTr6qurVxm106YcYKOHBxGSxe1hDv7g0Z5VTF/xUSr2P3RNV
Set/vqzrM7PMFdcdOAVLWIP/+bisXWnIJE9nfmqAqGvFAnA0DwMbMKcxLHrnBOmpm7Sp958Pu37t
/xgWkvGLw615hpuWU9EpBHqfQPrMT6kM0f6R+AV/+nyU9ZHAKAhHURlcnHTPQaTESaQ+dTIO+LkR
pn3no5fiGrkTsbQ+CWLeJmyLanxhYkBXQ9oXTUYkc+vyJx2HVC65wU4jeD1pakYN4aFa3H4+sbOC
BPR4UNnFd9MhZ3bO9s06PjZQ0ianFAJPcoHDLtdfZ0N8qVrpqlHgk62Nx3qCKrOC9GtUPVm+L0zt
S8b0W6niUW1WxxbPh3CIWxMxeBA8/Iv30dtPRMyGc2RAimqNpuA9bWQJZoSntLZOc9GHanZyRpB0
wEmdq2Nafd1Yk7OlX9bk3YDLDfLuhlBmADvzEgNyn5VuWsLlwgfbbJFgSwNzr9xpMXNccrRv0kiE
i7ggtIue8oB+q6NNsMI6F8TsUcxFPoTU941V8/HHkLnLelsU6cmhBuTGAS3N0tbTGRgc9MmowXPq
+vux6n84pRPJkIr6fDHOjvXH4d/CnHdrYdbyMGZtnZ6y1Aq7maIhWoJi2AWzg3TU7AGmZTfQcgs/
H/aswvDHtBHsQrLYQqlmdUv3rDJ6q2rSU2HI/ki0HTzNKch7dYjoNMyLdk+E9azrGVS5Jn5FbIAN
DPOv6msvvwK9UmAmFgtFILk/Ln7byrRlwgaCUAHSMAEuN4k+n+il9QVkAQKhaCGie7bsxXfrq2qj
XsKiLz3ZsOhyZvJUZnPhDgp151k76V3U5uw40mHjtj6LNd5m9m7c1R53iDUSucG43HGBhWpDgwN3
w2WU6jPmNj6QmQPk/zZ209k9uqynBmgBzjIIFuvyp1LqrT4M2Mx0AjlLkCdDZJ7c0ChXWZBCUNGG
3MDnC7x8ovdh/x8TBf4fVzf4yGexsDL0XUPS9DR1oWNzX0HBquq+1rAISMdiA5R14eZY3MIgQQxJ
duQZy9d+9zWLIhutXJek2Fa/mToA+o3j572+0alavs3ZlP41yvpMThSrm44YZVBuzb52bfV1oNcS
36BUnqUwb0v3bpxVGmFnwzTKHONIvePOhumlGblSk+obofZxNI3AlFPsGolFPXKFzz/b1hzVjyvJ
5Qm9fIGxFXStM8jvFeR7T39V9V8WF/tjluBooGIL1fA1KiInHaAYhizFos9OKSDRjdWEM4gpcD/3
amaGnaEFzGh8Z+ChENXD5xO9uD/R5ITdGPoSZ6p4kF9WparRpXgy0oM+/FRGINlBk5NRo1aUrQvt
4gZ9N9rq2IvGTCqeqlIso/4u2vROr3XwGaSt62X5PGdb9N04q4tzBIfKaBNNiss93xf0CPctsHKh
yQop6xwgMLvbOBNby7jcPO9Ong5JZ5nB+ycGzMTVdOhd4YmmfeZl9IbkWyfj8jLasNzCrQJdqVWw
y1IpKyQ4usa21Nw0psjAvpZvJBo7+Tcg1Dy94VD9HQOrmmMNVOmM82OaT75FkNqyjcLG1o/RP059
GFVGOtWQ4qK5b7urSb0RxVY57zwKWbB1CsJEeLegmLH6nnapJBoDn/dkLJAsBUxlYOxpeVTUxmul
awX0l7JRvXZGNATRk8+PyBlIFDGwDscVmCfjxdLORCXMoWBoWmF09VY+aGHtIwz71u2KoxOBnIG2
crYx3/PdhFgTTWxcfgASn+VLc1lr+phTehoW+P6AGjSpD7wANWoCQDvlW6n/eRTwcbzVJ8QqktSy
GD3lBgqieneYZvTj8tSra+pRO4V/z3g3Q7Xg84W9ME24ooIwjAALMLh1kGVbSUsqE8MiH4YaQB3A
wMfnchVYGSBMyXD3V4fD3gGcBDRO1FVQ+/64UZ1+INqYSoieU/jgJrd2kgBkXxwrNvpzVWxM7vxY
fBxt9YIMxSS3UoPR2vGqGva5c59vATrO1w+5LrxBUZRdOhZvyLZ3l04yUQduY4YWcwN8UIqoKTNc
xD8w+9PcxkmDz9fvbJcAZmBpIA6AsAA72/VL1ZIeghJWM8al4vhgveWgCliTRzIpqimici41Qdam
CniEGxfesv8+XOerkdfPBvDCiQEjkbgCD0irpZBl5kbT9OzBX4YANBnHHED8s3cw1fOh1CoMwY2X
ZMQdnpY7p4Xd6lb0dB7WrEZaTQYXzWz0KkZSQIUnSHNHWoZMeamnr3ygUc3E3gbmYUv45+K4cLBA
YRGSb+c2ruUwAYyelGM8DBD5oHMo7JcK7MpaPujdF8L6oASebR42vt2lhQWIFuULe1H2Xl/d+dAM
oOMuw86zWw0wb8uguqg8jvnr59vz8gSXvhaqh2jerSHm3QDukS3IGFOQ6kSPuE0Fems6anNYNiy0
SmWX5MxLNl1fzsQu8agDUgGO+BtYDT2FjzdLY9WO0THNjCEk+j2ZaxjZgzyWjzma02XxJdVvJ0uO
jDS9ls0ZAZ3lqcy6NqbqWrbbqBQvAnGJIWlPjH4l9uynRR8By+g3CDy5New/X6izmwnmYbgy0JBb
jJLPjKgYpxVoWbIay/ilMnkxnPtU27hrL46xMIzw2QGeW6c9xQiIEEPoG4s0zurHoX0YtJ+fT+N8
YzmmhmsP646u7RnLZa6YVEFWSI2t5BHIVD+BSJjoT1qru58PdJY1og6P4ge2FajxUFVevRuNUjR9
XXd6PDAt0JsOfnm6CxSEW4FSUMN3EYiBjSHPbvZlSEiXgPu++M6sWayZSEcgE4UepyVzIeqzG+Uj
Z0Cd2upO2boZLs0PiTFq0fCzA95yNb9CphActPFSDYAGAhSjCON+kvhe0Yswc+x9VyFZ/XxJz74d
5vd+SPXjgakqYZpVleqxXN4z8lI5j2PxFWdmIw+4OAyESQB1AuLqTAoGaiwFn3t0l9vugSv8xJr0
RrFICAAk+X8OtUoArKbM8wyg2TgdyFXKJn9sngRVQ3sLInfWXYNnDrQEYLKOSFQFkGh12fQA3wLs
a+FzwXBifAjN0hUn5o07Fus3EBVe1Gbqws1uQSH1FkJPfrspaH5xYRGZ4imBdOiZ769TG3nTAx8c
s0C6bh8kd7wfXrJ77U6JnGh4sF6ywIGU0MYan1eNMHWwB7FHoW0O1sQq7xmkIau1GtKFNieBAAMY
CgYvykNuZpGmJ3GvzSesnFuod/aQHZx+kdniD59v3bMoCL8BbVXAuMylX7iuIckyK+SMl3pswnjc
4vDIpfSeTfQepIoYXnjhgEAM6gBbPIVLVwIaKOgK4hE/N0nMqWmSGtiyWOGaZ6o8HDM14uj7N/M9
nrSt5tHZBY5pLuUILLaMl3v9bKcTnuxGs9W4IU3vJ6w8GoK8dELZovldun0giCcjx4LWJqhhH68C
2lT2WHWNFudOibVjLpll10xQKVNHmJTW3qR1W/vo0vYFeB2VQKAAznmwiTrqaTougTM0d072K1T/
oMrvJz77ZlSQq/eyOwjXefJu80Y6Q0cvp3fxYlr0R2BquF5XyeRyIs34jEnzcxLtsczLaEjpXQ/2
NkzthauCvT2g760q9MoBc6w0eeGOSrfvmunAtjTjznPb1e9Z3VsooSlz1+H3yIf6xtoVh0J31W/U
XwzY57gIUeHfEri5tLVweBB9ABe0SOp//OJ4b0Z4n2RaXE3pnvFHByYFHVE2IDIXR7GWshZACACU
Lef4XXLUi4ZSdHXVeJDuWxRdZ6t3c1pvPGQXR4HeJEwcweU8u4wnqTPHEr342Jpqr5q+5SY2j7UF
CLi0X22UrZHs6XB9Xb/QMs2golSneMf4gG7QLyBvAlrftlvQmMvjIPlBOg6ninXr3WEgc0DdUYsV
ufayFpp0+dNQx129dbvoWPwPCR12HXgd/xxoDXQbFDDNyhFbYHBOnN9z+vr5Jb0xkTfV3Xcfvyaa
lJpFqcVq/pTjUOksKVyot5wgjb77vwwFyoG2JB5ngLqKUp0QPEvxIEvulHe+k1RBI+dhw/uNp+fi
qqEjBe4cbi4gQz5uaZsI3BJKpcWLI+mYo+tZb4xw3o9dPowJaT5cj4tRyurUKOakpHLd6HECRtu9
CJTjFKc7bUeiAlk3VL9gZqaH8i6PurCwXan2tlDSZ9zP5YZcoIKQXUe0DZvjj7OUzFaySobYkAUm
7qDEZe4AOqICaQRZc6fnHp43yui2EXRNoQL3fyBJv/0CDI9S6aLYuk4keWUxPRUtFiG7hSKmnyXt
r67mgTEp+7wpAUeaQqvtryEfdcjlBhKicAKpDDjE6kKBrI0MX4dpCxv69jKszwzeqoWUBPjiGSFJ
5o3eUwOBR/Ldgq/eAl03PeUn0EkeCyE082sR+N92J7/0Pr8fdjlq746S1NSKKsEpK1a68rnTTKjV
mtEwaX42tGFry54g2UaC+j9M1cIckc1juquNXvQkKUsZW0C5779aU6iFkHCJ7X2GG+mx/ZLfZTtx
rT8NV5umsZdn+6+RlyP4brb5OAvqsERDYgIWbGQuBgoL/vel20HdpXslD+Iof5X97n9Bzr8UWcII
c6n7Iqg+U+tyjNKCNgRSiAnIwATBVpGHqLgFvM5dc8q/T/ML4d3GTXnpAXs36FqUH+TDRjLQTI9H
W/cm6PLnfQVJrZ+fX5IXRwGyysQrppyTBmcry5MsU7W4ARfBdl5JicLGFu/hwvVoAlKFKpOG7OCs
+1m1vOvgYqzFDgSUkUK7aFRuPPcbQ7yVoN5tj5IqxaBbvRabtA0hqxuNykYj6QyEjssHs4CR/eI2
e65IkajEzrSMaXEPy7HmIB6z6+I284knfZeR0BU+DI8C1YV0kt/6yR3deM4ufKkPw6+OO5fUsZmB
BYvrug9T4KdGHRJr0hb1amuY1SXfVKOSV5BMiOeaeUozul321ba2OjcXciZwKbHvAKJE930NCjMU
XRtsG2HA3Gd+BWmPUdZ3rWl4SUtdzHRj7S5cHlC4AXsAtGw8Xmsm+TDJpSJkpDJNl90N/EvOOhdF
VjUj+0GtIXb98vmpOtMgW3yp8B4YS5NIOy+BsdqokT9kPKYgLPR7GrVPznfbXR7oZAsjqZ7v/QUj
iYgaXGTAZNeza/I5bWu7ZtiYkJLtfOmo3tIvi+NFFRdRcrTQi/f5TnqcPZ248Nj261v5qva2HsLz
a/Lj71jVjoah0qS8wu8A+C40O/hgjb+gQ+5mhuGlVeIV6LoaXN46+fKl+SPCA+UIkGMEYasyWWlD
nUCxtC7G0xRoOvX1sryp9J0Obx08/kGXsp92WR1UDZUPa184x6Qhrtr8tOmzXj7nqAhX/DsHekox
9iloQ8gTvN74NaMFrpWgxMKjxLzuphOczXB11bd0jHvE+1X2RU+HHWlHlwqwGOabOv0i1wvPM98B
vAPYHK6HcXYL8STPfFereQj7bEglyK7dmL7RQoB3/sWhR51CDEj0P2sDtWcnBHXJtbuf0B7T7FfR
X7fWY1YLv2nvYJfCIGmenro5EnwCEMfYT1YZ5ey2b455uvw2yx1naKsgEus02dOmO0V5Npu4ynVf
h7yLpD2a9F5Xnw0IMNZmGQJcHOZ2DkVmKJRpFOrUgMCPEwg+WqQ1zo5DjbGi473cyjvRa49y17vN
ADWVBmZCPWRGSIFpANZSeYVqBCIp94Ui4JUxu7Vxl/VX5YR/QJa9DvH+gMhRk37qE2hLqMZzEkLw
IhiQNWWv6vDkZNApn59gy+dLJYyQpwoamFcjBOikmXtl/20Wh9rJfHuAWDdBMpy2gcVrX7Mf8+Em
gUi5zfNHqf5F5WDRPM8ByFas3O2NJ4hrU8bctieRLCBBDBKIsL+nYOsD8ec1puxaw3cHQGobFgiC
w5lpeh2hat5q8ilj9feBk11jdp7s3OvwT7IkQK+Lewuivwh3K1yUBXT7Jmj8O0jPqh4q6taPOYdc
sahuqlQNpOyGp1iSaXKVSo6KdsBKOxCFrN0RwnmT/dr1fTAY8w5a/8zkoYYOhARUYQYCUP9D0rIw
kWmQld+cEhaXRRHIDEqZKMs0UmTI7VGhT8KBK2QH1U0jPQrJOGh5FkrIBoBgeYDKMSSdy9DB9HTQ
O+0yPRjQRYYPyVHgM5qiDAyIYWqiCUqnPTBgydH0d9uZhHlLd6j9uaP0zYCbaKZBI5OXe6fZl9Dk
U2FXImh3Lym1Nw/Zo6X3OxnSmayHUzlunUR4BXseq1s77VwTIrYQdvISG6DJxPTLQvJFZu6hUAxy
PWTYUarkECq8Gko/7Wc3MXV4BCi3OAxGDX4d+ApNPoXGYARFAh3GIXOHqnch5RpL7UvJQUgDw5EV
3W2pfiVL2KR9y+Tl3yCly1EE6DTrVDj9t8HqcX5yftvomi/kxzavAodCon6sgoRfcR0C3YMSTEIN
ZCeW5Blbi/qWJXyRQ1g5q0JltlxrrFwKKHyr7noBhWmHh1w3o76sgtaWIoBd3BwmZoQqUN2D/ilI
xEr6VJmq60zyPk/NgLTfkuIHbcCnxiUyOj8S6FtDid2r09dUhpoqKb6iIuAVGt07o2+b+1b53nRf
u668IbLhpjV7MMorRgmE90lIrO8jvXH6FweaiZjum/lh4rh8ANLc+DVhB+uVdCyB2FI0MD2guF48
i+HKaB8LDs9S64ZyY6+Qwe2LK17tu+5FnZ8t9qKSb90cmzALkZ3XGbdMUz9US6YHbSV79Pv8NAjJ
b6xDgxBSSkFdLo2bCQK01HzpO1i0FEkAKXtctRGFxqg9JFeO9DpoEALV9Sih95bRRJZ9nxXcU9LO
I8mmg9GSnXxM1OC/i+IpgAYL9W0NGIYBRyHZE+RXjetFu3neYff74k0xaUkbtphZF6riH8dbhWwG
MQsKIx7IvSIK0D0RKU/YCl6z2IZ58s9NOuzFh/Dd/Faxm0HSREYluos5klBoaZ6aQ39FPOHXJ/1o
7rJgs+5/Hi1+nOESeL0Lu+HCpjmThhE7f/SN0EBBorzmu0UNO3HHCEym4WprWbdmuaqEWGo5ANq0
jKnTUIYqEN/qTl2oBX+Y1jr3KpyB1rOED6dH5oFcyXF5LwWWZ0SD35/qQ34rNmelLdHRJ5vTWkUx
KUuI3C6bc1Hb1o7TYQgUhHD2QTliaWFXnh3g7+XD1ikoAlyWkDyJTFxIQDpNMI1B+pvvinDYbTr3
nAfPWAzEzICXoOuACvnHbyzZZZtxAO2xGMZX2NNq9q7jQbEjh8JDU4u4zQNYLFMW5I6XXZUHsRG8
g4B/vjSGDiLYwh5ZhBqWXfhul3UZqUqdyGijybeOMNxKb28c7QuDBKwxh/MIXqW2H8VBzik8N2Qf
4HFUJGYXWdJpNn9a9hxoELytpF9z9ijY4EPnwLOlzB1ZPA4vMu72EtGInVo+mFSPivmzLU9UfFFB
6Citzuv00c1NEY7AhUxj4y7SU+YSDrDer3XAsmVCoikvg7mxdss7ghcMsrs/rT5WSijQAteQgGmB
kEiPC66FtuCuQYxIzTs4HHxvrdvOYe4M6l/d701tig1p9tCcl/MTB7GdmjfD4uqD5nbb3hL+3dJv
kvKqyUGhVV5aqTjCsTku2LQwM111epS640IotOFG0OvjrcT6HG/rcEczeceoGnTyI8EyOh2PEqEH
FErGVv+jz3M0ziF60b2k4ws3v1bTV7gduh2VAicbXGZVftI+UvJQQWUkIWNQw20hHeowV5PXGqgI
rkx+DfxKKkd84l42gn0Ptlih7BMwORWVfbebkwZWngy7OtMsD5lzX5TY2WOotg+FhUqidZCa9Enq
8mOlyN8IB7dcgU44lH4lXt8PUumasLmTp8w36zrOuvbK6fC4g/sG9qJH86Om6H6l/yrRLiqSPqA5
uq557Xc9NPJgsiErR8Gh/yn/pIhG7Xqv4LWqNcWFi54Hk5ipSq7K1PQKrt44QN2k+ZNNkiAHRrMr
k8MSzdfl41yMXgL++6A8qMZzP1mAjD8Bmx8ya6eYp8Le9TaI+ZAZbyw7KCYYj0DHnn6tLQNBnx7U
SFak+YpIPkFH1oJJWpMHE7JsJvgG8vyNHLi6V9CTXk4wrBAXpMTHwyMqZtXt7GCn17D/nLKQZP0+
5wCKARA7Tc8dddxEhKJJ8LFuIE/hjc13PXtIq8Oi+6y9oqjj2jtHekp/wWIpH58A5yjgz1TnIH3Y
/f2U8qjUsOGxYjoPGD3W4lopn+rxIXVelfGh41mkDlBaZvQmy0BYAnl+QY6bzRj0cIYboIWh3AKW
EAlDBDjsYS2GR8BUIGxdBGlaHCBIf9XAZceR69JtUiWY529WrvkS7A/NcYHTp88SMj3WGEfRtIsS
lUvs23l+LMsZgq7mouD7XWv4TU0YhJkJDDHk0GQFzHqgs4toz7rP6BXrkigfCRQ+64OWpnu1Y6EJ
xyVnYFBW0L1ewpNmwnKjL/1/YxUEAtMm57HRBInE4eyTefUWBGQJEc6+3gJgQocJ1Yt1buvQkUwD
m1iccAu0/BHfqAoyVrl1+/h5zeLCU27AVfG/R1pl71Nf5So1MJIFJXwBVXr4IOh2Enw+ytZ8Vo+J
wuxGRxrEYlOCvYEk+VUXN6kGk5LNBurloYDWgYgg0BDa6kHV7IzaBGK7Ma5gG/a+S/hVQbaI+mTv
RMDy7YDwiraeywvRyVL1AVQRWkIgy64m2FAxF3ROWNyl+EjNU618/XwF38zCzrYE6hyOYjuopq5R
T4aUiXxISh5nJXsoee6PIHe1Kb+3xmfFOCqN4luD4xfdj7KE0p8pdo6KYBwwQibZHplb8Otx02fj
F63Lvxm5Asry5AnztQSsCGT4sFRUXx1fGpocOLSuR10KElXfMTkcYStGkudee0p7FpZ5E9IeToIy
iYiE3PrziZ5JRSx6THiqUdjB0w+95FU4q01If2pTJTFy/uMIYVwtxNV5jwxkPGSnBDUUt4uSwP98
2PPSJEYFfg0yNrBEONOUkZSKpnU2E7Sn4UkEH6BBngKFAdGDeycVevT5cBeShI/jLRvqXXCDCo5m
UwWznJ/Nw9y46U5BU6/8Us8efBJ8SOB7n494ftCXARdTF3SsL4iFzSDTC9Ug6KTw3VCBfjHIV8z8
8ldHgTCiivY+Li7ZOZM50GezL4xEgw5l1iEWwgso/ZjGLRbihUj94zCrW0sudbPjFoYp9/QH38PF
3G8i04f0ZQA/hcpvvdr76wnIogmLmxLiloZyBowp+p5rct4XAMa0kQwakiVv8bLPY24MAXYvujzo
s55BKIEpgGk6rYuYMhTl1DYQmoMaS+uyUUHR7/Gfsuz//jz+R/oCqkk5gULN/vGf+P/PTTt1JM34
6v/+IybPXcOaV/6fy1/77//s41/6x3X7Ut/z7uWFxz/a9X/54S/i3/9zfP8H//Hh/wQ1J3y6FS/d
dPfCRMnfBsEvXf7L/+0f/vby9q88TO3L339/bkTNl38tRaD3+59/tP/1999xC7/bucu//+cfnn5U
+HsRGBovPySXMPZDnP29lx+M//13SdH+BmkVfGsUw2ClBkGC338bXv74I/Nv6IYCDGobeGgU9DJ+
/61uENJgZPVv6Bnh6lqQ629I2N9/Y414+yP5b3gedHSwF7UsSL7Zv/9zBT58q399u99q1AkbUnP2
99/15VH515NgAPuPfgOQ/+inLAxDY3UKBFGchNT02uJOOGT5L63IoVy8mHU26q8eYvuuA4OBgy2+
25N6SlCWOJZCHiKmZoDqpQvJg0qtJxyLgVeafuOKRSNdMIg6z8SMm7Y/lEKYAaQ3bdcogXPTxy6/
Mhtbg1cS0k8U2lrYqRCy0+mkXWeK6c/9KO+zJDV2c+rs2kq/q6ZAloRyQ8WPpIMjEYSrfCOBdLNm
jKlv03pLKtT4eIze1gUAOYB/sDo6ooDV3Vp0KBk6LLtmtoBCtWxCDb8aZ1/p2E9JQf6lxnSEuyLV
q2Znk/a2r8EvsGvdz1UDZOKmn72K2ErYgM0eDA400zRZz/c6dF6tdhZHo5V/tVSqj+2U/GiWYl+C
YvJBspWrEqoIHk36/Eh0AoPdWcv2iD5QEAMvWZ18I0PZvp2mXWHVBYqSdLxJFp/YEgnC8jzji8Pw
B9m1SmbiE5XZsNLTYE2lD2juM5guJQA7aE5/7Jjc+FnWqZ7lvEgAHx7yDnJcskWf4MYEuyGhQTxq
S8dG/6i99sfaQmYMwEfAk2GItirDqLSABqwpnZI5baKhu2N21ZzSWYp0Lit7Y4Q2SNaNhU/oFya0
QIIm75Nkyg8WwColbYv7UYbD5jBKvlJmmjsaRhHVOW9hQlhpcJZSSq+BwC7yWd6HpMuR/GvdTmnn
0e9SAVNeAq1nqyN1WBMbPA20cYBIFJlfDsZBhyIB/LZVFgFs79wkXA+mCRBcrrMvQCRvdb5WLbg/
FgPagYAnLKxR4No+PuKIPqeJ6NIJ/hKBRc3En01q+2bxqvOh9qGvr7nGoExgVN+mk/7YDkmY545b
5TBXBFGumODrVvM2JKR0PEKqn1I2Nb6l5m04q+UrtKsaH1asWJcl73533/15m7y/PVYRyJ8/HjR2
JIcKQLxvlal3EUg/K5KSTc4JOjPJtSJo6IwcIJIJ4lXl6FEZKZOAXqrgqKEUzLzSMwdalPiP3Jmx
589/zNtVtbrKAHEDrgW5CHi36yNr0q5jukWuVYrGCGR2UlfqUT+RTKdDozgRQZ1WSjA6ZXMvg0zF
RgE3+JL+GHMLtQGnyR/xINzUhhVliZSHvWnFJreAnWfzcCvsDg+BZB4dQzrdoOcy0oeETqB2qCSw
yhYeL5ohuZmZjAcYo7i9XLpspnKs1Vmyz01oWeiS8pOPBB2t0m73dJxrgNZhzms4OGoShSnvQKeb
aoCj06SQ6eRB2WfYKTJqBIVF5KMoHwzU3rPK3CiTaR/znbfPaCIYWRCs0HfCtv64B4upkXq904Gl
B/6HVulOR2MYFiO2sbMHLYBtJhoAcEsWkkCOz8wSGfypkjoKf9p+9MwBqps5ClTFIDygpKZozltj
Z4rBb9nRxAGcQTI7LP7AOTSbDlZqchcuduNuUmFRb8AXU7KQYFBd7veG6Q7yvalBAN3oigo1Q+yd
Rsee/ny7rBrtb5NGFAsPeORCChS1VpNm9WRPAJmeynEkkdIrqKsrUa6NnZ8oJni2GUFTztwlFnpq
13Uvb+FOVnoUf/4AiJYBNmssYpPL0/zu8DDI5Gtdop1ws8CIW+SvWrMzJb0KJq26reUe1VxV8pJc
fsDKHQyKGw0X99Y6aMsFszo2uHuA014wDoss+cefIaelVTrDW6cy0nhKAq6/JFVq35Ic3u6S6GKV
0SIeWvNObpKvpVPoB87QIW3l1PKS2sa70/XGTlhyfQSgzKvtpMAOeMpZpULRRqo8q4NGWAXalCs1
pe1JVgq7rUn3HKHkrqOVy/FLf9CE70iS6ieRco5KLApDhMNP8PPvbl2arwLpQoAAEV9BWujjfDNN
UmeIy8MnZbwZFIiQq3VTP3Zp1Br2dCq1Dt1vu/clGVZe9DDMZu7Z1dz7BkQx0SE9UImOpyrBgX67
aVsZ194I7EnR2JUrpvLkqD1gjeUvxhlK7h27VdC+98ZJei5o4US1lk4Bb1L9YLYQv0lKNTSmuQt0
vY1qSzF2aqZ/lyf9Lq8ypI9dewPJENPjlKBFLfTK70B1vCqbXrjaZIIXkjpjAAn7L0aUNNq8B0kc
fX56lTUKWDFi4H6RzQbmMzue2qY1apZm7YmUkKthzksfKNiwT5zulli3QyaT2GYn68Gxr810Sg9t
4pwY12GYiMb03q6jqcExLgmIEvooCu+/2DuvJbet7c2/yv8Ftgc53AJgZrO72VG6QbUSwkZOG8DT
z4+yz5Stc8qeczcXU+VSyZapJsEd1vrWF/7+y/lFdff7nsAY6Vb8mmw+51Y6/GlPpIPKk0ygfTFF
v9cgfQWDXn+u3Kk94ivKtUHY9bZskqAbMi1sdBG5uX30qmonvQ4/lbZptrUzveZZUR5iTYaqmLKt
ha/brjZo8QRDw8ybhrD3i38QeP8yhvn9vd/M3RDg4QZMkfbX954rT1hVMVxsI/2g8ujO06ptpolw
zthVXqTZy7On79ASycjvR3UcmUEjXXQHuUs7PY3amoVRW8ZbPcp9O7flzukwTmniGSOOPL8kGUl6
Xafv867yogRRfMiFhKVDN9dRn7v+3iCmMPBl30SeAWTdxKn6B0z4P9wUNB03eZCLWgbe0F8/o5U4
Bj6LzWVR3ATWPBwSrspw7ZePppXXv18M/2mj3jSt0CY5n1B5//VnNYUXq7arLrKcm20ssh/Cp875
+5/xb0UD3AO6nlvyAXADoaW/HMJlbWjKN4yLJFU96AwtCfSMTTpb2dGQhDVrBV8dXABqQCuqB9gP
ktpB9uS32MZZFJTT1pJtSgPZiVWnO8IcdpqfMldSWpgky7SVZmod6vxkuZt4XOqtWGMkyKP1hM7g
cywqAh6X7GHJxzqa9JZwxQTXg5/1W8dCY2R+P2aITuOlpqKDms7oqXlJaY8CxM9GkHe+t1tHvw3M
VqOENMtzZy9EFNnztYEtUd3FU09TYROp9w/P7q94F/U7mi2uzpvHHr5itEp//YLWhmF7W7YXX3TP
kLuTkxNrebDo3RQmxDf2riYi3xIybMysChEqcjdU66tZVK+LU+jnAkIbgztt39TGIe3Zo7ZXFDcZ
ukbGLPmTqITMht5vzWf4G1W3FRbfjRtnfrSamREmjvfWuLETAoVoG0dkYpuxyxN7ECcynneFRpyE
PhCeateEFPQZYbNYiFDHtMwS2HNbUqfVtl8LCUaZc8dN2qZzh091R90YJ/5ZySrZrBwqGWOj/BNd
tHuaDe8bWpd2s6ztNWds8g90US4jHtyfr+Tbg8WrEbo+4XoaWse/Pti671bkRN3FzZ01yApDv66Z
F6yEwXalpz8opyX9tZ5/v4tNPOiDWOp6OPXV46TZY1DQTkddXmR4xlr2JrNj92CroLFpJxNlS6ho
DSi2a+7SfMzvsBQk4kYpinLg3sQiBQB2V7uZtCbDPmK6M0xGf+sq33okUIdS+eU5t7wiyKzPTGX8
u7VGUmSsnY6LtpuHPZ1/1GSc0hMymlB2cAtn70ulSH5yzQFc1J4vcjkaPQFMs28AHziZf27TEYtm
r/4gUc/Zy8H57rmNoKQoH5J12qU6f1c7+utp4pLSV+GHydAXD4W0owqGUepsGxI3ohFKH9uZj5PY
UdK0C+1HZh06OXaRlpJSOtjQv0BqL4btkWiZ11+XW8uVedVlmdiKdp1d66Xy2cvVsVV6SoFbpud6
cL96a7Mb8/rGk0u0o35MK8c8kqz0DlwT0lR8t/Kkieyh7ZCNFBEZBPMRoW3G8OTcp+ziOUmfiWuU
F3dNyTjXshr3O/tgVvm0m/AKDIHOIZhY5by1Tdg/ZC75hwpJhOmW5b1dNj8aQ5AoVRl3TTky4XLt
09LjmadmuFlNf3GmbxD6GYfeKsVEjsk/lM32rzfAbW1im4KehJAp4nl+uaHXZrZWrykvQuZq7/Wc
mvGSzTutxBwHQ/UihF8FJUxSv3tdKg6FaT/HWp/tps6C7OR4YzTjULRrkqYIGu1S5yau0VMLY/HW
6w6lILqYCF5v0ZkpiGaDTvwbXa97VC0dnbDjS1rmDtva50GZh7Lj2XpOsUnHaT6Qt3Usy2mJDKNJ
NyU4deTTFm7UbSEuufsUI/EMjHF9kIL+I/PhxC1TBS5yG6hb2XdnYDri8521ZdVsvTm/G3VyetYl
d5gZTjOpq17NtwFP/O9P01+sDn6epiSkYfGPQOUnX+Kvmz4bRWqbnbgbRqI/pjEvQyYkXmQvuRcS
Q7sDSjPD9UVbGBvK9B8Kr18UOr//dGB9D4aTjmvur81zN8VmLGzvjjlN2KXdi6MXJ93p2sBIuenH
XCfNMHd2y9hvzNQxD3nJV9qjKYv87LvywZgWw7wf19qLMN046rL7p3f4H24bjC5u+DmPieX3y6Ho
JrLNRt+/Uym6odn85slxIOR6/lADb6UutUf8dcN2dj4RaUJSzAJaZC64CNkcO0vi47I5GgHy4dj5
J8UgzeK/HdlIq3AywmT3xv8xfu2iHFcritit79ze31Ijwl3L1+nZFtO9pkFnHUrSmnvXkcc4jZdD
WnYPKxBJ0OncLZ3o9saQr1woYZrVXtCtfXJX1YP3KuePzGt0Wo2ujnIcJKMuJpvJ984N3j2bRbVE
fTSd8zrq/rzzFVPwQlnOK4IjxXRvcPaIYiva9cY++l3C2N7pYCCtdfla5GxAr5vEOau4FjXzmg6t
TkDH0P3+r1aq+3tNUETHBRly9mo8LsOonv3mftb8F6gczdOqT/ZBCTBSb/bsTx7EAL01my9kPB2z
QlWBHLJ0i3tuxYcrmHQXzXzUS0FzX/rbFEp2VK05zkDGEgp9do/6cEcxE590fyl3mAZfRujPBq84
EXOCwa3qNt1CNjMGB+rYi7Ta9o6zHweH1Ev/4o7+dl69O78V8UOvGvg6lqP2Y9/uK6WhMVowlzL6
XD86Vtq8Vppogm5c0rvJGZtXlJjPYsrvZsr798HGBGLx5N6foBUw4Fx2SZWleOta5Y4wsmvi6bAT
Hfiqehn1fhzp3rpbVZGEqYZ1hdn2kFfryOqgAfXK7WF3RktXLWcrMa7Skxmg+nrUIaJEiNzbnVEJ
tbfmUt+tIsYEFd5Lm86fsdn+btbKiNI29rZJLB8X5+RbyfrAVXry/JtFvIMUwlfuFlv++Dj3+LGM
+d6cjQdjbjdFZncbUwBTw2C4qtneuDieRrnZPGkZnYadG99SXQW+sQLBuE19ULZxP1ijFTZjDMSY
WT8gRnb3Y+nuhRp/5LaBktqt7znLtDDuhsfC665+z+oy1/KtXfMXSlVjhKxJI2w5X2vTffLU8q1e
h3ux8mK1gNBZNCdzekvTNXlmXMFXJDTA/NNxLsi/7uPPFRbOgVFam2RVXx3VBtMkSWfLvWdZdgAz
473A+zmyYvccF+Z20ONPk+0cq7UKlaJQJszdCweF0agayY+LVZAPxZ1v52+dn3/hUn9Lc+cMP+xI
zt4m6RxUiTEw+tyvTwVgvJ10X+ZsvLF7miRUlfiM1oTayM3ii1Mu+OvkepgtNKn+Sgb35Iqj5XXj
vhTxcTGF3HSjR3SJgN+cekQBOXUfGEMNUcX1hqBc/fWQpEClXVfdWV257gwxvglMNANOQCz5M09t
nGICRLmNTESPzEAKmCdLGu/dfrYv8P19cdMj8Jxy0z0jcohPObTxSzN9U8KeLoPNk5y8gzfqIhyY
7/uFGWWWgklWr8nWHYs+rDp/xCi/f6pzN9RT80eVYn1aN/giLnEamK5+XCZzOMtaQECn+Iwmea83
hnaeKfeLOQGx65uwbBwnzHJ5aa2lObV+GqBCKyPppbCjRxcpNR5BPu1OAnZ9wh8YQlzyPpF6gIdd
+skFlw2NtryvwC5uDqYhOvAaHGkMbJ9avxLeecAXL8rbxo2QbFpB7JkNme0u3Pc13so1/67ZMOiH
gsglNc/3Yze/On2HaMxqb0T70OUEWWBFBxUc5Tb9JlrPilJjvBtzOgelfRHFou385M1LbEbP0FqQ
JwRrWuHPnsfrmSADaudlgHlU2ETFDx/2MG7ovN8NeS0dBllZhihA6Np2xWElFJ32Q6XWJ3/1ZeCk
Qqc1ofod5QtcCvInm2KNnNWg54tzoLZq5UH6yx7M8inxFsI0kT+0mlmERlJ/9UXshmOjqWAooIzZ
41vc5KRZTiylZBnD2O8/dZ77LTeo38u+CEWpbdY4e5z6YoUb9zzxlDUrSzY+pMRMyjdzvPmyiTnS
p5qpgoPY2dHfHX3ON2NKsAcecvuqN7wgcXt9Uyazca93qRtUfr/N40JuLAGLu6prFbiDY+2zmVBZ
XVxF334BUGJwYqVf16wxiLvHlApeFLS8RG0Xq/lRAxEfynXY9mYs4fpP3yyYbXOPIy+x8+xdStsA
//5u5+ji1ZJlftRR0lhTekeQSrjGbc+nk8aLNhBaueKnOfcfhtM2+zZOyp0khLtWenmMseJcN4Oa
Fcyz9olRKB6OroHJT1nOdDBay43BgeyX+h7lf7efzbwhw6ovw0FXj37r+7fT4SRXrJgX9JQ1o4E8
Mepj8X9+oQBH1JdUSVjSaaCUMtajn/Elux9LP2vg/Qw8TDVQAtiptgRSFiWUNl7UNx7agp+//fnX
yQGOnLG6m9yW9fHnL1pX9EgLknU7q9TbqSwmUuHnn1iFVx374qNDp7zRuuYdLbNH5Z8nFIwz7tKq
Sg0+z7hxnchqnad06X4MzuMy6hfSfp4k9RCwMj9/NedDObFGVdkUm3JYjCM2cMZx8exXTXb4khjG
p9EeXFpCi6ZOpOe+glGQ6W/GnO7bFRmHWVqXn0/cL+fy6Mwwng1e0Nb289zRiEK3RTvCFytUttGz
VjwZt02+pBp+Npyd0epl1qdMd8K+8u4U5flRze2JSmu9Lrq/7kgrCNfMn1EPVc2GmRTTSpDOaZ7B
1nJXu6MieCsMUE7fcSkLjBldUmwHq4VexPEboLeGMaurJuuixxClteWZqN4ORhfez6/+MGIbkkGb
drwl9EyY067z4tB1BtSi1bkV7ntRUnKmbnMd8dsKvTz+IbqqemG2vd7Ppn4/CdVtwWMfGm/Vw3ap
C/pd+x37Nip3zXgtCzN9wHzZtVr/rmNyPaXZENGN5AFm6uVm7fKbDKkv7qh2a8RfTr3xCyI5+/7L
7AP6aZaIZqX7TH2bR10Wr5mZxGdt8MShdNttVk5UNlAMQk9LtNBNEnVqS/si9FFt28TcMTf/5Ayd
dtAEOnjQtfg02PqDr63pY7Mk5241+8id7C9t9pAnuXUGrSz2Dnf41MUza3aMo6IdXrTKL3fWV30q
nlU1yK0Y1D6N3f4QJ+4bfmj0fotwI2V+s50Y77PsJmvD3H4/oLNKGzqamQHxy1T2pzGuJvqL8zK6
tMDymGQuYJiZXIdK4Y2PAD/zRoJBezBR1iQnv7o41KRr3hlRvHRx2DFSW1i9p1SVxenn79zBKMPV
Ah5mjfe73OOiqtf4zav0k91La1PU6wyGsXNdewznSX5kpqECRyMzGcG2CKq1fV/RWHnkZoQmxIZw
ruq9bibrsco0cRjM8oCFfbNLzPnJX6p9udT9rqb9D1ZG1nXW2GEVm9/zVCtODvtp5ry5d1vruzkV
0EETH1ie2K1zqoMV4p7XWJp6aUi3CUw7g2jTWs1dO8pjX3ec4FgRaVXVRPqST+9qza5ZPRdHvSY3
xYamR8SxmWJW0YXJKrNzUnVxJN3WQM1VeCfpcaB5w5sC7zimZnlXaqWzK9Nt29lfOvExTjK/aKm6
8O/x2Wsl0iTtU47z/l3ZuAzmjeYoV9SvrSSaGwDqYoH+O77QIAKnZFnX7XQYuyHojaS5N4dSQ6oD
8XS3DihlenF0F3ve16ORhRUo4sHt+LzClv51cLOvTESbrcrjBDi5wf11ZgpkulG6tN42LsruwrdY
B/WBa9sK85hI+9XpX8d0WQOBY32ZqX4PYDjjz2QeDZW7F2My7gv6g3NV4dhUapTVHlU241j9phbW
Ln3Df7f7PtnUY5yFA3dZqDni3hlmbS9s9lkXa2NEaXIf6269YaPJQ++pLzB8TtxgQ5ib1IpUE8Om
1ldSFb3sUpQ+Thbl6O5mG7+dfBTTAWJI5LiZ8zIZSx3mDhiDtOVZNOB3QMlnqZFa7w7ZU6W68VAk
aEezgQO8hh+S9H2oVaux6ywLNdrcYktRfm79pD+6I6LGZdn0Se9cUzGeMsd7IDo0vs8s95y6KfNU
ZcrL0lKWcUyabeOfK87RwXZomfvC3ku4GaEqQwtDnaNnx1XQdhNGrahkt8VE3PVqgBebo6Fvatl0
D85wQ9eYxK6O3b6XGErPEJdPlTWJaGK4GDJqHTiV9GVXVNdUr7MXqdTeZ+IV5q3eRjnrJnAlFOhc
tHI3zqMTtX6WcwF46clGeffzGnisy1h78JMsNIbO+wByCOLb15PF5nhJpzINQZCuDZ3l3iz7t05P
sls3PG/jlfNeTHHyKSXwRIyPWht3H6v2kKtqPE4Tst1klD9kDiDgs/1OlWiWUEvbbzqffqfBogZc
7On5Jvdr1iFIxan81BONc7Lt5WXiq2T7okz29OTerrWa/qPeW3ptvCXDndXa2Wlyabwauianmk9U
MstWpFZolPpyWCXnXpdST2XAghzr9i2R3N2kTrVHdzVcQP53MI4ZXhn1++JAPHLrW1CEU9+XxMnf
tJ7+uZ61MdR77XPmfdYXqzsrjS6ywBRarP4RlF7bFXZKXoaocb/t++ZYtMCg82LJXUNrTIsX16dU
I/VnHpPdYFdPkhZ30wAT1AXmCpkyRsiPXbzHK8UANFHVaejxn7Ut9VzcwGFztqewNbiuM04SRLI+
j97VV6CH5JNnJtppLvNLodXvpjtp+8Rxnw2jbbesUuSmgAEXA45L2DfCvwfhPudNdeltMgq83oKe
yIfHHNLcWbdDgXFBZmnpU0L5kApmTfE0I+7L0+pYoDfsf0hKv6e5q074OE9IAuOBxinGGs+Xh9Fq
FjJ/PCaoZWIeb0dRORR8em/AAMTSH2DbrecmJ5HEze/NslKRLFPrKGcs+FqzD4hs7oLejuWZgxDY
vJTV1tdGCxPeKtsAkxksfI2FPSROJAu92ji5GlB/4PLqinU5yREwpCrST4DTxXnUxrdE5WpjN5I6
a0J6462eDG1v2kir83f2oFM/yj6+jEC6rgukmvqPakgDyZG1rEZ6sNRZt9vsImrTPs0yvutjzT/x
LDdTlQGUYpUdWZN/9Ff0FULk38s5l7dKfw4c2DHPxlJthq7P0Bs71cnsund3wcfAzMV0qtt+22Xy
sbeLbK8Vi9p2bZpHTpnvB6ce7yU69chaIBOtlHuRZUEyLitc3vvUvdmiZjbW6JPaLWq+ZtN6SbxE
bIzJo6NfhjIERtpj4dwddN18tDJVR95sZ7tmzHbW4jp3jBOu0nXfptw8QV0DAhP80eCIIsw7h6WQ
nLJ+OSsGoYR3kRuypvZD4zYfNAyoGrRC262uaMPS+zI14JTJYWxkdumgA/V2AmqbJvYptr+gtGV0
WuDckFoIqVMq7cYB+8idzz7rbDcO+Zs2duapqrOIwzhFOvyak4l5vhkRJj1tMPQjd5OkidgnMs1D
U6z2/vbwCboRuYvgqaOzw43pjkEsTR/4ngsEFwEncxk4eZBlSX+wCvPdcRS4pd1Dc/RVBtUrir25
CFsfHxINCXVbEFIOkY0o6JJUGN8oPydT2Ju8d1xSUeXXz5ZMk7NVld8GnMz2xvROXe+fiT1m7GVY
PQBOgz68lz9Gx/jRJdjQEdZ4tO3O2Kka8Zuq0Vulsce80z80RRlHdrU0xGcck7Fh7un435KRmibh
tt4VBa51iBsH7tQi3jTyfdaHcZviv3XoiuTFTZmOUtLJO6kn3/RieYXyiAZg1Fi25LkPa7GnS5rp
Zjufo69D/eWSU2msF61JvupVO0ZFyl2RgH8+6NCcRp2xsmru+zj0F6N8oKPY26o2noGigjyx62O8
jMSpFaiUM0hYB2KQA430rbtcNMkGkC3n/uO/Z2lSIAHSz26rjy+ye9EbyjqBbqeqrH2pZdbWnkW3
k/bk4qjAAGNtZQGsU5PHZNs3kbjAA0GVdlhTvh59ZTzFsQ6e2Ftnfzpp3OSP+UGAOoU9ldxJVHyT
nZn6ESgBF22mTovWPYEdDhBaAaSV6Qw3sd8UuZ2GXMkouks2dq+uM8bbxBFWyMH7uMgse1ZLfTbO
BSzJu5ZDab8OoyQvbnoQU69wdE2zgOHpHDIk8XbOuJwbA81fbc5fVrqrKO+4rbEo3KgxHw9QSh/6
UiC2wncTcC1vw1hT+sk8Dg0TI1wBmq1Tq+s4gu2JESZl6iWbfrGeRZfMAbsNy6RpfjWIOySDix+m
WXBMCw72yvzwmVDtK1+8KMtMiRIv46dkwu6iW+V91nI/pp1bwuqR6U4M1tWZ2SI5Komj56kIlzqG
rF3JGKHozVCuxbX1Rf/k9dgwaPGg3WdZ/TUfDe9c68YLuxsWylEanfZlbD0vlDmnMxIhmrd82Tgr
ndsUZ+n9wp3P9jkVaCSjvq9I6o6dLfdIs8mmZd60caqT7WA3QCgK6w7TYJnW2UWj/ArnRh+25QKj
r1I0UT5xQWHLpSUb1zzhjs4jcTRE/T3JsT1qyET0gOZZZgRV0uMyAb8bknB2ief0CNW3CH1TfDdX
zsxFpt6hb6F0CMvbGgJALOk8rB36dYs/QbUtaEQjq5bFBsQJMq6tcgadDrzK3Dl5FOKPN594ZIq3
pzo8rzf/pTnNtnOXliHYGiWdh8FbI/TQGCcnsHqElp7XQp02lgef6cDOS6iaVnxDcjerzpXu86AR
sUSDQ2lL8LO618vpai3+e6Yk51/6lFezc0gSrB1/znZXYZvHsuLnGPb0lo5yO/V1e6oM6zR5U7tv
THz5K2SK7TDazCJSolrhPwQQAoxQ9Iz+yHvZZvq8yzqGgYu2CiqcVm5GjvzQ6W3FksRtYcjcF2kv
5rEwMvg0an3UdOw4Cku3I98v7MDzI1dO1VUnZKVO41OvvfSTY1+g3AbMFcYjnOM87BgZegNzikwB
j413mQF9YWSbhIMoiFu1qYESo300/LYPydp7nRUTX0LlNcwUYnIuY+/muSHGIHeHZNuXMdUQ/eR5
bIzrsq4DmOTgXc05PcumeFDIAzamLvJNIkmWHOikHsqpeoM75ESj5hjXerCDTmFLUpdEQddGvuyY
sPlxayMsrMiLYbZPoudRF54Nwdbcxl5Tn3W/iihvz2kJ37KQyHQbIzLncJynaVuJcgEfG17Fbepq
DfIrN2cZLNoN4G0NyGz+D3/GBcoQFfnHKg6nVb3AN/pDYfNfCUOe65J/ftV6/EUj8n+nHdl9r2+q
i/7Xv+r/RdmIjUHEn4a//yYcOfTF9/+pf/zP3cdf5Sa/v+4P4Yj1GxN2eHDw5GmKUcpCf/pDOGL9
hs8qIhAgLhw3yTeFafaHcMS2frMA+TSojabrYyvMq/4QjvBHgEj8pbwIH2BUDf+NcOQXGoBFP4cu
BUcsJJI2HJ1fyFmdOQoPtqgIiqSCz/HmCVzMEsZ6Y/MPg9/bs/szG+b2o3RGqwxVeRSkQd4Gw3/i
BI6GGKRLPk6AhvtkKtqEYmA04VsPyVLvjKw8ZTXelWo4+nPymrfWUzEUQTmLzQpKjx5lr5Lum99q
3yU8+lQub6sl9i1UyU7Kk9vkD43IowIvJUf8U5wHbJ3/8O5Ret2o/baGCeYvWtK1KdWcFdhHeu00
bDyh349zAhl8LelqKKpIY0EHc7bumyz/SjseMQAOC5k9YMlyVcapbYo3rTHPQIuXXKZb77M1zgIR
fXIwR1oJMUDAI3Jgn7rrwXaXwFHLvmASZTZXyDg0jNq0yQ2BMKRBke90zE6XagkdbTlxHn9WVct4
+TaxdJv0pOCMuot/youcCD7AyMr5vMQcGm16XUr/lEzeKQVagrVtbNymjBn3Qo+QYrprqFMYTXSM
vpihFejtoW4WAUcpExnze1ohBOi19OSm4snv9O+95Z6WWt11S4rf11jD2++7SCKFzhk8RJ3vftCe
dEFsjSEL7dEpAGddfb5L6gU/o/4oNbETZvLJWVHYp7yVwWlPjXQf0JUchird5j1syEThgXRLGHJk
VKY9UED8qEQdVbGVQOOBzgR4bcVNMLrw+cwcnXkOY1fs/aqIJLmQhSo2t8VBYbzXa8+iGF7w0tHr
wGIc7HfyNFVqs/Txh6QQYNy9KUdIPrPJec6VUfefJy3F5p/159VGUINtDfm1K4odI/st/gMbRkS7
MkkZnhhPpb+S1QtGYAs65yQiW+uBCdFFB+FqCnjVheLdOKd2TTZQsj+8GeQ2qa+YbNtCP1SmJPgu
e2gkn4jRJxdSnVxjv6WmVPdZmsEhzyAQtcbnePbPEqhbWfqZ0Q6sGOyIQ7Uud636pEybYJYMsnDH
eChHu+UkBlokmLM1nXDQjJ0WTpb+hvg7C8iCJ5xmXL/YKe2641wlkXz8j50Ph6WA1ONlL97SXWLk
WkFZsWDZ88nWgIxs+dq88wYcEVIFZp6UoIQrhCY7hgw2Ln0V5HkTg424JcAY6vnCqOutDfdVlAyD
hxug6KAm7uJBhGs7fCLk7Wttf0vy9UfXAJQn6qkXmbWz1reWcSZLCZ+CqV3Awb297kMSyXINqZ+c
t/hK+OG4FpvqtkP9jOqkbSEJdrlZBmI2z0ZRvQ2VffIH/XM5tRCVkuZSDsYSzGHptxcm7DstZ0HM
2E8Rc8dgvL64CzTPxEdOjc5BjrMTkGNUon/I0f3LE1X7O6GJpHao5t2x2r1m+M813/RQFgiXAAVq
g20OiPDUO+lrF+eQe5uv6bITa/+p9uKH3C3vxwWCaaY2NcPQRZ+juWwuttzXDbZ0+D7b0v6YG/na
ASl4afZKFxhNY7u30zlKvP7dh2tPV6LCkqqrHmJaIvEYW/GPwhA/pnbdeBPuLE32uqze1XblA6zr
D8dC86YP59uMEiqLJ70PWAObzHdPq2l9CCP7ulTFsde9751q93Njf7jWFkI95DTjnJfyQRuabwvt
cuMajzEjfXyKD5p0TwUR3Y1dvLXNIwmc+wLLdCb98PAHeW+Jz5BInjxfP3RUsAk2VEs13hmIu9xY
P/Tsv5WUvRu5sWj0NQDBOdVTcgD2vJey3Ttx/zAu94MaasQNrDthgIQPyaFOki1MoherLqNkheih
8pOvxIOrhncO9o9xkBEmXxSTkeC9enp/rKR86Ndl267ywerTq+N0B+GIc5lh8dYO/aUs81NFBVkB
ijXm+llHEA9/eg94GrVu8jLVydGDowq17TA06aPw87f+S2FiHzjMIyPoeCCZaTy6nWTSYKNqFfBl
ujRY/WHD4JRhdKlADIC0Vkzd1xkr8cx5hHcwYxPTXLq2ucSxc2qmZDsC+gVzw0ySyf3P8uX/V3rP
fy8Qdim8/te/1Lf/VuaF6/evafbxZ2Xw7QW/13e695uHKStEv1tMuUbY9L/KO7S/2s2jwb/VcLds
M0qrf1V3+m+sNA+Snqc7sDBvbPU/qjvL+822cJclcpKXAci6/011Z1Jl/qVuITlG970bD/EWTXFT
J/1K7q5n3lru0e2m0N9dA1h0qKqT6sFgh8Y7qB6FocOsB2VJDrf6DeCH4FWwv01jwplJPRQIeLlB
RfesQ1IC7w5L/AqVSx4G5lZNWj4NsDmjNYXOvQzX/EY0s4mKllfbV1/tsdaP+iweecFJK/MDDZcb
2Cz4UHr/m6MzW45TyaLoFxHBnPAK1KzSPNh6IWTpijkZkwS+vlf1Q9/o627bkgoyz7D32vYlw1J4
JK85ntsAualB9+KY9usAZsKyqjRmre6okr4qML9UxlnruIlR1EDzcmoxRbogUlsGO8PtEMPm+jAP
ufcsoQVlNnDN3AgYoaZEk62L3G8b0KcOOrjY0DoQAXWW0DVoBKvnDSNNzOXEdAEllmByf/Axd+xF
SgquRpArOvJE6uLSIOmhOp4uymGjO9WopdYQ1ZiJ0TfqQoweOKsMXnvnT1Yxo/TEGd/Yr93DrVTU
gKnV/vghk+htzH/HsfkzscU66JXjlOUqOvUw4YZ+EHNIs+2F1xDZX0kPDpGQRam0EYWzyqq9cIh7
R+zCVYeH3tr+lbXxwSoFOFEw7q1yQc687kIb3Cfj/z9ksB9Td1/J//JSu4fSggu4ZoDCx9CInLBB
YJd1mP8kZSusJl2eixB0aCPVG7uTY98uny6c0dD/4lFD6pXfOCFDfWmWMPZlOSLTHPRuQizEZHDd
N2nwF/YU0qGq8o9T5jylJKTqofmsHBaM7VNdWS9FwWiuruwlSWv5TwU0zr60nkutZmoYFOU4lCIU
XgvDynrchyyukWnbO78Ct+r25RzLdnxoMKbtJ7R9qI/4ppfwiTUEpUy9GpgL0N6E90W5vg2jfTRk
k8WhVW3o+crzZEFy4ic8XxoHWETjZzgWXCJy+pTSED1mX4AWrVueStf4r/XLILLPw6Q/MjYb7J4Q
Fdnbp19sZ5MlKTMnSucp+ydlfgc4Tp6URh+apughc9aEYsn+drXy49LdCBJBNR1V83LvFv3J66mF
7fY+zNrpIIgL1B1K0cCZr7k//m5Odp967lEH+8rM0pODhCoTxREKWYaaqfvTbT4L1XrBucpb3jig
wk3EZO7AKD9E2YdADR2JAeuz9bMdeOTPVWLXUyljdsdAggk38tjzH7MCWVpn6tRPZXineh+mbd2w
TDcOy2oZkVva79ma3s0ZiCUKo2YJxL5eERlR/O3alZOh2vxlL2fPjMoVQcpWiQ9DKOZWk/+wEUCa
abbhAaYahi2xwBDE/NMzYrsOitgrOACanpbPYUK2I2gUGmlOR5cHxnGxc/ipxcXI0mK//bAeG07O
6CFq5HGi/btmWckSN8DuOq6sOIvNuqbu9LSmkxPl53kQ1j4nrTzebitUOZPLLljxGXf+0hj32XLH
TN26lqU6j7Yaj2NdnX0HDCgNFYLQlrJxdF5SpqFHBrnc8M0OAybmX6v6i2aNEZsia3TxJpC5wcsc
hgoqiKQeUBU7XEd2ByDTHa581LR6nI8e+qFo3kLIqfIgs7S8WBKd5iZYbw9efTYpWiJ7YMeRivWh
aZgp9jVcWbPZg3MzWArIo23rYwpORbjOF1oG8jLbbAck/4G3eKOGCk7OIqBFGSilWMoFdPg5GIGG
NUleuFXEmPN9C1uXcPRXKdCaiCb4xiqiI/xZL6m5FTvCzaZORdntQxEB+sjgBkt21reFAFDCutiu
Za11ZxspAiA1LWf3foDFlrKW67zw3nGWb6coGd/aGhivVRqvZubB330dVjE+WHM2P9bdtDcnr7p4
s32/oI4+uI76aRqkUPNNC7KudRGpRfrwEIYmGkbpx+HCOcWS6s33gqTMLADA1WDsiEprIo5BdgWi
YYz42o7pyPtuGpBTYWIHCE3L1gdX4N/NiPOPQz4/2XSmg6wQXw7uHZPnYCe8/MFcjT+sOYA/a07e
mZ07O9f6R+l5O21bjyHMmvdhScycaJaLP9rcepOKbbebTn2LpTRnohlbWjD45Z8QjrOSNs6nG92C
/0q02bRD85bYjc+M7y/PBR2aT/0/2/kxy+ErMgp8GJYUx7vTPwczUqFROLvSd2cwqluZiIfFY9We
MgvedUP6dkNQq4oM+lKXPbKWOV6UdV7A/YJTQ2aq9Wcx4lA1vBJxIniF3EResBadi3cIZ++CyXtq
oUDJAr1oNbQ3vMKCeDNdDiLcfs1Rf+EhRsIorNsq9nnQLrLdhoULMXTplLN+7sVXE3qs1gmQRiPW
gZdVqE3n6sjUPiyy7cCCsqy9+17U5QE5EJ7h/NS482dp/C6h81jjoI6XQkswbtaL708nWYfMaEfv
rAqAipkbvLcGXNkWf+SskM9afv4sOgCEbJLQDVhHpHIew3Yb+5kL6txDKHBXbGgxbRpI0Xmv8N99
lELI8EWZusdh4RwfNxFXzToc3ZUM08mCKBnMTkQv6l44mQ+WxH0b9GODfHDSD6nHq3CL4y0D+rFC
CFbGinrcNw6ovA/1JNWXPRnneqvYsVfBa4l8cOd2bHMJhgY83Um5k06/7oOZ8PBsk+YOG0aC4M4+
aoevYdGl3KX8Mwn7z2VyBpI8kIxJyhIuaV2fOrM4tVqOwASQ4oGgi5VLJIXeHB8hZ3rPLmg9zSZk
FdaZY49EZkRvdkIC+9V4VnsyaiyHLmS0uRjJTO6U3Dv4aMSm5ztI6lMky4LTVWcjWUPDVS1luu9S
LGneHHxhA6yPVjWRAFMh5MUn4vH6I1Vag/6y8QqYWRiyoVrPW2iup9EedyuLFMQVFRe7r9DDmB1O
taGgimtVXHA9JAglBacspA+3HCFX5o5HjJr5jIfo112y+r4Lnc9gU/D3FlGxHAEiyaVqHu2JdXLm
7rGI23HJjmg/5Ktx7TLvMG49GvGZjI68JSrBIJcyLjcPnS71IVkp64OU5iH12MJmInygwt9VW1Wf
tFXRndfLHDHxOVp5uey7SXDahaqMytBFr337KxrFsI2uPioWzAnuZLnP7cZWyu1z2lNmSYOoKToE
mmC3mZNmfSuLBEihea4bOcCb1PUzenH2RTJX5xLFW7wE7ngM9RpblVPExCLDnsent/e37cVf8Vla
PR7HzuBtNeBUdu2mjyLos3PV//htHyKq6rIzy9+71ms9aCr6hLJpPmNOZNDmtveu0ncIC+V1bP3q
0ch49aUSdxtBrGbP/V+mjBonxfZNV/1ytPBHxvW2fNFdbNdQW9ce2Ua1ufLYDjQQYu12rkO3P3fP
ZloFl8AYTjXr8Uvj1W2SjGmvLl7B8IX7loVPPfYPRpFdi6qZ9i2TwBsENDsOG0tuBVGIhXkPXtq0
PZaSGT+TYbfOXZgg//3iCzWOasAC2YzyjA7zvxoPwS5koMcrtY6X0s3xk+GKZ+hQGIfUUt+jRpiZ
Wgy15zrAO1IbIPl7K940spupM892qweiiiR2lN54KIepvN/Ynzp4DpUW56pq/zO3w4IfQuNRYo46
kUk9MnG0BhXhroMHQJ3VlsZ7NzZsY7dbG7EEhznHirjUqN5bZ7h4/npa7PQo/YUtsjY/22LC8jt7
895hWrM0i4dEo23h+i8Hd8CEmBkcw7NPtURkQtYVd2Bki91Ecm5YE4m3rpwe1noERDjsUyuLxMhY
b0AXOyCzKLbA2zUtA9fVaM/IzLe9MwBkFV1ij3hHlTE+lBt9DCJoAuy09Z8ifc2Y+/+oR+s9CU9M
CAuw6m517v0aXXfaH2fEoZFRFIRWpkx7kbrjDHpvOyaW2AH+FRbbr35QNEk2Vp/WUGCORgerg0I7
5g6mk+CNWr/qhxLpNP7+kZZJWgmenjEyuiQjyigJOsaja8aLV0pHs6odKU+BItXu0MbaW5/STjx0
2aJiZej3dEBgvk7rWzh27i5t1iAxlgYhbhCUyN38k7saj6GEy284ETClTFgh0j7kusPEQdANL0I+
rvRljhEiV+7QZ3XanAEkkk3sBf1hQTnK1wFdd8a4LfL5hfj32OlDZr+Dj6pmWr5FL/PTZMMYGaR7
VgruK+wnc01fm1JntyYSaawVt0Cyk7D7dQ372HpUyYPVDox6Zdw1OZji2UIUSlHdg0nobLGjae/Q
a7G0rtL0sjbOy6SW6t6oJ9wV5a/75lIjJrpr3UjjEDnknb83neyawv1KFhPc+KEpZRO5snxT+VLG
Yc7aHnHg0RsHBol8BcvmYRRCIBPX6IaJicAuX2PdHPkAdoLUcNVvNOmL/2VwgrExuNlYCUvQGrDI
33J+1wskkFHzPagKHbU3uxjU1By3pJ+f3M08ZL34G85G7OD74sNM3zuz+od+mGSFW+uf/1fU/PdM
M+905qdt4mYXGUDfXMuHzG3Dk1jGs8nNCuQZoHzhYBBv8E1xFBf4GB3cDsPUf3mG+znU1d7rGTAv
7c6ZABjZuC/znLk4XuDvcXV+DdVeupzfty4zN40J2cwfuxsi+ebo4xVqKr89ZAZf1D/GLHU8Tn0Q
45p8D4IKHUlGCZZtT3NZkfST6QeYRM4pxPAbF+acYtfrkk70N/59eK7SEMjGIg6O3z4it00jZ54l
Mgbnu7O68oCfKNb+QI0lKn3zM7pRHTQmqtIQ/YOXiKBuSd5A4hCmJS49NE7FbRfTy+OcM5Awi+Y1
A+PZVR5XS/iFT+7vIEASL2v1M3uGH5MLfM2DWxdhj3dp1b2mRnB0PESzUzfDeEnR/5O5YSGWsQp1
8MaMoW4/nAIXOdAWqr3jLn+xYNDJBfPF2FBodawVZtuiqWcLdRm495q6fZty6ycLKeedzJqiIu/X
KDM6vj2vfc1ZX0Ro9+eox4+HLLGOkTOBw167nvdvnpJlUJAUGmBBRmXuXFtme69mhlK0PrTD4eaY
kPbHMrgPHhLsXdB3j6uYaSiGL5lDnYM4hna4njHC+AMVLDkfVvBV+bV9DDBM0AYeMNIjPl3JtoCc
k9RtlhIN+7gEIV6yKUs5hVkmlOUup62O3XFu4kILjt7mvS1I6Zi9MkX82/8yvB9GBlBYWMz90L2g
SnZ4Mf0t1hNHnQUF0qKyPggGTUYGx2H05p/F6ka030bL6D7/rKqsPEC1QmISCLhKdR6rvZtuemek
zhq3KFzLrWMp2N9K+0L+ta36QXhjGG2ZuwN/LaEm8z/7a9QwW96FBVvUrcS73oI1kmmK2mCeT5Kc
nNNqznbiZ5ixhF3MyOQa1HuprNFKnwPjCVv/nAABeRkgmEO+KXO+mK1eXpbK/zeYytoRI0zgBeQi
sx7/ZluWuE7Niiz7cYrJjbBQ3gE3+KyY0jCG+8UG4Owzz0ROrUO5C0cuyy4YLshI3tE6VvEi1psM
91kz0uZQgiDg8YG5Y9mAHBfYznprPnRbvhvgo+z+//+wR7BfZaYjO0NNZoLYNLCmKa8rYidNd7nG
0VJbKd7C29qrS/23QDFhmbnzqbaRzVL0X/utxSzmjs/buKm3Whk4zNqpZ7kHrqBFb+PAkrbLLXbG
Xp/nFhV2OHD/mnSbyhxRz9oBivLyxoDPPgfXQ+SOvKuqvqvNvh/zNO5mMLvAYFRdTVHtdNgI5T0V
BSeIj9FcMkNj2cSm26voVUAtoB3fachbgTuRA512rAFarBqG/S/deP9roZORX4lr6+/Yf1Z9e5qz
G4VgXBI/DND2cUAnsva2Azndj8BIxL23NAdp5QfRWg7VRv8KDao4+n32OLl4UYYBJP1mowTHaTbX
QK3rUS67zoY44LNvbar3TIOkX+fiuUUFHwd5vtzlLoaWwc1FMuE28zeEOitJS/GCsmjm13cdWdpT
laVH37pH1sbrWJpQEuzOgfBRfnDQJlXpZVfwco9eYLOWVhD7F0k8y7otv0thXFYj06eGpV2thwCh
KWcbEX+RwfAm6omSibYa/xjPxeOy3ihVLZT8G3utKrsXH4Mxzi8jP1F3ME4xATOh+AVxl+9F3zGI
cGyqmiDHvMp8xqXSWifOcnvELriBDunrrsF8jL5fGAle8RzbJNPrgXN+jz0mMTpEfxNrYmdlvzhs
8BEsMidZFA5RZ9QfysqP3GDH0nSprJYPJ2jzRGTajEvl0Lu57WWq6mPeU9XBwbL2bMEmFMk0VnP5
2GKfZPenKZ/4PpiL3iKFysRV03o3e8GHu4kxUYXeDlVGHQRboyDAACkqet7BbHXsu+NHWQ3NVeKG
Tr2yO4hB3oWLX13odp8611jiaZOfsl/zO8vM3vU84UG+7fO5Zer8CrNI3hthetVQEUgCumMGb+16
W/gRt/1XqzMzQayE37bZdy7ZqXU/fqhq/h3dhQH7VN2XTH32Uzh8eu0EXWGkxMVrsquWDq8Wo+TY
Hpo9xXkV+5OG9lKlLbY9vu8U4WY9Mlci7cGKiZyIh4lPq1yXX21Uy6NdmSfOrTOXBIpEiJdpMWI0
MGxG+nWXaIvxlmjas9l2cIvKcp+bHsGbxcLlvHWPzLdfLMwJe6eTiLk944bGXIokNRcmZ3WLl6WZ
3+hGjpkTbAgfsxIAefnLhjvOqvWZiAjKWrP85RHpYhuQS4zXbM/5QzoVDQsrkALmTcmB7JiEq1WA
vbjejsEKciJnRJZ0sgYjnxI4rhDzxUVoPcq0AGJy+7flhgYz2rs86J7Ql+OFK5QRjxXxFL58bASX
ZWYx+YCvycy0wbfXXYOZTkW03tGT8nWpbVJ8bAInVu+m+U7va4/NQ4viQL4YUjFgD9Brcjk6c/Fu
+/uwYvhnNpOxbypUZJUA2R+Qr5PlGmLrZqP6YcQQmey2zWGtr9n8JXpcz7JY9rldXnj72p0pHIMM
r3mOm6eqJaUHhNqXzfYbuGwGz0eZ2BTzvVlspM4vuMcK3ssm8+tzRZBCWNxggqPF387jQcfSdA9T
iHByks3VtBtoymq1ItzewyFjbp4aYbhfmQ+2w0yVUk4rQ7gGM4WqiMVqIZRslbW3iomALmc+DNha
Cyt99TijcBnz6LrZt5OXzEdM7L5YY218c/WrVPQxlk3JYC7l85TWHCtaYvldRpbn/KVHwyffrAkg
nPSTe84L096pMePVZ6A0yZAiPScqwcj9HyblsGygVIz+dpJzsTGr2uyTQ2PvW+vNsq33dlFCfa00
w3Z9Rz2AksdiBqvaNUtKK33mJ0xIHcIjEp3FlRsAq47VPuteo6WYC/LJAJwGJH0gbUim1LDOwnun
t7iCJH7gwqNGHHwkQGtAfEloHTi5PTA9pC8g+LU1dsSJDX7tajciITONzc15SOcpT1RAaMs8M1S3
mL2ikk6ZxYy1u2D4ai7MJeCa1VUbT86yPdm181I7ExatvZjUzXbdNeTo6U/bzz7Crl92+fBhhRXa
VcIzOGL53Xb3tGb+R6EYsbHDn5JVBPdjQR2KOiwaqeVBHQnoQ2wPwW6EcTeNL/UYku+FLHnXT84W
gy0pdqC9nj1bHOuatYll8Js3iLmgszhtcfZx3NCt5AFtFil2Yp8FdGnSGMD8Tv1z/s90M6YyW4H7
283AqalwiKC4sRSx//XWBWcRhtiKZwTZ9z6QDc5iRMVHtpf7dpNv7jpXjM/mfWfXH1Yx95fTXOMr
r4hayRolsX4PYh/cwd6AFch0aRtZUgKCfJ4M4FehTEFacYlsmgCZWWU7xWfPNQcyX7LyWGznvZke
HI/VJ2KfrFw/5rYmpph1T1zbgrTK2ac9DquYPQBCojJ8nJjmm81rOLHCMnWtLlbmNns4pk5sFPLT
tOc43YLpXFisntoR/THblyZxzOEtWKZXa7X9uO9b5mLdmFEWwrg3PJtYDlrxQTv3Gwgq4pzWfCH9
jARBxjOJzFg4NTQbzKmQYQ0fHTS2CGJzQIl27qjQF2RRZjCve82zqP3mqyzc7x6IOWN3Xrdc+J8w
UMZIGmMQTRyZc8+jMnTspyZfOokWXkCPBGxjNkL8+CySKNy7F5GDv1gy/ch8/k5k9tWyqCU9/Axt
mjIHzb38MITZTnbFZ25016r9t6lD1cMDagbxkTfTvbmp4WC71ecGF4HvHJPYYr9kkt4vdebnlaXm
ETfZbz0sFztlZCXFH4f9ZZqSIreou9Bhwlcp/SzX8s7AHSeQu3i1Gi6VL09NmouT9DSNcNgtO+wl
HyaOZdcbOnzmXFe3uS30J8Tkoiefx13Q7fUmMp3cvs+tFfqEsli1u353wBcmImsjzcbY/KSoMvqt
Id/htiZpGIF3K+2LP1jx2llJ0Kj5IAOriZUzV4lvLFe3Y1fRQUWMtZl+jK6igzKdjyLzuIZNKo+t
fKidlH5rzbN7/oCoW7rp0lCPTOv2Ay+LSYDN0oxF4cdqgmoaFImQVe/B4u3q72kbz3qt0wTs7m89
GXirNEVJKKo3U/T2SaYvsjBQ/Xv/NV7Ynl27+NhQcc7HymrHWAMo8Vb2WpqLjzJt4AoyYA47U4Uq
p7RwrRfun7l1rZ1v4QukReRx+5lmfdKS57Veve9hQo9W5NufLq/gdMuFTuNGulBe6UebAz/I7KE3
gCCKKkzJkPUkwEm//yrblOFB/Xq74BiKd9xPPsFzHAoJqVFi+ivdPtwJxciztAfyMfSLMxTrocpr
pE3ijpEcCoeuOHPAfGPc2AN9CQ+kjzD/b4LD6GeceRKrs+FSoFv6fagNn4GT/9Dl8slV6oOogpFj
pNcHty3RjY02+IGUSsg1rkC6ToPmbcTHGg1tfvIL1IY54iDWQC2Sd+9lWUDUZPAxh7aiaCKi72SP
zbtUzBaq0P6o6vrXwHnVbeq9aNo/WuEggMpCclO/XkeKrLYiDDVHWmAjpowWSAiMDH5MWZlM8E/l
qr6lYPbd/3iakscb6DT9wb63+uaCFQfb49Z8d2K6m8KxilaRmfsVsW88r3RRReiyxSJeYKcmc8+x
p04zXlYUb+85ZZWnjD9DGm4ECsFF98bpWzbFH8fLwgM+WwYSLRZKsCzmye/dJTYb1SQBbXU8LV3i
YACDYikiRqrnAT1lG6BJ7SrjbI3rfupgqIWwLjHk4Y4kN3KZNTasdmQhfoKOAbduBM5cJD3wDv5A
6EMW4yVVEPaKWnFBnL1rpPgVDXe5s5E3ZTT1I4i0BJICVlsEuIw1RzhtHDrkrUAU4Q10KWaXsT4t
efAtlH9ePLZzOgzyXUWnD5iAXbzKVH+x9IyhkLFt2wQs3TzzItIMgolFQ+LwfcxaxAOoSu5EEhd9
WgLfYGuO4eBHC/KdrQ1ufV9Pfxaenb2NaY+eoenQwnQqEeb2VXW4dmUua1bItHu+j2nfr0fWiThd
1RL0+22IpCQuhdN1P/c1a/KKxr0L3e1IflXneQLMgF3tGiZSOxI63YOhqo/RISatKnK5w8j5qOTM
vcPhs7PppfeuRHVXyDIp6rQ7UfeAhav1AXoqX1ln4YAHSBPV/8j1RGyT4V732AYzPcbTL7zu3cb6
GGsgIBBziYYFF59UfvUilwAVpm41GykILblc9MEO0r/2vhbdxzoxBgphxvFWtJG1TvbdkjnPG9Jz
ph2kSkpAyEl2O54zLvAdea0JnIKXqofpv6AnYElITRb0ZZL6vcdY9GEaBdQVMCTDmPNg5eMQ+xWO
L4kuKCk3xC3kx46sZngoV8uKWuyoqJ0ChWyUSbkr0heflWXXYvRgHPjR4MfAq8KEYXjWrh7h9uaU
O3L6FV3/IP1JMNnaFCPFDQRsM/IelRnMn4O0M8yYCzNLmFwniz312Tese2ux34tBR8iCUkh68zef
7MHFts/O+vZzy5JhJk8BfIqedyrEyE2cZhSI1onH8rO3rHu5zrh0ws0kWxVYysp12ehzywZtQuoD
1cf9w2rnGc2A3PfKetHpK5M2AEXhj2WfwKfD/zMhIb3wQR8rA+BWh8FqFjtbjXtl003aPWv3fkJM
hPwLGE35kXs8em7Az5Eng+Jo0PsF6e0IHTCy2bzCcYA86ebGoXcGjJKqAtnukOBaUn+2gsfP/zFH
Fpv4dP9jLZhecRNN8tZOqZ4exX3rwxX3jUDhxEtIn77TumB4Z+YysVFMRXgDb9sXFzma9WNwNiLH
kB/tTRfssmHYFlQ7TcA+1qMJzrefOZsSr0GHaVl86cNm3pX9xArdeZvSjGA3w7pWwfhfzymc4EOm
5Sz6Ns4UCtsi/y03/1BXIjjLlNyIeXqlk8ITyuAPdYBfdvHEusYY0RGbjDZtLZxX7TB59OFHpvZd
0zcNc7/xy4JFtvMCTFOz21w68PNL45eY+UWZmN0eXgKANZpnNDcZNmnLTlwRAl3wGKmGC5Vt66zs
8myLPhSWV7Jhmjqwj8vnGgcruyvUt+HnzdkJaepdI6qywvbDQ8qT+T9b1TXJDNQrt40zXDn/BHD1
DTbJN0KRG+ypDHeh434bDthbszyn0IKjYpPP9eyJk1u4FD95PsU8dBwnnDGe/e65gJqmrswZx9sj
BBz285bTvFTh8sM8Fe2/61xrj/hpbtKftUVauzGKRqkDGXudl3OZYZs1MvVvMZiKM2q+DrcPiMMv
Zxw61odALXbkgx8/ADuIZXVzl98OoSHog50ZTO3RwGoAFPZZGWg62LdnfIVl0kqijwLMsedFlRd7
Y4qP+JHyCakh663DeJNlmPbtuCeyOCdFL2nrDVAzxt+gNYyo09urs+lDNuhTwdvDm4w7AbbH7SRk
pGi504/+642oN2B91TvDSsVB8VRFgvKiw2Ra3q/LBmA4YOYt7a6JLK/liKq7JxgLLOC4bi3TomQs
1/UwjPSN3jy9hTrH7ueTGR1UIyHUzApT5PhJjRmSZA2AZYPNUrIbn+3SBTHrZ1hDQmXDJBYnZmm3
sMfiAePEBYwfx5jNX9XoDBk+TVgqCOjernU//4Fs30USNViEiMOKalWTN0nqRzQ0nIpdxZpQht+e
i5CwkhuhYjcRd6enyKobk0i+v+aMAMTcxoMjWnK+IW6YSpbxRMHB0DZMmt6Vd7jviRHgz03orP2b
B5BZVlzvIYQUfn7s/O7bFyGdyYQ9uPRRTk2C4zUc3XtWl3sAuowcWpQjTYq3O29QMImlv1bl9iaG
9oTLkp/O+DKTT1xSCfiLLu5QoSRNqPxTkVG+OB4NkzvkPwhzPhph3+tigMdISk5s2vWVHz7ZmyaS
ySCE6DeRfSGRrQsOjIgmXALtRvMUmuel+LDyhomAZBogMpCq+PiCdm6S1tMjPZK4FPPwhu2RBMH8
WAmGcc3SHnPuq/2ygutw0qDnoyIzwJjJo2hDvBp9+A8f/7VYmBL2BC0wun/z5hw2DwRlcL3tnxwU
c8zK+tT2tPySgbErINLWevlY0QFgHQAIxn5K8QE9TatJXvVrt36kOv+DAALtAHNWa7m5xsndNppx
x04zv9PF3xRy7wk/8bNGUlYaIfmhEd5P9AyK566k2DtlLaNTE42Zu65iX0zGtpsVUKkiLXbIBzH1
20JCvruSR/XYmf4crWhi0LNQOOApv5Qp25O+o58WUKBQ0WYXmx72HFj9KzSN/OCoEXUVDv/OvWlN
sLBkEzi6QVBhpah3K4eZ0MZWt8pQBLMEvt2U07k3VMCELNv3tRS0kbrlYU3/8yv/mZaBmn4cybgm
FY+E+npDfIcAiSIvlRJny2nS7VMTvjHIY52/mixguD6MFKAik0KKuaXtYxR7/w12/j1olLPIIm6O
LU2dpyAROQzWx/InM9g4C4/1EHqHSPPLzDs1eZOe/blapC/57odrVr91vbw3wm1waqshzm0kDFVo
ZWf0sC+bg9eAtXrpDUiZFxetc7YyiCKBNWiBbuWN2xxTi7n20gAf0EEUtg0BO7I0dsInjoNV9cEv
HB43IgpMbcE09j3233o7QwwBFQijoxy2GukvBFHESSebdPQ7c613C5eUaWJREGp7pvjdwEMylRrI
iWVnghVNrCpSt88kZ+6RpVrhH9bXRTlp7GN/2oEvs+gJ6HCZ1i6JMdJeKjWfgKH+a4aUtwQpn9Yh
OrPJjplnIOce0ExmRrtrAtUeFqMEH/InVOOdsLqAbj3/0B3a1LGp/wK2vbBjfK9dtCWyWv/BH7tM
bY2bZLoOXG8Oqth1WQ5ch6eUEPphUZ+1YNOYQp1kCBreMPD0JoUfvk1l9jTLla3myPRF1f6PouSP
bSdnjx189npGedh0rPQYYGoU691Q9udBmolyjeeqKPfbBFWiEnuX8UIaYO7PmqY6NJO+clQuNFAn
JNzosdnRcKCO+RE1YxKWRbMrDbrBovQYEGztP3CL8ToiaO7d4FV42fPmAiBKlyFMuOX/LIbI70i1
2vf2MOF9dG4X0W3lMSC59X4mbay7tCMbNa+0ecgN+yPs+bbADlp7J6VZLsZHW9n+wclXHVVgNuht
kE6p8duGFeWjN0KUh/CgssXZLka1H02f94xylb5AJg6s2zirr7ompcpXwt0NMPnj/n/snUlz40i6
Zf/Ks94jDaMDWPSGMylSghSaIjawUAyY5xm/vg+U9bqUaJG0ik33os3KlJWRCoIAHA7377v33M57
kSbYUEjrZqIl9iBFiKmWeUEJ0CpK2R/qMfvthpq7c1MqP2EuaeuRXudSE0p8ExpDtm6HZpXXTFno
xLaUjQ488fdqQdO4SJh3Crprfi5RZbQMeZGH8C1dFVa9rpGa8ZCyu9Vj85eluymVQZFTCeFH0Zcu
21j/pe70A3PGXSNr2oLm1y89Dr4Rp2RuylY/uGq79+ACL32hI5lll0P5nqqVXh3sPeiH8cZDtrvS
WsRdvWP7jMYopWI32HgAZLNjLuGZIs4Zu51CcRBQFBLd1G3vvSLKsRskCYy4wNoSBFTqxrhsc4u3
ZIJmoNIRRSuufIJhVC4ayhm0WmKPJnyJNTHq/ZcYhAQK7OmM3pupMVK8gC1tH+vRTlLML0nHGzrP
o4fBZPGVDjWXxvM3GBKoQbWHwGgQc6HWt3TyiPV8qqWuh16hyaE/gAraDxpKX0tTsS5A/yfONikA
KfrfqJ6Q0Codvcw+hCGYCSVUWFtgCKAH6+2NtsuWODD9Fuhj/Z00kgfCFGSQkC62XQZK5pc96HgT
z6fPipV6NbWMIdqzNvuSZ2A0vPJLb8OIoVa69vVJAE2HfojYq3q9B3dJsGPpzWKZ5cGtAHe3Cm3/
h2optL62sSbIx2QUxYTdqKMbrgvLp8gYf5dlnSJRy1YqGJaGBNtHSbEbaGql3qq92LiqZx/QkR0L
nQ50piXbZDQfqiba9qrd4rYcn01QziurjX4HNmv5VGGWsieJj6o+FiPW1Njblt6ylp5dBeWDq7rq
osti+eAGdF1iXkpDwS2hW11us1jy2S7QV5PVu0RhER6zsKBATvKKLFNJAcffu9hxIXWjRWzBxeAL
HTW8xXluUj2P1FNkU5ALxmcVE6OZULqwkAsqollXLLvh9JlHMzCS2zjTX1mdMUexCDywWuru/QiR
PPEjO9qO7aLBA7hlz7xGJP2zymNlK9Ew9EYW4X7whGIy5aE12PhiXpORkLJRgmrMzHjwTWPbYmZd
5AkVZcbLb9ljYoBE8RCiRmF3/BN0H7TuFImMnLHFjbP8RyXBs/M1wjLAdRz9UWkWkkXFeuDN4DZB
sxqlSb+mtIg+k0Vdaz+lVNtjG153EVYTdYp8qXtadKLYmq30tQ5ZKzfj3pZo0VVTmQSv0q5Soa4K
MyaWPOz9NbzHlScF1bHGPq6qaJDk1O+XYHKEEuk0WIKeKRipSm28dnEg1qP9u88q46SicZVLtByR
D8E5F8faf24S/1Dw3vV6K1k10vgGl/KLL/yf+VReTxqgHu5SaV33MBbVM/4OqqTZxjbsb7llJX8n
t/zf8eidZTb8P4hjsC6yGB79X/+1/Z68/dOnN/2dfwd4UvElE80wSeqy9Sk/618cBkX8RTqNDmxB
NlSccpNH7r8DPLW/LEJHiMo1TGWK8cT2/98BntpfMqkNpBxNsZIKH/6fOPUw/f3DqDd9K4P/CU1R
NVXVDWsGGPCt2NKIFSeui6WiGUavyUhFACkSMvT2YNc3dkNVAKDks+tHB0wxqNjhG1G5HeX4B5XB
o4rA3BsojYUxaryeTgsOqidpCDqkY/33YhiPlmuRYW6A1vPzb4kPVCWjYwC9bGo4la89HlP69MaS
TcdDqKbZNoYvmWYjK8yiKg8UncqDOf3497/6bQdjlVrr1LL+16/8/XuxBFGrYNc0hizjh+zR1Py7
MiPdpSawJcHSq1KspVy7SAEiHd7/+vsPodJ6sSGvMJ134Y5C4SaRa+a0Br3zSiHWi9dWMxzef9iV
xtTUl1+L3n4Lh02Qv7h+nC972aSi5EubzsvKQ6O3bDNE8KNAKtSk1AWk1xRYE37+wl8lQYnR0Bjd
7BAh+D/UQdIhE5AozLvQfu2CqAGIS+uUsuwBoYnc797/7/uPKNb3MqvtRWMP400lygBbvJeurcbu
b+uccPj4Z9tZ2U4gq7r36NCG1Mf9SPsiTI5Fn/KV6dOkBtXuLLkybtiusfJEeIRtLGtaWg6eQJtF
xrekhLeisvNTC9NGa9wQX3W5k42MCVBLdyaeHt76sJanL6GNGfqRSvrua5Wyb5t7I4DarSQBvEOJ
whAGym01NfyzKVPDnPz9uo/qyKgeLIremp1qj02bbEe0lWiERrIBRPxasPzbA+qz7jKYJ9u+Mu80
u7hH7S+2UQvWV0tIj289GIYtSyLebuqXaHRfWzsvd/5oG7tAzleUy18i39C3VPj3hMU14OGklC3c
hOjzoBOw7PYWbp8/2XGvTmoNHX+/v7R14peIZPldNYV+gpYD8J84tAyiZg6qYPAa3CrN0YiT9lni
e8CyvdeiThBpP0Vq6S0db7QbqxyVeZQVOvGN1UT872x2NQavjfIRw1B+0zYt8qBCpw6aVUcJGSeb
Sjt809jvoSGFsDktVzAEGwcTYOGiUZ9ss3/rlN6709Cjd1Qs15Uvvw0upqO2Ap3u/5hQVkvqcPR8
ZdryQYX1jWVssroP+95/hgZ0IooJqYgW7U0XybGVSt9rekubpkDJSQvrPtAs1pqJ/5QmLcYlxaC0
KEvHtMGoUdP38D0ky63KnS1JLNulZvqUqEgsJNU0n4I2iLeyDluEOsdtrnrJuiSkY4EpCjdoTnca
SduqovOPLpM4TJ++I/F+1BhKWr+2P+Z7hc8Ms+homUgzYxZUgMIA5Xd8JnRVYGehukfgigCqsLbs
t6VdJHKKJzbYOlvdZE0FQMUip0seaCAEwbBuQ6y2TeuGGymtgcZTcjOo/p8sDS0BA7ffje5Pz2xM
6vUxWYT6mkCE9JT0It5Ekk4HQhseLA9WYKTQxvd7eWPJNKb93tvCsq6PIpbfCvmeWDnjJtATeZf4
4w5JS3nwqtsOCuUG6fnNaHm7MG7shWLhNmbo4vMwrWXFBpIec7jRUggJpKLsLQPWmUISM2hYFbSe
7HK1QCocM/9OknCsVokC+N9nPvHU+NsA73fpZ1SZ04rokqrSK6LA0GLkiv1syE2ygcHsb9N+MFZd
C+8vyBL2LmV5axmgAFRdqgisMm/HaGM7RPncli1TC/NI1D7JgPpOjTI8orkqngU1/k72VoTXIRiX
oKINmXTbZ+YPWYTSQUzIq66lkj/W0i60AhkvaPlUsgK1+oKtTASUKjDGNeReFmIUkqiq5usiR52k
tla/BiDOfp0gJ+GbvSOKGudaVq6LttEcBfbLKtX3fcHWVQM0ebJrHXh+4u/DoEAWHpXiQWWPNlRI
ulzWUn6KlEilFQbJLKZ3mJfoXxo8tvBWCoynXnlQTf9Jq8IQCRry9FGhHkLhYZdYx45I4juDotEm
6iWnFt6938GVHlV7Z1YoDXQhcmwc3XFsJfLC2EmWNhtHAaFtK/LkV4dnL7O0tXC5/myKAuxOMhKI
hu4axWFtJVpuB1V938FSF7B1oGMZdeovXnPtlm6TawcOpZ1tNqBM0qh2rEw8Wibyo0OmQ3brrdTa
qZrUrlU3wE6eaMjmDcA+0Fl3UW5RQfIYycid0GNlrkJdixQHtazKm3ikgAVyGgmqFx6yVvOOmj4e
WhPom8AHsJYDj617YQCmBni2teV46UautxFc8YUZTykl0j0gZWPZhdId/nNtr2oDYKSoebRHw8Nw
ILEtUVybVw9qRIPAwSGzK77qKRyRvtaoeJY6cnFcTdaRDS6ujN8wxtuTmaoo5y0c29C+t50Gw1Rk
0SawrDcvXodKnd+EofXQqIa1b3UD38gEd/ODCiOlvkfhgislZFBpKkvmKK3QnytFsc9bI14o5fi1
KFLSWeCwnUwRfqnG2NrIPU79lmoEtj+qvzibYGN3T20/DivZ1J/NTi0mP1mBl8J7UpIR5p8iTqC1
SFzrqgfFaOM1XKnxVEnlAaAtguI4OKYMtyo1vyvMCDtTeTR48kpTb569wJPuYl/+kvfWi+aW+r2f
9Do7i+E3slp1IwJkrkEusqOO93LvmeROJ0B1W6KCMgqiC+KoWc8YpxY9/1MFb4HZkaKXmgwolvM1
2Lh0gcaqpEa+8mP6KfKkVJbC4TmCokQIBUCdrFo3ck17Vo6Deyz8zRYAzclChrj1ZMk7gXtErtZk
e3JXocgSHlppnbeiP5Lv2gyDVmPz6u1746ag9HYTkC601mH1s3+lKjuQgbWoEWbu9MTa5Uazb4TW
b+vizQBzutFs47thZJR+NKjyeOa3VlsZW6x3OJOk4tBPy6l2+tErJtXAxBipPWXSk5256DkbpSsP
eWYDOgzZ/ofjaBwwRRuHXCppzJak32ooAQ9eIUhGqC17b2k0hBK0xWn/qx3g8sVxsW9rS0EtQgKI
IqF8qqV7vUQO9n5wKMF0nq0U27zWPeHrTVZ5YiKUoPyUkpDBj8DS0kPH/q81BYLv6d/iPCRlJE3R
5WQ0zFQk4cnkQA/MSRPcVtScwcakB2WIl3pOb7KJVFZyjUa7yTLJ/agaaxfQ/33Pa4CSc1eHCXAA
8DJmmt36Tc3OHj/d+w+MHF/p/L95lOdXPm6NcQBm03p5xAhCAGRr+ywfa2qIREXh5p7qIoeCdv2a
hwjn6QhFFLDnUqj9Mzkr4yYtgre/ecExmpcipiYwal/suqXXNfGmk4RFnLCwSYfWTx9De8tLdBXq
pCQqmPXe/43k9GXTYWXFfvub2HUcJb78XIQ6wvoQ3WqUv1QhKgXM4ujMKJC+h89hD7FWqvFNgR3L
nFi8mSqkepcCUOFS5OhkgjV1H99Q0rUZ2/RySghB0IESG40R6WcNL6YKzHJKYteq4YFfWJK4JZ56
ki3xJein0tUtCJkScV3jzQxPcmlzJh1zP6uqdRMlvFoyGK6uIW1JuhjWYY0Re4qfa1TvUKUeBvph
U/VmstYzZvKilbW9N94VuFKNFghr1LBIVzQJyVJa3cVt+CS3NUtR3Kpr1tNbIBoiVZEdh97JYPux
HmxWNFXRO+bvOiXxSR2NRxRD+VIyMk5Age07Iu3CK+bdpopO6FwCrjGTc6wcI7Wu6BDR56C7WLK2
nlDReao+WA0p20x7PDMuFQN5G9YItXx4eLhhtHUqhrf3vxDJyIZRiaGKRf61HjsQ2lNwaptJ31Q7
+a7llJ8NYe7KRHlmX6QuKa5mq1x2+3UwxSuu0WsZa5LLvoCi/B3WTL4KpCEjp7ioZNoqbzMwEqO9
pcZebwpSycEZj2LRl5K9JjEARIdu7W29EyveWOAl6oQVVW5Jm+hgdqTJSEO6VFNiXHX0VKWmUAM2
SZzzEg5QFgSr5qTNaXVFfzyZnJhE2Up1T1Yz7etRU5i4emMXRjQOdPxJsYq5254ulaGyBPPiA70Y
4kIjbt54nLjHzExg021E5Sg+lmNJTd/wN+r0rLhytk/U6JbVbUaoxo/pQiEhVhGRhr9ZN+6GMYDD
kgC9r0tpSV7ZpMpprVWlZRo9ExlFDg2heBq9naCDjZaqrL5nPfutUZv+MHv/PZUaUPdWa2KrjAMq
0gkCO0ZVtXLVAocD2hlB7X8spH4trG3dMBbpIv0UPo6BYqJDR7SIhtJYhHpXsp3jsSml6HtpQ2PW
NIKny0T6VZTysz4lhOcJi+uujDe1Lm4H8vjA+sWLQknIwmw7cCMJlC4WLLT9ZBIjScEo0/A3AdW/
338Z7QhSt7tiSqyGtW2u8P0kaBxditbe4JMJeArJFF0jMgTkAe6u0libSW9yzI0Op5vHtAjvhaRi
BCvcF2LNw5Y6r1dT/PR/syEY1lDUoJ+ZezvEQ5iK4FC1z7pcEWGiZ+v/T6ZK66AerpCpFI0y0Hk0
1S1Wbf+/brLy1z/wVO9/6198Kk3+S1D3ErYiDNqwMhWxv8teOO3+Uky8sLYp2zqTNv/lX1UvndIW
f6YSq64IMkJValX/qnpp5l/CFJTCkMQJFliq+p9Uvf4ZDS3hxDF1S5XfUxg/oEC7NgjyjvL+gzSE
3a7G9b7tYOTefrgWzt9Bu/+VNolDX7Ku/uf/4AQ+AEf//ekzpilvfBkTUcEqOIdNrllHq29pw6HB
HeJxc/kY/6za/fsYM5hppTSWTCXeewAW+WQKvEmq3E9m+uDt8gHOXaLp5D5cIq3OySaiA3VfZXC7
hBvAtvCy9u/nCjCv9yv75BKd+/TptD5+OrIZIwAv/2BhsmFHPpwCF+vc5a9+7tpMB/3w4bYxwkEB
OPSgI3hZN52UfU+aJl2zi9R2lw/xT7rZvy//RGv9cIiOIzBzcQjaqEi9DcpGeAB3ePHtTQLWBfPi
lZM5d6QZP83Kab95oeXeo1/e+ir6t2nhbilvNssFT4qaxeUzOjdoZ+XfCnzYOASBfW+2GZ1NAoTI
bYL7kbActXz5D4ftLPW3zrDlpEK37j0zH0+cGaJiI6jvEASoz390IvPQa6rYWl/HUM3DpiEQQF7G
MUQN4SMe1IcrF+vM8J1Hyhu2lrKQF+Y9DahvUtyCty+Nl8vfX5nG0L/Tu//32LJmj3ZklXljVk17
XxX0gIuAVEK0Nu5erZ+t8SnWWU0W4TpqkVdUwVKYDzpopsvHnibYT489e+oxJlT6KKr2vqH1PHb1
XkoeuvAkPJZC2ls/iTwkWszqvrVep44zQDQEX8XBlY+JHWFve/9HQWOA30nAfLFOZ1EUooD7rSGf
uvw1lXPXfzZ9yBbptb3ftvca5ktNI2bs2ySpdLX+pkw3Soc/mXwBqSSNm9AWM+7R+Lb7TgtWl7+A
Oo3Xz+7RbIqJbbBvpTok93ICVJ7qbcf1spJ6qwguDa11dd9Zr25+T2FEwYqclPk6BFgCC3Vh5u7C
pbnJr0bRhsrRlZtnTlPCZ19qGlAfJqVkMCNsfHlwT0vkp2+kp66XXy3KX5FG476OZQJIMwyMcPoh
+q5yrQHx0fWtg97t2VQNzD9wV+XKumvC8QcxnHcqlJnGDl77iliOSPqmNGIDFvbQscYHQXNjKdLJ
bEjG7P1qL7sNnfTwV5TIq3ECEQYGqTOWxdzYSAPRS+6utMKDP463gCu+sDA4kGm8bRrzRkIS6A8o
UElBua3aZgtl+KZu/AMT+E2QFifRZC82xXVNLXYs1Knp0KgSyLsLydoQNQOYsEBzhIKrxKhPKRqZ
etwfECveEQFNigksWk1BJ4oIFbElAro6ex4KcWVaU86Nh+mWfLj0Spd4hVFHhYMM974f/WiJ4yFa
4H+gq4E+coWWJzkxvabLYUCU57WueeVhOPcszCduMBom4d6uMyBjLjEt0MzaXh7m52aD2WwddmqA
zl/NHb1LXhthvEh1slfz/Ovlj58mlU/GqzlL4gaQG6GR0QqnKNR8ERv5fjBzNLT12qv9m8vHOHMK
5mwt1kpVEuamUTiKbFUV3l9JuwejoN+FhUDc+GcHmc3YWqoNpu4NlUPAxm0p5WS0SHeF8P/sNpiz
SdksEfBWhVk4EqJClIDZA4oPIkIGdf9n3382nUpGb2Hb8SqntQkOIVIPwl8Vyduoxnr6Z4eYTZg9
tFlUc0rp1NLgjBJcY62sj4Xsx1fuwZnHwJxNfo0tjLT1xtJJ8cuxo5ahkaHku3ILzn367PnGexFi
2o8rRx+DL4KqnRDer8tXZhoknz0Fs+c3sf0Bz0BTOjY5oGjAIG8Mo0O8u9P6xs+Olsvl45w7hdnD
bFqwe+iIFg5xUMQu5hoFY7t9+aMPnyjEH+e/UJPSTLfrwol6+0dt2gYqw/HKNKFMV+KTKyRmzzBW
8yHUIVY5tK1rHHmJuQnrlhi3U+oDSVDdN1JOYWoLoJJ19PZnZzTdrg8zupYOxMdYHFS1Qc9VKpgV
F9zEn3347In2tEAZI+wBDpmG/R6+sLkkTlZceRSmi/7Z9Zo9zkmbsCEJqtrBWINMDy0QPuovRQRD
XBYvuI7RZVjDbZJWxt2fnc805j5crAoswUiGYO2wKr2ly/wF+GFx5WzOvCXE7MG2MzJsO70uncrW
fzZpg1De/FkCiMl0/cpu7txyTswebwzqlhfkUs5KqAxfI0sqfqTykBA2WrlrkqGGJfka6q1l2ig5
wf9n+EsVgHNSfKxbIjm9wXNxiSvFi0jQ3udqqNBY7ll5dZ62UcZYvRetIq6MnnNXZDZj1BGsyV6S
a6fDpJaTPobv4C7I01PDw3H5hk6P1mdDaDZZ0Jd0KQySGaGy7Nt5BhYQkyyLBk2zrLfr2gW8AA+k
/ltc9p+WA4zZ9AHUMrFTqaidnoQkpUSRqNTgQS+fyzQIPzkXYzZ9mCpq3BLknIOLMllVEZiFyoJo
e/nTp4fqs0+fzRPU9IsxbobaMQhEwGeRhVwzvFJs24PN5UOcO4HZbNGEBvpcEZWOh68MTMIglmgY
4iu3+twJzGYLt9DyOuityjHJ68Z2nb7iY8FnSYzJ5a9/Zrga02l9mBysXhoSsH28eNqyPVilbr8N
NqgOy/KjE3qE/OHycc6dyGyiyMy4IQq5LJ1i1B7jHuBgSeaJmd7/2cfP5ghQhXpZJnXtIAy5NyQ0
E8QEgVFof175/HPXafZYY4VDUWUFpRNmfbNXigGFupaiIs4VbYfnVvvaAqdDlY8JpjZRYdQqsm4W
DPaS2GYsw/UIE8DAPeXpdgyJS0luKKRmy6IVMVkSlrvp7CRjhzRIS8l1Se3VKt4FUjFsOxwh8Atk
goR8Gk2tm2D67fB7JJa6DpvSvE1l1HJ1TL/B7jttgzS23OAvkI9B7vI+RjlN00U2jjmgVxDLdgyZ
yY1OmjKYOL5dlOBZCJK5iO6LTA63qpZ5G5dw3ENb181TqUnhnvBOuMpR7a3zVvFXam6iKK+L2rvy
qJ65wO8KyA8DsaLPNYAtL5wmI9Q5wbtiBclbF+ASYF9z+S6eWc3ps8FOAxugHyBzB8V5uLcTS7/B
Vjr8ytlJLXKvjGCP69qVR/fcCc1GvK3HXl0Cs3MsHWZG3r9Sjrkthwx7t3rlmp15qPTZqA/ysaoR
IrIFzBFs1E2OZNLzzJuyZo13+ZKdOYQxe9e0pa9XHu42J7HsaltTMFjwUoOG3xAZ/EeH0GfvF7WJ
44iMtNyhO3nrI5tDZhU/9pbxdPnzz92I2SumrpXKqjqdG8G7funbZbc0i4ogwMAlx6E3xysLlTOX
inCOf0yl/RgluWwqlVPlxZ3t6rdVH54G4V4ZvOc+fjq9Dw9IDxUXgFRXOAYJ7t/8XooIBQqKNYqV
9A+H7GySazQ1MknyFY4ayPZR1bTvJjE7K8lE2i6Nevdn7xx9NqYaqTEHopWFw7JtP6RQ5dxq3evD
U2j/4SG02ZgaTVEEbc4hEpOAgrF8aMLyJMUuNLR2eXlYnbkf2mxYRUPXeGh0hYMHDUEuKcGY1y9/
9DQffbJs0WYjyWSNOxh6JJwAxFdYh788zXYuf/S5bz0bRWrfi6KsZOG4ZmgtwbNuhyb3FiESuStf
/swkq01H/jBOS1sa3QGlvSPFAL7STHI6RX5MalCedrQbFP/KsnS6zp9dpNlkrlEbLZDyCsckhDrz
rLVrjb9IeT3YKSjxFO/7QPLK5at2ZgrRZnN52Rc1NIOcex3l9Wm0TdQMdhkQqI56oKm08A/HlPrP
aweImzdTqxmsUhvk+2n/5sqlcuwGtdxePpNz93/2iENNi1RDVwynA5RpSNUJ8MdGUu1flz/+3Mid
PdpewFfNy8FwqgHGh4dPZt0b8Dkvf/qZL6/On+oQdYQ3NIYzNtYxLoxjVtRf8LleuTbnCsVTrubH
oQvXQy40WLEOMuYFRPqNp8ebkZwfxLZpZW2L+iRRyc7R3Vw+IXW67J8MYnX2pAvDtPyQQEmnD4+p
ePKyfCWD/437jZo+UmZaVfkpRZhiubd98kvViA17ITb8BoYrSxiAoi9ycQjQ/47ulcn53HZbnc0Q
ut9nQxQmpmO5oGb6fml3v0f7UUe2VZdgeNwjvRG9uTOLcB+1t2lKDLWLghVIO3x8wqM3ZEzQO5ls
EZevknLm8XtviH2YUpB6ZaMQceZATV52/qNEBA5MO9zN+1RkSzGCbNC/pkW5KNyvVB+2GrnWBakl
EDx1t7/ycE6j7LN7NZtwUr0mEAPIqCPAUUOyVpAcmhntNZFu/NDDvvlq5Mnm8jlr0yP/2dFmUw5o
J9HJgZU4dRu60GdolRl9KsJFVerE+mj9Qi0MwPFB/ua77SNkIZTRfk7oXemVq6xo6asY2W81RsmI
YRrmBJSYSlbwXstE/RTJ+NgnJL0YOcwFcAiAUiJQckXr/0S+jeBIwogv2ySJxoFerCyE7uSBot/L
kfpfuaJnZgvkIv943nC8IzB1y9SRZP+3qvrovCww55ev4LlBM5vpxiSDoqYoiaMCM4OrpLGERTnX
a3ZJOH13ZVV27iizCQ8VvC+zQ48dBMy3dtP8EqQPds9itK4MhDPXSJnPeWaVaQCyE8dL+n2nS8fQ
Ret1+RK9X+hPBpkym/CC2h8Lf+TbAxmv9z5JqV9EMZZ7U4rKZU6WAJukCqFuK1mEcg4j1zCPtWNI
usxB7yXk23mTL0Le9PcjxYKboSrVjRVMkbdBMt60YY2utWp0VhoZckG/0/rd5a9+7rLMJk4vJvwa
5FTsuEDAMhu2cnStgnfuo6db/WG2AfCfanHpRY7XKTs9rR+NOn69/K2n6/rZ9Z6tjXAXYoGN64hk
I4v4IG+pgPzSjPoBN/+xDTGuRF//7EjTyX04CblDfy031LvGpvzpZ6ScpMOw6S1xCipCVuP81Zeq
K+/NcxdsNlXB1kl9XesCJ6tic6V4hbIKCuB2l8/kfeH42UWbzRJaKhn5qPQBa/lNaxSwlEmJNu7T
Zi/qTYLTXzL7gxf8sk1liylsHykj4nljVfu4jcWzBf3AoCnkkT8H1GRJeJAkkz/rP0Zugn3hxaw3
rOVBhahf3LZYE3Ky7fh3o978fQgF9PvlUzl3oWZTUkd1P1T0OHbA+rxFE4JLlq49y+c+ezYRhVwi
7CRZ5IhEvSHAcWP29ZUp6Ny6SJ7NQYEdeUKK0ogZ1EnkOx2nmuw6RUjw2OiEQmxdKIbNlRn1zInM
Q8c1D9tVNELYM+FJoHMKtqD2rrRCziwg5dmsESdB5A+GSBxD7D1qYsUeGOQf3dtJSvnxgcuSGAiA
6NmU21G0Rple78hPNq/cgnMXZTZxUKxLE/bNkaNlxSlVAseTvR9/9sWnQ36YKdKswOlQ6okDyRKW
IpT1tRgIl7j86WdmPHk2N/hGZom+VZnxrOSJSky5gH/53Gj9yQy1I0i/H3lYXTnWuYs0myjyTBWS
KJrQMf3sMWjhzQU+RdjLJ3Luw2fPLjkMltaNfer0ZYcx0f9uga36w7s7e3YjXUbdpxSRo4RYrbAD
Q9yyXfXKq/LTQa8QOfvPGzxSlfLAgSaOXugv5L686VPuG/7tK1eGFwif9H/M0BxhuvkfhpCLcyVq
RBo4sgqxz+yOTAaGeO5U4iutvRyXiyDZV/2e/7Tqx3rt1y/gkNbqgP3BG1eDLq/sRLofxnKpiCOW
uW2J3KirfmrRIx8SQ8TSYoNk7nIhaoyfotnV2Ez0ZNi33csgsfMgZQz2ICGtAJfxmERwwIggK0eH
eV500UaDf9UQeraZpvYK5mROnZs/GSHxSB1IEnNTkDeXim+tMG5cUz8WiX4o6xO/o04IUhWAfA7n
SXEx+eh3bNKPvDgstyHc6MEUPnisjcSNszLoyaG/5t2RNeDFiX3nKxRm/cXwCnSo+zIZbozye5js
UQeayYSfAhNTkG6uags+UukjQmnR6IUnfseSAVJwNRUoHvwu11EmgjSwX+RS206mpRxeSJFuhHsb
ArAyirWpPPPWa+X84OIGagKZlry7SMviMIFXXW/q0E/vQlAwkHfju0xpbihwvLgkHDTRKVIelHhY
qWScNgak3yRYe6p44Tt4NvtQnyiukrBT5bWkPSFS42umdLtM77ZJgSNJxhTsKYuqPqniWFHDID17
01QxkRnKuh9JXChBzXAJlX6yAYNf3TSgOkeCB7k3gfZtOkni6WiGg8ZUHvqhXRYJfpfm1YrEifLF
Qh7lFSf8B081I3f2QvA72tfgnUOnCkmDV1zjm0dl+PJnTzP/Z0/F9Ocfnooo8T3yedmAtLr9TPl8
4LLH2gqKMqeWCvnKYT6dYTmF2avBykpRIp4OKZ9j/azSRc5qeJTHZVERUNNAz3SVKzPJp3Mgh5q9
KooI7mfaVKwxGl+HcohMTu/N7sqJnJunZq+KvOltAe84cxAJfvE96s6E10d1crp8Oz6X7vLtZ68H
0JySYSAzdVKeB/Je8UV1Bx44v8F5am6mNVMV3XcyrEttk2myo9TPlw89jabPRsLs3RH3Nbon1pVO
0ejiq0si2WOuw8IpR7d41JCl31oNuQuXD3b2PGdvk9KOJRxfInAsI5BvAHYY9zJYjDVhZhkZMIRU
eGGBUsNtoIEA7LX3YxmO6yTGVmcOBKYGmW1dGTFnznyu9zYn8GZJoKEjh1l+wjAS30reKH8ZIt1c
6fqAkTyMr2lszzxwc+G3heNfjEOYOpoV/Uyq8rkipq2UJ9yQf2WMnjuf2XwRkzqQlIh1HMWLCKtl
elrglDKWVVfJjtqxx1UVNbtSipte0J8Mm4lX83ECMXtlcK0+Yncu12+ZDpDA7olXbe9KG9cHzGgS
TIEaut3m8sg583hb85nENFSCGYfYibrsa5rm3xNZ/Xb5o88829Zs5oDrW0mW3oDNViZWDRtf0X6z
RH1lmJ2ZA63Z1DE0UlSHJJ44xGyevESfXqB7sibgAFAMHNVv5EDW156vM6sdazaPZGFV1nKmxHRn
dtl4SIq9j8CXf+TDSe1+yIBByQe6ck+UcyNuNncorpU1sa0HTij55hdjrMQPEabybym1EuyIYZrr
LGC0AGeLqi/9Cv5a4DGdoSjIt3wX9Wh1JeXSNhs34NjaldtpdU1+nR5c2bC9t6U+G6fzCaca2k4h
3d4hihlkAC98z9ulkGD79J61z5CP62kVVn7XgelPSzPDwBufbsOpkE963pRbK2+q0cnZUYbs7mPo
bfwJO3XSp9YRZkkve/FLfT2tLzIvYA1FMFj00BBPNnXY6/an3Ly2zZU3xZnBOpc+i8SUcwOQ3NTZ
qylvhUtoSZefAx0I7edP9Vz0XNoZIH9RhY4PSOOEuTVaWRlY77JRd0KTzHsdssJOFdHXSAOvCHeq
XEdKApGjAypnQiQtZTDRAJwtbatYBEVYkDEX5GUhyJAB12M8jyEi9nLyHKm+va6l1nvMQgISyP5h
JUjIDnyfUIUjNZDfIw/WQVfa7HYoJmyrERXbOgO29r84Oo8lt5EsAH4RIgoo2CsJ0DZJtTcXRHdr
BO9NofD1m9zL7MSO1BJJsOrZzMA0fxu0ZGdp+iZsRWc8BM3wkypiNigP9SlXrrXv+x7RHWEBnHxj
PaFHlle8xevOWoePAUvHDouIdWLczni1h6U8rAUQQxTtzmZc2V7yStaOWRrtiSmaaW8ItOcqA2pL
bTjyHYOF07kXOyaGk52w2hmwPjziQqbGGezCFBZzAYrcqgveo7z/0bMonxphVxcvsHIoz+mcPIrS
yp9cjBcJlPRtXbnyLa8MciAT06da3XW3GMxkDClMJ25O0D3xyEO6qkdVs3290tAE4SuPY4VltZHy
0UkTsoaJ9XknhTuL/to7DEECWaA1gBEWCXieupEnVgoSVCPdN/Xtv0WrMqxV8EwaBAEvXbOUN6FG
+RDQ1j8VVZkcRZXPsGCkmm+1KMe9GpfpQP/seXH9IUx1HF9To9c7ezJcNJJrDTa0zUP62t0bORgo
3cBv3e88Hc392nrzLquAJ9rjZEfaTwB300eJCj2ZNyBTAQxf8D4MZdFdGkcULskatSp/N3zW+AWu
Nu9uOx4yLKsVNICkvgj0F9vO6EN2V4+pPx+s2XtmsWU/ZfmXWtoq0kATECEgsl3K7tmT+Wnq8sOK
3WUzWHcRhczek3mOgpabv+zOIgV+UgRN1AHldMv574BhoPWQXAfkTbjJzQrdKUo3zta8dnbBGD/N
jEQlc3CN9Xg2lxGBO3x2pr/svSZoW+NdIr8FjQrTc6C9yJ2U5U5zQCYgdInsYv5oqLyY5jSshGvt
NYdhwDTDAoKs120GKjDlV7ZFsxcgYMX0DvhsWy+f40RNUXDQzn3k9Sztz5/TCoueVHoTiCasLPuy
KnpjkLWIo56Aj1xtnmK3cw+dVMxnImWW5fxkUQV3g3oO2UrXx2Ru2ebW9M825KYPceoaW1A7W3ux
DrxqaAJwoGV6shMHJ+G3nZefFl/1roVLyPu8MtHl1C9iMMPUGInqjC1gum/UTdu+zDYB2FQHoD4/
aTb5JDN9uP9SHsh9iVAA5m3IezIQwiTFjZNpUwYd/tph3xKQwgJhoHfZmGYBKfuzAu5VsXW+OsOF
0pma+z+6hAlVWhH6kEPL7167U03qEUzUeSiwLakRjt7zCG/elDMqbDzhNVKYeesO6yP/xUmfx+En
YCF/YSmT1zFW772fnkX132IsIwtt6RZ3ZGv9hx1zDSnbQUraz+7wUPseHBBIPPz1nZ4Z7dVEv5EW
Nz59C0cuThMzZfCO321NHhb3bI2SKj5MBtBlHqjFjW9j1lmbhTcQpohg/7BxmRS9f2KudfENMHMS
3jzPNR8CUL2sYJX+TpPGlbnCzMTNgUHoa5561uu1AJpah61pn+O8gNiAxnDJ/Etq87TQ2aKfi0Wy
7HdZDXvHxdyJgnSX8rA1sTzApQ6zKbssEPjM3gR+wPjbxCGKujzPesSk5T8kOCf+nq1ZXPq4jZae
b/+yqxPrmLplvI/vjyEvuhnOgaVC2Y2PfEZFE5/Iaq0tX1jYpff/yzOGK/8T585BzG37FGdtxOo3
DsD2/rzdrTQZ5KxRDdP9A/PtRIVerv6iQ/13J/wqk91Q+bdbRnYgvHOQ9GeVcSzwsCUIhbLMOKZV
HLXz21pipPYRtJQjwiz3vuJHCkzmIfTn2Fl7E9ewCUYlK25pdrw/M2oB28nKVLFJV+8/FIZ7ay24
8eFGJXq7IIG+/xi4O+34qNY/Xt1yiKtTC+J/0EfLzXbQRXaJl78ahBGiLCIdP2cSBR3z+6kzh/dv
Ns8WJu7oTnOe69+km47qzuOiikTHazM2oOCGFMGHubkbkO7ftXb5XCrnvAj1CjPhaZQMKafi+/7A
d+vr7CzPMVhYyQlbir/8eHt9L6xXVr7CpmK/cBZX3v6O5+X+dbv/Ve5/SNERHBmoOqG4B6DQSKYX
cPNe5xyG6l363sfI94SPeFzdHzwi4VTNx5ytQLf46wosyeQA+fp1f9/rmYXFNn+aypfUXR8ZET6U
tXVsfO/1/hH5o/dpyPUb7cND4kB0VFAvwiENHiVHQR6IKAPlTjIBfzotl8MEX8mIKarRlMrkqCM7
rT9qZYRK5DfPqm+9iXOict9o9VD6R32SWwXNSS27EKvBCSfacaxtdG7LYDx1C49oXQAgLBQni7OG
c+yKi4ko0NCx4EUTH/omVr0ind/qdQ22DJyjoy6grU4VBy0cqPLFSagIpTx/1hocDLyBYZZN1i5J
zb0y5/NauuB4/bNlT8+9WN7nZngCjs6kbr9rV0GaydcXX9YfpRa+6xk5jv1KQeqzDPQrapcTPPzj
hFGCfmU/PbSu/6srfQU3vKtq85M9yZeMq4xRB7x0OCvv+KXIQWi4ZUrDu3Zw9Vk7MtDRMTLttMMb
92b9QsX1MGXjblEBVgGJB0xx++gFZ0chhTqXKI/2xE3Jrw0mZb+w1Q/9G3IswOyyinCJM1vmThaz
sD1c205bu9nFRpmBxgFrXLgb32m5pJCkKIbQ4ibsA2feM4oOPWtcQev02IPYm4CwpLwaxxBOhx27
QPZJeZhj4QBu5F04JzsT6tOH00mED+mx7zEkQdFThy7z1mcoS8GjLmFHITiUn4PI5MVkBgcjhQ4y
yM9M1m9dgEzPSY+OA+jPQB9t9Ko3c67lAwpuKMfZbDMTUsK35lVJJrXs9N2DKvyh2Jg4YbbI9nDw
F5S5NTVeRmera5oGRXyYTdg3vN8L+iM2e/lee8t6BJLo3FDOjDIybOMXkS4iCmB9INpZXH0dGXKz
djBm3Gee6+UQmBXk+KbL4O/B5kmPa2pR8ev6an2GiurirVXr38FZEYb5ZYs8ZnQWoXfEzaz1Qeo1
4Xz5BqkKjmqwkW6b4I/JlvE3NzAt8IOc6W0KiuoPKDz1r+0NCYgIks1diy2nR5/ELbKTBOsQzLsy
muxOGRtSs+XgOzV15VyJii9wBmy7aTRTF0Xf7DqfZ9FGhhmaTT1eYgfLiLn69+EfjTIlKIx90K71
ftYFdK3Gh8af35HxxaiKMKjV9ChoQoVyqSaG1NfmlYmS+jXpmVQsvOY/f6kp0VaKI1h+jwA+gWTV
zu+S1sVxKIfyO0nl+JAPkxV6qHhD7TKwbjcIcuO4NbHjza5Vc8FX01+nMwAYWon1FGNq9zZydVzK
wfc8YmIdqLIMN9ItoKfK9he4QUocktRjfn4ujXBx4VwCUgh4SajX25QX42dB2od2Pozu1RwgEjn8
69eoxuldTat6qBj/2xmykzfwrEW+Y2HLeL7Dc/9adp9cbIj056q3YJDZIk3mjWEova2pDG0NoKFo
NEpMJJlrfpM3WV9TiYdhAIv7UCViCuPe96PJscyr6/U4XXybAdhWiAcsRRzfOlbqZ3breCdk7h7T
fq73U9FYJ91L/2z0ycK5I/VzlU7dE+s57FZblE43vAS5ZUW7DfVoyGsca/0426C6y0Hh74V3LT5M
z4A6NRjz0S/H4c1dYrETaZPdklx8mVn+KyrvhmuuB5R3pyM19opdA36YY06KX8lmzoowb1vZJeyO
ATXHHDh56Nzntd2BK0RCudokQ3BjlfQJfzt8rm7nYHoq/PVFWIqIqWaHJTXWsKrMP0nvQvbyuen4
FumguCAu3k0r8XXp1o+5ExBDWvu4I5UarP45n+xL6saRDOQLJdiNg0s6bFeXFV/CjiU4DAT3QhZR
3gVPSblc+npiOClRjwQwX7WNo0fyyzYpyivLwlDg9Y++rQPUNsR7wOuTbr3O3rDPDQhZqd7FGj6l
CtJ72Yc2jz/mWynQazem+C9BqO2h0qVJovQfy0gonczvJQdBUIin2c92tnefDaoCNuln1Ew8RE+I
arYVyyph2TogBkefVy13gR+8BV1JtD5E4P4dViEAitac6+Po8haaTEzZ+WVY25uxphffq89jW7wM
qtkVYKU3y9yYWMr9eu/bo3fVtUz2ee0utyYR/pGDn94VPDYkXKKQe0DjRAv/97niYGlfJO2Salet
0w1zN8byoFW/sy/t6yQRFVZWem2LGNxi+sQqEvJTi/slVYBq4RPXjnFxISJu9JidmTD99GX2W4OF
i5zMROZTV3+7ybnpJbsUgwOBjvK+hQmisWBPCbt5xHLHYrM3Hdr7FOKI6AKJ0MJdOOrpTfMDMYz9
qgDjF2DAHh00pYUEUOlmnap/BRpPdCNLDmOe0L/O5b+5c3mI1MUR+nAfxEJQGNlV9p8l+D1Z358z
UR8nCRAr6bz9/XP30RZtPC8mVGqF/zIEHdKU1QubXM5MFXsf+AhxEXKlbObA29sgtoAt7Kh6P+UI
XnZxY48RgdK/gVkQC20r3soqDFzvOyj83f1VC6t9rGr9ucIdHCue37QW/ROLXfnJ9lr3nyes/CDS
Kn9pOc43yOSOuL3UEdTxfWJzfEk68eA4UDPH/mAU6nssZ9CI08kFdKDTdY66iSyPmD7bYRU20YIg
esazVU5Ttm1qeYjhscaxkW747n/7FnMJo2aOj3kFUAhz8TX1pX8GIgZ6NABsNriIllQJhHYFr9Xe
A9glPxt8XrRFl44WJVRebzUfemHgix6rz7kaj4Xfnf10veZeeshm52ep2JSy673sEUQPSXnlNe2C
Kc8jk7TYcdH1jMkvmJNpw3SJgZbJ+CrT5iyYvsT5ntq7ta3TzeSDrTPlvZyDbIV83rGjsfCdjeEu
Ly29Bp+TwCNXXuvhBEGUKcPyXATrd0J9ZMAYQ7UkufkjWZXTYgnxEu/R79C5BvVD2eurNOOb3wzE
ijx9trXcKsuECF7ftyu+IbQeoErTu5iDz5w9du5vuqWTQ+pZTeeC2QnQ4OWjprCzuGY49/7DPNiP
VuKcBBtYm9Hwj6URfHjremuVeMDP+S833RflWZQCiulk35kULIo8YI96bZLuQc7OhRkxPEZQwVnG
K4+ZtTzaY7AXRffPbyh9imT8Q73mi9lDVhu821BOn05ALM47keng5c5bcxrnWBBlbhZtAi2vkpcl
Ebdkrg5ZURzmDN3FAnBmz/ylw2OLlGHRHSWU/tntvRtG1gzstYn7e/hxVLHgJLbXLTzC4VBRqsLH
0okt07wECqiL74P340hgvMR7nmhs8Sxd1IMNL1gRqrgGWAx3cX4k3+PKtQyeJYqtA5/O1q/j5GFo
gumYTU79YDUI2Kqx65+MYHEi9GkDg1MaE0fgti32mLx+znwnjbSd/9XF/DYtWXlBTF5wAVjWub5P
oPEqedaNRVoPYgpYb5tM5PKTrq+lXOSnMTb6Q0GX/M8NdHmiUBe8dQrfYGLpMhzcdvryKjuHMuw6
rtjoyU1/VK8KAOM8P61dgsanxFXsEFc5lMHs+dQNXJdutyAkT8x5+sOn2n3XTAnQShGepnOfm91u
1HVxc3rimGIg9swrS9A4wxe+mkjMOncYtxODwPin3ftinb9iLbH89ToCu3mMXRu/WDXZyQdhw/zs
66GmkjlhfuW42srM/ya88J7gUvYfYlrh8yjfLLuN6q04P7a5A/9ydWS84jOryhN5Ctlv6amohM3E
tdlPamu7Tb7PzJpRtm4a0rNsXXHqet2e2jH3j/8ftFROmV61tMyoVnCok2EuYGoG086cW/rrmdej
rVvFdZ1abyvMGVMkdaWnYK3830yJP2m8aoCVfr5stZEFWVQ44yyJzqx+F/TCHolYzHTvk7HhGbHb
yHKZN7YMobHWi+JgmijaEW5y0C5KoLbzul2TuMyKOvnsHZJiyl57llr2TEPqTTdkxqFf8yXyCywF
6MGNsPE0va6OrRSSHvOhMBdMYqNdHmV2NwvFrLm9p0Nifrqdox4mVVlvuVTdCKx0KR4Nr4m3TV51
V90vPxLHz8I839w+rEIm4cDuwyewhSE0ZjXtqzZGBeKMzmGBSXft+6S6MnTtnPKi7N+mWdqvfTO2
D8uQBZs+QYbg2FMTJSzObvyUm0WMXRnaRS0pDjOFvfp2QbGeHTYKlxzQHSxI7KTEQtZkvfmqXTel
74qHWg14AJKiDnXGQIqr0colQ1OeBdsmN9XXzNDbYJBtvsJh3ROdV12DKtnpUQNqD3Wf7ZGauLM8
pkGHLY44r/+PESXQT3qMgaUOgqTDZzfmzSgdJg2HWmcMxaCYu9lVLBiCGfrC2lhpXy+wic0g2wYS
KwvO7obx9t7fMjbdhxoZ6H4ASn3KS8rCpYCDiUB0jgahASz3ai6+5cRanagN2gI9U10bWfXrEsba
qZ5rqD8fwkUwxVVk3vrWoB/ldffeL3PNAV/edd53a/BXxWkWVcgnNhASgtA1ZRPFPZqeNEiaRwrv
62YdHdCrOKZCt+AdrfNxupv97rFRhmhtwvum26XZBi45AF2T/lMjjNumObJy7rYs1LyPuyFrfcZt
VgvFtOfwmSbDxZu9OQwYcL8GJcUMQ/huJI2sP3Weg2ajyX1KeNL9ctRCazEXRSQ7IkVJE+dPOzQp
UqRS76pBYWOTWif0jYa4D+MBsnJvctv7LETsRtO0d3OMMjDtYD17Ruu9j5Yxb6e2oToLOTmK03T6
qnSy7E1br6S4zgRAiQAK9+eygfCM1Z1CV6rrPixWdlar0v3PwOpzktogFI3jixrafwkpbFZXFzSW
T15gXobOesloB0bVWjziUT2Rwl2mrILWyZlWdeanLIiky0LVYdclhBGtnW9UiYIN+3sbFqpDyzqw
WsXbxaVnixcSqWdtGOchTTNWVoqf0u/Y90mHlzW2uDb8FInP0vwWxM9N0LNJE0fwcw8in1AKlg6C
Cf1rJE6EnhpAf3arAn2rO4fKaRxEiiu4UulhaW16Iswd2fP67jPG1Oftgc74MRZUPPt7XO5lL33J
akRQZG9srdzjnfK5JcYRJZl9Npv8pcf0IV7B0t8b+CRwAzlU+Va1yasx2dekbN+wjP5TnTw6fvFe
KigHRWwg34Qpy5xG13FDLe95TUCNOp7ClFtcpvsZTAGh3QSW7sFj1VgNHe95nroxFJKiq9u+gaa/
wun70YX6apLlY9LrsVfyMK6UJTvtPc11fmWX7F+yGE/W7FAZR4bZN+6rd784iJz1FiD/f52JqFxi
41uJaqlG0jHxKVWshAWDb71aecU8mvEx0kalFXio4m5n5vFbILOXXNJ+iQPrwFNFg1W23bYFKBgy
y59cRG59II17B6b/bnuJYpMGUHTLPU9d/yR7+RDPVF6ytUseGPNDPNdUO6/2fnQ9ah6DzsEH0bOz
C80z0h1DZLVxZ6jlhBh6GM/5TEZaVWjAHfdzSI2rECLHrGxOxyWfxx33nAWCzHlSLNjTBaDH46M7
TccLP+clWdNbxfmxXYZ6iJzc20vP/lcH1OfxeyyNuCKoJ/Bo3VvhYwVLV/91bLPXztci6ooAgVS2
fN0nENNM3eZZ7sk6mD5xEpwbGTJI2tB9QsBkTc9GEpPZav8x8/O7r5EJwxFmM0dZfbEpamCRlSLk
+3Qa6xn/FM0Ww7iWOR8QrUjU1lboNvXXalFGdeGcm3ErQgpQLQVuGsg2yO7I74KTA+kyCnTylLnj
x9qJkoJofC+4Z2ofpNyZY4/QYgZVzQ2cvgx1ewy86dJlhJdtdfZ42hMk8XcludumJyjir3TrroJB
/4AZsE1hYpOd8+DRLs2ngR3JrVVOmOxsD4Z29sh/7bc5pvTW9L9Tdtm2EAgIwPrqqZ/tm1tQxq4t
cYUq3xKJj3+plLFXvrqfq8AQK0eLOXpdjjsnxTDaeq3c3gfwq4IoImssbuyZ/PS85Ngt4zx5Q2Hz
VtkL1rgFOmLadD03LrlQ6TOE6BZjcbWLyt0tHha0quVNp/LuRWlM86LDRqey4p+orA/ipgFNdVFG
a6ezXwVP/9CgE76CWnVDOc7DrhVDwcz+ZGwSJ/gF/94frEy+ciD1JFNquAH/LwgLDJpdy31JwM3W
cErS9XV0yBaQ7qyRsrvhxTKnv2wQBw+xh1+tn7MB96gpT5OHhqZ0HQaLmXa8+kZ9a/jUUnJb6WyS
ntqVS1Vkn8pkjohEAy4ZPGt094utOVoeJe7GqXdr0QUhd1PJY2JWL8LRC4KZ7r88TbiXURElSvZY
i5rlxhXu/R314Dx7lcHATx8LvYE4VoQ9lsyz20Fm7wujPAwsVUd+yXuUWBSDBO3BI1lWjL3Ja//I
yvjs8NaGVZIWLxnMg6gRHhWvNtAhRQ919uOyCQnPk92w9N6lUfhaYFf/nRd2v6shqchH0prORc4x
ZKny0xDtcjUn81+tqobebEOnW6U+CsG2ZTajw24xS0ExpzjrmWLl7PB80dHg6ebolqOzSWVKjOKQ
kuWz3R8YcqGaEzAzq3KsTw6ow+00mtiLFdY50dA4p8SVRoiiOephx2UbUVXoohAuRl3jzYiSgRua
xExPYtRj2NPGo7V9F18scgn71RfcjDwBBXR3LKJeq641GMy9cpjlssfloxkYYMGyEzx2AXKd0qK2
3NNrZF5jPcLS9g5+j+hz9mhxEseZNAHT4E9sF89oCewoxpK5KVvZHK3E9EOaNN0t4x+MCjgnRm8W
ztaaqEfDh7Py9LO7r9hlZidOdPBcspRpjhKDWxfekb0lfeMYlTWAxrZUT12R3FMaqju26+TIpowl
bG1cMYtv/ut6A0w/A8TA2BmPWT3ixHEV9LsDcc0AJG+5zJ4SZ5YbIRveOCY/totrXHOJLJtSHIPK
laM2QdaKXcVr5Baf3sgyv3PFZIQ9ZcGOae0/fqJRMQzZSWbNW5eq7ySh/NiKtEWl2JIpB0DdCWAo
RM44gAZSYYTp3rJPFvXXtAgegpp6+wizya9nGaU+vlzlgrSbW9qtfSWWm7eQbY8zn7EplbnRkjdE
G3DZ8zpeyJenIZJ9o7ZDklR8dMi3O2/5lplwIk/CXgfvF+/HAdK6XYrXIsAuwYhHDeR9WsNu4AXE
hfGIroOyAzyTZufkfrrVovvNan/eQ9JQRNtIdGltMMpNaBdSLvkkUv6gQkTctJTUyxPr1zSobqfJ
nSYl0P4gVBEbtBjZdsyQKoy99z7rEbnHMD0wJZNve6dot0PDyyHroYS+BkyvmPyY4Vxb8ORHP7sY
zfBsOPdbulUHu0kpW620YlqK/OQG8wTtQbwVZaOj2hf4Ybvk7OWWOAltlEdyluaxrySo/tp9Chwj
j+SYlxE7Ure2cX/RJxIw5VpsR4u6R+oykBHbYGPXBjtwg3V2o0xE38Dt6QbpoMTXSxEHkYN5swSo
CS+/lxCtXEbZWqbg8bvkMwvQFxlYqcKu1f/lDjFLWur3NMBXzhwSHSnGhEPKE01YS6c923FJuW02
LW4Nww4be+E6MRiNp76wvDl2/2VUwnxs8IdG9hhXj9Vsc9vH1nQxvXTYu4yUhp7rjnvE1ExCKn9F
TxQ0O7VgNKBQ3d8yoH17bMLWq0fplsZHr0PXhjVhJEHwoXLXh2HJ6PxErfPSwwKJRrOSx7Ysqkhh
3jiz63yf3LeA9Be5DpNG8IVVxIBJMz2rLqtOo6rz3VSIeGstKQ8zJqaISltB8y7BUVCtPUh+7uIB
p9MD+eFyE6mF6KHvcHKMvFsvS4uxq1ZiPGH0NrZ2YSUMb3jdMYnH4MMa4ZAik7LDMklxXK5z8bqO
ldgViV/s0LjIx1iYbtSzUngLWktivKS2ZsQ6CFPA4Ndq5u+Rj2PxL+1jd2PpqftCC07ekAztc0/N
FQZRO+UbWMKMceiSBrWc0I7i1+p3XVcsd2HKsBfVvZBoGP6PCFJcwEFtvjQDjKJYIb5Q3aIf6EPk
316cM7TWWWm41PX8pyjEmZmIa5yiyli85bGTRIaOMfOW+DFVAl3rX/yawU1XNLCbWA/HnooqodBU
/tAT9/FbD5by33VvFhxrHvXUliHD6Vg3ufPZJ4F7pjYqUQVRhu7RcroyFI0rH5MRtJuZd33oBszB
ZUuTHF2SqMhsMrKl2e+6y2DGcJqIpunQozEnilHB1V2sv2vCd8wxwRUH9PrCYpRQEpocdlhfUH8z
M4DCghta9gyblEZG7XZR+POgNoZa+TPytlptY9n3oW8xSeOZcF+HlslMZSwq8grb3+meHsWSxjEn
XFE7eKjqde+icovqYPQTBs/65TJYTORhNnf+DMs67OukGN/yPriXqWI5HepGrS9umtcPLUneX3MV
zUtAxvTBuqf/OGZrGhFFvpWKT7iwimo/1b25t0pnfeChCt51jm/H1na3X7x+CTm23SOmL+ZkbI0E
SBTNLh666XHO4GgQRlOZr9Opfc7puD1VXeCHIjGYi5xsyTCMY+5N15bf2q6tHaOFaZSYS751DYPc
F5FiONB4+nYEJ9kMhT3Mkyr98bt6OJC1OWEp0/a1CfI+UpTggFTn83O+ZCpSmMo+hTfLWzJV7odG
N31tgkYxxtI3pNaSh6QyjWipSuePN83eo6wb8dLilv6xK9l/x6vnPWCcrR9VK+1PrLLFTWcuo2aV
oD9RJcFL3IzDp+0k656hxuaA4plgw0nHHdNj80vX1ipyKrqG0LS0Hy7Wmj2IcugPY2mbYT81w0fD
js+unzBaOXE+7E3HKd8Qow9HfNrxnpVe61rR041g3U3/2XU5HAOX2kvsdhUaT5qvYuqWUMxKPvXF
SKEsvXu4pLKZ0WlUmNgpx2TRpmemJdB8UbML3V4mHznueM4rJc0NnULn6gwFXQm2Cc6wD8eT76F+
yspAvSjhNXvtuwnfaWWIN9rv6wPr9vXtPmwGCcbitsNG34Dg9QcWuGPmn3Lbc3Y1fBPavKOpo6L1
ioM7sCKoxrKnX98Yl3l22hw/Sbx8WjXSuDCuqedgGp1/69yfkNf08xHgN60cCVLoCM6uu9KLYA2M
+Fm+QzxLHxBUKtJHCTySJr7hbTXnUHjXj//RSq7H2Da1v5kbpXYQXobLLPP1JtqEHKGojcuq4w++
3ojv/XXli9/G02GdM8YDW/YstnXmtjAe2/nfsLIBvS11N70u45JjHGuC/3ypZZjkaXqeXMpfVG7o
8APynS/aSdM9kg6XMZgijyi+8BVPjaDikB3NP+loB6+IelJONd3wJonVZ70pz5Phu64Yp1NEORe7
q7OHtK3bcxw3HsHXME1/VUqc31lFa29XWjXNxnIbBgNTOb/nRiH+YAo1ts1q+ieWONof21fyJyFD
jFqZOM927vl/V6kQ9oy5efLweIeQwNNP9FLkjlwSKAXbubt6cDMp3Zh4PP2sfCo5lL5qPfv7yvHl
+zKp4ZKmuL71MFln0WYugGRI0pW/zl/JbCGtGFqn3bXS1bvAHtZXQJN16ItkffQCjmCfnuLZXB0x
Yr43Fx8nohVHOSMtNY25ogyxvw/hOlFPQiq/nAxROBA402RX2hk9a0uPN2qMInT6lXGMZg12iIkq
tDRGtXcApoWgzRpm8ux0ry0u1GbBi6lb/z90o4KluLa8dGMb/KRlsNccmptSI9DOZKM2hkQybU1T
c6WRKjAmEuCWlTEx00I7sqWFRXYiGNtZsMcmMa35wWqLvQ+XnQlNngPUPT9x6cmvoaMZDp+KIfvZ
xWZTYbVqnGLd5bVJwZhEJ0pyYqbGqHQUzHNH91u5j1mTqUd3kNNE+sjmIzUJpFT1OnvPecE4KZ4I
uQXisYTJulqvY7C8dznTnGQwjILU/CFMthKYVXOzt/mEKEE1TKCW3lO6Nm9ZlVlPhpDj2ZC+3C9J
moZZo/BPL/0xp2C+qUqqYOQuf2VTvaTMOINwyDGK4igvCPrgGV0aTJtfrkv9BJ70pH4NnwTei/EN
6tlEBZoF7mE2PHUks2Stf6rXiYE1JieDbCWQN305/0BWZXYAZdBt0dX/GDuz5caRLE2/SlteN6oB
x+KAWWddkOBOcZOo7QYmRSiw7zuevj9EVc9URI9Ndl5kpFIigwIc7uf851/EXsvbZp957EmExdfW
PpmyLdEtZLr7hPiFglxMzcHgg5abWrN0am3RJjoh7faAUhGX4mvkWe0XF2d6j2wTwoxidcvCxHrG
STLSIEv4J4DG3S42yk/MBxmHDWb30U+OiRjSe2lH87uXTd8cbhqdiU1cqBVbt7Zz9uj8nsYcib+V
/nAodJZB7K3HSTxg4xKRUM/sUfRpSQWv46szSuWUFoZ9iwlkhx4fJ59+mzMbVomldeRECjNxeWDU
6oS3I/b2y550piVUdxUMC7tFnrkHv8ELxJzHDPlnIrJNAUtdK0N90aptsiwcddtIseNkU6iAIW9T
VG68MVoKome9QH+ug4kjVhu+2MR3VQSnys6m7wSuu3iYbOLMOWpliwholvNCFdSltwr5U5JemsF3
wLNyTwLpYy7as1JblUvyeuBWJSRMn+kDGoe9jAZ9WTWYDtt6KnEgCuAB1iq7qQPnb+c0iITNRD6g
hJu3Mr7VN8uoq/uVMfEiq6VHd2j6e0bnneEFKydS+RCZvU/T4Kw38ozHwkb1jPtkjQ9SC1jgzt6o
tW0YED9chKeY+EN70he+gH6Ql/kSxJbUtzbcCD7xkIhzjPV8lofbIqt2tAHQOBXY7OU6jXRQc38l
5mHmhIx4ygW60pZwVCte93MGnNefNTJabQcGvojGRQWliKe3J8VdcfyTPdKV5bpxCJhDAhf0d+hW
KLt6EibROHRcdKVe4OirEos1k+RyMW7kGL2Vqniu2I4g3k2YIyyQba973esgKXRjRACDQY0D8Lnw
Sma0cizflJx92BmCg6UH3HJM3e+FF9hU394x8PzzZFZioQf2VU9LBhyp9VI3hULjXQy3JrJMViRR
dtKE4ltOa47Zmzn6QHlFuYC7qWzVGBFv2BDZO8IEmMqdPoaUisF0zfxwNSnWPTJrxn3le6SPH4kI
ziKs85Va9kg2oOAKyuRFpTaHIp+OrZ74q9xsVoL9aiGoFLVadfXWcCXdGzi8/2hFwXOS8UkqiyZe
3tO0TZn15UQ1K91BGQBQm1QMS1vIPTbyL36eKVSQpQo7PVabwKXcU5+zKngI4WojUK+4TO1Ehs54
1GzI1pYgyU0o+xHrKdMOP8eIhLyue2f+8c4hui606j5gzU6TT4bupDOjSRU2uK4airOu+7dmKtZd
Gb7FyqeBJSzXMZtslwnzqqAkh+r6oIGfT5riEqP3UtN3VpMA0CnfSE696I7CxDfmQftRGm9TMbp9
VEHqHTfxxAi+N4HdTPOjN+JvpPx8evEER9B4q0p9HUY43gXFZuDWNtF0G6f8nQheAs2BOurxR6lj
64p1f5wnjxavAQ+/tT678MTcO2yDYxdH9ADmym5Megr1ZuLQNvuG1g1xq1Glrae6O5l+ALROErHU
SqZHY/aRA29A6VrTqByFVDFxsJbFJBcYdL2baXKbR3WyNZcFJKqg6l0jby+5DuFHJ9ranL5k7YeI
DmifaVGHUX9XsldbtEuBppza8dbI6BFRfzhEG6nC2lG0JarWdRp2eyMb1xEsHohvt2nyHhXoenEU
XNsuPJSgzak1zPm552wQKDieBkRJrWTeReIfUZIkJjXJrhkml6LONTVUG7oZQfnGylfzhmMKYxHm
05CGzwmj7ih2tiJAqB5V10hKIkkVNxzHDXO+g03mThW0lNqTq5agSpW+KI3u0MTmLk28XQqEGpJp
Opo+xxqlq5K/Mzo9TKjc5+WQRN3KtHEZwC8mVFEsjIPPqNOmlSG7U59gpD5WOEnOWnm4D27Bcsr5
0PPtEXp9DTLfNQPtBd8AH0W+w4/5Zk5aMzBdwZiJ+zXp42dXS4Zm02q+bn5dboSXnrDY9helVbpW
xqHJEqh75Wv+jHFibXzF34x+tFIzeZdsKbERRpjHgN0G/UW10r2e1t8RAB1E12wcO9nOL6yTDrBq
fJ63W3DiNfvN0vELFzP4I2OqxShoqat8E2N441jRNqtHuLbtsiWnsjWSPQD+t8kztkOfkhBkmIs8
Vy9z7nTCbhzPIYsRJUokoN9hJTBySI9q4JZDeSCUKGVlzVc7b6nZ2m5XhEz1IMrXnffAyUkOsVq5
GjOyxK+e48K8FoN3nnBV0w2dQW4BmlpcEYA3wINPgTRuo9ncUdGo7ArRumvEcx+V2yGMJjCW+Srl
6rELW1IIDMLlQ7khBpb+2mfwlLbJN4hOJMaHqHRGpXTNSXGYdNYQ2VVBLJvugpVtsgANS+Zse2ck
kjjPyZOMKneSwVX37W0Ues/UZGfPZ3rNL/AJieDkR8k6KcOQlimotmbjEEsLT2pTxFQFFgTrNpqp
ldECa9twVeehvVJS85ZV3SFVm4fS1J8LnRykvi9W1Si+xqS9Z1PGFSuPSRfe9TQ5dOX4wXj3uSry
u+YnZFpO7TPZB1s28GPeIBtQcIGfDG9PX/Ij0Lwf5PI8qUp/Hej9SqM5KVOzSSJrnSTiAVgSlK/q
ygP6sweh2UR9KtNGlVONOxJ6wx7exfyxAalhgXbGyVJKaHcBhYY3L6qwQrIy+HRkY4+8qNUqmNL5
E8Sax8KcLqXjw+Ae0OiRQbyJQuXE1EzZUlmdBjY4tHIm08d4ag7dkO+GBHzFIVHDwcWr5HkLqupW
9g6nHI4anMpLOO1wYEueRMVi6iz8TZUG62FkdmQniDk8oaWwFHkXu17bfbKPW+8MtPwE73M7cbyp
QFuIZZjJ+aU2Qs5giqu2JNqxOO3WgSwad3tLHW6l1jJJBnqls+D0hi5bZrHOb6gfDEU9dRNAZVQp
zw560KQlhTSu7gx28B3JIdJpbOBgQo+lWm3MWnyUaIzYkvR+ESaBQN4VftSKwuiFM0rUwIs0jUcv
4TlvfZVIW3HTDfKMRW+swzr58iiJdPacwDbb5TRKAtS9SSV1uF8r+HW0fj8BHls6L6gyaFwVx8dU
v3lps01T8c4MRlsFKlqb+TnMSfwqvHQbF7BrGqnP0LZ/D9FeYNR60Y3yR8osyat9qjIq+1LrHyjC
UKto3b5vSyyfmquXxs+KkqC+aL9FvJIQ6AO2Bi62bg9dEWDT0o/0WZWyUsLuR6UxBLMiZ6dF9fM8
dCtNhWRhxJT0Bl95YMMnrJRD2k97MWozWfoL0vAmDoqZPLwRjbHNzOwK1LVFbTqvOy0jN5cDsQ37
PcPxR5Nd3+BEna93Si6OasNrgrtfKI9W/Op0HHdzVLazdFgHXH2KTahTXb9MSJ/CgOQ4m5HM5SQ5
lmt99K5OajygUdiLvH3ShmBlSsc14ZLBikE8Il2lIt43690evdUwV7x7XfFePXimMOnmnPCueVTN
k9qTIZ2lbzACVmM1Zw5YDzm9KSjrKy/tlGx2tJm1+3WKrS86xKzfB1BUPCJSZyIMXCSvAZZOvMeC
1hr9o+t4OxxdYvxVkrx6HmNtp7fRO44KWw9eUwazImvSYwZeU8qrp5nIMz+b6CEwCffKUNDWjAGH
kul07R/i0VniLGMhSxom+9xTSlGyrjGvcUJ9I2XzwHfnZZbPi5+Lz5a77UAy05IDH44WTspHX68/
K2pytHHZU8cRGXT5Az/rqwL93MwJPQKSzzoPV2iAgcou74jJ1RVVLuB1pq4f2ktlqBqmoA3Wkqzl
oobR42+crOgWiZfB4cuKhcETYHKU89aRTN98gdqP88cI2m3Qjg8+Hh6Qq1+cQL34Rs/3AHB6eYDY
58qmfJr/NNR0k7Kxww9xBwYRVRT/wE7/ENcQ6PnVoNAqhwFstJHJprPVQ2kYW2s03FpCUs+Vx0Rw
P+fIPOulnTmh6K/m9sJ6mv82kxor6/I9s3k4IL0rKp2oYXvvFajyTU99K7J0rbeOW2Tm1vaGzTSk
eAgr24BHSFIyW1BtVS96TNhYBpsuG4se5gK138xCulMlr7nxlnYnSCHwrMRiEi/C9x6U2Nv0FjSV
bullL1YDaEaXrXi7Un+QzQ9mJ8sMMJePP6HqAwdfwgR3s+AHJqAuAvS7xfR4MUU1OLSzqhoaSC9b
6nRejl7uprD56Y9iNT+a4jwf6n3huVTGgQZ1BEiV9Die1HF8FTjBaVO2q+3m4MUa3gLsGgGx2V4V
O6vCj9m3ZihOHxl6M/iyYls7gp4AF8s3ftfBepqjURCTEy4GBa5k1jA/URZ3eOChbdjGvIrCtjH1
jQf7zEV7lRMgBXOX+RN00DpaeqQvJsmGr4TUy1Wi9j+6mc/M5YhU49FgWRkOojLqBp8nFxwPisTN
xEIX9h+dPwMZirXlqEh95XU+DBN1lUCv9iBOJzx0KI2WOA2GI6xt6PwO7NNNFZc986NcXVQjm5nE
qJWs+AnrAgfmQQg1jSprE0Y5HrTYzdEaPtepBVsIncC8lTnYCBMpsZHCQrFjbkw/eh6Efk4zceYX
GSiErKC4zC41QRKvw1bZzxsQD5fJFLtuw7XK7ILUGpTUCGboaFpB+2+17dVXzSccahMSbWzxPQEE
hs2/9xn5x2yt8yrV/AGgRWXx0edjhTjOspe+v/lWBxgHTpDnoI7VV2rMzGzK7ZIZ6LzheSeuqVbI
aWlVTTo7Xkm9ylwv1mGTQTp31OYjSdJpK/qITSGVqF1K1Guq578XVeMxc7cvTgoTVn3JExygsCZ7
GP2StxjCV5Udm+yRAfIiHLeo03U0jtnB9M1bqqLOtuQt1mEfOEr7Q8bpTcws71B9GSdjl2T3yn41
xfe4S1ks8arT3Vrvop1BmQYOrXZPHdDvSmH+8BROGAtKX7Tf7BEkMlUmWH5jwfx4hHmbWFb95JVZ
tKl6NNoiaJ61Eb7cYJDvSlLgN0ZaBsTIptsQvJt8TGUx3XMYoUjui5F6wwf3tQbj3Zok2hItbj60
0i/fFaOGWCWIb19lfqsCrDhdebGMHhihqFqmLg2VCiywcqWOY3sgWqNfjHNlwgJsGbWRTBGNib+d
+OSbIS5CGLelHZ19RtzbJh08unGtZdid04WZWN16zFZXtjMJDBom480HHo02tZ/r34gunxK3ygbw
3UiS2tiK5mhErfk0szw4g0Y4LppPFTrJOlgaSYXqUbc/upCtsyJPkQgFWHRQUP0sIuqkfSdT95vt
+fgsVNSli7b1sYS2iv6HKghcXBSRpW8ChSRBwwyzRSodxCCsWH2T5ma0S2yfQbPe4pK1EL6vl8vM
ieVjKQ3tkCQ5J7jpx1uIfzAogxKa6jTaKvtamBOdMmob9HnIf2Ea4PXfmafQbocz5yTAowyra11M
5mM5dCGTrIyCHRfWne1U5laPSbScX1G7BOH4B74TuBAokrXR94ABg5cHD6Ni5puWXcofklf6pnRR
58MFF5j9AFiRgZkvzbhC8yl4NAoAvumgVvmzYXiHWfk2eMUhowKeQGhERSUs4Z862jmztYCEVqQ1
nSyuQBzACrb9LAckql2ym59PLTNf9RKVrtKtkf5tSG5zTdXezC7YFSI9LDrqA/34tu/Mo2f5B8Wy
X+1KXTl+tDGxAVVi/2Ll1kJDqRKU4rGy5DPqm61uaCe9Sba6pewsSrapUz7mdTdDBA5k5oUQgPEQ
16qsOScBKb2B/44YB7WQw8HmROSAlgHVKW3joh5ky6FUAder5oPo2uYsenEikWaPPCLZNH65rpPq
wBJHoWmWb12orDWorFPrg+oFzg7hBsQi6eduHRiPiR3gnicAR02sBojPsBLl3GgRPal2Tg0s0Eu4
DiGv7cyk2asEGuw4K+lFjPZ7NGKH0mVPxBrdsO3Fhca4xhFYvj0chq65p8mAkznlDMzoU+eggcLc
ZGmo9SZI6it8FYipiHPTOtpMdrfGJcdZlqNZLRASrn5WYLr+4GucVegsdphyX35CCpzsaYOuIqmY
yoQHJ0vvjlq8dXnCDeN5D1OiZaLxbM/nxFC26yy0b17cnuZCqGqNcWkOjRv1Wr4apPox/9Zxqd31
ESu9xHxThmStGtmzrOftL2iOqYeyvpEK7k+aunfK/Ltnlpe+9Pd9JC+AwhBTEgmFjPUxGueygFim
ASvQ9VOZYGBufo1coURWLwHTbNrNCzj1Q9d08PDFth5LOB2GgroifOVqZdjCCBS8zcbrhdtM0T3i
RMeJYJuyOGYjQR1nnxRWAf1Vh7BTf7fj8TGyk13bhHcvzH7AysvZ7pNdgiHgSDcIm20XS7ptmVy0
Bu4/ehSEoQ6yEToj4RTfynLQXLPm8wfRBKYTZUsGojvcHJezt7sMYoi0hFhYGpwbTDn2vZoAy9BJ
OmF9lNA1WpsTmRPhs7BbJvDDrIRCA77QenbNenztRnmEf7ztWswI/X6l28pZbZoXjWfVp8OkHmcc
pHybIRgrxrtGgavWZLtqJN+p8WyIXe1r3/i31MOeAPrNtVDw0dFHm4an1bdAQ5Duy/wjg36AM018
iCAx7zORX5oCZeoQawxwYxJ60+CiMyPTZPMK646yucyvXPw1RJdgVcV2fJntm2vGNdxxpVgUU4DM
uoBVixwI+WQI3TCgMZ+Cr8a0L00A+Dzh7FZl2b7utRcY45u8Si+l9UGJMS/SeDlAKBvGkDmK3Pea
8h2V3H2+n6hEbwp7GxS3dluZMHvSWF6NKj3ZXPp2dhac7zRJKuatlvlDWA0vsqINV6xAXE2lvac6
NqCZ5c77kB+S+QzOoyHKTyv7LQgm1PVOtNVUCPBlVV1F7781VXyCSPOUlPmrzc41f11wmeCwHXWs
KGdD/6LNmTtkw9EbHBdxycGbDBTAxmuuh3iUzAg44/ilXShffu5sZGzRGONikBYHpWxYCJl2xt3l
DflBunJydFFVUO1D8rm9KeBxShtj4WcKHkhKbSPHaE/wXZn9VSvFGa+BPm6Koj4W/rB0pnqOe/eK
pTdo31TDcmYaEJYdHtxyCzHf3LiMtv2BT857ikivCdtd09j7RDNvucZDDdt6YUZs/kYNDU5xpgso
/9rRspjPH2wbhwtsTMamakL40AZCaCpiptoQV811rAZY2qnbAjnJ/K5Wkd0AbNeKD+ySqjB6Jc4N
OWIFbGWZTGsCAamBoWpf37CQg8xrtucyCL7MvrpI/EplEbuD1i+zwDvOgUUNnUZWWRt1jHZdPH33
DevNmVv7Vt+Xec/BM0SfGhV4mvH4iYCSjSNrcrodrD9moZCDhZ4tIy/c2rEEQk6YeAbOQY7Nzgeu
58ZdsyACqpA2hURu/9DtrH2Pq6x7mmoPvojZoqQMd1K03doqfYC0fK+NZbKsBbzCXBvO4dQvBtgq
G3uc4i9bq4+i9Nfscl96Sq/TluJcwFdfQOAvYTC0mx6rhSrXb1Nnwz9HrLfPMHN4zOpcXqFrMgKW
47XREA6l2RyskHkfUxP5y1T61Dm9R3/ZaghLqIxMmd+MsPucPwO2NJtQkcdAg2XDxPpbgBKOyrtn
HVWj74YkXk+1OAm71tB+I5Kvg8Ed/WBnWdNTzX7BWL1EywOXDOIKIiHnPTSVW5L2OxyPFmkumXbq
J5//pyrDrQoYIFYmZXeQ3WUUIsej3xlTTFyaOSiEaQxOHn4A+z00VnBWJWiq+I4sZeWH4UNXtfs6
/CzgU9Y5otkCG1zdUE7zjjqxHenQLGL2bdm360ZztlYPs1lmyjUR3gYHAdAoEd0NJXlDXH3PupRt
FeGvVm3piM4oI/ZqCshkVa+4gTz0YfNmpQyaZkv9jZ2wrnpjwLw6ey89aI+RBa29fVMTr1mFQXlp
S0wOWwCOxo/2tq/rdMGJ3ER1rK5FDUAeWQapgfGhlJDT+47T1GupSLxxPkdD59HT/XsL05iJMkqG
bHqoCp0ANrsgI6DCimxS1ko2vgZj8KwENv4bnTv0zgGS/lPcTvde2AAzE8ewbhTl1su8liGYWFo4
1y1y4nl5xGYC+dHOcLtTQe+qCk4tVLzsUemqct0xeHc7Ezuf1lSGTZdjmDU1HXnpVYG1l+fk1tpX
SrJ9vGLaeyhsZ+0IzlrQTtHrqqa3lmqKZZHSAU+NBNFbkmvDGDxBIczxNtFTL9EiInTrpk9ZAXt0
8AxuGGFMb37jQB8yTEyGh15yYHvmvoL29pWbev/htFnoGlbVP1d0KldsCsatlcf1vqt6EDQZyWkG
BvctUZzboJ7MLXo+8ECPKejaMlPP1YIy3gsTqMCMWyivndcX21DFiYw4lqZzUeXgCzYyrMjaCHUc
nVr5FjdUgXTIBvVkjaPUvkADRM/YodbXwnDl9L66sdtAPTgQD6gH0g7CTuXvCnCwV8bM3zurqw9y
KpplHireIYoxksk1QI9J88PHJmv749Ciwy7SBu5dyjAexBheRw+ZijqkP4ZsNns1A4dnnP9GtLhz
on1qVpOUypmppL73bT/Bj1rTdlZZPVXmQHCMEzdvkAqK5ZRDFlSpN84IEAlQqNTrqBcMnVv4hCWj
kUXeY87FJ6fp9ax8xTKDeK9a9tLTQM0CH9Obsi+iU5/oWCHnevKiKnZEJd3on7kmVW69XQc4OlTh
aqijHyrP7YKJ2PBEZ4Q9cgCSZzsY+qsmHIIcucESFKKGMBOApKZ2hFDXxr1tHu+IPveXrd0ynFaZ
ww0FRuIBlCy44CC/XqFjR6PZ1geUPB79Muq3Pj4ey2Hywr2JucemDPt4l814ejg5ww9RTKCVKtsk
xUZgu+OsoiocUkHQxKG0yysUUkrdQWCoI3yVwmCqtxCWu31u+uMLNbVcKqb3qmlGterKWN95tt2g
xxww7dIiw1kZVvluAti5kPKiFQ5GabAwHAtu+5hKiZgZt8OoUgPYyfhwiAAaYdSHKNdNvOph1LaL
MhLpNonFTe1M4+poWHopE92ADE+G4RAOovkfWGE90WQgD/fN53oEiIHQB0elsKO1wZePiRI9xXHy
1mmqsY2qOb26KW9xb3yYXdqyMyI3Qz6Ip5xfPOuDiPC1ULNbLDLSNaZQfR0JKV7YhcxY7gNssdw0
SBk0Snv57xUdqVIbRXsRhXYNJs21TX03Yziggls/LR6SEN3JFFwmJBKGh3KbqRl9c1D6mJrHy38v
9LoI/BjhsqbpDzMwVA7mVwv4Wjnpuw3UOjUxs3Oq0nHGX1kB6OH61ZCifmuVqjw3EeQ8tKnP8ew8
pstnHUnzojGq2kWTkbi+AD83i+IeFPgnzFiRU5/GNMWBMNtkYfFkOjn2nZCUkmSJ4fsK3u89btrZ
HQwNGNQSP3JjyNfYIzTvMmA4iCXD9adx5n/8kkJc//0/+fpbXoCQ+0Hz25d/f4KzlKf/Ob/m//zM
r6/4++YrP33g4/X7D/3yGt73n3+v+9F8/PIFhyW12bX9qsbbV90mzc/397/y+Sf/t9/8t6+f74LB
6deff3zLWw5g3s3H+OmPf35r9/3PPxix/Yt36Pz+//zm/Av8+ccp/PZRffjtx/94zddH3fz5h2KL
v0ldR4Sqao5qCGeOd++//vEt+TfLhlaqWqoKU9+ZMwqxcmsC/lbzb6owHdUxhG4LW5sztWroWfO3
1L9JVZo6xtC2oamWYf7x37/95R92r/+4IVyNf379b1mbXnJkJPWff4jZDvf/usKa/GPZuPboOJM7
urDkb5bJMlEFWahlDWJpbYwCG328a4Di2TmxmA/Hg5d++n7oBqzOjiMWwtOxt5VmoeLB4wX9Wyiz
XTeZ+9wThySd+yvEC/BNnrz2r2xZf/Vk/flZHRhcmmHhESJM9TezXejjGL+GVAo97lhl2lwjWIF6
dikN/9yXJgXQha77L0yLf6Ys/XqFuHeaMIRlqIQncL1/8XkmmddmQkVkr3BatPK5mygtvKSjj/SZ
WKN93fCs1e8N9MuC87d9iBP90d5ZekwnEq7YHnNQC7qpf1ln/48791vcy3w1+FwsKNUSKIQt+7fP
1VW1WZG2V63psNdj668IEjvBAuthouG+tJrCbqdAbeht4y+cd38uit8viYChbGmsRP79m6EzLiBV
lMHPAjlCXVc0O5VEBKsLz62tJstxdnrxZmZBAeadQ3kqPY6P0AD2opVeOH3wZY+zN4XKkV/VVxxW
zxEItzaMj7o6veVfk9neKZweImdY6n54SetEWUidTkmtZ0yf8ZS3mk36HQb3maodLMEKZvSrchSY
YbtRnftsnxPbwdJqvRVqarebJBNhk1GSBISCJWCVZ1y3DjpeRulobQqoB3Vu3nn5raA2mMpDXVEg
4gPy3ayL3RjgqZXbmK6xu6Ph4h3UnoasOgPF3vhwz0bT7DDn2ZmYfyxsCwlFLfAXLMo1pOF4YXek
JxQBPp/NX/h2a9avbtfzU4xcTnUkq1RCf5t3mX81I4+EKrTE8RMM6G5jvEsCxgg3eAwoaTXUNuhd
PDfOV4h5WSEOGRv3AFXVs0W54iBD2htoqRsc+BbjHenlFD9Z/RLCufiocAB4Ce2FBDUeljB+K41O
hZCIVTTnPuCXeIa9GWwTpEDovyaoDPrSiMJFB2XBB+WJMko3/FzTVzJ3Q1BxtV9hnWKNZw07AWup
hIxAwsc4fEgEMsSzmn6rW7fpZm9n/saqX+MhC+09yXZolgLUL3JnyB2Jyg7JUPidRAgi8DvcaNUS
zUOTbsjPYxIM8Brklxb3JsYM8VpRrxV62GDX5ucsg2UD34/h1cqp117Jxse4el0ydIFRZz8V4T7B
5qnaq4W6IBCkSlalsyZMsOgA+ZewR9nhVjKE4QJf2d+OxiHqGfDdgLi98EpzI8hgKqnVziy6sDiJ
ZDU4t2p6TYfnIXicRYBcJUw5Qo7/JvTcCQMLykGF8LhOTanH91p/VYF5OzwyDla31plY+sv6O1q+
Vv7VVqL9j1NgXj4Ojl2oHjmi1Pn7/xKGAUW5FXmCdkk1cf55kf0j2jWYnxk0jgV2hgtrmniYUMiO
D7DV3Br+XyimB9Ovb3QU50lgCV4qLt08trc+Skqm082d3GhMZB4zhT6uFGutWdnzjliTzti/WIjM
8EYoEdULXWXIcSlT322MHMqG6o41AB20dcXDa3JSVjrrdUi+VNrJsYlWTvIlsRNJbZgVcex6uIIG
/WYuG7skQ3TkJvVaYc4kNmn1ZHoXMlMoGxXckDL/GjWfE/bB6klk1yF9VOQFMd2AQCp5AP6cvY8r
Yk0YOiwa4Mg2OQcQzuTggr4ZhrbEdtsVSGmQP7i6Axnx1HkXu97m5jZNrlN5V5tHY3wx4nPlxUtT
wAI0X3D1akpUnbOBtgTYzqZ9bpXLBh18aG7ntDezesUIECrIX2W2678mBvzcHCTKGPpTTUoKh9/O
+JAQ04DJSLouleljIHphhd+JhAis4wCRmQTqFGWyN0Ki7QsCxFS2PabxLGJ1Jt6N41EE+VVthgen
dT6l12GmFvc/8K1tsURv92btfcNL9miKvEJ6lZYI7r/1DNpXiTFFmyao7ZUN6sbgZJlFo4/aSftU
bAXhshKc/v+nIkXSrykDcz3DXisojxBK6Bzbv61lrHxyI8QVZ203CQMTGikKbIfJtwKxtTZ6uuH2
e0ry5iLskGvLAcUtujYk7hYYoVXsuyHCgn3GBgrzu42x7zIvjU8l0B7Uuj86nvwcemiTElurBdBl
i9EPSmkl3gW+vChGD42e2WeSKTsnQjDv6NOmCHMNJYOzqnE0G8Vb5ht4p1l5s4qzE84jKU8UoGRC
0ymTdFuiWgXxP1qnJKHUAsdBPuErMD1IeJU+KFwQ0qKUq45edjnokQFkdiwGnqi4qRN8hOIJDJI9
W/WQrPlpegz6kfuRVqcobhe67J7UFJc/QUJFEdsEruiYFZf8SJNBsM/w+0YriSN6Xd5DuzqgcFT2
0mJpKmYF0gCr81QZW1ikxSe069ZV6sJ206SAaKHFwSMyu6tQVLG3i9RYVo6SHJocfpcdaubTGA58
JgQFByk+U2s0L0K1o5sZ4SuEy87RduylMEJxQYsqLqaw75ZvxVvMK4pjkmFPLtMMu1WjaFz0s8ai
VrDCQSkbwW5mDkeKzK5RsWBnE1pbk2FfIyVtL307PreafsymHhNPE+ppYhF2lZQ+VAgdY68ZyE55
Oq6yql9gbEaLQW9PTa8zhS3z5iYn6I7Mm51NWdLdxhG+yEK9+3qifSKQNI/cIUboPjrreJujndnh
MNFhbgN55ud/Da3AmgBDgqMSMba1mvAL/5B2reSe+jlLWXeJ10JZmMxwLWLNOEb4qbCO/K8uakmB
LUIwMt9KlxK167H0tGebm7FG1s6BkQcfoz3qD2OKj03SBuMK7T7yexs3MNtBIOek98qR9t5gKrPU
8ZPYZJXz3Ssx8CNGNgeKWddF5Gw0T4Wjpe2NFGlEGtQ4VNePFHGQKkTFMw4/+r+oO7Mtx40sy/5K
/wCyMQ+vBDiTTtLpY7xgOX3APAMGGL6+NqMyu5SqWlL3Yz/IV0RIIaeTBrNr956zD72BHRkJHR9X
zulr3ebcNHHDpBujj5/hR8sg1ij0Slk+WiITQEkSwBf4fNbGiG6AzsPWKq0J9wRHQuFVl5wG26LP
vQfDim4OQoVlNIK1SEfmbpyH3lphNLC6l5IiLoMkp/DAbg6ALbyYE3RlnXMgMYfXLvS2pWrlQe2J
lzFy0UYrtLpbzCpC6fcx+pYx5/wksM/H6dP7scSJGlonpXJwo0VYJ+LZ81ZDFeewqr4dF6RXHaJU
KkdjldbfyKMaGC0YL/Ss3SRaAhAr134klul1KobDUNzLinyakZMa2jJnse2Symp3UE3Pet7jz9eG
Yq/pRrG3OoNnw6VpMtdZdJqczg3iuuI00y0qebW4tXxOe48I2F2eYcmBElBcq2o9clN8wKkzUT0j
nFVMZLR2Ir8mM822xQTIgm1hVwl1n2FUAzdLNJgqEZ9VykuhowtlZI0dkqGboFvHO4mNKQzFI9Hg
Dgk2OPYpe+zqjuUnh3Ge1yHon1UEwiK5I39iA61OHnZ30U0aL+IGfErbZtPayMxlO2TppiqAXBRR
80pERLiDhLlnv9bQcLs8VOByy4hEXhCkKXy+OmxeBYg36qhjWn2bWWwt9ZCg6KJTN9Vo7tH3DPdw
AFpGEcoW4yWsRotieorXPKUSH/YAJKJ/zJLMBmEoDZ4smlr9nE9rh69+FGIDI+GJGWMHgcBqqQBT
ejuasrLmvt41pShXOi2WVEFGW/fM7fJwFAFqKaXI8l2cAmBzgWpPNfhEkzsFyQQ0BXIaX3UDVtHW
+S4j67kxaoDRHdr5WG1b1DUEVXjMWBdWt5/Dgu5fIwVASgzM0kNtQWiKu0js7stNOWCj/gmvOd4y
lJTs41Sjqd1uKyfamJ7yLkXPGKikRG/HjioZCW9Sb9Pk9/9hxmTQFgsxeumCc/y5jJ+nGhiYMk7u
0nHGV7ZtBqsxUKrE0Iy7Q3+FGF1u4LEZMD+adVbE20RmMSyI4ZmSpPfVKYcBjpSd+UxdBbYB5MBi
0htVDYNNs5KbsXT2BtCCSGeQisCVBASpXzyXzIuZtms6sSUXXrPt2oRtTXdI/zP16zSMb7mU1sbx
lGU9duEWIcRS5Vlg90esZuD3S++jwaLXnkKhwyUTMWvzC0+NgvBvvqh2GJLhyZoYTRBitEFXfWM+
ONOjEsefdP3WoUXpiNWPGwUURB+gA297EW9auIA4pPJhmaM9uU/+MQ9loMWKCqF8VxyzQg/3OfW2
2kIVGBw1QSfX0fbn0PCAbQQ5MPc4r0s6suQ+kLTn2IekhYbQuA12xjZQlKTzc55Xvy4yaznoz8Xo
9VuBXGtluDVecQC/UunDbSyEfYxp+naqcTQjusZQeazAmTAUjpExrG3OXy6eZhrZB60gtWXINWcR
Ky4deTP8xWwj8+HEeRsj0ajRvlUtV/CAc3nIeVvhbSu7jPviKYfSerJtPPkyT/apayxcpZmQd7va
LmxnbQdtUGOuBrYjF1q8790vRFTZIcrmcN9/ofDoD4pRDYffv6LOTkHjnzsAtazz3mHXX2LLVI+h
Xac7qw53nsCkIKQtl7OnPIZh2O7vzu8409UtIlnn4feXjHL1IQK5sNK0TllIKIr0WKz7UiFWrr9/
+f2r31+aVD5NKrkYxvwCQ0agl6zkj81MAnFAq9oY6nOSdVucZl7jFn6TZdqqV0mzoQ7aMMBxt5j3
kkPZvjNkNR8wWOkBDg+XeJ/fqB1dZZyPqgD2QXGn+7DdijnckQE3L3VCWLeeScJRklXHunU88Eo5
LHOy6kaQunZ5jO9fcpQqehZVhxi29UI0kVjbY5NCdqr3lSq4kXq4VaIobU/8oKcw9cRGMBbylRbV
FL60eeNAdPRFkV5yc2jJenO8a9lHytHBYZ4q0BrUKvsYPBSRdx89IRZWu0GZkgDQKf0Eif1TmXUz
yOVGvLtRfdEMgnqmUj9XUekSN5fv3QgszAJv2S81Eu0lihFjIpnRjiLJ+gd2o2hh1ApBNGp6qah5
ngjLYNCF1X5nDM4tv2M56sYLl6R/WMyH5m0CSGp3p6/QE7O+pi4eySJq55NTDO6i11GNAo0kii1z
mn1mhFgKooxqCULrZOXeoQu5ZCqKWvmTU8LCnsvxYZbKgRvdfHBqMyQvuqRSbmec+ma7i2IduVCf
rZE1tJfM8g5u41B+jcqtUJE3DjJyj0XdOcfMUctNmhq/BvluzW6fcLVkkdRovuAsPLaYbh9LbeqQ
jXBEYlzDzmi2TwM4qnUazqvEajAly1pch8YA9WX6CO8BrfR0TIYwIv2DowBJHsAVdLSl0T7KZo62
JS0xyn6MxGmHMtI0kxfDGScEp5ChPEF3TCYFLkpuvZPK3hIiqKwa9UVTDXtjxr+yjJk6DO+NIk/4
fonW0FBAs959ajD8CxVZq85z5EETIUfqo0uoi1X5CluyXWJpVtTxzOjK26ihfBgrLVoa4X408ZvP
rrGK82Lb6saqNENSYKZxpY1GtHBHUGqUnyOURhuDNoEBUXzsSHWgj3i/JXUY28Ba4txkeoNL9ztz
k2pZLgF+XzoM9x4tlDYlmQQ/Fq42EPBx2q2kUx1k07zrJA0vmtECYzMzsHaMVyzGNe2opmV+lwx+
+O564hLWE5r4vMQIAsyX80B7mJI+GIURB0Ou1MtOMNgLzf5ngr/Sae7CxDHf9e7NaOW7A4ZMZhWg
qYGKW08unsqNk3zwbzGaPoSZyFey4qALkkxkjpA2lhtUqLlvaCMUmG4zy1jglxQ78NBv9QjxkRum
r2fjS63ZFv99f454r9oaIEOrDzcKVNjyjBL7d0q+HQvFRVgsdlNHOZO+5mW2Y68GL6vrn+XQv0R3
RWJZ7+LSuKk1ORGTtZAmOh9pNxc+TXpeE5zqhAkh5xCXilVRtfpSnxIMepF6HdLxMozNlQk4ZUMW
fidgjxb1yBFsmFBghYCCyrd20C8ETrGGXxkuZgXtolbeXxFYOR7C8p1K+aAJk2QSvf6Zv2NDy301
ZRDXN9ZupMqfC4yHxEcQSQvQCfa0kl9sAyBfkWP2m95Sab7aUcrUs4cOj9LLc7FJWdRTqfI9GNOd
x/FB/ftgau7zWBYPaar7Xhg+6xZC+1r6upuBrAToQWgz6pfwDZDFZz/jJAlnd2lYyncIXh23MVLW
dP7UzS5gxnJrR/M6WaCBWmZ6Rd2+GFZ2qS3N9gsrvo4431CajTdTLQ9IQsWuC4utQuG/SJOv0Elw
XxgkXScbA2MdAMwZ/4j5aWq5BgNwzjd23L0mCSoPxOhlgKzi29KZAht25TdwMLl0b6YyujFRfxyB
J3imdQNxviOWgs5JIRhO80KuU5ZdtLFaujrDPlspL5WXgN4GegbYi9s4HQusT/Mtl4hZBu3qedUR
LjiQAfiezMhXnuXuO7RCsUnAsNud5vkxhxSBgtK61RKZokuppre4iiXRDZ79WRXKxYL4NZI90ovy
pEgPR0yUrpx2PLi1YAX24DDs5KQg0MCb+mTdWVMAOZCMOvoOdiZTU+MBIYcPHeN56HgM6xIFUafG
KHwnclPw5qP6JDsI3EmZiieELheNuApsCVjzbedBA9q+qPX8pQbpoduUzSQ90PyGYNZp9r6GR2TA
CqKdRnkTm/ZLk9ufJqNmH5T9EAzZKVE6xqR5c1DJAkApNX4YwPt7VDoo14KR0NwFZGHgjomkx5oU
b3TV0T52N62jtHRdtg3ZYd1SG4k8lkEB5+ma2nbwLQvPINp1fgzTw4yI1RKCy84rMApLw1p7WXXN
8wQYOqSqGfJPZeqPIzAANPPOQRTxazSJF8r5H4h3dhCKkZ+/j5bjOG7HsHgmBdRYJB1Yf/5JFSbg
uczOjmFyyzdLYh/sB5sQCb/oskPRF2DoWphMqvKtJXoXRApNDNxgQBEYSyhJhpeiZxGWw3KIKTfT
mDxFPS4OiaVB8wDa1s1Vu2DcS5IbWZ0hYAgFQ5itRAV9Ff1hnGEQK0iQ2bvkmi1xOUmdPg3ucJlD
P0dct846FBqF+1Jgllzn1Xz7/aaH+EvSrj67FgEHQxYdkZprDFO23JxzH2FVtEoi21ulzV0eBCJF
jcjDlpF8UPUZbWJqXFyEYJBz85SACBcvh8OwxFIn30oswsfQic/SZHbTtCdJPGvhlN+yMz8KtqbS
VYB/KCs7o9mhOG/2KH853vClqP3a8FTiJ5Jflnhg1e8KQmrNykmRN/1KSvVKkuElK5OT6ciDLdwP
qyQXSstGqj9nrQkS6bKm8ckNYcHblNzk3j5kZgdXofnET8++FXP9QDSeOeFrOW/azj5GJguaVi2X
VZLx5vir17lYWzi0FK9+GcLkG4RwuRioGbusO3R1f5cYxj9uWb3xmJKD3nyImZ8xHss3HVC7isyl
bnEedMoP+Ylna0Qe4iDpZ8gxY9ZQjI1XN9+Ftkr1eKfM3q8Oh+cCNXJLo4hHAlULOgBvuompf7AK
WhS6AZ96EhjppgoOLxD1o9HQM7sPYKLibu1Al5HH8apti9dmXdEt0HvEZ4MOB46rSVR3yDDyZ8BO
xCG2fnhX4SfRIeS0caaalSaxxdC/fwVNdKiVJyfvZpKBuRFz/9rYaukuZ9X+sAXHWZbM3Jtgajcw
A7LyF8a23i91tFlmYmDIje858XQ5vahbWU7zK2m9gHSS+mQ26n4aiyWC9HoR5SgyaCcvW5TPsCNB
RL606MyCjAas3oNrTCmkx6ymJ2OxLSRMatzUgEakPsqCC6KZPPVjeJhK2P5ZbdNq9FpiBl2MLV66
LbpuXRFU2eAT8ZHvzHfo216T8b2/N62EhUj6DksL3ZspC9RBgBWWXTtv7WH+Gd3ylNvjO0qSTWmD
F5tlIwKb1IeKNiKFCY4vnNbctLv5aurOsSdKE08d0wbXsc5pIm9eXRI3U23jDrS67Xl0BBUYsLXo
jirLIQ4rxKLTF/IannBACaHNNBMuTtCYL5Cv9RNpMloAezpQHZAHuS0DsGfP+sCIgjBSIHXhBjma
gsZRe4o48gnUGT+ACOFF6vOUME7BSLPdAxWOaXt3G0HIyqpJpu8yjR9Ntd/e9xOhZGStpeRN2SUk
kbksV91QegQIPjTNrtNljN7f248KdF+1Cl/CiNamymzcdcanLOSqa3Uj1BUQPRErAJcUvyMA2mOu
EO3qpBZnq+vhOeQ7HgJCmISM8JeNL9XQvTqqmQY51MGAHNO1MmIps5UWUR4VCJ4/tIwtWsZaPRsE
/ZIL0EZ+9Fq3OBJtNX6tLPeIBAaYXyauzly93j8wIMmQUxByeomyjKxVijDYcdJlS6+iiMrHJARy
xS2CVmKdrczpPrp0Q/qTLqmH6Yc31j+wmcQ6VZkjh6LfFQYVvDezaFmN7yEJYVkLvrS1gkYx0df2
635CWNlEOnJfx2bkcQ+4BOuQRI+l06IoUxykfZg0M1ND3Vxnio9Bbe+MIe4cI15CXAoxbzTbycl+
BAYsxNiweKwCPVXxNQvzNYPPX7n0clQa15Me7ZQsfkoxh6nNJkmLq43QqSWNzgmbHQa2GuROzDmS
ezSOMDwk9rDKIMsBEddH7ijfyj20yi0Ib3E6+WxM6PFGGusOtQDOleRS2OIr64Xwvdq7NiHFjVfL
Z3TVTVZtXeqRdmxo/zs65abHsleZfjNDDtqRCiDZT130A3yIDNLuAyzoIQ0LBWjoV2HIs+4gBRZA
DeuBqBLRDKe2RZic2dU9XutpyIefGSycOaVPQ23cMAWK+9sZ+ZVDH0zah3wwoASXTNqceD26LaWc
cnYKQ9vh39eU7l12TmCgdFnFFqfWYCVU8MyDR8SY2DRpaSvGTSn6ozeFC1X1PhQuIMGoYV8EAI10
eqfZ2k/KZWxbGAfbQcg4cC0D5InCOND8TM75Et0m5Hz9PUxa40h87mrMk21uIrQioeOitlg+rYqD
YRST5Zd2/+i6LtEJKtQZ+0tod02i9suaBLJVpX4C0Ul8chG7y0Qhf0SdTMpv1b5FU3sQsfVhtem4
7kMa72pivFFMPKcebn+UKqQw6d1aQCeNqglKlbizPGieoslw53Un23M2yCtgdHpJdjIhFis+XYJM
+j79GdqaDL9StAF41W3Xq0eP4QmgWw9kcsSjD59voeh4hZSRw28SvBMRUOkwaIt+Sc4HWrvG/BJm
dAHcad6F0KECdqOiKkSXjjC2hr1vSBIODVPfSdXZzyVkIhNeeCLmEX5Ia5M57dBcZhEvEtwrJDjC
NySQjxGpuI5Z+G5TIGIlmR5l134NEyewZfavUw76RPs1JwVmf7RtAa3TYwsuj3Y/aFuDfvJYunlg
tFbEc173KzpTDEXnwlgWRrhDj6WtebHDGQgrMaQO5GRAWQ004OiCaJjvUnB1GXGFJPxP1c46W9Wg
PEQA3u1W40gQzAB19ku4Cb+gDQIjCd/IKCY7rMLXztbFCZvHK8SFWCOq8NCVvPQhzur1TExEjXV4
zjhVMIWFQUkw8EbhqVmyYStVA6+VDvwqzrAbjGO8g/XzYbf1ezQDfXIc8dA3ygNb7HPpwZaI6e5k
6GSS7BmO5lnVQ/weVsKlAlnlggbFOdaiVyKK/KHEiSGj+a1RQShIRfsaevo90uWDDrUs2Y/uerbq
HWXWsmlSD292fQ1RBq4Y4yzcrBl2qHB39tAhS9dBwOJjvMJw8/yiKs+J0pyjWdawNXG1GgV0xhrA
xOAwFuYAsjsO9KjFWdmZd0udhnN2dJJjSlbGguvqp6a2ULoN91hGHAM6oy2yfAI1Vi9dA0qvjSs+
ZSwLfaTSJafmhzq21LO8xHD/XiQxkaOetYfuz/za++iMEOadUFbCy26lZNhVaNFqQlvRe2BrGROh
lqROKGMeQi3lxjZLPAZja8GLzm99mZCLTQxYwPWpWDKGW1c0W5uaeqKa3mx1hJTlOW/emowswycN
cTmo5Y+lwSBtR407rJ58ZUn6bA+RXEkF4FprR5dkqNKgmxV6LwLBBI1aFqWtOHth0ULyZp4xda6X
dULuOn2LL9PyflxjWVqMQeTMyKIKxxEGFupe192gkj5SQxHFAo4atAaxkmCxz6i8H1QFVUSonYvm
JJ2CW05MqKGVmOsK8yoCEB4boRGMrLzVhJD4gx5fvP6eK6jv5kgDoZ6iyZzUI5IBxM1RY5zbum13
U6U8VrH8SPV2n1n5CHaQeF09jjCBsfZrlf75kEYuaaW0jBCK6/emIGZxrikQI8KIEU/NU5lcHVIx
aXcYQK8XwuSyiO/5Lg9G+xMpH2k7JYGjeDb6v5ZqHd5SlHe/KhHikTSmJ8vrVXhIlXHUM/fgiAn8
q+NqC+KFUIN31KGF5t2Rxh+qqE5J2ouTGMIAFabcyeqUw3OkdKWg1cyPrkl/oLnclBTrYpsM+g24
whvjK/xK6XmYGAASw0un1gL1E9fpOymYYgvUKCh6/UMikXAFI82sGjV8CrQjk/bc8QEezNy4qARV
+D01Fcbnm4sK2vXsKIjUAniPG35oESYue5r4ZjLctxFxo/HNkFWJmF/MxLLqvkxoTFhAI3ACd377
7aXTcz+myTJxoMOHCc4Vd6kZqBVKWAkaFNTColn1haT+qawKPKd2/5yl07WaKpv1k3FJs52rIt2b
S+KEYTQbJ0bIgWRiXiBpu0vBnX6tKBITHFo/HR0fM6Cn2abzG07TylXm57hbpLV89FRakLOLVL7s
tjPMDNBPT7GaYvEKfxyzf8TC261NBUQvCbOPDH1FLCvENXJjtqLaNIVzwTa6NLHk0XnqyEmM+pNz
J7BpcpvlIPqTEqDzhEMLQ2PLNRwX906bER2Oc77rLdXcI8sjUgYe6kIAa97XNXaw//xlArCAx6g6
YXrOKegwSnTd3UugHkURfkUiTk41oV3rMm1/6glvV060A7ZnVJwSAZrTA2LnJ53j6pCWzq90brst
kS7aWXYUzWgA6R1XyVlHLOE1xvTgzb29DWHCrEO315d9U/xwq50ehuw3OFZs0KtoQVbSLMAH2x0k
Z6jbxspTzyHHRTrak/D1InJdC8YhIkPLTaJdXzDTNzPlRPbOeEg978ONxvLu7axBIKiHsWUuKazs
xTRAsz0nxVzsvcQrwWXlzRry9Hc3NsXnoOXPM6zr/VBniOOTyNyFUcwE2CZQ3B4LSbLElKwSxXXR
wWXeU4dkRcIse0toQwCQhA+aY+hxNQ/nUdljwrLmpYesObDMjVAJNfNI6jGrBqSoZpVbXA3p5g5Q
FBUFx2ix5yU/qY3cz80fPRtEmtxFhboPZYzB21E3mpFvtZjgxR5VxdhLcwULNVmakqfAtlptMxTW
a5+Sfll57ApurWH+dRvtrFTcSDA3N4Ain+euTzbe9DROzbS0OZa3QDMxvNTAtZUIpvpofFkFVYJe
YIdnKKEujVR1MTZG9UY0LgYROiwvooCbnBb9U5XW4EUjxXlCEHqtWihhZWO4O0mRUKJoe2YkSGVd
6W+ulaoPbNBHdyZ43LX29POR0+EWwiTZwNIG9Z8x9FlaJt51ciZ+MWiFSsfHUc4dW4vzWg22uSfL
wQoIG+Fds+eHOsyBFSQ0s8wavx/N/kM6Z0EtzHHP4qLXy3DRV7O9bt2RKCORvZUr4FIV0G1ai7Ef
oGIfpc8kNpLb3RONsxT9dOlwPHrLFNL/ylDbeO24mU7oqhVkyCKlJhTgRXSt3RSyAcygHIAt8xu2
bw3v+Q0BHWP56aXtsqOYjRGQuw4eDb7va084yEJ0gwtPGj/j3BneY6f0F61QxPvQRMZSA/oI/8AJ
dFXVn6VIHivsEjfRxEhPtR5F1ijRh0zjQ6OQeCm6FLMJ2RoxJ9hTGoYWUjvrEcNIuWzA7j0TNdJu
YqYJgREhFYKWEe7x8V86Q5bkkuoDd8lEPeQpslAjbXzDgK5njkoB1s/4cWxhvtxzt7I0WjsNNlsZ
23ApRp7FVCn9yhqGXw41Km1U+6mhrnxWEvCchd1oJ6XBwKsow1UFBYqXE70y5fapEib1VlU8oP64
X/dkBWLFSmHgYfrt3LrazA47BM2OZMNFmIReq48OU/oST1bxmQ32ypiNLznp2a8kmU+4ZADWTfl8
SUpkpDhYkkeDNdxZyB+w5laPzjT8hAroIhHVhz5PLEC+Vc+BkLebQcx4e0gVUZPuzY6nt7EZjMBL
awH+hniRCl4kPchS3SvFbzmttSws0QGb5GeTFc+q4Ogi1zI2DjNatZHOBtbjMtnWxKgLxbBOdpPn
q46XphSVZGNxqZypgWH81Z+11oa7n7F3lxL27qYo+JJEaEUn9xMWR7hTB8pL4SCgc4f2lJmqcSds
p2CmZrjaJidGgRTvgRWFHowfyhOGOA9qSgjXntwl4joFIlzkP1HQ9sCEywgOQYhU3XLDdVncBeAN
6qmSaeEKM72KBKj88kz31hdCPNX2GMO9IAd+tLWFKlRtlcdatwS7/uxYdKKJJEqfVasuQcbRhdD6
AjZJ3YZXCel3Pw/vLeNDTx0DQ/XyrVdNwtfrjsDMHiR7S2WoaLRLcOut+q4f0ADSsCzjRHsfQ/QD
KLXA5JHeKzX53rlAWri/fRnqcGG8dsKQXByRpfeMOr1XPZ/JqpwPBlhGn05Y/UDLjGidXg1iOnXc
Qg3ajPnMRcMIxJikj2YxpI8SQ/lG0bht/f6zIi/DTRnm30pNyKpJ1MgOvcOr5lT92nabpynzlOdZ
c7KHsc2+3Mc5nIFLOVF35b7kamA2MnJGt434diQjqjvMKRzNB8XGEGHK6GDZoVgLXX6XXWKt0WnA
63JK79JAB8ZLrzaIoGiV91mJZ3gm3t7KFO/i3vkNAAmHXWM14YV8A2bE5vSQs8SgLQiaGgjCfLjV
hNZkKwjsOppfLXztu9CgmRZGx9+/jR603H4lLLk/y8Srj/pUv3aVth5y13izU8KU43608WzgV/eI
JZii8tilkbhYZoHoLR0qX0zl0qiMTRuSN8DYkIgqDPOvnWBu3YahAVbEtQOCdQmEBqqPI/fgDUiM
Yknc8dxkx4ZQLz9XFB22cdyudTnNZ9V9qmgRAZ3InS0Xok/DlfV21GpiKTTdXsl9XPIHRdOCCkNE
o+f1hwI/b6HvyHrhioEBf9BIVMi18seL0NNg2duVNl1PGC9U7CT3Bg7RL50278z7s1e31mrwUG55
fFiGcRmb8RH+gU5FSOOmiIuXqrsP3VL1YmaOAmfDsWnb9uhW7p0W2tnNQLiwqtC9IzZzEyc6FXaj
MTzMJRZqx1sPavNSpSfaqBct5ZXMHT7SoX4dJxot7kS+s5tRtapDtLGSfTw7OXiHFKTWiKDG7IZz
kpnH2glRdiEdGk9hMZ8wgjzF2DMx80afTficFx21xHRNSAluVG5yNRHsC/sRvs9HhK926jALNLJ5
RbK7GRXrkqvpKxHOBa226mXs22XPdBmIqfvmuB5ZeWjxRzv97C2a3oT3rEw5ulwGs01uVIfGcZ4x
GTLdU8ZLbnzL9CTvXKDuF40rbR/qfe1rFhADRnofo5IdZZpVyAT10vdE98WB9hWaJTq2ybtHAGAu
KP1yon9F/0EnIii7Kp33OCtwLDFAAV4lSpkMDQKe3c5PmwSpZsxACJycQYece8Smmdij7kbmOhY/
aaU8WYRvVoQwL4wMQkzVGD+DUG9AOpqFymrqtfZBoSHedw4ddUrlNDUZh1Os+o3eBkyFe7rt6ZX+
3qIz8xer148ztYtvqyiRAZb8lmn/06/3T/fSn4yBf/rt/41P8Jh8km9Y/fR/Ngr+m7fw/yc3oYcx
53//y6/339yEx4+2iz/y/H9tu/yj/Or+zVR4/6v/aSrUHP0f2I5h3+gOhgNTtf/lKdRs3IEedjB0
8Y5t2Xff4L8sheY/bEdHwoStFQwRq/r/WArNf1gOdq4//L3/F0uhZv6738AFWmDhCTNMz9XoRfy2
PP7RTdJE4QArTo2u3VKgGduO2Z6QJLayhYdCU/Ej9OI+xrSgBht2qL7TdzSwWvVurDJMbH6s+Oi3
NLYwMxDlxow2dno2s7Nqvd4znUb5XuYfgMSd1/4ug3jJ2dYqfaXr+1oh2GEnkMFI+wx4Hdb2TmWE
xjyBWZOKouQIFglpNBQFNBZrfOAjbYnoOlcES160ameDuROQPOUupZQPATA55FZt+DcF8DCxLXW6
tPTFVoWA5u3Lb/2jw40LTCOgT14dddpWJNCurGpL+Pndc7UCM9Yv7IUMdDrlJJ4taBXjKurIORwX
cWoGtHU0YOLywNFCBwflPeEcG8+4juO3Jd6nod0m7s6ajgjFkMvYrw0kQIJPsKI0xXFif6s2tWCn
Gu434BdtXg/trvbhJyI4OOX1obvL2LcOSl/1zWwZJ6m3SSzBAvxhrf5PjsS7s+K/bIH//Nw9fK4e
ixNRy58ciSnIxKFItegqVrw6n8kk6so1/p2tueFaZWz/5vvdbYZ/9f14DP64zhjNyaSig3cdfW3F
GRjMN/cdco6vrHMsf74T/PU3NO4/wF99wz8Zaep6ckny4hvmW05xOLN77c7/8qeNCseTWAhgwwtz
Os5GkCyetDAo9FXP8Fcs6X7DFw9M9UHjVFeD6HNqaYjMB+7CXHk9Pqt4vNTeiwPG/W9etnZ/Wf/9
ZdNUthhFqvh8//198jpmV2qvR9d+3BONAU4NNFTtI/qddoxbSCsjktBdm6umCTLiEICe+n/zzrG5
/OVLuG8ZfzCYDa7WOHDVouu0yulaLWPLpyIGaqbR8OQGlO1dfcW81gd8N9MDwccVHie5QtxpoA30
dWRdVP0BCj7vlBE9wFh+ZQC6XhF0LDvYB7RSefGVB3F6fqzM9V//AH/7Hv5pbXtkWGQtnLureale
5FI84fD3OZS9Je0uTK+zP7+0PkRZ3tDyb9497e/evT8tdE9lsZgc2FccP8EcOCv92+iZueS3cIO1
Z1OsvMCoF+qhQJm++Nv14/7dAvrTus/QUHVQoqKrjngP6HaOFeI0Bxa4SXmV+hr04YoBcGUuHW1N
6J2qoapmwLMp6FkYCyeEfLBovS3mP3x3YoM5K9H3k/lRu7vOL62PaFryZyiuy+Yp3lq44LZoS+7l
DtPtpXzhEu3HwVnSFgZc+6iTU7aYF099GKgvxOTNd7qzH267yUeCpx7jCmHKghsVSA0ieV9zmKWS
OcMCSVQVoApBRMR/E732n9oJpUu7ZQfH7rDA8cd6HED2LbEJfjKLsa492ISFc+32o+Y75/jboCeP
ju4GiWg/LOcgfcPBqiBKY+6p+dOivJ2Jwu4+UcCj4vGQu57kxfnihwKdvLT25g435ydOXKghktX+
qadPhLqOgObZC97L5woJGMERJxS2K20VA+iy18gSDHcBBM0xjyzxWXtui31ESM164PzYJs6taI7k
XWOn3eXWpbG3Q3hJizOqdm3aWtpbNp1TfWsXzE1vsfPayZdy7SV78kw6jLpO/D3bZ3s8z9arI9/+
5tn5H+sB77/2n7tj7w8Pf0F0DIG/xv3h/w/SzmvJcaRJs08EM2hxC0mZiqlvYJlZVYSWBEDi6eeg
/p1tJpqbHJu9qW6ri0IwEIjwcP/8fPBlWjd6jT3BiTfq19E7LfFxgKR2bc/73gX432fRP8+cPqmz
Z2ZVRwquYMk2h6DDW41a6lIlrY5iCOXfht54rE2yFNqSXSoczZywSeUnV7YN/ecvB9DD92FEp1Cf
YCNsG0EsBzIa75WmOqzEuPYtQm12NRlU/+EOCtoDl6h+rS6le+uebju6LJ8oV3jHVyJ7T7jTfh+x
ORrsqT/v60QQgtDzTl8Pmhc9jJ64aTcUhZSHw6Pi6rTD2Ynb20igaTVxQfPcygvTLx9FF9XYznyQ
RXtC5y7jyvv5Zcs/71W6OIM0ZE0qlmbFLx5vkdbKdNe4Hfa05bLUX6YfuMBdtPeEgPjLjSZitDvu
V8bJLh+F1XALeWZ8bz7omLZT33z4eWzS5fP7vxeFLk4BzNmiOGB/3Mo5Y5PvW0+4rR5zTB3YN2ij
QMSFl7A97JL3q4vg57Woi7PzV8EaRM1hVO30986j3mAscsq5J8wsWihYHGksTvrIOhJVa44UMt/j
I72bWBG/RPTduPTP9pJXqT58c7b62Em8vbo4ybfEk2rHvW1F9Itswk4C8T4elyfYnh+IXVDPkNy0
pEXq7l2JaqlbP5OPTV0cCjEsfWXfhfA4+nASaGtfRTRMUPbW6KdwUh+M/bX4cPqd/+84RBdnQUDe
INVJpo/h4HJHjRd1IDiaN21hZDLclA3v5/f9N+CcP1AWNV1TNIvbkDU7t5K+7gVT0ve7ZAmjwzH8
aikvCgfin9twwGSucEOW3M9ceiq5kADCAgW/FtzwygGuXPoozgcy2wFj+krLYvrl5payenGXQmsm
AWxHlHMe0oA4Gbs18e2wujt1TkvdcEltj6bB970v38ShV22MV+GtCrD3ET05qBeCa7ylOwA/MO82
P8+aNEUTP83abOsslVY9qCahTv1ncidHPUwh0NYxSWG7okpgS+NidPh+1SeQflcauGcogv9s3P9M
lTHfMXOj0pvT9M6KTbMctuESLYIvskbZo1396tMurUlZYnlImmSK5ny7StpOIB1t8mYg+wteRBcI
0APhj3kMkPuLijtoN5m4AegJVTRKHroRbOXW6IPWGaFUY85L1tA2nnTbok3SEd7lk6/fIgviL0FH
0cj3SIepUq4hX+ORLZY+dTO73mD8kLiYaNBn4TbVokw9Lq+kbItqceK2WrrEUP2fySTn00DxdfJE
p6ZsG9qYskUrC/cDMv5U4By6uRpv9MbQoVwKBDBdxPiJehZhGtsaQiMUsYhM3On+maQ2nQ5LlWw5
NzPy5vZXh8WqjUoLiBSZqCO9fF5PM9qm2NP00d2i3IHxPj5MWLKjXaJ+U01AsStpv4Q7qysLffwU
8DShIjk80pUaRo+ieOUzli69I1NUNEkRSXcYf4+cs21bwG8bh5ZwCn8Hr74pV8gp3XgjOQ3lGXvv
Xt2oLn2uZw9UZqf2IYT6WoJT2RE2DH/wP/CiXfVCCqEo6WX2XjbQ+9zD072OAdzBaZIrP1i+8oOV
2Rkq9R0Ck+HvD+bzw36UtlUE+yjyCsD3j7BciIRPt8kH1XnZJWykaPYuo/uCmMNXUn9e2REuHWDn
8zE7N9tqj/finvGQqlNggdg9JRNCX3o0V5EbSQ6dK8lSoHzLxVtwoyu8oYsxhcmLZwtHriPPP1JR
rcZ4zAu4AquueyhaXgg8pRi2meiIO25f4m4MsDU8YvadONX6BGbRGZ/wIMGwIHT37XovODj8IRQl
G05TwrWT7VJgcT7A2QRZqMmiMi+jXbvioKEJyod5W32ebmEebEK2LsGt6Ez4P2nUb7S1b/SuCwvF
AEolirphqZJizA64klScYA7GfheNd52XY8qJeA6PBBwt7NyBIrGX/D5cU7XDto54lyongl2AGNWy
wr0GNxjs95wrq+XaoGaHHZXqEUwDW6q4os3ML8mG2+GGY8MhiAnCG1gGV544Te/sxPo2DbMTS0JU
gN8HTzy4xRL1kn9cwANY1sv+PvKuXi0uXGfOn2bOdoehC7PxKDHpp9WU5oKI82k9oAV3sJfa6Z/W
8v/395mz/SDTSjj6J54odXYHYLchdInckWIGMC2awt0quHoyXri5fPuVsyVd1AdZSCAy7ogJxT/1
DYrStfKOP2vi0zO7G53wtb5LvGSKJn9+ncq1R08L7Gy/R/yAqeP0cylgjU5+I7nG6Oq9p941b/mq
XwCoeIteYbsYKNOXkoYBrY9Fff56dPZvwy7yQm174t69X0ipZzYcsXaz4qRoauBoTnJ0jOXPI54x
4v4GLd8maxbZDmB9//Md5n+wQGNf5FbxiME3KsLFYTFl/k44Aj9jAbs4vl159oVw7duzp73pbLbk
VM+qo8JsHX2Q/NEbGklKWI72Pn1zvSc9Z4vGoY3+6o/+zhz7z4/GgU2lkYHtx5iD8TBOO3QoGqNd
uCVSezKJ1Eanvcv99sqCuJR8M86fNMt/GaemkwzwpjtKqW1DmsVNZPJghZtv4eO3wBcaItIMYeiU
v3TpYL4yx5c++fMBzPZZUUccZGb81EFDDWgjV6XaD5kEYbSbbqwgsbmuc5W9+ilcOFi+/fLZXjpE
I4j5Lot21Jsn0pBJphuJegjNYdI1t19h9adASNsq/pQhG4SgOFFJB75BTyirzrUUX0LIoYFOkTN4
7D6tsfZHQTsNPlRr8kQ5NNUgla+9smlLmm/J5zM225IPiOGMQ8krQ6jnHpaZz2n4ihF7YLnj3c9v
51K4dD5J2mxDVvq8qIZjFHG/pkVadeSDb46PEgUdSKp/yuUeRT0NUg7dOawVTkivyPFMcI9Yqg13
uG8pV9bL1RHNNmxdMUBEpYyISnIrcPWE3pufgtyR3os/Ij3FPkpw2CAuqnxIDcpq2kzlhfF2Wlw7
ri7uphKqFsPEj8UEP/t9fxgV0eysaSMX34HLYrdT2YcdTLNdwQ1E8Kgy14lHb/VYBw2CM/nJcvTb
/cokg+Q3L9oWpcVy74zAZmDwPeBsN1i+fEJUtUr7O/RM1z62v9Htv5fOPwOebaaScNynQBnY0LCb
cfDylZ0h5sSrn1QJ+h/d7G5a221/b2pO64Mqe9YXOMLhYrmKobctTOyJ2Pl+Y2wXuxT5SclTb/95
zV26JLPm/hnkbNc1czhtBvqXHfig3ANgEP4h07yQyNhAt+odPMiHpUa7y0Lwf360fPnTshRJNeg2
VefRwCGr0I4g8diZhqM9At5cVXeFSxMvLkT2/j105eW4MmkzsWl7byuSO7H6EZarKnF/HsmlehiT
8M9IZjGCBJ4phiw4ZTcPy9O2JfkN8Fq9bcrlCaFEd2dA1AO26WhBtwGBGK2Q6js4/Z08vj1aBIZb
BbRE71fTXDmQBXJpNXzWu+g9c+r1z6O9lFn4NtrZh1BJaGHriFemBiAbaUCviZ/ItQelX8seXcbe
zw+8+qJmC7lMSSwYmPPu+q/R3xfuEFAP6bub05v0zl2eFlEyeQVlyuMX0sLU5ZCOZN+8tlSnrfbf
39M/b2m2VLGBpZcu43cjbJJ8yY29cL8Y8L4E1W0jZLJJPAA7sad7SvLeVRgJqjdF/RTrq58nRL0c
Mfwzktk5TqO8VUoDEyLm6B0d2anuumA07htSYWJyE4Z/FD7eSXGXVjjWjCQ7TxsBtXsQA4FDnEuz
UUBKhaLSE6RGWd4U8vZIcvy0UvhJuKoc+jcLVQDqGMt8lqeWa+hSmA4pt1Z87fVeCrwkJBgTKh5h
oDo74gZtxButmS59XhZ9xOkK2v8Jx5hgEDwxXUpuJj9gTZM1AaY9KoSW5KXUH0AqynblULNUTA8K
pIi8FeXatcFdjFj+Gdz8TDSAeYo0lhA4HNDT2XCdv/rjmvuYYieSTa45cif9+eCMD8Jvc9dFkOE9
izSTe9o1QUNl8doyvDJd2uxMbNoMxhOt5zv4/LT22Xhse/jPLrnGAJC/6e6y92J77anyxSV3Ng+z
LSoyBqkrcMjbAYt1BmlLM1Srr8PGVh2KUB7djPBrkKW98jkm+lpyaAtrgmslgEspLONsrWizvado
UWYrwvQ6fKFZjhsUVdxE/PCR/Lzh4shyuP7MS9eo82fOtp++KeFNTEtAIuuR+ofjGpQR9UrZockc
6sJuH672Moy/gPxf5hXBPnv9+YO/eC+SaI00OQWAcf4N7M/uJgn4ShHNYrQbyWG2vvQmLTnUzROz
P13SY2FRf+1xekgX1QOlSd94vDKA6fX+a+87G8AsfjaOVtEiaI3Y88G5qZSfdVcL8keFTWTvZlfW
+OVY6+xxsy1Bs/ZDB9KM1eYeDXTUT3q4S5s7MGKAdG+Mdtt9aO2yh6eAWcZqQICdQjsJYDGeoMVt
8+7VoFVMWpS1Gy32igs5y5PU+yijgSSopy0aeJ6j3pyKG0G5kgvXLh+QsmUpIuxUnU3te6RIx2ne
djRH7uStuEJtC4DTFnG1oAqOMTvdVPttsTRX4jZdcfXOdqethInnV9JhOQ3VyuFADX+Fj8kfesW0
yOGbXipHu72TcVjeTIVeW/GaGxqnmY7CdI9O/LRflskT9CfuLl1qp/f9i37XKbZ2Q6vVsMX93DG2
dGAsDrsyoF339evwSbqdVliV2I8/XSU41IQX1fqwIDFROpi1Sqi+l4qyPOgroQrEAyY/d7kxZQYB
pNi05gw02NCp14H+8kGewqtFp2VDOf0t9XfDsIh8dYltEPXABu8vGCAOuVh6HryD5FnFAjNpYppH
KnWk7PtFSP8WglxsTZIboudSJdGXrJMYSAb0SU5YfZXkVQAypxItAFQfx+w1LzdD+KcGj6XVLxQC
M6Bna8LwY9XYyvHrEK5T4O1qkJoe6hjgaGAodfRCAYa8x9JtsEKvgyNcsTg4Ns4goGp1pCqI6Otm
tCcqyh7q4HCCY+OiZ7rFWr0ViQSPqzRZH+ugCh1sTrGV6dF8r/W7PnTNN3ishoMmTf0F5EgzH8X4
rku8ASM2CnUf+i8GsF/SKIHfU26jfwv99kuwHFpzqShkBJk3akQajOdtDvyM3k0xPonveBllwpyD
2rbpG46rrQL6oMsgl6imK4Zfbb+LMtr/cS0Hy20AfMLEuvrKVIicLadTlS+VbTNuTZOu/6/6hKuL
9Dy89ig6Mj8G49X4Byrq+FwEvVLSub9VtNccteFRBuF0JF/QPGj628n8zVemMVGGgyjFLHwaoE/6
UxLdtgf68ZTbZvwsurs2+jUFR7Rc2lp3J1SknpLKzY7PYXIKNOuRuTFoZNDA9Zl7PGvv2+427LdW
9BbBrp7EiCOAdY2kJ5LBOn3GfZBFSa3WroOsdVARF75Bw+jIlYGULDXI2EPqkq9Ov9sn021o9HTi
R7qTqgVcxpOw0Hrf8Kifu9XRDmMfQnESreQYD0DqOaL1WI6qAyQS6V8JuKAYtskKTYWIuPoX9Ecz
k2g7fzDqpxaiQDMi+FA/5E9DXo9o+a17EGdkxXZpRQFWiXbyGkhVkt6kRuzuzfu98lECOVOUnaLS
w/OQSx4u9D0zfUQvg41avm4PH8XxphjoxlS38elhovhYjyLNrcLA2/ROeEk0ft96cnlCOfmm9Bgp
o2eRaIIwmmPQVsDGVC7DQ+FgOWI36le2J0DC/RcZvh0X60MbuXVF1dNS7BqGYyDeEDphj/PLKrn+
5GvdgtWYe38BvreSTIVdX9JgpcvLyvqdhKWrPug3VbJW7mB7Qrm0lRb3TEjciC2THvvr2E6JiuID
9xgGRA652JSQpRJvHPC4d0dUoVEaZNZvVU9gvKaO3P+KWmDNFMHoQLDbz+h+pHON/xPtDCXHcWWF
v9v0HsZKp5t+D+IsHSbiNIIDbduUH10NFXpCgrCbIcSrvfDhmLhj+BvIAQ6IgCU/sHDzi34LO4r0
kvAA8kETiIHp73nv+mdq/YlFxW5VNjvYSuhIWbDlpzF1EU/ZTyW+aeLnKPytV7s+/2jwj8ta75Bc
SXX8jXL/dcJiR2LKELg0WZ/dLk6i2WBEd5ySLwkiBMi7CygIdO3KbsKBNd7CIVBpH6TFUXcHNFG4
FaEAcY+805Ee1Y0sQIV3lNyvOk/9qA0HIDMqLdoUAXpmcLkdxH5TtzLo0jta9csawBU9W61Py7At
/aGxMs42bNaosFzhSgAhXwwgtClzgp5ZIYj5fiYWWd8PvTpGuxxmFAbcIq3MTvjR/mGnsXAjozvJ
bQBAALFHOIEkh8UnrQpyXs4YLSxXuZbsunj7PxvQLKo75X1qKaUUkRzvXYsqQLXtO2TMTvwBgMlR
j0ss2AWovB45kxyhyB+hDPBGbn6bV+4Yl6M73TBkHbY81PVZVlTY93HdV5DXWk/yy35TTuEl5uYW
KMB6BbiAyrRwj0JBezS7HaSOa+nRy2+HwFqXSUNP+Zjvb0cr21QdTWuajAEUTUiIj0EE7POjq5m0
mdwAaSm9XPot6G+qbdqAgwQ8I90TRfFTZO997dfPAefF5JUiYaljSRLK93mtOseED4dnYZoTLEMY
BtEORVrsKTBZh3Htj35PVibz9P2SbICZAmNyC6qTEpgJLMYWug2xytMRyFOEl5e59JCyyaVXpWny
FPrOP9yzkc6L3EPXaiDYQrZ8bd3pboQgEYqa5XT4I9Lc5yI30KnyPLO95Q3gfr9Ib1lYJQk4MAvC
CmcaB0Ja/AtU8Lhpy9f/Qalt+rr+Ncap5IsrhWxQ4Pz+ftPKOIKOzONd/Kyu4LYE44KI8D1fJovM
Qxx3JUWkTB/PT8+bXReksdboleV5IBccHIPpPGUKco+PHx/Cg2p3oQOAx8wD4QuTsKNzEFyMxsRP
k65KgsmCez2EdfRMR453CDKKK2Qv7E1BRILp2gc4GUT9e7j6JLY3ELWJ80xgR0k+VyKWf++XQI8H
d78okOJ2byE8AptaHXlJcRK1DE+hy9FTAhGT+zc8VfbDNqoD5C1Qt3FYPnit4ua+ws8WXgXoWMqi
j35Vw0K0gPo52dO1rLR86XKqnA19di/XxAxjQJxxd8/b3mWYoBtpn+K20LnxOw2RSrmK5V0/bkVO
zvTJKG/4QFy0nIsc8xRrCwsL/k4A5cf9+Qu+OrLZjm9IOuDFkEnFAGNFF6fRYt+30Y/eEUwpXEUa
4BFrgkYDO7bWkYQ850tD2mrKSioCyXSxaSGbWXjm+roy5ZKijZYfGe0cVh4oDmYfRESf2hHQ8bS9
NMtmpz7FmRch6gwGSt9EL/GSqTHcMvIkcPasu5OygHGNzHecjH4duHB5i3ndlZy0cim5cz6u2YcD
payUx5KjwJDp5P9dWi4JuyBcdU+RG8ZuYbnWaRsXT90BAcbLvnfj1K0Hrz2tTBRGbudKQGpCmysu
5ZDczalegb8QQZT4Zr2Ouq1cLOrIl7orZ9jFXfB84LM7r9jBXRTAVTGhIyc6n27u040UKvdqgmQV
iLYv4c8CigTmAyG9F/m6C2vxtX6DEy1hPdlnKwEyHSIrRuxeq31ezJmeDdCcFbeysswrOeWN1177
DG61sbZYS1TmU39wsV03Onr6VvDQu2f6KE9ed69HrzSEGkSUZHgR3NKUKvgKUH64QTAhsFB47ulE
iTw644cId+MbsNMlePP70yaH6O1d3aYu7arnP2Ge+dO0ojhozPHRN/V1K77jUBUXu6oUyQMhvkSc
Bnwi9Xuyj03AJ4aJqD3cyuQA4l9CCdROQg7nq8VDuAGPz+el00Clb623g7E5XZOb/Q3p5oeAqlqq
gQORplrzgpmaWCg8TkS0I9rM6ubkmeo9IS3WUCYnAG3ytpWh9Vdvy+Rg47gJo03Cz5dAtV1iZEqc
qi51bMgrf2/dp0i3qLJaaGzxs8IBmBBRqJ2xfRfiKwmci/WG84FP7+Es2xaW5BkODQNvvqY2kcip
qIXTYsdyLoM2ELypD63UcKVwsgJcMAAR0mBIIhr1yiZ6MZVE759hqqKKhnOe+OstqT4KGomw1jt5
uiMtpj6Iv51Z6ppWsPHaNeRiPe78gbMNqNlnZq3he7JTcO1u0I14WuQdqTsLXuvWsAsOK4wvuuXU
KiNdickv6hOmn0nvm26SV5stcEMD5tPoTHxZf5mBgEaz6G8iOBL2V6t6eW/j3EWxo3DxhFhgv3Ll
xLoUJZ0/fnaWwgeJYFBNj0e+iijIlXxYngqFBgLcEfcad2qfwtsHCQDgOmdkzxX94vQUkxCwS58L
uHztRLgYmp8PanaMcraLKmTvaMeRE39EIXxcZgU7HNtK/MPOwvqd24rmRM+inyxUPYhfyV7Uhy2A
9sXVKboUKamGosno5GRFnac2cfbWq5M8kJgl5z2yGreSD5rJmKDlgM9jgKQIuKwiiFWaaAh3//bB
MSqxuFWXIFrapXwLBsg+bLnkEwteeYWXrpkqEksMJlHz/at1Ei9CMRphaexijIFv1ZWZLfZZkAnO
+LKXcYFbDsYS0qdwQzc+ifIpIzEki/A3HYTs6YP983CUa8OZjvuznWSUun0s6v0kuJw8fb3YA2lc
efv0OSZnWYD2GF+RGDbg/EiA1JhvTzlZ/uRvut+CVyy0YPTIYrqFjOhir3LR18gHPWI99PjzWKWL
p8vZ1M1CIqCnorCvplfrpjfmb5Ip24PduvRK/IJa4ABAvRLsyNeeONtrsCWX46LhidmStBtsZ+WR
JGH3Hu6XpwlkWQfaZH+BSBd8JQbJmGDSke8q3e0hfDZSWh+MFZyxPr25diGeopXZ0WWqikafkS7p
Omb039/boT2OcXUqpoaHZln4/QJ3qWAKmn+ec/3CDJw/Z353JGcYW62ZT4LLqfOWStrh5ig/SZ8n
QBkv8VNOAoJ62otguenTOLrQgY0bLNT70c0DEAQpLsZu+hsmF3bgogB3DnOnQH4jMw8istCC0GU9
RS3SvUW8anZTZ2jrdrCUF0jkUfQtilXqA6Ed3Uy9AbWG2IkEPdexhQbpJM9ee1IjPW5GLLurm8mF
u8u3Xz/b7kEd5Y0YM8vTr9fR+h1fyHbu8Wzo8DD81EQ7Lh0QH/GTirnOS4PiRndPPk5MPgaBYozH
i/Bb1rbHZE1z4c+v5tLJ+21ws8Mgqos81zEN+6tyaJ2Wmx/zvRmdSXxFKfznx13a5k0VTjFdTZom
yuJsxYHpEg7moAkPivog4btKb32QruhfyNUvdGg0QjTbMvMRPCHFFQ3Cew+k4160D5obu9dejXTp
KDbZSGUMggEgYAT4/QuoR0Pca3225/Y2iXMpctAzCnCGLR2RwxNsARnnN0pEj0YKsIe44FajxJPb
Yfa5f0o+sdIig9+ScdfZO15osaz1hXQT9159eJMguJL9gyxzsDWWGSj8Zj1gPl4FlRgUayoh+GTs
gykP6In0lOWAt4TjQ6c5qvWgd49QkAWkZ5M+U1J9AKrpRgsUp/Qz6M++9Zbdx1h4FJwy4ksNUiVx
CyRPzVraHb9GCTKtJyBeVx9qWli/iP5Fy+0VmkqxIN+XbkgfLGhZ+o8F+klzT8fAwz7QMYjGZIMd
C26PTwc/fzHvOyJQv11ZbuSVOxozq1NwAEYFhmy0/vy8Qi6Vvr+9kXkgMLZiKYa8kfgZb14E4Wkw
PkxNX9inrIZFfuUovfwBnK2Aae86O7uobh5EJWFvQlBEFExan8MrXBDweLH/vxEVfft1swykNCSm
FI78usY1A91BgNs6kw5W8pA68t1fua9aF05mUxMx11bJL2qwPL7/usPJ6MY+DIWHWNikVE16I+iq
r5JlKa+whlPzwMzvrIILnwv7Ox5oS3bQ/RSgmOgLLVzkIKXglcpjPMLKcFQlsNpb812G2P0qe1PJ
df900O91CpdTvJ7Vz+NpUZqQdb0sXVBA04UAWSUsjZTQbXAjbELofW83Me4fxk1t9K4QL8x6WRlv
jRq0ls29M4nIyPp7aYOWEHU2Ja7DzQHLCVe3seFsWtouU0j6xnTjp4Ci/QohCt9bPiye4k7BM6/y
0IYV4NywEwWQgAPNlX3sUhTxbV5nUYRu5viZxswrDsEoVuGxQUew8VBxMLdy0i942leua5cwKTxy
gqXQvkHIN9s624MiwjejslPCE3DHZqvGznEjrPVAxi1Rt4fn/Tq9Nx5Od/J4xytIZdd8jf5gwByD
9hPhp9SPk2xD8OMbXDHNT+utXoireEH1pd9Nffpk1OgzxZBQXRYUq64cNX9FK/No4+wH6LPUBEhm
ugQ0k71/lz1KG2kH3cU1FgmbG/7wv/X7yf/ts3PUQKTsiWjZVtxid8BtJZB3mFMm5q5c4jtleu2d
tcUwxw5vdZ992nxrPH6QTUfaVvwkd7SheoVZC0plA04RhXxwK9eC3kuJv/P3oc+OdSPTBFM7YliG
IgtvAGVz8vZYdUCnIC15b7xa68THVyd0uEbHGyx26KU53Pc0+kwFW8U5BBHwOcm72t9yqX3U1FQc
bUn4WSryjO8f/Sg0pdUlMlZquEWjFDpSEl1ILp5VVJypolreyM0EbzQ38hFP2OmHgBsBAVhopw+y
B16PTzndY/Ln6+BsqZMZtL3m+89Q/3WYWjkrlLJXz+JLYdL5qGdbldqqJ+kYisKDGC8jPDZUqDzr
kwcy38eET/ONcXuygBaENqWYirzPzwcPVr9My7/WJ3c9k29MwYNmdvJAGg+FZmyEhzpHcFICIA9B
Vuo4sYOjqDBLOAk1H9qrFGIN2X8clN/KlwYWU7yT8HDQMtPGlFBFnklD7n6b4talbPDbgLqF36P+
FBLeYNxT1r+yE33T1X0Sf8TS9m9bHMxD2jwlaWVF0Nif29E/YjNLrp3MG/AMZAJfkUZHbRc7Tfmn
rR9LgNBuMdoHYOoH6d7L63vRwIuFXvC/Pf6NHPDvQAifmPInD7qSXfXwOxnfwjS3Dd5yycIMF3t5
o2COJA8Ya67F6GvQ7gTq4qqwOLQkBXd6EvT6aowjNzexSqH2XTkHOmiSYF/5BvXweL+3Mz23MyLV
48osHjJ9mykfgnFf1u9G/SKcPiGmumaEy1fzAmNMUpeitJajX8LxSzltUjD/w+8qlHHgBB/brqMB
hWlo0i2BwCe14TWKNBL3wzN+uLZiPQ6nADPOIQVoEk9AUr+x3rT+Ljr6aObpLCzL2/rgyvlHrN3p
eeFKqWVXyWOmbWuSCbj1cU+AY/E8JNCnac9Q3qfzV/eroMND4JDcpfq7Sc+iFD400lqdnMbeTPOt
knfi+DnR1OHP4xWTwVffAegF/3FHpib3gZrq5n2v7NL8Xig/ynZ3JP2nqBgxYesLbLdPg8rcKPvf
CZ1KwkMivpqhYOfHPymeokgnkKO3u6TaSHiO8pkm6274ZYW/TDl2OhzM4i89eSzRTA3x7V5/bwZe
36MgvqKMNtSbvfQJl05Vbw805uc47H5mMr6+bpNiJbTFfXx/KyVfE9BptOhZvhu0AEdcey89JeGV
254xbS/z70hn6xENWRFFcV4DP6lW0hsDlO9hNfr0fUJa/1OZvhzfGNqqTjB18w/GvfzWc4Afprte
Ozh7BRNox+qeFenjKGUsqRUSikl9NRr28FZjBEW6nIqEoGyFYiXQ6N4tcSKcGpVzgCBW+jkoCxGI
H1gtujpwDRaQTa1adOztrQBIJpnyHidWdIPFBhHuY9Y94sdcKDd6vmSpJA75ZS2+IYi2ugV5cggI
SVD1Hs0LVvEk6Rvt0bjSO69OZ8S/poqNWsRLQsa2enaGYAGhhWk3Zb2MpegcSQineDItGmg2Ho6n
hBX7F7KylbHSUKVoDs6eJ+VXGnly9GRJjzSDqxaycNkunvbdnQR8fCAdFK47OtrqAMW8dkK/OPVy
w3auUXKCpJWuSsYvZZIRAKLoQJmBd9vfW9ZZDK1H4G21Kp/Stykx3Vqi9EYWk0L2pKC8446C3SCJ
cYbKxaq2qweMXBbXyrEXrw7nw5glWqSwEzosbKLd/qNZ0mv+pmsbGu23U07DWCp22l6JyS4RQr79
8FlMZujHcjQFfviA7ZHsCp0jGm57gzMTd+hJqWrd4GP8O3avCranYOlfK+efKf8rZD6b8pPZngYB
D57dpOuY6GKhdnNEsWDcAj9CtQoEwT1E2I0h5LVpZupB2VzPk14bxWz9Dscm7ouRGRdXKdkZAkjq
2IYb62R5KoAUyMZjlAkE7nUDfZ26F4bIb6yA8OPn0/uSuOT8Tcwv8odDaO1PLfOh37cfsqM+GS8Y
f/wStmRo+9V/eHp0S1GYO9jXPuNry+Bvf9fZy4iPsjlIRx4+hdPauDncjQudKuXhubrBHxgwhx7/
r9ocTfIWJCwNvGjEv8Xfs6dmjailuhxFuw7CdjCVxiK/xTH0wfJOPuDzo13zH4piV3FJl1Rc3x49
i9XqAitaPYypeVEhkAIpo1HgeQyhDL+p+muY7cBxCyb5o7UW3UTDup+aCddS8i61CxQ/ez5+mAxV
vj4eW4/UX6b6svpgys/H4jdu6BiVL/ir5PheN0tD9Uckgdu03UqoHtWNDFD3NgbjoNjhlvBM25Hy
+Hk5aZdiwfO5nd3vFCGTe8tkbvsv7fgijovi8bCrn0bLb24tSs73CXohNK2Y09zkrxy7aGF28q6p
AC66J+Op3nsFGKlb46lq7O6VQANya4XLOTzHD4VyZUSt2kavyL2Ew8qs/fileOUWPUrP1WsxZW8U
JBafVrERH37+bX+3hn9tHezTOlkvUaNsydZytm4wE8DbT7H2u7zdKHAzBcEduMPGJzoMsJRvN1H/
0VV2g7y3h72ETu4/ET+G8/bPQ1GmdfKvoVisXlPXYHX8KwGNf1IsTWW4SRLW9Vg53ovpqq+XuCW5
iistcrYtzDkQUpPQTaStlC7qw3KQN7G+SCEonuKvtn4i27vnnFO8zPKEcqOJ60h9AUwYmZukX6Ty
lc3mUkbfhC3x38Oe57P3rRCHZkm9o2xwvnHCwsP7vPrVIzTVcWNylR78yW8ooKLCp5j2Qac0WEEQ
0y51H6NN6qyVF0Yaeszg5xm9vBWdDW32cmUtLVvVYEYPLsYbkrnsYTUzkYcFJasOocJmWP5PtoS/
t6P5q/xbuhUBZYm8z++rKkyzo6qVDSUp8nbHTLXj5hftDHl4o8ibWlyW4gK9Hbkla2m+aPI23rst
fEJM1VSvyfFHERemfC+lG1PaWpon5Xhe/YmrP7m0BLtVrhI35CxBTw7qKMGbOFskB18dsXLHqIWs
h/kZdZvRcAFWZ2gvc6yvsd4FXbGuC08zA45nGNanet2etgeqCYFwtI1iLRwetP3Wojvh9KIojyYX
XuEoOwnW7Dqi4xI1rZddy7rLl9b9+WTN9s/wmONQmdFnQod6XHiiV7YfNT3XhcWZSTGD2zbqXuJj
GmxX2EmduhXyC+QbCV44Pmz6HkenEoSrG0VXW4AvriGy4aqmSiJUXm22+YXi6ZT1OfcbqosFJzas
Hy9zD4vh60RCAxjd4+hNWYFryo+L2fjzB88COEEyM0NBJr9LkyUJQDCjXn+bH+H7ykvLiaic1M4B
zTsas/31BMR0v//XCj772bNgrs37WjjWtBvq0+5DMQDFli2/TYLi8T27L5xr4KBL8ix46P93oucZ
sZM2tlnX8Hv1J9jH7hErsNg9CLe3wBtZowfTB5Ij5SRinEF2IXbug7xCN5S9W6iHnfjPiJK79K9s
IZfOvvNRzbYQVcrME2oMGqr9fexM+SDD0+4Ht/kPZe9Kivryt3A2CdNwzo6juhRwOzsy7VMkq7Y+
s9BqPnQqpMiYslmO/BR7VuJ8RX+O+FQsItELyQavw1cMt/BUwiUN9t+VUV3qVf72ambJoFoww07T
6ILFxCEAj9gWtOUPINhxJXVLvODAepJPG7yMU4dPNtQ3uElHDzGApf/i7Lx2G9e2bftFBJjDqxiU
JdtyfiHssotBzJn8+ttYGzjHVvmWNs7L3guoWosURc055hi9tx4SdJ5r635W5C6JOeKrswvdRotP
XG2n4hnywOxf6V/9RH2lcyXTuRJnXf0ltjeaFK3tdJi5JLhX1kMk3PBGdcvQJlqj7xeRivLLA30f
ES0hOKW1Vncz/eLqKWwemPz1M/pyH/Off/k+s7gV9VwGpVkDISM9Edqrk36SYdk6FhE5TFVYxa7V
/+q8NPzrqhfbzyDlsj4qY3CyynU/j1QzAp1LaanqgI3ihwhHoaC/F+JhrpNhO9CG6O3IdHMIksB/
EE3Yseo1zW7kHbwnEDFLTrKxFOQ12bKkaJFPYawb1YuISWzu6a0r4XFQj2m/JSVWm2s5OyrhC/fF
Jk9vy2R/rT/6Z9X96xOiEMdbYGlUbhdvpJVPUTDKzR/OAekvtixCnqve/YwWbbluHGJYubeMn8qu
P5MAopLLQ4T0gijTARWN7oa967tKY7O4WuEWvZnpVs89f+u14cAEVhBeH1EsREGs0Zyg03iOJkzW
qLg3qv6ejAA6Z8b57ZQfBresb1PtcSro/rlttewV7DRw5WaxybVl8uf96Msnv3ijoqQ+K4JS4wPf
aF7/2Ykz4IewPM4FdKyfRbhiohOdrp2xfxzyGEhsJIURuaL9JSfv87ws2oJ5p+Q0Tngj28J76HU2
pTwhizMnVby++f7UBv960Ys9MBGKMjXJBz6RGaedPWkGp6XZhvPAEwkTSGaEmwBkvI32kki08niV
0/Pj8v/lU19sg6qRZaou5Kwjv0B9O9CBAGP8EQRMe8FhSPnv7ebHOcqXD/xH0fplvSjInDMGnacM
tZDwpCj00n6uXVtOAPysGHWBuEcpC37Mng7GQyKuB7f/mN4I3STWirOJutXA3t1f92H/JPAn6OB/
3oA//bsv99a1JcF6YQW7K12m7V2UOv3oEihOMmV/xid17LKjPvMTR44mDoHMec/0uBw2w5mMVZSg
OB5PiXJ/NtfyHIdsK69CvDoLe1N2yNrBMzcjXa480Hl//nuh+N+bvthQCXYUpVBF0iGB4jqvhuez
f2oU9A34Pm9qFoHck9f5zh9PQupSWYZEuOIY+S8qqh8LHIu8EiCM6CsQoX/fC8w8M7uhjzECxpsx
JgbYzY0FSmR5n1j7c+WRra52jg8tUn9IgdGma0GjvhzORDnu0KevCWwLPjO/8HzKdQmj5FTNbloq
/+F+puIGyjbT1qzRE49eXVSJdFD4bRYqUrJCcbSB/l9SemmGaVKvV+c+WyQ0TQGJGMcyujWaVb1s
VgPErWwgPrA8KtJaDw4VQz3XT1/D6iZL1mF+MpjZYbQJvAYH5IKVF/GhonuJRtyQmyIfqx1Sa9Ds
ao1HDu1E3isSxp5hd4SUkuRS2tw+YIoCLmOkcvIYHoz0FCS7cfKymre3Wcv+e9ltNOloyPtYWeqc
VzSPw46heXm4JMwhFJfm+c0CVs4w10emvW3IusCU+jTA/yYm527K7LC3Q31l8IMwAXrFe4kafjIe
4+ra2f3HYt1SFIC4psxJ+FIjqaUqSQFTjdPQI5lnp+G0sdjavXxpMY0dHcVy+4KoGNvgLHi13DF/
KjO+XN66mCYL4ZhFksHl1aUC9RzUh03nbQAULj2L4aqYjQVbvZoYmp3qzmmMY/ESRk7yQvwgPu1d
LbpxtRnBwQ9d+NiErzV+OLJCFFejKEpIGnDa/fQkYIXoPDQFHkEMZxZ8k5RhJ4k2Z+QxvVcZhyjB
6f7YiJtKuxWmpTWsjOmtjch5Bg2hbizhIFtrLOwCeOXcVTlPWUvASMcJR3NyQ2pzQVRHcddADdWc
In8DmYSctCs8HTuG5Qn9KtJWCufVq5zhHxvmX5/hRaUviVlqkHUo3BHRubGeixbxi8W+qj7PGob4
9v/CtTC/XvByaQrqVFAzRqwY8NyZLPWBFtBmaAmJz+9YhK7V8Vc/4kXVVDUSvLua12QW33U3cYnh
SYclMKJuWVi8mVebo/+fS4IfRT3Mb+Py+NxHYySbSj+/mbppzxAJ5Fbr1gHXs4q31yfXVy94UTJA
ri+1oh6Eu4EAAIF6F/SWZyFkF4h2cVm6ZJQQ/95kfqzJLOV/P+RFlRAYA14Ynw9JOoHnP9a3yooW
74GJE2245oFZE0QD+8pFf7Lf8P78z1UvD8x1WUtDovBJZyZTW7xPAoI2J/nVHTlHE/j6i6V1uo91
V3wAlk4gZiNgULyhgoCcIX5mpxaAMSmNzQn+hNq5GauTsYnb7ThtxpBINYR6/FSbDPyAnizS1EcW
9RLVv5vsXtZPoCva+LOMw8VZeS7mvzwQMwTsOloJ/u2IbJ84In3JmoJpvCpXKdtNOoJM3gklZPtf
7Z6JNstJ/5AnyzzZitMmTo7sVcYTkN4AoU7jSm5220D6QBVTPZyV964Z7EroPNOvF0KRLM7ZvZDR
GTJaj+g5ZoaI8s/sic06n7dOQineaDKLuzlJFrP8QqXZyFOiVqz7Z6lnFhoQ73cT1Esj3OTlJqsz
ljsmycxnip3Qr8NhL5y3WbRppt6p2dIismURQZRuMy2NaaMlB0RZV87bgGb+rlqsWaeGHJngGXwp
30sFgfxNy4wYjM9eynmgJRdeQxwh4BVlWz4EZzIQgIik/P+teZN/Brd8eRXgShnxROTJuo06v0Fo
FliMQwbCPVxT8VLDM3GhypYrYqcXXWPyBFJwJTKZ5wDqxaDfZcI+LW4Kc2V40zZBErmSVrKbHoTE
PpNHkLoK8midgD5HQb1L6IjhnbHxvOUHfUnIOGR4UjrqTwB5voNgM5ucATwG7coPUTqFj5rqpYqt
Ho1lOm4NEXVrjXoE6EezMYdtUR70Bt7uY5iRm9ftTPmuOo/YGk9C9ZBiCM6Qd2awQ/rS1TSnVB9M
8U6IPrrircFueaaYRBzeXafW/tChnE3JJv5FCVrVZeUmjnLUDn4464LpILfjAh5OQLW9Urb+etRs
8UjvkTIsRcd0zcRmzovyRQX77eIXC1oSx4U5idHcQuhCGL3mrb4XDRtFKjnSwXDsfhEUbvRbCBH1
phIW1sqSbYb/xs7fjxweABq44Vpaawp/VEUPBVqieCWdxEPEwdEzb/1lsMXtoj5ILAAgGMxZan7+
BGQSk/ryO6veGeAoB+0uQJmN9WRYTnBTmDgNRAse1FOzgU4y3MnHIr+BT+HXbgus8bE5qNRcHsOc
jyZb5vfjLnOlhwdCZ91rC/BPxyaeEZBGfjCA/f6o7b4cTaLeJ3HeQn42zEXxup5r/GHRyhuCksw3
QSIN1gEwiMh9MQbYx2kxE+yyLJsNs7RisjVbL90icWV+a65ab6/1o36ytn+7wYtT+9iSNVwhD5q5
jIbqBiZRhNM6VhFUkLjrmPUCEEF2I3QLy/IwEpLwLt5Jvh0YLvQW8moGe+7Mn9ecdVs3lFfIrlrR
mQYnub3qUND/fuUYh2mSpooaCXUQWr8vP36gnWX57J9PfunVRDblj0W5D87rrN3I8rKSDpmBBv9F
LwE2cOhWbf2z3+Nmweie7gWGU/AE8BuQcruIj+Ya+8bGYLHWXVgj473ySL9N7BYZT9ouT/At0mOx
V1f+Npq2ungoJ88015JwY/lPAuiXTHqx1Odzft+LjwHpjpL+Eus0GY1HJndOQoaoOHa2XsHHaA5y
9hYC/LGkB5Q3rk/oqaH33kAeOwl0gIak/qMS2JTbmxyVjbETwYnosgdOaJlp+64iTI8G0UBgc8iI
CKxGY2rkXH9GLZqhfpGApin9kFo2sUMk8Eqbr7r6JAe/6/Ov0WcNrZ6SZhvBdAo3gro2+3WhHZP6
JIJ5spI98QGysA7yByW+PStPijZPxYgjyH5P2PPzRfhbyTYpKemdQ9ZeiPtcWYh858C+BFK6H5kr
2Qb8RUF7jcTnDj6NpAU7s9JXE1KxBsb+kBLKuhWDFUxSWSUNYQWFx/9Qo6U+64a2lrLmv1agnZK7
+3bY1Nkbn8l6O6uuyN/CVWEPt5V5Ek9W/Jw/q4LH0LYaHebrs+wIeRLSm7pf1C/9L3ScljEzgXK4
MSVW2vGmGHlqiyh2ZX2l32t7+df4Sy0dutMN+SD6A/+MCozO7CIwH8rhBPDDmtBkbfThybeOsjo7
LDXTBkKvENCAgJiJEAysnChOxTYthsWuZDhF7yjiciyfg/Sl7baxtumR7p/jnAxPNndrk2Uf/Xij
l2tN2/bxLjdWJXop8xRFD1qXorViwNu9pfLMTnKsh05esYy94vETDHsMnEZe5RJNpeyQwEoy/V+B
6oTDLn0+j4cShDLzht5uBdSQHA6aY1++SqEXa3uBl0fvVtLQrwoMLDped58TloimMCge8mj0BnFC
NGig4P70hd8p0r2iJcBlAJSVGHMElzSgnxzylS/RI64bu40/iN2xqwYrEKf56nxMOOADybWtFGFY
giVDhIEpswOdrPEjKzfjSNaVkayKBF+ZgN0Bm17Btz/RnaG/m+vINOeRyghRs6Cq2Wb6kpReyJYC
7S3omjaLNr/mgBt19Bz/3KY+H2X+TRzbD0W5jUgc1hy5WrYCWRpb4M1+9YTmiZ+mreJ4Y+grb5sq
c9TpF3u1IXtpu62y91B/as6HIHu2Qp9z3bZWZ8p4GLGqwAd7TtGy1v496Y73RWGb73OTwUDAvYsm
043A7hs3o/Gq+/fn8zHyOvFZw++Y7mX00WN3k4W/zW5ano09dGBpvBfLDXdRJLlbJ/dlvgarj+Jx
TTwz605KEXhQebOT6ZlMZWhBsrrP4/veuC0B4cqeBSLJD11MUaa6RCPY9bf+sJOsR8XYBV7febiU
+/KpNG4tcTsgBmiiG5VlOdtYwWPaPgzdNq9/S8awTEglK9/7yoD0Ro5Z+1YEbxKEre4c22X3YDVL
3zyF8WsV0LKZY4CRME3AtRw5YqF4nDC9TOY+VbDZqBvysUfrhuRqMduKND+VTea/x+GyD26ret2w
u4wNWZhvSnlrWW8m7fCoexDK9RS4I+i8ILupSAnNxhtV3eb9rkiPjfIrUtZFvyjNwzla6/qLTxGv
ZA8YIaR2X3WrgsWn2EwtY+n42HLUDydGyduJrBONNJdVdj4U4SYCWaAtI+NVHfEKd4eU3oASgNFZ
8a2SuDm06iJ7pf2hVAe/hNbGqnWKhkeFyMTck3wAVZwNAM3IBTljd6Kyt0xwDOvaPOTnkxhvDFzY
yV3QkEbOAq3hvzjfWmwTK0FYxbzwPX2BZiHJHlrjcIZTN8PLud1aoIUHkogR/tG2CBxWBNtvthPV
q0D06I4WUoOSGaKmsM3Rg06YW4nEoyuFs5c0UwbnkD9Ajsa41RR+bP5nrr5K8pPQvGB3X1SyhiXb
kcE/swEh84WZJwCmBInwkHX3E9iB/Cw5NSVVhsIde5HdMMXttdeA9kw/G4hNTI9YqWgExIepE5Gk
6gvB2NXCNqX21vjWFoyf2dVAiUmwgRHrFk8wqurhV2vc+iR3Gu2izBnaYDCVyyejW+P6CKVtJXyM
pofOC7Uz2R7CGplnaryITY1Wmmo9upF7xnKnhE9pRUtDuYlB3Jonk0/f3iaabYWvRn5bEbOjzE4o
Wbx2iJ0rie/F7VxpqATuopaUGSx8rzRqWaXp1IXJSTq1TMgwI8JqZClycDu/GZMdM91mKbpWj/1w
Yv9+3Yt6TG7VRkQcmZzUvcwm6yYfyGeHBT4yYojYXzjf0Ea8emj/YZL6/boXldUkhthZ1IjrLkfX
Qmt0qPGfAKZYCs/UqtR/gOGSF0V0dCT26Q267+zkG26517bmWlkGL0KyiEXb6HYyjG54KdanDvuD
gR4L6ebqc/r7IPr9fi+0GSGxumYzfz+4J1o3WBVHOir8JEa6VEzGVviOrrQ1/j5rfb/iRZdcjMde
trSAw+2IBPqPnhMZsCWhe+D3JS0DjFAi/mS8O/dXLv332PT7pS9OWuqkR0mm8GFl3VERMwH/MbS1
b7pTRHN7iRMLrwIhQijeUas9xwmIRu//4Kb6fhcXZ/9AMfRzInIXDRUZ1lNSW9mGOO8h++o9sV7F
IwEE4ri7Vvf/MDTnyjifTWp+C9vHxedXWrEPfT1OTgyDD0SJ3tdutiaPeXV+IJ3ZdP31nJZVil55
81+Ml/7ou/9aC75c/uKDN0lP0G1xZi34FT1RnWyCu/ijYCHQ3Uq+gd22OOfot8RTJT1FBaU8ifQl
cDudDaW6adtfgay4KmeSoXrRtMeIrkSNwyTEJIfyK/Y3kDYJ7lmp08rXPCXsnYb0iR7EY0elN9Kz
BuqZ+6dC2IwMzHP/4J8nkI0Gs4sH0TqMnWFnlRPQAAHQSoiGYivyo6+Brwv2AI7EYN/zrQ2nsbkz
gY328ss40CBv75TpYC7DFusITodDw5Gz2tfIhuLeMYOGzYIQA2Mrl4dG3WlzI6a+DXXdPo8PdflZ
F1swkjZKsPExNpi2so90fnUnt9TzOF4S9bMtPhrG+meiSV/VAllU6NuSvNN6YOFLvb6Ljfcq3onm
SRlvFH0lSvlCjp607hRlhzy0Fpa2K8NjD8wT6SPV7WzE7KUtx/pC25Y4BQz2a0pKNnRagnb1BB6H
kKbos0RoSI8uXQjLYSOvG5KYT802eW9fplvovbKT74gKHXmR6Ul64nGa1vKppi1H+f9Z+U6xyh5j
eH80GRbxO4eC6j1873/hsGl+t6PXMF8UvLNBVK6tqN1Clh9j5AzmyHhRwx3sP/nckTUu0o/yJYSJ
3C6oDfju4AYgE7IqTzWX1nkjmmtDWxS/55XDGhzOohWWuvyoxg/1yEZe2aX/kKDTbjfYc/KbYalS
vkOASlb9jmTD2KdzkGw6cdVN7oC05UV6MLHabc8vhuAyShsmt+XA8hYCTH0EYEhizTlyOoucQizL
li2GjoySp8ZNsWtDWLMrgZrVX1j82+pvq7hhdisHS/5OCHBWX3RvMtmjMhT0JfGe53CZNZ6WOuZ0
yKO76LyTsFTh73kjz7I6JPnWym8MCku0gX61KvJtkMUEtK466VZUXaRitP1sqKektz5E5nuVb7Nw
X1sPYsmMDqMRNP14zYm2S065sNGNFcY2OUKkue30RUG5K/OKLKiW4yf5BaAYFvCb4a76HZIHkjoV
RkkxX9CORQ53/hCb+XDf16ss2YzDKRThFXUcYj8E/9AIJ6V6xPNXnNc+7PZmXZC8UK+l2kNDodUe
bcGqxc1UOZKymTIXidOUbFAOBTP6PaSrNSxkOsr36nTSAOaazlm+qalUAuO3QLCLQiatb60UutIx
S0MpPqYMHNsihXG60/1lxd9hsKlBv5T9xeyE+Pce8kek+30Ro0mIKVVXLFonRCN+L2isIWi1sGzS
E4YiOXVEl3FbpREybGuRZ3a3XbbJplWruXm3FFGK6x6griMkPLsO7WhwaAYRLKbATwu9JLHTCm/Z
VcPED8Sf73d5MXqapFyUWrFOT/VI4NNC8c4a/agl83Bcu5U9pW6hI6ugyaSne+2/iFX/e5f/fgMX
dZ+Sp9XYx116akd7Au/glZipKWA9OsYzyHiEwQYPjvOl4KT0+6/UnfLfsoDv17+o//qxLsU+b1O2
OmKyqrUZrmsssmTfPM91Bv4csXIazfONVWeiCCgYd3MS3FSc/p6uvDLX7uWiJozEUtXHgVdGoW8b
r5TSad2EPU/H6m0rxGITaAneFdeIwy9wdIz5dLBl34P2gfDx33fzwyTbmNMCQXihUAAfefHNxGlZ
ZHKYpSdhle2EXxE/uZW0JRjlQzzKYHzGde5N5cK6Sd//feUf9CXfr3zxneQEPkdhnXLlbfBIeqq5
DwUPO4c2eN1z9BbchR/NOtg2WHrIMVsntOpogCce/SR5OIinwmBp2AVrAk8P8orQ5/ig32Hk//dt
/nB0+H6bF1/XNEZq12g8oFmm332Mn6RB2NY+e7OI15jNwEACr6m+YBn9dVD6ftWLQnzy82QKkjw9
Rdp2Eh9Da69arRP8J9eKQHS2e6gVVbCcaCsU5roXlxQSotq6OYjzXn2m/hEIuTdtc1yHnCjz2otA
wXX+mxXeiT3TtbkloaJpuzGhH0q+z+AohSeDok7ZJR0E52VyrgmaecKuW6bkEKjt3ApYJaO4FAdU
BdGvCb/VtBKCB03E58bGK23a7EBwc+aOIZMTzBNIEnOoNWUNMmr0Emv1WAKsRmNseBKL3XT0m7v2
fFLgXbUMGVqNvEqcqznOVd3KFn5zGkbRw9gAxzntAmZ/95VToCaqVZXdUwemRPPZXDWaZGv5MWcz
LGaoNZN1cz3Aduegl+OhSVXQbR+9cCOOqALRsmYfM6NfclRuslN+GxLmdOHId71IlbM7GACLE3Cb
06tM5nTQ3sXtRjnv4ujO53HJ3VsXvsn5IaTYMZTPKn2Ni9qOCCmOwnsUGRrMQwLDimVt58N90x2i
API7c5K0XeadiiGZSWQjL0QYOISU6TPbGufEBGAlync4Rn3fQ3gbkBFU3BjWU54vzIAmqN1+1BK9
xVUKqMV/FLo9/OweyafoMJuMvPDB2CmEvCHcFd9Kwg9nUPg2EI+xeJNKS9F3dcNOhHVkejrdT6Pf
Z4S8Z6szmLm8/6yJiEOnVLhtBPeUUlq3W9m1GuQCyaNp3Vrh77BzFAKBKnJbzGWdwKI471JlLnNy
5FTyMk42jbiejG3Icb69m6ZXxkHGtKoGp/odiYfRXFnTahgRlvKhWWqLXaDfBVTCdpUsa6ldqQl+
e/Q9oCWoWZRHTdynvJapDp5GftF7GJdQJQPXN9dxTiZ9uzQNjN3LcjehAaX3uJT9fQO9sad0rpvn
IL7rcP5TV0jLXP2kKA2z5QSLlLnqKJ/OtKREOLDMpgWBH8R5bjx9BvXzmTwt6iSNLniwHCuanBuD
I4VZO+lQok6fdepQ5RVAgRadUldJnbxyx0jkzeUVwREubRuBafKL0D/q/V4833TJPWTObAW9glgL
FO3aXW9tJCtfpOcPQd80oDulk8UPYVRRzSDKJYuu3KsAkd0YPFO5jaVVwURabJaVdYqnY6/8joQG
vj2t7jtsY+Msr4trWFaCRj/WCbAxhTZvW/MfSATZZKnNNAD4GOl2Gr5+EKe2GjqKecIP4hd7qaFe
I94l2Kf+3oDimS7V7NjI93Or3c/uRXP5kib2wM21sg1EyNaxJvReaiWLAczKOOq2WfEfHN/5OQD2
o24j7xOy7wM9tQEsMkSq8SSdlzL5B4Z3Zb2et43LiuzrhnbRUBACVHIVVnfWa1YG8zHzAmQ2HBWj
HQmPc9OEYb/h/vuqfxRXf11VkU0J8PmfkKPvdWAHVkiKwig9DeVzzxJYJ4uWbqwWmZSwilPmH+20
ZmIu9acAHHojeHJMWfjMWhrWrsqCSDJvwhe2ZycUf6sAEXZABzfF1keL5aB65aBKFATh9LfjM/+k
WhvhQclvWoLf+IDnRcggZ0Mdny+G32p/iuMnjk3zN1MYANcWyW/8SEgdU7t4nJbZO0Elm+EgbPod
eUz0LBMvfpwMOwKVqyMpBVgzlO+Rgqm6dLLQGwXmSQ5UWovQKRBVMxtSaFe1vAp82fn3w/zBz8rm
p+gyg10Fxp928RWawmRZacPmN/CWz9uuxl5S2dEEKJ38EGKlAXQMrqgybPkDx2Ir+7xa2s9X+fsr
/d+7uGiPFEac15JUpvQfHK1dYuA6Fy694xZBwoqECsIrctKLVWYm4aYrYO6usPRn8BRg6QXAOsZx
2+M3mAWAnStmqytP6dr9XfRP+qayhHQuEWoXq8pAo67n/bAD5mXMFRmdUVLrC/uBpiFh5GJ1pTD6
Y+z9x/PRL0SIbc3eJ+lcP2vtFqF2P5HTJNOWZMKJ0tQxCWSvbCxpnH40kgXhzQMuSZEqaTaUeYK4
//1AfhDcfnttLs9ighW1kyFX6R8zTdzZY+MF4VoOyd3uJGhgXsMUaSTy1KUhkLmFuY2TrWC4Ac1+
zrMVHiRvnl2xj1/r8v0g3vp+bxcnsDwqy1YqeZnm1zkyFkm400roLh2D3fBXnWEAfaqypUpBJ9xM
rlpAfEtsLd3BYgC7gdOTCbhdWXfIiLXKDbtrB9n5Bv71bV6cA7R8kK0w54gYALHMXRQKau9IAFAd
SoiSwQ6m3d7NVafA7a96GeK+xPMXczroTGcUrh8afzxbI/GA2C5jqTQuTT1KPhqZLHBAADCgs2PT
JaJHlB8VtIyJg8ZNVWGh8Kbl8RLJRFGchgTjoENqkgQ0h/aRK4Wfae6gtA6yNb/b+dz975fuhyYq
X+yXm7w4xdCQanXcKfPJ8jyT4gbpQNk1p0uSJzPz7mGDQbKRmPKAPXRaFk/Z1YAzXXv7fzpWfr2R
i3NKMp21WFXCFDMn9XV5YAeGpLE3apvA0hL4IpltxPuwKuAaWDLz67DAMBu8fqT86bD/9U4uzi69
qIRoFc/cCWbFdQEaoWADJLYKgVmIIhtqbPoi/5kSmvlVcfQPFu/v38jF7jH1eppirEgh/dP41OTZ
3C2hE2SioH/kvNE2MxXG5OmLuCrflZxDnE9Myb/fix87DnPSABxd0RRN6+IuLGFKfVkUkpMW4DDP
dZYV5quQCsS9tKBDh6S/MzyYifnax44G3vDX2Gzh5BiGe+04+fPq8+VmLrYyoQ3GXNQCNtRf0WOG
V2nYWgv1jacyw528iMKDw9Rsui0z5DzUukTGGBzi6MYcA89kAEXWBlPM1TZoFv9+Uj91IOTZJDGn
ZIMQ//Mkv4i5GrHRqsSilc5RN/P3XY0CUS7pGe/iORklT4/An5T73sT9vseQvKy1K2Gbf5ocF4vf
t1u4WJ2n0lKCQKUdKnM48je0ZJjHm+k2M5cmKrHb/FEkgVFHXvHQDwyinaykGUHqWgH6r9gMyMx6
G8EMahejsAH5+Sd6pfQ9A2tFBaaMC2mp73yvt+6aYi7Gg444xZl8GG+Ebo2PoY2P6NDOZ5tI1yek
Pdc6YOr88//rI1qKZungiWaP/PcCNfAJalDTNmEDQqBC8PNnUqw4OOjdPo6WXbesERKQUOcPhL3u
xOmh0xAZ352HvTrc5iHiQB9aeL5jXLlQbk2sR6k3Tk4pchplPoLFRiLsu3nK9JOmkSsfM+ZELAWA
Nku2kaNDFBfHK2veD+JvA4zq/3wo5aIE0bpuwOfI90bUW0tPIWSt2+BMXTeu6IgY+2jNXCm7/hjf
/vEglXkd/vK6Sk0ed/nUzA8ywiUfNQhjibCXMFGWwmsCL7VJtz6jEaP7VCokkW7piB6zw3n7gdNU
my+U6rPWOXb1cRc4hVMU93LLXkrmRM/YflVZu2yZFK9XfmjzFn555xLcbFElg0r9a/jOuEuPspCn
NXg+yo1FxKNq+yUaDL5NcyWuJOUaI2je/f51yYvdMfRlLBZnLjn7ZKhPJSRH5AIQIMEuVG1EqDxB
eGVL/vEb+vo5L3ZC2Cy93ppclLlm5cEQIGIammd44NCxqMeXtDr0ySPyIE26G9K9joyPmGzj0RIf
pJLw4ZfBTeqPrPgNgv7M8lf2gHiTZ1V+6OUHVX0Til0nujN+wbb6+2tq8B/cvIYs0YzFZ6pJ6CQu
bn+Ux0jzpyk5Tb8kr/lAEiBtU9ts15YPtdAfmbLgcjhOsivoy0o7Vtqyez+X65Qurd3oTu3oiq3N
GeQGKp8CroIrlm6evCYcSs/VWtvM4RsWTZBdCdVAXunnvd4cVnV7iA3Xz5yzwld15Uv5ARvy/VNd
FAVmLiRqEw0ssXsFj/avMH7I8SNn+EpBYCzGXyyYASOf34RQnTk4b8Y1zS8iwT8Imdxcs8aoP5S7
3x7yxfY8StnUWuKYnGKmkBzKSTsckBXu6mjfTFu1eRTDyrbklSRHe0lAZjjR4DGDZV25zeu4NVGC
LpK1Hq0lc2cicBv2QQeh2zi27YaaWJLWceYw9co0OjccXRlpGMay5wRfeXHbXdtDf/w4pk5KEFla
fyfLFYbQTzJgPhZCpFf3/SypmTs8k9u9VuXiqgD7p+vBbDNmYyMY/j+7zZdF0KjqMornd7ThuMmZ
xbFUosvc2k6obzkCen2/mKI1oiPRQ31kTRucXYJE/9cWF8X+2v381DGQv97PxdullVNipok4/+RT
WrycWsIemohCXscc0b2kodGdyR5ZM/vl3Xek9agc/728/kAehUz75ZlcvFKloCdpqcyv1Dpa8RBK
UKPd0lBXkxYucM+Oww7EOcEyq6jccqiiazBpezOz6eVJqcPYGDclBcC4Y6ysCnvF6Jmn099BYGvs
4wNy2C2NcmFVx/fNQLdHu/IbNX8o3PkEhmZZxJFgs7/Y2rJUkmLD/PMJBmuJfbZiBo8ey9Ef29f6
NWzAmdnaVnFYRI4cMxrzWIDg607C4CnZC42sGh5N62XgpMn/0RZ5vDKO0QG4i0IbRLS10BnKe5ll
iDE+3Uek4IondQcrerFyJ3uqn/vWZqo8Ce6go1lj7bKN38nBPM6tu+7WZNpbOX7o9CYcn3YTT3ZN
wA8qA+UO80LtaYMrPKQtrRdGrQvhtxV4wtlB5icz0t4UiNnpe8HhA0p35eH9WMbKCvsOZAyJKJeL
AktXkU3x46QuyLaM72yp29D7t6v2INhopZX/LAQahy7tkCyDp3+/fT+dQ2UghPDQNIn/MS/eviqb
FNMM5HmnFW3OPQxs5p/B7EmVCXZZgiulxMdWbqeN7QsQbKL62iP4abf/eg8XxwzFMMpuCJX5V5jj
vU49dDOeLHmj9q4tQb+6qBl9W72WQvTTiY9QQ4nDlgopQbqcYYbwyoSsUZMThXtlMlRaM8LKtMdy
2pTzAtDT5g7cFgn5OuneMxFDxZIIZue/YGPPH/Gy4Pl6KxcFT9f6klWLegJHZ1+7SsVmupHbXU1r
zMIbMSwHbdMBFDaZJiXIJ2ZO6dXV8Mff8ZfncVFBlMj4LK3gJkgUQvk0eWK66hXPMjb5Mhl2vnnM
1zpcoYWPqjwqVkbmXXkbr93B/Odf9oesM/yz7mvJCbo+Qs9wn6qbDJOfqCxmLjo9ACw42qrBJby8
trf/4KZjIVbVmf+s64b2p3H55eJ9WoRJPgvL9D1+jjXjHFtzhf0MS/0vfMQ/vvRQTAn1RNJKu/j7
R40n2aoKPZ23XqTEYFtfp9VMfqT/62BKYvh2/L99wi/XvHi8UpfWZ1H5f5yd2W7jWLZtv4gA++ZV
JEW1luTefiFsR5h934pffwd976l0KnxDhQMUEoVEZJAiN3ez1pxjck2GGO2kBRZBz/DAd7GBcq2j
dQXV+vPc9u16F5NLYZRSnlcoBdN1uRYWGPl+q8Q+r+UjiG8Qvc70qD6pGS3MFVrxv4+lH8xevM5v
F7+cVTSNhDELgaTV2um64AjRFLuiobFT/LZsnSKGvDGFD+jNMmfR3hWiNZuwiAqmvJChJRubflyL
7I6ZfbJhiUPI+fsd/vh45kaFRa/PoNRz8XgMs5n0PDBRzabw0nYI+lm/fC93WrwNpJ43DhjqyFwL
EHm8LL2Xi9XVbsUP5T/5+z1cPKUkk6ezERmcGg7TMkMnli1jpOZ241of1OHObg1SkQMfuc1KskHK
mM3si+uKqB+3Yt9v5GId7AMp9OOGG0FCbOlAtjej02QbDEN25o3h8kNfRNovXf2KCkDSee1t/HjS
+HYDlymArRIlZpXB4SzohelAxHVkC1shPyWEj2wy9abE3QRJLLHNdcJBvH3E1mqpnAZX6q6ABEJa
qtX9L+rr39/P5d4qTisdDZQ1r42d5GnsmftNHjhZ6o3qCteWpW0SPiQ0Yl3ykGFopr8HiH5Jud8H
uLXJrGuj9qeJ6/tzmvf436bJthUnRQ4ZtekaLeFLCgAKxwe4+87J7uvFgH2mdKdff/9WfqCnGv96
Dsq/r5onqlSEJVfF6FHPas6vmmhwUFZDv4rCVUvVlvSs1mmJqb8xttMOe2touCQRx7ZELkdoS8v6
mKBjQy+wnEXbFNunbO87ivo6sNtxZARm+RYFYfOLcruhLKOGuIGViNQsWGL8xLpyfRKQf1ryFAvw
ga7MSqrLI1GTolHofRoBOrrLOb5Bug+PA6r+grP31vIB1Fo12QI6caQBe7GKNjyyAiSo7ERkUmiH
xQlLSTJem7y1H1/0tzu7WC1CXTZqLaQUXX4kmL0RRejJKuh3jbktu22Hd3G0sQ1NyyQ8FeJE6Nzb
maCRHj2wrGzEfD4JFNWNr7zE090ZmmX2lHbPpNT3TlEde+QfOlIVUjgmPnmxeuwg/afkyOTHAvHl
o59vI/Af7bPKq6P0riNbTdrbKtyLkZ2kG0N38Vmnr+TeBauZTxaKCyU9tV/hEWAIlmqMApRtPsa8
BYSy3laSlSVthuJgxCtM5Ll502/k9DUx3IG9Jq7TE9HCurV/mcobs17LeEwySrEevmCUqpaXjVuR
vDE46Q9shLHQxysYvYXmwMycsc3C3FXqPiN9Zxq71ro3x40urHuKfLD86Yd5YbKWXHFVxp6pPWAb
Q3qa0BgDFeal9Q7HnEUmHaVfpK2iE0iofQ7EXOMwUtV1REBRcJ8ndGLqRxXFmrFFTjzcQXkiz4TR
OR5D/1krP3O3mnb5Q4y3srr7+1f484r1bUhcrFjmGLH7jBis7TM5TOTj0tvn1G7cZhY5CfKyhbhC
6BSzz5ULz5/35f74+1dysUyZyRB0ZUqXSvZkWog23/HRelM/gPTzGQDHDr0rV7w2+i/Wo6mOEkka
+KkVJpZnn+CheHkulsLbDFBrwbQveLXClU3Lj5Xpb79Tu6hMp92gVNAd5x3aLLFPHYF6qwfsgLpn
+xA/XAtX+klNKSPfJPtbwRBvfJ0Pv83mcjrqEUl72R0Dq6MHWjh17aShF1urTrgJyKjehqwqiLf6
DUnqYOspEQmYzxCJMEjR05MSnjhIsmLLDdtoEZvPmK9RnCupZ4kHinH/Rff055fzn7v+Otl9u+vz
OAS6JM5KD2nGeIOL6XEd4LaNKLdJLmms2aLDTnjt9Vy77kWlo0GLnJbBrJ3A7CwvxvvzQ+FFXo0O
h9GvuP1/k7j24zn12zu65LQHrd+ImVLOIgBUiIhaSDlF4rgmACRGGSGgrlp8bePVlUmP6LP+kOAG
PGFX+V99E5ZimTLFuz+iF5SkzrumR4JMoxj15D0Vu7vMLubeH3UfELwLy8H7+Per/qTPYIj+c1X5
30s/e+RKHcL/uaoPwPoR56vGi8bWviyQj9Ca5aDsrydPBBYKOLT0egi05S2+aHIuXq7uFX9etP+5
pYvdSB+WcqqYqB6w6gqNS9xI8zpqnsUuUHMnel2ELUNecRCySSmog94m+jndQV5NngsoWxBAULKW
SwH2gP33x/WTaF9WRWhJZJgrnGcvJq66DYYkC2mja3OVrVzPYUD6cbqBRrCamYTTY7U8b6P3K5ed
z6uXM/S3y17OXFqqiXmRcNl0PXKgdOGOjPTuSRt3LBolZOBisdJergkpvtLY/rwuexGREhJD8mJJ
on6WZYH/9XHAYzeQyhUHeXLlcYXFvU4PMUFttdN3lFAhw/wimR1VqjraFeWcjPyQSFhoOHwdq39s
5/0VOlT8PaHiNWciF6JbXT5q3W6UvazeZKGH/FCrmOXIKtxGqDLPpyg56Ok97perHkfjj+nGVJEk
miQ/ymgT9EsxQNI1lulHVfKf1SCKfhXUx5LBnbRDASWDQSbb8H1K2e2GtWJgsfLt7nerexqdRKqq
savGCEgQo5HgstKlpRxs6v6TFC0kwDhXS0caPgm88/IsXgmQAKrqjVOzlzTUIVX9htB5u20hyp9f
0vRFDg7dRC/iJiiN1ZBtcM5lyiYBJy6z7XjTDsGjddezvf5M/cUw2WH/XKn3uO5OcudgBWOKTp/O
JW0bH1IQqFUCsuM3PFCZ+khetlQxgzu6infUnfTlVG51DVO1/isfoTeFXsoVCcmYFtEzFma7Uleg
BroDFh3cF2f+6Dg+xOpLj+80H98MPrNO012toZwa2X5zD3F1xPpvGZgBvYT1XLwlJ1YuNzXlgBy5
TwX9JokPtXozBSsr3vbnjdS/dM02tR5VMCBT0S2G/rfPfuclGR5jVVvk6bsTVK45/E5NUmgd8FeZ
sKWokb3PgEWEju/6TfdeJjeNdmgHt0TAwdjEsIvctXCEl4mMEcrjsUeUUfg60qR7RXfPtl4XbetX
+Juk2StThPbHoX8eV4QYqCL/w7tx8c1Ivd4kSaDil9+gLbfSgxHyQVjPivCmBe81xuZ6YiavV35P
/OZ6cAmU1/0bYST3jAqFI9h6tw7K06BIi7G9if2t1hwT7aP2n9hyO376IBoN6M4lQvLy9ox4Bx+s
7MckU92CkMvGZQuBCDF0pDxM6WMXv4jFuhMdGJbhVSzT1V97sXfMcZVbYSImHKF7gmaM4Jhb0SLN
oRhyS1lPyONpaldRsGyw1LHd129xh8rZhom8eQvvR2Z13A27YJUvAUAQX7HPzwtjWietOzDoRI4v
Pr2aYHqqVCYUGwFH1W1EzWVU1uZ2lFYTHw1dkBJ7n9sB7ggVpv75Hf99EpZ/frHWHFAhqRT1L4qK
fWEOg+/384RhPIupG/vryhIXkB/gwTBI4y2ZaaoHS1sgCpEcc9SwSMjPdnF3HWX6VTD919T8Ncz+
uZuLA2QEx7STTaCv6GGYaZ3SR9yizHf1HhSuMp/Z83KjQihwlGDvkz6AItR/NzUgceWb5O/QmXG0
vbpC/jStKpKCAMTU2PVedsrziiCudBB4SkjjqWZ7grkA/lS/93ZEv2laIs1P3WGlT1fez59rM0/k
+5UvnoiiSLRAWzNhkWR2NHGA5jB61mnl1vkKUQ0iYepb5XQSpXfcGFdXlHmoX76R79e/+PCrEZ2J
IhjJXeFOS20pv3Unahx3ySyucAzU+E5gx25016005+9D88+DxsVPv/gK9bi0qtznpxP9OLWbwMD4
fBI4OedUu/sUKbDEhCEiuwByYD1UcyY6StH1uT9hsQW/naxEoE/tsxThfJZPdfeeYRuV9kl0m01P
mj2RYTVLzv5+36y2PzwzHG7kL+vo8eTLDYbFQNK6No3vzidlgVzL8MbgVg/DZ8un5rAHT/IL1E1I
3A7JD7W0SD6ZLcrz0nzF9AEqhWXl3Oz6j1zaAfDVdOClzcYUT+OwFaWX3DpQ3xClellX9x0JiRXe
z4Yz/TFrdxgRmJJE8uhrOxRORrniCDb2R3HYQ/POWa31YZ2kR7qarbGoGc0x9zeTn/lzUPdno29F
nCxCDqhhw02XuiUuBkd5lm2W9L0AAWebPLQDEXsLuCJP2YqZkSQ1/kkU3Nsct8v53knfwdJMkIue
jBsEvSAdLXlRyZ4izwNYJwWaxMEOr4ersCSXy5Gl0VqitE1hj5lzaL2Co2S81+aIUuGz6ghrmAjM
BV4EI8fFCtIpVHdBJDmwo3QCp6pFwZAk+n3+9845cSXZDaZTy1+G5igiY+K88WFVhmCMNBhYn325
FnEkoWWBGEbQ0ekQl+seWaKMBi3VqUWBEQLTDg783uiXVXFbBb+72Oti2FeOBsew3tYxrKQ1d0CH
TQGsc89DJTWvZvs6YsrdtrNOzC5RbX3o4Ty54zWXMI19ChsssOa2OhQHoLq2vjfJ4HzEmsEEozCw
j4iWUMz69pwcKnfL4FPRd6W+60Be+mdn7FckpoQ6lisvlLejvIWVYyl3QrBK7mh03eLHkSW7n6MJ
59ZESxWQPEUCSM/r8oZTJ6UoR7/tjI1O8GtiQ0rU1XUjfjSyW7OfsHYGB1SXTjkyf8e0hQ4glZ3a
1ZYSlAMxs3TiccVfzwoYczjBcdPQv5cW7YN11Mjw2OJyR4WBAPR3+nqGnhO7NOrbl0hbYz2lISiF
q/OqexJ2FSdUW1nne9QjGLps9qtAsrZ8zHOTiRAqYoaX5nnmFpk3wWMdbHI7c5A2wFA5n4QlG6gw
gdm24IqVuVDFD6RUzQGE1Kpyhy3CvJI2OIiHfP9FXjHWd4oL7hKAfv8c06I5r9Qncwtcn2jvvUIO
ye8EQehI/MeobKlNl5zB1Jb9u7rtT9YnPrAzp0gPgeJ9dZRXzWpcCh/anbAbVtVd6RFxWHrFcliL
07JnU7BM1lANqTQC/MXMkq7Gdkn9iVdL7xpvwE5Yhr/T3+VGXpafZ4y44UY5+rfJgQzb8RWgqJas
zZ67KZZ+ukMoNkt+Zve/eN6K5EyodoEJPt5RWgRiApWQ5mex8R8JY7TFow+J96ZZ526CppI75xzC
B0Xneg2R68RnjstsZ/GXVXRNIo8aTGiHK1x+jnybeqU3es1at2hhrCbCU6UTQOzXkrjJWajEhTgv
5AdSS2nNkb2Uv7VvEq5L+Abha3viU3fk5/AN3PbNuKqYs7cSXZgHOFp3mEaSte5Unu98jIjoee8U
Lze9W7vBOvD6d+4lmA1hCe5SDivaYj5qHdVqRdyfa422kj8m/i6FMmwCGuir9xmGPcEO3flO84Cz
eh1/Nq03Zh6ueDK2EG0EaDqkGdOIC0nHrc92Cl5btfhKnafmK9cr9GAiePmCzOPsSMTF0sqd6iPM
txTSQV8MaCgfu3s4AbXuBB+ll3rClUy0P5tKrHqGKckymXPY/C932iPOwKKQ2hh5BdiOfiM+KCgZ
qSUesPqpFCyEPadjNXTr2+4XQpV30Xdon/AV7olKvbKWfWlML5f/73dzsQbXUzrmU9DEd6xMEwlX
KDrBw92T82k+oDGjFD+2LttC9bdaQfBAigr/BCoiLjDifUN4ENXXqS1dRvcpQWOBg9ht3VlXntqf
ZeaLp3ZRwmCXBLyr4KkpASYyh+BYfZMri2ryBnk5k4RJiUNsyXLP+FE88emaFOKr6/KXJ3UZsAD6
pAvkkSdVE8DiAZG5g/PtkErIEEneyo+0dZQX477l1O9MTv9LHdc0RDI+chipNqBk9Fn6DvRh7BbP
4IDqyibDHfcQJkmZvThwEOf8znLMhKw5eKmvvOr/zyM0JdSgcx1Iv3iEceX7clcXMScBEGif5P9A
Lzv1YPvDGxomdv/KDGPHm2tP7k/f+9e7+8+FjYsKtpBGwZBpWcwWF1Cguej20lZwVUc5UaWDlFLb
/uScs2s76592tgYxqv/v9xoXldmsV6rSb/J5l5a8zQQAbVdspFXlAby+KXbK53nHrqHdCy/y7d93
iD8eur5fWv53fTJSpTGXZR51vive8qO24+NJYDQe/JdypZ3i2+7e+h273VN8UrfRx3+B3/pxi/rt
xyv/vgM1nKS0nHjmYCoIHjvNPTUKbwskHniVzeN0y2zJ9hRGDdELVrVgN7IXrjQM9fl3/vnN/PMK
5mPXt6I8uYlioRDawJCbllXOrmxLJXBINwq92sHJgHdKG/G88t+CL2AeU5117N4plSCBHY/aevwg
OU1EeaTMtA1wxUm9LT6tw7jOzVd2k8kI1nM1/6JhwaRkPGivbGwk3EI43FN6F2CIiRwvkS20Xkut
gm1vNT41JjPVlg8vypfM9PDQ0tdue+1U+eMB5/swuDh7i3hlpjpnBM6xQuWvWcMWgFY43w+v54fu
d7WXqX/EC5I7m8YtlJ2A6Rb+z3O/D1+1tb4fSOY4jC88DvgFcunlO8MRryKG1Z8Ov99v8+II2hlm
eJ6AtX+5HcVH8rvLI3pxWgsn+WwHj2LvWDhoSEeO98ox35nEs86v5aven7pqAadpDhmvWCHIh8bH
hxytWPR01Dk1R0QV2zKT5qfeupXuwklSV/9FvNFPY81UgQ9jSjFI5bx42GNwNoKzVkZfv2KOg5ee
2PdiisrdfN9cWY/+VH0zp80qaQtmjyFy2X+P7KyRTMI/OQLGawrMU8vwXFRv/mdhYBXJSRcHZXmm
LgzFfpUKOzDEREwL9VJ0gC6QdD5v/k1Sz+Y4bQkhh+9osUOlkXz2eey3mg08R512BUdegLulC0Aj
L2w2+dem5x8nq+8/5eL16+X//JSJS2Pg5/tZ9vftwX+0ikV3a7yHFMOfzofxkx27VnhTt4vZeIvB
4sqs+eMb/PZML0oRxWD2SdTwTPulCkiRCq2rovJOnBiUkObpwuocPdKo75ul33vgN7ViqUXHodlm
oGZnoF7/8vdb+rP5evGaL7ZHeVmFppJzS/kzDfneHjxiR+10OxHBZkv70L0myPuxQvb9bVys0n4g
D4rQccVxOaJ8YBMLy4eAPA7FEEFAmdRuBBWNbb2D88cm0wYrPoEnttKjgjgIw9W4kT/l6P9+CJfr
Nz7oxpDP3NJcLZV7gJ4OW9bAjdnmgGg1Ad7GBz1YFxxRx196/6KqN8XZiwq2jeyQGhjK7xN5orOO
MQOMhNv9XhLW9fk5ErZRsVaCjTHca6WwKDmZd+PvSQN6fDUA7c+m6cXvuNgQKFlVV2eJ3zFZgO4c
Hm+CoYAoVTCYtHvgAaj34OSS4kD0A+l1i/nUTXKXmzz9fVj9/MkZosZgpygrXxZl4yKHOFt8PdGB
QAI3O7OebbD9R8PaBMS9FUSvQtjlSqlbewgjVS/L15WwJViiMJd/v5sfS5Dmt7u5mACGOGysJOVu
0nWN8+JtcohnUAoH7C4a/A2L6cZ/mk/U56vVx5+2KchdKaVppqlpl3tSLRLlUZOSeWgNrgTPpXVj
ieBKoiDHsyMlmyHw8L7MaR5zNZqtTNgdSvVKJfJPYeg8Mv65jcsRboT5aLbB1/sQgUNwHF4mhAxN
SMJyE8Tv0ihdGTwvRXx7hlqwb7fs5JeG+h8G+OC1VI0k4MgeQOur8/NPy/P3m7sYtqBAGr2TeUaN
2+4ol6nmM0qwQbvpOVYjcCOu4CWUX8w5D2meC1I77tdG7ITEMvr3VHv+C7XFT3vr7/c0T+XfNnZt
lCi1KHBPIViBGFUq1uRgbUluEGwSYUm7KIHClFOEKooNChJAxQWQAu/vI1eZR+bl/vL7bVzscrsm
yPIaHDaPxoh3gbk1ccIusvI2zJ+r/LYb7s/AKNVXfzym59uyh469FIVDCDEq2s8a7pgijZ4gHFvV
lWMSdxNtU5/95CmO2BxW0BPckG3k8qpcYN4f/HHnqMqJSqDfYFwKfRu578pEEyLwxcqHtsxOvbCR
ZAe8lY3PnvA7OPmOSWIA1cBl4HX8f6KaF21hT0jsrsMHfnyS3+7nYqHLoG9oTRrOTxLJIQd+zP7A
LJxaXPjEqdsYzfzMBt/2ZXG3rp1Nfxzj3y5/seoFcZ63qPCj2ejPTionNAyDM90P+Jd016jnNU/X
vOx/Gl346i36nYwgAwXb1+L/bRCnUul3Vm5EdzA7KFhzVsdVsM2HZSX8xtzwIaSOQX33M92Q2+A3
2w6dXxqsr+W0/BmQeXEf88P5dh95PTIciMwG7dy85VTX+G5sca1SF/5K5qTmSEvxiqH2x9Xw+6+/
2MFG/XmaBT0Rh5PsTW+W4bicFYtNe4ABpS7BydPLjKgGg/WaQ5sr6n+DTZH+79/wn2yOi19/sfr0
ehA0Ust9zLsLgm5DG/HFMLgtPu+oPYjyXWE+BigEKtPrtWXOecLVuUW+gUT0mp6yd/XaJl4cbzHF
tbOnPxVW4bWwcen/tnUuvlkeGHoSk0xjWbocL1OUC/E4ppww+m1trJVxGa7Bvll3MEGbT9JNA23b
QaIVFuHOBI+GcSoHeV0hghLpkaR8WhyOzGhdB+54NI51uAr30acfrRX5N+qpHLAWLC9xf9YWMOvN
ffHWti5/ua4uu+ImMu2MbXE8s3prdi2rQlyor1q9Ug06OGFpx+clysRMOg3pZ8EFQ+HVPwOEOE4c
LE0k7Il1pxnrmAiBCcJYQM7ykP5OuodkwvKLxs9YicVjHHaONJmvlvQoFPeatAtKisXii1St0/Ah
SH+TbDpb82hFphBv2t96+KQmn7X0u0ztVv4Fi86r/Y2ZeXIWok1202flGGAmIHcovg/esvOBh1N8
+qUtcbgVtukurp3uE/1cgq7yriXlBMyYeTiDBavW88KPhhYiGDAStzuZOmA5Fce1v4lahS77cyIR
5bVAWZFZc2yuHU5HruqfFMJ3cQKfD7yjQNAWQvXsV+CNjLUYP3X0NUn1TSN1UShQITpQkJzN2/xF
g1TVNTuzwf8sIO0lT+9TKfahCU/jQZz2PUki5k0n3WvmYeRENB3lesshnY5LB/zerti1IdVEAUkM
g2hlSwW+w2SszU1J8hF1B7u+S0rik32nctIb8k26cm9RiO/WjeOvMu/8II4LchgrlgFCNSj7rqfP
AIMB9eFyK9AVp/BeuTTCb6jhpJbT5bZlubrDIZFJQ19DaWETSee2O7aufCe8no8FYQsrxOwuAaV3
8uJtWAKxhkqdAP2V0PDcKmyFWbin+rZygnqVa4tqJ+ngBmIChAp25i7Ir/MzADiq9XkMddrT+QVQ
2UhpQit9kO8bcdtvyDzhlERSQepYjM2lfgdFF5gFwL776Gh99jds8bXP8jF9rJ453KQF7waMoo07
VSke9Z18xLSAU2ExrdS1RvrTWN2Q1p6f1HdOe2DY0mXSrGvhCX/n+aP5GEc0pm+cihh57Bhru3kx
cdPnNwGcwwid/iJ2Om9+kpR/aNfFMalC062qr6hf55ajt3aGIJuWQOofIXKQRN09mIfs3jj1i3Fh
tYt+xbMqP3tXdoB03gEPTRcvTE4FGTZ8dFhr85e6uR19piwHijBJ8/20ClgtCaNhDgOZ/TK+60em
MHoPVvumNbvBWoTSySqrlSXQoBhKkrWINsVPCb6lXnHvaXiw+te5dABseZ2Mz41m5+/SzcR2JCF2
+3xsKqSCbHiMejdxfoieEmIXYJiffGlXGaDGFy19nxfNXE6kb96M8rjWuof0rWjdjC6ldTPUa8CN
UfwqRE9wwtHncHVTWgygZBqXqhSjiredassGWmT9nNAWeqTtKxWOQkOimUs95ZkO63qQHJGGj4zG
3oaGTc1nPC+IrMniV2Dxi0YS73WeZFh+hNMK1bsBg0lwWd5EjL4EjnRvacqQR1lEBWJZPJefYKFF
xU4Np31MGie8parX5C+pZriJSfjfSd/RITN34qH+lHDljVvdMTzQ5svgHruHRSIvTxiGKdk9AWyS
Md+WNGDrZ2CPkugpzY5P5wwktMHl23wYlt2dj4wVn83G7Vyl57OkhMX7Gg2Aegiflp0E/ps8wxey
lYpxqbf7vvTM4CNQbnC2g70zXHEUVyErwEhtTyCtFkJOcirztajcRYD/T8FeeMvQFTJrE2orZrcU
/2g8kYlUxU6Or1Ygyap3gedE+AQ0pJrjR8+TFJphNQFBA2UHu5EOJDYBN6UNw//aGy1u94FPc0E9
KlAnMbBFypOlHMTRE3KiTfa9+RJEZPCgyK45XZn+zBdJXc0i0U950lldh5M5YAP3Ud+tq9izWIkS
Aohypu7+Uc5uFf0kiG6r7g39xBAThw2xRxEBLxAyK78/Gj0T0fROl4bsEQSuhXOOHQ3PDz/T9Nm8
dCwfd2qOaBJYBPQdPg46jGZ0o0fHRgWnQS9FfYrLJxiWeuPbsjK/b7IIvW70eIJK/2vo11Eo4zDp
HL0hOmwf0nGUpncM7FA1KZOAEytLV3yxut9mDiILm1635L81OxoxnswTZr0kzyi2xWlGWbLJ7klN
0zbFuMnpDfP3nHFs0b8Klx0P29rG5pJn0qoH6rRGto4lu2y2U8f+cJUmp/RJXCsnoXeYggvrkxfX
GG7cHfVffm9XFPBquxhAMy2g6BGUVUTbrnWMesvsWEYH8rzY10gqlNM9P21Q7moycdI57+WZx2We
n/1oawrrKvrg6OL7q3jckXk48ixoVUKwFVa6ZTlpd6z6PR94DKQBpBp0utLLUA+4Kf7ocjHEDgb/
QFpmqsMfF7qlEh26flUJJOk6su6a8k2n7zTjvkrep2JT81Azakjmqc1zO9Bu+Ol8F+l5bpqOARZ9
tHmoSxB3vPic+gg+qMCTDTYK0nP8KMfHNj5o2bMk3o7tVpoc81f65P8yVQdfFW/Q5z+nsautK/XG
iO/94m2Y/Z95vzGIpG5YCIaG/AbtztJrqPLyUaWwbKFH7Y9Kf4PQfhFhKmi8YdqE4g4mexLCbs+f
g9ywi8mbCD9JORebrbUim1qvj4a660MvU1/MctsANBV6r5du2nalwNBMQLIsxtAbFVfAv2Mtk84B
M8rUmadY/Wyf1A5h0wisRrSq4MDqeWNnTHJauA8aws5MlCUh7JbOFqieSrMpSG8WpvKYSMc+eJbF
m6RETteuz8JDCPmJBQmYrGLzTyKtK6RBgmN0TjuujHA1hatxWAf6HgAA1ilH9Z0IHYZuBzpus/he
HXcVMUBUqrJFwWwh+bdVcuJsUoE4DqwXiaSxjhAAuz17prkkkHgSbnWGXprciMJ2Om86lCKEE0lM
d9hzylc1uGH5mf15CAf6cNNW3XqOWxqS+1xz4vohD1cVUXHjkBLntaohxoDeEfxbCaU/NxkGv83u
kxAjrXyYb7dNwC0jcfEEYVaM5PwBe5yeyx6KQHyQuc0GCE3FmTIhQZSAI7//ZbEvDsqNNXpGTBTl
R5Gvm/OtotlqRV1x0SDCaWOs/nYpA3CGddWf0pYt5LbusmU5nCrxvTTd5l3qTyg8jPx24pRSs59A
0JYvhZwW/05nYpHJw0O+lwS5ix6D7RE9R33DH5ZaR2ehfEc4fH6fK4/aPqLgxA6mHhYqymLxIRbo
H7H7wjyIXFl+SvKVmq3PgcbM9rsFCSKQ5hbuhxHhR7wN4zk3CXHzjkpVGazOBQHZv0bjTGzgIh5W
XGMaFq3eeIzx6Nw6VY5Nof/Vk6bhl15Y4XRnduwKh7o//4nCdKsejew2KTZx7KXGLu7YPgJnYMeF
Fi45ZcpK03dV+ynsUnxlQbM9G6faKjYGTpDYzigURcc0QIjlyv1jlT736Xs2ORbzKW5Iv3SppCvM
EYrk1uZj3QPafqfOaKrDslUdHagYMPlhIYuu1t0LO6RKGbNlaD2at8V0qxPLarhq/zh1IMsiONw3
kTwLn0skLfSNWmmptI7Wr3vVkQ0OHwPpHExUhOAxOcZuwr2yObI4XeP+AxINdjzK9kb5AFJTGb26
WMZgT2/i5mAZj2W/yooV/UJGxhnybHNQYr6pkvo4K62/LSovqjwR7QQxBGdniA5V6fo0q0TjpVPW
0+jFpktLreiW5/IuVW7wSaZcPjNNRxNpAmqC4rTEilcVkhPloDJoRLSHbXyDDZqb9rOFphE++6vN
mETJXsrgQcrJc5CSH0eJcsUZeeT3MvnSv6u3cvMpx/u/n5qVH3olsDnYA4jUj9Q/mvlt2zIXil81
A2DN5J6tOarbtQ8afacQ6at3e1ORXcQwhGISBYgIG4scFS+F4zKD1IWE2RkIrp1G9WTl0JqPYflQ
kv9I7etKdUf9obhEKLGi4iibqUKX5W6pqpuoNqXorqe8Q0qwfj7waIA3Sc2GszAdhRWZcXOR23dN
Qptb4mycIrTH5NWCB+N/jMsJADHJ9HP/1IJNjqBcRKVXM9UeTfFRC5dezO5FvdUtApfXhnWTGWDo
QRB3HF4dpFZxSTbosul//f1F/NSvmX+SpYmSDnhQvahc5WpGWZur3CmHzgURKZBRmbkCjG8cxLYA
tXYhDyhayc7Zsr1QnSlZYZfXl+yRopdgwop65XH/VNmxoAdRVlQJ+YYi8+96UiAKYjPKeXQHSxyl
epnDy6XAlVH9xBqZuJRXCFad9X+16ST3JF/bxSGgbnzl0fwgPbeAABkGNGsIZPpF4VqQIlmJiyy6
SwxHE0CrAzVN013RLv3IJj8yjQ9R6yXCXiiR5xnHXFkiG1OxCJyvynd+anL862YuKtY9rP2607mZ
eXWYMdAs6gR09dQ57dYieW8DZksNqW8GSMfIpczWf38cX02Ey/KRYmhQPLFV4ly/aG9mUdnjmOa1
cAf5lkzFqeSEGRDF+ByOxHTNrEZ2cQo7MHoNfcm/6h4TNtln4lRoi3hscBHh4SZQ64Oh37OExQ98
BV5OvBmprd2Bne1rQIs5dvHfbeGTPkPAPGnGLsxv8QP7zOh2r6/M/hGLikImGxpdZYWrGK2oRdNn
oeonifgZVfMSUIO9F9T7gBqwC8aT2nnNesw5z9Ei5++P5qdKrKWYWPpkSQS789Uv+1YBzQph6FOL
l0Ngi7gHFIwL2s1LBqkT1Q4RDYQInZ1g4BbY+7CgsediS37lNuSf5qnvt3ExRkbuMG/mARujuO/m
WicVKXxTBDAtWCrDwMEoRiQ5ECAqoh8KCemggRcBKBrBrYDCohuk22L8ouPx9yf0Zei8HDw6ukET
b4Js/kEwHmtRog0URHcC1QuybpaZuTVCpw62A4T+djPBpnVE/Vjkt6W0Ucen5Hx3pnf5SQoGasrA
f2mu3ZP+QxPI+n5P6r/nmaJtBgtWPd6As9smS2J0a6d4ZK9O1gvY0uJF89+kX7VBDuimCPfFdBDQ
mrfEhMEus6tgr+efgYhc3hZHN1dpdh+zesmzG5go2AD1Iu49orWoSvfKKuGQFB/1fKkPmwjXosm0
spKFk0rliLReQzjm5nY2ig0PSsOReZfUbMi29RtGac3F4s+OQ3PG+kisl0KJEoU5J9z/Q9p5LDeu
ZGH6iRABb7YkDJ1EifLaIGThDeGBp58PNaYlFqM407Po6GviFpJA5sljfgNM9//5SyGPS+jVDNFQ
cBU/uRBiLbQm07KKuxzssicEgNSRNE+c4BXRYvCtZrr0P9F5NW1B3Wbr7FMF6oyiGxV62jn/XsyZ
qPdrMaeDzXDKi6LSWEzt34Ckz51Ax868JEnXcQ7eNoON8wwaIiuLwbJ2UUraVP4ac/1+/skVoEVT
dgxDo7gj6aC3nRqHPtj7NfZ7nK+gLK6UYriTTcFh6jKBwcbPVH7ojFsBaPd14hTHmR/oA1KmlqB2
reklhJELyOugOe2Vv158AD4G0fyoXIP1RQk5fLPoeyYP5WwC5mWfPdPiuSg4bnHHTXzbCDZi902S
WR7hg1tufxe9wLDpUXVQUZIqX9t7PbTz79nwDb2I7EqhHFIp5XMBR9XxK8+IAyNI4Qxbu4qpCKjz
YT2Tt2z8WS+OqOYj9PvY8/5mkokiqjDxT8HCYoCJb0YxcGcE5VKnPW5LC2zLYRC3swaAhbcgydzV
ZVPFM7Hw95NPB4Il2JdkmHeOY8WUucNTbO0TjABmd1PjvnMT5X50hvrKsjAQRvPSGdMOjOH3oF8J
qGccq9s05SrpMcPxLok/6Jfey8khm1JkucQgLO9gY7Y0evwr0srjG76HUueN0koPb/voGc6eRhPv
sU/XIRqmK5MsOdq0x4mxwXX26q/hsWxnVGC/UGYLWS5UWzrAKYHeES58zN4JMIvAq5zyEeQ+8t7W
Tf5aJdsAghZClOAAFI12+UbOb1OaLT7MiAgzcZqIYF1Cm6Fpuy64joPLfrBnT5Zl6syitJl1fpLk
xY2QaXIcl3cMqUkxp3ULzPMbblD8QlkaGK7xBCwSarLTokEd2IaFbQlqV3Qo8E+p/4hkIGm4oxI2
oQMaNJ8X/ROu99rnv2PQ+Z30Y6UnA74yb6K0lP+sFNOprtnU8gaiSviZrCD8bS0GJ6/K6MSZDWiu
lxbTRtoYG+3r6Fob6pRVuMMH58Kazu6fH2s6ycWqqB5Cc2BN3bMIvgXGHxpBlQ0vag47sZ14kxfS
WI434sf07T9TaKx4QeErvQvpxriAk/1bVR3WIeqn/+djnhw2ho5qXpQsh+pYqOYmg/5Azn5MVhk+
j+OiWfde/aC/GIeCbugi3DdbfddVeJSiqb1lHoIIvYy3K7YPF8bEf1DSpxFIE6lhRO4zZFpP9lld
T36fzG9qrNzGtXYjlJr7W+2upOPbsc+29VumuzqalLvxKo/d6g73dODkxqJ/sDqXWTYDAPprJQyD
+3pY8s8KTohrdbSF8adS9/l7vpWtK1l87MSNUl9H/TLZ9aqj3o2fg3o1owAQvoXbRenktHAlcJmP
XlR8w4b+Vpbfjphdga+uMZlqelocdgMimM7aB5R/yMOXEHra31mipiDSN7P/TITa/rADfySrhdUa
QtZl5Z2ILQ9C/FN1rzL2oeOYN1d+xNcq19px0ySA+5HB2mrcQqYXv8VA4MhtHhRI9Tg0BzgUV6Ry
TEVdaO/5ToZwg9uWdtd9ol0Ei49RFj4LyCouSECDnTZusulxYmPSmdpodArpIddkT2PXIGC1tehR
LP33Hlq//e/j8rcSG/vzx0+2ThD8md+jup/wk6nOKdsHO0FilsuPhoPt78bPY4Dbrae6/papZ71k
RHuph3BxCSeZxKDGVlMnaUn1lAjoYKEFx4w0tYd3CQ30ReQjxQBDSKYTswQ0W9B5vpDZKX/Xs7/f
wkl5YNSmUUZtwk5mzv4KzYP6rYiWve4idaWPXlLuEnOnYZBlzNqUUuEgoE3dwuAON7Gr7C4zNkFz
528lB4dWXJmDpby9hCb547X814ElVQCUDNGDv/idlQNbEKbuWJQzoVeyR2bmOdpSbvo5glDelPv6
qkbGWX3Ikz2p9fREgflk5u500F5NmgX0LmAoLrFJIit9t5LrAiNrbO2vChrk/ZWlL0EaRK7g/nuL
aeciMt6Rf5Qt9FlM5mTZmqqnxojzSmWDm+B+aGTbGN0ydTXVSVB+CD3zbXxI970XHKQP5GdrWxi/
Q6bmNJVpJ6xaGau7Q6DdhHeFZzY2RXQjLpIrcT267Y5GNOLgRvCERk/qadPb0GPX4wl0xrj8oOKb
LhMMTlBJFiysL5UFyrn7WrNMRZFFEZNX7eTGsY59aqH3X949IwlDY2YUZzrDxIXITMjuu0NEGZQj
pYCIjlwvlJ20QPjw3hoWxTNDzBZTUVBY1jrKaOVhvbUo7mVXe7hsI352m4NLA0hv0tFSrZOVqqbU
V1Xbz5kfBH0ImjBMvyoMsh+sd2Swc+XBaNkewneDFB3TkjlACx7yThixyCVTKXdEdSi9rfp1Vj0V
zKVG2J3KqtA3qur9e9v86Qyc7vYZgG9ScEk0VU6uJ3EQrG6oaeTOuPl2mVsenmgtU3B66FA8CcAP
+r3yCnQC/efbsQMkssr8tbzKYR5eCBBninQN2c7/LOYk04ktM5laeSrvIqbZgKmypfCB49dWeUKv
7UX8DL8paGZLVFw+EHOv0z2uf1gn/jfh+uc6Tr6gZCTqkMZDeae1zBuW8gYmxjLZRLeo+3vEyrX4
PHuJwED+r6Ch80uglYPakIaG9En8qY+ZkTaVxvW4qdYqZPEI/qe/xSF4BmF0S/1D+ObO2tJrbtOr
S7fzmVbS78fPcebH7ZyOSRyqiUL4G2f4D0cqqKicHATDmfrqXBnUvi8RuJU42ygwVY5gZICXGPml
3TBfin9vzf+8iJOt2chD6neqRI7pxvcTZMkOhghTZ+Aau+Mmv0MJSreztTjeVdcGdGhaj5cAsn+2
/7/WcLIjw64P4wQF5zvBuurFZQNpwRWVjYFsIQwG0VVxJ/ZCdQfFChj4sqAUGOFZ3aP4pk3XYuYo
wlVyGIutGdzOvq+AX9i5+kFqnDzyjuk2YEaI7FEE7K27FtoboVrKd6GJHfHOwLjtflSurXbYBe3L
EfjBCMOFiCfuaZZpIISCvYY+nBXeW5KyMMUYB+c32A0MOQUnxvENpGse31iMtHoQAqH6NJFOoazI
vUWlJnxH/kuEtlArD1jW4/edMKncd4VjWM/T9CZM9wIuSDfSpU97PkSaKgJ5VOd05E4OGNo4GCGZ
ejkLCQ9utc5fSu1LzDb99fg1vLf9IkKGYDmmEGUdHd7Payd5yjXoGrC7N4pT7ImqTw04wT8NWEa9
ydO/4+LZLIDC0Jz77yLo+pNTqPppFMYlK5S9Fkh/Fx9QrlURzz0w3EIhSV9OtFmHzxiuzY1yqANH
R7dMdUGyQLcOdTd/EyW7+6bhDBuZuGkiheSKK6t1DB+5yusJ7QSlW0uxd7y09vmqP920P9d+coQT
xFxlsWPt4RrRcUnZxd1yxiLTqAeJrFc2OEf+pvUUdTlea9vjlfmiXdezKgPerczilVsclCSvZ8oy
rpjVTS8BTBkyaQDVpY2K9oWjfgbBi2IS0moa15DKXO0kOdXTVmtSU52T087u0L/D/hIMHn0EcEyc
uYS+cI9d+wUW2h/E6V9vyhAlRdQBMP9lb9kbVt1ICsEuqHCPRPqu+tSeoE7An+wZkbl08C+Odc7w
iPmxPx56UqzKUlWOdc2PxXI8X6PylVh2+PGHF4ULGK5DTgR8yPLU3cxFMMQLmeIZOvHv559kinEu
hGEtyX+u/AKjda/ABAGJic71Z0hjYD0E5OAoMXgJukby+t8n69Lj9ZNayBj6ShwLfj7QNY3WO14u
lCEKXebWLuUVFhJ9+SJTigfqXsreLjz97Nn4z8s/namZ+M+PZs4XH9z2CKvcVZfU1zrtZQe/qAzW
QLu0EO0E/vKNXx30FE3AFey/+gYMoIl+zBflU/pjEwTWqNdkOgxISNSBqEwerYkjlMsWahpow7fh
FVqz4NHU//crUOZ783TTW4oEApuBsqmchrZjh7nIMNYF92rvjI+F4eaGN07eUK4qXoAY3OlcDjTz
bsZn7IsHGVjLEjgm3bi+846RrX1hIYrcSZPc+MrqCPXypnINhCme0FeT/VmDrbrUibfOrBofBfoF
CICToZxm1clU14NSNpTQV9ii6MWN1W+j4KrVyiXvMDEW9TbC24tajRtlsKt7xI0A3yQ2MjfGVs3t
aGVmdktpxAWMWBIiGc/KPJhq9uk+Q6SwXh4NJ3pQ1HQpAXxtsqsMtcIS/ClU0rWKO7iCWWH2PLyb
L0pzPRW2fz95+OoAKmTCJu4KW39vkAn1xYXype7MGRAjR64y0sqw1afqdqoX+qp5UCMXpZRoJWSP
wPukDqWgvfSA03m6qfd168iibdD4FZ+yj+AZeZpwI1zk8p0rp369zpMglBh+cTRTyql2XNLB0z7U
7wFtNkRASfxfj5CeTBe8nvxSfLTPtbECu2VWtw2xiTvDRbVu9o4kv4A0KuOcc13B7orcDLTfy7+3
65kRjE7vZHZunMs/+c8v+ZGQFv4EoDGqhoN8Rb+o2mFTtVC2zF7eGdxdsSlht7j99lLDhEHcX+cE
eiEZCv47ovq/6Aw/HhyWVaH3wdgdKpR38sB5Ds11Kd0cm5jyGuUdwKeJ9KpmJMlS8tjj3S2CZRul
Kz2zM2QcVb6/OKKiWH4X6q3ZJnQNLLtpn0r/Q6TbXSA3n2faMpBfB+vD8CunulEq/17JX0Vk21KV
TVVuoxHb4HcLHk9kYdLD0zTEolJTsouuWWn8VzX+OrpFZSZky9CUsUCvHV3H2VodiC03rfYiMy4L
j8pmQDYwN4CdJQdJHty6ZiAio+dUA1vSpCUIVabTBi2wEW8mtJYia5s1n3IBLll/0ae3SL+fggdM
PAv9XkQDYdqO1U0K328I34XuWdC/sj5F8MkHn6ei+7dCk3AlCa0HegULtMHrhnyJ1G+CWAVWDe5k
zfqi0PJMfEHUR0mYFqlyM6Zbw3/JRTvV3so6XEMf9BVQfi4IFTwdtdEBga1NV7NxX7UEjycMLyQn
1riRucKcEb++XSba5bA0QMHQzZuWKspDqcfEjL69rU8fTb2oNvpTfGQKY+vdJiNNU+ND7+99+AHm
Wq5XGBo1gWth2+AvIHvEj8crwwUjxDAj074GUiW0mqMPJv9I/KCoyQV2TF/pQR7Bo9+IUBWuszUC
fJ76PiDcYD6NjQlg8SYCRSsluavWjob5Q+MYIAxQiLPsI+9h3WDEBrL6O7zi2KNwMjzUR7gRD0qO
8o8I6KXYd4fhTca8eEmYvfLf0XEnSdLeJmXDQF2DeLDu6H+k19OwCD7n1QdLS1/kMuPixVS7JYPT
kXAHvrpGNLPZkKxWw0OJ50K36BA+lbCGT5l6OKhFQYMsH5jPB7FrfSEKajSulCIaCgbN0eRtcyu8
ynBG8DKqNuIi94qn7A5pqPJ2+Bbt0Ueg9roVQ+guq75xSnCwiH1hqL40zG0r207vL9RVi5qB+dS8
DQ4g9QLdHuF61B2xI1LDwUANqrjJDXt4RNy0AYJ1fAe6+DaMTgoe5w6mcfYl8eh9t08/Z2ObbqHv
FYNaMd012SqFcwsLi5lkCykvxShuBceTv2zjQ+B/TOpti4Ri0a5movI2TLaIdMKUGbiSx4ccxbWd
VTmgDXNc/Pim5ZafIhy/4xQrHZrTGDPYxlv+2MzKTN0h7XYGVOiUHNZmpACqGgJiix8mSmHNgySU
TNrKGR6Lhyu74fO4B4v1QIyPQm6EJRdE9yYuugfelIb3lgNiQzdJyhcGedqi0YRFMW1DQP7o7mLj
UVzxNCaGTuK7zN2gh5uQRHXgWrYkXYnYasAxmJjpQsxDZzddibUtZkulcfFfAmvL9dNgAogqHt48
nQfaFhqP6C9orGYoxgEAQ0RQJgFPngc8216DG/QWHtq7MEPKKqopual3WUhwz+YHWoAiJxhuj8pT
MbdStPKFpR8fRCKD8QRkYNJsPrhurY7dhhMY+OsY1Wv4LVkDfdStgtmfvEo9ki9ToA9uo22CUxD0
L3gr1AAawnvmhtVnnLKOMwNwh22C+XwnOhUT6uOePkAzwRbaJs0qaeFgLAWMLFCF+CN7qWPeOEOR
NzHbECFRzndiw7pQP/jjDMT9kh2U5KONBUGGDav2mYbPOrfjUX0EflW+COHVhM9sI1wX5vzH82RM
DgrqlRvwv+jsJpmbD5wW4UqCEhY444elun2/BVg3lQ3Q+eey/QoSHJ+xEh/QrU0zLEvFaN3x1wJO
dIpiLDp1P5MHBgvBG8DH/k0IvLa1Zv2/WNvn6ZUMuQHBOp8aZdQXFHEKkgoyBgfBuutcWVrrwyJy
EuooobAREo5hQ7YvFdDLkOlgw6TnthPfxfixR0EjBgyoHYJbbdagnb2SeEHWkksPEBmAv8hyZYC+
yKyiEowc2rgFZa6tO6R4w5dB+AJnmiJMIwIsQk/46CjqUxrAAyE2hQDQjw8hsgQC/osR9KuvsF/H
wR2YKQsBN+UtFJ8xph2t+3Tc5HEMZvs6Yr/NMFjB/+o71zji3yaBSo4ezeOdSc3QPpYtmoXJEuQy
Gn5QzxC3G5PbGoywxh/iteUmjbeGvmtAll5IRf7usSM3RruC/rMCqOA0FRmOXajHkd4dZoBNj9vF
Ir6LPCg+cwBE0OWJqclFx6d5KvI7Xf/90JNqvqwqze9MrTvMhpL6MsUawl91ju7OjjTDheLgTCXO
02aXJxEdV1U5hZpG6pBXlRT1B43xWkenrfUGZFSBxc8mTiWAn0uJ1pki/PcjT3psx1JtIzlP+kO4
bh+V3UzbM5aG17xBaEQH8OLzzuV1P3/i/O9/5HWpOWSmmvETZ80Eshx1Y+qM4pj2D3cES1iFnRNK
exgxy0veUNLfPc3fv/Uk7Ta1CTB+wG8VN/mNsm1WIK9teXcZf3Kmj/v7SSdVfiEmTRfLYX8YZ9en
RbJJiBj6Ar4bQ/qw25RutyJH+yO3TOwMnZaJn/PvA/MHKfvX3iVvx+NYJsE+Zenn9WRWRtt1hxzE
PEkh1zs9Ul57G9HUAfi9z+N9qq46bY/MaRW7cxekDN0i2HQlQGRbtWuFpl+P1YsNYv3oAMjXbgwN
6bdnErwKI8NoWSALxSAXTQKvnlMFCjJKd6hO7nRTfHc2hHgVdemX5IYwPwtS/vtXnulo6IpJTAB7
SV36F5QkzAo9O8IxO9ROeg//fGgQgj16Jv6/5DSPyYeASYF7qTetzi3I05dros5GFQ+A/a86vj6O
qdbJ0vzY0ZmadZuuaDH3eH0WK7g0e/CoIU6lJFF0iiVbUJZAuqPO9mmyQYqgGA1QSl50+ayGA8ty
Wg6PIQwpLgx1LQJGdPD1ZM6XrLOP5gvpguM7eXuDUO6FltDfPRne348fchLh6rhUisgf+4PqFdc5
AsWKV17P+qT//k6KdC6U/nzQyUQh0rJMjHC+OBS+gx+heNMBXJn2NRO6VDwuNVLyFOFG7blo38zp
ym/SReHf1cKTJEPoV78G0DV+eROUX5HyAk9Zwbqp6HE5jRyEs7wGJKWcwnmrbgOBoTovehiOiy5C
4T5Z++2haGAxms+tRQu+yj2hJM+Cqw1hxWuO5IbDk+VvRvI7DX5rr88wWeSBjulyqJt10mb7Ht/o
NOkWo4D9RW0wB22Rsc05HWDZCsxpUWIIhtGTcChoQUgIyldWfmk1/F/pxnoW5XzRYTqFiOGylz0/
eD4WkG1Z50jBUsFQkzFikACImPUjwmvM/2ArBQn9ERpT2hX83Cl3pgqqtyPiXDmrpYjquioPpvgh
VBOcQXNRDWuTOtMK7nF/iqoXfCSEdJOHz/TFiwSUBoktSVQ+PmQxXCMq0mxjFZ7ePFNmKk7IH2Cn
yu0IlryeGdfo5ppH4Fc2aqWGBwOt2LE5wZdB100Sr32Qv5U7CNik/rOyVIeQ/NTsDGEnzEbPNqgG
c7wpH4kj3buyhbOOVGhpWw4eK9NMeg1eEOz9UqGR4odMR4MHNJuY7o5oJ+Z7Lz8eEzdD2dOwpQKq
H7dTNFOhj6Gtt1CuZjpueuTuEG/F6NWqD7MHrrE+Mh+r3I5/cWwQB4Qlxj8XBPSGC4DX/tMg9E5S
vDRQm4vrDAyXhDrBC3l/wtg+d1oTDQAsnG0/eqAh29Kwap4DE9Tc6zF8C8anHGevhCRPWkCCA4CZ
+tdK7UqSNyYHE//siMR3pt/JSOIKdwLtAFm251be6CDIM25T0YnLa13hQ9TvSYyLI1wtc20Ghxw1
BKP46qTbDkM6tj91V6054KSgg0hUKeEAre0q54GSJzP9yjZq4PnxLsFArabkFVBxDg88C8yw6G8q
tGwEt2wOYfeAnRWlafeAkBt/+GjiuOeW0X0FCy8/SOq+NXbYV0QPhfIdrnTdi3j1wS4AqLQQS8pE
8juZZBYe+iYcNn5x4b46m4qYMsbBqoQQHhDk36lBKPtVnMZmf5DgkdauWrmoSr3KBExtToHYzwzg
Lkbys0mXCWRgBqeDGjBOhk1hjlmxrrXdIXms7rMVEkBLCsTNbJQKnmIJyf7CD/2De/3r7vjxxJOQ
q5jHKI8zLmbQcnrljgg10Bld1MtpZRn3lYKQFiybhdZsR9ik3X0YAzNrETUJt2iHlJvjXexJd9Cg
YhhnaBO3xEXns4cQhRy47B5Zdr8+vv87gKvnMjdT10RZMklQAef8/jyVMAS52vGefJguRyRldgky
IZvqZQSMnHg1tlHFOk1vUVSrgbpBhj2Gm1a905OtCZIz5tRSCeNGs2TIjZdQ4j+WaKGzXxdEKWrL
YbiSAVKnN4nwMoBEK8eXQn0L+5egfhq1qy72NA0U+HOafEjq00XcwXz//P1V/vP7TgBSEGSN0Ur4
KvMYrMELKgCQDXFuOSuJTUjJQMKy7OGCXfr5/OXHaz3ZftMYI6Y0bz9Idx+yti3XuQsjmW1Pkxse
izsi8AYCEWDPvz+ofi4dNg0JeDYJObnTyXkztLGtwpQnx/rKGq7VfNtjmmqj/A8XbdEm10f02rVr
bqJw2pWVk2JJc+NPz8nwghVHVruAyZcawPI/1AB0WGDGRl/tdBsKHkKlo4ezIy4GSwbgZrsQQUOt
62Y1MPVBGxx3LeBA9YuKMQ0txGYoFjnj7ugzZgYInN2rDdc/VOFVw/G3DVu9NAo7g3ch8fnx80+q
gTGLGj3t+N7ZhAb6urNV5rRC5ObMmPcR11kmrAX1CsrBkh6vHGxhoiBWH3ETueal4HcGRPt7NScV
w5TWcdjkrCYhINTuEYMDej8uN8ySrgTFrp94SrDVl4U3qkBwGJQc17SKSmspPUjQoiFdi2u6k3jX
XRTYOiMx92t15ryVflRtop72eR+xOvM1odPlNDcFjkvwEj9njMwMCZqWwWcurmLA53v0B/ftllHQ
B3Obx3lOcbyQTZ4P2uADZt6iKv/l3CYd/bwJfBaUA5HPMG7MnACpwyUQBfik3YLpwB8R/X8fmTPo
Wd7Dj8eexAgl9gMrGvruAAYuGh3Ej1AKih6lz9bpH4+NW2a7Snd6CWrgp5hdl0xHtiUtKcOVTdug
Z450xOzIsuhu6tvitXsvn/yVcVu+hfUipqNKEobOMSBCBgmYhXxo36lCY29tqS8Q/HSkc9Rdm5d/
muOP9Mqs0i3QXAGQFwOvuxAgtPkE/BURTXQejRks/JfzmjIok5GlQ3cwaP0W11xZiL08jMZWwkwR
KySbhEwfNrJMJ119TZahPNPzoRTTmk0BtwC80POliMlAecASxk+u8+7GmD4Un5y8FDycYJcBLUSc
brcpghS2UqSLSHvAN8UK1mlG3zGkBdd9l2kLB3yF7pCHULnkP4Zjj7I+0tsGVlt4XE3SMxchDRLT
sfOLJpbnSiRLRJRXIUEQ/0I/RmllTdrELAqyv5QuxeVk47SmYpK3RG3RvDXt3tU015A9DRwh4p9E
iEuNkzOcaV2hkoejy/vEHe6kfErbVuvTepqvJ2uvuMqukZfqm/Bu3s5huPYq5lP6EqCauQYs6BWf
weAaxVaml4MnASJEBX4XaFxB8pAQHbKLSwDC8ytEERDXTVznQZf/DhIxoiSVhDoJNxlKq7ycotzV
sZcLW7/YWcrbIGzb/ipV04WKJNMKGJQjRjClnXCwmdJUWEE7BdOTCN5xsMFKS2RGM4uV2JrkSp//
Psp8uL93t0rgUNEZN3QDuN/v5SKZaQaJOQ0H/wEUFtwTLr5o1WaboblXkBhSdzqgspEhNnWrI5LE
i2rhieV3j1uj2gGKNKkC+N8ovZYNajKgGUR1gYZQw7RiryfXAUYh/a1SbCY6EdHeZFJv3hbmLkHQ
BSUjNCw0YLtSdkdeb3zNOo1kVAifoIeiwzJYpSRBJihscQFrJwrsUAAjjrU6dSw+B9DPacH74NfK
tZQxkVIc6l0B5LiCT8+46K3bgnGZl/vLZP0/jZBw/zCXkoULOm45q+TJ6lE8CJAOgXOT7Y5oWYXB
vXL8plrRmo96kJCcKVeq/s2Mza9eQu3WovOJuQq+mI14AQ90rl+lipZkYA8I9Ev7o7X345JpzaHw
fUEZ2OGz7+oLbpylXT0FrwY+PtJuRu3fi5voqYB/v2z3oSPc+Ev/dRq2EzXKNcxjc/Twz1AoVrBy
SNPnkhJ1rPaJuS4CL0Oi/Bsd9W41rnG7QY+LiGuYj3S608Hrxw+x+7IkN2qvre62Er5zjA9orF9I
/s8AkHSVXpUkqqKEU9tpG1sqx6G2wvlXGkvdG6r7UrFRhEFvqhbWdbGfaFYge+FqGNOSjCER0j2W
/ebC7j+TzP9axUkJkvX9JDeNPNC+YgQ8YFLjpvACNmhohNGaxhTcYGzrCamDcte31//fr+Hk9Mmt
r1pixwLEzZhuMo6/joOamE9MzvcjCrYYUYe2yojYIWzxOYPs9hJW71yb9tdbOG1+y6pm5QqLUGfg
dUUuM8wAOElbxdoqcuLjXZdsBHlj+p5m2uFm8L8rDdjxJabkufwKkAOmmNCoZMM8ra2kvAR5LUjz
1scfpE9WQ+flChk3n8RHWipQnVzbQDJjPsTA9CV66XRQeXCAC3LW+NqnPVSSY6sI8KC4rNeLf++X
c8nyrwWeJD5qlzfTMC9wcBuZme4SbfOA5S0tEtE6vk6rYZG3LhyMoMPamSQUkcPiTQ0NRr8vll3F
znR3YU3nAvjPl3ZSObWlUmtFztfDiwbvAXrrS+DKIZPrHbIWMLfuj40nS/ag3AJNShZdt1Km56K5
VuJHM7wAKrPmE3OSLP16QycnqpLSFiwrb2jaY/YQROh0LQEWZ8iIB0vxiCYmmbIQ7yeATHgrLEzS
m2J2/NJJ6MGszlYwVXcT8g0NBIXgg/ViSt8yWUXJDUIPeo+3H3p+2K7o/b3cYg2geQDFEP9CTI7O
KcfmWX9m+pxa6OJ4Au4Ft9UXqi8WclrhZ9aAPkFfC0GsFWM6/DtjbqL+S47vEbvBoTP3QB1UX5CU
u845bsVrbW3djE98yADHpOQmw6ct5kj68jISD4q8NVnN/Ltem1pftZi3mXNRUt8p4rPgPxYQ54I7
v2Vvegho3vw3H19RMJLluOBFdBI//KBAoDP6c3Q7UAuoYE1u2K7GWXky6++j4tClz4byKqOnGXqR
vu6PhJEBfS2atN3NJU7vuYKEMQvyBhJkSBlS6+9sYujaQBDieg6oPhCNh672GJ1akKhUl0F4e5NW
h/+LQdN87k533c/Hnuw6USwsgIbV/Nje6RjLQ8hjlNy7gzMUzn/7QMYdlgKVxlJOL+ncb3Ufo7o5
EBAyQ22HSpVzZNQSJYfGuzwwPBsaySn/9wOVk9JTb3tZ6wwe2C8z/TlsnntoJ7Rvy22pr6PCa4Hw
ZfcopCzkAvyH54e73sAWSAU6AC91oftrLXkaaLEz2x5vkSNuvy144P/ej8q54/9zmSfdsa4Su+po
8SHIUFb91fBeWet5BbMVBJpqc90++6j0sI1Mml+zfKrllUCuMNZF2GieRGpQRTFYm5y88ASaYox7
L/I6/pyLvzYMnp2mJVlgEE+bPtFQTmYg8DoLDf3YhbUfHWFyk+PbCOB13KmggHQ8v2OCdnLbtvsE
PIEALCDFVNjHP2EVIH7BTGQZF+CufA9F7RKoCxVdA2TZTbEEWSqfuCwoxN3rKvgSOHQyDjA+aAo4
EGhh1cVaUxHmvCg2f/Y+V9FiETVRQUHolE/VZ36MBko5HI6qOzN+SfNAkmDCgboUwSoEYAGDKrH2
fzBTSyZAlzesdG7QRa38n1WcZBXq0BZJmzbzmRwQKVwoxtUY3BkWY8HhkW5agPJCID13I/DX4ybT
r+VwU+CxaTIxkEjHR6yqg+RThCgnqli4UgLEIEGCdFzFULDa/F2nWxYcdxmygXK370TK7WId58zL
Dol11TE5K5OVP95onQ2WESVS1C8Bohw667FOAS2VD5n0TkCsaTMZ8SfKECNJcAj3M1pNEhre1cPQ
r8ynXLf7/HlAeMBGnwpEAPL0jAh2homwM/si2KDLkuBIPYIDnfjv2+FbKA8Jg6sMna5hnRhXqr6P
yAk0/UlNVTSkr/uBq+3ef0cJIwaVtkTjX8GCL7FR8gsxAud000eeq9QIld+WP2nWRmuwSAIIisan
e4lucja5YeAw95FMkfrjJHbrmiooftazbaarGDUaXFu9MXWYSVr3Kh2IY38fSNvcWGiDgALMVd0+
a8sQ0GBqfWXqlRQjBCes/x1Q5DlgnB7Un4s6iexGXsepoLOL5mg3V9M0VPH9zO97mqvACQjyKdIh
LfdL5QXQW2fvz71y4Z49u5l/LuPknh1Fqz92JsuYATDqUlpEt9WW+aeXOkhNXepJn/8UlijChhRV
XDVOegjlqNRql7UU5fGGLny2zDVcGRYlGsepI+NJRKmHHjCtJ9OTnycHwQo9o+dCYzbwb2FRKRcC
+zkENFXA/1mRdXL/4DFo6OH8HeJ1tGJqQXKrXgvxvZWv0AEDBQsSCIlU7WpAe+pSYXA2rfj59JNr
JasmXRE0nm6+ZuGViOLnTCWiSAKsqSwj4IQOMMOUQculDuuZ5t+v332S8ftqdqzViC+hvupo0xJA
aYqHtvyZj3brzrboxcv0mDoCZxWRtv9m95NjqOZcDsmns8CgVAwxG3k6k5BqoRt2ozn8+tpCLXon
I6wxK547irnUXe046yQQhwREzWmPtCvxImPkXHuet/Gf9cxv60dvotKUvj2G3XAw7qznKLtDt0rD
JpbIHNiRJC4spP99t0Ah4gOV9h5nnmSJ1I1oLOm0HW8mU1uFHfKBSr3yq8SNoi9JXcnl22jRjZkd
Fvn/jLx5mT1H90zcTTR+Z2UAJLjh5ixlhMPIBiQe6mpMKGmmomuZLrN3EC52kuzhu4cbIKb3MTWG
M8kE3OG+j10qRBB+Qrevu2vlob1HBuaLGsB8HyA5AN2kk4Oa1JIOspKQyrtgQufApuKvCJZ1Id7N
nqMfM9mAqTVz9uv40IyL9KDSjEWG0j9o6KBw/iIij8EF/wpYVGbw7UaitAB12kP4xpbR2lmIl7+F
qzLa5EC06yXIoWMGohoQrm1cOrR/stDT4GmokmRpczr+13jg2ARdYggjn0twYYeWptdLHsj8rmX8
mOKxrN+Y2lMpP7Qi9lsL6zWFG8rPoIoVSrcM1uAi3Q5Fl6rcgvCYqcbR04UtPgeOf63x5IAV/4Oz
M1tuVcuy6BcRQd+8ChDqLFlye/xC2D4+IBB9z9fXwA+ZtqywqioiX27ezDCi2XvtteYcU8jKMrW4
RqCLwEhSljHB5bQqOi0clXQpuC3hzUhS0MPeM+ix1fa2qdfAOY/XmssXoIu6+vV+ne2AohqZZljQ
C+UWlQ4HGISVE6gya/4gUxtoLvq87cmkNLfLfB7Mc1TzjdPIV1adz+7XbzflbNcb1VY6lRk3hUAK
jf0N3eu9iovzrlxm1YNWSHwZnJYFaHU2voSEYw+JuFCePOTABnEIzMwx62dLPd6ZwFoUDv7T6S8K
eNe6BZxwzqm/P8jP5szPa1Zxq0iyQcvobIeoWuMUBb7CWrWib6mYyzF0hOdc2naWHXYMckjDIu7c
VlNC8OASz0o6zdCDVZfhR7FR5ydgMo6xyg+IwRbCfbLuoE7BVo7fGaTgkRhvih29zmRG+RH23u+X
f2kMzLP/7+WfbTEnqz2RJMNJutBmpTXD/c8UpnjUTVtDCohDS3ZlLNGM/XqnEG0WPGnRT1nJkzIQ
j+gMg05pjy4eJcQ5lVNsCLL0FFdcsxLD2Pf82fBevFtebdMPf4MwNW+JbJUYn70j5ZnwFvVp0S1P
q2k+EV77eVOB8uPpsAyICoY/C33H2cpdnIbEasT+EMR3tL47QgE2zOM4OcanZaL9CQ4xnRJ8JCe0
O9Zzqm0q8rHmMaMtlITMKIxV4uRe/aG8inNUVidip9OnXv1TcsScdQi/78vXeFPQzUfm6PVbyvZs
R/dDv8NsodgKYst9eNBs80n7iDdY1mioTGYDVXNlDigH1m90Zu7vT/Vi4WBoHENg7ALZOvcZZlpc
+4Kv9ohpZoAUiscpVDLaGRzJZrTxy5nkqotrWsJLYgbV0EmZwbWt05c4K9+kY53kJ4lPQfW0fm2J
d7CACODx7aFbD+YyuMW1I9vFtCMtrtWOFzvrX/74eaUmn8ZeNCN+ckcmFi0AmKDzyZMyRF4vrvTT
PDza+nGWOYDE/S1E52tXcEki8/XnW2efki9r+RhXXEHDS2HtACQRLVFsGvLM4XqUhHr2kq0TZJA5
vWGXHL4eIbtlcwmjzwd8xxNTYI5V+S028EEhaXOigvR8k68yTI5/AA0IAfiDe409i92Zgx3o79M8
lb1pf2AkRZBZ+P8QqHz7UWf7VB/yWdGf6Q9Y1139NKvUfZx7XewFLZ2KrTS+xKxSnLd7cIdgta8s
r9feqfPTGX7U2hgq/j5DYIp+aTmcvEkp3oCxLnA/pbBI8lmc3gQYqK99RtPq8GP1MKfIaXOavp4b
X2UWxrHKeaInqFdkonhHY52cGNiYTtOtTIXGjc6kbVlTQ8GVuqpOu3gMNJCmYRaWFNipZ69UfgzG
Um+16YvKxEXDmw0tf8E4EET5/L2aOjHW4CLzo62sr+H/gmmgFX+VDHqxt/L1Qs5eg0wwmkQxuBOq
7tDKCFvPqJeDgkRw6QOoAcwiO81pDujW7j8ScrKHjTk8sllEV57JxVbb1ys5K1byJFO7ROWWCIuR
P4/KcsYRMUr4AGZd/gjNTXIKZoZkwMjhBw2XHBYu4E0DDKY7mA+j6vkbFcUKsgUUaTPEduZGNfeC
8M88FswGrxIWpnvz8y3670M8q2raVDb0QuHe+Tf5PZu/5y9pgGFrQryHpe73pf/iGfrr/Zl2xK9n
FWk85kBeWfrTnRXQjobon6oPVbwW1achWBX6Bi5xPu5YOvKDyMg4jNY5lFHxbQyWEXmRzu9XdPXd
OeuINVkWNHnGFU2+FhypXbHVxkczeYs7cjmKOwNVzF4iGA3Sd7Pu253glOSqRIQnXLmUy5Xul+/p
rBw4dj0Af226OcZSKhehcMOojfiMozu0C50+F8U4Io7GY/MO/hidQ/nPLCZ0sYEV1xJEtUsvBlzm
icIis1l/SmK/PKr2FKfEOujTCIuhn39a6bZQN94AX0tNsHRVD2r2FjlFthE+ZBY5qA3DNi8/LxHz
ZtjjGLfJX9LFt/L0LgBQSKlDWI+D+imSPdkJeuzJuYNsAA6xOCVhFUsaJgm1cLEg7quCisLxiySw
mjOOz5n1ytd68YZ//Yln735Q+H7W6iZHMWlW+zcklCreGM2BLWrwslWH3Bc6awosPFrlcx99NArI
YdUNf6fM1N9fxIvnwq8Xc/ZpNJ2K/0g2sLNXGzLrFGvFHQ0ALRB3hp376BxH9tFknzU7RVs10SYy
Wc+CZk2ULcxUYIYoVrQAhO1tpzgyg6XqSRT+THfu9yu9ENGtw2JRwDSipaH7dPaenvQSgXDt94dh
b74YO1Aldo+E3fa5anyeLGjvyhO5TGW1Dkno+5viZDCc0+OxnZWueo/O3b9HTAvWIEIJJzr9DWd9
cEc35uFEOAsBBh1GBxszT/J2bTh3IXP5+8WfdUvUwDgNWsHF9/PBtebq65B5xjM3PFjMcc5SBzUY
E6NxA0XKqNYkZKudzc8IqGgkL83WhewUtxkiwoYUEMPt2xuBVESdFX5OvgY9hXiX8TDK7KpJ7OIJ
9OuNPythq7FUTqFusbsQPME4plqMsNER/ohkTBk3friC7J3rnFSMlUGyZguMgwmU24HB85iT7IdF
2i6iYCWbc4EZrwJ1/USztPSEcK9C+Rg5El1bYS9/Zf99XT7//ZeFRK3GotBjrpqOUwAwDUOsvBKx
sLgtnvY5swEDGj3GkWVnvOEwMReTfSSQrwJGL1bhX+7fZ0Hz9UqOYRLUcPgpWAxcJHBPlwXqiils
r3xWqB1Yszyq3KmnkpYvY3Nlwbn0AE26GaZlqKL2kwA4hHDNrUmtVxEaYWcLdWr5OD5RUs1t1D3C
ZJkhEho8UuBqxupO+Dja1X190OXZg2LZie8ZE2cNIVYW7tgNkQ3AjVKoZIzH3z/yT4nZWV1gQlMU
0V8bHFA/jQJf7lVuVemQ9ggsJzQZsSD0lnuCsg/I/rWClMdlW96p3SrubIq7nTpPGNS52REKgOsH
L8dgI7T3Rn0zinM9vdKJMaal8LdrO/uGK5gKpdAidT1W9P7RxeD1J3KSpIkRfbpDHJTL6i0KH12D
l12586cUs+MuNe+bo2ErkHHb21rbNeKzgtlHAG/VIGcrWUpB42M1jAuaNQ40yF0l/iuxWkFoiLL1
qK0Dc5MqSxLJBPU17x4lgMGunO20aftiTPmmDfed/yeX17H4FmUHKbptYg51Rw66Yztvur8Ufd2q
S9YphY78KlBmReuI3sOwaaL7Nroloaljq0+EdaJfE1ZNy8PZbQNmRaAK3QamSeJZvR6hVEiUPJjs
dA3CcWFPFxiiD5lVgUs1wbqBc+2jR1/PHgjw2EynjKyrFee0q/52GWfVeijERpWEAtJdPsG56DYe
kar+X3xk3ukw6XPCl2uWyEv+nW8//awuj/wh6zLemUOBCBzsWupOkhfab3YCjQ+QeAiExbvyCU33
87cfelZeKGaFVaS2WiqohvZpOItSvtgpUqinSe7E0hzVtTYXE/rmtriQgC5QYzVOheBmYV1BYV/q
ulhYKcDlQLBUfmQFFbkoDebk+wXskwOUp+zqF+zIyOgI6qTCpf11rVS4eN+Zlkm6Sadbp/LnFn1Z
RbK8LsJEayYr6iRNruxqiu6pZ8Et8nPU41fpPFf/4lk9H1V6JlZ1O/3F44GepB3NzaW6pHO47Lcs
T39+f8gXb+vXX3hWDEXBGBtZ//kLtWf8Q24LFeEWRIVdYYPMbeqAa/rgS6UinC4Sn6ZJJAFAZ3+z
aIwxtUrsqoQcQpRwqpf8TymsEL1UxozSGlclwk07cDXJJSwwnCP9mizH6K40nSvaALiIimg2iYQD
p6jphv5+Vz6VL+evvgrTfOo7I9A/LxErOVCPfnGaJpO84MeVGcCMcDsSB0XaI+/6zvjX3ZtkRoY5
aoEZJP1GddvCxjCLNkghCsEZlSe1uu2DldB5YX9zHagqT6/Cj4vkRqq6hcUIWcb3l1NgttwVZTXN
j6NqAXLuCcQAwKHM4WDO0ohkL5wjf/YIiHfTG0IET7S8Ob9ga0Hh+zePZr/ftksTbYuO1X+u6Gxj
K7IyjLKMKwICgucnx/J89NSZ5TEguOoqU6/9/rNy0tRCXVInvRQ618chfUKKgsKDWDo4VvW2JOR4
1mhv5NJSZZKTNDcdEpNqyM+sGIY3zVtONFSgoGV26nGQI0WptseUZlSgA8J0ppA4cz6Is3/QnoQI
p6bTnjy//V/kVlxqb369c+rZoMNPTPmkaGiccLYTQEPja2pkEIVL5sBJdkd91RGhaJt/22Gm3heY
r+8BZjS3xLsmwEUg6dJyRkXx1niTSI3KGbHcTJ7pALIIykTNImTTb+20m1N7g2xR+FSShkwqdxDx
xCtnrEu9tW+/52yvHrT+ZMU9z6adBwttLXRM14MQLNMeOmi8IoplOZlKmreGsdGJB7GAgXCklL7W
lJh2xvOPRAOvN7UZJSB7Zzvn2JrHRgtqXklr1uazCSmgPnZbzuwwWGcDMb/y4iSs8aSfjnwsw3xi
VkV4DMx58Klev/KJXKj9gK7+93rONlWOpJyUT9wY1TNXOvCYaH5cYO4JcFiJ76wmtsTMY351aHH5
7xqYMnTZ0n44SNQqLetO4xTT2ccR2C9oRKbIRJB6/eCMU+YbruukJqgdsOqVh3BJ6MGP/s8f//SL
fNlGk6Zs46Tk4CKuxGoe9+5I6h13O9Sek9qbsgzkjTjBY4XjFt7A77f84mIOtVybOkFYfMyzd9FP
5aYWdaRrU57orQxNwnTQ4Y3sqxzo7Grw5BoV9YIk48D8N3XxjA3ygNNcj+fq/QCgKkJeZmMIa9qt
igo6im/1cp3Tmv39Si9+NV+v9Ky0DLTUKLusmO5TKG5b/RDHUOzB3cnlVuJoRegbjROtegWhZHjq
+FRmmEWRhorya3K8//1q1Gm1/vHpfLlvZ5/OKYrLPgtYkxCBv07FjwQTWFqTP9f1sz62j7pTdx49
NMJxk5PX1v3sPmMko98Z4DYlf65MDCbQVLo7MokdF2nqauLCrJE3bSJU40fGnpARCjWe6eoimNft
Mo5WAXAAQoPKNesvvlCGnCC13n7/bRcwyLql0RacBg+mQQ73971TNqswzSpEJ2m0sSDXFVAM9f7V
mHAJ6l5ahCRgDWQhhxmyrOCJlpq/JFgbx9Azu+jE/OreBBgPSN+cvkIkWN1GblG4IS/4uiruhHvk
e5W+QtltiIuKQBRWu6szwWmH//mETHBGFCs6ppfvv0IzLSEwLN7sbqXd6YlHLHI+H7Ud7AubMGFM
Dc3xMDi9hZJKpCyIrn3YFy8A1CuedRm9+PkoNO0ZAOsR4oap+8x2lau2NfKZOFr8yWUuXXkeRSuA
g6WyUq8Sai4pmC3ty98/W03zwO8LInumV5Tkjxa8bxHVRMmsNGz/pTjnMlCVtcxlKd/TReXkr316
p7GVlp7W7MZ+GaQPQfes4LvK0nkJWkeS5r+/a5/l7PenBJdX5sQqSyy9P04uTY8X2si78iAWUFPZ
hwPrbgCeZxBOVW+axDXZCPV1GTISx14y/dfjy2ggyqb4zgHL/ePUFYAOk+yRUUv3qIMM7zywKWG6
TsbbdlyAVy6x/5dLLdtujmQd2JBbAwu0nhHsCWSGNgSbr3ROwU2lUhUEnuG7oT7LJW807UBxTGtO
J4Hax5wcW2P0ZqpXju8XdF50jHhWk3yYvfjzVPBlE5CL9hifONsd+mcaMua/7JXWTPWoVcueo5Se
uthxJ8OzchM6wwPgFCdbGvq8Q8hR7o3mENTLoz6xFq/3+C6EjHy7tnMlfGQESBxqXzxoO3PEFUKi
YMm9A/Zx2x7d4lBhkDtt+LyOIK0LcM447xcshKyI1YeMeBb+HAtivwCqywRavhuew0NYPwbi3USW
HL0I4ZGBhXczPPfERh2fyxusFRR0T53iEpEh/AOr6D+34ZIei/yir687obBu/Fgu+JVsgOyCKk2x
81rIl5LaL9RQPATRwrJWLBjBlhyVMdv18caKH/Rmo9fvxBNggSf2yopmKeGRRhEhksOSgrRuEQnO
kNnthHMGJUg8+BxgK3JBcuCDYW5FS9zW9dZ/inMnUZdY7vDQg/wA7E+fUhOeWvFGqqYQjNbu9fsW
N5w2LKNxab2gzFOStaauA8MthOOMNcXLbnuE76GnomXxQs5Qxbza6PLU8BlIc0n2Qz+TnjiAdcLU
hE3jGw3S5LAUqllDmKo0P4mzUaQxQ06UxyTZIy7mH8og46WbRv0c4MRbZqwNiENk446i7Lo/YBvT
f0D6R22mHh1lr6zEjeUVTr1WnXhZhK4KSoZVxC1pnxGnjBxx1ltO2iDR5jdIsMaBCpL+ltsAG+E2
gN2M3BaeJDxIz6J5oHgA/Q4NP5EeOMsUZ1528KX8LhEqSrxV4GZ0Ue2A+HF/0aH5PxTPyp7zrvDa
HbddiC4GmFT4qJbGqoHdqTtF9NIiB9GRDIHQpTuBVLB8HebHTdHBRnxlAZTvioaAQmC6HIpISvKC
41bc0cTl7s+irWTYmmEX+gINS2/MP1P7JtJO9+zrrjQ46LC5IadXZBRE3u1mSrkecvJ658beF+Dv
2qSi575dmmQ3bxUSn7J5+VHswrX5PA1EtVkU7TPAXS252VD+cgYmUCHN4C9SzDBbWcOijZY5sGvm
JoC2hYUvzSvlyZfWJ+VhiOi4iKRdCeQRLKOCXSV2denZPD322oM8alj1XrPkNrDcNiYS1ssCu1Jn
nJKOH+lC2qeP5nPvhXvSsORluu/AKWFYmgn/xnBpcSwKlgMYkpc2mPee9NFxPrZsOEKpukJydCdu
NIHcZuAL+ZbXGU44ircuOvBeH2ET4E0Otojun5R805KpGj0mmDCanYwcBdQ0MtIO9MU74I3TjaXe
xjUrym3er1TzvledoN4m9e2Y3UTw1WLxj17BK2Bwe9z6oitZhwgiZBLBGd11PJ8OW0l43MTRojO3
0BnTrSISrk6TxGnCncmLSN5W9phbN6p4X1S3krSppX9C+CATFUz0wHhj1g+R9KgVZLuzY8xlbYb3
QFSOjhg/E8dOjqMZ2elD/1CQEHNyY7qa9J7T1xRwnYD3Y1nWO6tbyRBZ0dHRiNWdwLjPqm0zLORk
zT/WgpdEi6LatEcezU2XPcqnD708Qd9cpeI/Qdsk3bt6vO/pbQs1Ya4xVRQN7qq8GywZUzjiB6eu
kRg+jv5CPhjy1qyJoq6uZv397B9AvETCqkG9hIx0rqgqW9MvlK4SD+KA+kXXZ+pHA3/2L9L4hiOK
tpS7G7FdkGEmMPlBAOFoDHeR11HN2JrpCljvW0C8975LcOnvRcNnh+l70cBpZbKsgt8zJ8/299IO
WjtZOfAsD0HiaM+iOxi32lO5rt3sXh3npPQIqwlHokxsNIKPf//r2s/T4ve/Pt26L3u1po7gyZNR
PlTa9E7pMLMQLrMdk4iDXwDzPqLs55p/HMc7GRcvaka1mp9SZgTugIkehriprPGNZ14HFuGFtpTb
26gi4uLPUfsI0TptZGfMwE4ka5LZrHI7QnTNCGbKij8glFHGIkEvKX+Y/Vlk+CYz6cMSXGjNxOJe
bROYl16Gr/f7rJk2+tnxGBeKTCWJJDMAaFfES11cBgK6zL869GftYyA0NFKwIkzdcFKcXkpzkQTU
JiMm+L2e38a9ozSQtR/HZ+25AkqH7KBR9lYs2im6naD8K4svg/giaOGsNSCSSMu4wl/LQG0rqvta
thxZfjFOhUfPsRHFmYm6fFyJ8FG7mxSX9geSoGP8OIZ/CJVIkQ7/FfUNq2Pj/4ui+6BIZ8Xx0fJ7
u5LmAsI4QQZZPBw06TQb4rcOkYNWrntGq2wVbYYkRJllxqMl7+Tmno1J24vNkqmYaH0cNQvxLypU
nmZfUpySze7Q57Tw+7JjtYPNEyoHjOwsHXMgRCgAAyI3hrVpLvm0Y7JOgb99WN0i6naKPFeQBb1k
nQdt2pQxj+3yEaWbLQLB3RRspW5oLWNxUUh0dONFlf31fZdA9sS0EaeNx03P/swZOOEXrNrAScy7
CEU3+3KzKCA0sxz1/kLMnnQUG64AIjlY1L2HJTnpN37zSF+vKdcn1YkiL8D/JD0EhceKdzzdGPcJ
8+dopirLPJv30lxhkNr6/zpqo5buVbusjpQ26xOD9Upd5mihzMIbGHGN7yKj8lpeN+zEQjrroCVH
x48q+mPqO9B43T3IO+lVNA8DJEXbb70MqLJYK3YVuqCWI3OtWp6wzzaaa97GE7HFd/K3caE7ve2/
pwfcw+g68W8t5G2+CvlC4MwJL9K2p2EzdfD+5G60E1yO1Lftdvrf0akkn5gkM1+AFr6GgW4m4sy4
oQTIHkBD/wNmwf+PRSP3svEpaD30QaOkA3k8qBkYP9+gxt6HKZ+xaCvjS94/dOTRMUGUFp0PDfkd
cCbJoqPb3CKpxo94Wg6HcHVtDbp0XtCIF1VkskQuQEQE32w0idHjxCEiGLMns5ORF1B6lhbg0uNe
6G774bGKvdyaW1te371sLBpYIqELDLwmfAIxsE4NwXJOslFy02AmudIkudDaMrlKaBOiDlT4h8HN
CIs2UE6FRHNJhjGnbHSWZgKr57pjMo5V7pVhlh446OCiug43+Nmi+f7Xz86/csbO5iulhP1wdnys
x21VohOt+YpuJBUGnANIAMt79Ay5HTX5G2W7I4lL5XQ3nlagxNtX6/TUxAdA5fSRwIeVV3YS6YIO
i0tEwI/cBs6RpJ9130JuneVjWcG8j/4dl3uQb6X342PYcqGuQMo3RhxMl43k4Y+QsL1L9WqKBI9f
NH/VD1CYPEh+J+MtRL2l0X1X+ApMfPTwJWExRpQk2szgBhgzyKcxO5EvQviLX6p68u+zb4M4C6U5
Y6dZgrS3nDohocvNSiyYtniNZPFGwQZHglkfvpoCoO81oYuN6YDUk0nrFAIvatxiVdj9On1Sd6Ji
q/5uCLxaxBXvoQYrZQ94AKc7VKvqn8bio1p1SDS6+lmMHprGE1AD5fJqtOHS5PL9JMgilDB1hcRN
sj8+R6l05H296bR37DxVtZz69+FB5XdaJUukxv+d+2TktxLpIGyIpBTsFQD78A5nWbTxQeCG8qrI
/siml/sufiekbIV9wsZl3ZzkRRjtu3f9uVNtM89mEul3rXdkQlA6enEDpEba52sDmg0T/S1zNdYn
EJkxOnoF4sGNeSe5kXvySqrqK2yaCwrG7y/IWdOztTI5TuNRmlRs4zOPUMpmaJ+dyRJHHiJdz3R3
0uYWh7dhkSB6ITvA/b3eudDq5Bp4EScGFC/kp/Dla72jR9LYdrF8qN9FKnykYFgyjWDyMRjH10Lc
GdYyy2PHhAcRBvCZu2e5d6JWcqzKGauCYbwZzZRsUQKTFLzizwjIEShOvKiRVlh7n5lUMKzV8mZs
DhD6LTwz+rKQ3hvFOaJtVkhJqm8S/aEybjrdjfbX+v8X9DD8QpMhIfodGO/n4oksjgXLOhYy/X+y
hMlrC704WYenw6gRZ3CX5J5o3FLpIofxhTm021lUHvxi1abAfou1XxCUuBJurxVen6b48zoXFyYD
doXe2I/mGCs8KTh+yZ3Hwt8SzsVxGffT4aS75NImlm1hiHHED/Ax+qsyzgfLpd+COK3fJA/ljnMN
x0VbuSdBnOJL+wcVIKFb07LPqnIDnPYO4D3kFL6UBIE3h4t8pgW3UQVQbK6arj7RwgdrFonLjHZF
ApxX1l1D9LSQiAlSWLyTtQ7Gf6dyczruFePJDDZdsInfG1a0YR9Yq08AhjSjx4sQ47gSeEsk+gCW
WyePOmKc67Ocn8IMniWIAVlUdJNWzlmtGsdG3RlFL9N1tXbwc9bhrsV/H/y53mG9oEf4/rfORrqN
pCWU+fwtmofYFwmWQpFAF8MdqoUIxfV/Mdf+2VT+/ifPutplIjWinw/yYaqIQZa5beCVm4COIB8m
9vhmZtAhfCFktl3ftrY4N07Yx7GkvPnkxiTz+lGdi0zgrxm25Wngcf6uTg4cA04r39L50OCojaOp
mqwS6Ttv62TigqjGJ6OlnHodQv7gmTGZRbDfUpwxYTUXar5A1UqcSnat9T5t7T8uRpZ4eyUNQ9Dn
AfLLknVqhspK6mT6oH1PZwFqCy9g6k8I4jTarhsHcCHq/N9XSvnSOUn/8mfP3of2WIgtH5d8iCUC
JAU6FU6KEMfcyLRFMyeJnZ4AId0W+/vEg1rE4ENTgay5eefWvQ0D3AImGdtddq2/PO0TP2+INhUZ
ioJI8ezEbIZZnvSlLx1qwl3cRlxq1aIroKqilVLeIpPHUjjqu1g6FiRrbKsOVaJceWK9vl6ZfQ7s
f14Nr4Mo0WjFKvv9BI00VZE78yQf/Jb1wINhTwHboNuiwWre6V5hwS4hB55+YcSLHNk6S4gyw5Lf
2El/h5pSR+HLo+w9cUHu1N2YP8jdpvKXcYcpkNwgwKkz7qjgjPigiWbLrzxq5dIygzfmPz/hrLgc
j4IwSsbnGwZsA2KWZexjxFbpU9Yj7Z7JqyxZROkNHyK4cn0h4SYXpq5woz6mNCCZk9n1YeQFkOep
fqsny6B/HPqNcVWXemnF+HqlZ4/+pAlt3FYRi9T7FHEU/Sm7efWCNVS8Cdbmynguyz3xtfhY2LXb
xA7M2ymNI9ZuE0LxwM2jtzAZAM2a9xMaLzQyR9jjjgxStEARuh3S5048lO3i94/pwmQaBKglKnhU
CDr4ESPRyFFaMFmTDhbM3nA64mQUGMf8XzzCQRx3PTkacEFWCFTonK+6zsMC3pAvH9JwHV/CYluO
iG3n5GrCIXmgSKSz3zcuysdmuLLgXH4dLDhqyAdomn3uFF8WnLLoizRsWy42cKjPIyB2AcFALo3F
kBBhmglutu3v2iW51m+WAu0EcflcBuvh20cNUA3FuMPwCQP9sXmWkfDdHJnVQY2/cqUXT45IRMma
liwWyPNqTiiDzggiUT6MAvHwjh6vkCqSNkbAnQqshcXn8wl3pgddhc0jT1mdaHCjDJiTtYiwmdgO
yOwLAqom1i2BvL8/eO3Sp0W5SUQmDUhiLs4ORcEgGH0OmO5Ax7N2AmVfV4sT4A9auKPyWAi33T+J
iV1ChJryN0nXTKk1sg7w2NK3cfR/UBAQtzIbODXbGo+KP9esWxWDGsECq9NWt94idWWNK1N9TPRD
Xx+wwxqusSdtz8pvMUmPNqfkI+al10nmxxZ1+/sv/DzWna1/k1FKBbwn8yDOV2ODN94KxKN6iP8l
/CDyk8h1g71b5jv9tGJERYUUzeThYVQ35d9UQfpHCJ5zhA0Tz+Aa1cD3lN0QTS0qubaDG0lZEjwi
zAiZMloyGcnOAuFHaLXd05VNMBbbdT0nijhftvueoDDT0cjuYnqIqAYBR4HTCAHUYNKFZyGe6aOD
8SEW7KCY8vXSBgc26bh2d62Vq/zcMlE6kqOiGZS5gPDPtgIhbnQpy0/ozeOZUjgJwVfFvoU+QUfj
2VIY58CXMF7qJ3HJk6kwYjZ8KuuRkDSRL57U5W1yW3skFkcETdiy7OogXqVZR+DFhyy5vrILpXVQ
3wKG+v0pGtMS//0pfr/06d9/+eaHOqwiXUjLuzFwLHNXkrZSkiVCzB0Z36Q08r52rEWC/k6r1ASg
gvl+YPHZa5i0JSwAElC86skCzqS+nujCBHtBotWlHAiRACQ4kIG8ktiJycKm5N6T86CtTgdwRzP5
GW7nNFs75E9Tt4soNN/aV+Ojn4Oi8QSeZ9KuGt1NpWXaP8jljWwtObla9SaXbgpgIKrLsHCuLo53
fnkng8qF3liUwE1mwv/9DDvdJxCrKDEQmpln37MUR6MUGkV5p1ebqigZxc1O983IR8reaKdvhXOs
n6XknyH9gZP1N5sT2njN8XbhiPf9IqYC6cvDyn25GIumLO/EFUdY4z0el5J4W4g3Y+FwiKPDalcv
gktrHvnQyKi2eO9JaENQiC7OoUWM2kZHUnjlcH2hbJ6uy2CcAVJ8kmB9v64hSdQoT47lXWHd1g7y
dWwzTkf8QoJnYUZFAW2x9Z20ZeyKCo4ct2nWIrRvpW3EXonhpmoff3+xL8iecQSi75URzpiGfG4+
Vhg11QmGpDumG4RnWhwc8rmCfsdR9U03B45aE8iJXpYsst//9IVew/c/fV5BW76mF4ZY3tHvEAJH
jZ5KAGXlTEABTZLnOLM015e9nmSctf6RvaR3xJF+NC8VR4rjnPydLNuQYBv3q9hwo8hWXnwMNJhG
NsY+fW2Wxbz/MAn2pWC5YUol5QxS36L0PYjn8jpljC5vf/9Fn7Xs+SqBQYrVja0Mx83ZeTQ61WmS
Z3xk/fyk/c0nEExgORzY8tAz6GwhyzH6u0T2TsRiBrsiu+uKv5Wy8skP9Rn0kf2jPdbDOkrtU7Ws
sfFOGlbDpR2tPjLXtqmVT3ZEndY3hKI+ZHlFZt+2AgOY/9HNxZEMemGVk9dC5zfCLcYMRnKns+m1
0uKCd3CCPlqkUiGj5J0+W8vrSIRVJELiVFmYn5LUs0hdlh0JKxtCQVSCfi/bHWE2HHqMooXnt8iI
yqyLHXXlaUs7gEk/A0+7CAgicmOlsH3626V6r8aDmyt7v7iRuodjuSeXpqoWx3qh+jeNflAwll4/
a18glPB7DMQtU53EVn22cKnWyYggq1Z3k4ArJChJx+lO+qjsEWNbRYhggtuid/iVVcYoLl6C7KJk
2ozi9ijugJ8QvEWXtdgxqBv5ZHDvH+0eX0joDflHkzy1OVMsCvFwz8OeS1tm4/3RNgkq9Rn7GTFZ
B8F2qO5zRHRp9Qiq1wklvgF/W2pgRbmCY3QIgZiM87x8TPy3KF+LtCUxuV03saLuv7DhqcbkG9MM
4+dMuE5EchA7pbprVumSxlFPdUKsacnAbugpEQHlaeojOQj9YqRV1G4IKWgmlEu/bvNdDollYpWP
2msnbP18K3CckFFa+YcTQa7hYfC3RUMyVL2Kk2VeuSlwWb0mXcagZQ94mA0+9WctvcQO7NooViTM
Qixqb7P4/VQnDnjzBsBIB7qa0bnxAHv8D7qMMr6pKWhuTzlYJXHXKY9J9ayWzwZCkhC1L5irDGHI
cE9bUiOF69OkLB8KQJFH9Q3l2ISmvtPM217bM+PplikttCxYax3PNn0q5b1BPvNJgmQLvs/3kDPA
1uKg97fAachwfFxTRhO4hpYkaFfpaVn2r0H7nOuovaVFu/9/ZQvx5poIySYVp/iDCjtkgVTkx3h6
czsY/GtSICZRt8VGh6jFDNYS4TK0Bn9f6y7Me77/2bOKqGQ34f3gz05RNkX+70RLklEYIfexzY81
HCPmwc71YC0vrjqyLr2duDoUTox4MFFUf99Ja1HFvBxZ1V38b5yTivAETVEuZ72jbepdNNnQ73p7
HAjn3TUy7QHIGRbnGc49v9+FCxwEi0mPJLGpA6agwP9+IbJUZ5SFXAgElckYhXRP4Twyy29Rh4k4
iW35Ds80fC2DidNkUIOCSWwhVgX/So16wZ87XYuq8zHzHzph36/F8CupF3yuheQkhtbtc1DNOB+R
kfBiHZRDHHgZBoNHaVXdo8xbxCZUimvDyov1xNeLOKu9kjDsqH+4CIP8DZiSyQLTkEOC6mg3ZO9G
rnm4BjC8oGH+/sPPHkJXVIY6qvxN6k0jB9vFcvk/pJ3XbuRIloafiAC9uaVLp5RLudINoTKi9y7J
p9+PmsW2lEpUNmYxMz0zhW4wkow4ccxviLWbMTVscF9TvW6mX8Vw3adug8uIvOGVOOYPkFu/6Xa3
8pUBu8nBjrJ0cslhupHOLsNupbzKBxxJlggLrjHI7qgrNWF96S79qHtO0wYk5JYinQ6Icaozncrm
JGQC64fqlm1ppq4ENJ0TgKt4ezvMxi5e32d6GLyyT49cSrVPKfKcxOnY5MFyfQsGohDuODuwg2Zs
AUwvgDpEHxPdhB4sgAfiR5tcFXFjX7xaauS6XA+Di8OyvCNwhpDvOwqw8oZ2yIUc8QwR4Os6Tw56
S6el1BrW2bmW6sVvlmRLvQNUZHxdBHeLZ8AWA80AhqnL4IH+D9JnXIiXCJDmsoe+fSMG3LwzbkRI
HF9fWKlZsqpwxA7Q7dEpq/qVRS5y3HXzs9ZtkYyrbQsL8Hor4uDVYKOW3kDer7SVbHiqdlvhFmrw
Yq91/aoA/ThvgA6ZaGnAupIcEVBdsu61nbjAnKUHkLcrEMp6dZ172U1O2kc5yd8mXueg8bjufcsD
s/yUyM4ijK1tjXwrieuMXOuj3S7W+7K+y96Bf4bI+pWir2husUIzQAtqhOIxLmeEICWrTqB7KT+q
zzihtEiQTCjXYcx9kc9xNl5/ensnl4VhGeYxsHh7FSY7GH+gY+aXb8crdOcww6sWhBPSPh2H1mOf
UQkjHBbBjg/+XIjX35G/7KdPC9G+fkZtboWmVlmIxIGe93O4wu3TwGaKGbStjogT+8Z9dAMO642q
vKudNrC1J7SFk/dFyyfzrE0LyEJ185vkUfl9YXVnXxNCLYuqGbmodrLbxyqHYysuERzHJ3mvO4q+
Egvv2LjzYA+YtuV/wKbGNjk/CI9mpi+31hyjd5l9c7v9F8pUvK1P6zmp0HpZRRDaYD0QKx963R7Q
CN4b62U6WjFyo22BconKmAP0989LV8nZctmgS2SSfsJOOcXJi1rSdbER1IehWRtAAAA/uRGetZ6p
HJiiwvffAcMiMwfGM/a3o9zZGoR9YzWUO8Wp4atchMdp5/YPBuFQdVWF4Y9+sn/Muh3ayTTrBXPF
Xq4iV2lc8Wm6Hv9I5l1FijvHP7SG5qQiAU2mqT7I9qQeOhyJ2hV65fSj7fi6uQpWx4fyrnzUb6PS
VTvnOGEstRiwo1MIeRYt10lwlRDhHRp4Ht48TUQBtR2zB6N6S3PMY54GxBFR4qpRFXR7MHHDrTnA
+wDlMt5lg9dFv8JLw7azOQbscx1TNI0mxmm7QMwELRwIImR9/1GMzo+dPx9HR4uoaulSKum+duVg
z7AJ6nKErCxJ4GjeBfCILEW5zEw/d2YsTWW4BGgBUY7TrEc0JqEtlOaQXekrw69XzXreLlZEi/jH
xT25BKqTa0AWdbr+lsTM+duwcQySLBQMWji4GiGFM/t1uWval2Y6aP6o+PVrAs+ro199NRfb43KB
UwbIuX8UN2q2XJ5+2Dp/jxrnUi5ZxPdj0QKQvk/Y4mBMjsHSVprzH8XG8JXjn8itMfQ1NkvMsqKN
ij0GhI4Ll/PFB59E9a5uBq7EsCE8FBCd6VhkN5TxbimF9sJlzHUv92vgZsrmv/nJ8GpNeSl8aFt9
DePJpKdtLbMNwVkj+QNuC3qwVn2gNjJAqY71dPnw6+c+viQy8lYptkzQeF+fmrVC2cYVT1VX4ZrQ
rCLxEGJUvG3VyYsRq+/6XZH+ECeNwneddKWrHzc5OA30bQVH/mNhokVLjT/LvEjD4YQr+A1KE2gO
Y61A76dmc8AxvzPSpPoMQArTNYGNml8BTQuqhAnyQ4298qQ6kLTwzh3Fq6OyC/K7Of4zdp1XjGC0
Ys/SRjt7VXCqqlw0xZC5126z/aW8+1yAxmPqn/dxkkQmg2BUk2ARDImBzMGIbrS+aVqhQPRzHDyx
ARoOAw3SSIYnxR/MlhRn/J2LbgC7CgtX2A9/3xjnSgFZ5vZcJi7Yw532n8NWU4RGMJa81ngRNC9T
n4QIngLQGeoQxbawu6J172iv8+xWArbpnshYPKAVvFxpcXkDlhiER7KRwaM2/gwNEnPO8QFhatH0
i9IfK7jBCYjeC4Mi+dzu+rz0JdB9SslluRKiJjfJMNur3uO+yAUMpFeYkBihZ/1CGAd9fnTCXGg+
SL3gTQiWE2idzE2INCOlVYXq9YUzfi4Bl9GasURLR6UCh5Svqxq6QZWbIy90CfiF6uCWfZdgqIsJ
NxOlxxSY1OwECJ4mnhr7x8fLCAJjOVanMffzEk7CzJQLx2MvsYSlNddtVHy018UNYAssAI90Nl4D
OIMfqhnHwDaf0Cnyeq4fuCnzYoQyvgqQn2SmNeDlxk0+eugIJPo+TK+7jtnRG8c1hvGxmOwtPyuP
7uEziaT02FJbz4AN53cULWjNb5vEqd3Bq66DHeo64a/idVRBdbPLbErGMtuX2YuqKHZN0yGZtlXv
oqWkIHw4rmveFKrfunsZBnWumPvyjU7iUmX0//uNag+mzqa8Y5M/CL2NkENKV+49uo1+mG9wEOq9
cQ3mwrLTB4olXBHFF7NbhZgz2bWPqvsG+IR6oSl+LmXAdcwQAWgRNtlDX3dQVx2zsrR09vU7uIMg
P8zBTRtTQS0kxwTqg4vE6SjAOtrnaOSBuLS15HZIb9GcuHh/Lw/7tpc+LeZ0L8XHZowj9lL7DjHA
bhAKRkIlvdrTQGJFculEvi7u8B+AOhDcqEc/vkUDttxUcYZNt3VpsHiGboHXJmYySDNSXEJd/vp2
tLZbGNgsKLqKr62XnheDKVzuW3CffkvmVqi3mLsuXeJyEe5SwqvigMySWV3p+A7SdSZHBInlVPor
CAPpminpfJ8nO0i+Csw68UYrb2NjDQn6+A5nbXpQKxAWFKDw5R/oJYvtRn+ZfHmD1GvzU9/c93iA
tShkrA0mKjRlK4ZktgG4THTRqN63ylpDo6J5jv6EIgJTTge/cDF9kWneCojMe53ynDHFMaaXanxQ
tNsps2wL0DX2ARa8tcDVL+2wM3PlL+/wJHIGVZ8lfc47HHzAzLAxYrcSr/DowknTBqhb3iyI4+fk
d+ULwON1u3tS4KQh6jOk14tjG1TACxfRGYopabKoaKKOSjWE9JNdLw1pdMRbsz1AKvAbZEjE9aB5
Ec42aLO+w2OZFxpz6DHVNzSbPs8bYo81A69fer0JkFzAXHLJ3rpVv5bqjXlJe01easnTk/B5gScn
QQlNKT6KLLCI7Ux2ZRI3PGbz58IvH4c1Y1O42P1q8U+ob6bH0OtsWboy0PR28h+RF7oKprluO2HN
cwm/du6Mklor8OhFfJC/ZfRtbJlxxihGzlzqX0R7yJzlrUJ75+iBV8VwM3CPR/ihKDOPspuHt70R
E+3ugVfh5Fgkq8j68/fE4gyUhu/5aVEne0wKKwmnKxbVejqDYmfonCJ9zDpyOS5kv+9vBNghVbub
4idwU1Z6AGEvuvoOaR0x6m0hP2gOHtrMOWNUMZEpa/ofQ3xh/n422H5e5sm2S6dJHuWIrzr4zJdz
nBTmZzjE432+paf4A1ZtTreKKhPnKoxVZnTKXOm4vehmckaec3lf5OakycgvnI5CxaNci0dzaA8h
/TI0vVWsR3Fxt8XXaqN6EU2t+d48yIqd75fBZnClM+uMVVtNduIAv/2WuXgHEL+HHVe84gehRj+m
ap0rdg/o+CV2rYsQ7DMotK9rPml3SGYbqPOy5sVfT+ruLDpV2Q1K3OlTB7FrxHynVZ/r0h/ongfb
yjoI0gOYDRdohRsTEmU/06+A+2Ae8afUDDuhowTeon++eI8t18Lp6TUYOcAlAcsOsPLrtYHXizzk
RbMsFS3fZQTDtBXNBhNXL1eA0otJQqx5/XQd5kRutLjEtWZ4ee8rl+SOpeW1/G0tJ5FkroZJhEG6
5GelSZYI8SfCscaLo/WML/Ay92jcsYEH5y0gsqajP3BJFO9cNPv8Pk5SoGM7S6I4dcu+V7jP/URb
H7GJWPGTr0Y3jV252TOnSz6aw2p9uBAdFlWqb69AgfmEtoWBNN9JPWq1UZxE2ccr6L2s82jagdin
LENdo93lqHsWt+F0GEG+XtWMx9HZEjN0EgTnUsIunX0T/yzlVGKolo91xX+WhF3y585TCYmOquxA
BngoHGGE1l2lrRsu7mJhuYkuNQ3PniIDNjHSqNSG0unJDyRxUPOsag8f9lokWBGcBEwaNNyPy8cY
w4EMXc6cCBipK7VbGcWuQsyiTx+nHr0O+HhOcF31G0RHrWhXq/Myc6nlxy75GWX/BYzbQq5FAgGD
7j0LPmm5RsfAUNIp4RrsMdVeadXd5OTXhi/9DK4McHCLSlquQtklYUps7d3CNIeaJ4Q3tXj2AK4H
du5c2E7Lifm2nT4t6iQQaSkql0XJooI/LT7qzKSpUfto3ck/F41tRB6YKqROtUR4F8kT88bsHTx9
UNfDbwSDAL24VFmfvVk+v6iTLZ7Kc25aYkaiCuMX2VvUZKEn2Uz4PEFbjcMe5gUYWDvnrDGHpyLU
239R7JxtOgFIgO9BU9ikOfw18slhZpZ9wDpacIBMfGWvEnEz9uIOnwTY6jECJf9iYna2EP783NNm
h5WVbVPkRJiqsgPQ0Dc0/65Vr1xp2O/+CIBxIXm4JW+DyjZ7JuqYlieS+60uTr+XV/19e5hsWlNC
jPN0FqVMNKGmPGoPi11cu0LU9zbdFj4tpZqONKBRe/ipUrUUV3gO3JCWpM2DebPYuo9rVXzrusXE
QgIKStvW/fvWPQN35TzpTA2QtZTZwif1TGWNVdDN4bI2hBipr1eIpVbmvpLQ83mIU7QqcbjBYWmv
6VsDDbEMViqhCrs3Q3Y0bYuANFS3PLZrxHp6LjVvtG46w9W0XQpahMKayZf4CroezZSifM8Y+os3
eI5xDCmUrINc/VLTgya9J8BKUNqYRC9udsgr45+oJDBksPMzbKu9qSZ0K9XrMbnBHOfiRzpzQ39E
QLIgaDLW6Yuo5bjW2x4k5NI4MYERITupr9r6sRx+xPIOTeicGd4yQMn7nYavvIVYvSfiMVsND2F3
oR45B9f4spyT/NUoKRLZMs2hb/wQPVV/mYGPyUop1pVHDtPRqmUAaGy0S5zCjwL/ZLvi+yWqCsw2
LPU+4JqfGlvo8udlJTbIWjhxdpDjm8rFOkfxQ/NZH38Goa9UrgZq1ct8DT6/Ajl9beJdK/udsmIW
UnYbq8FsuJRvzfA2ECGCF/lOBD9/C7H97/v33DFnAI84lSxqynd5wGaChShTvx6K0BsgW4MuWUIu
htmWa8Dm95Y54e+jw9ArdzLSKubhmN1dqh/PhbnP6zi9xkOlqPLuqDeHMnM7y/4YbTjln3i1JKJE
GlB9lzvc5zq6X556cnprugkVqF46+tZNTZuh2IBNRdf5+AQ8XHXNxSn+Q1WTkzk7jXBtSZu435qZ
g9iJa23i9kJtf37f/vM9PnBqnzZPPBhSg7RaQ2IXrgc08ti2eEtwhuk7hg5egsu4Xxnt+ff/byec
otX7KpONWNZAq3Nqn47ZfQrHMroRKzRS/kPKVUR8cVyNLuPRDgVyO5y8gmB1OeJL4pkcmw9jkqWQ
YDJ2OklTELyfYzk5NoeW3YhcTXcvpVcCsgxQg7mMIyfYp9fmHLhZ7Ga9BzDRmnZ5NXvjCFMmyoHQ
XeNhQy9cRR6u3RTCXgSoLtw2UArRsKgiL6/BlxY3efJcvkdc7YYt3wkHebIrzcO4Yp3fYcKspqsR
Za9m1eR77MskpUEJ2scuVQh9FDFqY0MASzv028DPAUjYdug0WJaHohW6TXLxWMUPpH1BAMN8UeYr
UMEE8TB7UfOnyTbUKS3zf+7wztf9FDirqIeoR8TJsArb/STgaT8iUtO07iS89fNzJq2nbm2qjnLc
jPpKoiEg/axNOrC77pFpiPZDRahMoqcHIgNDC/C0yiX3qA+02bcAp0uLGYDIpXyK38mzLpGlXAXX
rYjotz3BV1tMrMrYidc58+p0b5RbcVP/MmZ7vI2ejDtr1aJk9zu57n1eC3ffE/zz3kcGCcLkBkWT
awYNa/3RvGSV8r1XbIn0pYAo03Q0mZCcpHHdMCToxxs1hWMOjV9GZB/b0IN5yyVcvikP1csixC8N
wNgaE6jnKqA5Ft8a2NQBsbGKlYG2/Hy33LaZYMP7lsYL/Z/voe/rEk9Dn9FOWm9VLNHEWtppNpVf
gmCEAU9tTa9g0z/kKLD5zaUHf5gofvmOJw8+iX4C85eoLhQejONGdDy0sUp7eB+lg32sRgBg5Fb0
+PMdPSA+28KgTnM0Ykw71rHORvLMT7o12iiOFfuJKx9XlshRRMgBDJlnggm4y7LnrvAg0LoCIybl
Khb2pvzeFe8joJtcvI3Nn1muOj0AnvYFz8nJVd7o0LuVeiFR+w46O/mxJwnBVGRjIVpSfdD38f2w
zG03wQM/4ImuseJNiNB6fw+oVFOneevySAneAxuP/3EaxBDFFtSxOdYHOsJZCaf9Gs1HCgkMkups
KwrPca6uFXQkysE2p9xGfyp4j+9fItlV3w1IrFrgLyz43mk0rzPXurRHp0q60q7qwcX6roBdCXXM
trzRJ6vcqNAnIEb1Tim7wQsYI9QTQqiP08GSVkfDLWW7NnI3hB4AEn0PmMJkdM+u3wDineieIGLS
bafIfUP7ZTLXkumkjQucU4o3Zb8ZyudS3CW4M6MlJ5XbJiNA0SrvXd0vXru7aHI7edPnV0iXicGd
XnBqoleShQ7lujDYDcFiJV0+1x1qLMaFjsj3ceLysvkXNBzDgBd9ctCzUmmqsQUVYD5akDdUX1Oc
arGA9ftVAb9DXReHFH8NFH/ZeYgGmI6RrVWKzcmVAZht0ncEwS5xwL7Tpr8u6+MMfrrPj9NEsByF
+iA1L0d9XQcUtqp/dGdIyG6OqARaMYI70A4/bhv0CkObyyB3k/uC8bq0llsQ2NsI5Pyimq3f/32L
fm+Kn6zuJAIkMqAChV7WwYLdRfO93dCtd4R7xWUvVn5k2qq4S02Pm3/APsu2VnDTJFSEDLe4x4Bn
QXd0wjqELnkJ5vF9onCytpMDa7VDhXA1aIuS6xq5OGMjYnsjeGIZ2RKiLcFNElMLH2ooVfQAi02h
rOmvYulFPzq+UiV3xMDvyHX+I+hfpv5lAJxsM6O8VPpISwn+LY7+s/VO69O01YxukvjGiFoGW3GB
BJDEPnd2Ou7SzFF/Lbx8RL2MYP337/e9FfnxjiwMKnRNgnF+kiZVZVPOgZkuNL17adj1XgUeJt62
yXXUrERIBb+Gd+3deOpipxExib3Yffs4Vt9/+z8rOGndNPMxL1oRjmMcoKgOonL4Nc0ElnDfHSVb
Dw4jwkSh/EPJXgM+3BzD0u+JKbhy5q8DB9Q0djUckQG05kqYDopwM8HwCe/E7leAc5lav4fw5RHu
6PbHfit1G1H7IWnrUPcFRrqGE6Re/RjeHRfJyBoydw1nsNhL4WtVvnTWXblHJ6o9bsFaHpKfLTqP
d3QlO/mGTNbinzXRjVp8AdB5dqXXo1PjyUy6htz2E+aHTviAIBaKIMh+yuOzFjxzU2Iz+MZZcaI7
DU15mFsPIeZryXO/Cr05vftlvC6DLH0XeTXJxDH+HaWdTbZUiC/H/kZ/BvQmus3KcGsPBdYodQP5
ca6uNPEF96Gi+DmVL8mdet0LCE4ydlehXrQwlUvXIu+d4cj06E7C2GlMF0cau9TvkQYyZ98yUDYl
oLwGpI1xdbMoBKOoioAk/2y0vYxUOJ+5KBZqhZqhKOAlvvamskY9tpVEpSvvO7fKndR0p/3it6At
ykJYn6OHfVn76ls7aNn0n566dBM/hdSiE8SqSXhq9evDfNhAUHcRfn4/qmAk9+RyzQdqIgJBuZl3
g42mbRvsra0V3sWY1dbHA8M04LfHNfpxjfTyL3Bz30a0J2s86doVURga6cwal1EF7Z/VUlYf10Hq
1lv2LZAlT7U7PKHRJHC4oqDbeIybqUi2/Bd740KgWALBt2P66Z2ddPNaGEWtunwp5idX8Naq+K2t
b6ENLPUlqjlbhN00RPfaTWvef1j6/H0B3+djJy/kJFK1gqLK6cQC1NVR2EIqEulzLXODFPVIc13n
a+15MO+k/jaTfpYYRozs7HlYicdVA86tcY4xnrye5TQwV010Mbx2EQXcR9xLcvpgDBsxuxPVjSDt
Fu/GKLiVAzemwXPpTS57+m9v8iTgDakW6AJUX94kYgi4cbjo4Dvavqg59IsH1MUY+60WXl4dDeDF
xoDk+hQlHWtineoFsDNo5MaNiiCPvqIP/EjSUiAe4ELhdazaQUgfKRwyd/vvn+57k2R5PhhQBbte
8TsGVhfGLrfA+EIvHgsPCHmX+TDkqtlvj24LUw3ybDLg6jBy5ULdDjxD8JLqtgdqUdgI40teMTz8
fVHfm2wnizr5DFXb1FHLX+m7kqqU6tYQtnTbAuzAuitqvGWCANnAwjOt2wk4veQjljTgDI+7RKQ7
SydfeCVhdULEpXPJro53qr7H/DNI4JWh5oOR48Up5tnI9elNnuSoIvo1soZtG4dAfueCmyYHA2Tt
9+yGidM6kd6AbVmFWzApS9sLUubRx3VSwgo+AQ39gKUoHvA0DiHqHdG5AviKJ5Jy6YOfDV7/t0zj
o675FGD7oxoVkcoyPyxDUnGT6kQGnyKEmXaMONe1YH/AJsDDUOj17RolPCFZtzhWo3nuIN6eUpj8
C/rZ2cP3aWUn+Wp3nINxSPjqdFyMdYchubCd3UZxc/g54dVM8yTRV/kqCUDn3R/1XZd7RfVUb0qY
8CZVKabGmXNx+n8+y/+0rpNcNT8mWFos0Q09ZrCJAM3gcZuPYnAAJRw5Bl4ZC0x6aHwj3NfWxkq2
Tf9IKor7tJNFm6JmlGwHFx231DOfki0FetdCEIUU9eQe0kezEfqBF7YIprqa8pTRTCOdyfxQXsWM
IUF3MrS1vFDwDXFfNxtMBfrGDX7NrQ8KMP+TxzTBNmOBboFbteup9alaqP2fkd/EsKN6aMI7FbkV
QJF6erWwkVqymFWn36qBa6HnfaGs/ljySQD+8pNOrjJliZE6s6lDztmx7Fbfaf1KJt/UYftsIRwc
3czipUfaOgvcBkXyfqVr9zlBCpG3QGUwvEJUuHHGpf9/6XpQv18PX1Z3cs8FRThMVru8cF/dhhCe
n5YbFmdEnJqgt9i5G/vDJVmZ7138RUtogWgzH2PocKq1mYlaJDYyTy2kpT9aNcAjiMwgYSDSpF5y
CB8tB7WAY+7V4PqQiUQ3xUkWxKZ8McqdyTW+LObkMKBCPPSTxmKWSRDcMaBfEpjd0OXq4FyYM2Zz
CL0I+paOUbbrJieF6jZCmfcnk967260K2W+lRTTlMcN04Mff747vo92Tt3WatiZlMJgiC8QI4ah5
zS25RhS7ra08R/5K/k33LV1zk9FPQVsefDQCqcVwYR9/76KerGLZSZ+iLJiBUIZg15BIGMbPrr2j
QY0vDg4G0TZImDdULmpWuljZCY466gYMWORPBVf9AdX8MfV13AWCBUEveKEMzORK9RP+ycWD+A6B
ehmaY7oJlQ5dRwSpPXG80HI5l/4r9LVAO5mLhtUpK2FSh7xp0u4/Hxo2JXGP3uUjqtTwKTc6xr0M
YC85+JyLtZ+f+oHH+PTeJmO2ijjkqVb3AQNiSlV2j7ghW5lv9avmgSamEx1w2HoFJaDAXRf0nYLf
iQ6wHS0iv4u2nerK3SVA+9lY+8/r+GhFf1qYmuihWql80IyestTcGcZ92d+rDcDjvYZaBGI3jvYT
y1IvRd9N/tGkB8ah0nWL8gMGBSsDPS/EkZ4uUdfP5Upf3tjJgTQjK5WkiDem2bWJTJo27YaUBsm+
j/cFrIDZLoe9ilmQyLh4cIKuthlTMJfW7qM1Jj7J9ay5pB0Rt1S7GENG5pVWim40OdK4mZiA8MeX
wsh3edjlfHx6nSen1KzVvEwFXmeHuCIavbta3kfhTvXSu8iNOR7I0V8pwNUxESOaH+vHZtpe7O2c
uW4k5AYY8VuoboqMtr8e05l7fVBnXTyI076z9ob6S6oeum4rwi+lbql2Xbfpgl/JeJ3mmIfVpEeU
HcL0NCaxLSeTLcx/BpCI2kOY7NU3uTgAs6tlzK18o3Hr2uGvsnLXgt+vKE4l/Rf6b8hFZMn9JBwY
pM/StRxthv7QmNtZ+hVSWfP/O2QNFz2oAirSM5Ggy22xxghlXQZvi2BwRsN+QuxbiyG/QhMItjK3
Dy5BtfBqtFd0hiM0jDUPSLQwk4I8V/Rm0yPctr1QXTXm1ZC4I2oroDlTbDmcTn+e+l0srI6YIEDV
bPZQvBAeRo8rm2BpLMOtATRcaWdgaWfi+aoeV0O2KwyaFa9Hc9cUz0L2XChbGbxYtBLTtxwaii48
Qthqat8KNyhzlflL3xwa5RDrW6WtHOAbuFUWx60SI6H+/PeL4Puw1ZJMw0DNBV8ixD9O22dNUiuF
MKnFoVuSoo7vRQMerfXq9/SYc2OmmxyO0XCV+xcdvL4Hi6+PPqlf+nGSp3RWCvpjsDzk/l6IPI1G
BA0c0Cp2vBHDlaXc4fNGn5+R5YXb5+xPN1FlgkGHieg3YmeXhVbdTFZxULFogWzbrmXH8pdEVTLs
ZoL+YaIcR9vQwSGrXf/9xZ8pKSW0sv55+kkOp2e5LM6TURxCLBfCO7n9JdU3mraRYl/OVnN6AxjB
HmmNe8IqMZwjAyWGcFG+Zr+buXN8ZW0XMrfvVCo2A74gliRJCmZVp1NNPe4sHGUa6AYa8PQGWsB8
XbP5EBI0fE20Ic9AAy74M8sfuncstNv4tkfmjMZiIcAd0B29vcmwdww6J+lu66XcnN+xiEeBJV3B
8bDcCeXEAkNlNcUbo7udhBdlMPyUtvXfX7D6PQ1dfgx7WxH59zdemKrA3dOtsjiIK+klXc87EUrz
cwNZknGXLh3C+CmOf+nBvSyPDG5TW3Wt1RJGzRKBUUepbaVwLapgwKziEt7nH3OTueKdiY6bnXSr
cdqr+Tr9WYvsDoh3oxuJO/z+BFvw//5bjOV6+prwf/0tJ9eXJg5Wp2hFQaIk+cia+E1MGyLbS/Kb
uemY8mN82wQ4mcleqiauUm3Rqd0L0Y9A+HMkHTIFDb8IEu//VSTRk5vYtA3mv/RNfqiIO8z1Ct7x
/DgdSlC7j/VNX7n4A6EYkt1Jj+DXq7vilVFC0WtYFzFfWGvdjfB7RFHjvnlp360bMV2jZrRKi5nP
/R6FWw3dHXn4s7bCdYT4BmOdWHGFh0v4szNjTXnRWKMvQ3uI+u6k3hilLCrVrCgPAdA4+lEk/mT9
BQR6f0RykGMd/AvftDOXM4+Fsy+rKCZJ3wqOhNbvpJRtSU9IIMkSr1Unj9eFutaFNZYhuBAKW226
AXmveLT98eA4XlXlGw5Cf98c30XVQJrRlhIXa1Nu51OCdjf2o5TWTX2IVb+gDDVQQUENH8oCWtCo
3YGuUJzpKXkRceVQoSXYQWXb8u18HWa+QJvgl7WX6SQ27rAtC4fpkVm7k2RHvS+BoSCXhWgL6kN4
o4Pgi0xQY3f8zZ04lRth8ObkqUlWhYpU6Orvv+xMlSJLC81bknSUNjTxpHTP8ipMgGbxy97lLT5A
e0puEjPluk88+Xe2uBI5TJHX4/M8OnLBy3enC2s4+5k/r+EkTpti2Vu5lteHULiqlD+FsYbppNKq
Cu9MVwmuxuF5Eu4scTV48FIYUa4SBAfNp//qVaBDoMBDVxEeOcnBMqNUxjQBxCGM0BJuB8zSIK9S
8byrHgZVORUAnjJ+OhKOZXTd6/pulvfiWkSN9tLQ7YOP8zUeLR/mn9WcFG4NOWd/rKL60MQ4hPm5
hfj1tqSF3yPuf2Qm49b6LoAAj1KuadD9D/N1vzJMnyxqaQHhF8GcCzEOkY84vRTiCvU4ggX2NLdZ
n9voImgoghKMa/lnShlcN6ucscHFScoZcAy/BB49u4sWEQaNX9+rlkrTUeuM6hA/ZQ/Z7RzeTjRS
yXamnSjtzcw2sHAuH/tkVQOMWXQGrFWMj00GfsoR9sA3r0zlp1Giv07djr8cM0cnfv7719e/N/2+
rvIkVTKtTIeOolWH4kXUbGF8Fud1Ke6n3EvxaDedbrCtF8XVntveLXWYSrZgLdQarVxLiENomwEy
Op35lxJTgR2dr9d8H8PRjmUbEdkxeLPKaxM7ksxHZCPeWLMNQeilvyp0P/6NcK6S2V60U3dk9bdD
ciskOzXbmxxDJ2+dXNi1P63f8c9Lde5H8vltm336OCfN4rov5tQo+Dhce6TXb4vkPPNEKbHwOnUZ
gLNpJBoXBqcOtyK5iy4kEecj0D8r+JA6/1TQFpUSJfrMCkYwa8hfoMyCC+LSqPbrwVvwbscbJHUx
b6ECi/UbCaahg6XnxSJs+cJ/eRWnDDnc3jH1VazqgAEeYG4YXTwzciV3AfV+aLNk4l7U18d33T+i
/HORofBxjX5fAZZsNBcZdp8GY3VUkknoxuqATbvVIVazxZQmiQA6PwQyxRs47+5npuECFa7i5pca
7Y3ckWSc91YJ9H8gg+0OhMcAuK8nBlAfQlV20hnOtt9cG0csAOnq2HgGjSC9Q/FWFlRnajZJBq1G
tlHd06J9Z+zGK8nLqHKlG+1XiL0FHqOoVR30+ziC+tldN4k73f/9/J0BiciIn4jif+Qvv3Gvogit
yGMvVwdV3ZWjW2262O2GVYvblvpWddeECWb/ljOq1830pIiT3cZPpnFDHCvkH7OnBhvd2KcYZgXj
SHaAq03ipRc269njosE+pR1FBv8N6JeJQm41c18dyncAkxiz2BlUPxT2kf9P9B297GU8h9EtMRg3
7UuST2cKquUt/d/zT1F8+dBkXaA2y3GdKGrW8/GW2OlMPyDOW484/iwz/xEn3wH6/IXa5UwnjofD
x7REpoTodZzkClq8kG/btKKeug6F2xAReS/0zI3F43Lb0EnugQCwSS+Vkd8nWsuDsSPUTZo16Ll9
vUEas4+iWpvYG3fBXX3dYkcBOcNpduIm3qjwUxZD0Gw7rtt1eOFeOFNEokgkgbInQwGHelq9DxX0
xSgdKWFXKZbyDlCqpnmu9dvweGcmt1L6UJb38bBHKpfMza1xckJQKP4hJU/q/Gs5MJ2466ML5coZ
NBDLQhEarxA+xzffq0Lr55Lh2ZIa6+9yvYMJJr9xOlAhQB2HPTjNBK+tInCJXTgEZ1MTlHEWRiw8
GQD9Xz/H2FdGp5hdcSgDL6XV13ptus7vpQc4Mq3wx0xWYv2oBT8KOKXDjR5tpxB9MqdSPOEnXLVH
rLFkLLOZLn4QGCMJ0N87TnVTYMcv5k9zdgfTA6UgDOtj9TjJj1W4Tot1ebx0nM/ePQgEygpF7OJz
cnL7ZZqY9HExohjsiA4WDrWFbfVeTDtQE/t8egEwAdgDIjmOSs1qLsnrg10j71CaxAbwQgQ8k4Hg
ck5oQbmfXPz0eBXKQK8bX85DtAELj3x9EO6PsVcwRNul8a5Hd3FhaN8E3QrV1eZpEWMqHEPyZcuv
J/D0oH02F9Ykf78TaUiiCaRimmPi7/z1U4tyKVhKzJqqIzDQX5b6PqhXbbGd56sFirsFjG2SF+C6
jJQ6OJhiV2703AdohH1poR4CR70Etj5XLnxek7YAYj8lDLPRWP3/cHZeu40rWxp+IgHM4VYkRWXZ
kmPfEG7bzSTmzKefjz3AHFvWtAaDAxzsjW5slajiqlX/+kOasqaIXMwXDd/crABnPM6ccViG/YZm
SkpfpyjlcG7C+h7WXftnBit83t5iLVx7Fb6t5QK3lfQ+jdppTKC4Q7bpQB79TSyve5SZiBylzmLr
w/9SyXW8S+3ELZEvQ9RhJjtZUE850pvGgzU2r8lbsdHekXeIVMdiBxqlFZCzFu1z0+F8VlHgPd32
rLx2on37BtMO+PI026KWhTDiG1RO2W8Gp2OkQd6Hj0lihO3qkYMsf9KzTxAbhaP16WbbJfxEkSSJ
Y1/WNANrB9W4uB9ImSwGRpv/dSxXRGQvfNJk2SkgbddfiOiL+efuscjviNrg3j1QGuTaPSsOCcWA
RCVyIvG579ZauRmHFxM/1MHNq19QxCP/5AvH3Dovxadxl2PWJM/HBckIRWlN1Jb2t7gRHGndc9fY
9syZ9/BlPf2l4iDl2hSvDOHX+ZWhGZe92JaNhb7X92jpvA/QoDPWcLjHFwNybMMZIld5FYNFOh4R
lIy5I1SHFJDT+6vSMOcKQ2S6fGAKZD+0CalT4MNcxNswPBoaLF3CCIoI7YuHFpRAx/iRkL+goYKu
uw9s92b5wj/c4jNff5ewG1c0TUcCczm5z5HyESNkQB7HxLZcthDoESGArzFRHThE8kfN+9Q0Z/Ke
69+UZl3VD7Vu4RyAj96Nc+V/WYyG/xhEpJ9hl7XayklZwfJMBiJnGYUc0uCIdafxCf1JX5+1dZNt
9eourbfSQmdOgyQVB6mOlMQbS/npQIx/jKD9ZykXt+9ZFo1xLEF5JaNW+GMoi7FYlSQKT8FgiNPQ
6DCFiZ0zkeI2PlHRzDnL6yxwmw9QZTu7Naa6Mh+SaD0mm1TQCQhaFx1Qmolh0gn5ZJJWecxrHs7q
sclxZSH70Xzwc8KtUfKtIlvrrMRfF+WyJhwwvxudXjwE0jI1GGy19vnXrdf3CikAMxEwdqYbE4Z0
6Q2m+YBjYwFqMopPeW1Seqt5nR/wYS2mIcNcO+kE5GT7IBHdWp0LK21erJraatSVx3Fq/fvAuoKv
sxwdfj6NiYmZ5EUxqdPcT7GUmxrkKkFzU3fQMk6zZ8/cKuVe8k/JJD4nzwDJfvHuQVYmTK+zQ3k7
cqBSilMXuBlYpLEKbxN5KZOpYl5nR2zAIvV0Zk5PqJArc9OHUuuk6Y0vcK3D//YFLnAIWpU+8wy+
QPzkEcRpy9pBf0a6a+kCZE6V0Zu/z6B3JMGreivp6gobfnp6KvQOFaYtWO/3w6BRzQRaiZdP8hXG
2ySnirZyT7zRXY3dxUn6BNwk5/fOd+HtDHMIWSm979QinaHu4EQ9pWd7Tgscnt64ffz0CeSVVGg6
CcGdhmiX3j+jKg3nvgUnKDBJFedDte2ggFcxlJP+oGsYH+Q77o4eyacKxTvq1xvuX+dt+BaTyppw
Scb7KXhPBSBFO5EWGkXOXwrUYiUC+Xqss6XZbwuPOFfigmgIVxm+CX+a13yppFvEKN1CXwebMtz1
+JGb5KQy/EyGZwyFsLQb0N7qdlXew6MmpbqVH4ZVeBAj8lCs8Hdwk4tz5UokqQLB8phbI9f/wYqQ
hEKOBSU/zQCMxK1wLxz1Lc4Pa28d6gvpsds1jzrhb4vxt4KX1JZ70ju305FfNVlDA8DicFcBouxu
XuSvHedfVnbJnDh3oT4qEStj+2BX7g+OybHbWNof74+OPAcj9wUGyeVS3ckJboYQI63ZH5XfaB0y
9Fmn7i1jyyuqHZzcuLP+RXB+EpeitpPFOm9zhvyq4QoJrfKiccLiTkZtXNkBCmoEhWTERBa0+2wz
tm8SbvcV0hnu86lMbNetQeDVvuvrmi76rqJQisjTWRP8pY6DxSSxLFqk5Dg7ReSQcpHtq3jr4yei
K3bQrrJbXlXaBKtfoE3fnsrFmSLqYusXEljGbGm4iqUus9EKM2wuH4EwJdUusPXz/9TtU9Vgwh/L
dss5Wyb3NSlRAoYjkyGpnO4REHblr7AmJNSv1338XDsR5hlnyNP+2RqkLTe7Qubv3HPlw/lKo8jS
FTHK0xaTp0RkBVvjGCZOBmhdFnZZFXMvJnKTbI6R2G39ScZLuooeGNanwcesfahnn7MIjRfFNwoJ
XdPvb56309O/fDZkbpOFgDjYJEXveyFMztz1uOdOv86MiGA5t3BZyleaNah2Pjx5KSPs3HxFTp8/
qOu2x4ppe9Zsz3tEJGQ3t461q6eCBnFXkAil0FjV9/XkkRBXnZDlpx6r5golbEhmFxG/bsgMdYd3
g7dHLNIdZewkP2/t1b8I/Y+n8eXTLwY08vkcRWKUcCzokDjson9UdIRaZ6Ku0pwJyZsebodohUkR
fn/tJsyPIGI6yTxuJJM8YoOMaeU6rfZhhDZzbXQbTYb9YSe6yyTcgM09JsSSADbXljdp/2+Sk6Z7
2L++wUVbEIQzuUvNaKoAWf6Rw+pdBe9oiF2xB9+3FB/XCHpctT8Am2IMh2wY2ul88omTsQnw4BmH
nLoApwNVwsluOIz97ZIu1jcZ75q4LdNJ/cg4UgNviiJRQZkwQzff4uBe7zdS+1tXD0q3FBOLhHAk
SP39olL3OSeV6mbq84glrElrCkR60IOFIS4y3cEBZBy2frusJEZVKzmFCkOO9FyIbJ9oadVNoKw/
RIUryY5eLnAtKhNCGvaltvHDo1JMxpFp8XzW79lbrQoX6YDDERTOF2PRwy9l7GE40gxB00yzZ8pg
9YgBknITR1Rv5obqr9R7An3KzEU93Js0ntWu+hhSUjNwnvdqisbs0/Rv7lIa9J8/sqljIY1IjWnT
D6N3ral0zRN66Ag5I1arSjBMxodPNtxmcIjHmSXQznasuIQ1PltMLDXDBWrXfVsNH434ZETLs/8m
VVtPcM2egKIlbrAz3VVE4pbaZ+iSJmVPR/A/Z0jJ+NfkjzUKFypmG5cuDypRdYxxiSmzB5F9rzgw
fpq39DW+V7p5SfqjMCdia9zHZHJ5C4lGg1SIcNOhUYeCinUhoA6JRqmVTobP8LjnSjb9v0Tds8/+
a4pRoDJP8oUOsCjG9wbpgy0X9WX2LjR0LSf89Um9M106staOu0WBeUG/Jok+8SZodmIa1McstLPZ
4zhayotCRyvOs9LO42dRnWZTItIgPH+Ye8nWGKA58YgQ6BY0TAekYBbkvb5cMF/ojylqdYY05tw4
hKvkZVzjVcDrg+oGi2xorSiBx3X/FJY7zYCGrlQ0hjRfJKJNnllZcjSIsH+pXtvBjoT5gKMroL28
UsMDXzpSlkmwLuKNOmzFHrcd+GLJfdhb9F8Efj2itORWdkzMebadfDuk5fmRSM0lTPhjvpe23rMY
O5IARQ3j0zn/yWf/Bddn9S3SUH8T54geObbX1Z36KJ/vzG6nYO6X2QUhJdjnMXLzkEtg17FTRCev
D0MGMUMl5uQWSelKI4e1GWQgE8uhCWr+XtkTmoBMitqJd8Im/TAyq/rUz7t4lz/XWFOjz4XoSiWi
qYUDY+yIBrGTk/yJ+ngv3nWkVbn6663z74rkk/yxL6u66E7GuA3OQcWqOguN9Vp7GnbD4Ga/jFd4
Up2NmBnJjQTNz5YQ3T/8+xJ3jW7y7dMvOpPUC0Ktj6r0xIuKiECyFGuSEvBCOsNicqto51AG1Vto
3rXL47fPvbj1e8Wgx0bTpCf9RC9UAy/OA26qOJCEi/o3rA15nNfpMnzkGFy0k48i3iS1a66adR3j
Qn+2JJffZ1Gwda3ZwjuS+0foRWY1WNIxH7gFU1xrC74t+KItIDx9RAPIguOnybPLJMZ3rh+FlQfK
ZHnvUzJQxOwU4Pjtxk80/ZcvD6yvG+SiJUj1Li5LlU/2n6K79gBU6H2QNMZpEzyRNLvEf2Ctv2ry
rxufe6Vp/faNLw7yppDNODX4XEhiZ6aEUMGZzbYARJ6lOspBdf/bkUtsbryoJBHc+MoXN3O9kXU/
Fhh7mNPuMH7VPkI0SxrnUmmJ2FMTpBNt6WfXxVLCWSmch0vyaWxuzKvgTVgRwi3vmhfETKCEwe86
t9Jm0SzM+0Zx9Ed5P73qwhyl5lZc62vpIB+xCMbHi2pHaT93dkXoku40MxrfGVbF82G2kl4N1YJ0
J/lL7S5nOg+jciqGzCoY0ULy8NcdNE/MFBhP7kxjy9x8zAjKsgntUo1D+qI309DspL4G96YtuOcH
7GedGZ5A8/TdfDg/Kkfv7GBBPH4AcW5uTfau4WzAfZi8gNZocIMv+mytC7VzOdEh2wXBw0/iXMWR
JH8cA4J256biNmQ2/tFhvFkGdCBbnblcDbB4CNOViQrqBux3xRGIQBTiD+Dpqvhq0Up8r8bpqIsz
RUsIxRzuDN2auG7dSfDuDPWlNdzSWzP3jDVhTuxpI+y8cUlttCSiRE5qjOBkQvW5ulkJrwAJU+ok
sKuVRTk40ovHTfJp9qh8tMTN+tSSNZ4XeBxRU+Jtww0M6YoFVZ+5z0E7IPXc1L8JHXaMl+Edgrdi
I17plLsysxv5FBCGErUYDXR/wLRGc2EMrg70uDYjvEFBZFxj060iblj5Xtc26b55kGNSLBsG1fuq
cWo8c7b5W7GdBMEwyZVNPt7HnJNMN9tDnNseZEV5KYYbbH5m/nsivGUDE7jjjdf5yj3r2/O+KCN+
iBpU8njetJELUPAS8xfW6YTbmeuH/xfTp6sF5MsvfFFARkMIQnX6RIDS1C2EZWVMMVMVyd0MbHil
pxDxBrjNsE3DAc26AfDJ1xZgCorCvXIaZ196k8/UAGmJYCag3Acopsq9Bm2T6GJbgWNDWzg4w1sL
Rf+d6erAvziyjerECsrFGV9cw+3P8+aBKYQ1vIjAFdJ7pjhqgncZs3fn1tXPmIraZZ3/utqLRsA8
K1IQK/jLg+Nkf0wDujghAHhbz0XQwW3+4n2m3nrsTuPYz/vsgc7ZGMgNt2YN4Zz3eruRhl0SPvPl
lLMLx4yLfOdtxHo3wIRPVCw9tkxysBCe6+YujFZ+EzsDgQE6L2C07Ly9CgUMw1XrXIDz88d4VLk1
/Sm8pNnzmbhLTAqQIiTxNs3u5JIkkAUWBiCXD5J87P3dNlBegvBBF94MZhfJRuy4xKTrqlpr8SIs
X9r0o9LjuYSthGcS+LUW0w8v2M4gbpluywWwUBbt32hs46ZP6rUjxRTQBjBgheJwWf7MMk+CSNCT
k+4f5fSQ12t7qI9d/ByZK9EufrUb2cW+PDovDfnDzO7KYX4GZeyfpyJ/G5S6Wo6/rEe/GK3GI95s
XF9w1Z40PKhxJSte4pg/s7J8cWYUSGqxExpLU1x3dnHnPc9W9asQLNCkpN2NYqxeazHIsJc1AiCl
n8HmrWKOWKM2yQk+XjfNJQ3Dgog3cTFnlta2i3z4LSVvabfNMCHzupe+3rfBoqTYNSDBd2q/nWn3
FW+0hg8jkQj4ypppg3+0rSDYxeoytAUjnUvNJ+5TYbpJKOc9h92qCg/I3wMr3VFNaTcVV0P7Bd2E
hEfTLsR13zqGdlsG9Nd378fb9uUrXzSg50gY5MHgK5vK72BbI7RvGD3m+qOZHM7Fi1S/CfVjq22h
IdfnYykfU/EU52xevDZbJeKyg2xHWJ+rQ9V8yOFd1ONMM+xT9vesXFazZ4mWNisGxs0Q9IuPGG3u
QB4euKz6oeEY0hxN5VPIP3UcCvv8tRIOQbcWJTvcTNpi4YTYWamWlbzVi6czWcRqwDkk3c8ITVMd
rbXMP2Hy6zweGF/6jDeJewnkV0PGqgbyKjYs72nmEgejMuv0j2P3Sx8fQ/Fp0F2zPCbhozjsQqpZ
9ZbJ75qBplBbVeJJzglf7Y9JtW7kuSA7ycDtlhlhlKx0aZkjaM5dVItauBePeC4V8KThbeDc6woj
WSG2LG0ImUgf/312XZnJyXDAmFyrOoqOH71LE/SiUJzLhJvbuXgQZlvY//ICqVv35zxs6+auMJ98
ccEtPcJVJYe/vsQBC1fzdqHRpnlPdX0w+g8NAPTmeOAnCP9tbZcvcjI0SR1nRcIpJy5axdJgDzwU
nQO+4GESe96V8YOQHKVgXzstxG8uvRtNwXUSPbVVRnc6UaelaqnN6t8PTf/5Uk8gJpFi+IobEOkv
jt9+ENGNJUJzMo0dTgqt8TvB1lhiLN4pyvyl7J4N1980bv+7wyJqLjz2eKZZhb7XiEtPfWQYL70d
NXMahejBX55thhzgVMIb7FWZcBYgC8B0ojaWKvTc+oBVjho8eOGTFrlRu2+XAAYJsRxoTfLPoHqn
RwvlJ1lcm9U27p4bNl2iOzVew9hQL0z5WcV4vhu2JQkwxbKZKPsMf56a7sVvNpmg4BiyIS7n30/p
ivr0L9Q7JfFCOfuhEop0whrKQGtONQhkytBk7Q+/asNNukcMtCiFDCx64DRwExkm1QNhrBUhaaEL
3hLszsWfsFnGk6YmWBvx7t+LuzKm/764i54NjvwolIXcnAYA4LO0FZU/eDMXjtGu9GqjCQuuIQKh
MzoMkmpOo9Bbg+yUbmy8JtH9vxfzd5r0vWJ+X8zFfmLamzV9oTanMdxqxQJYj2F9ihPk6KQVIxzi
silTZ8T6i6ZdQmk2J5nVWhVROa5FSyMHYXIcJx6nmx1YN5kuy/NthecVGuH3dV5cHlNf9eW85KH5
1bFIPv3UYYYpzbZAtkc8O3kznaC5C1sHszvFf+qUI3wCRCAzu2/toXRxabqxyeQrNWKaJ/zPJru4
ezX1efAJN2WT2dPbLs2VES+Ddd8/g3Kqhf03kYMNfxBSq59Ekhvcept+gd8mYOUIEmkRTYjPHddT
4jNFGgYW3LpoklhwJC1GXN1ukQ+vvxrylMfMQEIjwfL7DS00RjmXRbM5tenrrFom9fY8kNXmIhmp
xX1ZLPXfHJnRwrQqc93jk4rgH15sFFrFbI1jISaB4rElgzdchMjdbzzUn4kmxC0K/1meetFBzXyj
y5RGb07QHaIpcL15GxfYluLnnq5wl1WsoFiSkmYAWDhj/3usjjgiiRhKlA5OfLm6GNiO2jMa7dru
zjs/d/79xlx/fb+s8AJw7Lw40yqF2jJ2m4K5VgzKhlVgUO16UmAcBgRRtcn6vUhZ7RYlpCYNf60K
BVzZ3XhaVzTj35/Wxe1C0PK8j2SjOYmSNJcq7v44NT3JaEP8OwUcGXFzCkYhPgbeRikdbjojFLDa
Dg7vvYVMqqRIy7ZS3iMLPnKOdKONvLfQ3WLU5tidjN093jX/foBXGC/fFy1/34GB0SWSOOMnrpwO
MBydtc7c9p6JACpnbEoTzlh/iVazd7z25AVHDR6MG+Rb37z/fxA0p8UYgkLOgg775qL++UYa90Iw
azjoB7KNxYec6ysGOvnr2fZWAwOKSt+K5p35OPn4x9VD7O99tByGchg5328c71cm7d+Xc1HmEIQG
M3PwSKZYBeJkg8yvwSHBBADOthSRYt8NdzgNSbWrDQuM96qVJFnBmjqBdo8suUK8qfG/XnupFKLJ
cI0p2sUPJpS9UGcyz0hI7wT6RsQMWrVoDEvrEDKm8hx39MBOIncmPvYMtI0DOXU+nrPFUcVkyM4V
qtzyFth0c1kXzX4X+n7aiEF7mgl2XB1rqoXsvfW24iAlKjBsc4dmZTRLPTxw9zkpxQ47uZhwdWak
jEQmZoB9Y2tPxfPHafrlSU3d2xcyaK1r+aAPfnui/Nf5w8i+nldv6MbHwB3Le1GxzHZByJCJRGNO
GFpvLPhFFz3R3d1kC/BXm5PVmz7atT41DF3qLcLZ9fr1ZY0X7YeXaE2mDDy2/t0sl/C0SJQ2mc1P
WoR2Pnwooa1xmDIkt4dVDCYf/77xlK72sIaki6j59Z/pcnrS9OdODVsOzs4pGF2fkeP09t8J+ORh
TgYiZne4Tct7Dx9d8jQcQXOIqdLxo+HaQhYLscJZ/nxjXdO7/uPX+7Kui2ra4wEbl1LcnsQD9jzZ
4IjiE9wgr9oawxzLCKGitbC8wW2xXICITHQaRZUbsHHq4e4twhfgP0/krmYn5wmWukU3veLPR3n4
ssKLN3E2k2fSUJ/bE7CL/QIjq3ka5acE20mq07s2rCJCqbVl84Q4XmPOuaO9JR4yR12iW6qU/b0Q
wsSKXC9y9b1yKN/q+0YlfwNUyPbJjGoX+qt8h1nljcomTw/vXw/38m0txzw2Kh5uih4UcD9QebwQ
ZK2U97W4D4mZhsGzwqLkdH42gY4x5yxWQXDI4smVPX1Kyp1Qr73Gwo2QGZ58J0RLWbKkZvHvbaDc
2gYXL3GciTF+PFF7kufBgxg48nkRYpUH0ar/1U4U776F6+tAiyT32xtdY7Zv6dYluwN5wh1yqehI
f9vc4lvk6gYboKp8UU7QTA6oxoaAzE8MROZ49HYn7bdHCjLuXubWz3MHRXtJ3xc7wWe2/PfXuiIQ
+753Lt77KAU3GWL2TrRFdBIW72NrIk1cZ29xNe9PwXvxCCklhGkdL/xh0ZjYWC+MEvAMa7t5Y7qd
YgkPcN6CHAG3k9x4+66oo6b1EdLCOSyKP7QkzeCddXxeqQrykWvodO4VVqu6UnUAjtA2k3yxRt94
Uwo0ffGfO/N/Pvjyrh/PisEwg6RlFAfTLl8lAGQcssmEpNdLAoTgsLXxHErGrVr8v2y1/3z0RS8p
JWUQdAkfHeUPWfrpjStjPExjr46LTPw7zpELaktyP4HjmPKPOPc+Ri+6/2QgMTTXOkYISbCrnkab
U1gVLbEHM8rf/H4X2Ua40dRtHNhNeATpzYhuru/FHueXdSbOG1Bx2lV7UFZyu6v6bSI83thwP+kk
337Qv44RXw5DqZOamaby5VBG0FOJrtqf5HLla/P4KDlSvOnEBVs+evQaN4y3ZH4G7D/btG/ycm/t
Lf2ibiqxOquSgL0FW0U+A+koT0RHYCIGMe18nmsv5Tp3xWj+7ydw/aiFcgshGBD2hyYzUZqZ7nVl
eyqGVbvA8k7peeOW8kBqSOXOHCnZZtmW2DNk+S25a79zN0AI59xYxrSLfmzwL8u4KL21Oev1sCra
k0YiN9lH/aa7015UKzvc9tSVb33YRfWMaiMzKWUtTHt/iZCjcPLQVoSljCArgOuDmbrMkGbOAFW5
N9bA4ofgwOiIu4tIjAL3jqZYhuLeG09mvBJCe4gZ9EKZuvFQrrZqXx7KRTnsgqIeZ1rdngzjNJKn
I/QrXOZEm0m4sszPL4wjqxezOcJeoTnb1ZGDcVX8/wMR8GY2FQQ8qqJcVIBkZupxHY/TFpl7rmzL
vxvMc0Q3I4MAey9qESHPRBA1ls47BEYlvebcTLJfmYnnzfPsMYWq3Rxxz0jotLPcltsVWbeDBzQ/
v/3zXr+ff1nvRY8kM35rzaHjXlYe4xlmSK4obmViJ/sFMLvmhssRljexv+JJT9dlumQwiAZZlRyx
XfT8yskqIxYVIXUMapvYqZvcfKY/Z24Uni9rvHjbOyVMzmexbU8hhCipfUT0TVK3xTIqC9FRW4J2
b5ruN7p0ME0SzIWnhh1ZcTu2ZgxISGTEH4xwWfRbIq2m070C0TA4s0V50YnvmhRhaPnW1gszgG6d
Yk4e1p//3p//y3v0n41x8dKez74neVrPl1AXElm8SPRwfNPQgDxNoaQKYe9S+ekJu25EdtS9QZih
d6Kh+lU3n360r6FpTcB07OnzONup8iIRTtX40S3Vh38v9epFDJCVjBlUl+aPdLVxlMMzSD4oxEF+
D2Fh2Xp+iMCAKWyYabtkNlfiQtXnCmMF2UrsOlhq+hGDdK11AWhvdDpX3O5x6IXXP8U8XlFhtEbh
y8VYTACD5zaYsigpWQTrtDzE5iaQ9jNzGSvrDjH0U3uCl4YtUa6thXBTvWYhqR3PBtvDWyKMNOP7
0qMVnffqvKqcCN1ZZ5OEQiMIuOO9atWmBCIhwKjkmtIlL7I/zDEkEhUbtmbbrZpslTLcI3jFuvHQ
r3WpaE0QEasiAebaRZ0NpDyqBVFsETAno5O3QDaWL7rKrooseCir2UFvIHr9N8VnF8NC+MwMN9SW
+R/aatmdxSv9j7K89fCvIhhf13VRV5v2nBfySEErfVsikSRej+VSGXc4LAKSWYU7swZhEQULuXAh
ac5S2uqFWhIf5lYhYd41ksObWO21WRMuSP95WtPT/NKL5Jrcj2MktacBi816q2rVvGMMIJRPXoDy
6rdUpPNWEuZeZUPJ9IgljPRFx4VPUpfQGPR8q2MIM284GpRTNKxvIQdXWA3s2S8LvAB+tHCYZYMv
Tz/nSKFPHXjiw3DQs/tW2iuCGwBo9NI8ke8ZKSPuXnnGU91vCbEKGOGfq+PZ3JNflXr82bqwi9I2
7/u3xM4OkuR45kPZHCIcjK3kFqB8xcTs+8qng/bLo1U0parOhTC1eeE+VbaStiFDJy2XJKhA8cXm
AZ4vvZ0hzft23coOdB9Zn3e8VCiyQhfX+OFVelBAlEuSpuZos/E9VA7RHq9qb5FEWANPnofS+aDl
q6pYZqQtr6rt5NRwqyG/wtuczL2BAsECmZz/BVy/fJlzlwRa3CstUR2EMjzDcOmiZ2NdQ6tx2mVu
2mPPAFxax8lCtgKax/vQDh5vvNrXzq+vi7go/XWgFoKvsYjarkls0cKVPiyScUUfAGVpKO6ilAvj
fQ+ZeBoq380+/cnK1IqDJzH5BKxHd4XtR7EVZq95/vt2oMjVy/zXFV4Un7oP/VCR2a3YCDsc/SaJ
W+8BLNtsDqvwjHQ8OeWeC2jPNKjeM08YfvFeyeWmTtcKd2A7P3LwslQI09kHDgb0etJ8Fm9KDjf3
38/z6sz062ovSlIXGHI6FtqEeIVHk7c4tcVmrXtzBTY0tpsqHbgwCZYHFVDusaFqpVxO7r3sLu83
BCen9TJDFl3ID15+N9M+5PIhTrmmEIPohP2yhp1KMpq4gV6oS6vU3JhYakS/cHDuQUuFFVIcRSRj
dEcOa/4U3olPJvC75sihle+h33C6RE/UQHKd/NaS2nWDN2FIAFL+UjDmDV0F7jgszWAVQaeI8Etf
Cp47y1wsv27Xyqk9urwufH1cF7Wyicwm0Wdqe+ruYUaeOfgWAhKv6Dmt1y18PAZduAsxCbSUYlk0
qyQ4ovnCqHSyzSgk59bvd3XK8XVBF7UxHFOv7Rt2W7TKH4AFkHrlw0Y0luEZg4uDlpxqnI8KC5vW
iBxip9ozdbPDXfeO1cN4trVy2eGn6vKX/Ke+WGgGhqsnjdfnJgXl6ngNP1wkhYqgGbp88fD8psxn
WW9y/L3XdpWcZnCa8XmZiHKCtgjw1gbaENn5MFXhZyABwxQtN9DErpRF/J6eXcVc3P5R/84xfvyo
X9Z18Qx7o5HMMWBd6pyoQSP/aElcwZhxNSX1YlOlztEWNOlBmB385v9wcbh6F/76YC6OCZFAdi2Z
Hkw6TPmQHafW4KTAFQamMGfSaCbbvz/t7K6PVrLV7ytsHUHGbl3Jr4E9X5ahXM4XtbJOImN6DsqR
ID+nLA9kVy4y7zgFdHT1Uu2X9Hb5L9++Odu8BoF+/eyLu17v+/G5Hphp+U8KCJwPkdmldyueuJi4
+bD1QARxMr2fAnjzYydsi3wlfsavt5NmlOuPQYE6zOyL0ddFAU8jcgjyZDYd2tnMMQUAPopVd+rg
usvGMsH/l+pSbHyD3wKLnv6+HnFeHz+0/sEznLG2Um0XByuylDzuTJMGDf6tN9z58qcp3QcFQ7LI
SUb6T2k1udPem2NkRcUxO1XaQUt3Xo6MbZ9r/v+FhncNeYLxxnVEkmSuABcXwCH2cjEW/e4Uw7bD
BYPZiokjzLysYAXiLLKcfdbDIS+PSg3ZWMQbJM5XhXJz1qJeA0O+LuTiJC/zSB1mPQvB7V+yTXOn
tb968amYnXpUnvI2IBG1XhbUqCh6bfrXjMA0a5L9CffR8JsBstGvpeLNH+ib22c01AnBbmc7Dt70
5HPASfrJhCtWLplMPsgAFbPXpnBLRGTnXTfbaHVg+fJjgMeDh/+nqe1redMt21t0mytKWJm2afof
fMOf+uAwbSKyoPiasuzI5s6vjw2PvLGaPz3c0tGCc9MS5ZrfKYznpfVZJnxwiRsUZqiWuPQ/DVxe
cX996MiiwkAP6hzhcef7XKEBqjdBQjrYPsfTFkld91CIm7L9aOXVrGJa1Yj2pKcJiN06RbJiC6oT
m79zDb+1szb3yvtZtpnI4o/pfeBUGD5aAt66JfLbIl0N6q9GOSi4z4q9m0f2v/uOa1gJl2LBBP/T
8ZH+Owj/2kzqw9j3kYIFpQzu4Crlx1jtDH+hi8ezYCNBTLS7GiGiso/RJ2vbPlomAO8+RQFFp5Nr
Ns7c7XmfCcdGfpzhDJXhH7JXbsYZT9vw4nDQkBAwjCMHU/lhTOZLmdm0bSNwODSEPuCkPC6VScU2
kT9Va/zEQu/G/dW49ZkXTVlghFXpT5/p7dgbKVwEaS6HcxWSozafvUQemsA557rOWMsKHoihkNeo
4Md33uk2Ayx0s7cCr/QJS8ITWxnXZ0a9y+6xecx28Fu3EH3xjEFAEDbqPPBOw0uEJFV2atJb82fJ
BIxKly3ZRwjo1p7viOleZLbzhDLLMRzE97MH6ZnMRBWz4nYlKS6ecFkLPWrVTDmpdlNtan0LtzUZ
bZ04h9emwl56rr8S15Gl82EzklDxeMtn+dpB/u23umgwGr9vBK3juWGxaIcEDQvLKQ0Ss8xJWpj4
LjoJOGOfDGowt7r1ql/DerABwEkFEiJhvZcXJLMVEHipER+/OLNn5/1CcNPVSFUtdsljKsyVfN4y
uTHX/qp1KKx2hxUTTOIPYbj1fl0RrMrfFjPtsS8vWFqf5V6RzwLkjTLEwM+C44ixYcTLTwMd2NgS
yeI8U5F5zNtmN3ZzGoqIqBP+jdRDRzxbCTdRXIawuH+UxW1h7HF6r9AM+JPCJ9gWz/3rbGYbZ+JU
nZxA8WIlFquY0QHZruqGqSWby/g1BJZAzEK9IwWzw/2U7o4TFdmpO7FaqjVShQYFr6w5/LXRhKr/
VkSrGdC2L2eTCXLhoUgnccIqmYnq1sYMt0LvyOXaSJZybRXREnwYm3Od74V9kvagBhsNgSoS3BKK
Lj/0YSx2o3nImUiLw7MGT7mVt5zj3sxRCNyGznUvg6TXCIF+JcNaHN5n8iqAA7mdfQqHfJjjR0IM
rZr94R+6fgEw03bvIXGNWAOed8XsKOJiBrDLVhes/+LsvHob57Jt+4sIMIdXRmXLObwQLrvMKEYx
6dffwep7+5RloXRxgEZ3P3wfRDPsvfZac46JkDiuf4U0bAZH3w+cQ4FFJnDdHHy6+gO/SasvZqZP
ZLPptpVtRLfaE+Oq/i4Gx2IE2lO6TptdSK9DwcFrQ0FhmcY3cnrnNNgY65DktnaRHPy+oDFkR6Qk
NPKDFe6ldjNKq5Q7Gm5bfLHNErkCra0cD4dJve3Sx1VhIKgGPS67Rlx8WuKYZaOQtHUjkYzMCrOo
sRcWHCPcqjHsUXd1ENSTV29McPaKiFXVniiDx5v8tIVwz85rEA7KyAKgMz1VX1DsKXsglScqr73V
F0ozrOrYGTA0IEs69zScsvKoRifGH/G0Q0M/urpjPE+6Ox63aPQ0DNSOTnuRz99J3+UG40pIOU0a
D0Hqv3N8gwv1WUivalv0C10JOImqJkPwlghLPiuq2oNQh1mjnO7lt64BDPfnSzs4vJeSP256UkNn
4DSqWt3cKIk/qARe7DEi47fOCz6G2D6yiWHyZHOXSfhKKtp+93G3G5WFdXdI15GEB96NYTRUTtrY
PIkKlZGE0IOmUL6Ujn6rz3HqePCsdF0ftgVcP6qC8G4olgrMj5rXwCb4pNpGtacQ6vlaelXktu2u
yB0ceVnX2mgqTXU1RtdQiH8Odmd7qAlgE6KjLiJqt87W5WNWDWObdxPrMtxZvt85UVKT7sZ+p8Ue
kUE63cZHw8CfLC0z8WZQmNGGzRsfVtnwojsQR/NFaGdJEDeVKytkthyXfX93dIa18ikDXVHeOk6s
qWtM/ZXdWJrr/R9XD0EOH6Esa/wF31fSXpWaqqwmiNcoWPheymBOxz0Mt4oYzPZpmnfkRU8CwMTx
mlHlAjUJKftfP342Uyp1OeFw2vPj5GF5ESza01tVvU1MbJbJQqkVlzSBbp+hKy8WerTSNYfJNgoK
Bee6WDxUQYagZNIeY0bkw5K+SBP8b+aFpqzSUYfFTXrX+WcZjWGhNYk03VcADz7YOY4Efi+bPTP5
A+CO1DM/P4AlxlsFU8cy8bWBDLt/F5R/wKA/npKholWUlblXfHaGjrLDOEbH9MRxgsFG49ATzEYA
y6kveHor7zIk+zA5YuYtruqbois8zWFKB7pOwJb1R/4P0C0HRk5+L9Z+kbFKHAndU5XFtYb2xb2Z
CQwkTon7Rj/k+xuVxqI+1nlyuo/SpYE9kWHwq/7YgxSbUxSBaDBlw1mEWIlLVfIA9oB35XZdOAZi
ezKpwQm+YhZ09kmaiVRXxzqa7hM0B5a8kaVVhNCZaRnAMlr7XlEuJ7KvotUovp44bYXCh2U+YK4Z
7xDP4qd0DjoRL5vqzdLJSnCAmXS3eNGLa0eFS010IFRgqOawhp9erZMQi3UvCSM+XkA5jY83H+JT
YPjSWthxnqPp/Cx0+8Z6NbtXgxNFarEI3mbmU9motlg+1q7oa0gaiW1OAKmHrhZxcnw+snPJbPoa
cYCxuk+ehi9zGz4CgE+R06VY768Opi6ceUFFKYZomnPYw/mHEp8URbAGlpKxJG94wH5ZGdtDYMEF
sXNka5Nn9BSsJGxZfw7fk0YlHlwLr7lgBVNMXVTnoYrMNPj84UdhO0q1PE73krnVCfadCEqnlljN
Y9yqwuF9rU15aXbw7RfPWmyRWUXKpLGM8Z5R+8U1lnZgmW57q2o7dkHDa912A6i0r8mrq5xrWuaL
i/jff/LZ8iC0emEyMZ7uay9/UN+F1J8e4ZWBHWk8ZRUxNtEWx8f4mp/lwknu77/bPGup1TzuSJn/
bmGNHZXQF1fbSOi3RRJ3GEUcOXhfW10unYK+/ebZfsU89NDnCrutGkAXM2yqfAfecPABIMXh8aZM
6FSEpRltqSstxEujum+/fbZdtS0POeQNv9dCzkCiZ4TLkQRNlpM5TRUuiwvbyWEtTl0Ql5PxPHej
CXgklQstGX4/GG2TS8itC2F+7plbS/3RxD1z/SOYa7LzDeOvN8I8q9n6k/p/ixKT3Aes0AVLnxcu
h/0cBJpO6NivPplLlcTfP3l2JovF41Siy57uLeT8kHATFNmnhzleU33I7Uzz2Jayqzi4i9uNzuZM
SBZCK8Juvm83p8EoVUlop3tMjp7iZ2tpob9O5h6tzBwpNO0I77NDbZF6IYrd1fH31c//Ut3+9xWc
/eFjpFlCcuQKel/x2ZwzT/Bi04/Jf3MLbT33GXtCu9v85aBe+QT/dJJ+POe//vqzzfagQcJTmuP8
ORCqnn3GcBToc5BcvpTzDYO1r9yDBMHOf8RiGT41wt21B3+xM/D333/W0On0KtZ1kb8fZJR6gKZC
VeKoKPOJV3GIUOblg1w4Lob9kVWhKdzpBSKNEVx/By8NjBCS/s/LcLbxH7tcIdiM28FhPpNYIQ45
hREDNAIIYTsNVEeueHia1ysTzZXW7xCpWNBoJFRW25ABRc40cl62sqcIO9z1ef/lJ4aLkz3SokYR
z9bqrBYrXS1L3hbBh1YgOxF9h2wflk+W+qQ6DdIttwHnxFCXnSIomk3f35Crk4SQg69OJi5VSibY
4HnLVEzsuN+/npg1vJBTvSAPNz/MGC46JzXAvoduFztzCaIjLw0deakFWu2Ix2X2efzfwNJBhhjU
jEBaFZP58fer0CqSJwRdndESlAnmi5D7Q7kP06Xmt0ESKPSYsCCyjbkAU8X0DUhWj4SMLhDIu2t1
zKUC4tvVnH3PVhXJDBG0+Z6oiHrW0QpK2EZyumVBys+1wOQ/ZdHZJ/zt584ewTi0qjbE/Fzz0kIp
kMmRJR+dvoedGM5wR1xY+qlni5QAuHI9m3U/qtKO3qvY655SwkgWElylirXnYP+GYgfM/ReNgjkv
a0l7pdBtslUZxHyFnQ2DQMHhdCeHAbQUVED4eVQP1APp4MgwqH/70sWWId4IW+EWohrkGNNJb8V6
BWij/ZWYvpGsSarNheW/S/ZLOp1vd+FsEUE3dCySlrsA74IBAnF4qEY6Jz041YMJz1vFADgPcJSg
kgNr4PSy96wasEJum/60wPAPTfz4+u+r0i4s7d+u6nw9SZTRKhRezOyLsaWkbmrlltFNiXzhdAMV
nKg9D1WrArwmczVYpITGsNrJQKtsvBdd62VRMKPrANZXGGXt8dm4y0ixV+ze1rbSLtX8Ue9t0bpp
C5/wqTRfgcYeIapRuk0vgyvUsydURotm3g7m69Dt2/w2HD9rHmcx2pYrXHHp/RmE/ngfaUTNjBUD
svxZhUWQQiv1IU8Cc1DniR4HCHXwptJrNYZXD53uS926rf0xfBxR7RyEp05Zk+lBUvrx91hBYK0g
WlKNnXKvVh6rLKBjQ0ItnmeVjnDlFjJdwWkFAdO1xq1konhapuNV9cfl7xgiER1rCHHaucLWNOjx
C40JdgrX+7J9y34fafU5OG5n5IuwNBT336/LpVH3nFL53188KxCL9JgkuUluJq55sBe/Zga6ZyzS
+ySQP/SbaM+0vTUe4x2CgNU1WK954fz17dfPVlEzLdS4UPn1gZcwUNA+sIRDEgTFG+Lzp5nG9Qxe
thtd5nAcHuOvMl/rmTuC8/hd3+nvx3shQs/hiuVdbt42lXdEUsikPiWL3j9obosJSrA7cErdIs3p
UwIsJxcZZ9QuJfQrdyLySQMdWT1njgbQSW83+SJlCTp4TImLxq7Wk58u8B1D/ip80/K05uYkBFqx
acgsSddD9nDo9pa2t8rNSfaFbJe1z+lbkX+I2Q39v2th4+bFL5ymJg5QqEKIKr9vPUkb9W0dsgES
dkH52N0BAdkku+YhzBcn/XcPuktfVxiBKGMmuJw+ZCtaZUzLpcKh1WgJMyURguQqxiIT5J/qe3k7
gbYq72g1nsJ1mHpKiIhmV4+AXNea5IkgsgunF52Sf1d6NyYXY3j9IWofarNM72D3iG5xsCmUQIy2
vVOInBnBZd+qi8iNA0ZMtbZE2WqdHOTK6egWTLrLm5GhS4WmdmpJ9u63E4F2wjKKiWF2oFZc74td
qPcxhv7PnTt72aNjNhZ9x+s2gc4WM5R6dpEDX1SCeHHEYKKC+yx9Tb26QV9SSBPfw7hZJWHlZ7ZK
1MdtUcQ8s8HBf281NHoRCdqa7JZfUWsDNu/gac4goBOKb30bpvuqf4opkek7WY9Duzw2fhR7lfjW
fYqLzvQhw2gQ6+H12tfK4z8m2fP19K+rPTe2x9LQ5OHIeppjJJODWUIlSb9GNNIe5PSwXzSHF3la
wWciBwrXWCBtoVLJwi07Qiy/M3CRiw2ousZyww7bOXGly5Q8Vcn/yJvZoQ/zjgAUMdse81/HfjuY
vmKn7UoJFwPKe/pAXe+f5N1QPGnlY25sctDPWfh67Rwkz5vhjz9UJn6NL0lSrD9Yor+GcmrYa2qY
yMVMVucEGHvie/eeLOi/lIg9uptwWGHeR6KcUoyHzSLrAytxpPrP2FWeloX55BTFHUSTqw2SuWT7
16WdVRdxdexlM+PSUDu5+pfqlKcg4lygBeFLEfmkUz5fqx2kSyuL/NftOKsdVGMQpnzgN3vf+qBT
QdDUye16KgJPQzI+tyso8t0E6Y0vVsGVrejawzjrSbGLR1Ya8uvqlu1vRuwGOG4y5yjNKuyj+FrP
sNt0TePQMZXgeHi/cgHXbvnZOUeMT0UrNvMFBBmST0BIzKofMxrU2qrBvzpjuK5pCy6d/wg7+O8r
qJ91pFqRYNAxpl6b+4+D6XaEG4x7yAiCsYynNWreExULjpCgQoGuLJP6LYSJlJkLM31UCFJ/TLoX
vb6FJ0xL1UJv46TCAgJS2/0+Gp54uFL2KvMief5iKiJdK4VGOTCCs7skWHLXt4Y43yXhw0j9rt7H
iccapvhj4jcMuZyD5lgk+3GKV26y9GnMsQHiDnRhQ4lu8iIusgoLw43a7XsBT7lQcYBY5B0RCsG1
4+IlaIz11+Wer2WHiUeqmqf5aBQGSbq9ydaJh+s1yrxB9nPrlch4C/uuKwuBnTMJlrONeYT0mqFF
d5RPaUnevUqwA1Gk/W/xqp7lwqiSCDCLUExRnQvYsxJo0uTQaCxA1jFCEeeE6z9in4a7HMR8hdSs
jmwsos/5iJ8RCUZedbq+dqC7fJP+uoiz86PS4CtVeP15pq3O2WBVfBZ+Axqkx8ruxU+HdNfXXjQu
BF4zNGrzwDkWlxmJNIx5Zyntr46TX+sUhzug4EmVMcOxFv+L7/PvW3V27DSi4zFLZW7V/Kl0d00M
+iXbWk4+2foHc79FvMLj9e8fvdT8+PZ8ztZh8wBvTTpNxb0cmChjnbxZxW1AazLJdicOl8ViKvwD
VuvmVnTbe5pmkLoN6kQB4cbNtVHBxR2LeQUhTowsDBaH78VfUWulfDCHAn1x7yr4lsgHGAEOQKQl
aEzyNDJk6eYBMrbrFxUhXUw2w0gcVvEbBM6JFJOTO/JPZrv6+X9zp0wRLaMpiQTsnj0eUxWmIpG4
tHiJiIxqkHf2tV7F5IerS9j1JOlORzjl9mjOIV2P0UARs2/iVbW9tnteGtNaqEX/ey1nTw1XjzCW
E9eiP0KQ6QEJtsOr0T5H7OzVBphRt4yfIDBJna/OlnERN09E0420H04O99QkVvlu9Fu98ooMcdK1
js2FDqTKGgp7dlYo8DznzfCvymM8ZY065MeZvjgnrFOex/fmwVo2Ex6/8fYAQyUNTOCt0ism+9lf
3gZT5Ury5Jk5Xvj0SQIJTNhT7/37MRo/z2RcGR5gHdTdBSzuIY+KLGu5da0Xk0WwFANERwxxb6V2
mSp4/uHt+1K9Yuk/xEsygvOb5NYADy84NAGrflf/JhfGnqynrHMV48CJ4sE345gFg7+0GqHF34nJ
p9I6x9oj3/1IFgsk69g3tvSL4GV0kiP+0nrPoqsoQ+6HWohNgyGVQkrCLkxIU6cJiqVmG8EA7Hdl
8XIw3k6z8+lgKxmh0/ddxyGifc77G96tK0fmCxvgfIMsQ5QM0hvQl31/dIp4GvIhZBlKmfgTFaf2
2waIS2ZbiMt+xQijsgGBODUMwXHd0cU5hsTH2nU+LGBYqZh24fYvMgoLdTkp4DQxb+oAw7Xxtso+
9OsRJxeKDC7Z4In+WTrk8w5uzAZzEjMWsXQ5PRUw1oelcVynlOHDIqw2w7AsmbXgEvFJpsPwFN/w
eML9PPRkj/QKWiJr0aS5HBzEuxNRj8qij1eD/CtyrzrR/9y/7wUGdgRyxjBE8v4p+tkSl/TICVod
nqE4LXMzmL6MD5QDJHyZq4NXI86GW7EUuxu95pwgPA1ZxmaOdSHfScY2wc1SEOkJQBZaWQfr+HPk
dLxu35IVSURsFtSx0vsEA8tPq13R+kq4y7EgV8I9OEuVA/uBnoGevJ/qzyi9K8b3uPRgjpx0Jzb2
g3iXWL4kLKLiD8h38NtiW9HU4nwC0u1oi3dyyRyNzIm3wXBCWL7iGt2VpO6vhvpc6N1wo7hTBvUN
4oXzpxq1epZo7XBAsTDxR/kcL3VpqdSvAw4hzmYDFmZGd7Itq0+dcWfWr8q4zYPyWo11wUc5X4hm
iZaI9+WHeCEs5MGyQgUCZbrSAwv4p8ZgN+zRND/V1iY/OtHqo/0oql1zWgjZyuQzXR6dY74+Sogb
T+ty+h1dtZ1eOM5wWYZO0AKOdfbLsxeJTqGhVJJ5uK/T59pYm0e/AWcy+9COK9SgqNGFm4LhV0jC
xuK6//xCxIAqEk8H93muk8Xz0u4QplobRXO9kvmULIVHSEmFZs/yrcodAKf4eQm+VMAHKTxDdzjq
tyz6SCqyBYJgRI2q4prYO0s/vg0BQXkQPyKXo2qicgwNSMqt8O2Uq5AQsGvJqxd20O8Xf1YSxlI4
6XLBkkGAhzsuGUoNr4m1UVDE1dF9X3l1fxsKC+DZh2WN0uo2f6dPtNCSJylalP2+Ayw4RuQS+rLp
p8NSlB+vrcQXN1EkRnNbBZGRfF4MtXFmCt0ciVB+Sf5UuEa9IhgdZxuHZ1eXEKLd1Mpng6mt8GTY
9we0NUhVY4EDyL1mIeMfSAJyrtG+1J9HJO7dX9d11mfKp1ZIpp5Mi3niLzOUuB9q20/iZZeh+LSt
0jXu1AdUntNnfXxV5CWyTZEpFpze42p6iYhUQYuA7kPYa3txl0uukRDT6pmWYyluUnkG+NsxwDlh
AEi6Gqx4oebl+udJH9KYOZ/+7MNJ+NKbJiznPsB0WPeMs1qg3C3H0L2Y7UxXeORSlXcC5FlcrFWR
cPacOUfXbuQFmcr3Czm7kaJcyWMiNQVu/YErEFW7FyGkj3VwQu6aPg+uJXj1vYFqKzR2sNWun89+
NgW+X8LZbp/VpWgVh3o+dISBOmsN5ZlpUPJBu+C6O4AhkkNWr36lDrtQ6X//4bMPcOgivQx7HoKe
roRjAMYaP4iX+xAKIIrODvrWTpFe3Vq/RtkrHYvip/MTRzWWJEfGULIxkZTbtKZMs692zn5OYb9f
3Vmxr1ui0kxGNbenwLJBi3HUhLGfCyfHSB54x2dqeKQwXlrBbXRJRmzifZwG+rWsyIvvCJgxxSIP
SgPIdPaAykItTcsoOKDd0u4uxYWu+JEGotQ+PTOK82Q/RcHCmJpmjrUcPq9j/i8IOtSZdPbfSzh7
VKbVdcMkkzPAWlnaMU1CxWlbhpNOR6KS9NZ+iB8xT4snhLRko2KEXgzra9vwBXLQ98s4eyZNKfTk
ynIngFV6MTzSg/1HSeBgjKHxvp7j6q4qqubbe16t/f23n520lEPXCHQO5s42eXSvlmnXAQJ+d/SS
wqnerh+dLkjHvv+ZZ0cnC6ZpHIX8YoNAs9pjxLEYGnNEsHuqUv7YBjPy8roN6GJh+vefetagzIaJ
Qqfgh0FTM1stOFY6IjFr0l0rr9sSy6A3nwKOXt878QvpHHL661h5uEziZ3zaS/ngH+mSdE77qNa2
bJHyhkDagG/FtCkwSesgxbzbC/On7cLAEqs5Vq+QCQRwcy1Ql/1qBrB5suya6YaAq+ppjvRgcGan
myORMbIYCKFPcJ8ebqLTNhxupJBA0wUOoKb0R+pfbVjIrUNv4tpefLHYMtmEOc3OMlrpbM+YaquS
ujHl5hgw+DfmiXaQXb5FnuUdNkCjOPS3Gv4Gm3QrHNlX2jQXt9y/f/5sp7AEJLxdzc8bBJxMtI6l
1g2Z66oOayRrdslM6p6U8VP2Fh7vYEVrfcA6nvqSyZo5x58RY+mnCo7E22rONetrJ+fUMa5Dczsj
w08LEnBFa6GgzfTGlGbYJjzu0sxLrlEqLkxFecH/upVnK1o/VuFB7mK+45Vx32wMfi9BDwZYDi4+
knfnxOelEJvuipjKZDsxcQ+9cWjidWGpx2se7oRwq5drQVhV0Q6YUFg6wyPPH5piN9ym1kPK0+FU
wVuo7JWa8X54NynPsuTLobQtTGKDnIx55sxzpZh3utjTlY1wuM+F+9kBg/U3co6nVZRETs/hQ+Uu
l/Kv+nAbvw0wBozuJruROFke1614Z0q/TAGMKOcvbU9W4Kgz7rWH50O7VtWbomCWqAXwQ7tf1/os
0tUX42xtLkVRLoY2mY++BzmYTm+RhHZkAxc2brblcRMK+/q4UaVbScihevD9SnQX5cLDyqIHRP0F
evsmpA9F7U213/1O+tcagwcIPDcsgpOwraxFFxyipeAM5pcSSOJCyD/raDfiOTMWHYoEPuO1UHqj
cauF8/eevijK7DfFEreUYN8cHLO7O7YL/6ggRJMF5C8Wp6hgCtlL7ops2aPcOHjN+4kXOl8Rt8oY
e/xlUHt9mNG2NdY8bfFJwP/Xukr1enJZXuZjjoG4k44208PisKrBkZLDaY3uYHwI0XbQHwdjaSWL
Hgtl6WrZrYUSgpAZwWbRSvi3VmDA09OvvPMz6g9ui7mEfGPVePYOcIPm7UROH0Q+FxVmrsEkMlPe
T1ptN+KLMmKPwkeTWBxddMuzwsVpXPXiS2eH10qAH+ZV8CfEWGNbZd3BF3ouCQvjJs0htYr3hrEk
Q+4EjpMkjy8cb9jNjsRBk9P0wHmLQ7+TCQSXrSG2ynTRagCdpLkdPrNXqInmcU5suD7iOT8OnF/e
2RbZF2qmqCaXpwZiEUBClUJ7LGwRB/WMPNRNNopAJEf7If3Sb+plvihvmkdSmQAkS/VjKf3Kos2g
PiY3w6JdS6/pYz+SIXS1fpiv4++t/M91amj6DcSP9F7O1p10Ok6xOk7ijD1IIB8qgdZs0Qb5ghOJ
63k2oklbqXBjiyjfq1rlH3oqmrWiTrQ8itzZtfXHtfRXS1RMSQ07qLJ5L4H03YDreDY9vIYt5Boa
bS3Tz+a40xl5Vx6yL4PV7gmpmO4nH+qvieTE9TX/6g8b2X+uiLYGYkMy4s7JA5FVRFOS9Oa9clNs
pBujIGK83g1PBclZn5W2pOSIxjnGDDsZp3qGI9MIbGCJorY6PDTDvmlAzqFlcZrW6Wp8ec9G4p80
CEkeUqKCtEtS4zScjjZx1Id2nrLmu3itQcc7kqn9VUabGjKcPT6mb/pzyHrw1rHO0KO6J8FjID73
vhNtTb23+iXMT0mwJ64uxJB2uusxBl/T7p4fhv7cEDoq/Ee70OKPKjruU51Z98XLNDnWtEvQIvBa
4FK/iW4n7Ja7fG1V2I/dDBkzC8NLHdryAcg9gaSoTqxk3V9DVxrXrurs+xr6KqzHPraQdeTLjI4X
mI5lzjJ6Uw+IDgJqcpVIlpwClYCpTA7CmGzY5CuiqXICh+cUhH+Rs9uBJsY+SyXpVhhymQOSbT0+
1pDU/JwoP7siaurIIuuYmnsSnBiE+Upbkxnt5Gvpdrwjz+FozCq6oXbh5CTEJ3dBiXLmhCo0ZKSw
n8J3sXyV47tjtjiiTnW7+7qawVeZU95n9yyVV46RfwYJ3z/q/zTB/t8jO6uWW73JplKOrPtO2CTK
rUFjwVygOxlZDT9hXcpSUC2ztU5bmsAEvHwwcz3htyz4KQaQRW2iwa/WGmwaWw23ce0AhmD4F+6J
tZUGlzJJE7zs9eB3R5LybOFT2JAZplW2vmt/Rfckh64hTQvLw3PHJNMhzvBE9TkGyhXh44/TzywH
FjWaFXhooMz9EbX8tXxkYSaZVS8CAPGIlcFeT1soaBbTTbtJF3C7SHy7+/eoBNzA+Yp59pvnxUU1
yIqQGOTrBMZ91qLtLMlcZDqzQfEJHWn0LHLHrF3Ogj7em+Obfgs5XDy4beIIH9k7fAA4eAmBVeO6
ZfSMurXpAjKKO0xo/FP0vC1I9gEfGCCouJjFcSJUv6/xRhtsEZljZlek4qbL+LSLjpu+cTmNJ2TM
WyC/7ZNJaNIX2WuAXMnAMqqHorjB/33IFof+UWoWfRcow7oFZCBb98ppfzIDLeKs0dqxuUSzWxHQ
BOnK78r9sVkqOeLbch9liylbSeHKyJ1SXkEaNezDF8xpNGeDfBvizxbiu/iIcPCreUmXKUI0udyX
1A2mU0zP3ekGCrieLiWCp3R9fYqCeC9Ys3Y2il6SbqMrD1BRQBS6GkSXZlm1CykKhngL7SVN3DDe
jtP6IBxYVW8NOKg9Nm5M2LWjf8WqU0WBariAsEf+emA9Jrq1nWYtQRpJ4TJvA5OaHa9397u5z0fa
Kb7Wbofab9/zzy5gUlOu4G5pa5LOyGEU7IDDQVRtleNnL7Ih2vBBgsNN/JjROFwgUlugKI264D/j
cMXAct2sSB4BqJhT5gpuJtxK+bK2FkZ/l6LuCM1flryq4m3TfEh48oGrFMGs3ij9/vEw+Ee+xFV7
M/ROL29BhERWoHOjl/HCeqqZtmWw5ERXqp8oYOQWA/1M7arR9b6nT8bj9NIuxy0nrD4wX5hxkJLq
qf1Cu2tfFXzim/4WUSve0/5kYxlMwkBrmWEHvcid8RN4Yx/QULzJrV1tN6cRd4l98lBk1kSpMOmH
JxB7yRLK12uk2uEDhRXz5fDg5xwnLLt/Shcll58vBM4EMbHW2PhRvZPXMrj5ib/iNHE4fxD9+jN7
QM+m3RrB+GQRoRo7JiCVisgUEjXc1rKFLVNE4tfuaCYFRIL45RKRmRh5aIFIshpX4SI1oKrQOE0e
Tk+ndxm8hkamiQ8MhOVLlqApOKIvboC8vscgnPp1+9J8JQ+FuMhzpvg8YK9iK+hsvrsuxK9gZzz5
hAhXNX1sS1t5GxCIdkE+PBZA4TT/wOc9LZRb9aOB7B4FBnkEB0+nDCCUkCbE++k92k8sdB8RkJAn
ej5CdJvvJsGvng4P7T7bHzi7yxtuFfvDQV9ky+rJ2kpv2XLi6l/N8VmtOUnVt3LOHNTVtjxkoSGQ
m8uTX2ALSF9EfPLGWemzdVqmfGuydQPkz5puNv2XkT2X41oAsrGZ3OPt6dHglBbofurBAZmtAPHv
a4ugdS5gOV93z7pOqizop5oH/cBw8CnPNnyzxwaqSGCMrB7NkmrcbDdz5x1dfvKeAEqGUHuKodSi
rIn5X85lgHfYnFpLdHS4oFJwzN5SRpFa+4LDO+0CdnX6PNVnvZIWx+xWTtZ85TiG9MX8Xogf0E7R
QFWc2Z+wq/vt0oTaLwf5e87nj1QkX6mTj/HPPmp+g1Um9uJ33kpixY9fxTve/f6pPrxVsDViJlIl
EvmTR2hJJ4Bt+MXhl3TVDnX/l/4x9HYZu1l5ExL4bi7pfcuk4fnGF288oxpMy3q1Kpmlfv57s5F/
nCLYayQqcwZJqqQzb2Mv+mt/U8xSMfOmzx+Ofv1kzfBCO/6gm5Haphtt4y91fhXTL0JNEC8zPSB4
4nnKtsY1leAPbNz8wCVT0cjpMS24Kmednl4TojAWu/xBz74an8Vffcs3zSZcZevqHhdB5ox3omSf
DIfDZcaSdLjJlicv96xlz6oRGENwunJzfpzy/1wTig9ALwAxyX75fnOmyJCOqcE1Ub5AbtfJ51vX
mq1uC+sG30NZwlAb7bL9qPRlioeBkPPkvhBeYYJhf1WUNwvcwgEFQ7SdSTBF7/YwKuq8Ygu8zdqt
ZnmVtRnyjYYmEosDuOs+GBoPz6b1ehDW1/oW5nlb9fwPOnva1aFIDiCZ8odBXI3Wzal/lkRfWCMf
FvftAI0v1h1LFlxF0dwq8cwhcaPhV1b/jko+G6AuMe+rZdweWPt1N0ebsOut5yZ8LoiSF6HWCa3s
tsdbAGipdW/aIanTpSPa92wdU74VhlVh3cm/GJwdortJ3vzpqro91ACTWANPmyNpyKztPgX8O9pa
blesl0IAAkVeqxz7Uzv1cppu1eP4XgB+dnERI+2gM5TPrTWreWqbW1BTHgaLgo/+/d9fyw/T7X/u
nwEfAlP9nCr6/YVQtNzQmkHi/jljuqEBgCSpg7CxThQ/JTBMn+Ozyz7IKB5mLTI167+v4Ifm4vwK
zmpDSbMSrbNO+cNU7AaPPk9uBZCgVKYxzck3cR4mx8Q5yCuKturglPMMBTiOiXoMF+Zh7mHsyhOO
dDQbHEmQ2DzzsI7ilumOBoFU/v9wxP4QAp5f9Nl3hCXUqKJG/HPbuIZVVgZR/BDRENX8BK0Ej1aw
HpkKK8pGrh3Ofir3000TsoFq2pXygxgFle4r7adIbGPeE+qAtbn9nWbr2rhyi/8oQb6dbViJWIdM
Q0NFJdMy/f6QW2GssqzAgAFpNCx2KtUC/iv1d3PaWcaiEfem/jI5Goydao+WiRS+0+SLwl6CxsO0
qHFPxwF+cWCulM1UEyPsNAvhACbbTR46RAyBsR1g7XzBrglXeU2qsWNZO/bdBJoHQpKSNO+J/das
aHkt+KDGalednJr9oghGfF4HqgBk06viDubN4zX7zB+j8Le/H6eXoer8t6heipeWhJOmKFJyp2+L
ZbmbQafEQpJB5EhkMEbutUwf/ceqNP+gBqkQrohl/miIJKkaV/HRSO7ypfWSiF7/0L0fnjC/cRSQ
Tju0o4CqBdkupQUyVkP6OI77NtwkrEknQbix1MaOitWJ+Qm5NDGme5bddIbuZPSIl7K0UEK/hFb1
GL01z9VavldvzBvqyJFDuhoHGs3oMQcUCIaB5mg+3InRPgs/ptO6Sl40gEJGs1dPHAX4V+DOyvsE
G5veupV0M+6aq/T2H4Ny8+x+nK3SsR72yqnifig35i3uIKhXKpY/apMv1UtQVOmFD1C3gcdFROAT
QZSeub6e5fxj+HJ+HWeH/OFUVKIWcx0yDmBeQwSOPfbpZtnf4EItNkBTxa1pkwKQ+ddGLz+X2vkm
zAUJ9MCZjHO21BIteYqlNE6hZS2s4yoDFtShQvIKyz9gjPRlQpFIx7Mz2GCd11e/CG6Cd/Dv5fbH
GPjPLfjrKs7WglE7nLLomKR3fb0U4VJ6Gj/uom9DbSHtoGtNKtG9TAehinGAypjZK9eIcz9Gk+cX
cbZ8Rl1e/h/Szmu5bSzq0k+EKuRwSwTmIIoK9g1KwUJORMbTzwf/VTNuymVOzXTf2HK3AYIH5+y9
9gpXQedRYI1G3Yt+TX/+jTuDDDIJQ8K9oDBtcBuz7w3goBWx233bDQzAStPU/8LCSkorm8o6jc4U
PlHy2IB9JJtqQrTyluGxPpjTqpEmJ5QFe9KzfSwRw6CvmRZiABWPnh+/6NIGuZicMyxGSnANmQLt
6rL06uJTg16MP1zFMiYATSDxZ0OoXliv8IOq5Q3pelkVswkThgbelfmHoj0LE8kOH1ouuiYN1muL
bCwT12FqLvLobA6lo/svZkHx4DceThRX7kH1VA5GLH+utNA+TYMiLZqAUFT7+hHDBZzWTXEUwQyq
SyTtp65aFBiijT70N36tqb9MM7MHi3peOgXduzw8peESQ6smcgrRhvo/oteBZs/YilEteQq5dixf
hgetOPXCRqphBy8Ih8+kRaRzNQcu6lR4JS6yyVLoXStd0yHQHU9brdwqyiZEQhZhGRZMj53yo8OQ
Ltyb4qmnT6guqX9otfME/JM+xsUnaYPraV9fhBHD7V1WYZu6IMDOvERPuD44+UFZght2mB4/xOK+
fFOTHR2pUD77/kblcQQMqOJiK+o4kAKZlJ8JP2hTT5V3EQbJ+TIEVsi/qPt8vm3+qNnEB+1rsJCQ
wCgbshkuwLtZHl5aY8VfTGLVq6G9wt+ijwofgK9McVFuqnCpMAwB0HOjyEFUTerlAP1zKZAUD2QT
9m+ZCb0SUscTrab/QfI3rTqsNfrS2dmNGbdDmTemHoKP60ge1yICS6JVRQBMgnnDJgUlwXcBElFg
IrM0Umf4Kg/dT4LbiX0SQEbp9gTXN8eFkn3V2ke2DuKnQt75aIwryKtPZbZkoPLZbIUM1DmysSsX
vZmGFD1ebdNDj3jwj6AKuPlaNtUUbNBhM3pEBetORRplh9LX5vfAmq/6cUgdVV//Tqip/L3ycNVm
Qlb8ZYx7QXkFPEhIlv0CoTD25XMCVHC5XhfRmow0BoeFm+zw7U7oyY4RPkwyZYGWuv7KeCggXwYu
E7IMMUzhqMIy7z5NAQXqS1s8DYWDvjLZ94UHRtOBFyvVkoF0V4FZb64QbtO9gltdmj5IzGsH30kA
l5N+paT7OVSlguVpQCkJlade6zyR8R/GzTb8VT9xs58SdOxH2TUKEmkJ2Lbx/EoP/U55TrEVtezi
B3vR4OIAymgP3zTp6Vrtkqt7Ddd6783e0pDoABFRkVsHbAxNyTFfMUFUVXusjlm5ECI7VLdDtasb
wrQXKgir71TKW8cksOdzXR8F81nMV5LhhuoieVQqvGsXc/zyi/DZM2BW1uOMLzU/Rn9gs7zoWO5d
iSL3c8RNNmcEUaFjS7DbtmucdHwFPO6pJqPDv8+O76X6fIKZEmMNg/Srb0TRMAotpb2yc2blc8xg
SxhUb2blXzmuqk0AbVvtkNDi5HYywFHA/0+ly1s5uDyNclWwiyq8q8se4BkTfqa0yoOlXkT/gdCy
dG8xBvD+P295Pgz+QAOKPpqSSM2i89UJq0u5bvplErzkutvnS0xnIycVHLRjwyUV9lfWK+gx5tg2
WH5s+5LjQ1j+7UqRsXHhPh+5Cn7XCrZA1oXukvbv3/f79+PZMpE4MeL77i/cXa94DqtxfMahVCWG
0EVHUJa44h+SeNmwI8PXX/epRy6DjVa4QXtp+/Id7do3Uuvv8/mPu7h5auMwDYaqcRcdqWYBPJns
vZjcJvUEc4kid0wY6S1rwwZb1ktvKBAjr0wnzNZIjCjvNe3Sa59hvhErVxBfa+vBzNciyex32Cx/
fVomajAd03MImMZNPZdFoxaoONKd2bAVO5KOVug04qH0LGHLowsYVQMZG+Bm2i6+7kpML9J7gc3a
XLze1hN/3sQN3cmMfRVjhYSj2nJ1qlqnqE4Fe132ItIQXkF36UzNw5iseCec/KQS+4v2yMTskxXW
Doe+3addsJCLndo/ZFiWqupjCM5J8mRTbZDw19CDMlt4mjfP6NwIbt3anDOp8JJWh7G+cJIlx8J6
GLE/NfWMHLaYXhKxhPxW8CCw1Ez34d3PPVeK//rcNwLHa6fqWpjxapWvwLuyQ+w98wzaxF69qCid
rXUtrag4AmBk7LAGR5a9LHvvm6M1OiigWcqaq9g9ff6AWbtTGPsOe+XCDgQna9YT3L/ih2K94E6A
90Z0yrW9Vq5p3VpnInHBzg8czRZUgYs1rK+/Lf7rDjX/COdmpd6NlJxr0m8fFwW0gQJa1sVbsu+k
pkYu66w1bHOYKMAv6Z0CEdKcmuFOuM+VB4U6LFmId40X/9q3IMenexVNLJp/txZ/7GJBl+ujGfGo
lSMfz/jo1hKaPoWD8jRHHLRr7bn5GT/ce7++wxxs+H9e92ZpT6MpNYbBZ2YFf+lIm/Nto7rxbvIm
h/CcF3wQArQ91eJX/q5Dwv/Uf6hOqHk6IxWa+hN+wLNptuHi4n4PUEcr97dv5I+ncrMAQz8U/Dzh
qWRfLWG+DKH3uWarG2Iwf4W+M6X7DkF+53X+jyw5oWIdkLHJ5Y6cHeiIeXrstHU17Kv2Z2Iwt4lW
2jYlbkl5x3hcMTcDnwtDutUg28o7jo1nZW8Cwg8vgBbUc1d9AYCT8xob2yKjHV9Mc9d+ZHykWnMX
ZWymN0FeaplDscMEhJEONPBOn6coPVgWaniRkEiQK5yRKtesH5NjS9x3rlMaPSmMuShdxmI1mlfH
7AhKxeFZL7zqukz3Q28zeSH6Tn0sBHIBmbb3ewrT4cf1VQ7t5Fk6Ju+YRPiY5+A4dbqXPKvM4PW3
t2FOVEIwRbTrLZVIaMXYjNsy4oQITxgNrQLVySQOTxHxK4694ksfrnI/cslaQy2FahC3Xq+/LnOc
Ng9DsSMXKL0+8cLi7YNyQziZrqrcOR++Q/CsX0vkHqlacAC5NfDty0SeGRrRubeZ7naZN0AgGMXC
FRnDhRvh+iif+m5bXFdT74TGVuJbsiOsxBgGBqdQP0jBo0bLgUjTTp+K7b8P+9+6i9uH+Oft3bxe
WTfGKeaO8+s14O8eiJiakb0ExJZlL4P1rvnH9LrO2rdWXDYzibd2pmoDz0j9SZRvN+6MgYjhvcSU
2U7LbTZuA/LroTMiOy6ue1//JdTPMeZ8fnwOKgxjA6CG6aPTDlrsjvegBeU7tcCSIZjNjmOqJs04
B4vmj23Kikula0MzOVd4g1ZYcawDeYO71SRsoJKwa5b9tmvZy+1h8mJNw7H7EDKP9d91Y1wFlu/9
DA3JNsX+IA7KImPIqlSrFghXDfjx1NqhFDqxPscF9ejvEFfgf975FL9sRFb8LoiHa32x4rOU7kS3
uchfcFy63XCxXpSGyEQ7Wpqf4qfyMH3R4yUX7UsG/cfDsfZqDRX+qv+hXo+acZC7bdw+5bXu1ESe
RdAJImM9AljSvPSYCHCqodpCZEQ36Brjgu2uPDcPGbUwyrFIOVY1Pe0CaoDZnKcPfplBrhVR/C9y
xr8fsG9z1OGIPmMy0hn8LaRHo8UPaqH/7LH+8Pelubx+qJhLUYdajsCsxdxRjPLZ5Qyv6YXWrbNx
JxDpoDmiRfgeQ/xDiQ6eUQETf/Goyw7n0e95KLIZTAYGu2J8C1z7pkUbIlxq5NDE9+GwLzuy9RSF
y/Bqy7VjKZsGETcvzfSiM8IjGZtROJ76tDzKHrdrPpZrZR9Vv4QkOXRn/rgwllXuRdGynbat8Rmr
DxoDP+Yb1Urk/+92KZUPGIAGERsX9JWB0ChHUQxT8wrzyde+ShHDG7qtultewQZwgA/PCunmU/Ex
NU89J00fAYeODmpk9Jf+JxObQXrqouMYL4f2lEt2NL3qxk6DPUikauElul2xlVYLOOFEcgStBqG8
fkBc1icL6Z1kHjZ4H7/CJ7zXYZpl/V57UWIPyqFCamC3xwO6KZnQn5LSnvqD0V4XubmXNOLrV6PC
+PzYmycBTsibXHsCdBaSLx+5UZlDUNjTsZFY0pXbK7IG8VDjk2GeIaPH11+ScJiknwZY37iOoncR
QzdtZ/kmxKnJgfpey/bE4EjZRuVMQzdUh2VSTWfVVzwRfyuyyMk3EBalyF9+FJtfmlnZCTmsxN7k
9lgS2PKlZG8qFDIxfg3ex+4jLDm9R6hwtm54VrsO7nVaxu1820LKhZW2Zkgwi+Y4if++/KPfpGYw
Ccn5+lp9MV+4Qsdu2GU2frZRpyexWKp4q/EIBa9hBMZbwFiAYAdhkQZnxp2WjNDRbjdJ6ZYfxmMl
b4QP8Y0cF1LYh3X4mso2+lui2GNKoGvbY2uHWAafxWrCe3gKV1HyXgxEbX2p/gq7bDAiEycSrLsf
Rg+Ox2p8TB/SZNnpttCvffk9M6HVoPJPlhm+S5GBJgf75K3U7X3JTQkKvwac2MiTzXC0leYYRBQQ
rA47ePn3OaDcdhC3j+4Gk7WkIJVjOUrPyqP2UcOeU6s5Sqp9iDrnmuNvv4AUOXGTduiVaCFIE9uU
LlhS5RR2sQmdj2RtkspzqrRd0zxrAbOcBcXES/Ge3TuzvlVdHFiaxTwbK05VIg/tZpPXUikMRU2c
zlK3bQTPaJYpmI/6SQAYCUA9dTmELlr7Bl6PC5goQ5rXCVu3q1/RxjKQ7jmNb4+fV5eJz4xDOYYD
YxQbTLwF4tXbZM+Uj52WbAJap2pfrFs0sDRBK+uYPBs77K0fCM5lbLUyyWh9gxgz2kXqjQSD/FRI
B6hPSEKF8X0qNqOgOT4MfI0N2f9Kq5eOtdPHrlAfsEArAFoUZW06WvNlSG81kkg8fNQFg5bmhc9H
KFM0xxcMxkLEpeJ9JjSup6VaPnDFPnCKFq8ub4K8NiHaZ/Rnyz/EtZW64bv8OFy98YS3fSR5E0Bb
vhDiR+i4kFXga6hdCc3jl9F8WhU8UJ9gkk1rbRZhtPaZHD4IX02KeNEWOyhieMTgMUKOyTJpCCFY
53SVUehOmZuyLvONpO7L+CIMu0nYyvK2SY5xtUmSZTEucaEy6AeDcGOULpTgmg0BjUyBzutU6pu0
gE8Vfwg+su7sFZVqShZqQUAB02lwyTxwOvmpEUFyP8DZpOgydmzne0mCb/xLCD06sTE5NJGnz9Pz
zVThuDqba6iMd9izwnIRi9ifRa0tZQtBcpPS04tz1fxs1UUQPOo93wUw3eyhyFWiHiPQzp7MyIl+
lpCRMEcc+HKRydjgoFjMNcECC4S2+8EgUb5U8OAyD7Z+fDAfa0/0Ci/H26c4g3EufLDEOt0HuukZ
5SJ4r66e8mhcVN8uuC2NfSJfhwl68xnG5hjTO5vXRg63cEwnp1CPtbhIaUsF4Eh6CPfaAfJ6MUcK
bC91HwB565uBLZhoCLz4SpKm1wJCLk4eeOvQlrCH9lihia3DloCD0DiqvILWayYPIZZg+n5SnSBf
p4RUdevZ2CtedIZrovsZSIVYAfvh7tb0tgmIIT+ZxSpC+DS9KsKKKxnkloIkBt1Xj8GcICyKY3tq
mIyHbiPvLROocqGDUZtukdhi9iAlrg6UQ5K46uioWPAx7yWXKzXjq9buBX2Xw+HDVbnZ+myKh+jF
ROARPjGpClABiVevpapwdawO1I8Uzy9GmR1Kf4qUJPtl1QCW0q6RP6FfCMOpkleN+Bz42zR2IV62
2WdLEyJlb4pA8IXw2jU1k4UDrAMWhbawLnJxhQbjduUTWKZ5ljjs8lcTa/x4W7RfdfcsAoX0MV23
ui9maQIQwezQV/m82Y4pPt01Lf3WcbPL6aJM0JyG6YgufiPvtL051qY6nUdY9c1abp2rODN24LRs
QvfRdBVMQtm5/n0SSLct7e/LKqIuYkKBR+cttz/Nhagqai4Ltjz3sUvMoJYSQhIYw3fd9r7BZ7dX
u+k/LHM00A1zNYWQ7wE/2HRHBsUS8Y07p4RF9shCdnN3Ds+680G/H3k835kahVGRLmOX/N9qIZH0
1MyqaTrj+9EuJwl/9dGtCVC1ST/O1r3HbGrOPuin+6jhLXA1f2xJRYWqGiYmg7dITqIoNIYN9dQc
uWGYVCEbLVtDq6NaZ57j18w8dXXZanfAXfjVN13z7ZVvcFW1DwTYAuVEP4ryDifmitEAbBZzPZwV
4nOqBeY/mrrOQf+6bA/AslcvI8y1E3F66fRRtDDqbMwlc5oS/BHrE7vrhbjJYzgsGFTAGAJ+YL/E
aZZd/upGG5nOQdtjTqcHn0XMgOBkdZ8i/9+EG8Zx/NFivBtfAvXA2cctdNZ83AXreXPFnxnT1xFH
ssbRLwGdz2v+Jph27wHoANbHB2Lu8Afj163CMG0zlUtR303NaUj2GhgfMmfDjXFWyk++gmWoO7sc
TpJb93b4AnJBptdePGF9gyGacRZPzPSsB+VLeIjJDqfwYxv/UeCiotlXtkN73DOkd6avK4lg0D2f
8ncehhLbk7FIngRtGTGNIxpDWATLCSM6m+8zxknD7XF37jmfYVpES+vTYoRpq7NZHkMJN6IvZMTy
BSm7cPN91djTE8flKfjSz5wB1YpMTNSDH+NG3ifvlrJIVQj++As81i9SvlNbL7awyV23CaOmh2rY
cTqw7wleUmzSbpUbuyR5aJtTHh3KwYvYSXXs6ZxyfGVYm3TtAqcCoV1hEyiKLlYoAs1uaes/KYkQ
KnKeFNoccsbRRbgLrqJOkDzkRB2GhScvZ4u/dthJ7T5hSy12wXVwBKqra3xoakwA7g3ulVsQ9HYB
3xT5iZlLkTzx6sCcA+meHMVcXCTBxvBIhUVgW8HS/IVgK/Q+1hHh4cImw2BVO+g/upltA3s7eAWC
gZzu2xUJFv2ecBNOUlW0/x82mD9f8puautaFXO867nS27h/WwjsFPSaJUE3IEngA0zmjzuN0pj7I
7w2d7j2l+c//wEG0rlODgt0N+k8EDdcef4Wv/gZmFQQqXh5xkWFHq86L1Tj4Hhxttzz0lxFvzWpR
H6tTdLJ+FvPWO9u+zrFkTJwjrxXf754397bCeZv+404zRcuvlsWd9ja+OAwmghEtSGfri+yEOMu2
1kV1B5T7Rv64XUM3QxuhmSQ5Medv5mPy8ku0mn0iTCd7JUjjTVimiObqO13LN1Lw72uCm8N4JeTQ
Um7W7WBZgxRmyXTG8EpGeF0d5rHKA+7elYrPmjeBxBzUYxRgZwg9uTtcf8rjLidZSTsGj9XqzuKc
L/cn8Hd7OzeLUxCk3E/LdF6czNdiW1oEbh0d2LtpJp5LErna5PXf1/wm/ry95s2iLCq5kCGYTWfx
AQgcB5DF0HsiheChf8NOUdHcprOtd/wwfsQv5qOpuqNE93kyK0eBf06G68fM9fXR5QqrMHq+c3t/
W4mqATuRaCeMgG5Heb01Znmlx/NKDDF3HJzrZ/2TVrjjjSWulITHz8Zy1EdW5iWwFRcFcsg8CSvF
FhXaylhL63/f0V9rMQYuBlxpWTNJfP3vu9HI/tijmJ1AZzXPIIjORqp7mBkAV5gb2/zj39f7ZoM0
f0F/Xu/mXZxqrZLbjOvNbjjkKaXQwnwAS+101d/Uienh8Gk+pWvVRjdZL1m6WGu7fgznGM4uZ31I
+i5zMd2rSAkrvMl4STyL8vhNAFgGsmoWfXvna/s2Ibq96ZuX+YptlBjG3HQ3HiZPdIOMCR1Odep+
7B/QM5lO9HZda7uK+x2P8B5DXi859hCr2uGqfaTCQ4km7qCC3tln5L8VW38+z5vqVhQZUI4Vt6Yl
nr5kxafunLI2olifs8oSGxjYxugsx7hccvveG//f9tc/7+EGLMkrK/OLlHuY/RWlYavSsh6GVd7+
6pDcaESFvpN4eM+nFI/Zv2ww6JM1S0bozYD8prxuZE1ri4jrNq9z+1IvrTP+gdp0tuptZ10SshrH
Gk1ETxLjrhTPNRPjLFxVyzw5iskzYxJHHZmAbUqVJnnaZem2HlaqcfJ7glPwslMEMI++Ad3Za6Jj
lp6fPGf1U4KqrzE3YrCWg7VfeuV1oxY28wnLSxA2TDt1fChlUkk7R+qhsYFiXpCa+dGXKFIa6q6e
fahjsYiiVTBjq7UXVisLy1el3Zbl2ph2k3SecCcDfA10AD5v+Cz7JRMnfpcir6x2lrY2oK412UUa
vyba2aZQwUuMc11beFfgxAg7JgJyJ6py3/hL2LRlZ4Nq98QzQ1/xrtZaxnY9d7XR68tfJEKkGlEQ
A4my57hb8psGVDyDOuZJhBtDzl/LqP+OpOKEuosfMqFoRHuA1xV7M4cq7RONyp9JF/ALWdzmKNEy
17f2xXXtV0761cHVWYA/LKFJARlfI7vAEAh/M5JeYahB8oIezQ+hAsvL4DPO559BPjRJbQfPz05R
xx8uDN8VHpo33FOeWuNDycjHE4/TgJMo7rOA0T4qSHoHB1LGyIQ926nyySRHPVXxGugPwvggJK5a
vPb1svqhvuA/0VauZJywlSz05RB/tgnBD8+Tsm2irxAEQESc9YjcTenBaID1Sg6JfpqWfVDtg/TI
LpThBV3GyVcd7gKmP3gOQss7ZlBKf8nNiqFrpL2NsScSzRobmAxiDAOhrU4AjoIXSWc4RNWPilxF
/VCJH4nwY6jecgYZwU6+LrVkOeXvUb2U9Be9tsloJlqg34o0TJGx6fznEDI9EutaSnCsWCrCWS8c
GXxZ5b8Y4udMXRcv94Z633Re845ItoaIpR6TR6Q//z02ZCtJkyrtxLO6Zx6ROaSGRBkC6PmoXRr8
Mjsgkveu4RKMDcOSFm8NmATiWg2Rsv3IWfzo0vcIhZZYp2zCz+wQAfz6qFRXcr4kHAaNwRygEyNj
XXfWIjgQkYxbwvXU7k15qzHJcCUHKUdz6S7aqlgqB+E5a5awqzP1bF13afmoqK9G+5Qpn5l48quL
mHnXbNWJLlMK6IyQGEDSWhQnw4bBW/pTGuws3OU/wf6AVhGoCkeTzIk1oxjixSVH/2Ad1gR70yk9
DU/U1SCL4r0Rw7f54s2jtW48wEmkrIu2xCiF5FQ4wxhP40CCkSlOPdANhpfZNzQd8C9xW+Ph36fz
N0rU/1wbK0RIwzpchJtqoBrlVp6MlN1Hgi3tENtrJJDfZkrPNH7CLBwyviUGMNpm9hKZfEyKHA1N
YSsyeDU0QMSHvFqI+jIiIatdyNoS1PDfN/m7SLqtK2dLMQkpD1bZt84UZTT5ZQnwciZTOgR1FTxE
yNFXjjL3TflQxXWun68oUnqHPOzkTcRZKXAjHCPU5/KSMrrcRS/yvv3KL+LkIr/OT/25HhbmW2C9
4vof/lDf8NzGssvKmExVwLoQUBG2O/Uekaw9m3IIrPjG1bBmMbuVWb/WdUaO3m4MDVyDLnD+onEr
KReJYv8g7dvHdHU91Cdzm/4U36frT2yXKzAHyxnvdoTifOB/fzoKKhj0MFDxbw7FsMmla1SE0rnf
AGz6P5m2GhK6Y7K3twZ8xHptIFxNxLXULiFqVxJssfFFiyBVFYde/tEMW8lYhcGyCvajtBmzZRie
ObYI846X5HO/tFsGtmWPsdLsIxWQkIwDxQfY7DbeMXgg2dtK8YDTogVR3rH21GECxpYbf0j6Jk/w
TRh3cgAI/ugn7wkiWUaIVuHqj9aDAJRMNNTMMnXAx0NlHUTbq/EYEHndbcN8qRurVF5iORTDBv3I
SBQblxLLzV8b4UPU7IkgTqwPPdgOuQPGYQJ/0AxvB+0iQvwOtle0SFg/LBrXv/iefBQeygN/lbiq
7rRi38xC5hfJgKyniKR4Wt9iiU1pasK2lsQzkWT9hrH48Cp+qV8TecA1zfJuCBgAO2IIJGyuK7gy
7LYzot585DsoBD78J6/a5N0BfjcgUfXRTHvEnBlQdOj0I3Mgj81I4fj+snJoHki/LZh4IA5e+Azh
jjnK+Co2G+Gn9lNZkmi+Sl5VDlhACXOkRttc6UbJRoLdSeRvdYyOgP2UEdX7vQ5DvjUH/J9HYUDp
UmWRnICb4jnpTLHVr6NIh3G9yNmzgR85/sICQHNnt6/Ful9LT/nPEsiv3QZXt3uK7veif2u8YLX9
75u4KZNNKQjKXOQmAA6XKe3ewh8uoWfYDNaWPrwkbmN7D3jQ5o92+y4STD37UCgo0m75Q5nkp5mY
N1zVWIqpU6L6yH5EA8e6LS8nT//C7YlREWpTyI3LtN2ozzIdH27tpRdj+Rl7WHWVj9WTGAGP9gWM
ezv51f6QYFwSn2zSQXqavoC5A6ySHcf3eAPB4wzrI05WBrZU/Uv6Fq6UpzzaqCbzPZt3NRAdvAjg
Vg0//r0x/7UXQXQL1qwzUWDz4XH8gbOMkRFkgowpdDBLF9dijE0mR7oM+otFPr7vrYDADopGLO0R
LaQkrrrXASSE/fCeZvYbK2pedvjzzclZaAEJv/7vzQSMHlqfdGLQB5MWDc233XYQWnA26bRlUni4
Mkx4rZKos0za19iH+64wgwAxkcgraLDRwy68fcAV9t+P6W/4OMIceQ4LhF6OM+x/72xQVFEMA2bL
1znPuUVLGe6x9WiRJ8KnhTqzxASDECDmy7MXeOeKDGwZ+UG738OiMwIPZwN2xt/5FKpt9p4SPMQu
+fHt6t+3+rdv9M9b1W5qkavqW6gKx3mIgLdXOOvxG7xfdRxidgzBwbRwzLZxXkhxAVrowkan6WzW
mQdX766N/182kjk/fLa45p9vJ5taKJOpFZgZKUeCDsqtiJAm2V399cxOZVAbFF5NwKKH6GeqkOk4
Su21Gh5e97yx/vJYrJkDAk1VRytg3FYgvumTk9axtsYH7aMagJm82nRS5tjYuWWbwNUZqi9wCpj0
BUYU7fWiuLNr870y/C8o439v5GaRV0Z2nWoxEM9QsnFNSJvVqHmkSkorGTTdVsT9JC+RbVtY0Dt3
H8P3L+S/V7+pFhO6fq0rhRnL6YuvsN4r9Vrxn7TySGxp7DAdV/G2oQ98lE02uHqdXS9xscwRFmAU
cGep/vVm5mkb1uOSzr//fav6MlavkhaJQGuY3dDP4peDMYJqM1UNXM5KoECbPTBcTs/auBjeZuRX
+LxzF/NV/rvj80j+uIub2Vel1Rn8dO5ipg/nUJ4OqLlxa2zfhs/0SEcN6BzqC7pbtmk0A2sqgPDn
vYPnLzPP/97GDRKcDXE2BWVMe7aMgtc6WUeYRTeuRf9ih476ia+LlaxbilvAd1t8uXcDf0HM/nsD
NwtTGLLWavR0/jbw/5C8JkpnsmRfbBmfpLuacaDv9Cc53ECwsCeVvFS8zWt/SYZtOAMdjYu3c7cF
JcYX1XJn/sy/v6rftNh/fVU3q1dRkzYWulxkOOs/xGuUPtfchn1X4q9DjinRf0in6mcJfARzjckj
FV1e8rLnDOejEvTD+KAzwGgcaLu33FE/9CkZuG8ZHU+jPI3Yu2RkGU07EmK0dpuYp6A6m0QnZCSj
ao9Je4zzRfKLfEI8Fa+4JiEKW0DQ3frHCL2baQub6AMEcVx24+Y6rGPaQBK/0oNOy7qfJ3rhIpme
lWGNdX5tbpDrVbLbEb8jXEaKcYCHUVtfo002wWpfRfllSpdVuM2VpZU/isGBtCgMqw2U1S3/jadR
uG8C8I77M3h5/rr/9axvUN9MTLK0EpP5WceYWKz84DXFHYKPeQmlA+F70QbaARxNSK729CWF+8Z0
TPU585cmEV++e68q/UuXPS9QgzhlTYHndUuaHqsgyeMKrDBes1eUjZtHc86zIzDm9Sz9ddLnVDXY
5XeW3e8W+vuj+D8XvqlEs7wbCylWAEv38hX60XLs3zqwSzQ9KAbx/9qpa8SC0JgvfnGM31gLojdv
mdrFVJf3hjTKvCH963ZuipG+ycZrHOnT2ddBjRjf1baqb2miu9mb6CHAgAtEBQgZEd9CWfkKMRKV
TJqwyHbCY8I6qdkln8mnhayw3QwYyGl0Mx7CvsCbTv9+Z+W/jLj42jh4ZbjXiiTrNy/t2My2lWnL
fCd/HnRceMnHIsvLcpvcI1FG5UPM7DKoJGhVyLB9RYHf4ktjPRa55ArwyQnWEl7Al3ijaVExxs6g
jpV2fU5/CK8DEj6oh7xmP5nbB/kPUV/p/kZKHrHowrVKeQh25cqivEZBSaKHvkIsgeShpR5ZmI+z
nOkCeOrKDa4HdvI4LLUvjQZ8tFGISjr2HRvko+UqPBorjFr6wck2zQo9rFlc9GO4GvbiS9qvMjyL
mi/zEU6ZrLhQ9HDQGWEXkFhSfWAYuRK9qwvDTniLC6dWGKDDCoRXID52xgLe8BgtDYQGC2gDWPDA
Ltz0hxpeQfoynnoPol3ixFtuVsP2AncWN3uFYJVDukTwQhIazC2VcIkfImFeIRHo3dqAPMHQVBt2
SXPkx2mxCqn3TkU8CyA7aq999qQQEIDYUyze8M6AYTcR9FS5WrESe6oTSLlWRkL0pjfdKxv8w4yl
dG6cofYizuDSPcAGbh8zYM0PMnQqTMLQO63NybHipaqsoJfhI5yTdx4guRhgFnpwk8zfxpdZ54E6
6bE9Fvg8Y+wRu2YEF6P/lDH0wY521Ms12lMhwln1Q8FPbdiZ4TEflj1o9WQ+l5qNF/2nOi3K+gh9
/c6ynbe3by8ZccqYmZo6/qE3xzFB6n5t4oxwtsKFvzdey5O4Lx7gbY8FxyC4vO92mZufKxKVOI/Z
tZ1yLe3QqC9ShOwMIu6BaNpf3/s/bunmgLYEDZqOyi1J5GUIj03xQ1NIZQIgmlCzIocXUO25ETrt
MlqYdOeLqDzp0/qqfEU5nubwwcmhQqmbbKyzvsPyzM+PeEPrzbKrU1oBL0PQcyS1EgKPsjCKg2g+
dWriZaxb+Yo3x2IwnNmxPPD0iUkL7Zbnn431vT3j7zs9QJilqwjavpHclL4WcfijbbBW6VqYiyEZ
xpDp1GQxHQK7P/5fWHDMu+b3L/z/XPOmDGTxxV0dWXOrQv2AiTRujGtjW88H3XVVvxLkMjxC/bdR
qICmnsI7Y8HfQZHfbgBTFvolESOs32Yxf7TiSV+U0yhU5DMdu1ftwyD7jVEGYq4fBCe3jJRZeyC4
mB9x6uhwkpZZsojZs8elshWfqj3b2zlYCk+gnA+M6zfGcwU123rIN8am2pHgssIp52Ct1VW7xtsG
SNqNN/32qixMcifFl5bIdQmY0WlLB25yctQZxt2zVfoLgdGSZKK31LnTJ9HqBnEQ+yn+X5yd127r
WpZFv4gAc3hlUrRly9kvhH3sQ4qZFPPX96ALjfKRBavRLwVU3cI1xbD32mvNOWY4xjRYVHqDc6hO
7vKzkFQhTUbn6h5Uh5HWnEYy9/8ufNYX//rJVm7IuaIJRk2L4Q9ATRN4wEP7EKErjB6Hv5ITo3V7
Prj5xdCxH5YqIMT//OyTTft4iNrDMWVEcEQJOwOke8QC2s5M3Ja9CXdfcBs0rzDyeoDI4pwmrM1e
79hLqmG2Ofexwvxpg3dEjmeg+5ffuhJ29CBl026Hx0YTvYN+FRqvATaBWr/GoNEBKe6Gl3b66Jfi
/vcV8uyB5duDNOfT3bf3dSgCMY8HbqV+JSBxZ/9G8QvlzA5c5Vqdy+Ili3lgsz1Ud+HFbtEXHOr0
e6HaIDuIG4vx/6Su6IK2sPKAO8rY8C/Dz0DzE5N53+yTKRbNEnaEhqo//Kz4dnBSfRr79Gm6zv+i
XH9hUksiXbA57jjEHJ0aubWxjlla+s/G3F4a+f9I+vp6+oqso9lQZeLaT55+0B+PdXho6S0ztBgd
hszmsrlp7ioHV6LTAtpCzhsBP0Tcyu3SYZXMCN7fn5h6rqSnGfO/V3E6ppqUqDHDI5/e0StX+Ye5
GHxrSead9tfo7Oi5xP+8bfDER+tO2uvhSqoXVE1T4OSIKv+0f5AByfAgaWJ5aLidFthDZasZwz0W
EhF1unGlw1sJHsNwm+gLjTH7w+VP6Wwr5/vPOGkb0LiVpmh+8NEqvFZHW6Mrz7BnE97CcXD1HXBI
uq3Edfi6j8cV0+cVDIft7zfz7PmI9jihNVQHOkOtf19/PQ+zoQ8Yp0a1q5PZ6+gPzGWCTxVKK4PO
6gHi4HGv4wKzxY/Al27rR+ORRE0POPAlh+OZhj2ry7eLOSkNyjZSxEPF+1VMy+64VNOnK0RzdrZG
8/LBu63SfLQBtnTYFSzYkszNLbpNFw5KZ/ft75dx8kn2vXlMBoXLkF8HavE5bIlLmE/KluGw5YDW
vTVJU7zQ8zyjiPr355+cVRVBknJp4u+m21HwGMMs5lpB0xgd1WimLzWqz/bwvv/Okz2sT0O5ShWe
/ZDvesNV/IwsOAr4wYskJjfVvcbQ5oAY//d37uLfPdm9quQgVnXN363QJdQrRneSy5/eMWWmn5DS
t4Ei3N53D9XThb98rhxWsIPJJBzPTfqTxb5XSisa54kQZ05rIKdhj8G11zACdDEhLb4m3+M2DR3T
XEv9Cvf0xZztc22671dw8tWHCVMDbRrmuoExqKyuw/pGMv6oJeGDV4a4nfSdZN22CIg0bGj91YFX
X92bx7UwrmRQWoRGKkBqBicovUzb1d0uBu8QDpkrUmZgYr206Bvn2ptEXZLEOiMsKXn+XSEEmX2r
rI7ovIiIra4xZPYPMtGwt6niWU/JbdB5JtQfKbNs7Z0M7ZaaKxt9pdmUfnuNz+542wX3AgclfQEX
QNse95m0FOx3GoIQMGXJFV6FWzpByeQn4132ARO6CHk8VI2Lo7Q31QepJRcE1fuNqq5Eo6bF7VeE
FmCokv1S9kftCtxPzemORs6Tfo2TJXzPFw0+GuYpv79CZ8yEljSfpZjs0IOXvpb1b/VCJpsN6JZm
2ocxWd7x/eRm1qaJPHEuf8i5Mu4l9WHiHyk+YzBvRPjLpES9AyflKEVsE/VJ07FDSiFYW+pDpObd
8mixyqHqq+xLL5w6f0yn9YWKZmFO+MWScbrAl6aUH6p+oN1Esh+o4T8aM1pvIOkXvf7d8EyH5XBt
3sIlDa+NZ1zPXnxXv0fHDfkWavg5pbcWFikQPhxXF/QSyr9tizpqedyOzII6rOZef2+BcsBzhtVL
8gUolL1t3ZSf1ksieRd3rHM/CFskMhGN0FHzS0P/7QF0SRio48g3TDJ9Wt/W3UJEBdmjq7tu45vh
8GJGtCm118a6OeZIItFDkqvjKAbUiFSyq+Ejya5CdfaO1esEb6TT4gG+tIfMX8Xpbf9+lSdreVsk
RhmbXKW64OVAjZQQsuOmvhgjUAP5t+mnGRPmG+FaQsrnTMqFMulsu+/7FZx8t4pcHfMinljd/U5Y
w8GURTSq23Ta8KJiHemWxIBOLhMLfampfmgsq1WX0wZQWhfjRgXt/fAn9NX/T8H9/bpOVn9wEVU+
HbiuIMWZgZrNh46/6q/DdVdjzuE4A/iDNZhO0SdJkwZewotalXkHP306BuZaqm4FkoJxUvUcC6sU
9J5rCGfClvoXg7+fNcRfXAseFkkHQmDohun9pUmidm4DMiycZ5wYDQBUJ39YLI/TcMwIjE6yRZ46
puFUpnOQF+gjW4q/8LrIbIk8IybVvZ/h5xSWirLElamX9vjS06L9wEVEzLUE1yfpPYUHCJwkdsQX
6bX/g4JF32mv+DW3PYx98Mi07DuAyuoqpYUFdv3dWmHYBJBmmnQ/MJGutehv2nuYF1PnUnLN195w
ep+JQzJIReLXMjr9d++QCyPOA4PdzuhoKe5lr3+IfErJUl3J3SohnmahTtdBuABqhVbKF6Pd78v1
uSvAZqibNG1liFunDbCuQS6ojJXEdygAdqTcNzFH2jRd/bnvjfN2FputEG8SMr6+tHmeKyX/+fMn
FW0alOYoWUTzRYd5sCO0Nm4n1gE3W/Q3Sob3EFlfur40Pj93qoUVAsuIUGYFueRJmTEpRd1ikpE4
I5Ebg0jXNZ5lJ1tKm85muG83fxUNOGG9OF6MKzrXI/jnb8v/PvRCLofYnKV8R5gIYCQtW+qf6vEa
ZVeIGILKVgaT6bSvZBVy06HsAPZBtEEjDygpKj96/iXGXNckPeFZWcAaHNYl1jvKQnMuDnUFxQR2
XZZPM3CQcIiRr7UXqlT5zAr+z884+VQPQ9V2eR9L+wBC518yY7o/HZAYlgpX2M+edWsvvkzL7LVb
4mlfCa+4A4G40UUN3URyaPRePCBJZ1wmyDf4olCe80Zrpx+UphuCHMejtKctCgRCNNxMJDHIga1n
abM42oR/hMWTSJCaJaXyu+kxIzRIjFaxsGBeWCJOQ66RbgzeScaOavNaJqpnHe9aiEHjhwLEIarc
g4zI4b3DI9zeRMyzCeyTSIhERRMsMQuWhTvq23nyID6Oyo0uO2a2i7PPQ73KDeKMXbkFlTHjOFXy
V6y1vsx2ZEQtTQfmcoycT7HldfVGuszjoDiIpA3UUDcThFDLrjyj9WrJl1bF6FRQNZVrC9tSfG1U
r9hrcuIDD+M2SW97AimXZfbeJX8Uc0uynwieTL+KSAxB2AXnDbxHp93F1VYsnqmuqq0SrtrxQ0o2
lukJ4aoZlpb+NNDRBxdDt15ZpBy6Dh6SpjxaHYwFfrF0sI2Xw9OFVenM/gMXCbQTMB8DUu7J5yln
lRwJhwy1K4tusyZKHuMjsAnoMSDPACffcVf8UaSl+ftfVs9U85x+KJywaaEOPJ0+GnKkaGWrznK0
zo1eoH4A33KIEYYz2rDzggWq/GKw9c/oBZFNNSNaAlzSSmPH1Z0BZzt1jNGbDlfV5BfJNg19XArl
F2ai0khR128DHRbpVoIk2i7lEoHGhdrqq810sqsYbKEoq2aN448KkJAFkVlLT8vuVkyh59bOELxb
wUNMnHVc25bPyUK/smCR98yURzJ3mYo1kqPmmh/OeraYqM3+qj2+RlHEiBGLq+WXPYRoV5yQq3kF
EnjiXtLniNyY3AZ9io2Z9Ozos0iIEmbER1fADiRbQi25Vt6iw7Kn60xLEz4uo/Ci2YSxX/V+1W6q
brCVbqfTqhM1uk6PuhjQB3/vym2tPcEPYG4+tz4/hre+XZCMs+iftPtAWouL6imW/akj7erBUp8y
iu+x1X1VX7PqHax7qYDNex+/XipSjDNFigVJG3uLNHvIT0editgUfZ92w57sdC30WGeEP0wsKbMR
G8fWOsFYEvTNUmx8mSniTQt5DOBbjrjE5rAQNjvzozTo8/rWm6YTPGxgz/gLiZHOgio7R7gU+JbN
F8IoE8kHh4JqgTiMh/EjUDyxnS3NFW8j2YnP4hZej3AgPIpUnvSmS5hIpX9CfWe2nER5xvtW8vLg
0zzosM03SgLzYNWhAQ+ciKNwhW1XWGosJoVfh2sl3yuKHV78mn8cSViK0a1bgHlMermnYK48KqSj
EBQydEbF08LH2nzrlL1iXcmcmIOb0lofpqsQMlINaMYknu3QKnDI3wP9mS6EusAcXQMfEyEuB3Pc
FqHFxxsjuNXEfjPBR8puNFZcC8RHKDFYpUqtMPl2r6oIJYsJHe45c1jULCYZeQPkIzjGXFZMJJRv
DFoq5E9nruQNV9kKtgibaNBHznHGR8iqAwfauIImRocpn+4jMBQEaCifs/ZhQoI/vijhczJskL47
uuJEo0eu0dytX06EMmhOR7dZfaQZLdarvr46oF5hu4jepv1XHT/mL2U/2Wr9XKswSBSyp9gUZPiK
/DtCxr1uly2GYMOXBjIY3TaDyciXQpvjpLAOX0mzMylO/W7Yluoy7qP1EO+E6ikKNlawNUfyTZlR
OsItE5gHpOB3uvpWNgxjZK8p9iqsqcMSC4smozW5aYTPvr1BFj/dacDBbwXqkJUqe3C2I4+xea1j
DVEZAbsKkdHNLpa4zm71+xL8c3jz9bZYhOtKoC8046SLXuhqIoZmw9viDW5zvO/g4OLlmxMu+Vjy
GwNsyMM8Oeq0C80Lea5Z/lk55z9tWAZCMY4fP/edoGhK4i/lvRE9hEc/vQcKdXDnGQ5QhuvyHfAn
yxSSS8BjRK/eBSAEHuVlvOgeevbtCzfixy54cjUnhWIdyK0mxJO8H3ACEO61RdHkCfkSPQBGsbUo
2zpHBCe+YoL/+5+Wv4YEP+4EU8rZDMs+cgrIKKy6FINckWdteLnDVpdd4zMjZ9hR/ljPs7x06miW
mFiHKOvQECKeAH0Wom1ikEweHATuaJuq7/N/CWO44+wLCWYoRgk6o/UpY2MipsNPV6LT3GD1i/nK
0mutsSMoTRqdLHVezMbPoWu8RHmWWqLmwqfW3BZYbKTSV0jXSl/j8H3KtszXdMsJyOI93Om5J4BN
ey9v1MPVCI5OWddgxvXHgLema5Zp8haqt0o51xJXsbFI+h27ugIST0Q1lgFnK2swp29mu20tEdSF
4orttnNlSqAo8wk/9YZRslmIav5TdWt9EeGRN+hStO8SoX4hNMBCvRfBzOLOk2UVvvaCtiB+Pxl/
HTVp+WHN1gssfbLbvoWblgS50G8XFgO1zmvDjTG99iNCNKecSD1jsKHzuVc7LbjGMwmCjoC7DwXW
U3Qlt8OyzjAtg7bO65uyLK+TEApFuasa701L8Jtb7zX/sG0ITFNau0nQuyhMP5n3zOvhp0guWgUm
vOuY93eLvEb0XsHV+iOREQLrLcUNTKJbP37WSF70mv5mz5ad36EY0ChhV6OA9y13y956K+rnuaFk
1W+9vhfddVK5uVN1Pla5FhZnuhQPbuL379AXeBtqv0D2aTcPtKDsOQhFpj/qR9MC/4gouvFeWhAi
RwHAnkUrAvDkeKvLnlU4auUd86skWhw+xPvmeiA8OfQInnNw81mD13mS18nP5UJzZfK1kvWYuuNT
b6xR9/viHzQuTv6KnDyzqXgr1H+usIqCrSUu8S3hBB4d4Y686a+AgW4vLGb+V293L8cdiRn42WY9
OgXzYhBmhwriImbbTmwh2Rw3Xe9Q6i9+/x5/jj7mpeDb53iyFAjFINVKy+c4gxIoS1/6h25ZQ26Y
mPMsLk1afg5dJTo/ZOlSQlqWyEL87xFVGFq9tbRKoStwyO5qFFcKSEiNkOuHdNw05ipp9wlBCtbD
IN4QVHpkY5KYUiO/dJrKg+3VVysoZTLgksg7BjvFLB25vu3J8hCFt5Rg0+A/ZqFycam1aJ6pNmCt
mpLFj+A/TzvQxyIarSwXFe5V74nia806yUwAgriIMCYaMRt99tU1fg6VRbwNb5VmnbdrvLUEDpn9
Q6X7FWbh/DmgQAJqmV+p4KUT7RZ7rtbc9uNbomGntYtkEeuryXqlrDOAvcWYmcd1U65HyYc3A0lN
9oGxAXskA3QPcaTvo9VE7Fe/Tyu/SSgfEKGupy6HpLjOCRA7foa5H4Vki7vVR4trunLGes24QyN4
ApN9tI3i58EoFtVs6VS3h+a2pDNmMHNU1hltdOmar3W2m9Ksmg4XXsKfdS83VGdfVolywh9xejZq
xVJvD2GssjFHN3G0qAN2PoVz0uTqb8I7VPum4WR6o1FbtU8K5X4M3xaSR7QJ919nuEjswWSuLXVX
4simj4q6q/awIuI6wgSyqB31nd5qPIH2JGECb/Bax9b/bJLzwf8tucKbR6w2kL+55x4vm9sRxUNh
uPJtUS5nPUxIQ9QxdzOTKETDg26r4Fzd7JtHzREGZxgvfiyq8bNowGuL8AM5D+D8Hy20dlCLqOpV
JLSEyTT+GHjFhvGvLR5W8j6CxOZij9Uo/CLPkjFszjLGaaEsmndOlPULafPtbWU80fRyNM+g5xV2
6zB7yDJfe4j3Iq5GEe2j6Rq30B+QjsgO4ZY3v68wPw2mPFzyqeBhGfQBf4ixtL5QpVTJ51+R0GAS
1kr2amAAOlyxuVb6E9hHlmwnhlsaxeDUn4rRN6Zlkb3KINZdTmKoBI67GrI8Lh24y5yUO6ym9u/X
+XO+NF+nZikyzR3L+KGxkNSGnjXTJ65TdLrVQQJIIagPAZPoSFshWy9BDBwYnLV+eMNg+FXsboZx
TQl7THaYySSEbbPL6oFkqskJ7MIlWRf7o1vtLo+Q9R9HRYnBEp2oeeme3Q8ntazSS8fjYcrlvVAB
WbRbsgwWms/iEZWrPn4soALB/hKUndpeBcWW1pGq3AnvDNPje8W878x74alYJI58B2uKlCpKrKDN
/Cm5N81HfiZRFxPHb94n8oGK9azb1H2zsdXOIRTGgDzgpvHNJPsdjNnhdmxuRKlwUvE5UKka36P4
T2beT+qThfr2yNlPRTxIHEp999iq8AD8QLzQYLHOFLWU1ppBg9+SmZee3BFTGHO9EBJ5XxordgfK
ejqE5i1S1mzmupAR3Hq5avpy60Wk1hgI6knnwGip3oUMC5eGN/pdsegR07yP1QPB1xlYMW3BYcly
DoLfKW8GYGKHSgrxm7JRVCY2h5eJ7sA0ATDul225TQV6MuCqCLxZYPiI5vFBBRKWwvPIdM4NAztv
5y7XblY44cS4RS3mHIz7dPY8bGFi0V0J1LfaGp0yXchRNueTh9pCbJZoUVwFXCOqpFK7oTXXHyDi
HmS3o60yMXvTcAVG/W2BwNXSLDdqKYHm1pJ6bUQ3Q35BwaKdOdOgwCNyCzSuwtFm/uff5oFCGShF
GXDDRfNaVZ9xAM4IkoqZOAwSon4KBDQorUUmK/AudfHZUh6qBrKFeVtCiEs2RQV2Xjw62cKoHb2/
os3xotvBn+hRZI3jsP7Z8CVJTnfNkJ1cxM5PwzsJeG1K/7CA3QGImnwFxZA40W67Yh9XD333OA3P
+qXkkK/h5smx5Z8fezJP6IZKPmZy/J+zoynu2KVGda0dl1nCOqHldkMEHoZ5DfJBnK9I3slQ4KVu
Li/UwNY+pd7TK6+FUgGElKen3qjNdc2PMICjXinIXDgJp4v2wqr21TL6cd1zWN8MBYQRNX813x6S
JqV1PNYpD2mt+ZXiH6c1DBIWt/F1fOPWI8HAsYVA1LiRlYUJouRo3ER34GMeq6MnpnsB7JsAkrI8
emb23lZb+UgdXnrky5i8pHUO9yThlAO656o6PlgHH4APkEXYRhXnqOueFiVzH3HaMhSZEk/S3Lkt
kPe3nfYUQBlP4pJNeJHTajC3Rr4PIBZ38WOCWF0h6yNGkZFH1AO/L/c/G/osoGhRZAJWoLqrX8OU
bzcmi+uyLuRqLnyR023L9q5QFiHMbkklFTq/NcGncF7SvNTYAeCjqUqqFe5rw3pOtRelsZzIutF4
zVPMNabbF8+Ca11ouFpz9X369EzSfucvjIs9XdOEXD2ObdjPb93oaSqajVVGI9Jh0pDlCaArxA3F
cxM+NuGmKt5Ta51m20q+kuFC02taNepWtri9sANVB94I6spkgdBHoaMjXWNRL0kHwHPuYyYUOZ2g
8Cpp3Gz0DOWbqV8dK/DiG9LS4EVDX9qiiyNAb0IygeijYURqE/IOO2shl3sBIFxFowrtjFltC+g/
Lrk+IflEbil50vGGU8XkdQpHzIM9TG96pfpR/BdBGxOl+CoTrwNow/flwFxamVjBkPIuA+FFjK6b
hLLnUkf+XE+GT0JC0CBi16bK+vfTkLr4KI+KPN9cyD0EswSkmC+gejfRZuiI7FqDr8Q/2FQ3A1MJ
YVFkW6Fw6s8CLkK+Hpfc2Qsv5bkl9fslnawyQtSGxy6V5ktKZeIb2ZgQkFOag2ifizsMY/MQ6Enf
iuD9PDrc8ExYUg81e9raiD0e2O+XpPyYW8zfiQElTGb50Mwvw/u378TM8BUOSaLuSf8rkTM072H/
phY34P4fjR1IpKvUxRhiQ8GkbDC1rWysjuSy1Y9Yvqt51G0GtinRuSTaaWHdJJfoKeqZm4bGHzbI
HInBCOJkiTOSOJ3iPFL2peDPLXNjYciPwnGNn8Ilp29eqaZ3omxuoXRZDy1vqHdYsjnjCYhWtNCh
ON2n5vpgQKaHEuPH0yParxyi76LlsMlsUWt8iQ3aeBOJ/q5LH1TmJbnQT20eXzhsHYb1pilrPzDz
oV4khdzRp529k/TqnSy9rm5nXgFbIvQZFtDQj65+f7pfsoeTBYYZNaoQyRRpxp2q6cs+DJNMT+e/
KgLyoLgl115e5MelwIdp2Iq26ooVkNayu27gIh2fkhzm9EMW3Sm4geYh4njgQAVz8nOGO2iRQ/WB
QaiaFoHGpz8VJCncSI0tJhxi3PqewIzeQ3ILccVmszgC57I8DVERgQYCQ8d9BzvD1UxnqB8VTvi+
WT6jRwtSoiHVt3Ra6+MHdKWAZLhZKAPSRzzSRmnuJHN7YK2K1lB6gE7/fqO0M9WlyVowy88oMpE0
/LtYBKWl9bmWKHv8PnbLgf+jytYEvsqe9J4TWKK+EoFtCU99uxqMO6BROUcp9RMbiLZUUYirh42G
tYtQ2DndiJS8TxXqCim9o2FDoR29KKYbeB14GGeMVU8VIRp/9C0Q0YACcm3o64KoYlfGosicNfQV
SVyGgJas8pXT8u8/9lzRgELHUJDZKXMKzsnKWDZWWSpirDCr7L0J0YSiv9ZMCVT9Jp6YPvsEFqjw
1VgbjTWtzGnTzHkDeFB3cbKrCxaAO/iGcrzhqH40vKq7sx7Mnf4sY8qeHBoK2LGb/iF4rl6Od7hY
CSpILM4g16km2QOD5kglRQRY+ROYzqS9qRgREB5Dy/JJfMeeMBPFnXpbHdFKM4LJVhnBg3HJ//j7
nfipRZj33W934mRBrqRjL+cyd2JcF0R6bI+ewZ/MCZ6xZXAqaO3NryPB4NGZTmBoM5gMEQ2HUMJ4
NrbJzJwh5oW64Ke45uSyTpa8UIJyMepcFoar22A9rTj48ZFaHvJUG3EdHyIyrnSBw1m4UPbrZ2oS
1iiOyDqnZFU57YKZWDbSOuFvRyGBK9te2xSA3izi3ryoepH1eVzJDSJmhKMS00npKmjWPG+dbG0I
x8Zrrk3MF97NAwmtt2r8EYdb/Id1dtvJ71VKlvThpakbr2sHgIuoH8HpGq4gLcLOdFRhjYM+EcmE
XJjZ1USKROG1f5PjpoI54o3d3/Gw08oHbWjdSnxXwiV5U+NAGLK5zYJNebhA/TnX3TAVywTvaVqo
PE/ra2GIws6Iw/lTCaQXaW5btd6MP2HfDj0zWDJwPIy+em/GbonlEmpg6FUGicz0CAob+EgJ8j4g
5YRW8NQtL8565jf0dIX/foEnesguMA56HQRznSs6kwtzrl/OWrveTT5yL741DVvd//7VzGvhb39y
7mt9KxlSQAD1FArziCdcYhb0vgyoi0sl/E/WzvwVfLv3J4LGcTg2By1j408kIAK2NPs2bjsEFGiA
Vml6X99FPgGtryQJkzLrZ74VYz3EVQoJnVlsPXqiArr7CuRjFZJubEvNdaa6Q0AQzxGpHoUrlkVP
ectBJK4mPMUkFrWxW9+FnsFUALu05QMrkJSn2tjG8UZRsPDHiKPI9KV50im9XVyCrf9UtvGrKQ/o
lCqyqmin358VZIyEhPmBrhGSQBSU7Pv2M1n0c7atN2LO2F1Stclnuk284LRnmUszcD99y/NG6EQr
MeV9jTzALU1slcTjLWZFEMli98hWFHWRCPYUeP0W/EkExSF0FZs5CueI8RFr+P/BcnluJfp+VSev
ttLXxlEKLHpgy+TRZDc2lNW4a13dl5fgty/Bjn5q++Y7/+0unLzX5dGQlSbjzmPxRAphw9yU7ePb
rC4O3GCpJEuEWXi/Jy+ltLQvve/nn/y3v3/yvhd5nY9CxHfFOHR5pGnN1Fh6pffsURTMxHTRCd5+
/5TP7jTqLEfRJQvZ2yljxayKLFMPPPnOl/+SZuBFDg1lPM2gPNAaOYfcgeVtoeW+UHGdLeu//+X5
6X9bRczDcZKVzJC/+rFzQUxdIdV3QX+vFm+MkJFLXzcUJeh62YWhipNFQ+V3eMplFX4CHVrdVS1f
Na5C+cbol1AL21Xdr4PqrpBxURXNdUL0NUUGnCPCp5DYdY8oRnR5WRx2ByT7l9bis3WVNjMoZLSh
mnbatM07dOl6pTF3B4xd/oH22APgw+6l4c61g3W1ZlDDLyIUAGaWvCIcO8KQhSAJNFXDFOhVbV6S
YW0puxjI/33lWpABDjf1I/n2yHYIEvUC0T+QFLCdnNLOPXybEMBv4nghX0fb41/GJQAc0BsTI/RQ
kST1NHLYn3H8FUiTmEMPaASqdam0I+HCEz27V377+cZ81Pz2RCdVO3TtUZ2f6AxlJ9qoQ5mCeeGI
ANE0vLa7Kszabq31sKbX4iEoegFdd8yXR7IVGjuEbxCHq4O6ih1BdHGiBMeNpF4YWJw9ibGszs48
DdzT6ZmoSuO0qpJZHbGrcW5T21SrHAc5anlXRHZZr+YhLVS9C8WmMg8/T/fN73/45PuWkkEAHcfp
P2HjDLz5b7LGHnYdBM6G7DQlPSBgWlQEmsvl1fyA50HhbfnXtGdbeboo822R4XyBWOMoMOJeRHI4
zNC8kJf9E8kxCwBROPMGI6n/MXwQgj5RwlJUKT8HIFR2DALM2uL+NPtVSj0eA1+i9gPzT4Rb78wS
9/iDlG2OsZe3gTOvFTmYFnMQ+LQqY9mTYrgeEqmrQaztxdfRyTmJHgmDtHW09zgsII0ztSSqK7YF
bS0S1xosB4T/7pwDwDPsOldjBlAstcIBmsUgHyzmpZX77A1DbqpZs+4UcfjJ6TGTa0MIc3UecBoK
iYdLAnZB6PbkB9J/tfsXck+kWQ/vKgGSYLt1JVyWiTDHudswQ8cLBwhl3qr+fdVUEBSYqBQmJbp5
CqQTuWO6nhjqXk5dSd7q42pqFoq5gmsthFuFDEeeaV7cGsVKlDdT9sxjlbRFqyKHwf9Q3g+wXxcq
Ior6czI94uUm8blnQM9yhLZ5REzb+8Ph79R8lIof+pdom19Vzi8/QDtZS2KtM9Ws1lX2whKKNaIQ
+vC0wyroUsVhUYOzqHqOHxBL8RpZ8UYs12G1bgZup7z/fZM8+wZaaIpVizEnX/BJYTA2h8KQe1Pd
DxZHWQ9mhqlvjjoHD7p2qrCUu+WI0qSjPWdnswwzbAlxgSeD1nVRuEnst8envlyq73XqjeqSb+bS
3vM1LP55w/57jSeLSxKEMDkLax5vhvkiLndQ28VsLQGnwR94wHRpeEl3p8RrQSLy3lbzheoVQGUO
zRrNrQzVC5q3+aw4hewcEIHGsqOZ2xIt1cDEiyTHC9vFmXKLd9TQkMHKDPZ+HK0YiAdJKnDFwrJF
C7tWUidfMcFwwnXPQLFxkEMYzmxYDVB7kSkeX/hKzj9Xk5miIqFW0b7++bcNqygmIQ9kbKD66ND2
V7bKQE50ZKfNKsJTuOqtbTszRZvuo8PgwvOPOA848s1cgGCURp49QshRodB8xj1AvsouSx/K/O/v
3xmhAHfqv9f51cP9dp1tOGrKYAnq1yyj2Cf9A+ouOf87etgbFYztuD3IJWqf0U9jYcrJx9Bc8myI
p7tXTUemS49oyun3vLDDu4ZrJdqhikvHnSi58fUIgJLzIlT//MqMnRTyGQiz4Pg0j7Pinbb6/eec
2YD//TknIqHA7PJjnvFz0GmG7uAXut2w13mCp+Xr1j/SPnLwVsWflz6Si39Z/rdCKZVCKuUm1PhI
eg8pDOdEf2RODEvauJp32faORsIlVRTwknPLsYkgilxn+acARjwIUdYNkbaHF9sTeLQ7oJUFGFQ9
HhEZNp4kuyo7rbTKXfJ1VKwcx2Uy2ROvYuKk1TqTn1vtrk52fcTIubsShWWMJ4NJjLDUu9UgIvPp
ZeTKTjw5CnQvhqu5qzKsjVx9NY+im3SZJ8t8WlkccxEjIjuHGa0AKw3dvn3Rg2VTQNAZUWHApALW
ARwLv4TJtBMIs3eM1grHbOIWV1Prp+ChnQB1TMDQ8zkU9oiM1Xusrex1hPFxYFIXo+Yw5QkPNwOH
w/RRejUNkM5O/+cwIQt8ngSv598PtDe0s00efdSvpYOYvEs8IqHUYokUnbZO122NdBn2a6UM7SHg
9U5WDA6J0Zr+ova/SVyIrigUCk9tN+JSD21k6PGKGYE40Rqyj9COqkkgiYgDzWFlgizMt+Q2mTgZ
4NuDvMasKtJZIqKFr6V/KqVtn6+FjRSBHX+gNB3aZZE8w9Yl4Opo+EQqEt8iWvcCc2rQuwzsU1Ks
9fskZaka1oNHP2pT5cvfv5kzJ/T5m/nvG3SyvB+JOxr1+qCxBEiqVwk3QusAnR7xLO4Uf9b3Ml3f
19qMlrhqlvFjq3lms9YrbhmiIrqF+eU952dB++9FnZQ9FkGk5ZTxWnO/D/LanHZVsipvjg4oaKOx
j/vIiUyUE4BnXHlcH1QmfVdGfs3sX76Hto7SpHE0zRXmnGiJMX898DTvQl+6FAB2Rhv+H1u5DmGe
mui0iDShGFdKikoJFiSSFQk5rSfwBpU+fCRuHQNeRliduVH02bZ8aeU5t9Vga6cYYxYJPvzULd7U
YhxlZq3ujeKqiUqnGzaK9ke1UtcYfWDieDVoh65nMEiZrwR5VY3EvQzYZKBjdMVaTHyS4RQnyJmr
31E4EtjJ0am9uXil85t0UkhwpeZ8giUS+UdHoGezrouDPBcSVYozzaszn6nRrEgmemTyI2LmHbWl
Re7KH3K/MYj1cOL0CVEtE4QNaT0ZxqUjfudGvcOJe+EU9ROsIvEkTaowXVVFBcLQv2t4hcWZozdi
QqI8YQO7ynA3qTP0X5BtXCKHcBWnVxMn/9F/2UZYscEGPhQR79ZLpvNN2Jc/BGIKftw0jacqI9mi
+meOelIhyqUhTEioaaAFa3N0sngVqR9WSk5wcc15XI2XUQHp7lVFzaeQfSEaiNJ5/6+E4EqmlVwC
a6vu1WafxqUzDJt8uPsfzs5suW3t2qJfhCr0zSs6gqRESlSvF5Yt2eg7osfX3wHnIRbFMlM3lUpc
5ySHIAjsvfZac46Jl4HjC7hRtwi3Q/uzT8j1wrUTFMM2fh48+F8MBSakTwXZ1IzuvATcmwQUN8Zy
+5obbpv3TrI26iAlj3w0SBl8Nyn6lkGz1foElOfGUyJ4FWSIeE3KLmGKtFSMQGtuaMVLxW/LIMRd
uhGmvcn/uzu5Sag6R0S84CD5lT3mYVMOok8gWzb05oIuoOIM7aYvfwP11/of3fFWjw958oQrwO+E
TSKtIgQjZb1WKOCJgulz1xCQo5KFlS8QQdhQ2pLTCxz7OSoFp0dWhvWoK370NYHCIJmmFQLBzi8f
DQjZDUPoFdmXpZ15JDtMsd8OAS1MhSnTkl8CDisRDjUnZvP5hBfbn080Y1Yduct2fNyeRtImHZoP
Orrja43cC4fCr8/E2ZKtdUbfGyLmpU4lhnZ2TyhyMYb0RNH7IXG4hEISk4uyyDtyWIS2pue33fAb
CZtxhKDokyfx701E/34qpNRlG1mGGQhxrbP1+tgcK+gDGFQTzk6zjF6ftB6LOAkU2pW1N4+hE8WH
2Y/VtxIb47ST4iceOMtudrqznBWEyeFsaEUD/JDnQf6l3WbZ7zT8MSkEtT9UIDITtxsWYJWaH3Jh
Lfzqx/3U2dLJF3pXR9tc+C0TP2KXd3W4URN33pXrcdffCq72NqJBBCBrDEibb+PTtj8Gn7K2IUxY
Y7nBUx8GZnL/73uifS/NlvJfYSFZ3L/fPHnqoJe5lMTL/CSJeNlyczsOa+KgUf3SXUheFAKI9Hrb
GiD710WxF04JfhOoD3Pjlc1NLtwxfVKdTN5h6FCa7dxuTb5Wd9wYC3Ox2C7nC8IQ5/qjhDsq3qvD
djB/TNJzl/aU5WS2Tr7QkPQ1dETDPcp+6caCOwQVMnQnlO9r8/7qgPH7uPvrtz5rrc+ROiZjxLPZ
eHRURDrbnsC3BDOCxcZgT7aV8QnL9cq4is/4vr98/eizpbIsq3wsinxRrMXzDM9ui0uPQou0iJD+
m6Ou5hPC8GxYhekn4mGP2Y1qg1RktaCaSwnpVgTan6rmyVXQKD+upoVeaMRziewsS1q8JX+TNBN3
N6q5eFxM/pAgsI/Rip/cWmJcD8CCckX7LKSHfz+IF/TJXz/07Gxipv3QRQYfWuerk+aMkjtp8J+F
F5Fcpam+w8Q4Crc8aD5bMqzb9wRezPEUpPQGMyjP+G8HJrblczPu2t+kWTEnmYLjbMeiTXP1xKjW
gbCaqFdO0RcOVV8vXPm6IecdceztHC7PEhiCgpzpz4hEzkUmGBPEEB+We0YU85VC4ILTjM+1NIbU
zMn0b45rgcAqQRZUVrP1MvesoZY5I3esvFGR3Ao25qYMvgfGgdo2RETQN3KF0Ad5bobmtPLK6LMl
830g38ZLObwPz/rYOG1kuHG3z5DLaGT6LETN/dC8LxJgDbnqQDIRGH6sFbjY4EtU+za6XebXKKZq
XFfO1AQQlM3IbQCLmHaDhmLaHLNbvLIlu8x40x9/DyWNqk3J72K9DdWmw45OWx5BRftbTbDCuByK
cHcbLWRjeKxISPp+Pb+NdzF6odOGl6Tu/JpTDHMw65epgzoyn1te4MO/n8nLL8Jft/hsC+s1c4rr
Vl8gHyEJQQBlIjeKfFQIH4UnbqGCvlfDlW7HdxgiOQxYJaEQ4cTBhX72PMnx1HZDqvGh9FzIbn+Y
8odeXzNSiQJW6CMypNlJ7yxKFDZ+ys7BpKa7xqPSls3wax389TKWjeOvpovSp5HV9rJ0GJG7ImU0
ghkd3DzfHamKNNXTJ7v4BIw4vFOuBar8uyB6qXgiDjWt3ycQlwT2pF3mNsYNQc8m6cai8CkRY31y
zHhr0HChOnSzX73kD6FNpv2p3VvSVkQK8wRsshl+W2919lqFAZneoV/dtr/ifXV6hwSlhUHS7WnV
DCDeug6p4LXfYFlsvn15SJALXddkGnBWKXSVfuwWbB7v9HG17P1DyyL8nyUlWTXXDh0Xd2H1v58n
nbV7pygsIxKupMNErXYCJuFKkv2fAYm1G6LneriXhUODQfv00Om87EPlqAjCysOgk6M22pPmWtBw
4rdhhhyu7WWs68J94yanj0S+jcAdqffYoMz2YdadHGIYbgnzeSTNmmmYDueMSQw/Vj4fUhP3ZOlr
nFF/ttOqrFy4DqiGd52wvaZR1ZZn+dt9VoAWMYvSuNFnsw1DSeTEismGpOtunF5lABAnt9C8WQGS
aXe0JB7wbee3pxflFhtT65mTT9WAJyHFV4jjexTo4qgriwNj/zARzdmiS+Bg+KZxMtC2y0b+u/QL
x3g7SvwHg0DaK2kRxIAbikP6s+4+Zfo0vMUKM7pdKmzrn2wYVvf476XkgtIK9SF2YUKEFh3i+QE4
bSM9NusROEq7UWlc5m/Vmq0V61I1/WyLQOxuB7oGiL4+1HXcezB/V08Y17HICXbJmKLylrjx47Zo
r2xgF3ornMkZ2yoiu4gunbeB1cqKOU+elENG7hwvd1bfKwmo7jDAsQv3HF3uLwYjtAfjV0HzZ7qp
fUbxvGsDuDB2tyYzzb1aKEkXno2/L+u865skcmSelEbhIC7spx/datzy3K5qmErph3A1PePq550f
rGlRZOrYorP9iHdxMFYBczVtJ9He6lufwNvGufb8/1Hhnz3/X77jsg79tciqqSZkejzgFy12R75b
vlLQ6P4uy9/g80J21vaVgKI+/qHx9ZtAVu6jftUhrQI29Zi/C560QyXaYCIfJxCIi+Pnc7QQZ3JA
PXb0S+Z3QaIRuJLq7Xj6xLY5Yh6nuX2lGLm0UyKXExXgM6aucL76+kWaqp2LGDPCUtUG3arkJOWq
j9D+F6XCQlxjenGNdvOnaXV+90xpWTaw3qFaPduej1pem/GwaIpRXoeH3h1qh17nTsa+HK2p5Ukn
I4+tr3aiqzcuAs7iTWj9nqlZAcWBejuaXv/9nn9PnwChhMAZnKVBmw2azNcbYYrDeCQ5TV5Qxpbq
SX5PYjBuzImBtX+qNgNrUb5NcuR9nb0cCu3d24AdgTToRVjJiaPC9WMr6Qp/Qk9IJtmd0bPZ7q7V
jxdfe/pIdGvQveD2PTuI5EdLSU4Fao1EWfZz6bhJdJ1K8U4Q78h+8hFAsyGYnjhueuLsa38CO/M6
Er/6XCo3YnN/Qvlm+ajPOfRe2YC/44QgSQCKQYCJPpXz6dnF1YpE86/sJUbwk0fR7+po2zYVEMZk
lWj7uHTk428rfBtUd2KrE1Ef+xIB8OLK4jGQ6Ok79AtltwXR7GqqCzySivLIbiGqKw7VGVxWdLUg
rgLO16VBLMhdes1ccKHr+vVbnD2gkjEkrTQMLPp60CEJvkEVgunQ62CXNSib8aEvyGMBaqdbnKor
L+UFU9fXjz97KStLnXPL4CYuVYz5I/aOd3H+85Tsp/6WzEpOkshsUFvMWKhzoAi8GQs/FOn5z4id
v2dsu9WLgLSG6LYSbCq17FemLbdTwVit35fXCEwXPCu6KFNwq0vclUmL5uvbI2JYiYsSjsgiwNP6
nTnci+2eJDSFAwwPIzr5H0Lm9l7tD4G0Tur33Hob3yTrAKQnmTbXFmhlqXK/LjFkjlKgLNZtZBjn
z6GSdZIcxe2iSWvXbAk9NIZmlbnkf1amr4r+0D2GjJvKFPM5sXfeBJlCuYmktwzAQg7tmJxpGm8F
iiDuL305HFXqXdz9VsuXQcONxNBKtK5s6cb3+pVgDkWRMNtIGul7Z/cRsEU05AOHaYw1JPJB2tAO
kfKbEXMo8tP7YQv6Y6PwkhBVmpH9fXJrwZOTtWjtQKWp5oP0mqZrUYQu9CD5/NEi6SvAZL+PRPv0
gpOBUyXjVvGBhSGRNqZFPF7+a8wj0COOqSAgAiBl7iQ6ZqBoQRrkp3UMByVVMWJbP4x5PXW0JR2Q
nLJbP2QpZ3xveGGbSKcUPao7Kvaxos9G7sn+KAcqUArdi689cZd+YLC7iFYw1ygg8M4q0F5Ip3aa
dPHQlvdW/TqqtDws30zvioc62oiVPw3rAlfr0gVxGveIIQRVvLACtmxXI61n8SnEcoM1dXEFLkDt
Kb9tRApupF7LEVf+MbPWXNlllvPA2WMJYQL8riTS0PwGCy7nfJFrp+A+Z0rZjAYj7gnG2VRmdLQW
IQF9bnJsGfV0w2M23zTLqWVL8//koxxlZAd/4/QmmmvYz5tR2NFzc7vo7Wqjbdnuvl/oQugUYaqh
d+Tv/1XgQITr0mg0ltS0Wt+Sc8MJGv7M+yytRgzl19siF4QguvRn+4U9b343dPVhoZ14yJYzeyXc
tqdgNNeS+ZRXz1HjKdIvOfPYmlvcZxrB7OlbkT5W6h5dtEg61uiP0WNF7oabthh3EnT/gSNJ4NWC
I1pE/MdQTq78lpduEScCwCGc+jkHLX//r1sUJU3bnWphoc5Vbv5y8uvhvQpdlJDds1r7c40amQhE
Fx3GdGCA2Cp7zgvTZ/eBwlvZ8D7VN+nNkZfsZBMPvmkBwlzdj5ff6fx3/Psil3Xyr4sc6eAWCPOg
yUz7VHo7nj4ix9QHTIQnkeAh3ussmGVXsDPwaC5WKoVYT80/ES49bQ0FEscBp3Z/gAtG5kVtPdXM
05jfQqZjUvYHq7aGmNKbnjWsR2YELoiz9FqZevHhYGVcxmcWkJNzEseiTSjFfhIPzI6YgQofRH8S
fZHkzjAHHZ2v2uGme+n4FrmDdjcljCcnVqagYJC0GXRPSD5Dn6lQvsWTkapBpN7Xn5wNXsRrwIbv
gO0l8/Gvaz0rHupTeBqxA5LF4tc/MvSrWow4YWvpt+bxOWle6vFR50meYtAEGnpEqT3IrTM6akbp
5mr5qh7w6VskoeDHIp6YvnY/YTgHO1FzdzmzMZVgqTAN5qg7NdujPSiQU74ZMy8GkmeJNmyfeLTq
WoiMwRBfYehesP8u2zySEJWZJmXe2ZM/NrNiCqdRPBRgsoig9/sHs4PStCcrGEwyW/5oNzQ2Ih95
I4toOTxokoe5V8I+CFHDM0oP84lueI3wGYbrhl1DW2F0gOgWHd3CnJHyMZztdqcTOE5vGB8s6i+z
XbXl1my9fHE6ctpPtmp9b+SrxbUFYavlnClijJScEvZDEOa3bJtqbvd6YMkvTckgcYQe/6M5eUjv
XKHAonc3KOsueaUP2UT7sPcH3W1/4RRQnkQ8L5O1LWdXSOzpZSQ1CeEmjAQIaR8dgLrNtUVXvbD7
f7mvZy+rXlZhdxK4r42XZhtFYBO3pZsGo+efGHNf5mHBw4+xTV19kNS1iOKmYIC+QziDrYDYcqKH
Jb0QLIxikyZ9JOjoqcwho1bEHSq+sD4+NbVD00bvfFyxzr+XxD9xCeerDYenZbytL6jhs+q/mTvN
HC3gygXPMv9G1r3oA5DPzJtF06NIP/6gE3JgQSvyT+vcV4P/Ya69lEn/uo7zV1DsMiPrOwroiVlU
RhnN4RaGIihQimkXwpky3ybPOXkWMnpgVPZr0Lf/vhl/zmHfLoLm4OL/1eAcnFUoQ6wRLJEVNGL9
ich72EDcCiQImHSTVbzS0W0gGWsAsoH2U67Oq5Z7ff7xcGNUlhpaRBy1v678pG5lYTjwMKlLvvvk
dd3HkG9U6P6ll8tvs7XqzUBIDg2MJzvya/wzrQ1cOduczNdB2JyU216j0vgYmlX1dHVFv1AJQdpT
iUKD1YEr9OzunHK5KIeyExm33pj5KpvuMKaVQUoHZEXNGqFqz34JD+MjZTYjorHhwTa0e5gpKRiP
WRNBRIOdw9mI4cUz00eJHLGruekXmkv6l8s8GzhqQCQ6SyKaZDmKSVD7t4sMgZQDL4+97pNF4kpZ
cWlx/fKJZ79bNmmtNFukGckI1cljSGtH3Yk2TRHQh7Er+OJ9+YyxuX2Mt7kX30cP1ct4b9xHsPSE
5R37KfycW0eCg5HdNco2nTeZRs20BK3VI9Of/DbnhgKjGtRdSrIhDgJiIFsnLymR75LKNRrHqj1r
Oz5KgXqEkEqqCPmo/acwHoZjULYTtT3Uo8Y+nrx5vkX7T4Z6Nbra6CZTUDerU3YnabssCk7ydkr2
rMRasmVIYBr31NWgI2xVCf24UG8SrBYJv3ehSjbghlIJIuMmGxy9udKZMC48cAvqksUJOZP+7Ygq
GcocdjEcN1rw4Q/++cpDAtmhca0PdTO+Cjen2+KdF9EmxBNlwRq3+SM1RFs4iFabyW5Kl0Sk0wJ+
ZD2rbc4QOrqn5XFg2OaIrgz+bNzJfsxBiRIFBT1M0afmbSAHRXdLpC7Q+Fqo5U5j2dahxlfu1e7o
mX77JAcNuTOPmjPARktX+C5frqxGF8AimPj/+/3PU7KaIm20osn5/kkwAGPTGdvL3ZPQPxzjNaBm
0n/sfnjIhq3GmXjcp9o272Zbnm7rapUgsxZsqfMUeLZMcYGu8E8BNj57xtFOEj/Hbmj6jRBUQand
6aqLnqnP261YPw3L62ufgvCmKN3+J68xuqGcjoAjdiuN+mzixV64NIS3h+TLhxsszCkzfbwIb/E9
GDCnpv3DMJYEyuHR4uBZMJ8sneHkCSc+y1EQVzZrcdzqErxNUJvbnpfEXA3DVj5uqsnLpI08+pCE
ozFhlfFLaZvSSsHnvhBEOPl65ikYQreyXKv2m+MGexPeJnp+iI61n5Joy3dg+p0SvrzLQGKIqUBI
FV/Vpj9PrzWjRdyV85uU3yhdMHdQb3ndqPeAYGDv8v79WyoXtjfgiDp9NtZ35ZsCfZqPmVEew+6g
2fEOHtihej1qtmTZ+nu2wosEZmI/u0Vlkz8aLKCG5DBHDqRlZpJA9SVb3HcfC62O1IfPedUvhpjb
iQHMgcnl9lqi3qXm0JfLPVtDp/xkRBKlzeF4+x/JZ/sQ0jHd01n+lZFgTcP1BTfM+HIMrBVojtgP
STwT7YHQtWu78gVBI6/BX/fubHmdUiMtYH53h4kodBPmQ+RAaR0/GZLl9nBvrhI4mRRSiR9u0mnz
Mepu/HR8M54Qe8OSLlZgHTd9BFPhysJ/wVi4XBnuFyjApvR90hQv+qeu7g6nD4v4Sr+4kRpPUJa4
zDZ35NnBVJufnOJTfaLaBnUQ0+Ol2sdsOdtdxnggCG/1N8MJ8z8lcLUyZ3/YF6VTVgD3hxfQ9RL5
NtBECzt+W6RAL+oVC9aFecLXL3FWwoZmGA341Dq8qKyuZLYhB18AgOGt/EiX7UjPiDigq0zCP76a
s2rny807KyeITMxT2VhuHpS8YvaJVTZA1q5AdyrWinSJCq4q1DgEJSCOERdjgUhJGvWi3mey3b5U
b5zUXeWAG0uRPMReJScoMDcZsnOGL64ZrrKaJVoEGFOsa5iTNb7PEayIQ0SgQpxHAAew+gXagHRL
+dqp8lK/68sXPHuJomHu0rDmC1av1l6I4SvZieYN4X0fed0Bvp6PGrgLyE/xaqcP0nbFwGhFX2uj
ynZNNCdh93b+Ib90P3kOEs4ImHzIGfr30iQvr8+/foez1yubxylCe8EuA5VCeEXKnvTo4+08dipU
0/vm6ehKvGh3JHokVG7PpEWti9GbYk8OluFgs7luxbsg9fn6VJ6dB9RE1tsozbo/zv96g+5T9BBL
s3XXrws7VxtwpJZXGAzahd7Ll5/srJk7Z3ml1mIFORaiuepFjxNsaXpZzRJaTApLLQZwMjE7aaad
vtfv4TsPY2XaubI9pp51dNNfHJ6Vgym/GM3SJWIB6j7wEKC+LvgjJu9P6gUML1ifLIjQR7uJvZrJ
NKhuMDmLsDmB2t5qzil0p+QxNv1//9xXXndEF18PGa2ap+Wp4uduXRbTnMME9BF3XrVe9SM7yHbq
X6uPLy/glszBBu8VR5uzzmQ8EeQn9XzkkhyySu0IZvm0wxdiZX5GgjkzwmZFDxWeDfmeEJ5OhnuE
EVVuG5lROAPEpxRdxLAOeSXYA5PV8VqtecExy/P21zUuB/2/um5SH8fqvFwj7SpaNcYDsO0pQvfN
Wj6NTGE8hUWFy+zs2EMdrMJq/QH9Wg89tfFyYG+weyGUbU8kt6OT1kwvgw31dK3jcGGW+PVCzzo5
Kv3v2NK50Erh6irVsYDqTo4y+WLjR0sauisCOabuwp+C00CCnmiT0BdrnpBtNKjS8680xDpjj7If
zlfGIX+OyN9WE2tBGzOZ/t72E8sm6ue84PGyNsfRO6q+kdw0k5eoHlIbehoRCNFFUIJozu0yEDiS
djMDvGttqIEdUdCyRy0KeB0KjQHbWfKt+D4VVsahozO1YKE0fZsY26RwFdM9jV6WokX/Yb6yhzaP
CeM9IKb/fmcuTfd4OP77pc4Wo8GaByDULAuDI2+yO+2m6J1TZZe9aw4eexTPw/Bm0rp8MXABGPYI
wgXLY+4QH/GQPw5rCmHTA7BGfQRQqqe6Ro+ckEtrIz6KX+RrcPxLh+AvV3y2kOUjZycl5Yq54Y/t
+rQPN7kzfWa2tsG9Cl4v+PctuiAvwpNMjxEhF/M7mr5f35++MVoxG47tQRUfE8Zc5ckXM/e1fe3d
I5xAe9FNzoF8x5+Yk/nNYEP3asARMzvQN+D0R1xmCPWNzZTuygxaPeulNT4n5bq3M+JdkqBjFa4I
NxBoODA+zZi+3IlQo0xPS90hRby4iTadsdGxTOEctt7m/vEqHFYWv++XBhgnEYedKCMvOG+lVpkE
ZTqswgczDnIRXzNTyd/NfKukot0fNw1iOZVA4qb8DPMG0lRH/8i0p5T8ae21Gh6UlgzGQNTdYngp
rFslespnZN5uq3OkV9w2fq+bXYhVAYzxlP3Wjn6oirYWQ+sj16Zpdo0APLAGWhCkdBpInKQD/aOQ
thaGLbR/aRlE9XslrHpjlVCOpv6x2CqnJajviCpF0T/jpPeILrLpLInKRscXKOwFinudfEj+cm8c
cAkSX1s191SHQDd/HLMtwcZy7cg65gynioj4k7fKdINUrmJ43eIAWSLsEsHBsae7Cy5bAxouQepX
b1Reazk9pNGdygkx/bD6n5K2KEL4RxozorcYi8CmIesey7pO3MoyZTuRGY7oLEveing9JkGWPMRU
KCCzJjd8YuakB2O+nS1EacSq5jdHedeTJADuFdp4smll4MS7RiKKYTdZh1FcZd3zHD+atIbVaHts
NnySSnBp7mX5qup85UVwPvLensXbudjOsKiMJ6D72co4YVcmdnrm0IPPLIdVwygAasKRaCme7Lxd
qcK7Id0TUtC5oq8/lAKzaiclJKV6FPWbVPjU+0eTNv/E7PIo4PD1ZPCu3il5badAUl/Jhs0X2GuM
xtQ90XaFOKzYBKjNbjQER+1djPczFuX0Z4ixaFwYKXiXuztUuf9+jS+sdDzcqsILDMcPmdpZUT4c
uzrsRiN8UPb6avL6NUEREOmt1oP/MEEr3iYfrehKlr8gneEwcgR9mJ51B3Dbi4VmTPTTj/wz2WI/
B2Zlk5FAmVPpRCpcLSu+996/XutZfT0d87mJhmP4QMbvapa5nKf5UXzSM1v/UYhseG5HVCHtMwSw
NDRUMATafSQH1y/lgsH866Wc1dCaXhlDIVvhQ7LGwDZiX3qzQC1CFMbKynQdHXMP162tfRC+SrYC
OXalw3BBxsMlaCrCQtDo33W04piO1iCE0QOGWCxH0f0C/tuEA+hoBrDYRszfHdF99Z3CH01XmH0h
9wvAaW4cb0Ddx7JvNDv1ka5LwjgdfosvrOIPgRl2TCgCbbXpdqn6ibgw7ySL4L5rP+iFA9OXr3Au
za2YUZWCkkTcxal2tFdUkbnd3WcfNfMpzkocm28acr3e+33xluLhsofbQrHrbJU9hDUCwj/LDqek
3LwNsSbQhapdbvj/cKnfDwrLpTJl59wPsdo4qwjUzDjyY2TRA3MfnUbrqtyRHvxa0MKtb6wKn7Sv
Wg6CtBwDZoqqc3gjA5Hczz8OcAZpfpg/8mYY5c+GuOiosQWTd+TaU6FdfEf+us6zOqDoRkVp8iLi
HSGeh1MdExVGVPIv5WejQkO2ia1J6XvSjx9up92e4JqicftPRXBiPUT86MWwwwEqbxlN2umtQibC
woMngXLyZdeofDXxj7WnosTQVyfFb/NnkH62kxKuMwYRkxrhPqyDuA5IO/0fzoniUu9+LTgNA0cG
RbGMpkQ+f2iUSVGmqTTx3okrECQFynkZf/ewxWMlYFMsM8pxLx5+ZCEsj8dSuNNZ3iWXhk0277TT
+pT5pDOEul20XtndHAWPG8QTV7ROjdfl3jpkL/NqngMKkgwdhW7HdzRAo+qu/50Tg4kLmZ2VYwCQ
3XmX081AuEJXk2a912HFROLAULNjs5hwdPmgoUMP50dlbWVqcLCKIoFzi2bEZXOUH+h98hdhw9FY
7XrePFuNn8Ma40WzjYVfY3ofvSj3BCE62QZ+p1kTbVPdRPqdYnhDEbTJjgo7H29ifZOUN3NMaNav
OdmORMYUAS3Q09Wx1bInnP8C9OLlZTJkyt/2jCmK8yqzdIGxFc12+bf5Hv443aggPp6VLXdftXF8
Ji9/egglStmN7sN3UY9uw2EeC/a1jsafOdm3CyJTEII/ZMlvkqy8n0+LiFU49GBdEe6GqyZ3+/ox
q/bH+3ZtbQfQGTNNQnG98Eju9Jte9VONnrU/HvSPRVk0BKjyfp5up3UI/GqXkdp+hyMGxwTwqKd5
BWGFYaDigRWYb0+rFG02uebMKX8GhFEO+xHW8oZO392/9+cLOlzDkP771c6f9mpO9L6u+WrNhpiF
FZlHWCbSbTyt1MFRdovyFnrfLibui13vBLfLUm2wCuQnNc4I2T+7xuK6MALnkiyO8IwGJZkgia+V
v5FTy1ktl0ROZ+bnEyNTOl01pS9j1OqV4D439rA7GUpmqyEwiJDlkAy8zEDB4iSGK51sXioDF1S6
ASqxQP+Ya7y3t+JP2HvHItiq6a30Wf6ci4NGDFZxpSVy+ab+9Q3OOqBp1AlDGfIAN4iI8fJy1Lc1
wvrqlYp9lMS+X1DtoYhl7812CoRH3KHTiyTYR2O5q4A6H//9KxNhdOGVQsINJm/xBX6bBDeNleZd
L/IEt6spIanAG80V6BgqecmABuwZcCM7W5OAHzhlRP/YhWmgkFvF0vdgvpfJmqOBYNkDqQfW2iI3
aN42RGoZ/lFakw00zKtmDPIxUJHdI8RQAtZ05BzzRliROlKGu2He5qAyYtHNaEsOtBA8ZL24N8J9
uQderiDUt4gTvJmxKZ78noEMJzymEW4UjL8QWwT1zTx5peqUlPGb8uRa8zqRHzNExgAsniVpM72q
J7IMQXfAfnUa1eVFdfGcDL72HkauvB/ujJGITRudPfPSjFISvhxiCQllTeQRBVkScWHYnFuSMCgr
cEn2NHpC+X7l91h28/MF5e+f42y3r036/FEzC5ymibZCIt3sFP47of3MOGoRno7vYoDZFgHKlY++
9iScbeCtYoQMXPloZC7masG4ZTG0O8+8CR8XSXOXOh1LUnul5aEtxfPZV7Z0EVCjhov7O4hK06Mh
NFR5XpwqEl7+7AHmRj49RXrLaWCt9PTpMVCjx8iQluoGYh262PES2JHiW6zrd6YcUREMPcCEm4jY
jZD/qSquceXa08l4MJN307ZmesgK0kkyHTsF68V+Kl4l9SFXnlToQmiBghM5o+0+l4Mxhqjih+Vu
ivaxODvG/EqFUSK06cSfLekzP/996y+0skATQ6YQAfjhtlDPWhrSkAySHhvzwViAef5AZhLfkAQ6
55iuTiRJ1RJjYmJMb0Rja1lBxQAKQi/uESca7rT2Adu72TylyFeOx6CedjzqY0WTn9VO9o/aerRu
xAmzI7CxGAT3gVjRoOu2U3gDiJKcKW2VAem/8steUMp//VpLyfhXpzPvlHESGm0+dJEzhitVd08C
Z1q3eDR8fD9yIMUv0vC0YJ9Jfln9+6ZeaF8uvOdlU2Zuxjnl7IDZZclEn8GamfrE4lqtdhGDMkBB
PxbBKsMfOz1uekJ0eI0LnAg2ljmg9VSislc5w9EVwMus+mtO0AsEha+XdXaWhA6ad3p6nHnDseNG
x2XhpAnVH/10CCzoQqVD96GW3Hrd3/dPNGSUxC3QzIEFlb1GvG7zufQC/n2jzo6UiRC1U2VyoxaA
lCC7crpBj7COgSAnGTN+f5DRQAOvD4lJ/PeP9KeFdf7yG/xLMkwSQyjsvj4iei23WmH+uRsDlpDp
ttlFd5V4J5tOs5sfpW7L2UtqlmKo+aBlQTks8BC/cJdQ65vrnjkWWnVkFdBSOx5nipTT6rpq7NLO
vaDDaXUaC7DxXFI+xkS86604s3MvCvt1g5iOVGhpG1Y/cuG3evw10QozyCzBUarEwDZ1/V3UNwU0
73bfa7vYAoFxsPKDgLXm33fx8qNu0SCEbwPT70+Z+teLlp06oYuqcBFko9BFjtO4c4SIwm6cDOTt
8AbCgdQc8jlNNwMPTeIkFNbST+TObeYbSstRc+fjM0eZKz8wFJsLyztxDZDX0YJybDp7DROlgNCc
RWjxebrau5SDbP1EzLHX4ERCyQFnMISIpxOt3dti8qujkVqDSZN/6qmXddtmehMr2hvFvXRc9WtT
Xg0FkfUeT8iRMmUVFY5M1CmZQMZO7j5IGLMLGeaFVFbOkqxIgxz7lWvmox3KawMeXvgsxYcKtIW4
U46btLthltFSObgkIi1z3r50Ub1hha5R1sLMX6mar8i2xeTcFpL90dVEBwiLiXl49Mjl0+b3aUCs
q5Almr/0p7u8eM/Q8wjQbY34lQP8D3Gu7V70lKXHWa/ltLK76bnQH+b6R1xZUMCFTTfcqeb9rLyU
kJHr/Da17qeUmOWrv8jlH0RDR4ZIZJFMf33lxnyOskjiSc5ObrWcwYXGEdNdHAYU9mB8F6EfYqUV
wOGZYFKgwy//H6UF7r7lGE1qiA7y6OypUJvRFOQOIVvjNZjPWHQ63F9igKrBxOtVkWbkLNNyR9uf
/gOQEw7ZeKPSTgZp4gD0aU50PJc8XFuROpskwOs9DaSQlx5eZUnQoPVC2s7Z0jigCBG6Ap1kfPQ6
T/gwZ0+ye/JWQ5+wX3rTosPh3BcdtPx77Wbcj77wWiLluiWHSoFT6Gak7TZvptE7DaHBhADTNCwL
2ekUOr9PDemNyWlfhhZR0vfTpNLJ46iOWLlYm6CEgVus6vTmJAYyv9AKC+gSSVNSB7UI7DBaZP6o
bxXVD6FC5Ml7ovkqZe2xI/LJBRnVz4civ+0R9jTmVo7uT83jJO4RZlm1C6EQfg/w78hVs7XC0ZK8
iMWjTB4BNx9VsVeFfviYPwnw+ngv0IVKb1Kzs0QP3XUVwWR01fQdIc5pZ+QbMVyl4p0E5GNPygEI
kwN0k4J3qMlRKFoPHG/TTyJ1oWfpRIZadse5IiYORGFSqwTwYhkWyONNcTwkt9H8GsOeMPSb2CSm
t7yRu7uo24fKkwJ7WciZzTTv6fGxJfCLP0XYwwUVIlzq10QXjg4hXG1tE1orgMAJnY7z/90COVHu
jhZczkC8Nge7uEFA9td0rFnY3r95RP+PtPPabRyLtu0XCWAOr2JSsGxLciq/EHZVmRRzTl9/B32A
22XJ1wLOBRqNRqO7tEVxp7XmHLOqq7QYuSYAgJzRo2+C5A03IcGgnDmd8oCYsPciF97QazcBKHVw
XSuumWzy9gXnO1adazP9G7PBnF5JA0mUudohyP8602EzJ0amFQLHPWuqV0C7Z303iiFpqb6Q1aS3
VtZ5WvnXD/a+CkBuugVRTb9oftV5o10ZeX7ujJkjLRzYqqYJIAinK+sgHgon+mix5DpxuxmkTdZT
DI8epUxAtGBwr95rLRmtKalZr4a5nmPBr2x6365jqoxVSuKMR8TN129nKuEQSj4iYZM6srnu0YyK
qzFngrpwNkXLkBBvLWWc3q3sVHtmrDVaCnwmFDtcQLfYVD5TT64ear5Rus/W5f9GdnaJO5HcFnc6
I6sd9YUnNmKcm5bE5tbEHSIfC21Vp3zhdo5OEYIs601NMuX+GqJTns/X54erf8dxdrgKR7ELC+50
h2ruHHr475R4KW2aBxLvw9UYbetgrfTraLjn5yyoXAJGs3Nk95jSSSkWNjIqS23VVG4Rb1Qi1+z5
oB4hT6ViCT7q5x/0G008j02jqSuKswjPOHtdY6HFPDKwJ/RceJEiegXHdBrdghVBvpMPbIj2bLss
IqelaHqV5nD5QlEBwTfIVZRJc3FhEJWhio1kWGB3ZxEP+OpWErmcPXQdNKhuDZvxjgN6Hi2TbePM
YzGe1b/DY7yYu+1tbk/HyOOKnF5lnF3+kIxMYssG0ger+fyUfEKTrRtlO1PfMDcvE9URWyu41dB8
iH+TPbqtrbzuXnAK9o5oq9vTK0jVPKYSuVl0oJV8F6c6acO6ukNF1ONslXAJ7ZX2biE/qtlLoN8T
aDMWb/RZuQnNJ5u51EAQc1w5JPn1zUOgvCfpbTdt1HBD+zvrHSO3g+nABal/D8vlyEzvN7l55Wj7
Tb/ry1f/1Pb9e7Qtyiwqfb56coPOPK6XurQcd/6wD+DbanfhIeJai6XEIYym+pvsrk2ib/IPGICh
49kCcHm5rg+9b0RiHfiHUtzL1bqrgNy+GpnDX+MrkBbaLu8K+has57iSGqsdN+rJjQOrHDcJ3Xhx
S02pPdHaAK5h7ig/bowVQT8vGk2vxu7Upam7JR1bfR2WVvUmdUuVJMvCmwa8csvGEpaJN+ApblAq
ueov5D7ZsJ5olxj4jqn4730DNLJX6hvevby2ZCLZKXheq75+o6L8+iDm+tE/v4QeN5OflQvzIHQ2
8ipaf8Qzot6Md+F7uoPsKQ9PXMvEzhV9JDVEUi/lXfIUP1TjkqDJXX1zsuJd2trBX+1kB6KNO72i
RYmhdRavRZn3mS3vtsuRGPRsj+i9W/BwngKSLapt6K8K6fnnJecbPtnX73R2DI3jecJHvnmgvlnc
zGakfIOyAJ/tH+r3N4rVe6PhBIVLkbaCtktIRePNx3+qtfUyqlzpRQptMpFmW7AdohomIpUjsz6i
Q0jXAajdazXkb6rgjNmUMSuYiihROTv7HUZFMKrRMA/V4MIHtdKnAecQnbUdpIfi6DcIVTudbhQS
hYc02JCqO6C+N5+IBtbppaENOqIOmN6QqRI0LjxHFgk5i231t9jErgKEi7DjdC3Ja4E17hqY5pvW
65fhX/QVhjLKpl4zDz1UEeGXeG/s6KnbyuNpox7yx4519w/wqWN9ULf+vfbQVDD8bDkF8w89J7A6
73Qvk6ll1WidKq/Hz3JtzZmf4Nd98+sQzzYisc4rv6sZ4nScc7EUJ9jHTrAlQ2PVrYoCASPmFQ9i
gvRMxfvh53fy+xVvrgNqJp5nOr5ff1+pVTOpSmMfFYslgwn0b+ZwjBOPBLYDvaMAmWDg4Pqc3dZY
vF39yvf/BDJcfv//RnB2fhFORjR01Khos8mwthFSyXYh253vBQf1Tnyh4ZbMBcYVyoOEHi5HS5Y1
BKavIvvg33qvZE4pOFrs5fv4RP2Dk+Gy2ObIZTq7NjeRv9XIa+3WxTNcVUe1fD5DKNZl5GaP5TOU
l7vT2+kDogcy6oTkK4jhtkolGnlwvJyeSJJfcwmEUn1IVv0LZpHyBaiIEzwo7vAaoHcG2htZRNlp
DR0yk5DnNVKiv42yDKH/5Bb0umQ/x41c+enmJfCnB3c2NduFoJb9GPkHQbdOb7gs7PyRZoP0h1Ue
289c6CS4I77GO/h+af7vlTHOlLZDl2Ycuk/+AbHjgHUGD9JbgyXNXCfo7DviDK2+J53VMYZNBYm8
oBGy5GrJAkb6U73zN9kDpSIb73crLxcMHg6UCgdC9fj/byHSKS+KS3zsO6CtXt3V8koK3RpZHRf1
eJv2JAjY9TMuoJ8f6DeXKkNC/4YzicYHZ/yz9blT+3AqKm6EvRW/KTH3FniMmSdEa5TtKE3A2Qg5
xX/OZ9m2Oa17AMLl/XTaSeoM8pU/ZmfQ9bLlN5rxr+M6K+Jy9q8mqU39g7ErWiuinj29T76lEZxu
z16g4VbVrMX62hH5mxP91889WxvGri86KeR5lHjNBI9mnPKq3YaPmtNzJMOvvzTvZiBNDVeLlTR6
6jbiqtnCERD0xx4szkYlAAU9o5X95dCmX8lZ/NRenk0ASVBIFRFU+BsX1LG+DGNpwH706bQIkKXU
dv1aPpKqeA/eDVlDl9CEsCWM3s7sRqKViN+vfb929TUuCzdUl/DVcmCmVSydV0TbTiunCSLPwUx+
5Sje2MfoX3bY4427Sv7NhSgsHmSip2O38VdB9geChMAV6YYSu4VjS9mZbwLJOq0bhnfRhyCADEH+
R+nvMWxuI5qY8hrBRH3y2JYq/7n/xaSCF61pTuLPJrYatE51GJhTEvURy+j2VSHOASpkbXCf4E/T
HuT9eFelyxgSxZIzRPAryWzI3n5hT4kjqatIt6BGCRTeYwuSJkdsn3jMaakuiFpCeP0eVSsTu5uy
a379PPG+fcFBx2Eho0rI9frsRctGsdIX4WAexn3wdjrUt1hdYpsrBI1Y3u/uZAGxoGIXXJnxovTN
GorYVYa0pQANMs9Lbq1gjDUoFPPQ6hR2n6Z6U7dv5gLiQfohFg/idI/2Rm6gs3iS74SytWiXdMsK
EkUp0naNuExHtPJL8ZcWL8XfaKZyAIS/KM39nlzi5ONluiqqXflJf87e62DVNdv4b/Je/q5BkwLv
X9i1iOF1BbOUmhXWNxzza4TBculp69atPsy3it/ksREopjyqiRNFdCI3ZQ8Cxbj79NIIL0nqLBY3
I/wYc3bY4Pj0OcrP0nSYf8Ytqk+U8ghRhWoNALinpR7e9eK20vdFtvI7K9lWqSPJTlZtk9NdL98a
nP8fEJ2qnAZKXF2QYZ1cXNZ3KKNKRgpb53lsXY0zwbhMCejFwgNSyQeL/oD74yXMH39+Rz7n0Plk
lyVKyLwgMjfms8V5qE+62qadeQjHexIAWt1l22teirXuSk8IwBA3ZUfodTPX6zFHnruRPA5rwHrb
DWVBCfMXRJthVUeOwl+dEyFxQABVIMpjHwPdQJMdmT3rlNP/FgnxQ+UPPPVkz9xI0QpXCWknENKh
pLwNu6m1VdCLpScU3s/f9BuTImqjf77p2XKvjYmo9U2LuPfTTEB9z9+oq6SiMz03pwCKh+4cmKqt
CIvFlPekA6PZzXF9NFYs/LHdtXRL8ZuSwJchnU3QuhiboWl689C4/4MUxQIAWZP6cLgqvP6axezz
CHHxYwOd4kFgQrxoUZf6NN+ES/OggLczblvBQ38zvWSBA2Q99u/5rUGKBXNxZO6zgrkdI8oBt6q+
Rk8Q5svJ5fx8o66CFR2cdFm9IGieboAtvCuKnZC4vlhGpdNi7T0UUHruMsoWwQHtxhRtJF71fGk+
VpV7qjcCNxtiV9wOAflmJDxd3RqD23FdCJherlHaHbqJzIrlY/iu+/fJIdpyZwDTHz1zVqSQtSG4
GfG6LLo1p6Hn4C4Qrqxj37TkjLksiX6fHCikSme/T5kb0qgq1MqiG1j0QDVmc0RGvXQlFjaeYagL
5G1zTXsBpNts8CHN9qNi8sTWjiFQdc705/QupVfG9U3DlXHRaqVJKIESOy9TN1k1LfzpNNfwnjB2
c5VfBci/n+it3XAl3+TA8F3WmrH3Wv1pIJc8lp+LCh06HoG76gNGOVGxyyjBHh0QQ3Mo278ct1Vk
YMp92v/+eeZ9HvDOX7t/hzvvFv8UHVIhKdRoWBiHnGxB46473ciaY7aZVaV3XXjfLTyj2pamzUUJ
sDRWkMkVnITkGNbShmztP+XgpvJzm7syhvzoPqHv2K7b0qbF0S5WffTEruz3HgBoUbO5VFG19gMv
Dz0lZPUhRPdvB2r2f6EC+PoznK2dHWZeSe9C87DY4g7Nt/0ed8q6+WO+xyqkz5vgkS0hh4tL4p+w
1AfP7C0yh4TV4s/PT1ifP+niCcsEIuIsBmdxXnVNWp/7bq8bB51TtEq7dRWoL2q5ChfrMSeK4kkV
ENdzYsPpb/ouxXa2Xeaun3na5HSCm5SzHsVUvVByhPv0ZvooxDXn70ZY450fUkfQvSq7VbCYxsUu
QdvIDXokLt7tgP3U96eAtOku5ZT0HJn7SVk1+PNA4y+2XbHBxmyEs5FnTDCezX2/TCBM8wP+qIxj
NXJOpVMmu1ByR9Uz8hWGZu7levegNyxTrggSWKPNdA2dpV0CI0BYUi2m4a4RRng+jSRVCWpxkI2D
Nu7U7rjQ1uSilPEqvJ/rBNFDvOy3xSZKl8lmsTacOWBbdikQzsZ2NjKWn1c1XUa5nfbLDFIHJi19
WUMVMJe+4SVEjpNNUnBcJnVBp4qk7hY52fRU1Nj/+Y/Gl3mh7xBIAzD/y3GnwhBiEOoG8hMqpZ1d
c6B/I+b5+o3PZmKvlf5CiiXj4D/OnLXaY19uttpaoJU/22SFlQ+Q6NqVWv1mn5OhBrFaqTIosose
ViD1TVOIxkG8K0WvTbnUTPfQEz4zXxAT5ki60uJt6j+0ANzLRpTX5eIwQB+HHtAtow/emoaUlXHO
z9Q3erIpo5vFY7z2f3eSl5gW+XbpiVti3OML35iEdJgPtLoWK791A4D6PEuaoibyO1vJnRrTEL/J
lUn43b1J5j2CXkaVHw3FWeGgjuKFbHaGMVdc3M5c1VRP6FoO1oJLJe0OEW21Iya29LvBF02nq2Vh
EiZ+/n4/lh64q59Xhe9O4f8O6BwIUk7JlHYtAzIEVthl+ILSbjHauOfkYoM6oqBi92fxOEyD1Var
uVlgrNi2wr/wVv3udxttqNqM15qsl/149i6g4gDSZI034rw2Fo7RqMTtqTqYlVPo6zxt7CTjV1Y+
1GRBwWkt1g8oRUzQ2iEExK00bNTCU3RPH5HXbiT62vIRjXj/2whgKXq/smQzVqsisQdppfrbQTtZ
2QL+h+P3nadQHAlI8clt44ba/q081+L3IdJQdFKGM/WrZsClPVo54WSIzsVhh2gsyPZTe4dkdPI/
RHquRX5Arp1Lj1P6JovHn3+oy2kpKdJcBBZg17Cbn3O+J9xVoear5VwRIHVLmlZ0cQdb4+ZowTAQ
MdQ7EulpmntqIARdu2hf9jo/P19B2SMgyUYE/3WDxs1vKP3YVlRoTrcJXjTVNWtndLTco/oV36aW
2v7pAJFBQtbLm7S0odNmtPjcnx/EZw/syz72ORCkZDJNRMxJZzuqkHZZqfR9RYWykp9I+Zp+G9k2
Z75jk/of73JJBKFHNVJP9qbh+rqDS6bKN3Xu6qUXmW5lPtC3EA/qLsNG+9RssvHg/6ld0xNuEEtR
LAADS+0TTT9nn5PmLaRtSC9Gh6/2t9ot7s0BqdFStX/+apfXj/mrkXerIpeB6nJ+0epzMTeiTKgO
se/MtWC1QX/shOHtKNOkV+MHlSrAyWttw1ifFpuBiCrXV9ax71bJvbKlHXF6+nlIlxVHhkTnneQ3
5iGu0rMSeX8STmaXSBUcw9HRUT4l7bPZ3eoaaLCV3r6M1W3jv+P/im8TBC3+XlOOqr4RhIWTI3Hq
HhIKtKnyJ8CqnHbODH6br94IVQS7N+hDYHLI21sfeUgWvQs++ty7SiGdDV2M9BjUR4iSCfVllna1
fKQwfArouJQwAK+8V5d6TQmKDlEsArV4qKznwj8hNyXNb5hgafTcOmOwF9Gpu2rhpAaBXtN76YdL
ReDlZhc0uhfqN8VEvNMDwCol2k3azTgcQBn//Pwve+Vnozq7kUZjnytDrpSHWPSm1GrhQq4y+S4Y
N7NJ3AFc5fE01XW1WKUgEE7uFDlXhjBv+GcT7suDOZv5gyH6QRAzBIp44X3rwUU+SHBRlhpVFHB2
mmXawfuVD73o0fOycUwFDKerzPFzwANBzrLQSczyhXATkioxujPdE/wNjyD3YuV2bBBlVXc1hzB6
tG4zWIFrjp318zguC9MSUlCGAgwe1rqozvXHf+4lwohQNIqr6kAk3UnjHuQEuddVdhuvEYYRo4yf
UFyRPdp7v2P14IOgCH3AyavRVZ8gHJZeGfwKFQRuPw9Mm3/4s18FrgiIXIWXlszAs5OEpjcdUXl1
dcg/OKQPdv+mpoQO7NnYxAdoIqupZL7SRYnvyvZV0m4z9Nhw1A8h0cjN8jTQMnDB4AQAuVsnCrf5
XnyemMM6vYCxvpGQXqXBMVEAc26l8pVUi5hSJ8CWbKsBmQrtUnMEbKj5uyJAsS3WSnw3CiDx6mcN
1NBIkUDVl310V2o7U7sXMI2GExFFFFWwnkXB81C47K/QN65amq48G/2sTTIJojAa+L3ZqwBv0DmF
cvS5PySLHep4kmkjN5oOYvg8J/9Z/rISMGihvV7kb6PmiZjIMRbK/dVf7TIeiAsDrGpqaZ+xzefV
Askc/RM2TyTYAcVxaIKhJVIFCVg/WbzdrNlCfA4Aj2NZqqobDJDSAKezcK4Jsr/ZaxiJxCYDphaK
6/kJSyFFTe6TdJbrkn6qndYiL8ceRQ6MhfCelhYuIC5bw4YQBu4q7KDk52Un6/Qg2dEmvZ5Db1z+
avOIUGDikPhGxz9o+WiKEwJiydPv8trNhbsy2IfCbTEe6+lOWDzjLZDRoS1usd3l5R/Rbo7pBONl
ycmVDcTfBIV3cqhUcZA73Zu+VWv31ckVuhUahQrG4MJSiQFOHoIYFjg2SUsFkI+g5VnfcrttilUA
gXeh2/M630czrq+l6Cza/jH4U6Dsqu4zuIHkieNfCmY5JBMM41Kn3VbhcUDtWYORIllhoZKg9dKS
z1zYJwXS3nLEOzluKjT/wU15N27DRwSLEjf+fnWyr3l0v9k1eJQUMmnt0p65MNA1bdBqRhwLoI78
DRze2MS7vpwQkqCwX81o2PKe6NoKVw1K1dern39ZztFEjLOgmgknRFRzvpkuIvnU6X457ju4+qmX
i5sI5SsyiqCiQ4XVYdga1C5RoSVEma1oE2Xr4kQK/V7r9uRLoklrgbwUv/T+kSTgusaeNt+IBdkW
UI84ZIKWvykN0p5ALNStYaM/jXf8ZL2b0m7JIHyBdxKX3F2gW1v9/emh+KC62OaPAVfqioD5OTxN
xRKDxjG0RvqOkSPrlnK6rei1S8cpnymCY78Jk53yCVGgsn/yKGsgoG6oochkeoohvQD5Lsk3nfCI
bZFa6O0U7wrDRRZOL1ip7zQZs1l2OwJxIg2Oc82jhqmSEAYoJv6fNPLKxsu25KQhM0METv+4PYbJ
Fq2P0tzDEdTG9xGuSdetNJFth7i0UpfRYobIgJmXtbRUGEyon7w+svQe3y+HVGrRAbuyRsaSVPUr
iYoSQcVj7sbJrkkOenjfK7tKCV2leD7pD8Bo+NOwE5NbdOVMe9lg+nwTjBkETHH0YgOtRtGMw6Yd
93NptFqJ/g7uuY1JoVlVxi3Ff6ih5K4ex5V88n7eIy89j2efPZ9s/tm8ey0NhBbJ8H4w7hb+RgDk
tpbTfeRWoZsCWgrfotyJUDtKALKufPbFanb22WfXlMVp0ftmyWfXDnLarlqLrgRwwGqUNe3SECnO
Rn5LEmQd7DPXylaX+8z86Ux+DWsv7dFz7T86izLu/Gqk2jjNadHtK8gNbPYhmqGCzEoSax3BzQwb
6jH3XkLRbxbuz0/gsrRwNoazpx9psVlNejM/gVz6VQ+vEalkgPXqja9ukVahOZ/26bCTfbsTZtu6
Ebt5S1sM6Mmo0wUleyNujtHfq3vfRa2JkaGWnk+Wxmf60Nf3QmHza5Q4nkem0IPCfQLM1MN0JK91
ZJTKajBdg3p5h4ptVxIauFukm6DdSrhE/P7JF9/i6poo9tqY5vfpn3dV7SM9VDLG5L+OH81aXC2s
bAXydHIoNlyVLl/uEGeP4OxQX+cLUU+Lz0dwOpAavtN9K4/+sHYRa5PbsbrGeECrvPTgwlxdFObD
6ZfD6/zpdJdU5L+Aj87LYImWNY3Y83p2rgLMwLBDcw0NqJKdFunODP+pSHvw6s5LW4d6MmUwjab6
9L8oa3wdyXn9Sz7VSprJbFQ0KhEO4G8WgUMhop041hdb4Q7FYvYRveMEXgqu4HtquQT6/ufnufLt
SvXPAzlP2kiJ0R6KhgfS2OmbQGeC+HSreP7dOELo4HLKqQ7+f/8M5vxO/vPOndTUCIuET+VmZ+xD
lSK7daqX2f1pxd37Vb/1V9oRsLOJtobSKYLN1bWjwiUr8uwHOL9gtad+DBf8AMV4K1j6C0GgA5pz
a9TcGQZ0F+9Blf6i/YS7gjMxrl/C1GgNtFi20/vc7d9jcekTPDpc0bhc6vPORna2fsl5KTRGxMgI
J++4YTV/dPSff3DxeJpNuyPBCI/bxNS4eeYr7XDllbgyR8yzDWQoWi3t54/HQYMWnE1E+2j5+k4w
WuNbvAkeCa+nSSLUKyh8qRu4gne1f/X9OvHfTDXPlqW8HbWF3jAKxeuTzUCWgLJUQIfazXs7LFHH
guwFF0E2pYO10Nf3V+ME5grT5VoBCVdQOdRe+ArzRKji1CjGvUSqNwKLel0COkNjUdxwnjedQPyI
4hUpPlYsYHNyAQuQ0p4B8+H2Ryh3deXm/f94L/4b0NkjyeTakDudAdHQy9aQghtu0VhUg7/pwqUo
AiEareQtvkDcIDYxHFdejPnPv3ggkBw0fLRor8739iAnxC7Q+PwIgeiIvA9Ww7K7K/f/Q5G0I6J6
Og8Nogsh8OrSPb92P3362awItbbt63GeFahWa2dSmQeAC7TcmlYA08CjUZwmcqm8MbI1uu6fv/wl
9XqelMqc6MXfNcymX5esrGzLLg2wBeAyFb2k8ypsLBbMunwN916gaNs/1dnb4NsBuMzFjdA/9M1d
gsvbfAhtPBvoAkYHwxo8XNxue7iVmukm6EQ1Sw9/V/Lx1D1p0RzS+rveLiKHCLWfv8L3a/1/X+G8
OiHqmZgKwWLY431RPkRb+Cvnq2FJr3q+mFUHtKyatlGuQJkvkak8OVKKiHcUNLip51cyjkJ0FRbG
sDcS6MiSVZQ2Ooya1gdxIieOOtx2T4t1ra+Cxa7Nd4QlAcCyfepDtupmNKJQ96GFb20SaAvq4ioA
4uK0bZQrRJpvD6+aipoPQ9sca39WcxZNfmSz04Z9AYgBbmu8qoBjkqWq7NBewdeh6Ke+/t84818T
iTOSm111W8+v8vmrPh+gcYNQIyH/9eu7No5GliqtOOxP+S1i+2ErfVCNSOq9VC0Nokzk9x7XcHZY
dB/F9Dv2AErK9btY8JD6G7HfCUBFxpuaq9qVN+iiOKpxtadOzbqs6yJuoa8DE/RUQbrOvo0mtXf0
4k55TOzqneVwYaE+E70gdHBrxuvKO+EWQbX2fGUEl49mLi5gUMLAhaP/8/7/z8lBSEtRlvzP4yMO
JVmk2LKUwFKsxdl54E/HWsZDRjX66up3uf58/eSz1VdMtCiTBT5ZPGooV7YcFQLNrv8WzzhvW+vU
vkjLAufj9poP8ZutUCIjdb440KHmUnV2ZPYDk3TDJpzPA0m3TEWiISZ73LWoXqX1XEbInDa1MIhQ
3rl2ZblcNABP0RhiDisY5y5yZIpWafpGlJKj5LHIqfGjKoFUBxFmd0imZsn5vN9cu0de5kWcfezZ
0zaCINPyXE6O2l55DZ7AarLdUJUTExfUZ/eHRBtA46iOd92xOjkZ7mHNhkUn3Gbw83GF6lA4g238
S1ldNWxd7IOfY6NLNsMl5+rC11mgpKK5aGpgbFBTVWC/LXXwXOVBmGwCVt4+JgtPPj3WzYHYRIXb
BH2CeEMzoQqccVolrdfntyKN0+FYCrtQvulUSNqE9GxbbTlQaHpa/J5D7D/0yp65pjGKt6Vx77vC
iyp6Y/Mi9o99uQsz0M36u4ZEtneNECYu/1TKf5BMLoPpvqIYUwD3OA3PxEuMw3MICbV9qO/wLI/v
+btc4Ke7Vvi4ODvyaFhAZ+s9sJmLtX4cJiUsBwg7wgZKBKncqDL7p3F0WPifwpfxb+CoTvaWTm62
OIbwpa+SFy9ny+cQNIlkCgWK13njxM9LcezlOD32llqtToaVA1fgQToteeC6JSD8021yhVKr2Z+u
50F//wT++/izY0qXq363EBbJsd58iuXTW5GYpdfpOXikZnjDjEGhPj2Ju/woPPu319oz+rXPPzu9
t2XbmaVCKB6UXH9jYAAvYWahU3A6w2sxyqFAS1di+Eg2FgkFcsOpVdjV0n5y5WZT0MjvENlYE1ee
e/zuWuH2h+p4msVE6aMsLAuUhQBblZlw3vaWIbh64iiAec03MsHwhJnDUj+cNHLgcMJQVqQO2m0n
cg6C5XhP/VEdbup+b7budKCx6d8lh+ktRPVR3kTprUEsWpI8LWAxDvciXiwa4ncF/tziHU6nVu/k
cpkRUPPzrnLp0jt7Z85WmzEptW6sk/SYfvSpM27ieEM4dLrUmsdEdyZ6UxwInoaH4k58HqjPLui1
cWHdEOFa42ZFxFfNwN+CWM0HKsR6tjU9eD9W6CAqWxumc82n8f1bLqGylOBUE/N1thPnQV+fcpG3
vHhRPMESHEMBbku6FluCugfJBMj/F7/KQV0L1w50Fzvh/LT++eyz2/tksguOCU+r4Wr4GD9Lu9YR
PswTfFNc3zndNelRxHSBUAFsaQ9GYpnfQDqeCT+icaOwoMXC8trRQJmX3S+nprNhnS3LbVEv0lLg
kSgeBLUUD8US0C+J6MYHmZ2zb1+xtMVR+BAqyI7+R6nP8KuS4Sp3hnLf4H0trIW4EaBbAdQ07a77
0wHLU9zU5T51quF83alJ7qB6z8j0iPN1b+6Hv9fdP5fih/mrkJ2mkmlg0gQ+m8R0Q+tI6kPWMNwE
0elRqQ/jeBdULqbbCukQBWX8B78HuwRZbUXRkkfavsKV9WVg8nzh6Ff5WpLJEIAsWi2w//orXdks
Zm2ZuwitYmmQXQnTGsYHOspiK2bYPm6De5HQc+TlPeDqZYFREimLYod/xfXPE+7b7R2mJd+M6zWn
i3kV++cYN6pRMcSxnxxbdSnRWqeRfJP9kgJrka/0BpLNMqYLxtRacJJDMrsMMKLo1mS1NwnOyKB0
cm7AAVWhTHda0/bffh7gpSqQ9j8BDyb9dwJzsYZ9HWAvy303iFFyzG76pwVymOhvOLhD81AirS50
PMXB3Zh7tQmy8KUFLRODpxiLWzF80xqa3yBP3+vq3s+PTfKr9V/YDWOnW7XYX63WWGmIzTVhHVcP
pXALRS4b1yf9I17seS8cjdzKmp9IsNuKzp3Mz/BcZZtSfBaR46RPSmGHr+Hu5298WTXXdS4bswJI
50ZGuvvXbxzlsTSNVRgdM872KiTiubkZhy9mbGlP04u2yTcxNdLJXgiO+EoeEQAqylLVX9g66mN6
rN9JRLgypnkl+Tql5zEZdPTg86mkzX8d0xTqxugXWcRmNlt4M1vchsfMoPwTeNTlgM6mN+3NDFBs
n+X1uFcf9D8kElwZxeV57+sozta7tJ4S06yAtuOHhrxLpEyP9uyBJ1Q+cR1V/tI4gBaoO6MbrfIH
Zo8Z7ugiGC/CS8ox4w0KiHftViDP3/2nZ3P2ewUCt+2pL6JjyQZlk3z+ph85iIruadUdM9dfC6Qz
ANu/DTEW7XvDQ3ue5NtpYz5O1KwiZxPutNLFyINdFOfXlYd2eQ7RNZEfTdRYwxB/n00gIUkzDVZL
dBRgJlvpx0nxFidyV50gXk0YNUYXJQuFVsK36BjSx8ThiBJU+mjijUJCSrVcVrAFFavSbOnd/FVe
qYYo863p/PlRsIIapmnofs9t4uapVXQ1g0hqYILTV36w87EVN/Zi2OrjETqto1DdmY5kCtDFpipO
piy9mYGjCqKNcR0aiPq2HH4kbH/TugOqXLtFulkM6Fpu1GKOipXKu7a8m4J9lR51cP/NIb4PLJij
drf4c8rWi4H9x+HRoKn++fl/ypZ/+npnUydMU/NU+j3P/7QuezvFHIlYxrCUeMULrL0Bw29jR4Cm
rKwrPJtO/nba6s+Q0+zCGUd3/I13ZBxcQ39UjjIUVqfbtPlSe4G7xPqWW8ICdgKJVP4MUQjx7V2T
QMkXEnhWJIhZXOg1blrYXL7O/iryC1MfRZixx0Zfp6pL1YEa0vDCzMtI9/nQA9u846SK1ACAKUWI
JxC8qHAb8uQrxLh/us1kmZvhFt2Pcas5Pz/iS2Xq2fjmask/m5ga9epYDlJ0nA+5Tt7bAjTFaL14
6Xf+vXR/f0+mTgvX0EQsBnnWJvPsupdevqjJnI3ifKKZi0CODJ5Ssg7vZaK57uBBqcORI+v0W9qb
1B2XgYuTFBMAOC0OqnflrbqKH0F4luFjHzgkDuoCBZuVCo8NR5O5myDEBTP1unCI6zJgiF/pOn67
2/zz254bypNFG1RayrNrRHsAOIPHudz1H4G8CRDW2OyVW2kt6esm9TpeXTZWzSbFd93fFJvKS3aQ
I678mt+tp/+O6GzCRO04J8IwomhdPvk7PB1iuReNNQcTN90FXgqlnJsk1ZfUbp7EJ0SZn5Fh/5/D
ONtsdK03dUDK0dHfwYJ5IDn4ZCkf45NJIuAJIjFktqDdgGW3MXPttMNifa1//k3Jh3mny4qC9hYW
0Ln0VqMUpWUqT4LWi+rGkwOmiHw3ZVmQWMgLVi3rB2Wlr3/+5lj8Lldkip7s9/RlSZY8VyHL1SIC
jiSejkPlDOKNVB0K4w0j7im3xVnl6gB39aelj3iIgstBe+oA0T0ld80WFzS6l8K3wvL51O1ZoDNe
GvQvZPEUHi86SjKNJCyUxK+jSF/VbFyEOENKDrqHQIZI5ARp4g3+XI6b/Av5UC6WMB9AFPzhP6wR
bb+yGJ7MZQV5vrk1DAJYYButg8Hr8o2mo9gxnyLuxu+5v0G7ld5EbyKhl/BTPEWw5dhGkRXG9oJE
zt4jl7MYNoXupMKD3jq1uW2ym1bdtMWzobNh27iKiH71uRD3wDNtjv1mdadl9rDwTEa88Cb5ymr2
3Xniy9M/uwPLUtfEda2ejo3LAoLqt1JJcphua3nDBSMUSTAi10Xf+E9cjkWL7EfkSwAoUeepqR0R
GgdMD1EusXCV4ISly42eW6j/fyh7k+XGsWzb9otghrroomJNUaTqDkwud6EGUQPE198BxbV7PCi9
4DuNbERGpgkENjbWXmvOMWEsH251Ob6rY2ei619L5erTcDHF9px0RnxqTMLZnZEMn6eWPNf4SGe0
247RAixiQMZOgYrUFt5gezfVazf5srgPLv5kuMKCqmcpBjc2Nu2HYvFfV3b1UQiK8WLEshKfhpJF
CPACTqitCh4a6hB3T/uRi06IQAuO1jMtEak5dedjdF5ZEo4QJ/wjH4bXdHfekRdf/VEJTX6UV8Un
CPH+E4xRHYMbh3NU+OLk6/3iEm0i8nFLJ78rGZpwVkvtFg5p6KYwEm0RmMbwJJZYKZcW2ob//VRs
fg6YpoBnzLSga1SQ1afSlDdmfCKWt9NnmE9NspVLtrdlPVrifhD2vckhk4k12lfm5cMyZdhEwNV7
5uL464hmxvGvInGAWaiYL9jwEcS+JRcnbXZhOn+wHhLLSTbIVF9v9X1+OGcbhiwSAW7qVIDfsGfm
Re3FpKnjU49iTwdf65uXZZb5ibItM79u16TamrprWbuAo7PhVvCaifHr8W260gNYk94jMTH+o/J5
pb1Y7Em3lWrERAsC/+R6lRHG8SABqFTmEUECwwbPMctV8yfaTOHR+JqWJjtLOQm/o3GNbfm/N9Xv
phUe0F+/8OsO/FWjFGXSVonQxSdUcKWCI3UbqBsVxZ++5LedVX/QXi5M2voNDa9RQhLjkJwaFm7K
3nie+3xt4vQW+Y2evi0Dbyh3ZbLUssUl/NCKtSC/xeZdWNyNna95s5gQnxtuedUOnskCqRH/CUv+
6XJeGYI9Cy9v0ap+qsJQNTORQravENt2tRVMgZaq9VDERGohbDxADaMp54xLk8/2uGjEDZ2Ej86d
vNzvUy8pfQHNoWib041bLX3vP3Gr/7qQ6ze/MfRzVpTsSbiTVIfDDrhtp3Fn2wmoUN6/WxKFm3/y
qvYrFT2UzPlPEi4Ipc4/L+ABrOOHmTJO3O3N7vJ30/m8nP7nN349jL+WU0uMd1Rq5/jEU2Xash4A
Tj6Hb6YrvE/LyYURxiSw+AwUL5mj8RSHiEvKFJJcjAQnlKPf6EUqN276dYdAnQJxOid5fEroRTAb
Yt9QQeZ2zlz+1qhePTRV1i+N7CrYw4Rytvu8vVNAwY5H2OxE3IDJpEFZfYgQiVmpyqMl+zLATH0R
JgjCbucRfFemXt3EqxJPtAqcTzFPbXCKVX2IPkDcOb0zfqo+e98Cn9dNudnPK4XeDihTxJnfbC1Z
O0Vmap4Ri/uKr8Tu5XFazi4eHJd/jHlgekuv8V1fNf/Kv/7i1a+sc01UoqSM6N0EC9VBMR/6We+0
v4Fx13wJxDtGt5Zp60+XnfQM1RXjBu0xv98REJ1qNaZZtNZ34c3ZImq/HwpN7GUilrfZ9XY9X48F
oYBm3s3hXKnuR62Hx4bUGZQFEcVKtdTuQPXR+pViMj8Kgrrpq96XsaeJzyNcTvxx1HUMOSynouys
gCnCTZMJ4PFiQP+5O0QkSNkpY9LpsbSWZ2Vh5P6AiKvTEeZvwvnfeaT9Teo2C35VR/MPE5YUevhm
QrejLoPLOnhVV+GKHpfIGVLzavFNg0TWPkyxk4nexTiO+brWfb4nY7ae0mWBpJ4iF5VJ2z0qJDCi
z3mpVtPTuKvSO4MUmgRttwYFsfIv0odKqINxIO8qNxZV4XfTpr68D1xkeMjap9bcnKs73VyazdKM
SIRd3KbrfidNzesD5iVO2/mYf93jFtugaMvCiE6ZuVD4qnAO/UxkbplTIdWvnWQrrgtILxpybX6X
hw5jeoa624q2+tC8CPfDrADyrKnj9L0jKXHOOgJY7fz3F/QLFH7VSMEILEO+JziDi73qs5WXDtbI
JLKOX8bQa9EirqcX3D1ls0zUJ562FXmF8Bhv6rvp11l8AXEmH5Q3414jkpjAyHSLeTEiqux1Youe
ZjpVWSKLp3voD0thm3b+f1/xj8WxTHed148XUBWv3jw9ry+CTF7YSd9RyRsAjIjGmLxqnd0xH6Jw
h6wtfyRHWbbrJ/NOZ7x1r63PLrtfMjo5lgYK0V//fVE/jNi4HpNWG9xdEz3+1W20LrJUpXocn5QT
nRKdJg3NJGmRy/eXz/gJOj6HuXMLbNyjOgRr2oMAuTP2lzsKJ2gFGAq0bA1ojwy8uHfO1qpv7IZC
LFxEplu+/xPx8b83xrJIWZ6iQgohtLHro7DZa40cWGoMRx/ihK18WB8VzkA7T92aGFh4WcvoXfms
Wm96P69yXlfol6UjLsNTLN04oX3ncnIxKg1VrLoKsILroD4xj0cjMsT4dFmb6/q1QBOOSJtmnuVc
MHh0vzpxKWIPfFIfu13+WDNtKLEZ4zt7L/ZK5EzSuqYx/XK57BPEK7/bTxmw4QpL8biqsdk3JFJ7
JlL0g4Rhdjam3HqXfui5kjMo4x3U8LmiZPx3x8zURr1p00t80t/OT/m+IlTmD/tqES8uyJ7xd4Ub
3ibxMbxvN/JDQQKlZUfJimN5wAgIvSmRUIyDMkd9sdamrz8X6YIQ1BEPav6S/anw9xTOeEMW9l36
N993i7aLPjtDiRP991VLfZ/rajJQ9IwEMIRuQmAZmgziiBHoWnbMdMR4OR/7u+Ytu8OgXFj+kFJP
b2Kydcq1YvpRt2+TO/1gPoi/E8JP3js/rnfEWF9ISNBtVWI3fh6z1O7V5zy5v/Hq/dAhNMgWIFxk
9lSb14c0QZZyQVWF6ARU1zrJRFd1sxJAIZwc3sddEcHSXBUHSgKiDlo7whhNeE/hgxWu4oOsOdLx
MC14ArCn0vxN7G1Bt0Pqq8e0dAHGQMGUl9kZNID931f+dWev917D0hDkMeZmCHRV2/e4s7u2buMT
o42GK+OzS42ncyazL/t0nT5eDnit4DHNmwSJvplvGG6HV/nF3M4MVRKKpA013JcyyqtvbLQ/jRDQ
oEFhEkWWNEq9q4VRamMpSFZ0+kraEYxVAnJdIgrcjVgcidsX23wjL4ptuqd3MrkIzItyhZB5AoQ7
srL9ePCCxLMixBDFZxR4Ip0jDorv1oXSyKlNt/vdneRnwoK0P0blnAN7ou1HohJN0GF5q2b7js5l
pVuEZiDhoe337f0cqvMgBlIVncRFarikbGon4Hc0oGBtNOv4add95u/deTG0vqDfdYOnqHeCtm7X
0RMBOVm6rJpV3K6q2JPhMjKdA5mNZtubD167WxOcH2v/v6/2SmoTjGJqaBVXG7KYu3mOfBncAkwZ
UWJvJR5/cgaQGrxdlFNNd4U4X8sWVB/RNtsfC4VoBDPmRDpvkeN7shE3eshY86iJvkwoAYlRt5Sd
+k/dIepNbjGUEbLIrrYSHN1NKRpkmBL3kedeTYJOmi4HuDxZsh2a44go501FPhKsz6ZDgoLoAQZm
TGOfdzV+XLJ/FD+vnVko1uzE0W1MFy6uJoBidiN1GWmLAQo7v+f+/MJ4tOR1IOiJUlPfTOTyAHcA
DsRAQHYH2mUkwNMDDdFRU+JyYCTNBgF3tUePg7s01JYKsnayVY8Wu66feMLqfKMu+I4X+Vpy/++O
fA2B/jpRNtN0Mcsun9Nng0UdbozlfITMNtbuvE0P2pPxh/DJhXar2Tx/af69s4DHQiOGkJuM6G+U
svRSx2GvCVDfVzohWb+NJeWSa94ZOc60emHdFoaJ3/6kOQuh+YKYGAogGl4NGPK0FMZqqvVjPos6
lE8ZJRYSvkgmeqvxE+mQdeuzcJL0oxyccF2oOk0+T2x80oFkgJiuXh6Fek71tlBHrEJgtfXKohgq
U9WbCh628DrhZpNwmg8grs78R0QJFK4i4VUo3cokfY5XkljCXfzIV6m3Dd4QjoAyYhYXTUUMZw1T
S9osgudU3EK0cYGOQ+rGVLwytFPEMlDil3FcpfEiGe5a0IAmPem9qm1rmtMKOpN5TmItqONFesIk
HGbP8yFzOO8yOLHWSxTvpuFRkReoaW05xn860iPrX0LpUJsbI16Lw6EKVhnM2fyQxL+LWyLv7zKh
+TEYTMcpjE3zm5A/HKuqN8VJP8Ik77JTtGDzJlnEkTapx3E03gCcvuzze3mAV1w549aUFr21yF5p
Id+Hih+/tb8keWnck6wT8rpCTh3sKF9eTpXfBIuqd/r74NcQLfCO3dYXfu8vz5ePHJi2Kwfobws3
j6PSGAIWyeCICH2YTgPCIYsr6p1gl6meFW8n7BlEvkHHF92xJ8KV7JpKf5by3URPeJy2QbTSqjX2
xzR5At6e4Yp8KfbgvzaU54/tTp3YB/wxXQB46Us/LnaNue6Hu2R6qOUXwm9gE2n9nTEt9GCRqetA
X+TlKuKzB2v2ZvCz+u24/vWTKVz4NsGpuSZ0GbkRGlKg85PXBtoUXojKoZNQrvR7OV6ZkZNzImcT
LOyysNWzk2cu0pySGCNYmfQQQpvzFggTRsQTeUA+O2TtCQt1I3bPck9KH1wI+C9O+XY59ceLG1Bh
+vVRBJK4uBka+G3IdfVjrg5ncRbnA+ZQ/dh4THeghJEgrFOLudP5jultUfiGjs8MK+CyI85nb32e
2/sLBvJ6PSR+ZKA1sHFILP670sLEc70hmpwrsGjQ3YND860VfjERMWXns/b1WniNAFzWlwRfo7ZC
B7bvnkHAJrtQtFsDcqEf8hkJ3aZ/T7SjCU9C9RUCo8s9Ytss2CVF73QxnXKInXSapzttZbxaD8Ej
+g8xOCR8inLw6sEuv7ypdC5EfVNE4C9cs3N72TPSOedigptwAt3aqxxj7Oj9tUyXYr3ksB8Jzy14
2kOAiA0HP0Sti11qtnkHqAirfseAD6lC9QG/c9pXK9Ft7wmQunhW7W/ZPEF1MaEjGmOCL+6nK/VD
GDCpewxZxBDXJ8GIVASwRpInMOWmOQuGR4ksEPGUnu0iXUJuJmaShJ0XU/eme41xzke30kYbxyjd
fr6vEHcj84Ru7TLbV2wJQIQNrKRfcM+W8uacOhZK2Ff5RjtU+1bq//spXrf76yJO+knItCPa40u8
Gl+YpvM5ADzSxA69/bIj2NypQAdHtvIA8HehuNP2/D7HO6BOexXlZzF/vyh7RC10CcAJj0z4YHi2
7kcZ+SVctg2QPLfcqxvwDbPI09MUF/lHoc4w2gvY4o/ud4p6bYlOrnPP0YzWTyWnvCXLMn74ngIm
M3UF+Y7yPVhYugRGA6pNO4JhnmUhPNJ3MqYEhsKssv4R1bliPDKVuuBgRUoI85KVcPYhoNAfDpI1
H1HSLYIEPvNiNJgAL1r5d8fYjgdF69h0xNZXixMeoOEtORHwNfBc3Qn1z+eESAkPd+gqlU96kRJs
R5GY16XwFH12mnO5Y4VH3HFUKuEiJuB4zhc6nSPYNHjRATabeCefJ+2hNDeEVwEww/YUHG8dXaXv
lqZ5QaDmY6QO5fSbZ89qJtGoBV09hp+0XUIJyXJF8PBbkzz3KpAG6dVi0QbImSJoBGtwAed0XYHN
PNXVToVfUzIFbuRXJXrvVWdqHe0Xn/KNRX/rvIIVc97SbAQXKZ+6V2pOomVRPLPpcnaX8kVHVIDk
Eg2UgtFD5sktQ5tyL8wFCpAI+LuQah1TI/sIDa6N6LSYnGlymmYZ0weIDyE5Isr4QTUNa6r3p42p
7mVj23b+hRNWfQp1R1aIFWPCRr5i/AzKV0Ipaa0DmFSshYvNdkk611nne/BkJIc2YgNZG9pz2dKF
qknAgeWt2e2rbNhGcxdFS/zegmojbeQ02b1kT/ShaN450mPxpyVpoVykv4gk4ugvdLcO6t/aIzws
nhL6ClM3aZNcVYiF2Z/TjmnrEdstvNn0KTyGm+SB9ajVa/1+ICpE9rD96I6m7bgTTXpIw1N92YJv
BGWtK14IpAobebrsNb8n+S1asCtNaJhN34Kep+5TCVO7vi5v8Wa/C2avrv3qu6ZbRXquSQc/8sXg
a0ZDL2RfnvxcXRsNATaEbG9QKcPHK9oTwR3VCEcwQZTmN0QuvkdP7Wd25Glbn5LpTp/j4DYr/Znk
q3Pl8cRUQKYnjOADbG5jk5K4+TRVtvSYolCT7WZVrum5ucK2IUmL70a1am6NUr+Di+ZfKNPB5GAs
cmaYy5S/TipWUI+6jsEFcFFkLVJpmeB9AAH0ND3nDiqDWHUv8baHHFs7M1zDievFGW7tU8E/36k3
tnrpa7T1ryPMfD00UmeEPg3Ka4VlVeg6ThdLP5IfBoA24zSQFxsiS61qZ0z7C1lBFyr+F4q5fN2D
PoFzUIAgXWjNUpG3wvnOIAbXsdIjNQhndc2VyRtdQspbY1EpGvCSbqOdanHbiwzvy5dIZqt1Mymx
aYgjza5tFVbXxKxe5ASujrmfV4ZH6opWzvl3uCIgH4t+NK1aEtfH9CUcPO6UepCk99DKl3m8xc1e
VcpSKRDXnyRHgXmHnU2wS8rqeUgL9HthOsZh2FyY0hCXnDj0+zWGun00hzZW1bOW7MXLViiOFfIx
8QL8K7fb8hF2nJ3L5PRVjxp+6cT0+sQDU9cKIOt+N5ysVAVFkEB0FiZYyoiRaClzfDr3GSsS0Vv2
oAYPGsVtuBl01ZOe2C5vy3i/D+bmp0g0sU6fGWTK11fu71VltqU1CeZcDwYLZIy+rKKwRhGBcMRj
s+l95RbyVp7fxW8r56+/edU4EUI9VOSKlXNZzNRgzHNQhYrVRRoIOrAJAdI88cM6ppTJo0cWrpdC
TzceJIoKlEs3Ks+fNj2GFTLJZ6jt+Zj/+7XK5297JXIDBkfyJTcBqYzSaS75xhmQRnh4thu5JMVt
x3V+Q65DnNUP94IZFBU3r7X17S3KlKqttFTUaQTQTeHIZJuaywlCkT7E0Za+ztO/tZhCqDlJyV3S
7TNcIAXyAnL6iFl0qJQm6Z3YviRwu+i3Gf42z4+59XTWDiJ8qP6zGVb0+FLVTQ0vSx5AM4XiZkBN
SEhnj/cb0vjCbF4nYEs5ZSvRDPJDnawY/BEx6beP58i7KL8v5we1P0XFXpT3avmmIwErF6a5kGjg
lLi30hNJjLaEU1CtEy/nII6VpSKV6MuDZGf0VRTNN8XXiSC1Co3HhSiforyXq19VkrothXbQvMf8
i8KCSesTAaIDh09izlDVSzDdJwQrGJ44oBqNyV4bVEe4vBjkd0vKs8D0a1zr+mRnU2lbpExc1tgM
m0OD6kmxo949T2gSLF+XvKJzG2OtBq4xvE5QZMPlUHnFsNRutO2/4xJ4s/iIgpC0DFGXridOUtJ0
iW7k9FtyjhZb4+GfGAOSAJDzsbxgITFYMF8CEjXmwvyWh/XHV/vvC7h6zQzprKemxAXI970bL6sF
uW9wwkwmlQkBObfUTF+tsuvXGjW7hAoG9hLV3r/fpGicevEs0GBqMycVDpP2kQn5LtZLJ8Iw3Dic
jJ263gicc1LVdMyHEJK3Hx9MLbRDOozGnfU0vQNYLEPSN4V1dSBiwpduPJfvQQ+U7GiugJ2aKrDZ
axSh0KRZPKa6dlR0Bg3bBBB5K/iccL0Jcrm0lJOFMLkVae0jHgqN9OttK5LORWvWMepl9tClyzip
Z5FSUblVte1K/9LvisAFtofO46SbiwDt7Dsh6aps80MieXFROQw4vLScDjnVnI1lBeEb/fijdV/u
aQNzOgsDHLFuQ3UuLIjhCXzlfkQDHVMY+gb8TRSPVIpHeZNiaItsA0DzbqRDxwjXhn/Z7Ef5FHS/
DaO2WzKP//f75Gy5Z6Y740C5gf9+uh2fkWLqLirhoVg0LcpqT3xHJUiyKojEpxAJ5FxAEyNO/Nif
m/agefFcLS5qjdmBTgwYo46rWYc1VJoiBKN6HKtlzGFY35jCnuKuAZjjdNARGNWhD+udSvXImhjf
p8KNRRcFIonLrtXdaOB+b/7j/4frpnLkkXG6XL/djOrJfZ+4HnFxWYfvI03EY31oabo10ooTL7kp
yxKClNd6iCZR35PcpeK5Zuz+2o9O/af5nT7gFVdgpUp4E7sDQqXKPt+KVv3pBPavC73aBfqLMFSZ
zIXKb3A3GKd0T5FDIsYlXMXaM2efGbKnUeH7EpciY/uibvHUdm81d/+9hL6Pd7hnBj1D0Ff4Rr8Z
12Xj0uBp7zQqWKLZXi6pZ3Tr3HwxxVWgqnYnHKQIOYNbsr5OndN/TR+qP/0zz5dGyosBgxL6M10x
XjnATOfYkybvXHuavDEJpbqx5K9NAhLIcQpcPGkKqbTGt8Elyz2YjFLKjsrsaaC2az/KVRKs6PQZ
sndeqA/nD7SFbrRJTFdzIGTl2VbeorXeaKvzjfH79Xb+f69GxTFE8U+1cPUGyK1et1YiEPayyo80
Fenih6OtvxqOsYDAMNEvv7Wl/3/8TTQcgGdm5dbVmaPWW+0c6kHGSx/lfrcXK7sPXOSmwuN5VXi1
dip2t8hY0rWA5J9fCn4YkuesfLg2P9ZqUxA9V+ZH8V5e00XZakDqCH9DYg8P5XdMTABedlIULT+p
MCk6RbuktYHEN/byR7pqbOlzT+BBiwhU3zOHGvkg7SZkOvV99K4+CMGGmOBS9qjiaVKXKLPRpXAU
cIrATidbDP1I8aZwa/4Jx6WuuZfKD3sXTFsy2OoTZ31edbzYhJ21eEd8umy5TO0BNpVzubBVco+u
ICf8EMkrCavCIgo2DQUm8bDnx4hEOAavEeUIqtZD1Xv8z0Kivbz4gZiJTc6nkgGtuqyjZaGSu4og
BiK/UwpLqV819akojiDhSPapFS6nO1DYJPcw2smELxwMs+XseRf+SKi5m03IREWo3yzluUNuQfjz
wOl+Gu7bfnW+ldOoX/X//nlyNHGZLKoSUpGrYloP26qdiiwDzoxfymiWBZI2WdpN7XoCp5Zus+o1
VtYTjfpW+2M2H6X+R2ae3DVP0lS5Kcta0InbOQgxvdPeBnKSZrXd47msaqfJ93JjyzguR5cPszG5
YvIRd3c6+UrFUsEsgZxBAXdvE1mQYRbhCN85IyZaxH40hBwVBYJMbID8ofVHo/WnNyN6mdDQGeSO
dbzjRV6tVb64uR7ZfT7wMUnx3f0BurWMb0VQXKfXf92sWRHJNIUSUb9WdikYO8Mp17Jj5ZkLxOo6
SHk03eamMnwcnnK+VpCk9HOvBzWpoGyhoOUgA0U4MzCKXDwRuX4gvhtdaViw6FZgpvMRKJT2C7Qk
i15GU3o5peZa1u5i6J/p71T9lVqNnfLNzo1PSX679P8/xHXXU9V/fhqwni9DE2j5q24MDaaibBM9
O0q0oJMl4u/mc/LLg/Vr/DUf65T807pntOffdPFcnS3/+ctUCPN0dc7xutqx4qwrLTU3smP8Gb6X
K17Eu+w5Ao+115epf4vFcv11/fbnrqoiQxKixqjMjONzdJidufO9RQHgVfJGEm3BoSftK56kOybx
C5WfasvbWldt/ob/VRz936tAHsQXi0br9SG+C8JebEYrI6xAeknBWk5LccAXEN43j+c361dnefCH
6Uwnv8lLnaVCWeVOoC5I9UTSaB7kV/zt7yQ5gnlB1kUYCHj9RcGW8hyybGyOSGwuwmsc2YMJIWPf
Q+4u3c4i2NtO79ilWt25jQ2/7hT888NMRVHkf8KbrvaTvhWTTm75/qgLc50TADDrzRhYSxX5Gw40
6xzOh5Nue6z5isPkfKRE51XWVpfNrXLgWv92fTHXjl05OPdW3/Zk8oZeLW9BtUbmMtP+yCww2lui
14hOry/OcId7b6THDoRtFyG0HGQ/ciEes9HgFMvw71G+U/gZ7Ta0fgmfmXrPVtWLd2pkpy5wbL37
VFQ3N0hXMr2gdoL3rnpObrpnrgyuXz8IUzu8HPq9AAavKgqh0q2xGprsmH7Sel+BEhp/tfiLezfn
eCj51bASw1WT7SfCs0l0Wgx+YCdLiVykjqntnl8RmOswf0geJwUEka0qu/IW+Oq6QzJfpcZ/MPrw
OjMavFoDJnwywxLMlGqAvJMZ+K9E8wLQaNG99RtS0zOO9hy5lnQcatPBpiR8UhM46PWYIfLxJ7SW
HKVbrZuv53311v19YdfSEa0ahVZropwsWBJy6G5ay1S6A7U8E1HSJWYEOsTHdAvRovHJ1WYIvBtK
O/hdoYMoxt9jvpOkX/ANrHYpKKTLP19yFwF2CaqhURHBrMPM60uS/hZkL7SH1Et3scMK747dh6Wt
VWlzrM17PZy5wYEzzZ635qTSbZR5ScMIndQfjtbnVLFNmVaxq+UvJQqDM++IU3OUhEDLlONubA9h
e5f3O7PQSBnjL4yfwiJZ18Sz6gBIM553YLmmekcwzMS5uHiplH4lIcFrmme11J1exBiayU6sPkpi
aefD59S+ERAcBlzvZT1ewD+fiWFgmwg/i2h5kVNbNu3bPoNrVffXYqHVAjuDyE6Gc1fbv44Rp2uL
OD+OwOp92bvwMmouNZ4c+sjf1A4F3z0pGmoxz2n5LnAfVAFSuplhHtKbpQHM0gFrQ5SvMNybZ/ds
+sLvihQYtFm39FjX0oJ/LlehVEINpM/non8fqq22LmU9p6a/dI9TTcBUjBaHLDUijaZdHu4E6z1K
tzj357UU4S/yq2g+T9I/iCBYU9CRTVGXz22zUbvVUMy+KC8RvF6+zzKab7poUyla8eEs0modhV2S
OYW1NbVFykeJwbc9z4HP21t7pfSlJrp+OaS/ftnVsdMSJDWIOx4EZIilYayL4F6MVkF9OMu7wWKx
bhBbTdqT+SnRmRPXQbav1A3fTkN0oeTMFJmRzdMh2YgAj6G/G3b5tJisewsduTk/szmkYFwQz2EF
W06GeW8rqE6ytSwjG7VRMNaaH158+PiUypzR6mCP71IX/Ly8zyoi+RpvkOwLjVCkeCPK009GqwNR
aBROun8+GX8yw8nJ89RW1kjqzBKm1Tq5J1DkBUshcYXjsKwmt00WsraIhY3QL3t8Xgn9rDeGvXqG
t3Bf6XOmMYw8oPvJeK8Mrz2qsrOPD3dsXelWiN1PRyeiB/5nQV2tf7HRQ6EF4HIUOStDH0KzmXvl
qvQjHw1ird4lUHSDByYfF++SIRaHnvdaq5xH/NS0gcjJZP4yh7wVpnN99v+20q8KpSI4q22jmAkl
ytzxT/weSYKO4BtEaSWkjhh/iM1dZhC7CGrXY3UHgl08p9vkaOBXgVY6uROZoYxVguqkIgsIL7/m
ySl5qBcvYGBS1ohT35my/HfX4uY7evWV7ESJ7LooTI+EkZc5qCvrF4NPuE3FlwK/Z9EkC0OCx8QM
x67QeBq0KWxJI695xetJlKuBo5N4Ni97RqLfPg29XaFtvZ+ZVLGP4YEdVj8zpaKpgeXrgOE8Vu46
6ZH4NwLylo11o7Nx3ar952mokkgnbe4mXEuymZMNSarpyZHKnEhwx/DP99l5pViv0fDUntFmbdp2
33GhyjFXERp4BtLNzBYfgsANCCHsdrwQZbJRzdcESYN2kC1X4pgk3+iz/VQBzvprkWgUcqi+zaeU
oRt1hWCs40wQWYVLxSSweh1w3E/57qWYXBJ1oTJGJLRwRt1ozjQujWHVleucsSQ3VIrmDfXWdV2p
P77u4N/XdbW/mVqfFiXRrcfpbnph2jw7v0vf+CUIG9pqo46QcLa6SLBc7fod9MYFjhGlNi4zvVgx
yb8Vsfil9r7ecQkPnLkJBkfvazV4mLZGHTe8YcHb4FV7Zcm733vICJV96yE7XqNDYbx5eeYs6f/3
O/LjZxdjjYIghtRQrBX//o4lg2RGmXzOjwI+/Y+e4/1leJdF4BWa6ihu3y6zj4gIUX1B/pxiPjTd
qx4vqnAZoP+Bp4zW3M40iqJlZEp2NoK/YDl18M19E/h9NTsFblzyvBNe366/L/nKLqs384kjqfJj
/IQZgTFTuq9/46vWCyiCSwHlDCpm+vIYwpGTW55ULsl6i+pF4NbyUij21Xiq0/U0rVLxUMqLhP+r
wOfKLrq76PxVNQHB7QfCTG+8vdf0sq+19/elX1XEYTIUgmxl+fELmy/tLJWwtjOEL43hJfbjy37Y
kRKOieaS2kW2O79cXhTdhpvDTm+K2665T7U/hD0Gq7hcAbi/1dogSumnu4v9i5B7TUGtcFXYtJV8
EZNgoGhX/ZGvjbWW1ZeJiHN65rZ4PujTTgvf1dyj6p30BDnegDn8oMy6JWGWAQkwh2nWVQ9psFcY
nmhHGLBavcrzk4ZuD5kOfWIZV+GZfD6U96gHPHNtnV8rNFjDyOC+E0mgh9HeHfFDlvUus36dsRT0
GVbGN0l9Ok8eGtWRILfGRdRJHGnOJLoB+u8YSJORfXjTsYPc2az22WSHiqtH3qBuDeNFA8l2DJ1x
UT7VR1BR4l3v0Ui/V5yYOdYq+wRTUpQbDYl0HrnDiy4zWReXBi6jovulNBiRkTXPxuys/mjrj0La
DdE7gH9Z4CwjkfyOvvoQHRELCveTjGYJInQPOlOcDuGwMY1VdOH0brhGfVSrVdiu2416R1I4XjpM
BiknoMCDV4f8Hkfm5dVUvIZBnBMvhPOeUxK8djAA7Roni605wn1fuBa5hS1I7Bi9buwl6kPB+K15
klk/h5gYjstwI2bgWs/yzyr+a4lc7aD1aPWTpPECBm+9K8Aoz4llwxSB9tKLXrUtVDMiD5n3ztaO
90G4Q3PZwp8oHR2o2aPl3trFfmrmaPpfV3RVPA2mEiRDwy6WrOrVsFA24y8jccJ1cRIgp9vkNM+E
NRIHSPTp3DpZYEv5713px01ch7LMwOEnbFmr6JeuC7gEDT8qwrhFfehPHF4dfdXW9kxw+NRZW+t5
qn4TKPVD95bf///+uDG/1H9pQVqr0qI0ZV9Rdxwi8/dhn3R2wrEudRN1JVN6ZeHrUMFPc7LAEU/K
vXCv++pzxOCDznawEeO7st8REjpREySL/Pm/7476867yPxd4NWFWm1GOpTzPj+h93Hg/uYqrIZg4
b2XlFE0fYXmsOS6bXocNtvciUGKkSwGmNubWAEm4yB6xbcaxS1Pm/DohcuEtH/Dv2Re6ywnHqnut
fOuDoxF7reZE/ZKOxn//hp8/lX/d5KvWaJBbUxiNBSdUzp/W3UDmTUPDlnBnpffFYVVFazlah9rz
YG4vgAaDoxC8NKNP9UzVCO7vQ4GDDXAFv3iiH5LkoGI9I41Xb/d9fuw4XP33Ff+4JikrDCwjc3DQ
dWGRRW37BTY9lh8sCwN8F/pnUsk5zW+sx7h28XYOhLvhhORYQ5Xx339fnouH6y/1rDFDHQ784RuF
8RINVhBYSX40aUSiQYycdF0K2B5Wqbzp1L2oAYNbhbDxakdDPX229+1T6BT3/JenMqRYfb2g0rx0
/nC59SmeP7Xfrk2bZ8BU0rQbrgofoYkaLWo55rakBZifdFnlaDlW6/7/MPZl3ZHi2NZ/pVe905dJ
DN+63Q+OefQ8pF9YWZkuBAKEBpDEr/82OG93VXatW/clMnDajnAA0jn77CF+nsINaS9pvwkQb16D
nbLp3Qrc2yGeRS6yXDXlIYXnCjrHLzV55aCB8a21O4nW8C8mr39+ClFBg+I150r/vB3LtG2QiYja
MIf71FOwxrQVClyAeGJHogNwvxUmCpuCryd2ioLtX/rA/Ow5sSz2+e/ewE+LPanTOktr9KURCkSM
qSCsR0ggynkovb6KgwAz6AYmJeX6rwQPf/nKPy3qQSYYklTwyuYe/LH2ag/qoyAr5DoClNtAwPwu
HvvLX+nKfuYHzH9wMhMlsJ/M3J+fUUsTxXzwatk8wN5x4HcDgR/PKuVPpn6NMJ5kyFRlKGJAi6m3
yVwi2K0iK+HtEc0dNRs97YW4IBhMuzUgjsatPHIj/QPtf9PlFi7U5fqvNGl/tiHjLUNpnEOYhjHz
z9eyHKNKsKmZWy3SP9X2sfax54TrCijeoVnXj0gmA7fkt9S96+7DdLdwEUrUJlole4wKmhXc5//i
1v+THekPb+mnIr3ITZYZ5WOaA2Q0OkPsEbt3pjFUGYAUTOgHO0DrsMAPkKy3KopvAtkcOaoZaODB
o0S4VrKhzQ6+tYVGfbMnKChevaf//V3+2d31h3f5Uz0u4zIqcB3MU4oS528dTs+Tt0LqXIHIuwFJ
xW216RMo9o+eO/4fIsr/ZOb1u9eHtuyP+7aoByq0xuuDUQpjSoc+fSPeHayG5nwVpEBuZyMcUM8t
ED+wld+A1n6Nkb8JKu3//lH87OL2edmjAwRYn822mT/V/Zm0YijcAJJC9yXCblUXt5l5VsOZNZD0
7Qd+8vXZ/zpc6JpcBYT08Qb+TdMVdtdheB30Lpnu2voZ5t5ddYE0lskjgmmrdfmXSct/hizA/jmO
QfEArPAfQ7OYAUCGQ3T9IMiN6l86e0L2KqQD0FvUb+AxQs7q19DmnkCQKcHOgguKRWQg7EgOjUOW
AiayNz8IF//1zf6/8oPffe4c6p//jeNvvJ9FnlT/dPjPS/VNcsV/0/89/9i/vu2PP/TP2/6je9Ty
40NfvvY/f+cffhC//8frr7/qr384gONrhRzC4UO6hw81NHp5EbzT+Tv/r//5t4/ltzy5/uMfv3zj
Q4e4toePsuLdLz/+6/D9H7+EM3/8v37/+3/85/Vri597NB/fP/7zBz6+Ko2fjf+ODhMsWXBxQDBM
55XJfMz/EwR/R6gwzDGAPURBCKPsX/7WcanpP35J8r/7cEv45W+KD/MxIX+PMBeYtZeI/cU/5Jf/
eTd/OC//Pk9/A8vkjledVngLM175741/1m/O7kKgCy+B9cnSAP+uVq4ho+5BG4edojUoj0kTndNo
poJkdYvcgQJWoWX/XFGXvSv4W7Axy54FCG77nFUPjYFJGZtCjSZH67Maa32WlQwxFpqPl4fKT6q9
6ZLsVeQBLJ5d8FBVKjx6MSx7w75lf7HW/tSyL38R2GyYnCTR7PD5863bycxaUIDk2q8a7Ms6R9R4
FR5q3qc7h65pXQywcm47lP5x3DpUK+ntOGIKMcXF6d8P/Zi91z1gMJHxeNfHAnx52NVkqsLApaTk
FNSOXqhV40MmqnVoyvJOTshaCHIwgqmK3YXrCvCArK4yxVCkmYaHmLpp1xQTXqjoul0y9m8sqOil
S+PykndHHWRgi3BtomvfuxuR1Nl7nnqgZFaa7A0HoulKwAYEq3PukPvUeZK/qCa/6XQ3goIvgour
SHXODBg8zArvta/Cy+RF6nuU29egsPvfXd4/Lqg/XkB/LB3nzztDSY1aDFLauTD7aW/zettAiQ/S
nfAGzA+bFMmk1uh+NY0GkT5Vhulrx+1DZWdGyBi9Qh7pHUQbIpNiiPKnIQ5QJ0A0uWOhbs68kBHI
Lta3h7IdXh3IuOcgLqvHPlfxQc8J51UMG6HMC59iYp77jCFEqJrztq0kjwbrW4yAmHrMo7s0B93K
yMTsg4oBy4aC4cgCpcHt7t0+lB1cylgItKTH9L3NMrDCAkseA1qbg/Itam8AZx3Awp3IZA2/RYqI
tiqVEGhZWNknOaiHTXrwc1XtW5eJO1MDu/AbfWK6AafMKHie8u/1pNihzOPwmCFY+WBJ8210zXRo
4ry8oPQCPTca92FUewA+eA4nITyM05Tf4iJGIp6Lu+GdB0jy4kMOkrUpf/VImz8KAyOfwXflOmM9
rhtI1GBV7mWzz1P8Fqn2Iqo6ejYFD9dJ3ec7zxdwSa2SaaunUex0kMK6ev4UWugYdmUesA1yPYsV
qCdoxXorf/OUeqSt8cHCKUT/pSIF3dWSPA91qhHbYGPQ+LPvSlPvEHuyvSIxdwvS0VvRq2IT1iUi
/GjnjpFu8SswjIRkvh0lHBDVNoPX/dD3r9DQ8mtYQgIzDKO79V1bCtjHJl9YkfFVb0N3U3OCaSw1
ageWutyUuk/uwFxERDZuvKFpC3h25erYsOm+GQr4MY5AW12Vywee9G/cZu17PfXwEevHmUiWxE+y
Nycxf71L0NmMiTNbW6bFsKOSsVUF4u5KAsI4ZpHpX+K4BCvNJ5ixihLWlCaz7i2Z0XGw2WKVDBh7
C/XA4KsSGWCwjvJrC1LC6sftHMB7mPTqVIjCf5+qFCHiUVQ+yLmImJDiPYrplVCKUCa8dtIn4LbY
HvVV14P0X5sohMSSw3HasPEuFHNLNtLpRhZt/VSBtrOJ82lLWAQINM/Kq8jRPIakAL8gzW5yHzBU
Ww8Vpo1I25sYZiDhmITPy2E43RUls+tgvgi6f33D0EXDLfHd05TCGa1UkHT28507dOFBQm+ROde9
I94PUO0EOVQyxrhlG0nZiXW0Oeo6e6wlE1A+RCOKVv82I8xcTZziTKVl1bw1ccPXfRXVtzqGgywz
iLypCixbvtJbBazRxSk79alLbwyPIG8zLIbBWmYuQeQe5dDDqj/qOnWEH1Z7V3mhDw11jJrZgknH
E42J8xSVl2SLu1PTNN0vt5rNYaGf+SLcLiuIpf2Kx87eZRS0PKRX3A7zPTch2HYlsWJueQvnmOU7
kLIa2lXGBvnhORSGwFpBgMGfAxdEW1yXZ0OFKXtS6XAdyuDwv6+yyX9s08gWB2gBU+dorh/+gw/Q
hbm1WkBa02G/uMEK2u9FDpqhKQd3jWnmvUzO3bS2gUVgHHb41D310KdKbD2M51pZbFmtknsn4Xpi
R0F2pYX8nPMMRWE/IduZgWxplR9uKCriVSZaeikMQmtx0nB9xByaranQO1IAZdeuc+c4hfVYp4Lo
HBEdPU/U/jisoRzrivTVH5JTrMP0Es4PLPDFhg4M1lOBB9dQXNIPPBfiifigPWMTFvA4DqcnKQrg
5bi7l6NiHP0nr003IWvEfV5U/tOI6DzYb8jglM6H1GH2QicL1y0LqBXVSPRqQvh70CmaLsuhem1i
of9i45vFAj/VTshkiEDkD6F5gqkSnIv+2K8MhR5Sj4YBcPb5BqAM9sihkfnOF1irRT2NT82UQEUI
Ae0IXoRwdwh5ADW3xL5SWFJILLdvPny1cRbZbzmoVNwJUCbG8TKxrrvrm/6xrCxnANQ03NznwsE6
gaGmnyOhBvzQisRXrwIRJEBeFpZVsh6LXN4Hxm8vUR8fHSNAXeNquhHaI6c+7p6lVrraluBcaCL1
7WReP98KSKu49QYPg8csfWwEoCkzMsSxIc9xO1lsifA91NuwG5O3yTQbM4Xjr7Qa70Suv3eFjs+O
sP4h1N571mM5TWt2DTDigf4PxtclG0BvI/HWg0BrHeZl9BxGPFqLAJmjCSYjpTTuTUH2pIo8gVNI
i8+p0M26M/j+JILLZFtPZ2tLsa3zXB+43zX7z61J1z5GJs7D6LkC9WxyoOAKL88hROAaNjFtspW1
qNcxGntZtdUDy1x4qDJkU/sNaLcVgiaWz7sAewvSaQtHPNV8dygfLp87V+rg9tdWMEnw2fROxraG
kXhPN1MP619fCr7hw0jvy7EqECwIJpHi0D5yAj5SnIbpMarrl7C07W3mFd+itOxf0X/A+7XLEJvc
Z/Ehy/i9UBDzLhVS3YIx4DgcMHucwxp7KUaP6CslCP77LpHykGCOXec+1FBhXD+6zGIsSaI7lUzf
IwG3/XZQEIdjQcdQ3ssjxD/PV1FQRm/L0jc2CvoyRa4j7A1dYQ1MJHDZgB6FhzAqwCKZN+wOvgCY
hRtoYJ3PXmmoxb6dS9VSQUnu1Ryq9Clh4+lzeTUwTBIlYroCPeKFEXD53kgg7p0Ba0SU3K1oV+e3
fUXy2zrpx1MXBNeuG6EgSxoEhTCW1jDsoF85aSz4TLXEmLcy1Z6VFzsXZhJE430lR4wPRB9fyfwg
RYDI82Vrcb2otk2IGm++UZaHBAvR9vN/uRjB9a9BDpWoFre1U5CKhjDTBtWK7kt/fPXqDIJb+P28
dW3twDP1MZUfpQA9BpsoKn/U6K32dyFzt4HDMKoMNf2Csf6W1lP7rUVRLoF2jygAHz4fQsTXDEjy
Gqph3ioisZp6S69wEPFXfj+tkpjHv5UEk+0adcYkYLyXSmbAotil6XBFikF2Wi5iiy7krA8ePIP5
DR/CB0rC9JlRkDHQUMInjeqDr1J9p/SMHscffqC7r0J8V1OaXPogHbel/rUhmXovaUW3RaubTWpF
R9G5SAVDbUgR6mRUv0YUJh4mrvaVg7MWS4vomnOHYq7kuPwNrHooCwOokUE1KlwMw1HurlkB4INr
hQvFVojqSFrxJcvlvCEvZ8aU6hAS3G+ydXbP1CR3HQ/cFsX3S14bxFC7/qnpIpCj4P688aLhwNs9
y3v0WnkAHVRHsmjttRh5WKEhOjN99Cxd9Vw7+X1sK3Cv4mLK132D0ZKyg7ptqTZ7U3VkkyMKMvVs
9IBK2W4g3elWXZbzPRGht2ENE1+aMb2f0u5haMc9Tbl7GVl+HElVgQUxfEOFgU0SIS80ycyv3ghP
C56qX6WPVabv3m2rwgMTOVziaSVvOwLFZ6s18qm6IMMHECsvxHODvGceIHTM9RpxGHH/5fMWI7Vy
d2QuPCE3+NoJRqDtf1v2jkml+V6qGEz4ZSsx+NjrtITEEG8IqgAflnbzOtoytH5tGtGtgdx7WSqD
8WXy4S9l6yK7VxVaeW5odBUDrkDLFAyncZdvJrr5XEAHPy0hZA/pzktKnCQvXvm2El8coRev9/zH
KY+qfd3HT/U4BhusaPFLWXRonmD30WMFN/PCMYxP3MEDJWzT787CXjaIm23r8umkSoRNDLhkblUk
zAM8Ae7SmOdvOddkS9Gn70SRZG+uDC+JqSHkBdus51l1iCw0BAFJxe3II7wL/LVFCdm6oylme/mk
4MTatehI4vrJpj7G0lUTngUZvBfP9/fdCJ7DlBAYr8A0u5wSCZsODopYjnR6BndtGYf5ropxB4Vz
DdMKOFS5qQrXUsL7pcO+oMOPQaG1d3EElyb7jWmo7z0dR6+cojpqsFysaA+qVDJ0ycPnx2lSBoG8
Dc1DqxF1GE9PqIMfle36V4+pbsVydIgpnRDTHMCyDRNjT+yyCX0BbyN+6BWBqx0WgKz4ljVKr1gb
RrigG0QjIfuphFQXb3z03n1+TrIyvEcbhXo4rZOXYqLdXe4kOYqyespVdqOzGIyJ0sG0nsmqv+Ex
KqUq8mrYjFUwyJNJ+xJ5bDMNxP9iJx7eVGJMilMblHdL9xiVERLahjdiOk6R3jcp+Cxq2AuERt3G
eZHvy1p/SJm+qwA5gZmtYTcy4b779zPTkWSTJ+kHujF7CeMyAImvGU+UVr8ZQbsnL8HtWZLgxo9r
7ynU0XAJKMwxl4skzHS1ZtGYHMOggizgOS1hp8DBXZuU6TclQe5O11TFlThYlaQjFScyIFVNRCU+
W68GRS2Ac8stjcCUyJyCe4+HOQ7atLaDNqr9hkorOwUl7EBaHx1nN0CJtZT1/F+1fdDC6lDRgW4/
d8PyhcdQraE94Rllr8uzaRq2VnKyz8YetUs1uXEVMWTnWrzO5442L5qid6wCmwqhJ0YE8D6bYhid
uhp6WdvAByljVD5nhH63HGaMy0rRF+m91vAAX8vCIh7TIIAwJlBo5WSEs0wsN0ooyIGyMb7WE27e
uoUELClMD8osVF6pfvL5xHdU5/nezU27X3gfWezpvfYQJJlF7i1OxhsCdzMelggdoElz9Ct3Gibi
wYEKU4kuy060GI5+qaerpkQ9+rhRPXjD9z45NxBJihuD/KTT8sCre0lGcgK3LTiTFCK0z9VOdR0E
YwICqiSd2Jk5UF8iazERbbdJij+mTWdG0uDzK1qF5NgW3kNbjt6FRQCYqj4fvvKZTKFZ8dDOPgtS
ZHAZCivvJasRIJ4UY3yX1AEMYxmKvTaq0+soEH9hAWIfYyFBc0mKuxykBOc3z1wl9FqgNYgZGIqa
ZPD4E1H7pD1d7vux/bXwMwbxVE2PZhLpG4M3qqqDs5vwZS1jeQK9SSHPKOleeiQCzw0q8xighYRs
LSft/dRArLoUjWMIGl3lA3fS8fglq1h90cBX16pJ0V036B2xU6T7nsDnSraxd2QjQ+CV4BeRT/Yw
GneyQ8kvy0OfXaMRBkQa/j/lCGl8SQSyQdCzSkIgLJ4BsrQI9TWJvRM+5Rar39DiTPAJjpQwT5U5
yBB6aZkdKftN0s9uxiT5VVqDdxhl7sqnvL1OvgIwBAzzwjl4ok0BC4lxGLOt79y3ycTyPMmaw48B
SMVn1demyMFLDNSA2oCFrA3JUSEDXhB9cZZIVUfR+wxmL+Kzek5eRP9scBk/Q2jVPAw5OQzUbaVk
5bVMSnVfmPgmhoAR1Fo4rM8AH7CP8jSMHnRA3Isf45CKy+et3rNgeCiapHuSAyhDQ/AUqzR4MlV/
52vvmHHp3VWs51sUKuEp9kAq5yUUL2UmzR6NWXXmgTesC0nS28rPkRgPUefVa7JypQQFCAgXxARc
Bx1fHAhoy56HUfqzZtN4Wo5im9szK/mx6vsBIHjm/J2UcHCo8dsvfRK8LRhl2eONk/mv4hbKzgrE
4MjAPPETD+Q5fCEIfsknRpiLlzhFaCJTc2+RJ+pBGaj6tGqSVUKFt12uLqr2Q9afXagKJI/SCXwB
YC2dnczBy/X0aHSDsniCupMWOGx4ATLppOkWM1+/29ZNuy+9c5J8KRH/ujXUgxYYlR0oaPPTZnlq
k7HCccv3Q2IPnoAUs6JNd6AeBu9WwL5mPs2QwfJd3shNwMNkBtUoTOUaCndjD1GGOwxF6IqSGjW/
YzD+zvv0q07h61XQ9mC4y4NtyrJ4vhlQNsmBINC7rstjmJQwzSwUOoEZiBwVPOOJniOmNCgmgfVP
uWm2ORKr4UjHkU8t0KEwPtlz4Am1V7WFQ6HFOaRF/pDxDHR2j3EEzcCVqrWAOKhs3AOdQDubcIXu
45HYBz+15T1DpIBF99KuWA9T4ZjqHRNUXLmqK7jbdsOzTiNk9Jqo+j5QCHaUqWFH2g1w1YnbO9hk
vmc5a066Aj3aRJQ8okBaKQMhyefn0Df43Y0ODl2HcihBN//KbfHsK9McepM/+l7Uw/tNQw6gyKXB
wgmbNSaR3hXyqybsIx5rREJ/gmICgc+szS+5Sr6qZnTvIedYGRRQiiCO2TrqB0Q9+f2lMl3wRYPG
sxlYCBMpD/ZvTdtGl6wEv0ASXLCcCfRX1Pu1zOmtKr3+CSOH9lSU9tYlwOk3TYvx9RAkOJl5hfYO
EwK40tN+XbG0fUpGTDQE8t+BYcpym2Ws3gCcrB9iHuIVMiHwvzgUeboOEpCxtAcmwg2pshQLfwcy
TgNIILVYGuUU8eNUCYihwoKt4xLuhgSMha1GSZNGJv7NAe7Cb/RvWQ2Dipq2qK0KwDElHPt7W7h1
NhXmGgFeSUU80FWB3WY9OBujZcMsdGlCl2+ZD1mj45uwg7lwMQ+FkqwpThiNZwdagvOsvBEps0W5
NdLjXzMsiJmevnqufcr98GsJ0DXrmwKsPzxDkd69pKxjh9bhz59SqJ3tQKJLaOv4MoCqcKm6NNgF
Xf9VBIacSEHIaXk2uLzZlJMvVr1x8n75gHXjFdt61PANNYFaFV3un5cHnmb7ohJIJQXvKjBNA6ad
4Rad4K5LaAdIEremzDz4q8b9uCadHz3DKZz/aCi62PI1JHNWMneBal/DRj71bqIoqjajCoHVIOIJ
1a6yWDH0HTwj1J0tEOYZ2hzIfw08ry8Ge82riT+0Sj3bVNRfluLFTSmSJlW1rkhEXxiA93OrEImk
ct97Qw+2SRJIgEO4L7Muk/uua1BWF111nkLRXqzH023WwW8/1fTHAwvIqWh4eVux8d2rSfGBLRd6
o2K6+xzWFBaSEWPMxoyl/802DXwOski+YFYn15LMN1nuYOFbTvwEhAuX0PI0NPrB7usIyXYRLepf
01TvBxSbwEXtuNY5YzAtLJqTVfUA0YTT+35K3A+QvyxLBkz1nmcO/kF4UoeAnFDS3deG06MPAxcY
ilG4kadA8E75/OA+y0AmbsK0wxx+Kpu7METAiCLSbHQ9ZMcJJw4+Kqw+FopEn8sHQXAjY2wDK5EB
IY9elF7Kl+61mIi9GyZv02dqguSIwdTd0O+fLUkZRC/5crVkLSqyEOJCJCSqo3aA4EaDDiXEBsGD
4CXtzLRdVo40/Jrz0ntL2NTtly+zQsIxvhgNPF0cyU8RAPDK1sNHHLQnGsCJqDFI8pAJt4e4sUgt
98Bpw04H6vMQn5RDp58BjDy0ZRDsmKnEQyOx+xFflN8D76HKsm0AEsjvABxLMx82TAFbUZOml2oa
cLUoEBqWw8Dxc41J/k1OPNTcY0PhDu85tQ5hooBBgzwZONqyec7G++TxE1U0EwYGN37d7LkAOXLu
YxwuGGtQvXVhka3bMZPbFEDtRSLTYy5UMbZGuFALSkU1F69ZmYJGEEzoLjzYc84oI6ZwzaUe9CMx
BRynUgrm6DxNWGZ57VgzmM7Pg82IQsaRNMK7tIzENwv+oGBcsZJodo26L+WI8BVSjp/PNIOzSYRp
6rmFvznamOe2aaOHrKK70Hb2RcvOv+oi+WYLgMDAAIP9MkteHpIpJ5goIlbQq/Jo14WwuVnggUh0
I1D74C0PnfdQbkAsay9jiObSjbR/7VvxXM+ntcb5qEyi98ue2+sAqPy8azpx7rVkj8mYfUEFhRLV
yuGBigCGLGHwxGP+h2fWZjfKlwz29350CfwObqqsjcrTiE9p+ZqXHys7N5XdYO4iWwPglPIW7JLm
NhyvnsyG+yHyhsMnjElcepo0Nr8KdEjuatFtuqJTYJelUM9ERb9PYUgwC2uCM5grwbnz/G9prqBt
mvcl0Q3IwJEmPFG/TrdxOngb0Gv0QZYYM8oulvetD1n252QxM3DvdS3kHyjWDqIEjV7mHWJzSoRk
lTTpd9FkintwHerLJzrTh+xczU1fgNJ6rYRUt8uDn7pi37gElaucsb28Q0BIEj7HrbkmNChuWzOp
57oK71mGWKcF25mP3MCm8+elm8WPSTIgio0Ca6D93gAm3yyLOaZD7RoTufvlSymcPo+EwVBpwbXz
Jn4onGyOqb7ULQEvzlroQ0YFGxDrigqhwN7JJ9FOW0rvFqiV5QXC12OGvNQiJ4+5w3ACfJVTFRf8
KmTxP8PNpfZA3rkEniARNqqgNYkGjfyWCA0lU0dUvMlHzJ4sKKblDc7EbdZEZAPOPNCmeXKhwoRu
a9tBBj3UH4FXjtckMd6hs2UGC50y+MJ7/qXPuugExOVNlV1x7vIBOv0gl191HJwhYbLPJSzoDg0m
/Ftu0hVN2t1Uyf4gmpy9ouhbhyFDUGI7yxfavvF3RW63MpT7Baj1GeWXqRhvQ/STmxG274csmcim
iGp1Jq1Ktp+ff6UknGszYMcIvssRcLjAcZ8rYpd7bueagp1l5LNzqTO7Qu8JaGUe5aQ0hrmNC9Ra
TEj2uYm98+dmVXsxLtweX5pkdtsmHiwcDfBR3PPtfiwAKrhsqleQudEzr8CeLFJDXqD5oXsyBHQT
thF7DOBIDnAmvzYzwp9BxdkOVj9wf0Q5re0IpwpOFGojXtz388gzseXXStsMtFlMVgBT01sAOjD5
sqvIdQ2Miqs1fP2BvtYow10Y29vCQ+LGMrtQWb8NWz49TiXBtHfpIj8/iTBz3X65cFG5z8pjfezi
tl75KLPvW9dEW0JLu62oj/CUyr35pUI0VtZB+mKxs3opXEDSQVUHYG+YTua5vfPiCvb4fGgu6Pf8
nVcn5DzBwZQRATnqTJ4hBexk0mr2as9Ygr9Bo8T2nN2FfY06xukPj3TJd8/mmya2T4oCfUvAsDCU
xbM5H4b1McVSzLjYDa1n74SpP/yyTw9ykMl2kjQ/GHCoViOw4TPxbb/uc2ySWHK+YLCdrlii4Y/2
L9JGa+W267P8XPfh18KEWMM6XJIyEObEvKy4x3hyG08tzDbj8mN+YpUOXsuSPxaq4ZflIe3HH8/s
l0Acq7qujqDbqXsHBwGaqA4G8T6o/jijIdxhxkMrE3Jog3G/XH2tqD9MKqftcpT3iKBZ4DAwMuwW
oVYBivvjcunTghv0QgZuX6YnW6KGDpaCsjgVY/8t5t0bcSW4Q9o8FuDWgE/AMfXrvA1YGvCcm9Fo
R2n4yWUpIgVRXpnA695H/1t6FubeohCb5TwNYzVsAUbAL78Liktsunr372dxjXRPxiJzFP3L0r0v
D1ULHhk4ELdtECcbltF+Q1UN1WmUNI+RwZ2pi/GZ8CnZNELGD/Wkf+tQCj61ZIQbJ8zliPbt55qW
652DTTPU8xVc+WY4tjFIy9ZwO/C8+FJqmqxiiyTWVexlr6THyCXJ4BzhGXzpc+TgZ+Fz1apqVyZI
MCLSf+EdTQEhA3BxTVjfmired0BhgSPWCs3pPEabxhYrYOBvOeRk71jMUpnQL2XYxzcNiZHWlg3Y
9FrMkdtMPg51ueUFTJ5GzJ5XYUCQWMG9owk5ZNtRK6J14MZ2V4LBA2DX8qucSLSFSM1DRgkS0n2B
SWRPwRepGq0uMCtLUTkM7ZHGUXIaKtDl5RDulupkIRlR5sRaC3CBckzU1wGm6pc+v084qHrCN8mK
q/Sxy7xhn80XpTdfo1kzQa4amGBrw6A5JkxAmmUK6BRG8UzmOxD4trjlNjgaP98kk0OY+8zVaAPV
3YUF1KR1ERZ7RyTfWSx4N3HX2kvvBXIjMgUTejPBjNkywIoiVx95B+sZxXNE97ajfegURSIHmEWn
qoZ7yidYwI3+4FXYnEoLOeDybArE/ExXe0ujt7hFrK83VinM9qDP443C2LYIDqWB4VINbcRRS3Mu
W1B1NB8FjMLA9APz7wt38YcecW+EyfcEKWqN52XHMYywxS+Tzk9YTBlAPkVrz5OQ4cbWIrpvQhS3
uehvw13epZhpjj2ihovW+Wvml+keDWgHEB12/X0m6l1uc0DPQS0vbYQcWTOQj37S8qIEV0COJ4pG
cR4dNQX8vxdSXJf1yOAxXbRbBrjAmSwAYSzwhs5MsXkSGU+9h7BWByb3QN4WyHNosK3FiUXqKCqG
BYv2WeguXu1jyGrya0JghPLJRIpmREEnSPgUaPpXpFPRNisw087rTMDr1jZXLy3h5N0w9zZaB5dV
jMjgY5idpB9X15gBLJyX/4CS4lhiiHqzzHG4+W6yoX0K5qEODvKxap/CeQqDgxjDecQ0oklbUECL
ZWLLJ9B1cAkcO4MpxbLJmP9P13kttwps6/qJqCKHW+VsOXv6hrJngCY20E16+vNJc+0zV+2qfUMJ
hGwF6O7xjz8483i878oKMFj3M6GBt0o352Ob2TapBu9XqOJTTn178sKyPjZJuZ4HBbN9hrkixhm6
/+QkP/CLhMvl4IrM9Ols2nS0j0FnVBsxsxpVhVut2rTHea0BiPx7Wzc9cR4uCaTxkub8sK/7W3Dl
jbNFa6U7/CWF3NdHRTt/ZPEfeUM7/LnIn9rZHfeqSvHY1yQuJAIpgBlL46zKPlqmSblxkyh/9QYu
KaSpwTpLFWz4nighZdHZHwPHuboic68umb0PieqSky3tgiq5K873R+Zt9++jqDVXaYFTXN4lI42c
FA+UDPK6NvG0DsZg3XlJsXXztsemizZIDzJUBlZyiG/FYumTLBdMzeFv/TjN5imAPMavOMofA9kM
rR3jpOeGWbJWLajWnQ1V9/JMDla1yIzkT5pTpNfjI4mKI2zIZiQQfbII51HjJh9hqRAk+/cagewB
92hu1+kUZA93tNQmi8Kqb/Bbg8wohRCwSFxn+qy6cRf7qX4v/Nld9j0RgiKfDlYTYd2NI0aSYxJC
dWI/1/ohmbzsdL80PLP68591eh+mj4Dh3xTOkjKe9uDCMdtHGZXOltet83IuH7tqdp9hZizuF2qf
sQ6oS1rKufM2xUX1ofEm2MZy9Fe5aMqTnCCoTq6RPY2atZ8Fs2d935WhTzyOGbVnKnPSgqpY710X
nVRuSU1/KMAMqA06EI85XN/v8uh4LzZ91bCkLDDL8yRGL+lc+QcWIuO5MijYdI42Whi+XBk6QgKQ
ZcTlGXgv0FuFj1x1GzsjrurvLqi1NIPsVXuCRoZqXwvbIHLitswaBe5+1u2KGm7XViomaxXLiXht
BdoUCIxS4UJ5z2M67qU9DQcDqaQqbKajwLCWQ81lMwThh+xZELWkt1+F0AZjRt5u/WKqrpXokq0h
+Xb+A3PzS99nOFbHuFHogn9FH2eRTyaixbidjx7ekeuEr2xRGpL+Zpp2GDOrmkGH4SRMVYOpTRMu
axOflCTtm89kQLBcT5P8++h+7O+zA+vMWrrdCh+u+FEr2gcYClr7UAjjsfOa+BFnqdWIn7C9aMZa
vw8esWxGndWXSk9AfXNjPdCkSzaVtqwHCPNYsAQGjov3Dq4tMd+9zcWlrFqK0WBcGYk2HkcbKXWX
9C+CdtiLMRcnDI7+jh4FGRkebg/OfQYZMpx4Iaf4F89Tz6k5NS8M3npRQELFST4orVXtuxgzua93
QuJftLeVMfdcjXsiP2ax81trPlp+9icfxVWMOnqAnFAdsGHn+ykjfPZ8EUri4J/v6wa/s6f1jHXz
6Ilt4dGOrlyoo0bh40xbWJsI9g/BvVn74ore2SZGFq0riF5PUrOomYw+gEoPCNIM3+TkjCuhI8ao
2tlLPigaz15tLD96V8NkLztMrZfC5gd1IfqaXDgM1D1MEExjFUwQ2skj/RW4LaaUy8KXj5LW1QoP
GPjy9W7KShgosUs/u6yf3TkCDxcVaruweY5mDICg/yZLvyIHzMF7tXK6eRGX5FkgPvhOczzPMbQz
AhQwHSzrs0cXC0g/Xhsiw5UkBdZorCeji+wDnyetmnlRt5QSTP5E9LT81lbSGQDNKSapURkuR6Fw
5yfx17QlEM/o70KHxCqcx2QX0eDvMPVBo/DTLkrywVJvJRXGrrZss1Vkkng6+zPwOv78N61AkkTO
pm4bvJfds5NpPlun/1jFzfPq1iILvTv9ZtqkBtVncbuSxgkgNqFyUX0yIHIQSwub33Wsxckz3O5o
QdLa0KoHBJ77B1+LH8yZq1ZWw9FBY8V3P4n1ILyvcJZfbgoQlQSYe+bFr7ifL3MlzPUIj5WB64iS
ZZGbWbJ1Pb6R1gz2EwbG68xX+mwmvztMgNKe2Hr8eYm7rd6pcbFDLOthrRs4cNrtb9x4cBCBjAHS
P05OtrN1IzmSaQHb0HXM387cvvUxVLUp9A+jZ/+my1ReQf+91X1jKNpHzmgUO3uO9vPopOTE5A/O
SPxAnMzf9AvFJZy8h3YidIDCbS77eRXYeClVuj8BSg8H7eIb2CY4JLhOKhei/bLUeGlq1hje1P3u
Y7AfhXnSUAV4KoUYXowuSB5y2ZHcxeGJxIp1PkVUzIOdLVXGSm32GA9E732OuFoFee4TMEg7yeje
xwRlN4SaL6dlUknMaAepsVx7XU0OlPGuR2vXV51Yp66kFLTMa6rMaWei2mIA714mH9qlWaNLiMON
p0brOOYmQSyiBCoY+otMfwwV5LQxtrAoxYsPoUpAR65nMWOGb20zkLKjyNuOSsThvhH+Sso5uIzW
Gj5Jtx26xD1ucmm8pCM/aZHgeWP2PyNs8aYSRUBQbaMAtAzDJwvnsfwlgtGw3QdA6vtWdc8QGILH
jEpsyFZaVrhzenA0Ga9wY5Z0/nQmvGVNqh2vNcnCdtXaNli/tvlVqRmbEmvaCchNS9uB9VslYfyg
I4MzNUo7WNAzcQ2W2se14ayZ0TS5qsFzQuFPjSycnRqNrxgclYE6G9dmNXertsSVFhKEs2gVpmAy
SOFEZBPtStuu9wN2zutBI0DtJddiMGwr3F/2nb2ZU401aR7U6z7Ot1NpfgEE/hzcegvGWIAbti9k
YZjbsXE+8U96HEa80+YYkw+7MRPc+Jto21Xp01SZ5qrOW2cljWgpPPI762T8tAMZbpq2+FMOZPWo
AfutksyqoRxIiUZBseR++GOJhAkv0NsxstNFqPhMlmS9QSOiXFeSDChvwvgtAH3mlhe/Qs21UHiB
RYQIXNgkLJfpbAWkD/bE0KYs3YzRXndJAwHbJE0qbdaOgUGwjlN7J5IiP0RpcC5iZrrBpavocfes
WpPfW5SOPAf9T6jhZGslxHbOHiYeEI7tvV2dYFseQD9ikoOwkA7b/JIQj1D0cBXxZTxUZXUwWpjG
WUGt5rR4hvj2jLkivQwdaXywIfbcibHrdJDnzu2gn0U0P1o/drYWrAEL2uCuq80L/EC8Q1xuMd+x
wb/9GuFVxhs2khImnn00HMe/BoSL3Cjm9gtzAcmuntevrTh3llKYy5leFbPnzupJErbj+BMbHmvH
UtXe9Da0i8HVvydDcN+mOHCHNsNAhqVQprEvx2IWPDvbQh/chAZ9SKshEGb4UdNcB3oZyaewmssU
nET5bcadsXd0V656v8s3YsJ4rJmTK50idy3qnnDJ2j6NvFP+Sf0zr61r2EHAUA2CslBHYidzBOMw
wMaNjkdJTspOZ/GTtvtwhYwQs8X0o9bteOncbDsThnAtZPVuFNmycmX6qjLnd93EvxLKmdUYhpew
iaIDd9Kqlm35UKdmsGimSO1CY/xhekWIOSDDslJ4zKTVGoKa2pdDvilc+P+dnLyd2emFa2NzbHsy
X3oZBsSym/ZelohzcNu4onudTfIbvan/UQCFajPZtl5nPuVmcYInVu51UUTHuqWH63UZeTAwkRd2
5/hPNz6Nc6tMvC6n8Bf2RxokX2EqyjOTE+njlXov8ig8CxbSKy96CWLyCSUEzMoyh8fmVSqcG70m
+jHV3c+qjYkupJhGHbdkyEAOUcIpSObQWyMgu2ZDA0mmwzFOVcFwUn5EfKZuj7U18GV1+ORYWXpN
oOsTomRzH1GU9GkYXztbkQYZ0m/O28q4tkBOa4c1MT6hyT4ciniXB7OxUagXk05Nl0DxLQEUym2S
V3BLsBipdeKtkiIatklD9MJsDHzrMBkPYd5fRjrFlzxvMH/2/WQt8FU+C7rw6LbKYzEW6dpwt7V7
M2LtWOR3xUAYwZR/V35lXoMqwIj6ioTL2Y42tY/JiLpSbfNaezl815TFrF1VZ9FhPm0GaQitP67P
5r7QRXNoyVkbetPYRDGxYu5QnHwnbHZ90KMl01QirPCWeSC4bNyAoYjWz21GuBhDdWDtjBRBQOb0
k3DvTBq+WeHlCwvcYdNKm8nKgUZgwkG+9i5xqmhv7KXn194lzFipI7ZO131gZWu6NoJ8ni548IEP
F7MhEKgoqFTxbFFT21dEsiyGQop4tY5XVkUkp9VMpFcxecHmvPmPBvm0o1P+2hYOCVJZlG2qof/Q
umhPvpiJ4cP9bS6S8pAb216YNzN12GeJN07banDOzkj6UjqS3ToE0QYvTvDqDNWampPNzNuD0Wka
S2fGUjs2sOnOE40Qy3kKBtVsanD+hXZY1Hp2/jNyjXlpTLm7oLUQkdla1UBzzTcFxz6xtfea1tgn
jFCztkP5VLc1JOoBHsmMoApeuRdu4c8cQiskCTXPadzY5qUni440A8tYuUNfHKukvzEdrH5d+io8
smxZ5k7lHiqkdFjFjnqlAW+WGbbKa4sVJqy2d4cey6owxg7NX/snoNSLydfCrL0YLO+N0MeevBhI
g7h0ZiXs2sw8SBmKFcUSCG53M/PGdqnPus2oC9oz6AX3gU1XlGS6YyqfDarZQxtkezlBGw+nXZ0E
C4+L8Ajobp8KvL02uZ+2i6gpSXunDKIf8mtIxxRqVWw94dO6juAkrWabmDZruuVI2tNX0EfFTgCa
pYNv7ob+PWw6eTLzyluJoMKfljphJYEU1kXeY/spHpjA813SqN9DXDzAPXKXtcOCNZ3rdewNP5Tt
i0MUQ5mht50sPWW32w7Aa0H5mhwNl9Qqu9QVCjYqZemPaq0NCyMuuwXAwzOzzQxWS1axa8zqkeq9
hy9QhAf6WTu/K3KMghh5+oaSaezcbVxhVB5a6cOssC4IvIxL1Yf4UvlHmdqIsUwE9+gnyg2t7c90
VN/6Nr9VgSSCw/g9ZNdONMHZKbIRO8scb+U4oNCF3MCYMVTTmyyqbAmfETvdnmghc9Ys3GQFuAgd
a9l2/ogMrqQ4Rnyzbtt0H3B5LkRvF7uEn3wt89Bf0eKeVgEhPpNlK2o7hWo38k6lzsUizHpkrCLH
jbCps7Prea8KC8cH0Hxde8ukCcx9l47jsmPigwLSysN9YzlY0c+y2eO9RPNQwVqKNaVaYEG7cQ0n
WsCgrjdlr5+9POGuLvt3mj3FMraZP0MvlAdhSO6p+0OnMOUhuw1Z/3bvj0oYduTJ3E7/r/36fpTK
W67DePj9dxd4Iz8oEZovgOzGSw7xs8mZNNLbXtlUH9yL2eX+XFZQ3hhm7R7CRiavuQYs8DsMme/P
Si412sD9uC6cqX8q4gY6la03fkdrTTbEnI6K3KosXGKGX2N+SVZwFqYXC6rLWVnNtnbyeR/WOQEC
KEiFF14q5wWBgPk+ph3Cvbp237TPujLpXnwkqpfagriMAyEu+EI9uuiqz30WwPxG4ZAKUTzgu4/1
XS/adR3W3qHEE5HJfDWELWG+IOzruJyzFVwYtFGAqx+tf4StXm6cahy2Xqh87lKLYEldP0RTb12z
wkx2Vpp+Sq1+tkV39oIMQoSQ+kbSeGtYLpya0NRPBtWcB3Oia3RzwiEfW+04fbxv9GTaD0X8G4oO
ZqbBAHLnlWLbmxVtotjikzvWKA7AEJdG9/1lkFlMm8LrqRNFhLAwMt5tw/+O4mviJvYrfTPrBVjF
8Os3nUxUnJnZP1ezpNjX0QJADENpSD6PcTrlB3QD6aIy8fecAE73cyUh/g60jdyxzHaVDXw9w1Dm
tiwv70raw0GWxiUFY9kOMnHPli6iTefeLHGN8qZYqmxor9N5AoXYW87skUkbhdb5/kQXY8zn4FJ1
3/u3CcRon++nGSP9LtiXw+J+7N8p90f3Y3GP1qqYtLX+9+z9CXMy3GlhQ/pQ4JyH//UH7rtWazFe
uxb2k7zP+3/8r5eq0sVkvoBV/u+1/978/VhlOGh4rLnd3P8CS6dxZ0/No05MAqDbMPEPqRQ8TPDG
Ptz3sWtQLgMwT8UOB91UA2bEE0Ts27H7ifcnRpPgUUnOy5LedZ26wLd0BcByghjKu4log+YEnsn5
UB7vVEs0EClQ23ysRnSKUVQ+qylpeX/+iuEGC3r7hsFKr2/Ofx+WrmtD1SQMzo9UU2wzkod7b/iM
WdbRQv2fTS+H6lzivLXz3O4c6pnosCjA0DSVE6SAJiGbT2HuGUONjoE4vXBfx8gLWm0R3nuQFcR6
GGTN9yQ7CNNQGJg+0lfD079laBWXOmt/Fo7wVrGos8d2IjKB4PjmYbB9Z2OOvXXO0yrctrrKTnit
5vumDszDEPpQ6W0t97kS0TGB4LZzURafM4tAeT1kuEUDHezVDZmUiiFwhPoZ3cBKv7Ic1HN6aYMo
HKbW+KPKsH9ob5u571F11ZTl92M+nf8HwaX8QIObtMm8fmdkb1cplABuKTYx1SYG7TxKR+PJD0eC
A4HgFzYMh8voVt3F/f+PhvTnoIZq7wL89kWTXkTRFaA5nZle/JaI14IVQOrgHAA3boT4XW+R4Mcv
Nwgss8FzRnTthkyCTTpArcChIrhy2+JJKSH2SFKrxxEZUhfGzyKvD9QEESAvGy+i6J5sa9j8O9Z1
7p8h7e1DZqsIhkz2GbqkdjbRg+Hl0VPuDdGTkco9frzxWiCzQ3chJijnbGYDQ106sKRv1cQBWGXs
QQG26of7BlW1fPC0C7yrngU+Bj9cG+qjl8DvMlRTvrD+PdyPw22eN2B/07YMC/XDnYu1b+bxayF6
/4jYEFudCZnsVEc/jQAHDw+YvM/KTZ2pjZ5E+codvE0CqHPN1LXbEmVKGsLYExEZFeEUxa+5XYDa
gZ4trLJBEhcH5caIc1qp8kUGdXIaAlcuPTA8wuyyZ8x8kWGbcudkLBaLoY/wDgzkonKnrNoUvq3Q
DBuuxJpU/CgQrWym2FDH+8Ygk6KjMn6NZEGeZzbXj2XqqJ0/aGdXRcq/mmJuluLmNNBQ/k9V8lM5
KSnAdf2h26naGFB3DjouwkfR+ohPRzv5GcBEHmnqvsH5Sbajb6T7FBeTZ8h16d+/EZbzq0k64usI
2k8vZMh3TR/YLyqQH/d/4kThL9NtwmOWmlBchmA+yi40WKDeHuaOnW7KqNwXctTLLiidpSWEtXGL
vnrsjKJ+FJ0qF2FbP7huMRMK73VPTaq7J4tIVRMt5MP9EFChPJp6+HXfM3SH6X7WmxT1qOoNOtsH
H0zxJUf6ubaygFz7myTP4ndnIVIkS2azmuIn8D6l/QOHCwFzqfIewtp8itPEeib09ms26NhXeeJd
/cgxTn1SU7oJt/4qtb4kI8V8i2R+hXQYxqldmaCDVv4VYWLnN0X5Q6Ixv3X95y2mudGHsEgk7rIf
dPJ6zBxayKF2JJ7szm92OUXyThiq3rUWzp8Se5FFHHviZ92ZRzEFv/SUGycao1iAGCaR0hZxLp46
ai/Qz5T1+BtQ8m2aPnwCkmmehVnrQx3i9HjflY3dPMd+sfFsl/V+4VzKvIif3Tj2V5EDyQfsPnqO
Y5NKeGSp5hMP4c5es2yhQu2ycPqidepcDM/5pdCdrAxp4srDV3tp5Ux7TSHwID/v9fYrOxp7xjxo
PvTY/ypEAiqZ9K9IYmgjl96wL9AWTTVZEwYkxis2LcsCUH3Fr/M8NHN9bW71yZjhEKZvu/djQV3X
19SvXxvuwANskfp6P+SXQUJsYs80fzvj3wtGfI38EWPQ+8vvx+Hic0EnzG5a0R1b3J9JyHYPWlos
99fTJPVZ2PX5uleDebhvzNIzD9Nt82/3/khCimQt/389HckYcaE9bu4nt/eT73/m/or7wfuGyKCv
uVfVsYRhahYiPQkcbmJ+gjFb9VnsrY22s673TTQV3b5jlb7w/dzo1j4mor0qrrNF2xZ8yj0k5jgd
3ICJt4Km9hhwiw326DxgEUGnJo+tH23rB0vPNGxuT4Id3TwLNxOufDjH+/rVibCR90ZyNBuvCShy
SzhmiW2S+i6Ijczb4nzfjIn1n0f3Xasb+2MNvQtxrDjCm//Ppu35WTAgZ38s/PQYSKvZI2z/VHVG
IuVY1i+lg0ychvF9J4gnjrioMYi316fhoxkxVZ+72iFWYHIe4qCFrBDaT/dNqFu+AFbH69mP0NwG
LolH2S0uI8Y/3g+79ho4U3EuJhTOUy3V1ywLhGmJftWN0exHFSAPvB23Dt7cVV/5XFebFqr2Ph+0
+xrU3hEmUfSWudXOj0hH89vcfIiTOoaX6UBUai37PemmE0CI/zPK+ddh6Rg4HTnB1gwFwmno9k+R
C2H9fsrtD2kxRB9tSMe8ZZCm+QkSPOV9eyZpJrjpJrqPqagurEaS30EyPRjtID6SALJQ6jkZZso4
XAWma617Z+7f2tB5v5/a8qfVECWfEY3nFbyg8aIDplumj2nTmExLOlNksCDfvFQqhrLAzUrqNOKe
TAQ56u6gufrQq65jaKdHsluepgjYDlkvT5Q2cISCAnE/435uoocdjmBkxbifTZ46J9T3/hlCboti
7fYQxyG5nkZaQGAHR1NF2F1UjrkUCdTsOisSAklvB9Paxwb6/pDvX5367f2xh1ZqVYUEoQOErnzq
o1U29e2li4pfLUXmd0orhWLe/uWVch9iUIOGB4W+TAWB1Vm1zhsTfL0avnTazaSq9aiHe79461V5
BGs0TnVQ/Wcz33bvxyjbtoMFpJNkWdRDign++7y/L7O91wQl1m6YSvJ96Wgudd4nUHMUpNz7JvFF
cmL4Tk7z5Hg7AojpLtDqq/P5I5kFgUzKESfDBLl8vD8xDCHeqGVPuMjtvMqTrxUj/Ra9DmBW6+cb
OIrBdKlQ3U9JWDP4xwSay3Vt986DH7wOjOXXvLOMqxSNcS2bcZt5xnj+d7ysbx4YfEnmNKttO2UH
1Bjdo22m5WP4DEdl3rgeCbG53TrnuYH/6AS19Q2vhoKkVZ+B59NfDwfvAPGqeQwHRUbD7YygkNxn
Inwtp8HdZul4rSbXWw0oa19734Ik3anvrMegfxrq4Uo8kHMEdMQh/PbEtIELEb3b2KkLCF5gDVa4
NR0dLatGtDsrhHM3QNV8Y4aiY1RaNzFUo1cRqvJHt0U22xj+JpLCekEtUW7iJjVJuUVLOLoyPxj8
skjWeNYRqEbt7pPa/rlSsv6o+snbDgWEQ/g61QfqNdReaaQvym/tB0tqe1E3o3hMqWM2QHp0DyQ2
ydXA5Ub5zZq6y9uNojW4pTRJ6TBa2FvCPX3WcHxwUh/bt9KHXIQAEYPVRE2ncvIujl0Zf0Ll0d3O
ml9JWsqF2ajulLchJPpa5Guhs+EasEjZUOPAEDZwTe/KUp3F6DLdGTSs6FCTreQxd3LlHfIQmUbH
73aZRZ0Db4TqxRh7wE28or7SeTqL1IkSHNo30H0EkRBQBAYpZnhpBFXLAKgkNVuyagbclDJZvhii
Lo5xrMlin3rz086tc9f11os1CJ/vlLbZ/bjOxiPCx2qpYnPAwakgz9t3rjhiqBfogSGJKUV1MP1B
vQSzkhu0HSRCUDkAEvbjiokqWhsslLe6d+f3EMRuIaToL54dF/jgLY2oMN/tTnrnOsE/ezLieYuo
RG+ryNvGdhJ8IjWeQVPN7hrZdBqLBhMBy8mNc1eCp8DoWVZmVn+bhjyWQzy/5b1yt7NSrFzdUr+x
fjjdTxgzGDYaYvODV3TiTGMr5e2Z1XdOYwuOXHkC6ByYOAPiaudC7QuR1ZjP3lY/tv4R14DVVpLX
x4CP4CTzoyqt6THPAv/SmBGpKv9zCPUP14FfP9xPuB/PEm84QKKhLuQ1903QjdYihDGzVGRYAR+B
jjEO5kQy8dJhKtJHfdvgveE9VNbnvyNZ7SePlUnKOFSby/24H4j02NklnqLC0Ztklv27BaN1MQV+
f4KA3r+3WAB3jXJfaEQH16LjFrkdVqiw906It/n9RVlUDtACZLW/v4im6Vup5+46tL58dTrCfPw6
XMHBwaUUkgsZB7dqBaMYdKFO7C6TTCKFuFU10BV/ewGL0RYh64Zpdfyc9LUZfe8L2j2XcA5ci3Bm
eiq95M/9+JB6LRx+M30UeSlODTSnVXd7QdMaS9jQzgfSL7GNM4s8tqhv3riIDl7Yel9GQACX1znO
IU9Z1FAKeq9YJJUosURyVmnkvvYRjkd2XzdnD2vPV5CFP1ZbWn+flH277Kd63U4I4wLt2hua7mKr
brvwuF58S3RnlnVig5cInnVROq6jTu2SGvcT39ToxycS4aYIIXb7OQQYsElLQWytUwp3q/iJjTof
5GbAVK5HXHbSMvsuB+czrTUtLgVkbCMhvQ27K2VN326sukXrzCb2eNk680wHHnB3nsuUlLpgk1Cc
HXVC4Y+cBEyvhayVp5hBu+o8dcre2fTDlm7skmKKijjmGt3Ngdfv+x50320iRFTGcfTm9HDf650m
WZlONqxi+OuXxGJjMhEsnWjK1jdTu0M/V+HTzYbHzllT2AJ/b9cylr20sJcpqx/MtNTTcMovcfQi
qzTi1szqU1iOH+WEC6aEoa9il45SPj4nSq0DPX2zFPZsAtwKO74g+yRLL8YSunCGdeQ5OOMY5car
m8/Qz+ZND9izFEZwahki3608eUxSI9ukEyj5zdvi0/N7xCOIxqwwrg5VXh56P/FXgZ0ZrzhXHMVQ
2F+2RhLrD66z9+Lk7OmkoBlUPgUCXmLnplunENW26OyXoBqfMNFcuip99bPx7BrlEdrBSUzdi5Ea
hIHF37Nv/kHViY7fnI/xbH4jzDgHXS7PEfSvwuerD62829262aQfFMfWNvFmEfXeMPGimWJ3N2gJ
Na+HoFGa/OSqhq4VZhnt7AFkgo+L/Ua5a2ranENGa8n0ZLDoQqdewsNcTZBPkZOSt1EbMChr44KJ
SLSeUHfQ+KtwbiiTlaJCaHUOLaRD9m1HE64ZyGiXZZYeQy8OF6YBFIMbaLgKjYjAnDEH+2YliPeQ
szVbtCZQQmYm6wRvbKhSh5rUYiSBPu1XgrF06REXS0Zhp1W2DLEZWOXT8LuNhulMsfyzjPEZUl6/
HfDRkUx/S5G65lp4w0uGAeRrPmcv1VNMH+AQG0wZRNkpVk91BR8l7LfAe+908exzEgAaZHwY7CGL
LZyHedvaoJ3FakoQ3gSZgyVa7rzUcB4XGTfkMk5njyxAkzafM2f7BguORfqlaz8+WBOLHtuMrbXX
/BwqbSwSRwzLeiKp2StfVRz6MN64K7DJW7cu8jq/knAo7XDp9MOJoilcmnVKcJUz7qMCMwrwU0wZ
ntLKgUSVeBkNWmpza5jrgz1kT06E8sCMp/1YJWolSdcW2HIRsrLRfUo/wTRPZjr0JxiveGRA/oMN
cxgj9RLa+EV7qT1vAcCfc8y6tomjmbHynmytyP/DYgvTe7//Xd4+Mkx1MhPydsXKIR1pFfpp9NE1
2R/XM3Zmmr2hOsU8vKXTJoWxodvpQ7trwnVRPAdWTBvNrF5Cs0l3aYPszHaLtQwkfAtZbsIGg/km
/wbXgWrcE8KBn61ILvT/qFaJyGiOHTSwysoJeTfHlNTqgZSiVTHh/+rgQIw6pkJoiWWBiMo35jq1
6AK/WhrGsDdlvDeZsdLU2ColfpvzAGOkH17NYTYWoIyEdUejuYkCuz308Xgsqf6Xc06qXz6JTSi7
eFnl6kLnZjUa6XNkJYhPG+ccGQldZmX+YGJnBLOv0zSEuHxBx5A+TMGS4DU7IzcbL8WLC2zu9suq
tg/wF9A5xCbKPnOlhPutKFWWRalehSC5ZcxHmAdFuuwA2Rjoj7OWcmEnlr20p+SnkcvH24ecCvHl
x2f8R6mCpoU1Dy2Lbbva1Xr6tGx32qJDPEmdSQbtLEc4WCEQtPGydT1h4wF2yroSthsBdIMPzH/z
9u+qckFfRC1jg5Q6mDMxmTGMVgczHN7bYf4V65k1rSxXGkmeP0R/Qsskm9fCNSOxY73oXG7SgKs7
n60vBlaYgLab7o1krLZ9Yx3tomhXhcJzQPw/5s5rt3Ik27ZfxEbQB1+3t3Ipk9ILoUwp6T2DZPDr
z6B0cLurLrob9+2iChtKpUq1DRmxYq05x8Tgf/Wdm9Et9OpgVzwPHQePfTVePAzhaA8hid/kDiDB
auGsy7xdOhe/G5tmUOZBhRtYgzn0LeXCERDUwUZti0Fqm8PcirriXfqIiafegTdV5thG4uK9RkD1
mNj9jSutl7DS951fX+dcMQNqjHg1lT5vMdpSFP3cVE52qM2K8f8QPzsjKwu9fdJCEv/BE83HZASX
MRYIoPIXL7AOQ9+Red7g6EBLHYd4E+oyA/hihJiBw1Vtv9pABQEOAg8rdIcMwkHoYnukADfepzE3
8dpIGB/hFF5nY3hu+nzaYDh7NRBJWH12jDMNcktdPGzQ08Cvqke5wbhypGl4yefidmZc3DPfdXp1
p+kKrkG5rOmubBIvi1d1RH5SCaY1xridR5fJr65xNt17Tj88cM8NzOPEsYqLD0iXxEM6hHKyaBeJ
/pEi1EBcKxIO5x7figm3dDz75M8z6zYI3sYIp91cwnmrExIMGri4JlCCLgixLHYCBVv7gQqDfmiA
7lJ39T4Z1c1YuM++4pyNIpibdEQEt8ge+vCdcvssvT1iSD6YBwha67jVp9CaiSBBtDxPA+Br9J4q
mXJaciSUlOmjUuSe2xVnFcdofo1Wh+/Uix/jlrjdFPpLkB0nwXEL2E6U3TXLWKgeP/3CuLZG827O
D1Hj3LoYIdxkPBSJtTfc6K5t32eru4Ic+3Tr4lYM8XuOijcfgnjXZXCoo09E8AFujYb72wmfDVpk
iJmPPLURaW8L7Lg6tyZrL3CIaI80n6BEoQHoGDZy5E5z1uZzQCMyYHTRRuwDvUPJEUQIne0wJ1He
Rr+ej22ym4uQtw9OPO0fJEjuVGIUp9ORiGnGLaO2c0t0Y6SWuAR2wVWLbUsIEiuz+RNsBWgWT+hV
HqSkhYInEUZLsCelfWDUf2on3/jDPK2FFO06EPuqaRBe0Ffa1gUdEHpqR4i5m5qa7ND5TJNyVnlH
Gr+6eUDNFpSXrIjQStP2ydNhU9ILPkN8o5AfCr12IC3deqJsN0GpgpfQKZ7jru3+ZGOzclWl3r6N
pcrXd4xqYjzFRIBNbUg2dXzgvTB2PDey4iViG6OAamYvDjKnKOqNh8UXxyvHzAGaUSQl86PFrVKO
HMoTB0Wa4Uj/KVq+Ki1DnL68LIVhvyWmtfc8x/4zl/3BQgD1To21iruKYaMI0ddqYm7SyXsdLfRC
dGA1n2b+aS2+JbvBylkWXHvGKH+Vid3C86NlLhlHuMZ41bUljl0Ht8LKyruvhzEiBtx8+OZER7Wr
bgk91adaz8amnfzuYKJYeY4kwCaQ1u/VMECkfAq6KN/E2vV/TX/SKC1+h0bAGBks31vthD+1Ke1N
antYyRaa1hAVD9/mTyupl4QrUN9ZMVS8KnhpX26Cb/sw7IbyEhjlczqP+i113es3U7kddHtxzXLY
OxPNYsebpyt4yWrXtZXksjGKOwN687VYWJ+FmLYoXPRPyRq9ynEkgCEd02BTgvjbey2RdFNH99g0
lfdRk9+TBMOzbHyKGZBQ/3xoh/vZBh3j5X51Lj24cYN+jZk2LbN9jHT1JPgodTYy19JYJCRSTsMo
z8qwmB1+0SDqHqwPYXJjH7q7RHX6taT4lLk5v0c98NaByeSmVnN03zPGxkSjjCugt/dgOcxOaW2/
YHti8wBQhi00uS3qNrtwkLJ2XR38/jLWOsXHhHfR6DjvAR7VF0bC3uOkZqLrG0ISqrFzHxEkdTu/
HFx2RYT1qZ+QXrhQ5F0L5ZUrio2WZQIViTL3znZB0sB773bUdXB1usq/tv306JVW8dS6888xKvXd
1My4RDp1TGzdPeOEgJIpacyOyXwSYVufbXc0iGM1b/vIA2q5QBByEVzdkt5AL8Gv9jmTD1RpR5WW
Dxkv5vL1Qy160hW+qE21MGecQlqnWpDn5dc37UITopwQCOO9bq91igSV67Rxff+ui1Nxrxy44WvS
d2AvIOl6mRp0RIMTMI0ANDCjjNlN0B8Oos1IA1J4Bu2qZesWCPbIFnjrSoy937Y50EMrORDT9fU8
hmRy97QdoOqN7XgFW/zciUqcSreDFS3xcn9xZsPResNiq+7MoG6hw4Kd8K6gOMUF/CbTp1Txv3U5
ZSbaeYDT7GJgaIm9Dfv419yZe5/BpktOGU3uH12c2D8w9lHMc+PTWGISQD/OtrpNlA4Jjl+eIYeZ
kkUlXi69P9VMf6flKTuVMX9E4kGnznOp+vEX4/xnY3B+4s1rH8AteCC6yTz4vrvKrJ4gHUlx6Jt6
vLdoX6XdoLZZRRLQ9zWQRQ7ySgPJTZlP/W3I8P/LjBaEn6Vd54/ffsrhk/4FOgDO7s0CSlMNq1tU
xse894xr5C3qxEJJyK0guAUZWl8PjIHjozIJiQbTL0Zj/KE7zwKsXPe0xZLqpkIyR3XSnwbt169z
HHhoLcnbQrsEdPWL0lVkgXF1IvcdsVy4Ahpibrz+j1VpiYTCrRFRiGyrRuPiN757UX5Y4o4qGj6V
w0hyw+P3GxGNhYPTqXR/FDnVBDNPYh4JyNQ9vtEvZD1K/Fc/76c7x6Eh/w3PapFXwyssGI5oH+Bi
OsJcxYYanWp4Rgw29I/ZZDhqczo+pxK+hz/YL0RJFId+DrZinPQPt4V8ETaMPizvvagd5nALPb1p
Z9ptFWnd3gBLLUzre92PMZ+6+ll63vSAHIIoxa7Wz3aMxale4JxeSbZiBmUESJB9wrp3A31KPk41
ydQgIbKjhwpqGyZRQGNVwDtaqBhf5NuhwhKjFCzXPsHUozySiWNdmZfv3UFjSAwroue7zO63TT/B
2+7obq58q3Qu4uvLyfOJpfWbZvN1s4aI7932zWyMYW8Ro1lGE0FTkUrPhnEA8BLc1SSTrPHaFLsy
/z1njeSQmXrTPlJcAzOQTDjR3nvdqXAduK1100n0OiPEzW0zjt6zodyHoYLVGnOFKTJ6HiTLJm7Z
m2AIFnMdOoCvtxJynsJ7zxYszCRnSFy1P8ZF2ibRmRuxI0+q6syDpipdK0zmN00Tvnyjg6OiyB7w
2KYoUmFY6jxzNrxwsfYXRH0/J97BMktIW+NcA1EdISWJqt8V9kHgRKrWg9TZtoKp+227k/DA7KmJ
741Oe2AiJC135WMwLSBHCIiOtMOYpcE1s4Tj/5xNlHtd/GukH7mWcsBilesjQ/XoeRCkzbX5up5D
4wXkmoMbFZM1XSWosVBYHmuTYjAuBhTWccamz/YS0XiBBezQXx8cLlSP2dd+8e/foK5A4v8TJ8VT
Ks29hI95cifS1GrmGgdAhkzwtVKPcBfNrZGmNRnbC9I7DcFLRwkCpNasuC7ypCPWxq62Kprwd8sO
XL8Rus+DxWYC/QE7wNcmKyPn0T5KrqPDF9H7nw/gbNy9SL33OEXZXtqkInJsSXbgA6B1Sjp0/yVs
y/lr7pePbtVzHYk03JVLElHwt0x1c2oqx2NMuO1RTl++EBzBlKtL2cgrencVx+XvonatNXbK/obv
mEESbFRjxz+iPCofZn2eF6cEU2lrP7OUXmTahitt8pJpWHW3Q6fDo1HlD+XCVYg7d97R6aebGhnm
Ier56JgThGvImOMG+T5ONvto+UO9dzzKcM3mlaY9sQsREhVbM/Pn46ifKzIGshTiflS4hzhuhh//
OfTBMv+e+mCS50WPwXbk8o/59yijgDsy05ZvrN0wqE/aoBWl8aB82foFdtgzQoAPtk68CpM28Ko0
MxYNkwZmbHUgl9L2EAg6VEVAxhHCHhOaProjGETwFsawfZdZuxfO49db+fVgu/TtWsszjmmbJj80
vOJLp/XrP39CVITUD2YbnUYSZShLhks2BNbF91k8utCp36ZQRCvPqh/0lJo3gRNu5yITN0ZJRE2f
z6QQuJ9f3Ksws5xDG9bzFoBh82r6xXNrauy5tl3eWl3QUIXxfRn65WYG43xqjO5kp4s0+6FI8pxm
kCAgvBY7OZjDzhOTxXgLS5sf0pWrLbj0y0PmTAYeSbVLsn5YZoWbyE3OdTUQTcCSt0OpVJ/GbJHU
MhVcN10RvQfGsK3QUHzIaf6AfNw+uUEN9cZVydlLRXljYoDaCAgyr5kVHUERhh/FqF7cKR6fowQa
Rjb7I1a1nIRi17qrGQkqbBonTE3JTSQirE9Tc6NkAg5fbwsnqj4x9b8pYI294wUHoL1owBe2W0yu
kIooUIeu5MihveITX4zruBVWHTEffB9tvr1gdQau8G4pdyrHH89iekGH1ouheA/ZwLYyAsIeeNAR
YHzxIsLiXckwgYZCRl2RA+MS2dnBkfX98PU9L4gBEGBWvWHW/vAt4bfbFHWWyf+ZJBjLy5PnYkSE
HDlech2CsDj7DCdYkghqGeKcikpF/cdkP/YEWpdohz/GiVNV4MpnNQlvU3dWTh+/izlkp+aeoAZ1
T1Q07sqgYJ5RYs5VALmHQdNnGCbwMMHsvkx+gfo81L+yICWaIVfFveFEsIRm6R0CM6nOSTWdM2UY
TFFy9zA5YnicLf85zTz1a+L2pUNRePc6acRpUgZ6RVabpbBvNwAPuJwzF3hYSG99jvubbIYINVW2
eXCnIcH6xR4OScN9sCu7X3tz5cC3bgw6PxERF8qnr9jlCjgtHTpQHhvaFsMtfirrUHefIzzhMxbl
+FwvDwZEEd6Z5Uvh2Hz59fcw9uOzHYx//vOa4vx9SREuOTJgb4TjIUfzv2J9/yXvLZ5S3BO5qzZe
u7Pq+WOwTHbawUN/CLVqV1Sp8eL2DOOLAANO3Hrpi0qPhtXEzzmyV1Prs2PTfaW9UetztzSGOfv2
m5BsdPwJSjXWt7tpWP5oVz0HhKhcVNKGxIHfoUtEro4IKAyvcd33L4QmmoZfP2fCs25DG5+ltrzn
KN7EgEGuYrZvtV3FP5SVv8ZT92suWKBrz59WAZOdp8x3o6tq9v/5XfpbuDE7kudhmLYR+5ki8Aml
/GuyS9dlzLtNo9uIdhGHJyIlFqcEdtx19rVvAwoseC47OzbAZqaxf4T656+JwnKfI79uECEgrkw8
WdzNMgxpoeXcv3SFooNb+xi/EhRCvfVktW1+H2XGMUQAylCwB2JuoUYFztb9wIVa7syMVbDEGnai
5DVOqu3mzVBM/y0b+Wsn+WsMIFo9yzEt23V4yc7fQtymyEr9LOBKbSVZCuaCpestPRx7j8r2i+vr
Bfjwv/sIsUO3F9Qef5l0WyoCLPwIgcfaflKB7zBu8NsS5+Do3BI/Y+J5IsPLGhSeMpj2iqmjZCuI
g5atxs/P9YTyyFV5dAiFM7IffVAgmVdBGM1h1rmDm7ufruifjO/U4/9NifxLGuLvf5dS+VgV/Pv3
4Mm/BFbuP6sl3LH7jz/0b9Mu/3/MsLT5eP99huWjarPiEx5H//7XJMvlP/tOsvS8f3jSsQKXwg2d
+RJC+b9Jlq71D8fB+hIgVKfPRDDp/0mydKx/sKy7jr/UesQpedSBXfUVamm7/zCX607Ygc295wjv
/yXU0vxbJOFyDVMgk7XNrwKVYv+toGzoOI2CmmmrWw9BrW6YaFik9/hpbNyGaKHJQbxapWkctDTK
VT7V0YVsjnGdz1yeoJJ2nV3rHbNuuREDxVIBZXydq/ijsSzjvwRJWcu99S/33tezDSzeT893JcFN
S3n8L0tyLeeSkekIJYsJ6R4oHL79jjZkCyywaCxzbxXRK9YGDIcWuW9TkpYX2ihnL3Qz7F4FC7lc
JAkC7fSSidIAItsaoA4vBM+RHkgEUxrUnCug3K8daCLTpmk0cMEquEtRh7KUF9F/iYf/WjD+8qI8
aZsmceLEmZrEQv7tI8ik0FLVo4vvXrmMJnsCgaoxf4smF6+GtttLqskRj2GsMz9OnBPHKU4WbpS8
TKbFYc8ewnxFcTAe0TCs2jHsOJpl7ynIpxWpDRa+HeYonEyYVmeqPEgrASyCbP7OS4wXL2kV3gBr
TbGBqIjJB0acehfE9GeiajBpQI6OdRDutNNTNSApL/VaUfNszHkKDqLw4FtlcG9M97ElyYFYLcLX
JsaTZ4D/pq8VIT4B3Qin+l6U/pKc+6+BmuhS/nYesj0f1iY3imtarif+r7K/hhlntoHVkbqVg1wE
nEmDOzLwCrDKisw/wE2NbjgXEv7DvBRxOTnR2i/kT6u0QfBW+jN1oZcw6t/HOFUu0jt3UO0vZoEN
nX7pajSreuVEAAYY4+0iUyRr3zJ+RN2MvnqLdTfgjF4mGFQpqZieKOe5cwjj8oc03TfsvKvAIIXM
4liIWpxsZhWdhCmpzscB69y0tYtAb3h5EqALuXAUC68JlDMM+ZUkXk+hkwPZMyKnCGv/WCzfc1W9
Lft+PKXdyUNYOKlyvDN8jrco6XM895E4BTBRPNlHW5KpSPBuxmfdzIz38Zs04OB2nNW3qcrn80A3
di0bz9+oHOdrmiE8RbTquhOkRtSVB0Mt1xFjLRQvn5zP8YY2sAzd2Kes11f8I6uoSYhsfBA1TRUT
88Mqs6vP2uYXo+OMd0kwi61nDVdv8RSoeHxrbNDa0DpBJnS2f0oJqWM2CAhYMoU2ZJPvMMIxlXHP
Zaz+OHF378JEqQLswKV09pZIboOSe1jO3jEq/QfQb0u73XUQP0ADwRGI2zJzasa1c3OoZqfZYCAW
O+jdq4LAR4aP5to2G3UKW6IR43g3D8QWGlV45wqLUccg6Qg0IlhzHhQbJ6n2iPKQSzcN89ic01n2
GKSQSxj30mFh8NznyOQsuAlJtF409G7bEDKd4RXpk+Y1SpkCxVm4tT1IoaPo6FynmBqw0UcY5/3p
3gdYeqzdAP8SiovGT+6tDOVmbWqMx70x3GTxzCI9Cww4CCSBgCTbQaDglka+inLjWU/aXkdmhMvF
n186TcuQVfmOBu45HQmzBQrZ7MpkeECJiB48I2gzSlrImseuB/mT4Z8luHMY97E/Lpxp1zjRqj7Z
7h7HantJ5GRjoLUeus4Hu4xgb9cXCYQZ3EhQeaiJ+2HN5IDGZGB4pzyOszX0C14iwtJTPRlyC9ni
LURScQqiDmOXH6eHvG+OKEh8mhfRazHXpLr1SXozVzgI2hwdvt9G+3BpzwidNTe0+2pzhfqJdbkF
FI3aBO1glO+sZmHoxqsEbDEnodneOQtsI0lhM2A52hX8/r1icmDPIOJaF/tFHVBtSuaLaTFlp4xx
jZE4JBHU8D1b2o19GsFNaSnloi9S3ReBt4LWvrUa/9G3w5e6tSUjeNaHecBulDFfWzlFOKz7BBg8
AaMMco0mOTLE/D3HS9Oq9oajGuUPZXfqEPZ0V0d7Plvlc+OritG+vUwiPDCSiA5WFpBRtBkkLtmD
ER20jaOI3uWdNdDurgroPGglgeOgLs7jaE/r6Aoy8q6tOBv33pPBeHfbxvFiEOcppq6jNtC1kcDZ
8meuCGXPmvBqAGBmmLBXQx7tI404uDM1cZHQLcPYdne9QaOugDhj1K7e2BXyYI47W9m3qBDMnL5x
rSMOoDNEIxVAc/WCdFWFabv3M7TfkXEulYSi75uv2sIChNDoUEcmUYDO9FRNfbJqoDEP/uzugrn5
LQPBsN2gt1AYS6Cmr1+NMnn3tc34TMb6AJgQ4hTPh/yj/o7gAsRXLZxJVvcRCShZmxbPwqwxGtGY
/mMRTsLUujvosIT3HSIPpuwOaGJ68BbLtFlVxLJubGARN6WPlihIypViJvo+DcGmifkBK+lMZhIm
M/DFckTb5VpP/Z8MteqKxN6JrcId93VW1WvRjIR89z2SD7ocKwPB8l472TZNwif6CuPRdpy1gRZ5
ZUy4KYuYkXBH1gfRebq8xMtDh55fJJkNZWNE0CQccaI/tOll9BtvUHi1F3jXYMM2RrKCuk2pQ+oT
cpT41lM2tfOSt2ze2Xn8y589dFIFnL+oif0dikvQp6Ri/YS5s7WlcxW27d5NAApuLVOiPgkC/Owt
brahHcWKhMr5dmLRvol61BVOlGkwzG69wYwRBsad0yGjcq2JnlckrypgZkMf9eCO/MqqvP3ngy7p
MJWNR1eUTzo0MVIHihSKwHAezdldMqhjBIOM2x9n9MvHuR1YiLMRS+fENYC3FfNz6t57bkvwHUzU
FZslCg+0WvbIJuGOtbnX5TkpUHDNhgD8ZAbhNXPceOsaXJed9Kf9xKh+mdvnN9gGcOp47RH2aXpt
O3kpa/N3ZCPxi3T07C48kMZ0DngPF1ITKMI2euc6K8/pURjcSVkwxWtfeL9Bl5E72XRvnKoT5NdX
uFq/RY4qPlu8+JFtgedfvvp6GJIy3rEMPmGcrU8wijyxtWLcJEKkwOrSdePEyYGmQ3Coe5cVHnEV
tV2DJjdI7BcZ9fejoZOXwrSeAuLN2zmIT3lNfmhMY4ne4as7ksonKVBcLOsocHkgCs07VfHgYkfU
/lY1zQxWrQsPaR9XL0PTfUoCnG7LdOhQ5p78BuVUHjP8q4fCPhsRqliKoiGkJKUI3U7KXeadCHUY
kxIJ1mBYBS8Lp3MlyoaYJqeYV53Szq5xR8aIOPUuw7BNK+U+NYW4+tOYncfQtjYkjaYbw0AsVaf5
JfC286DleVoeCtJp13UziY0JkgT5uz5SRITnYVYmFBLuy45v9wAb72zDeKFq1Ze+mFFkVe8ChOuu
pd3KbeidZ7h9q8JEAUKjftyRdfEag5DCd7MkJ/kpOlLqpRVKbxDVik81blFQ+y5WnD4bYbDAiHEH
OH9DcEEYTzCBbUuIfwiCQPpRGblrvOPlqrYI1kVv3G66bN6nCYuZCS6RbHGcG1VaWOu0493zF+0u
o+9gNS5pyRPAKGORQtoIASj7Hh1TwdGOioNnygJbmh2t/PzVZWpGdT/+yroIlmYVqq0smZoz4/2Y
M/0nGn2kMPZQrPSgP6ZELHqO2F+FmRetHYHRlJPltWyNahVS1awHB+KXQioQ6qS78U0YL9i02lWF
K/nsjxiznIU+bwIP9YN0XC9zEIvcaqRHRr/3/WhX6ALHUmhUO3AExU05FTQuorK8THldHI0u6U8s
YTAyvWBfzhU4tjKNGB5U5sqa1La1oPkT3ba4L6g5ZvGDk854KkwUrbhcoAVy3QKNue3ST3giEV1e
kGWac8/kWtc0k8k1tbgCJxIa03R8omXEuc4kzFPKqb4JUnQv0n+fROTcA7Z/dbpdnk/y6S2aaZw0
RvXsW64DmsusV7p36jPaz98FudALqLtBHIK1hcN6uCGxdxVSSB11HoQbKQmqAXTdffQSwQV4URPx
Ue1PnMDC51Z5KwxY3V3cgIYQ2S9VZNlu9F3u1aZd+/6ydDPOJjLrGvgiPqDGVzj4PRaAaRxWBuME
diXdLxA48mYTecWA8yeDwrcB4X/bdw1mZPzd+zLB7Vd6JGPK/L5z4Gjy2UzDmO8tb3xiZRx8eAac
Vl1uMkiMIyAVc5DI5g+OuROdO4Fo79uDiKr7SKNUQVN9teKA7KEWnfqoxAlEXMlNK0gqD61bT7ZM
y/ARrcLA+hBz729ZVilNMhgfcoDBStodNBWUTgd4bzTeHV1cFEkMea15U4P2Zpx8a5VZbGQzVJcZ
KQ/PHtnkNBI2UiEB9ggtAVfudnJFRu0YkE1cExF3GmOON2nsPNJtzvdlFN/JSOLC7LyAcKDWWA3w
19J+VDuzRdqC88e+HSNwQan70tEoeyLy+i7p8TuwU7Zkju9HYXBkoCnaUWMt1mNnHaScyILiCDQS
XIcq3siA/BnwSbiwDCp5RewO/wCh97ru7iIigxCmwmqxskJe3GWO3PZhuRsd27mSfelc5yHbcGgC
0GpVJisooU3Ap5Ktj4j3LIrqJTJAl42ZgXt28f19PYTMOFt2otulSMJef0nt+jxzEr+PKqO5drM6
YycIvf6xzOlBaFd/clB96GZkDvEcmU9Vkz6NokhucwlKLUY9ds6Ec9uTXXg3Fap6nhN7Yye3Onbk
oxoTk0RLmyOeU+2iwjB/TRx2HD3Mr4zq0R3X4qXyuMWlrOSNzUFyM0I1fmtatcVM6n+kffHHp6H7
ZBqac7EmSsrJl0MsStU7AdVk5ak4/e0k7tYaDs6AL65nn1hnDot326ZnXw4DOx3ci5KJOznS6O1S
cigZbcLwc6aG4UzTnhu/0KdBDu+h5c33flC727hHUDIXM2KoITm6sEtYhofwdnDy93CDFpfRct8q
4m7uGHzXKEOn4ChLPznDMIOM581IP10r2vddoB9tKG6QiAoA89a0wVBB8ojREh8/AwDqbcveTdrx
HrPZTQ8pArZemj8jWkYvhYA/CHZo3rsaEZJljdHBKNXeTV35gs0q2I0j+4xO9D6uwv4Hqvtk1Xnl
AG+RLjU7d7wiikkDCwLooPzmqHrAZj4qTBSBHAWcEK5g5enwpz2GZDAQucwMZqYJ5/N+uYy+iEb7
qee7uKr6x2BKgpvG5gBZqGiXutOTX0cUOVaywOj33pS3a50A52Zm+2NEEHguYrVu4qx7Rvc0JlWw
j2WW75js+kgqsN3M7puXmt5LPkDblObM8ZGYvJUJyuVahMGn6Fo6/Gg/R8fH/miqZ53e8NkYL5Wk
3eHoAP0/icPc8VIcySg8BX1X/9ANrrcwga3Ne3chrdB9slugl3Xpo4kMGlxylSNeYq9p4UqTOzV0
Ap3ipaGdsQvnxtoDBgCA47nVMRq8G0aI1h1MPloDwnjPSA160CMKcjWC0sozhpkUBgZ6zZUpVlHX
Jc++M56A9AP5nUPrzQ0Nep5Z/RsJV7lmdjnTW8C/hrsfiwLqnl1K2+/RGSBwZnmTrYMIYQUpxXC+
bHT9Pak668yEGTaHrcXYDGJ61/u3iiTzkIBbtO/iFxuKQUhMXmImM6MnNJPdumNnR5gcYcs3XJMK
Xdnrsh/kscg8UA/TSTO7o4PnjTcm/uyHIhJo0PZlJ4MnD/HoD4M9ulADfxoN92EA2eToGudHXD71
Ta+uflHAgZ5nBlOhnZF6JpdYuSh7QfFdA4vRzfHrb20hPuJZGjdffwmt0cPD84zm7UY5dn9xDPci
UKE/D43bX0ctlrSIeSRCF0Jm7ZPMai5/nBqv2YtcdNv+hSOefglDUxOIYklq0WGmcBWHxjTyHzYW
jQeTfMuvnyKEKCHIAtvfqJL5Bf+Z3nRLoN/Xf9TZ1WNu+C5LSjE+ykJ8/1SgwFxkg5sicXUOKpzt
51FOv7AFHuKhrp+dsXvGvMrxGXbqmJKBV+r5ADeRGJC+t7elGMgxrvUpTwhGquuGGDYYD4FTK8oo
qtpacTM7NEkS65Yqk6ZfTHJxtii9lRDTRnihtfVLEysu9qnFzgTWGhrlUUs8GhVd2tS/FbBupsRa
CJdgAghxXLkwWOAv9OEqjDxnNwCicnENOSHplDJ379oyLdYJpy4yM61dD+F6LYMsXKuZabdUzgks
BVWmD+4w8RCnw0Mz1y52ll3NNW2BK8OyiI+7AujaJT4Ep5mUxjZDWyWbJTEcS30V7QcYrlTerbFV
3oW8XNTmfmBtesNnCC0S+063lrlyXCh7sZNserv0Dx4BPTurza7wNikrhFffQbR8m4OsW49R9RSX
lIcZH+lqrECgU7Plx2q252sXjdE6rC4i7V5jJ2p2iNrflM+lLeEqbXpiPwlZChFnc+dpbeO6NNwB
+JZeD60ydhHizTxFvZ4R12d0ax806dmLP43e+xANLOlWzeE6cuz3GV5ZpohVk3N1TEOo1YFqIWJH
4oz5pjghn9pWg5eSRgf0LVXkUZeU6YHqwvs2gFi9C0CC7Wj63FvTsRvNYl/3XrPSCdICb9xEygD/
rEgqNqyUA1HSrgV66A0OYIoHE0EceRmOIsCSgmZjBVDHUKYC9cTcvEptdtsQ7FxdA/Ey5vkxVRA5
VEtC8tTfu3ELvBsgGA5UZN905CT3A3unYSBGJDcUG7mxUwLFaJJnN5lj0pGYWw8qHesS9maMqm9o
dV8hYCK04iqjwqRZ6kFgt+s1FTOR36XsLnNW3FSy3Ff9SGgJ/aDSDdOLwka21V7SPyaWcSd7knQS
m0Bmve0Xaf0Qp/YZYUm6KYuKeDe8o0Sp/bTQg2yQ+9EB8sgDx8HubGsoFttSNofacN9pdI47IwLJ
Xlv1viriajW1WUXFhF8Rs/5nlNfGZik8iShvtlrvGVogeCfpeVOV5gk7Kl0+mz4xK05/Ja51h9Sq
PeMFDNFDtNG6BUW8MkD0H/OMQqBqW1Dj/aZtvBX4f/Ni4Nvb1YLTPVOwUz7rYoPfAXGrYaEytH4M
SYBzNrWvbQZz13UzZAyjCCHFFTzXDt5vJGdmRDhG8wJiZ2YWQOlqotskQjP63Ld9PIIgxlSOM6/G
2qnts9NPn3SrEPJYzc6EhF3Tkk08jE6kJqxrdKPnoZZnTVW3En7+K/CR2JsmTNRgfuspzOhouQXA
N9N8SpE3HKZyhGJJmNqGqpGNZAQFCDZXch2FuOX9SyRRNoueHm2FxP0wlljYOHng4dzaYQjngn2r
T/+HqPNqbltJt+gvQhUaGa8kwZxEJUsvKNvHRkYjdSP8+rvoulXzwjmjOWNJNNFhf3uvDTW5yJrz
KJtgVdpcX2G8UzKARR5OzZbY/4V2cJxrVpodCTlauX0QBuQoZ9gEBk/9jBS7hqT/IyTCH002EHmM
/xxc4KHZS7BdLGfaewtUyM4oD6ltXJvYwqbRTUeqyYeVY286VtUTRuZpPAclR2q2D70phSar21X7
ZvaYBvi2zU4ms1Xd+8NZ1T2m7ZH3Dj3i6TU74mzWW/hHLwAjBib9xc0NwwKjMTicOF9mKH5Ra5c1
/pqlPrismGVfe9tZ6XejLcyd6xkfJUIixZm022ZzjtVcBh92XRqROad7w765KA4HSRKMxWjO3jqk
XbycN0iw1ZXI0ANqmHv3m2Ht8NN+NywP0ehP8qC7V1Dr83uTqDuumX4lRdJtK9faWsCoo/T5JTdX
6GtsRWzmYeJjo36egQS1bkMcj6+KN4pPh37JC7iWFdMF2ibzDeXM5WMavHld9+HJxBvI1Y1rkNuI
n8Inb1GLodrxV3UU2BsJTg7bNGYeluDrI39k/xJItesuFeYaRmB8aBfygd3ChdnyKsJFgXWwi+4+
1VQ5aYY2UwNzzWs9hGCbdFw29HpdcjymQCD4U3FyGXUxRl3IiXB8hyMp8cMu1kXN3AA9gIqrFjJs
1Dj+t2HH/pXwEyJ+jc+zmT44PHVE/EJzQ86sZirpGhdjTD+1cs7OCJTIFlCbCRZAFkxg0tRzt++c
6s9kiGtiy6+hyMxthv/XlT5eN9I0q66zfwY1JS1jizcmJv8yNBt7bH+nHShZh9RO26A2ByzDa8z/
MCSkTZymuyzecrcds1p7Aw2/VQ5hoa7bd19R9xur3y6YhRXkg35t9owh1IBXeXbti2vClOtrAOlt
ydmV4HHkt4gnxvTIXIfOpmGBcLy8MkNiM6RS8zRX7KmTN75mIg1OyNRjpJtl7yrnkHWAIjs23pPj
aA4BwXih2JJJZYoH13EYAzGTEmToz/jGKTEpq9fJkX6kqx+4kszbWJcQK8WmneJ6VykwtQwfdn1T
q40Q4MqrZwQkEU2wy6uyBUMILkrYbPZJLeeoVUsRGYXWr4uDapc5VB2mw5lSsWIz5miwC+70ikia
YbkC5ZKdZIFCKmBGc12e0M6k+RrSR/CMpO9VAm8gVv7Gn5ZbX2Eq1LjlhmXyoqpjciUhcKJBIdD1
Uc3I3TToOqiDQ58h0DYTTRfCuybhQKJQKADGNMdszNG8l08iUjPQKJBzSXQzydHIJfJddCRK1eL8
AVL6n/aCN4NuI6JC8vegwyvoSk4QXrUOZ8aV4Tj4aw2zCWM4LDrHeOto2k2Ssdn2EzqX4aTrjGKS
dV569sYlRDYTUdiAhhl3ngO7z2g3gYcPAEBPu/LeKKwsz5yAxLbR6DMGNT4roKfzyQogBtjprsyq
+Sts++2YBQRubfWaWN01ln27Hv36j+Mv+dETXHk4MQg0//5gGIi1PMHdLhfBmzt2cxQe7dDxXum2
Xc1ew3zOxT63TJKIbf+dDaHHD6Z3E7OytWlN40ovxoOf/wMQEmne/CtFLloFnn7hQtjsXGUqSqOR
I0vGlaFb7I00fWiv7tYtVEFmgG519CYXV0Vr7Ef7t3KoINPLvB85wa/n3FgN2pGHjlZf+mPaPYOl
mtyRvOetjzA6Ny9MK3YOjXs+/UDREDBSASHTb91F/yyk7W9B6zarMLP6dcN9fg9zb11mi0+Dxbhu
sfjuIJvAZc7diA6ALTn8elsHJMzdcozY+DuO7n0G2CF/hS8H861sir0KLP7PKn+HPBu+tX7IOFg2
u24kQjz6wl4rZoM70MbJOgR830Lp4hTiZufSfhdS0PGu5U+8IskLZ9gfwKeSR2ondD7wqARjHV7w
qRmRS+suiUMDNcfx+zCyKnE0jBbrgUsEFgjXBe92yvWdPo40CO6DBhoX+HW7MUJzCwB7WKtkecKn
EHUL9TK7FThqy1ORqSo0KSYj1BZRjZ4u6Mq50QGDybz33qAzqOQtsErlI//KjnaWGMi9QjdN4ae4
DAATY/mWKC8fNhcNFsiDVI0XcVis992k7I0xAVnQjZ9EhTPk6MsOU3afnccdp++JfqWLSiVe3j8t
5Rnhc0AMTb64okX7RCttHNVQjnBwUouxLOl8yKXf3IXD8b+eVB/53CIPqW/dsjaHWdUO6wUTzp5j
pjzxOW0B86G5M8NUY+xsxEQngRRvAJzlTiWE2/3sgdHqhaMYQTe0OtWrHigyCYHqtzfFWNrtRnIG
qn6RSPwX+dsybihW0nI+oBOx0WVOupmYqEhs7XlKjVFdLtdwouhokgiLnFR+AhuYDgTNf5B4TCPo
zeaG+rhVTZwwnZqGtmV579ix9zq8g7GczqOG2zGzkjm0pO1dwl/l2FNQAJ90O9j2JYx974C8DDwf
wWHvWuMr9BGb3tqw3oxebF7Keq8LP78g0buRCeGIqF8yH4oQK6Qe0m3guGBGQk/dw7jd4XVZbnnC
DohqXKlsfFlKnBq2ZrhFEdbfTCDAWwMdc575wamNA2FnVs+a3P+IiYW70cvTdUcLBXsq4Nia/SMp
PUinBFsynWrO+Bjac79+kGeb0vbi9MsJcoV3HPmYVM5JYRg9uc6dReMSlNmwCwtDRr2gXKPirH5K
0hDG+cLhrTKPhhMjvxubsk3SI+f6cG2QrTyJRiZrxu78BRCPtNxdMNARJ5fSR5jNGMymEYD6dG9b
zb2xxyHKK2pHerJuq2pJL6PyQE/5xritoISuMunRONtjkOoyTeCTJTxoJs4hVexfVM+mXhVwomY2
hEmUzV6XK+X9Rqf9ZSe2y9eenyiLI2TaiWuesf/biiShR/EudNUzzFyO5DiZORY8K2kEVDvcx11W
D5sq9R8yI61cevSJxX32Ogbeh/KSkQkKYqeilweaf7cPgKbtiD+6qyxvf4Q0FBMg8SIry6lYKTjt
F7m3rgrm1mr2tyY4aciTHC7pt+CISHB2N2RLd6XWprvCKPprTane0eHLDwWhdDNwsMqoUDmXfWw+
PGHtnWL8zWbIZyuPfwaxIHthopSk5YSCxUyfCkjRMp1/fidPA143aLSekgmztUG+Gkwp0aDg1+g+
dcYePDeUKfav8N5T8uWEVKwY/bmuKxSwDlS3mrnFLZ+dn9AXNv1xNIVblZ3CdG0Zp1ky3IB+mk+Q
hd/AmksKXMrL1M16JYfnd2I1W2e5dyauAHqUnXYdL877lGuq6p6UBJXdBopgKMnVe7Yx8DBZhqZL
JADz/XBQynrBh+3MhbUjnw9iUJPy9zrIuUzCQ68AURn0u1RYj8Wl77sJBsoJQ++/qiP9pOP0B4Qs
gzLJap10GQdo8ZR/iLVDMANjBq5vg33nFdZJhqWKd6s1ligv7HMPv2lGV92UDVEOi712S/gPn/+U
/Ynn2XoK1pB46nBPUhdcG13mjK6JsmfOGqA0WpJdMk0xTK55EjJ2k1cMO4iGt4VHwkT6PslssBVW
09LEZzVvWdxazD65SyYggw9a2OgYFuCsdNkXPSHfgIdhB7VSvaXODXLkOoNLfBzR+I5cN7YtAuDJ
9/De5WbCoUTwUOehH/lW+53y1qyK1H14PfqTU+ZX38+8nTZjnMRxduckd6s7b4DvxRS+SpK72wKX
9Et9wTre3XpaaLDeeLuxxUHBrUJ/9GrNmqvi9urQT+402AwR7r/IfvAMop+c5n9fys9FOCbvss54
dC3vVdS2sZOMP0hCrAPZAC5jRUy44Kw8AAfRKP4L6gGyb6+MFZwNk90d+PScH8bBolwJXSW2oTd2
CwObQlMITP/KKwfiFy/m7gSgmMaiHJdF2qf3nT8bbMvgWrxc21xIg12v6/hozDgmAjluQc3o+Qlp
64PLhO69dqqs4Ezbv80W9vWC8P+aK4y8ejicGPdAFvBIQUx1fitGJpMCehEOsczGVZH/lzQkIP08
x07X76Rs9bnFooUfdS2HC1zdYD2URrleFtxN3MWfyGy7iVC4hQr/89K5Pw6Y+pslcc6jm+5ClGw/
gUzM/OGco8KuPTqlI22ELdW7fFaquoIW3L8TZKA1ezEfRliZu4rRVcLGWDRxjBhDH1CQ4YzApeZe
Bq5c+7wz85UPRiTi3v4b+RWpr7gB4C4/HI6iK6IDRVYVb/nQvloxac1R2vt5uZhZIg5Uhvww4s45
gR85igkJssvyw2APbzPDxF2PcgI5H6nbzLezM/Vb29Z74h7mzQ0s/8iw/hdQm23ZBFhi+oHlZaw/
h7o5hTJecdW2AJwU3CKW7AgygAQxWQsWKOg7LncijO5RFVd6PWt7Zu5XvhdZSE3TRNtny5HXB1iy
FjX2Vb+iWGVJ+nJTjGTzqnGeTu3UwmWy43YTugLnwfOlCSkLH0zKVoww7yhz5K/FLIr0FJZ+cjLL
8DwV2bST9ZycxrEZ9lOidkMLIofMAiVWrXUmCsVsMWba5ajmmx81eD76llbBHhTfJihGh85u9tdE
Wp8DO9cWjJN5Gkvjr9/YJLIEkgY+s78NzpkTQeLmRNweCy01BPPTIQKfyj+Qs/vfE75YuGyQSwyk
izqmFSZvnpAYsI29UMVhdPD1xkv139yaTCG77DKL/3IyaUSDwrvGAHL63wv5s5cgUMmOd9k7hEO1
ajmi8rcoP8ABASoxyIExZMhOICWszQx6AcMADTxVlv9t7NmkFWxG1LBtPyqdPjIgTmMSe26cTns0
E1ydOi8p5yDzsF5owgUC0mzSHCKS7FhXoM2sh9ByIxXGJEdBAynMRQfRJ8eWz1ak29RgPOqPZxax
e62mdm/5uClasGObgOYE9A5a74s5/iI89d8oED5SOjq3sWmCPRE1cigFdGp4NXOF4OAgOVf5wIU5
KNfwG+BH9ZiIG784BVTSrAn/raTX/+118rtVthEtvvUQXHI2NVUbLUSJtdnghVHtNz9/tZZtivaT
L+/u3D3NoQlKZC4eneO1h8aqsNBlPb2jc5rRO2s115GhIHoEVWOS4H+f1/I2EZ+nlweKy69Wmptc
GD/9ynf/5AFG9iQzN5Sd+zTn8o0CC3pPrikg7tT0IK3u9PYrmIiFnDPQAYLS4H4ar/qtGFTVxno2
p+kPoM+rzr5CqW9orcjLtj3uHWYZ2y4kMmxX1Sdjge7SduJhGGVAjFt6n06WXtqS4tRGm8Z57sTz
jVM6UgzLN8Lv2x19q822KvPj0i4PA0zA9ZlJXBhJ3+lbbv3mSEWnZlOjNatLqxE9tCjxNA02o4aS
MG6HnpAlEFfCWWSXkcsQv0+MY0naO9Be6b5kQmLF6aZ3hXcRw3NyBiRxPWOYOmUhpxw1SlZv/OVS
hD/dwbuTkfMOWAbOVlCke0bYuwS+1gbsXUzKmvvoIjACe6Ift3UalFEytcjRCf3YedBVlyTOX7rR
gSC/VPJo9MwEVCwhr41duknkGG5MQUVM2c8VBgSy7FJzoUIY/jlZI6HYrL03oQ3mO+XDibsTadu+
tgNI90DkmOcpX3MQ+hbk9n0F6wtlILsGFNc/3DmcH6mLpwEr/a0twh9tSAllbnUJyyXFzaTwi+3E
0DAS2Q3e4Hg13eI7SKX3no70Quja/G2HxsqeKvsjLqmy5I1fW8NQUCCvwnPswRkDcV1xtl7mCNUe
q6xLTB6JMqQHyPE3Ix0gWxIrJhsHQ8smJ0upgJ9yquZf6RLX2Gg4s/shTJi0CIfgeJ+b2LCD9Nw5
I/UlY1ntyP5uqAmOV6HEaOIXPwLvFR8rgXn53pnzrQ/EuKdl8NiNkKsD3zeOFAl0OtnYTfcsQ0vO
bbxYTDwQ3kWSUIGFTGAnPbYk2BKs3vUqHqv4SC+XYEg2z+uEtfOIig/Ox0MCkgbiMPd4Bl3wxprG
osMqaQ0ShsUnnUrtjkfEO3dp4Z8d/do5iPL1vsgxZAOV4AKWdAEmjL7dlCqYnii16VxNnKutpT+W
vmjO+fNlnv1d2rkMIhZbUDuFuson5Bxa0/vCw3OQ9ljQNifnDUyc1lylrbcLXH7uynDONLupY8q7
clHiQ9dFfaic7jO2cmtLeGFYawoK723HcqzwjB9rjqGYbUa2Y6Rdblh0Xyjo80bOKVzO3bB1h3Ym
F7MMK1z5GUH2azoEm6Ips8fSmOPVwoaRWb6NJjH20VISkBepcQ1DYzmmhfUopnYdanu6/XuB/zDd
Rv8weWEd9azPPJMcVPEHUv4i8QMnk693/uB/VF023tzZ6S6zJhGJl8lqu/S7KXBDUzdcMdDiXDyx
Vq4sQyXfiwgPuEwpNioDam20Z59bq4t0AGbNgWz/K1RUjMS6ivA5HJntP5cYIMWT9POtGSc3fxi7
jyk/aMhrJSOeLxvHOta8UUeL4NaiOts74Ve6kwnJ9jUR7jUgdXkE4p5GWUgNgJm+FU1Aa43mA9J4
X/5Y1kimGRr6mCabiZE28d54nQmM+ZT82mvL4gbWU7uEKgh8TONrVWr+rPk5V9qC7R/T2n2n1uw5
xT/NLoI+l6IMwr4o7hxzwlVH7Q7+yXCJCIq9x3SZXEfkX0wW+hU9J9tYnfSwItJoVw7du5niCEhH
sEo0ScRXojw77N7NBSPJdmDqp5ZPaC7qmgVB9Y5G2jFf7LPzP35j4ijJFariQOW4B6ukGqeL43fL
6JEGSBIx/GexTbtqW4a93CSN55z6GdIMS6eOXLtztk6bjKt4sJa3ga/kXnik01NufC5bG8fEaAlT
DHm6Sz9EMH4o4ZivnV/9XkY8W62qS+D34Q8gSjufYfCj77DYo3O7V/TyxPOGLxbWdmPDBMZFk0MQ
UOkHeR+k2IZ+o6JT9kMAEFmL2TWicAxeijohIxxb87bXBjzU7jiknObbhCnaMjFWCtiKdmxFBT7D
eLx4ZcwMhWlYKthbu0KtIcXMX0OCT0LNJ8WUfGOb5CN6cyBa5Sbjl4/A2y9+fRK6p5ZtaDpq0eom
En2rNyOmz7MzwEPPssTarwv2nIc0cveR4Hfc1nDJ8Pwaq7RazAugvG4tFqc7sLZhhoEUdCC5gU8h
SXbSF6R4dDJHsrN4N2wwC1SVISpSDh6b2Iq7zHW3ug+qSwYHhuF3XiTZTyYUC0/WKG5mqrNjZVfL
tl4it5F4TqyCqdOiftN/9zMul+nNlZm/a/CLhmNq08DqNW/spyfFm7ZvUgDfqyQHvMYFcEN5URdx
ORnu/16E01Z78NU43Kf+WfanvCjuWvuUgBBYFZOBnpxzAjcHJ/shVQEUFTsIWZ9D0IzvKi/7S5+3
Oy1idUwEJ3FK3LBQgDS8ZXH/XWWDcVywQlzClqLALCyBFPCCA2tjWlbx3XAIpX8q52nTv5DG4uMI
3pleKUrDgtmDoy8+pKo5P4v5kGmG+TMd5VFWoNpLq+XpmBrrJpul3uhx309Zc5UIzGsZNmRkw4wI
yEzTUDml76ODTQBq0kdZgEjrp6ACKADrGFIkEaKOaEk5hafQSayPtrglYW/uF43vRWTxFShoeYuJ
7b2MINi5wYgBgzKOwaE1s50T05FeeNOnO/av/GFYpbLX1DQ/M2LamwAn3d0gmAl43mX5quuDQBjg
mkbPVhzrF6UW/QItXXIx2Xv2E3dYz/Nx8JK/nEOzqDRMsSsrck9d6sN9DpmMZAB0zlWZGScqYLNz
WmWXOp65+RpB8qLFlLwktG9zlxzG2wiyCHNQgPGmXXx9GewXV9rPSlCXbgY88gL32hHxB5qo4b81
AHJ4KlYx95ajshVMcaslpMIA7v7vpXC4xijuqyuPzvu5dOVbrfLixZAqmomv8xu3MZmqVlKUnAQv
cckjFcfN2XHRtMInmDTm6H01tel8qHiM8gZCjQ9BaSUGs8I+qyG5FvMdgxk6IyHIU83IKEs7M2KC
6+09B15z/5wFgk16aSw7ZYDHcQTR1jq1FKtuhMsv02EH3A4J7IsybuSpQSZjogopo3Z861LLbdEF
V/pNIG+wmgzcIn66cJ2bmaI+KQTKx8KIEWsnLY9Z+0E5RWbJ4N17nos4pdZkI60p4sm1gHX7oHKq
8MuES3XT9uBhcWUaaxSG3jOnMFekxYD5esl0guX7YZfKuORzB/QMXtmTKbOM9nydreBnPwv7aCGU
HwpKKtbjwoNbSSKq/0qrmEbrWw0TE13BEDszG6tLGpvfNulFsn+Fx+pij5e82/pt457sYg7upAJ2
ctGS6t2OTxPWDJz/pnUouMmetGBS12fZsvf6DEq8L64sq/U39dIXixrFWz+2/iEnlLlSc+tuW4+g
exUk4S2BebdKh+bUNVyltacmlMvpv1gOMUXpRk1IhmwqEuBntiksZJcEi+gmqGfjRGh2Oy0xd1y7
5molCbMuSqY7CiY+Ca/yGxriYteQvs1qWe59Wizr2LHN72yO9+hr+mdVui4OrDZq8BjyoHs8DbFq
1sWmlQbDQKick43Rm6YuvqjcT0/m+5Cu1Kkf37QO56slhv4+q+BdzTWaeAvktaYw8ggTbMQ+HLYH
p4PoSEmRd8F1x3fyRgwFPSwLRrPpPitNk0AXFwN3NvvHBGKVRvjxNyaEV5tj4GpaUslVQwY0SHiv
jq04uY1Df7aKjoaWjKUUeNHWkRZzr7q6N82Vmvu/Y2L4R5pcLo6lNm2W2+8jvF7gSz97GhD5hhDn
exFcdQwcf8jjfuc8vb3wn/c++w8DRd1E0FKSCCVPrEyLc1IQEpktuV58BzUom4o78802lHmzAkeB
Hxg/Q3TiXwmB2lXrGc2rHfSAVNX49HHUH2BiGL4Qa7sFlhm5k4thtARWUFiDd3taT+oxKF6Hsfir
tJWeG/oagF0//3EIDFrpM8k4i3MJ9oJyW/vDcKSTM7skz5feVi+ui+1DOZQjJIG+0OppXtPZng8L
WJdVrddcHpeHVbj5BUM06UrDwVjTBS+djcIL+VavJ5d/E8pYeE7k8B6iUG/mkehSEZ6paNyWqfzK
zcG7+hq8gleV4TFuDILCrfladeBIepBGL/9eEk1ijortKpM/XG3J7Vg58YFVw3gR6dTheMuNX0Np
rYQ3c+FmGD021oHrSPBShbFJENe5eLVnfYlKP7uulbOv0vhN12lzTtP40QYLhVlO/GqZ1P9NxjTh
zLHdyO/V8KInXNUB+6wbd3dNhj0hhUC33IIXA0NPz5zOMfkdR6i2XpwX7+jYIvLcvIOTzNvXLKZz
GbhQroaBqpKalAlSmdoUoUtXSZxQPNv1N7PrnBdneJ/SvJOUbMffIKp5ipMsf1cZG5uVi2rjBw59
h+BPzhgRacBzrR9lqO6zY+SPUnfFIzHK77pwnR2S3M2uZJR7n8wkexI1Xr0LnjVDPJvmhndRbFsr
qblAa+tdsTjuWUjcN4/ryHMZ3SZ2x4yhtep32b9QSsxRNI0v0jUBstiIkLMw0x8c6A5YidVrinV+
65dlf7WV+7PzY+NS1Xq6eROTIhFq71gPTwnMl6wsZhd/G+GN8Mcr/PC9a5LOda1eX5e8NT5wlOL4
Q4tGDgIdPdXNxu0XlmR2iyx2ibynS/aRcwcqUwMpsqzaA1UZ1RX0YuRUDYhD06aKFm1b1lZ1Mnt5
XkjO353QRvDJHwH0HEIwXyFWrNYWf8LFD878EmdUj/LSCINZLi8r24rNK9AV9+q1Lv5Qp8WBziVM
eLl8bVBohnY091a3JEdCEc1ZG559wA4xbHEIhPd/L6amNDgvD0SWHTKJZyoIHd6ANCVHgjFuRmW7
YA1dNgIHClfb6tr04V7PdnVxyfdux67w9mY2f8x4c3Y93ShRy62UgyrreZNZDGfa9k7GfK8a37mk
T4F5gf7O5ZP7mKiccCd6tJ2Cv6lIqyE7zv5y5uwR7lyexWNp1ExuJb2HsXhX3KkOhrYAwgX+zm9o
hi1GBsXNKP1j59hYQe2nsEnZYlgsKzdTeheSDdh11rys27j3QRH8XbRwD7bAgTI25pMcZ1li44dJ
AHeF4i5pc200W5+5E6flXZzULgRSuAXz5E2/2nCbtkyr7H6xjoFve/vKGXGvUNmJ82ZYU05BAEoy
TXSDW9KNN6tIaa6ucvlwKHNiDQVkl9nNjXrLeVUjvqxiC3tjk1jpG/izE2Qrf83oKKUY27LOdukM
a8lni5ssgUbXGV5n6SqGm5LmxUwH164Q7UN63qtbq/Sem2CqgUHdaoihaOUMUuAh9eicTMg7V1aP
HsrtjBOYPcTJ953SqNB4TvCKdFejbX+Qe7P3jd0UV1SDW5C6C6oFaRfToywGBGgapRn1galltKfK
ld2py1EAGOTsjKI0jkGmjKP3fGlDWqbGZ0QcS/h58UpxjhEnh8zyIKvi89G+TWNrYVzdQcdX/jdo
kaABs4ly0zigM8cv2n2I17S3puH070VwLzwtBQ4Vs+HhLmRG8yC9eI6NzahhMnGZmBldRk3nRxCg
fLbBALiUvrq9K3FglFBEH0NOqYocK7nrlxgUMpY0WgOK5eoykPxXkWP1GZ94w26emanhrcITjf9o
ZogvwijRDqwv253LDaNBCOZLYCOOu/ZhsuZ7OSGcTBC1V0L686nzcLXT2Pa6SKM852L8SGLR7cqU
j1Yt3HdAnPLsZ93/v1jP/9oZ0HpaZexl5bN5/As9Gin6YlDXt57xP7iEddXPwXcYqJ1s7jqwiTLw
u6xk03yartjH8AUpicUZOHchpOWByaah5CpMkv9KF3avYq7qV5pizQptCMUEERnU+OC/1cjthZPx
u86OWPczLhIB2SXroO46FnXB9ZB9Dpa1515DnUH8d+FPXg89PHYu59G/fwWVCnNmW/0pPtol/lHb
KVVcY6PYQB6FHaiL0TIBJGhDG1PqNiv7GWidmrd8BL3PcJPbVLAmEdGspMKdQdJ8FdTYZGfL28dJ
sAWJ/vvpR3Po3amr+CuQyc17xnSMqYrgyaaI8+FnJqCqESYgfTR3YBGWL0XN8owl/AA0FM/zWEYU
NjLCZui/0nxorhlSQc1mhTdl3Q/pD0KAN9tqvzhJc9BJOEm20TC4eyvzvnUbvqvOuyDsHfuREjT0
W86Cu7lDxTJ98TcNhleCVV+gErk2eU/cg/EW+81jMq19rBuDG2usdqXAlD0KgOpMk7CTvvssEayt
BObtDycWl3Qe39BrkRD9/4I2ng6JazUraJbc9ZuMnCT2w8ipPf5J1zj1nW+lX/zR+2lrtJCuTfSK
NgpYoaA0D9nsbQCeikIh57iPSpSHge48F6AAXs2zkaS/9MITRXHMJehquR8RAVZua+FS+dF3/a+y
KHU0usSvRXzgCU3oZM9+WyCCnKn5nJtw2rmOw8Eq9Slw4eQ1BcnNTowbWNFgRVscRgfrZ+6PXyna
NVciVgF2keMcOJ+ZZvCOF4Nv8FTbOjSjrYzn3/UU2AefEc7Go4SIsVPPWX/S9xGResvSffNKhfW8
aCiDLGaK7P38x5CTUqcPlfNhN8qNyhkhucxcSfuJR1E0f0Ivf5YyhHfh+SkDbU41BVeV3Mzk62JS
PtBHMxnbFy6MDKiYu34JoAQbewLhWi/mBzPRZM8EtwBQmGyyUgEoVBRv4OnjCt26NFY3wbmciKvr
rpeMrpMooxKqGY6+wwk6SRreHNRv5j4CGR7yqqtTJuCZ+jQgJJvsDquG66BYQJYo37lXdbINRfkf
Wg+hYm/+a6f9T0KDbAd8lfs1Y6z6SVvQtzzl8Pf8gukEWDsdrFExD1b57xqtcbvAI/hTZdUPFyYC
qZMTn8J1YYYYZS2Oah0OKDm/T0X5OiMNtAxjVEslONcqK0s+rRlxqCuJDFM7YAyHopWvADWg9FFX
iTl1NDE84Yr8ZFNnfoEgMf81lX2GH/HuUFaIVWvnYi/990ekDXftrC4fOfb5mf9sDSYwhK7/pm53
nMFOBXbyhtP7bbb139Lyd0xLuYFLJjSKeGZV9IyGBknBIHH/3vRpN4m510lnZblsghRr9O2DGUu5
dj2qIeofop2/swXjsGX7XxadSqVjbNN6PExt/NW0VJ6YNTCEsLpbZItXTWL/AYbwaQ10pwSC4P78
y+OcydHUOji62hUeA6ZKTNZ6GewNXrhfOaVFhhr/azLnwWmYG2v7FnCZR0zTrKAA/GxXfZfBdLK7
4tq7MW1KrvE19v4htJNgbbku+ZokeyORxDWrgaRT0/2QiJ/8eSr8w33vD3Cbh43cjl4fhe1zic6T
bEVr1jtkgDu7MsXQ5rVNfJbNYFv+H3Nnrhy5sl3Rf3k+XiRmwJBT80SySFYVBwfBIpsAEmNiBr5e
C62QFM+QoZAjp2/zXl4OGDJPnrP32h5vKjgGGvev0J8gf1grN0iOqWZfHV37Ccr8szWKR5BRtP1I
CdCSw4A0yynte17kFzP6xFBwREB6DUrrJ4i6NyvSNmnW4PmsH0ll/KAJuufAuq9m9OJgCFgh7vCR
BITdACvgwFvtgArvaG+LVRSNkilbc7QH/2Y1s8OZg2ZRAcMg5IxzvZfPSZhImf0nXuufOGQkO8K0
63rvyXucTAwOOc6+RcQbvPQmTvq0xxbekCAL4eWy3PRsD9WuncqTR8UIT5IvG0ljL0yFVttpkDzk
xc9UPndZ4QKGUb/FMH4X8d5PdeKRfAzPgVs/tABeYIqFyzF0OT7nB8t7bSp7EYlGzbLVX6zGT5Q6
L4EcNXTY4qOpVjIpNkQ5PIISeoe6gSahXRPWS8MnYq5fbVvd3Qwx8aIsUd1E/Z3vZdkcs0LDa99A
LQ+Pky1QhphnzT7kiigKLYDTQUMseq+qD+L2Vih514IzmXScpwrzGqk2+yrxTlZKZi9zw9Jg1j9e
jYYVBEr0e33T+vbREcxZpIOXB1wgA65o6VWEhLCfgXUy9oXHrlTYdbOwvfSjCeLnKWM6oKYfHHU0
DGwZraH+fHuTcaVLea+KoFoO89k6bfRZ1EifoMYNAEgEcZN/jtCqL5KM1CbPiS65Hi2grENPbrYa
s1lvTGFTBQflwl4pMWh6Nb55p2RDaLODbmVfkgCNvEnXkyEudmU90Bgo9CBc+AqkBDr8lxgZE1cp
F9oOANENv9G4kL73NXU7vZLN0rSIx64Yii8Q0H3JNZsXIRS9+fqTiP7gDmBO5PgRCvMR1gzZB8yf
h54poSXwfg045kqJWG38LHWW8r8Qh2VhY7JPxS61m08zr65xJe/OiGTBRKlVG/GrJnn8/fo3cP0v
MaG8r1wC3Zorc4Ozn5VPlSze3PgRcttKFgn/TN9NNMk3hF9PlYv9t3AfG9G8ljhHmipgGZSfUUmU
tRsd0xiUm568JDwybcvpxWrqVw/PzMour3bUkxTrrPEUXgbTxUsOKtXC2Bo25gtlz51MO7qSihd7
fC3lqjIjRG/DJwbKEOvwlkzIzynLqmWMBm/p5tVeggxQKVEZ3uS/UjNd6ZOxv5g+24/LmTcQr401
4ifTLzVCm0Cbvu0oOScZuVfC+vSlfjV0iGB0gJyaI5UPK2lhiu55JMEgs4ePyrB5NtLgvX+WvnVR
vv1jIuZaxJ3J+ppsB2V+O/aTGcm9GebfIkSe2ddVxeFsPCDexyRT0CMfc+pk4Vswmppw2dLp0Azj
j2cPwM/ory38fPgS0LdF90GbZM4gtn4KdZvC6pl16mLPiYI2L6KbX9rBvU1Bd6NV86mP4lDr466k
y72wHHqWRNF3dfxrmwTkGFH63HkZBcv8BlXmB1GzcUyXkYpkYU7DV2TYO78DLFMY4XMUgjYR/ISJ
9qS3zeeogY8QmvoMCDA3UaMFBng/Ny6fMsYHTqO945/ugEZwxdI4WUyuk3MW4El2Deuoi3RbZvE3
BgFqQu2bUfhzszW8+nOIfNxJ/kvJ06KxwUwixBJRoTlGndO66ZtOQ7LX2HFsF3Fp2IVP/lCfnUrO
PJa9K7wPI3PpWfndJTKdlWGMJwcGFGMr41Y7XPoKtkDp+Gg3aWjV6Ct6wDn0englidRb0x9maIGh
H8SIxEZiMOyurzRAvjS7+aoU5n1T3CdEZJMqf1uNUrufUIkz+tgiqGS1qoiwosOyiIfsLfetb5nb
P7rmPAgWk2HsHyuO0zw02llJmzgpC4sm6X0YIMnkK494Qw5Wq669Gu6hrTatxF/nTcgamoIb1FDw
28xmM4tuC0qBlzTvCImcXuIU87ITpqRIQfKgtWNNTcinoTQNs99KeVgETUSVHC5qdvIwy98F2lLE
4XguRdKe0i7dVo1O6dsPLM3asKSNCjxQX6qcvn9WeRSkZnkni3KrJmEuOIBwx5Nq3/vQ4RRibEYZ
5RK7yXcCs6kHrERGN/bXseFI07jdt+5u29qkSNP83xR5zSIoeDGEC1+o/eOXGe+l1J5kr6+I0+IV
BrGwEO1PJBCJdHHxxbQPkouvdjXGrrzF4qQbIcptcpWqCIe6pnPnnfZHn3Xo9HE0UCLJy5jza2Dk
HvHBi8vodb+Rwed1uIMgVHjboW/mXPOoXPQTV6ZPnWOU3kOFhmaal4n5Ow9+i61We+0j7KLBZP80
wa/XsTZNCDzwi2PzqlqbGSAWxdDqDwgkLkOC2zIb8FyXmfmj1SldyGGtoUNbmFXx7hdz6s5f4eZE
VJhVW3zh6Dlo1QuC+oELzrfq0SbRbU8awpm42/fALB+nwCOa5sZM4YPoRt4B+F60wHtyR9MIqabA
iy7hXMaPZG3uTEM8pXiKVsTaMr3ZiY5hleWhGrS1lj4+H6D8CAjtiwrG0Z6H4AfNkGfox7gRdz0P
X4KxQjHHSUFF2R4JAenXkSDEegyfC5aEyOlftLK+GR4b5DC4SDreTM1HbLR2ZPgaqAHtcOafNHYm
nD8HoxhvIOo2PVU9WT+7GiClZbdXNfGtyf+9NSg/hN1j89BJMpci+xgQqTcdmIcufy8JgiW3xDLh
+hOGGnGbAqM8ot+4RzYuzqwN4KFRTRFh/5lG7oPj/inlcGr97FcN5gs28fe27S5Jos6hje888LeT
tus0pENwbm8AZ85VnF3GHi1OXmLtG3koRvuW05MLmpsso0eDCj90tphSVeicHXS1WHwsmiaZ9Sef
ULEm3QVZyR/hQAz0Yu/RawkOsfEfYmcpfQaNTDZxtGoGKt+clDNNHuUUPxsu2sDy3Yx4NAtb4t5s
wCSRaGAg3FrgLI8pVwZ9CYER2SvHo3q6JUF6w688hheNn74x/BewWBL9OtNRwh5LtKLoqlftyHIw
eg2z9ZZh3U8MvMWVJPoYvJDZiHS4KJ5yO4Lw0B6scQ8LECU48Dw8mtTQ7q32vI/BSF7xHKEetNu9
azhnTzL0QUcG9Kn37zHLTmc3aO7hCYDty79cq/nsup4HJj017vAw9T758eNOJ/EaO+8zF/OYwJ6h
k9a8k1d2cdLmHCb72rzQ7n2iRPg2/CJa4MhlHwmsU5L+OhOnkaj+tL2gWJQ8Gb7KFyOD2hRiDNiH
J0LDvooUYSSyxUVgVlvd4jWxczmimsRrnpokWtkmS5JDD96o9wANE7pHQ4BYECduR8SwDN14VxXE
sEZvVUHKDA6mo2VwF+oG9lAmtc1oA8exm6pckXS0RVDzYuTOg19iQFD9lqyn5ZjghEEi04r2DQLl
LdDtJ1n1CxxkRwYVp2EgocULkj9IR0Wsr/3Co5Xh7h0wpzHaojEqz1hiP5EPnmysjHUnT6IVr8ob
t9ZsR5I7MZinCV5aoBdbnEGLZOam8C1jj0N9M50EDCQoEGfD2HhJcR2wa1Kh7NwBjD2ucYi2J7r7
H4liw6tb1iqPjBX+2mVHj2rGNQmaaefwi7DWlgx71MI056ynyDk4A4G8HoLbACs+gX2vQzXcEbcc
bQMTQmMTC28hpPXK+JG0geXoVCbdLROJSLRKEySozfwIhw0Mux4vpkDuvpzmlQpmMKuee0nduFmO
Jmvh4BSHovd+BSIs1my2JiFRcY8CZkxtk4KuVQWgiI1jAk2qTJr9dHMZmpH7EUYfTM615d9/W/Ts
sk5wDCt8NYAV3s3Rx7PWME0scZ1qs7UWkSCOVyd5NwQxCWhyRif9qnw20lplv9Oo32gPgQG494n3
mPT5wXarZ9gI2z69EHOwM9Q8SIYaogcHs5FXLmHEC2ZdWpdFPI3Mfexpj8343ov0zcy8F4R9J0sP
b2CfNjIsHmXefGUhgx2taz/1APdhoAIybuke7KNyPOkB1L7WlH+iSnu20v4zFsGm6OaBWGWqVRCj
EO6QmsS0Q2KTiiCKve+22Dl5g16iftHxjTn+ZpYuT1qLKr15M2e9Va/p70k77QojWFdZ/CEK6+Jl
2t02rD+SsBWnUM9NOVOrmJ+SkhU6o7dmTrfRjJmAT6fVG5pFw0k3inRSiOMaq3l9iP+2hsolERnf
JnfVm/q7pXvkvOnnwLEfByc6V8lPQR4e6KeJPh6v6GRZ70gJ+xD5AiKmHqpBv1BdSHAYEDdyHrZj
Rvx5pjalN7AdKBrh2FMYpleXNHBYK2BLgSvG+SPkU9u31wrPEQe7+pyTqZVTuo/NUy+xxw7qkIUp
QUpYAiearviEAAWUzZuDchrnOJCUAeEYbEmTNsRJHxKAd5m2ZToV0QvRzo2ofxCELEfOAiRzHPzc
2zhu+Cqt8bKm0r0kbXGKQ0EUUfgFL3TRed4+8D6qtr4lETPOMgRfoLnBTcJpKlPxW84cDDNjMmq3
ilDZI+aVj9xhv8/yuzX5bA5FdOiBTyBRgv/soKQJOWgP5+IMfeUhmvRnkCNvVS0e/cY6t8lHMEdJ
181xKAr6hkybY314luxIjsOW2TDsHid05JyIrz4N/DQfvhPGKAtiQfmtApNuTPaSyQkTrkh+h77c
Oa7aJQGlrQje/EY+dHVwzBivk0mEXg2yqGl9+5F2HrEske36wKtLGW1eY9wI0tZOk5S/bt/TT70D
p/gjGki/2Xw56GCzRNrnXGMJaRN1i431mLKlgc7Col4Nv8WOff0N7sxbDCF1bPVtV5PDrcZ1Z9OL
cF4QzBxS408dRXs7q46+Lp9NJqwDVEcrGM75gC+MU5NNX3VplYCQioKlry6G33miYnrZt4JXAvKK
oiqNqo1d1Q2oEPy58CRPpvxuNfcqZfHVWuZD1HfzPfhSmEILYFc9CgfdIRStAc2JukzRA02LY911
K1eCBAxF9Wu72tuEeYVU480AdgjQxSuNhhewyR+AqoXKTk2iv8UhXUtNM9/96BHu8FtfOU9G014B
NRVkfQs4kcHBNVpn2zozh83jyfeHKj3n8U9Z4xsGDjWeYl1K/MTRJk/SAGaGwtMuzN/cVpjCxmHr
V251RQ73pw3QrmsYuk5l12wKVRSf0p2Ysf9hP2DKpywE5o6DBn/q+qPGdGhDsV7DKihjGodJQt1u
y8vUYQBPezhoevTC9KDcaNk9akOyxrqOqbbrcg4CIVQk2WXwArUbzHBZFuguRaVXjzqd8mUIGpNj
f1dF1baKwRylWUvumbmTFo8NwS5Lhwf28PePLEuN//ib3vjpuggQTlV6Xx3YDdShD6k5G36UpfCr
adlnvO1UjIOLVQkp+aBWFtnqR2P+A21DcKzZC5fmmDhLJGntsRoSwoLmv9HfBFNnTLiahpQtpmjc
g/VpAas51uXc4QsNOW4wpnzpBsuQ8LWNP4wKz4WrjmFHUnWQphjp//tjBZ1o5UXQgWp9ODujfY5i
QOBpd/La5KknkUWA2kHOvegYtyE8riE7F5O7MJNtUeN9mCTxjsbEQuUgyxISgZVOOjX8oZ9eC08y
Hj5MK2sB/7rJcmxH9NtTQ5JtPOGTQSXko9WiZdVETwGkH9tMkiMNRszNDqLFdDCXRZoEG+GrUzKI
tzCMvvDK0omtxK01/JvbAIvy7Vc0WCnSIay6hsjfMpCODJ0xShr+rPWO9AdZ3wMAEytCjxLOdc6f
0jqglRQ7lLgJLQGQqfDMvMS525o7LAtkiQupfvHTiHWfmc+5N70KKKmxDuephYOS60ursfaJLusV
+YprEOv90tXszTg1CrsHL601aT9I6u48ODWlS7FBM9LumqgE3tHptIy6uWwvYbe5zB5z03mc2Eqo
7O5o4F+hzL/3JtRF6FafTgZRZmwv+K4RaPcC6lTORpj6CKQQ31oDRzWpI59n9Ej7KN4zAvyuVXv2
GkZIZj+0y3XjeEeBFCECuwop5FlZBfMX7LwSyy9k84+y5r2d2TVxDaiOH8nPDVpJuXhB1pzhJNob
ZniHwJ2uHI0W6IT+B395cAwGf+Vg0t78va+6aPHceulJL/PXIploKxxgZngQQmCUNNFP5JP7Ozba
TqHTn8xqE2icRGGIong1aK+yF1jjeCq9Vc1sphrUG130R0s9EB9HgPGknxSbJ74iahvsnugr5wGh
663tILwM9dAtdDc4CHu4AV5UC1nTJIz9W147l7LvP/Q0uAJsSdeGVmyjhss3tdSA5gDkm24ujSrG
0xEdES1oP6vwjzdBNdR9+abq3F05A1LbnspwEbcObCrQR4yc9vhW6cxFxkdqWlQw0KoTKyeqPIpW
WlW9p4JfrsQ03H6kyQgGVB6joqRXUDe/hdbLld6JTWMoisiMVMysDx/KAvvInIWuh+ve93sKVW1F
b7NZueUfCQeQkzaGkzLjWtK1jwmCsmicc1hjW1Qq3rW0RpYCdwVGxBDzUUMdLbSHIJrOTn6VEfi5
adgEHYKzJCX6LOQqrNjgs5WAj4N+r9s0TY+mNIUxVAbVdxkm616FR2BIziFRaw6ub7LvOP6C9UUE
RKRkAnQaIdOyjzeDZLaaYNmG/bMjjupbWfg8CodhigiyjWVIuXInc1yAz6aliiqYdKLo5FnyiOv5
tc5gpENSgA8tOL+5JHEuY5fhK5ohD6Bl7hcfyDdn736wokD7Lv3m2ytbGowqh/g0HBkJajCbaP14
rrWTRrHv8WWB6WQOT1+8YaI9TwFYuPHCIGXAQ2V+Y7UfGPUBvYq0GonL4JNh14gNDRNiHGwfB0ad
V/QCHrQxhwGDqPID+cXSMfX4arYfWLrr3TRX8MigtnKA8xil0LboARGkGiQHw5++3UKKjRzyaWll
HJUsVBndoh7NcOPVZ8A5TKdlai0LSo2VhlqGojkDBYNswic6ZYnQqd4MCHkXSa6MDeqE8JHeHpIs
NyQ2wS8Qd4dzNnc7bY14kntXi65EVloPqRR4P4V5RKDG+pk52wyfyZrYQ3geMwNkoMm2Htu/zQsP
KKNIVno43rUo6T7GYlfVOWQ2xrJm4bAHkL+w05JxmH0rNx3y2VLm1niEfq8fizz/HBnxHp3W/pZS
oYjVONN1LqrrcDe5Rb1sDQMnqReEW98kDjtL2VTZ9cxVKSyGM3GbUnXr+ZyPkz+U0sjoiGYIQecP
nV7O2a7O8z/mfKH/VRDT/xig9C9ZTP+HuKb/h0FMHsFF/3MO0zb6yr9IXEKa0oz7n3/7x/zp/5G/
pP/TECA0fN81TdM2HEf/z/wlzfwnY1aLuGTHx+Hpov7+rwAmXf8niZIG/5fnWwb/jf8LTHYT/ds/
rH+6lqPznzzfMSyaP9b/JoCJfKF/zZmzXXy+Br5nJr66Yc15c/8aalR7DRJI7SsfVHUROobXwPdO
nRfm20jpBKBk44NsWcFDtNTb6FzE2rgfoGBhPB8DJs/lKp2Ut2p59Pa6kfun1Cu3WoVIYbDlgCiS
Gq78K9mkt9WTKP7o10h9snVvhOM51gvqLdLJTh0kd5coum3r+Q9OOY6PLEkcGgO0L3QmEQTgYSLd
R5RbPem2ZWuvpiTPzy5dkizx1Kklz4PtUdeYJ+EqA8Rv6fXBUCP79fffn8wIrfAZf2EIBoB8Jqfs
Yrj9pNuWNFwKqh8yGHJoBiwamMZqOryE5pGU7KyqaNQexjh9oHWRHFSe13tTc+4FCoGNVrE6BYVX
/xSDOWyk3mQL8IXprvCnGCZdwlqn8mTjzr/OiKxwT8VrU4vqNsjCmjMOkXMi5jNip/5gHZpwxrio
R5xaakfXazU+jaWUeeO6wnb73KMiUjp9xwky7GtDsCGEJrYvCCiHhLTIx6halYOsXgGK0+Wztf7R
HE0gJbFBRY5QN4V0T3ok0eIfOLi1ZW8Hj2RU2UdyYl44cSCjFiND3IlLdaqafEbFleyGefKOu+eZ
AnTbFVH2pAW4FTMXqrvm1gScyN7ahMUad9FOk139XGPaoult+Rua3P7ejqubVs5BCAoAglUh0eWK
wcSvwPZ6xqrvTPipbNFGbvp0QEbkY30yZ3y07YILHz/V2AWfUjMzl1ZicwbBCwCYziiw7QLut1Nn
Y+rG9u+DUsquvFU1tVi6z3zuF3jawQ8hx7itIvjGhuHR9NNFJ20MDm+71ovcXg15NODVJL5jrElT
d9wYwNKQXTVT+lvNR5pcj71D6AR/YFcgy0hGhyCutjR540Ub5N0rZq4S0y6CiajQnoQ+aQcYi/YT
3/zYZzmBM33EuK3NL/wMHGxBeZ0a5T9OCXpTr2ijteHo5qol2XgTxwE1gu69iRT/SG9p9Y+k4DDC
VRkxkbMnl5QDTXtIRHLNdLN+d1zmO2yneEDah6xPy/2AQHSBIbx7MBM27XH4slTZ0nOPzGWdCmvn
P2VD8aPlHnlR86vPDhatmq7NThruAFjwI5BEZZ+TmrWP4HY6IE6cP4hyaYyN3FiSAufv9TBnP2sL
E9ftkGksj8I16qNrNvUxRgG3muKJmY+XjEdqsmgPTnrz9yNA5IxwwG6tdCfbtREYpHT2TofWVJ0I
eF+MvMfkKExxx6RsmBAFDZ1N26i4Wn/zLS1UWWbe42nEqQjpujqW2ubvjUy13j6WXFGLmvaZRsPN
Szn0wGBRl0qofTKV2VYLPG8HRCKnc+8jdwEBvdBBzoKN7hgSZvhakXgNxlOb9u+eTqx87c6nMAOH
sT+28kHLqm+wHBhf8dquE/brW9Ah6c7SSl8y5EqO2VCTLEr7CY40Z2vJ4eN6RJ71bqsiffCt5ASO
fnoSOVYUeEAwloOScFdoa69Zbu7DUT0Hbodbz/b/VIB0ugSBRkyisKxHihfa9UhtYOx4PrD+rF/0
NW3gwoXo1aMyJMMcuaSqdWulsLYs86RRWyrtimtY31IVXxAtfPs4szfK4W4jcOua7mJOfG1T4bwd
EOWSVGEt+6qZ1g3mGAuTxbOqnfEI/UGiq4AWHduOWgQqQ6E9sy8J9EXDUPd//MF9GCV9MUKjuNOA
ofMzFKJDkGlkmDtmcSDktFpxWhqWzLGWthUO+NCsYavmrpOyaWYwYQtVVa7blkDNgWhKsC14eSip
72UMUq3T0q8ISCqs/jbbwps7MDdG0Da0cCaLo5Yme08elVDmUgC+W5Qj42E7ERDVFDPNcMi2AHr1
RVpNBIhkhOckmdEiwmHkTzfStgym0A4m9rrkOJWx6jF88hi3tatBNMiyXaCz8RXMhGczhoOTmucR
h2P4AiiXmMYSqmQEbYHasMGLTOtYFSHdvZ3nlryG8NUXBSlZSIacVR4ybKwCLAVEc0Y04OZHf6l5
DtSZobgasf+Wptm4NtCJLc1k6TD+XtlTm6yRTx4mppy72gzPNEF0N8F+5mZrh1wz2mk1dMGBfkk1
XrSSwKosK0hxwjWBbPy96aZ+VSZ08QxfW6dBttWL95xpRNu0QF2oPOvpNWWOjY7/xR+GrSjmXlWQ
XWfuNnasdqs3hBWU6d0bu2CXsamK0xjn/nGMamNhZPlKBWz4ovzUjBIUbv+Os2r2WITFUkQmAB8F
yY7zXbMkvBFZuERpmjp/IN+deOVoTsXdNutdOAsIJxeFXi/NBjSs24W7XMc10TjkU7QM10cXeeJk
MmPNU19sK/rsvaw+LZhGC2LIv0yz8jfAG+knJ0hzm6gVa4w28Tp3a/JjrQFBChDuKY2euAF3WY01
AQzDC5Ml0nPj5nUoeDB024i2sVHy2FgRc2NiJxauj+5dG04V1rYFMuJDlsN8KJoS7K+u/GUnrWmf
IMzUEEUwaqbN31aq2eskriF88LqHhPyoAkzSAfLfTKqU61bHCAsDwD54qRpXkk7CrD9DepLUyKTL
6StHerDBbPjroUZZisrH+VnMwnoBtjdQNeCAEQNkVYZr8Ey9Nz2Qt/VtptJhVa5MfiraaYTD2m2n
M8MCCegWp7pkSuSGgnkNjw6j9+RFRTw1cVx+hdK4sYqYnIc47kbFs+aSG9F7W+OPEG3JfjMTt4Lk
0+1tPuq8Q2wpHkN23srhFRPIlGnFKg/94LR0NO97wLhrtvmw5E56j7bnLGiTRIeuxz7aCtsBPzKR
fGzTAkeJvB7S6C4UPAYsdSFB9StP6Q6M8+msSiDOs+lOtSGEALzPgE+dA/FBgnNuDgwuyUho77JD
Ggw87E4u+AFiqkHkJkEdPFj4sRBoTl9Mry+jLK6uN1lsA4m3cmtue02tQBXDNoRyhvAr6HfpgHCq
S9YwTb5BPDIwiLtLSD8Q2g4LmqnujlHY68QNVwDIl74akIH3jlwzddd2rda+p7z0nhEYD11ffcFc
Y27R6+uetOGliOmWRrjHFsNssUsIynoYq3PjBekDKwN9udpdGCPdmSTj+K8bglEkTeeifrF9Ze0L
hqST0/0oHVtCZYW7Tnf0LfMwl7uLnI3deJv2068NlB4vUg66uzLPrZPTlGywW4GttIbIeBZAJhqt
e4MFjbS+v/RF+gai3F32pRVsE0mpEeRUbLUkfiTPiADXnoUZ7osm5CuBZNBMzyZ5eaCz01ANV+im
wJCDYR/io8+VXVV5xlslHSD7TafQsjIRqAh7cqo0Xke80u4rKEPEk7AFtw6LYhynaj9a1nObzfes
sZddz6MqJgsufjOdYbQdymR4x/DH9Ix7sKiAX7MLju4CUtvF1KM9YV63CC3NUHbknXhAMczyHUNZ
uNRtFnV4R2JVL7KQTpvy8cu1NTmSvaTaHeVNaxD+u6DLNd/z6IjwDk3I1sMSL0iX1z2kEkRLvts+
xaH8GlmabIioS/Soq9Syuo0b1epQQ8apE5Wu/RcCiCbSNqfXuLfBaqqBMqn8cAP/OXiqy8leVL15
QvicL5zkVhRhuNR656lHMe5OyQ+DQn/pptHXUNIWapqRgBdC8dCzuz3Oofiz57jC7YLE3kz6DbpK
dYKKsB8L9wNd3lfDJrJEMQdKWGt2klQPDj+VsYuTbI1BHG9u6k8r5XlLWuj90lIAlG0PRU6SqfeI
7UL58t41YbpcmXF7BGF2COSKz3oygnkDhPmBHIcbCFrnEspgnWWo7bVwJSNA0mOBHl31LtgDjh8T
mhQdScvsjb5rghq2DQSQE6BJHE+OTDbPvvZMIcgDOro3ZZIqwZM/sqGy0vYtX5ZSnwS8eSgATc+k
J+PTgAtgYxXd+OJaylkkNGDRaK45GOsw7vr1NEZrCRYDoU/2qVfGq46eoj3Qtr2GnEAnP71RytI6
T+UmEZCRGEr55BFvyfl80LOHYqpPCT3LdT+aP2kfHUqn/Gj9MTxrefUVBRrkUD+PF2nPvlW081Rx
jIeT7KHF61q0ym0/gKRibs2iA4w0xV+diqcT6wJ+DqK92ChitsdUnzaNeROD85JHPUcgg7JOQ+BC
mytmsGPfaOupNfPio0MeqxW/SqfO9qCjId+6FGnaY6tb7TYOO3jLKIiR6MtFbYmNskJ357URG4Pm
1GsndPkFtZpxbXdQA292oR7HsjYRPNELx4z72qbii2g8kM0kFPj6mO6GkcUxILZ0nMrfwkTYQLOb
M0R8bSliFjohbJTgLPUuARVCVNOJwd1T6drUn4ncBlFJnOfsgpBKnzeR9xKgfqIisXXS8kTnclxi
XwGvRyfRGFKw8KX7k3iIMhttbFnRE9rX1nvX6q8Ivh/o0fMp8Bbaqkfc6uJtk4AkUKPZBYk7JDYV
CXAsZ+8CCCT2riLiFEOHKYOTQ0xFaxdU/I79ZqldGqMZsXFjGILVvs8x8phujiGTkrJvqLmDDpB3
CaeMliS+xRLKnKE1B+yjxmJKm0Ok8k1GKNAiLwgNQ/R6BRlzMVqfWsylpUzi2SIM5t0BScs1pwZx
HWr3sep/OiaJi8z3sBu3Z5R1d6kj6rNrot5r8Rp5qDv65NBooBkS0hTWNRLAjcPLWRnut5+Z77Zw
7qOhcSRpQuywAX77yeRL5tvOEgiGKo+pX++8ol7gCYvl2bR4ETvbuo7dFVLtwaQrzBgs+wyS7lOg
isa40EMlaT+jGAu7Qe5SUNk7yUVpKQWYgzxDkrh3Bj3ulHTHlaXYvcWIfqgKoVConRDhFfwHoR9e
8zkm0cFopwNEHrFteuta4bKuJxCKGdMWXQFQK+qe02eQAP4JKsZO4u6nvvtgaacwidL17PZf6bZi
8Im4U/O/424462QOLVDKviLn/w4zeJmtEVyLJv+wM/NpSj7cyXsPsZ8u2rBjbsDcicVo8qont2AL
LqOCkIFMfFoMbANzU3jja9Qy3WEkd9Mj/ONUW/o6HC+hFjHCyc2dqSsd3ev0Tt7BWyzIrAy88ODU
hdqDXty1/fijl85ZNsarZSEKA4HWd9me7KuTcEjzgtNB15eaLBJybeoBr4x/NfWs5rsAD3AjnmHN
5G2rfPtRz597NzwXzejs+oK4gZaE9DwM0SH1d5IrgE6RBJrM4EI53VU1l0o6r2dEY8HzKGAcuUlV
/lBQwPDo0ZYrI7VynLA8lNY8WVT1mlQKbeEgl1kRGJeurH+n7Lx23ObaLH0vfTz8wbBJbgLTcyCJ
olJVqXI4ISqZOW1mXn0/9N/TPYPBAN0nBdufv7ItiTusd61nhRWp0sL24YJQ34d9rqJOLntlevJo
TAXXekFFhe2Ye1vH1AqHny2t+TI1ccZv9ZDDphbwxfGsPoxc+/cmYT0/SfqYLVqdBGYNrW1J1S2Q
ai0spNiYkBfnqPChMQzwVs27jA21wDezAFVhwj/45dWca+dYaf0rnCZFF5h0fbA4F23VYWBEAoyp
xm3v9MADubegKRTUCUCfYbCZEb4t0VU0wuk+uhA9ruYpStS8W3JIHqicsTWZZDaS76hJWNqafre4
9XM5txTK0i5TtNh8R203eVW5H+hROgCO2YceqCfBJZwz9h1129gJLQtVPyNqCZB4l6yubCanr3Td
XyIUmm3Py9XjHkxpZ0X9uNcLcV0fDdHQTheyGtBY+cYJ8sBUGBOWHZgjVhyB10MY84e+1Ae1YOdl
1l1tYy9+lXHTbriz3Qk+ZBvMhkR/0+UCJ/a1s4biQn34zlCMhNJBXEqXUQuzLFg6tOXN/a5sGioR
u+bA9+6RNtDL5u1Y6s+9crm0xlhmC+1T60iCj0XMs6r9CUPyG1ob5INxV4v4loFuAKOBJIuhMd5O
87sSX00xwqo35CNx969Kj+KDYWB9FKs1eXqqeyPeyTHRaIwvvgHoYncSbzrmMsq8yiMdsH5l0cCY
86jHHo4c920ZGa9PapkClfFkhn02+ST2lk0Gr4KKtsGuv0TVPiesLPsJo6nE1NIurNeLgbiMs1Fu
nKG+a8twPfGkzQN+9g98KHQxTWhytPn5MT1N3FE57a6rcompWfM8Rm0q1QLyJ8fGDp8SL8JiUHCS
q/iOQ2r1O1ObvhgxJrsyNX+Z4qLZagTEUs2FPEX5SZU7xzJzBbAGBWrKxr7TdNWzx4Yp7H0+1o+D
kxk7raPmvZwe9d7mAlLFjMvt0eSdT5gthSbZkJCoqzGdaO57az3CMzqXTWHZbyjHr6U+/RIW3pG5
zHYCtoG28DlNp+JgZHSFkdyWeWRCFONlLKL6oco1CypDc0cuNgu9AVGueXBLraTF6dtNoqAcwnMe
wqUqORKDQsbdiZy31SZj5C415HtZZ6tnnSxQp3HJkp75IsOelnM3fIxmtujq2nnei6UbYlOVzKyT
8TKUw3zgtLOVoxKncP2imN0aLnU5Ee2CW89gJV/RyZVONjpxcO3poST2KpNTx7kIqXLyu35097iM
A3cGrzVC2UReiV/Uko+nvCP0mrCwCrcZt7JOH5KRnc90LLG3aVJXWfunBFYayvTeLWCfGVN9niN0
Kaw9b4klScgL9ZPUdI+ntBQYimyMhbfSGxgIOr3oD0CRELtnIOhcL6hUiQOL69/GYhzAiYp1N5s4
JTUF97f5AQ0/Rv81WFxzgNYj2JpNHQtarKbzTOODVV3sGMtSJT/Ryh91aj2wNZ5j1f7YHfBOSH/z
zja4wEexupbOcOox3hwUKCplLbduitaZzRYGLgJzgztCdFfWmyXV4wjdFlAK+XkW58nV97gUj6Dd
noXkw9baV891LnrRBTTgfrbVokGEqLcY3Ai+CMHhEXMoM3puexw/ueUaL7Hq37UpxIauzMCLw0tM
17EBMpTRcZzd0FBJfRVT8xmpzjd64z7jhRryVvppM++56I6+Wb05htQ2K1gtMvaCfW0fpwXhzSH+
dhu1BJ3n4oNgoINVBSsZTId9jky3CI/xr8tdwljtDvHqp57s977BpoaTwsXypSqv2lq18WHELB7C
RjHNpmtH5blfmIBcHUVmQjVIZX1lo9JWH3E1k1JMopfG/SNyfPtMUHAfQInGUhxjrurlY0hluNXP
xdnkwkikIwrpDbeDKJxvezKYIqfQT4e0kwMhnWD25WI5C8lSLNuF0iLk7ZQAxdRSpbLE3TExWzp+
YzQ0vHAj0i13ON/s1QeldE9NZvpNPrPutNMHZsujrrMk5yAUq/HcS+u6WHQJx+ZwJxuW4vrVgdVG
Q2ZEeJNmqXI1tufA3/B+5pxeIibkOZzGYeYFNGp1N5Sn1KAoKTcPAp86MyH7FUA9BqPWgivhiKDs
gUuI3sBxQAwygMF1WtqUDBuO7HY0T7pu3Vcq/uWgtbrvN3/hxBA4COIsRooDIL+blKMfxsn6NuCD
AxjpdmFGmIUCVmrk+kIeSrC8Q4WUk49p4yeyoZ/YoNjScN4tz+5pGVlOLkOOc9+Wv2CbR3/m8sCW
XKkdjP75WCoOX3oHwj4SJ+no7rHmBoKHwgYy5RLxjexjr2tHTXQX0y4GP3E5KxVl+FyLstvXSdpj
xlH9qSJKtxnr9I/H33kzN+oCG2cGtYSCTcTQkCTeneU+2bqeo/nJEP2a+qgIiZeeP9RDc9Ece2A5
Kj9aC71lznpBDa+TbqXRhywx7ncLEcD3MEBtGtd+JSVOs1ll3yhRN5wW5+YEmP8O5trLHM2fBo43
vSPVbekQMNP+CxtEuG1yavOKoXxqOyyuZoyVqa30gN9DCN+NqRkdy52a7e6aCnHFwwysdoizfZ7G
gcuzf4zz+rXgU7JpbHDCAIG2TUSAXGGc2MYhElA9cy3uFd/Z1oo3eqzo9lw7xeXaIp5EjDrhQdBg
prLxhPkTcPaAHRocShaz0jG8EB280hTL7cm0R3mymvECQ+6e5BB/Qu7cZNTnnsCmrYAYyki0yKxO
0eXvr061dTtYc3sYuia9dOXVTrGuGrk3+kwcAtAnnPE8Cnp773UIq55pnPocYkDLzG1pBMifknji
VByDJqm9gYvPqMNrDa+irJY9nRactlyP7LNiBuvUpi911MZGpIxSmcLCF6aIbYrdl75u3qkR0nzG
18bp7xc7DwgcDn6uiqcqqc5NqEGtAJoY1VFgd+0teaUuwDiIjOFQsJ3izILrqfZ1bj4DyIJ0Z0Qy
DhocvlFYWAH3p7vKK7cdmFFk6GgHTw1QQ5mpg5e0e6a8zMklMuGo8S4tonlN4tQK6jKJT5F+JgLM
8l9g824+i8azuCvEv3GlA/XRX8lRkKzo0seeEjFAMxYI0RSlvy3j56Gg4EikzXuhinchuEDXRqyf
TDorEwa/XsX4yyJjGRgGpR+G8cT4EKnXSB885MwZCWG7RBYmSVlhyKEZoajYHysTEuK4TJsKmxMe
1Ie8zzpok2hHPaOZoK8Uw4vU/GOk/d4ir3/nKrv29SI/EdMvjp6RfQqLfG3PPYVqVzYB+M9cQV47
QpRrk8SztFYhK5bfVUG9ZVXk7+k4rznq+g0yC9CrQXDXj0MfWsBN4qbxfQVhZ5PnB00BT5YZ8cyJ
zJ1CFrU5m8PsesPryP09w87ZwO4n8VA7e5Lm0z4KnxiftKdZOX6tzPeiVx6XhppaGIeusZmhLyOa
ut3l0qIBg8P96P0pOdJSgjagHqsy3xIwE9tUWxjOa8N1Sml2SoaCN2bU54MguNfNYBsd13rikl3v
PLO4EJP7CQvPPqwFYnaPAlvRKL3JO7xqQjuGjnFDtuPLxGULjGcEzotSTtXqaBH75hF7JfME4zXG
w1dArjjl5WPYa4/l0B1sOev7IWJvq53DEnbU5Ena5fOiNnxe4t+oTzh+9CO9LXULnQdrH7Qd1uWM
9UdimV6mm1a3yDsR9dlBQ38Y+FQtmv3TlAYY3vUSWcpgybhtZo57jKrJC9KaIg+cs4GCf0yS+z1x
oQyPlXPTIhJ04wTrCJBtOyJjgRvrNl6qgS+m96ViuInBISy2Rs5ZsI8TsBlDQu+0IbZ29tKvBlcG
7lwiFwVoRWLxLsMHZ9Hrm2gIB+ZNy03HmVZg+OKRHG5jx/pKiGbZsoJk4pp+r8evLqlfIlAHPXfl
PubgN9lTUNASDQQaiUD1X8DF2u3CMH9jqBpY54AEPAK0nWxS6DBEdX2+JSWauPg+SVmqTYcJpCRr
sW0SwpF6HpOYgxYM0CF5GhtO5LjpKPNy+QRV5nLukSpUVB5y1Qxn/DqHKTXILVrlT6OLKDBLGlzH
IX52EZqvEHbGTeXlDkP/1dzetbTeks6sW0bhdIq7x06hFPX4sClRh50CpHbAHkMBuMe5j+NJIrnm
Cgs/n5UlX4Zof1TST5sBwDjvsDhLJwmPC3a+GsSl23cNZKNyBSMu2ynGLWT12a/mNtybtRcFj+Ae
2x15BWc5gzG2kPC6wG1IaNc0BPJRhRhNDsrEjHfoC3sMwu+Celk5KeTFjg1X8MgR6oPs2VBrAJHG
eMY4uU9TpGY5EEKqmUNRbQFqkiE8bCTtzZUz0nJ7zEr6UBX0IZDJuO3ieo+bnGZZ5t7rsYg35wVy
J7OLVB93bWNMwTAk0DTpYIq4pW+VxxzFCWlbma3+FsDecBIN9xxlWgwfUATnejqwgKY3lKutAG2T
aX9hGK7vNMS3UM2NWUkmoh4xFu4MamxRQBK0iQ5HgaPnw4G0xY8yJcWJij7HMrUYAKC0hkS4EG0f
ROty+15jFvwmPudDfKKmgFsty4VL4Qbq4o9OC7XvyZV9wX0ZqAUbVkP6Jdbw5Rh7u9FJaMfQve33
wSTavMokTUoQpRIwuXSjfUtTMjyjVp9Nx/1wV3K8nuBvB8CQEJ3HAJlbkJwmJz1qVWidppRcPXIs
m1pMy48ZHuwluyaFq1MlNjzANfU2ZT4965yItgXQRS6w2MwrjLTuSIFtWf9i8GVZbjL2L9B784Do
rT+OFk+8g4IMIrH6TqIcN2gcfQ96fNdNVD1CAsBySfmQNrvcxFsDzP9Y8vDQNZjEhDesiIARdrag
au2Yv2vhk+lW+9lB7LEG7FM0ekZ+uYpBWYJIuH6h7si9qdr4peRCG3GyyRWs2gRLr7IGuXMg3IFm
62AunUgqMGfTJZlRrYRv20/HhQPbzTSBFujGytiQfdyC2puIKWoUGDaNv1TRcKHhqN/3UbqznPpP
DET+RIcg9UM61egyIhyuMbbJlv6ecimLGiD5kHcRaL+lh8dr0t7QtufQRk1im9rORvmg3H7GquMS
RbVLCjGqOyoyPbxkCHSJT+j9TtQdPautcXR4cQ3lbHSThADOvW3dd/kpqsdvPcW2PstfR2BnNnso
TWn6gwifbjDZR9e17iZnzbpmhgjMAn/exAYnMwTilkJLSt78LnMYJ9UIc9kHiMhns8spPswY5Wmp
9kvwNr3iYt5D/272mJO03fJnbk1fZO14G43lOaUBb9ev82D4bgu1fU3/MK8Sc+spxPwlbM5Jr48H
RT/BnJu0Vyn9gwkOHa2xyX3EwJ7ntM1+JKnFxWzhnqp7rF82FLHcqyBCTpVPV6tBwD8k3CTDw4Av
ZZeq+pfWjqcyYQH3QiYCtMCduJbXuK2YuhfiwrNBvIrUsowIWiimaEu9mhgTPnjD3L96bWbfN706
8e8v9rx3DDPr6X4G4LIzMT6ixblYAMfE4u6w5LxUCYoCKJwnAGb9wWq6gyvszwGmwLmtBu3890e2
GBjO6aL4wn8N6wobYs85zZwfM5F7gav+AAByTqbGvGByO4azPeN/XecCbeqZPMqkfrPbAf5I1CUB
DMDmshh2TRDEqw/puNzqvcvotuOeklVMgyhKW5gU3VbO6IIFcPtj1DKpicT0S79d9qkR4809C3qV
yZ5mjxFtYosjHgdiDywxyWnJpg46UeqnCy9anDVM1TmQT13mkVJuofY7OxTKKcg7l3lCF5/mDkcV
Dev9qz3oytcqI8JoSScGduxij7dvb1ckutzvpUqrs0ghreRefJ41J9nYdWK9ceicfban/hBBNXuD
NB1IWJZPdtbaOMTc7zxm+FoX2ZGLT32E73loGgfrVPVY9Lb+mK3TMbH+va4k4vttmlQv2oSCsIY7
ptZ9cauITZDIhGkhUZEHchwryPphALwdumdJ0SnCrTslh8mF1eJ2NKULfaZHVCuAAuFTa7L4SzOr
6wgkuq2ce4+pkR9Jkz84lXdcpSOwGFN0BlhubjIMuL5B/XcgVT/jEwiLu1hUxR1R4ALyLVIWZqdH
Om/+/ZeMpQyx4DjcLCfgHgO2cs0WaktQ7wT5f9sOgG/nIfthHI3aNq/mLJ22WJCSzinWOQ9ZUtd9
oUhbcKk74SfCIWKSrh0tZ+b6hLPJKk20XfN+nI3+Oe24xg1j4u3DBPYBB3HnZYR/l8NoP3E9gCsY
Yz0lebfcOIyRibP1hW+78G4x9HIxw5IE+d2gxSTrDk0HSNQBEJni27mGOtuhITp9O87OvrX72V8G
twrs0Lx1WS1nMeUBFsn0JpXdZ5kN1ZPFIpB0tbvPtKY8xe2fQpnNOU5vaHlHZPM88iNmNZ3NjL5F
I4nRdSd0ZD1Vp8Kmjcrkr1NJ68VqDmHPOtoIs9nSuxkoiVhbmbPyU2booNGM6CgylUN4NPKb1nM2
LZZuVr9lN2mkEV2XhiRsvI9ddrY7FF0rZmmyKoYYKYVgLkvd4KWD72TWe25HB80E10fKMhuxP2SM
g05lfdPW8hUU/WuacoWt+DxRdwz5JRXU62wX14dIMZ1ciygzDhZrT8gv3I4607jpHS2YAAYFsS3V
hZuYrQAtRhJF4/ZtQEiHCtKcSq/BdkRBV5RrdJ0ePcB2HBJU5St9ag+zN32WY/+F47HmekBfihm9
kR0rj9jUx5OWr3dzu7+J3AGG4iQVOS3iluxIftRiGoziCW+WS4UnvCzbR9iMSvNtIgwUWCSIfCYM
fxQGlxkf7EaXKY6c0bqlNgnnDBbekGo7E9GGuy7skOEDSIzjww1i7lnz78y5r8UhXcCOy+UYJDRv
yXKk39nB7DMtBR/2OXn2dAJ1jD3PoUEkfSo52fe8XyT6YR4IahBU6yddgW2ZLNIQjjuRWWcnRP4b
J/MaRnwe3FZAF0nGxyhmcYbni+UQIExLnV54oyXVtAtnkzgGvP2I4JbFzTuzQ5xqcoYg7b50PSis
odP8TIHSbhlL34i4v6f48FXi19wRiJTeQ2KjLwCARZTrFYH24VwL8/L3Xolz7nFi5Gfp8UM6WjcC
tCqHUOQzC8OKUx7kXN5gryR8P84XN4axKUnJYjSnYxmgrlFVYHib+KGpGCzr+HwRPXcJ5P8KVjv0
VUgrdCltyv5litI3e7pr3WevcNSWXH15ap38ywXfzdGe5igOa30OEqJMUa60HBhjybOkM7Xg8UCA
rn87L0SsQhlw7CnbWnn+wlAiChqcE2k/aIhcy8Xzmsc85a7Xhx0w+ZD0k5tS38ByOZg4de11MF69
giNswYfZ2NWUZvkZxg+f0T7MYvR+DiiOs6EcOtt6UXpYovFtaIZ+X9moQyUlW2YqiMOPWstxEMP0
0gVNH9A06t3hVGVRagz28JTiiN1kS0y04yUtKRPKiqm7/fvFtcO1Esd6sdlQ//lLRU+j8NItpONo
8LtJyduegQrs/v6spbb55u+PYoDS//yR8PDYYUZG05kR7O266gI71YS7KzL4LaZ0L5kbWre5IKNW
D3w+HXO5LWJn2s9WzCh8/el/fkma7lYkZnTyskbfLBFVl/EcV7cQYJgV1nXpj71t3fz9MuB+d3Mk
7c5B+rKV7d6HdItcbdZ0J6H+ikXxnt3NPCxmqG07Yx+z9bAk0SrOQb8hOwlOhnuhuEk7mnOA/1Xj
rO5bEl52DztmkHpz8mJwT3F5xTZMpcXadR3Jm8Wb6ve4z56aZe5oMVwzIhq858EtbxNzbO8cUxz+
+1mj/0KK6L8WRwp+q9vP4rf9G3X6rkCxJ1Hc/TP59B8/bf8jCbX77D7/r59wSyPbc9//qvnht+WB
+F//k7hT9Futv/O/+h//PSH0NNe///ov3zSEdOt3i5Kq/D/DQ4YgovP/Dxtdftuqi6v/5//4Z97I
9P4hHNu12bfZJyzX/t9xI9P9h27aOiM15GZdWt5/po00U/7DdlxXejr2c6JIa3zp3+NGmqX/w3Eg
iRAcouYbas9/J27E7XeNExHyi6rybzDKkAK90zN029aF51mWyX///nzArd7+678Y/yNRgHDILYTg
whBiogKtbIIrtHEcOAdSJxPJAHTggo1vwukmCEDpewrL50jfHcHDnRkb+n5p3M/FYGl1ChaYPI4f
zQZmbc4TvM/i6ICGkR3xxdwuNCZI0+RiEJL/rBpvrYKC76R1GP20dTbspHdt5REcAXWLrKqT5G6P
cVwYPv5D2PFS7jz2PX+enRuzspqtkSQShZneq2gAcjkTzaDnlqb4oW+vswnlowIuRXGRNyGU5YIB
yXB0hzIwFbg4+T7qDWWXKTFrq/ROnJvR84wcu6zlPXil8diVYX5IQGKtfYEczJpnI5bE73OgRGjl
oa9vRVno27AdjT2mxmlvAr2cu4cmTlA65NHKyhoZmSU9M612p+OQhxIhoFcx+8QNOzg7/Cxz3TlX
1B8LVQ3hxbU0kpKmWe6lVpwKmQ2XJGYdHtzoxFD9i+FlG8zGPRM72vcwgsXO8sDNvTjibxfgYe6V
CWBUgd4JdXmVtfnMKYltuNLuTS4wieQMriadLDykhMZ4dVe4Z51vhxL2Xd4aPfWe9evo7uC8GH7D
35KxyEg5URbXQdYh8Ha+rY/FkeBGtOFyxZ+cqGfavHKEdXPcaTS1CAh6B5qPuMgUNK/lpFj2Zv1d
t0PoOwIHerdz5CN9XXDn1t4h9njmAw4wZgJEPvu8gQCyb+OaeufB8aksd3YcYTki6Ji+akIdoU1d
rVtairiRvQ1Jw53GIb8FQJJtUEQGfq+KB8hCofg0I27BE7TYbTOkWJV0f7Ln7AXZw2DKVzNL1UBl
J1atPbXWpJ9qVx3SYjqns7xExTJe69S+2PjsL4NaKX8R5E2U2pvRpana6Zd0PTiJa+wF61R7Y1vY
RwqcL9va7M6O1ft6C7dfNCVa5QysenDa35iCW2LjcjW2OYeKeRr0mfaVcXHkLd1+9VPRkEylY6aV
p2Zw/uD5DI+ymvd6q/+ZXW83KFxxGUx8zPUOzb5rAnmtC8jziA+CLJlIR99rFAYAYMPuXmqQxpz+
lgK9PnA0KKZyiMygKq5J356sOVcbEUdGgNGW2lTKbg2KMxlfANZwwLz3IZalVsN47nYwHerMfncd
+6noRwZRuIznBNZXVNf7WuNwSmwQT03cS07wNY8lxVZZR0eDi1aYpe/Uvc9n4v8HAI2r9727q9rh
aI21P2Gxs02kXbnU2C/wZi/maGMuwjOom5LDtgRJw/fBxzcX2zBbMHsV8Uc5Lg8LqLO0W17SHHhR
L2EaAdxZSaXY3exFHtNJfJSUSpywJ57s/tREr4tBkwHNopAarNFh1C8eKwsPWd2eGVXfQrYZNiNO
x72034pEGIccL0UVr7Di2VZgR8VzBzjzvGDm23aQ+8xowN3cHCdBblG6dh0o09kMMfpwF+OVqZdJ
2/EETH4r6lfOaTFIoYNS3kkJeVj4Pzh9Ve8d+lCgGvMRdAmJmJfZfjSX0iZNjaE6ZEpVEBG3EB1n
iXJp08o+QESgwJLVt4sSulWqnam611yON+7ERcRLbIiOcswDXTcvnIKbQ4rR0BRRfFRM8OACpm8G
Vr6T7eC5IfuIlDf8OBBs9ar1tbQ7d5H27VIq7gzVGWv3uWQ06moQqNi2flPC7QirStCuI7YNEIzA
SDSwsyA3aNLFfq8v0Udfiy5AjUrwf7oXnc/RBMR0x78IXpGc7hlFvI6Y3XdOVeA3MhAKmiw7TjbW
mEh+eQJN1qqM6eKl/b2egCYLRYm6u1gTByuQEVWIATeU+9m0foRlJTA3aAHuLA+PgRivoRp3aROF
uzZuxC6J5oOKcDpgQVHrXnPtW47sZTxEYHzXabUw94addKxp9FBMzIhYS1+y0qGczuz2eZIQrJ8w
FVXzr9nL+7nt7sJS3ltDWryJZlp4hL34gO7nAzkApIH14ujyrk1tclsJp906mMe3bqNpfnGjj9YP
WDUYCxRWk9S0HjSJix4cBEUzc4YY2vUB1yliAtWR8ynPoGreVw/O0GDbGHvwauVw10HyCPlQZG5Z
fE0oENIIElV+aeOMlTdmYOIUjHqj7LuOLeVzl8MYWQOEoKsUPb6gNa/1PjXPjpjqTcW2C891RbU5
/lX86tpbsV2KuL4tXJ4hu0bVlRp3nhQ3Nx5BgmvG3iu0m/6Z1L0G7blRAYyw6DZxFmZCNeOAJP+2
VY7jrUBUM5BmJvqTZGKP+BOm/kCg1ZdEHrfp0hC2N6ZHioyIZZnjftHqhUpQdxt3DCnb6RF96c0t
CPW1wgsfeRLRmCuHeFr/ZhnjY8XuxNT2Sa8t4ZOkvsoc777VtugmlUSmMTAsMbJJmfrPRxbPjAtN
AqPNQqjPv0JlcDzCZujroxlE8shVnJuY3ZMXGUBDO7m7LWb9Jdbzh3jBbFlk2AnbiTe5k/ZvRa2n
n6UFxPKFDVQwA9hUMgLroI4uvZK+ZaVqN9b50RN0K9X5WivsckiIuigwIhgkLWIcKjnWnf4gx4l/
XUgf5iCrX0w504ZbYLmnjBLJJ563Q9KBiyV9OaMPhzn9QdULEK2z4JXnSp5RGNWkH6QRntZHqavG
X45hP5XHpMHTqiNKN5x2wrwu359cE8Cnpm8/66yxcOq6n7H+XkNs8GKaizBWvbtTtQQogiQP1NEi
mp0wuhsX0pt5+qPRaRtUZUpUEXI/6MdhmxKJ6IzsWOfjFhYJGhpGKIr76ABuLb/lGCJMz/Dxff1B
St6xKuq8UMaPsQRFv9gkmznMOZLAmFV2F9TdipQi6rMKWU0wkZJUvCMI1vI6WMO2W/JPXa/hqmGo
c5V7q2T3EHYtvKOU4uCibx7t1nu30+YeA2V+MNs1ijKyVwFLvCDsZXe9/W32mNTcDOp77BYXRByA
41KhPoaY7PKRREzhfUSDHHG48N7qD1bhwsGp660OFRzqXHKYu/lPtay3eew0tPsYz2G/Rgoo0Mzq
+o4cojgzzntpDRSdwjrkaci6Mz7FahwA0aWfBM1nX9rwqgZJW1Ot61fRiQcPbJQlqIATzozAosRL
lEhiisR1UnH0gqZhgKYKwyVL+Yeg7plRjbfNkuE2b7LnmVI9Zk/Au3uCo9uwcPfVPnYl9vM2uU9r
QWax42HQKTntiWvoSp0Sj5LQNibONvfa0Uusp7oJLxFyxnYt7U4vYdQ91TNo086pT0NbY7mvbQrZ
9IdysJld1fd5H78l8sS7aOC4bG6mxLuy272Fis8DDMOcrdXcipEMvVjMz2bOvhmn3nQURGzqOd1N
sd76hicZXo0gvcL60Ol0Muu36djeeF4k9vNk0nCNR6fn+MVmcMFWecFzczblzLzFaF61srqvreLD
RuwMtEJ6tBKqax9j6VHVH2oaqUeddouXdfummoJMIee2SvlZhpo76vzMxU/ILsTKDDuU6AFDDWOb
l/JFz6ZvyWjvZITZn6Ej0FgMrPO6gUipG3x2GvXjRYU8j55zLtDPN1Na4/bej5LYLKlJ+gDq72WY
f/LqqyFPjz3aym4d5ix01uqYZEL90A/dhwseYbcM8mwNgkEwu1YgmuI3bDEeUpveuV/dMJ+ScfqY
19JqK2vfJ0ncWz90hf1ptnirCbPxXPcW/gwnvdWBRXNkpbY+LnCqzR4FXmLtsw4pZo9tSibH+6rF
3DBU889aP9CiZCjaVUk/A0wqau1dpfqtW18RLmbU/WyXxTgoMSgYJIeQyXU8LBQay/16pUFD5xhl
wlLxBE0zeGreI73hBQdxxcnVJSxbKlxA/VoyeKVwlNN51SITl/Wj3RF14/z7NEDj366+4r3o5usw
5RiSzfLsVtjh21MdjYG2tFxp0KF2jiC6F3EwxhEKEnp5tMhqRH1BSSsOmC3DFgB+KQeM/MY0DMPX
zegunManxAzfR9s7dZJQohXKV7xdAAdX535H6iGExHnLITnvw4W2k5nT6VxQZdaxNFpsPtv8RZbR
N5YoDkKSvXrIvSPVxR+uHd8stFyACAxUqCn/vfXYTqcUlFqv3/A4V1vOns9R2OJ9RiAvPCYhwLBu
e69mq6g6oiTJR2q08y6/681pLc7B+q1ATIxVTfODtmYiAao9GEP0VmB4Ptp9n+5Np2Dwy0PNZVnT
y68Ufs9Vczgi2Hm47xaXt4uyePqDQHt6NquH5v2WMVsMPG2YgPG7QZCbwFh0VxVetaNa+dTRUniT
SGwKZo3RPsHamOXLjZwKxPWUIl+z1y4OK3wwQ1MlcoR5lALkYheP7AUNOLynEuWSWXx/jrTmUrTN
FyO96kYYxfxUMQNrXdvy4bszZ650KlyG8spEbF+P7dkZeYyw2TCP6lAlLM94KWNN2+rDb82Hjg/s
cuGo0l2YsU5kFOP5OJBs2qVzDOaKjYx756EYE5T5NkzuiKvq/XC1VdhsIb4lwXBja/ldHZGw16Q4
OnR97hh24B1RKUWWKZl6lpCu6D7HvCV3bMttl07P0N9hhtrpiTTHPDfHqsEbOJnkEaIvLc1oRVTe
MeJ0Uqa4HYyof7Cq9IfKjDkYh/LWiVeB13T7bSnygBEh6Wob4BNT3osuyMzn7JWbhtP52r/z5v2a
bnoFzAZccLCDomGYYrmvEe3Wm13sXTjvfQI4/YknDikUJnaMmkRARc99E5u97wASEz1OUctoS3+I
nde8HK1tjXa1H/6NvfNYchzZsu2v9A+gDIA71JRaM2SGmMAyQ0ADDi2+/i0wbt9+1Wat5rcGrBCZ
zAgScD9+zt5rG+QwDjLXwG5N2J8DNiL4KxV9EISsojUeXLGb8IqQ5ym2vd4Q4ebMHJGOBCf72IR0
SYeMlDbsuIc0LB9bLHHL2qekM1vMhFH6lSRgtEfhaMeqPxvF0Q3z+0C4z7nZXdq4lMcsYBqft3T/
R+ujMSTqbE/7KOfQXC3FSBSE5HtaSP1pDjOnaK6GhPtM4bbuCsnboZ56m7ED7BPGbsSIADrZgKqC
ZeJK7xgrTP7UzHm7CrI6PqEMM1dpMb4MQfBOhfWBaR+OAe/7iHVoWRcF+kwuj96Yye9N8VjZAWwH
EmazCjv+YPbYPfXROfVjUewFjafMxYPDsf6jglVxisf+WW971LgjTAdP81dnPWDBRBH7UFWAlosA
QZrAA1ciw9JNhW288A60tRBxkIfcKLEaEGQ6kGXpzlAuxtzQaduguQDE24iWk0JVb0WPaAAolrUi
EYwh/VjtyVT1dTpD5BAMK5ukj1XgA3cLvey3QkPVGygdS6E+zSwAaqwszq3AKgoRyOW/Wsq3xvT/
0FI2DfnftZQff+f/dv6N5/JvXeXbX/oHxcr8CxWvAYwKWJRgWaZD3X/VDR1b8y+awpbOf45teoiw
/wmxkuIvz0Pe7bqmMCUnKjrO/+gq8y3X46nATv00qv9PECvn7wgrhx/UJS/HhvFgSUc4nvP3nnIT
W7lp99yW+K9ImhrDY5xYe8f+M7GH9lyw64wVKYuBPns0NuPxC/k3MjN4HcCN4f42wUZjAQto4hk5
DrcY4eZTFYhrF9EPGBCIV19Oqa/ZBV9Kz/soCc7bEf9byHwnZi+qgzQZHbEHQKj4yILfJD1+hF4Z
rKrkcaxdoqJM+pEgDKDGQhfxbeKmsVr0g6GtS5RVyxzWftYSAWNmJvZrh6n8tFM29cGgO98OzcKo
8zDsqOhYlC4/9rhJCIZY+pUzLquse480Y+c92WBZh6D5tssK1AUi6dIDgFBfvL49mpW9sWyTTVR0
zDzVve2bKyfSV/+6x/4395hhcen/12Obc5E39VdV/W7+NrmZ/9LPPabZ5l+GlIauc58BjYM18O83
2fwtLOgmo0VXSrD9FndAPitouAHtv7i/HLzSJkEcBmzHf95lfMt2JAwRSzjomSzu2n+fWt39jGQY
eP1Msf7x+b/lbQbBjZ90fmLxt9GNZYGNNDyBHYo7jMQM7z+Nbhgbg2bNE1pefnU1Q1KtBwKoi4iw
JbZk1WwaFW4G2wM4ip6h/dUYGqJoSRolWbHkaSncf5y/jI05jjunC9dqfGFGtEMpec2K/iJph9Yp
jv2yPlL54JBDl2H+oeG6ZNfZIxE6d4zXmVFfOkhcWuruHYlTMsHF4QIAh3Yeb4jy/kytastJYWPU
w8tYW4e06jZTg1jXfmtICqtcEgVMOm9TfvL99ghe4FBP2rjAerhrI4pPuUtmSfhgnc2svwsDk5OI
A6Dj6LvBQ05mhnKCb+WcAUdMCLaCV6WBW43IaESeox1Nq5t9Ywzhmz1mh4UVHMdqaRToJyd5sNV0
wfKKw/xK4hg9OR934XSoS7iU5g4TyTGc45qRlo0c8tLwgIpnb/TAzctjH5MIYvaXzijWgjFHR080
mT6BTK2U3S0qBddXdJuoCNeGnp1CtHeonJ6TTHvB63YknhTJSXpve/ajN2hPvek9M1zaKnzCkXSu
ES9nndC+SMQ56foPmhb3TSVXMiCJpfdO0vl2qa7tgN+ijO+jNHmf2TC+ic5ZmK8CxPLsD5p7q07S
0GHzHiotvmeEskHA8NvMs/uxGC7IoXG4NEsLBT84k63dRQ9DVXHAgGqvadbKKOtfJFTgNQBuno0n
0+0f/7VK/W9WKdNgc/yvV6lH9Tv62zD69ud/Fij5l2ATlx4daOiTlPusND9FAGZdeJX6/EVLsONz
Vv3n+sRWz1BZhzMp5//pzn9UAYykbV2iWHbYu/X/6/oEF/M/LVBYI6QwCLdkGcRwQKXy9zpAUYdG
JLB9Y0DrNoYZ+ls4KtWy4+TxkHu/W0RrjxEE6ibPn4EbVblE+xA1FqVmhDyem/mCvH8ymAxlH7Xt
j6Dr8Ry3Fu6rmygj1PVrnMt447Xcj6F85EguDqV+Bj3AIQU/1Iy/RyjSRYxtQcpZWGlfWg1+nSMG
mhP24K6SCGSGiZq2rvr8Le00bVMXPt1XOp6V7prP0qDL3MVWsu0qtzzjfkGGWjrpIhhk8jRq0lhP
8mOoyvHOry3jSiQFLYXhrmuyX8yr60MzTYQGBgw4IQASzRCb0QGT/0M1YzjH1E9OmaqAzukHFzrP
umageDcR5rxunDibnWMZyl6/EYemBT5jJfddIqazP2DJWBeB/9nNz88Q07uGEdLi1un3de3hMMcN
cczoIO1QtbZr7JrxHvVXs0KIC8SzMLpdGHfMi9EpLG9/3yUjkWNxu7/9yCpOjnVYDTutcd2dLjK1
b1WTXPSECX6gcUxmlb6EcWDuvNH3mVi1nGajoUg29A5BYTuOdsi8UTvcPmLWox0Gcu1zeu8N+T6V
G+PC1Wh0gtBfK7aKyw002gh3vOiNbR2HIFvKWjNbmtB3STPP4COCQKYo3cbZJLao1/QHhD2CNsxM
qRkF7i346iOz+uXQIvS1RBs+Zlo/nDPLu0vjxtjWLQF2K9x3YDFnfv3toSF1bMWU+JD299Cm0LtG
iXxx475B0D5qa9N9irXMZukzSbNX1msfvUmfPaHKOIsO7uLnxxReeypdxJ2abhec0YmFD5MqWlvQ
B5bIAW2G9nF9TwCjT8PQJF46w0iKkddd3t5FgTPv+vPbuB5YxpSj+F1TzaqhcmJOVEfQyh3f33kl
idFwB3G1zA+MprHo3l6puSe+KlFAHcA5YwlDsvXQy33O+AipO22ZSFMbMiOMP6QT7QsraK40BDD+
Se1ASr3OXkvzNphFRDclkSM9zugp16AraeMNUTweuJzilenRzi3y3rizynM6hvKzqtFdN8PR78v4
2S77EFNRLVZM5MninLIPmW9VAVRKr0iru9FiKXFQAXQSxQlUv3CNeYlf0Pi09DI6BaIFxl7bLbkw
8/ur5e26Q+N7PxWls6lszLq4gOnMpe4vrQsgRnTuB7Zplwyq+TMZG8xLIGVrBuYu6dvBOS9aOFv4
lBKrIkQwnJG69ehBE+/AuTpmFa10a8IOAXUBX/rPJ9785W7u32pZS/e+XrilZzwZhfXUGsz+CxMq
Cku1enNb+31oaC27UQr9DRVAN39mJS6OhDjpdz+/Kv7+X8yH6uvtwVPOnVONjwZF3gHZn33vp+0n
VivGSrhgmVw51T0BK/ARiOnRIJpkZX5X1LFErovanRzOeAuIs5tTC6p7Dew8M00KNpOgXkJMbegL
kl6p03y5+XcYWMy9EmgQtPP697FHt1Dbho8kiPvWJsPg1Bvqhbco3XrznEm3VfGHpcXKuz9pWFgr
p8xpB+NnXphVLp61xvkMYxN7sBqhEHe2+dym/qedGc1KyXG4c2RJWoT0LhGCwOOY6tYaD13/0jb9
xe/DOxvo8HkwBusRLur3OPeVe7PrjkQp4N01JoeMJ8+l8UQwlBmgDZihsLqidfLzajadF51q9ocl
x8BwT+YHkSEI5hgsXXjVpiML5S8tDuJHDd2SVgzGoQJXuvLTCaJCXtmPhZ++ovWdY3JHuMIzm9xu
0b4ywyHwMUCZEWMNYKdpl13aj6/t1EAxjshis0Kzvk5qGo9Trh9Vg1k+TZpvfb7JK8tlvbut3j1y
q50c8BUSp3HXlmH+hNgAflhyzUYz2pI0Qf9aRurF62guGUKvd6YlKbzc6nR7MG3f3Xo68IhVK+3L
WAfE+gjLJ/O9E+g4iFBIVT2HxdfXamBNdQqr2rQgeM6J8unnJBibu2AoLn0LO20YwUz0dWA/ZpV6
trKmO6iBCDCnGcvl7acPGh0vU8MUX4ZJRKtR9CXzyoloCV2H94mUyQXNdW68GVUhi+vt4nNzXDcs
yUZQ/0na9iVAB3aQnmYtp15Wp5yOFLc15xMPja+Xas2DoA52k0qwMrI0ElRdZO8k5J5tWchvulkr
z/7IHI3hpgl3BsPQuFEVRW0inWYNA0LblD0pOcqt+IUIQWyRId01cHqWWKLH14JQIT+aUC+nbU/0
TDTsEqODJ8XNy9HOoc6v6itBHuNeI1NiUPcMatoL0Qj1deigWZG8BxzHd3gFioEIIIkQV3eq4jLO
D9akpadRjNtmasQvTP2/DTWVr7pEXuyQQyfgbRwS5RjHZBAgfoYEegZmAIIR9csP2lnEY/Wp49fH
HrwJ6TdssbdYl2yKD/W47h0RvlhuER8zHwOk5vouy1xN4Emq/BWHALEDM5TvfKR3b0PbIero8eBG
5G/+7YNgbuU7jVltPUvj3AeA0qz8buOFiGQYqtdXRFv1teMSORESuUnG0VzZoW9vY/Q7p2pg0gMl
p/8d2u9tURwDdFqvnFkohZDMPZgxfzKCErAXVSeZX+MvpHANKeAYSlSzQsHy+Jfgq4Hd8bV9yeDp
2UhnUhkz91EDU8EhPH64PcxfQnVV7jVV3XtVPm1kYL+6bXGnCtKyBDhHEIPdU+XaV+H53sX3E9yJ
qaMOuR4fnUZrHiU4heuQAXWB9xMdnBDGiM6B+W4smV+hLiV9Tv7m3vLsQzAVnGcB9e+oTz1qHqnv
6ISrdUJJsamhLAMO9iWTCsc5e1Enj72lnrDGhwRhsN6FVVCQUxJsbyuzMS/PzX6q23OMKeEFbQzH
wNGc7j1zjLYN1noXNUtIK+45AscsNXzyfpuTDEeP7jT5Uw9irl4PiLN3FE0VikwxQWrV3qeOuVOn
+fYndtSlLiBGCaAqZ+jb9rloUP1Q3KgX14jfOskNYWGFJdliLN/iQT9GrrKOdpYoOtzqq3Q68RJh
+9waPWJM0y7liyGgnyDUTo+1xRzNrtw1QCADBUptPCiyd3rhJnciCrAht2O4Ip6Varmk4IikHj5O
fWtwCE/2M58c2q31yy2gpJQt2nNR+Q0KRZAaMsHd5EuxJ8F919dO/Ztcvw3d5RA9hkkODSdnbFLG
Z8eXCwAJ971P4iFTtgRgHkiAZMjq+4iQt20TDN26L44iQgWOmAPvZDiepa/cDZ9Yt692SALn7cRp
zWwdD5O9zlqHyXYeRwjVKutUOi64m46kV+LOJsYUJMRCiAbePrM2hoKXsERtljrGvCPApT3kQXG6
bRVaB2M7o5O39U2NyqltuivbQrmqOxP1Ulyae1BrWPJzNe5gb0zb3POGu8ErnbVGgXnBwSPx2oSQ
r/qZnUjGFrYQtyWfuOeXryfQN+wIq3Roi2dmMxYBmlU7z1NMRnHSOoQTwYIznf/2QHIsXjIQ2YRk
AUNooHO3vcVQvfD0jdXk8kJzSm0aw506Bgy0VYO+Pk3sBp/zB0Mb16+2pT1WUvzyw9jeSz+tr4Lk
rmVU6fWKWBMw9F2cnBoOWsSNxp8TkTBoQpsnpGoZ0sGaRO5ssM+uOYNM//nR/Mb2kxseb1//jz9h
DEcJhmBfCaN9CCGbUlEO6kLRp1a9XqwLFstgoY/ZOjHCaSmE3u5u+5NpdqhCaTXTOBbhqkBSxClp
JIamY9a5MpBlBDU5BlZYHH7qBOLwinfqjAXepfGj9gDj3cpKa/Is7JeIV2Mg+bdTKGEn38bkkq0Y
CioFQLObMp66J84y3ZOpj1vdTs07jELLxja10+2thNjurvtZysm630dNeLo9NJ2JsWd++P++hjRi
xni+hspAOcWleOg11EB2WZyn+RwZSfvUkRx1Skf61NbAG2qbWXG5PbgBsex6Dw87LbPlbf/62cTm
PSvKAlpyMZsYORCkQRIZcABlLc6ER4kzQ1u8BvOnITfYukS9oJsehCAlqU8QhT1FvveRh9GcqTlU
6KrDdxz9yVOFPJkiKIm2qV5lLwwmkE2Wxh/dZW5p9j4CoTC6dp5br+swddY39P6YxhNinGpHGdo2
kfGkodV8gN26+Skc58+cpCBFJnS2hYIXy3C6uWsHlIsVbSY4z3a5Tgvi7EK1r1J8/HGnOfGyq3YA
OYv7xO+iHcypEJ+HqC/JYK1/Kq+5k5BXYD/mL926CVnmF1vNTphFBumc6SmChyDI3ruheeeN609a
E1WPvvCanY2IdimHtnqcCEZ+dBs0aAwoGWdHxQNqIgNeEDL3wUvwARFldd84KWcvx3hSTmtwJNBX
2dC1p86eFfFDX5O0rmUPsJPAYVCCkqiOecMhWOlKjg+5voHQti1zz5SB4kYfIuAfQux9zbQfGTKw
WVtJEdxpRZqCgoAlyEG3qy4plAMdxsmHn4Lg8BKnec7znLVd+449b8SrM23JHKMvAnZl7/r5r4Jw
8GNrINNd1Q2hB16nwnUYZfmr1HC46CaAGOGsZD4SsDVX0CIlfchTRv/D7w9LmqdBWxP+5XflFiSp
fgBh+TUGAXpSq8s3o1FzaJ7x8ZhZrnHXuIdqplDlkzmuakF+UzCgRRRxz4GvDonuLvsy3baibDfo
ISM7qO9xz3VXjcYq/GS1urVSx4fc7n7bJi3OqW2XuPwhezv+Ulcon1zj0dWKxzownnWog4uGMnph
fTtg63Gwv4Qyfszi+FlZ/h9soGthE+U8TeWp9CZ84BnHfVk/BPA8auJ9TOkciZrCi6wn7N7VQw3V
ZWH3IxChNfCLSxNNiCywxa9luw5BA9WNvh2r+JlAaZd5bWXvssl9jxFye7H7rBfWAwhTbRlRkvt+
9VR0kXnUfCCyDmqwqscD6ZTYV+eIBXg3+AO8GkjFEG81Y2Av5pU5wtVfN13hv6U2m0o+fXOSYB7r
MaeqjPGPn9lQh2pTLpLZFTX1nGYbAVqoQUUlgi46p+UHuRpISwEijHJ8dwhwOdn6hPEzPrUhlrNJ
XTwzxDLowkwZLXOLkaleqETIBT69ezE4KDdn5l7qIzhtN3lGOyrPoKyIob96ilQ5L7DBzpBFsSua
cpZMQ1lwXbkzSyC0UYuELPaNB9oqXB2+/RIiHFhYRt3snbzXHmuZvEcTFodwnH4FLl1/kwQW39GC
Q+tqAQ5ldHG+fvUCZVw7Tf9dW1m/9wDCtEkX4DTu2SWKuD27AfksJfRtuHwnjw3lVNJuG0pD7Xtu
QIUhEWcY0Rs0x9byI0X4tokZ6yOAAo7EbE7YT3Xl5kfintYFQeXPA+TdqfXuvaz2Puvimk7YT7Hs
X6FqJwurcqeTZlpokOBhaaju0pxGCibwZWy07jIWw30aC6jKDbLv3tAXtVxp7mQ+EP8NeRYp1bJV
w55ZarukCMxWAiFhhwt07ReeRdYZ7JCoc+/TCGycC9BqN2YWJIvpoSCha5H5M9S52lv4EuEbpkQ6
DOaLl2XWU4LqeiMr0PSIJAqk3SlBB+TAnpuF5WEfDkpigiclCFIeUgYZFfMWeleUISK/18bhmzPG
dxwP0XryKvJFFHQ6F0/BwmcNAuq88bRSHcMgOJbwcDBPr0WACVWgu1h4peIkMhYXGO+HbobYpD5n
WuVvKYej+zQ51LkHP1JvSYim9YBmsRoXfSLQ8Te93FaKrJ+m0IvzaJz0jvejzNR0cA1ekQkdoF+Y
UIMc+AQmmMSkHYgb9oAIj/FYIO2ptrrrfKP6bEE9GPHWMXS5NofwVbnNt/nsTwWZ5Xrx4DLTScGX
x72LoyOh3RHT6HPEr7aHVqFI91iylB8Gq0IeMyHUQEW/MHWIooY8pn1z9Ei5S2exm/Cp8lkX6Cfj
GhoiDVFUVD/mZvROThzi3po4eYfvvTBZ2YEwOJjg6CH/q6se6HeOY37qytpoZXYZxznfL0HknufZ
QweLddPOduspIPE50yAh0XSjhTwj40XWHfBCX4ImPYGHsPagz7fCNvsDNqntFIP4D9zugy2qxmpl
Xq0BSGIfGcc8Vui4nGaXOzi6dU6QU2EsH6JiPOjENb1nfc3rm1CKhzBMzVqnWzHazgEb1isde3J8
3PxN00nqRCBidF66EQYmgFKWhA71RcKTM8UzL0U1vXpp8+wn0ff8Gqw8J0E/N36Xugg3hOkl2zFt
rsGofRPuHJ9zgYRG0dg6Y0u5tzh60AfBBUzUfZp7F0w/1SlJYGTVWrqnG7sXRYmwkNyu7SR6NnXC
wh/k3VgzWSAbIdyqxnEX3mhdURzGSwTf2lYqZnWo9xRRQ6O1HKarW5veYQjrx0qpaQPINDTMSzVx
TsiccDkYDqHE2SdcVhSfMZJPk8ugqkFwpQorgouJmuYAI8mUS9OpcetjBV7aofmC+/Wlatxo5ZC8
QVDrrDwmFbuFmFMVdKWbco5wNCesAWRJ01uDSlCPrk8fOtXI8FY7nNbtOunRD9sBnuU8Wo9OfpcK
7RKPvrEdBsIZ3WitU7geItYsbQL2NJUTfJYS2qHpq3dRyZqTavaQxjXNXN90WVY4nfZIvIuiHF9x
oS1CSbC9ICNrD00JdzUMyyyNx+2Uy1MH1h5MX3swrL1ZEY1qtkZJWQw3pynlQERB8km/vmbPI7ZG
TUTzxfBW7vDNXah1/2RTt6RCA5bqAQumLIq01FiWdRccdasfNhM89Y2Y8hXberGY9JR+d0VWVVhI
MkuSuS3irCqjBzcMRvLaOU/9pJCMA2/j6V7yNK9AsUN8SoYBSDTow0WkbHr+VM6IszANjVZK/rWT
/2FJQVFMREogCtw7GAw0FpQl6q4vKG5fvTMnMRdgVCGbcQ03W7M2i/dyIruSQ5vpeMn1mlY4ZQgH
3qQJBn8taO6nlFFDVtVc+u47UzY4HpH8CobcRmZmZEyDrbvAhTSMP+rNZhOjt0MKi0Y25QL18Utc
eGJbqmdCYK1fumq+BL2xDfLDrYB+eIXhJje8Zl/lRBen8F/13vD23CTPtlEWMLIiDjN2WS8prNFx
M99KbJhIJUROgdmGZQJZn5Vb8Ga7edALBmzjNRt/DmN1DHKIhWl9uiVNcmF+2ZbxgZaUBgStnHWC
yd+3BYnAWKzqxNeZ1nRvYaGocgPwbGZfnTEvPjEavnqZQL3rp+NqbJN3lqZP1wkg89jJAwaZao1m
XIE1ygMH6fvYipURtdNzHTTbQdn3fe5w4Mk0Oq42/DO/C6JNBlzRWBRNX62hMbsHy4XhwJ5BB7NV
0R7kKuDfonuIwq8YhsIQuDuc3YT/VPhTYBt3IZ0DNdDwY1kGSY4DnHvDX/m5He6nStP34DFpB3Xp
ljPa1Uh6D5CLuXGrsN3SVQgwVDU2NfDYb/ipYBU69VbC4t8y7FohAKWyQ0v33Iu7G6syV1a+Cw30
d1PsI5MnINdBvjniKHuXNvDpKBAfsZMAj0jIFM82fg9tTNZz+gIzRQyPqN/brHy3KTyXk4ENyIn4
lZVF+obl1tpGDYPcJIa+lW2xj0Jn4nBC01uCMSUM9ToyrFpm0BAWjQeCkTkv/SLhneYThFUQyVT7
rraf2q/EqWxE3QVKz9Y6hSMbr931PfkD6mSr8jRk6d6eR0mcps+x7f8RMQ3MFMQkjqv0EFpYVRU5
eH2Q4VCoacswPVFn32K+E6n+bZoawMsGcMIAe87CKYPfTuywlAAB8yHRnjpDLHT0FCyhWQj5yZmx
kFNzUDGyBXSxb0Phd1fezZNXEdLCesjEjLwYaC0He/ABDeN29fTE24/EhOP9hCYB67jTi6uwhvIi
iTzQfJy8jQv1JiXtKcjjTzeuy7towJ+YoE/pDFhYGVZVwuhH4L9sHT7pN2agJ+s2p8WWUvI4PuDt
QWvuIcrTy8wQkcZ1BSiu8pDmW6TYm5bGNxwPWGNPE6Lpx9e5VgJRCBOsBwzG5Owud8FKOR7+g8lE
OK5bxtLmvdyWgbf2TJpyCp4FdarcO5ypq250d0HyB18vKtWgpmOb+KssEhfIiA5sZwwYed7hBrDj
NzFhhEwa7liOiJkAJoe/CCi8pgNwN0HLjRlg2BDPkWsCS7UqZPeTSbDZlCVMCO2XinjzNIaDVcm7
DtskpXp8CSONGTr9CUShjFrId7Kt8jHGUwQ2b9rD23vRKJAQxMdytbcN7TscEXab9Q1nSJKwadWf
xgixPiIc96BXOIY8fTwxR6ZpA+PoOIhuOPUm/hNt3hgnS7Dn8pCPQX8EJbqb8HHtQfu83L5M4IUk
JK57Rnsn7gShyhvLdzmD5Mx9b18r3K2tAMovQpg3a01vrGPkAX/TR2OJF9w5M+unXplCzq18pnRU
UzwpCTmkvpxvD1PSvumFdLd6YKpt4ZZcwK3UHzJb1qhsCBm6feqYw3QnGHEVUX83pa75Yk8o4+lf
0MHSSXOA7k6ELrbMBXnEDNTziOkz4hxFlXnwXc7ZGTyZzaCx4hCEzB8r+uw4TT2D1lAniDabJzyd
GpITzKF2rzCls0cjWVRWbPCpu2ljLJIGIefLvkmJQ5kKsfbniXaFY+OoiJf6eTqvQVWQDPAjxmno
gCriDY0ZOBuhRNfgZncyyTPcXwJ7Ze8GZyMgCLGKoHFG/lc2T6DDuRsg5fRuZhikEH+Oa+Z/+FD9
Ur3R7tY49AicSHUGdEYGb3kfPSSYFY4lkmtOH1b8QHvz3q4qcXKmNHlwp2YGtfUSJnwXj3dp1b7B
XLcevSksH0z/a5Zn2I0TXdVMxAi0nR3bxoY93d84vSrfqnHcW4XTAsG5DX4AIPbMpEg7MYM7iup1
iDazX4yad7SRM3dEzF1vD5iRjwFuy3ruEQWmHRx0AfWyGJvXQA+yPz1MHz015bPftGs1uP6s4VhE
Qy73P21TRFtsV3Wwpnh2zvH84AJZP0Lq3ZWDco7mBMXcTSz5qM1ajT6CfKa11WmcJ2C4k8iLAZkZ
97OUfL4Kb09hEjm1MTrOQAEXJO6NoOXdg+Led9R0llfhhpkjQQnmziqqGSDZPjULgSa49w9FHZRY
BHkg6kvBbRwQtNWo+mlM0wpYSVrUJ9JQ2xI4EZJyAykDXRcG6Niw812GwuSSN4N/GUsTiz2HL8CJ
yArwLKCPsNtPEWn9xqU90eRmekpnoIphT/ISgeO0Rhbx0Bo4SuAiXcWO8la3Z7w9aLQ9V8RxU2iV
xD4yNPT0k6eBCEvz+AjPP85M6ywbE7CMnQHKVS74HNeoHmMgXMufZ288Tq4WntICGOxj4Pv0BnRn
AveguI5s5c0AfH5eT/ej9U93KZV4H2+vuz6/7vWmHcW0DKU6FljnwV+jC5noO9qOPhxyBxEJBx22
Lvwv/ZiXV0VaKgqAfG5NJ/zepiL0ytpF49g/glQ9KK+HxOfNFIgExxmorwGnZpclq6zvP7BTWutR
t7lbg9o7Svy/ZMaVYDWr9CNoK7Wz5n7ugA2K/DHoW7lVV/etH+z8JrfOdeqLxc+vnkbAmELO/UeQ
n6+3uyEBmLXGgYJn1WuNo0ikwWrJRyrEot56M1CjdsJzIj9u/wrmuR6I1D6fVUblLDriUJOciq56
+FktG10/ZWOW8MP2/3gITIMkdCM+auPEN5OEUiXAgzO0QXGuKxrVPx/FAZA9J13f3oPb5XJ7I2Bu
EOYe26Ox0hPOcSWNuTyZL0fkrDQeXWLmcsAdt7uwseACKKYJ5rUKM8TSSl7c+aErKaJsFwC0dMW9
Znn9LrMToqyIWEwnU7y4BDctBtHKc1ZLiN/QYZkQkCUfZw4DvUQ7U6+HCwkSC0aQrW1p5I6vJDme
XKGloPTAYKi4sNE9OOt6RvnUKGfw/3Nx0M1jug//WP1p09q+Aqdf2A0THV4jfRU2AFgNVQ6bPCb9
rHHy3/mcvDsg3MKMQ/tyTMdkg7StOLgaYYm3xi3l6KnpmdHcll0OdMnh5xtuNXwlWkhYZhY0q7RJ
0TDJGktGIe9qNhorru+7jkQRRHEe92aSLoMia08K2fACtY2+M7IcYjYX5MJzCJ4zOi5fhdxt35lR
uC8bN7+08/g/yltvCYhi2TQ1TEUZuc/ILh6QR2QfCk/XzyLX+eUrPhCOYUIf9vVNoPOzmdSyDA5G
CU2lk6Zkq2kJXLBQm1VI1IjDfQxrv9n1RlJvDN0o9nrBCbsBA06xNXeegZ6pt8FSBHlIGwj0vrQx
+GnjyNpYRuOPju2mhVLdQPRpVa66HrWYDRfjdBMRKDjgyz5heWYa+RWIQXv5ueXdIV+HcDTJcyZ+
xSavaMLsuPqZ8nggGZY3VZOYZ1qdEHdJ2J103tA4TbQX8zYLssP8U3PUxnIwc+MRQN7CZwF5moSy
WEhvGLw9+3DDQ5CfVOvTQCt9OFu2Zm/SPHePiBNXnezM5952rrfdEhkLGHD+GlHLw1bHDrAECzic
bzsmCNXhXGZ0YhPNbIiG68llGoT57tmEELhi+/Oi42yj6T4vEbcbxoD6vHC1sl2kekgk6ry73B6m
YMxWXcu2YUfdRESerraTERrPg5k9BInqPgKreAhgz5HomTMbk8vWABkKUpl/fH7+Cdc+Z87QWBh1
n2x9WRCBNNdkI8ixGTo6bnkR/8iaqYaOtMpIYwj+lax+9Q7xmwnDwrm3TxDLnW0F7OO4Picc9I+0
L39+5TCw+x3I098/a5lhjXs2yxz6ORtyg4Fp10pGsdInYNVV6VsRdffT2PYfHJs3QrbD801VNKwb
kPcNU7SPKkJV4CY0jXhHunHPUubt+xq/e1/430aQNr8sR6NQyRg6W9WI9LDjFOB6gGFi4M1r9Clo
OBuNAt6rs5ElB9+sITgcA0yLniLRbxsOzmvDPeQMrE9tk+NkS6tH7f8Rdh7bcSNbFv0irAVvpukt
M+nNBIuURHgTcAHE1/dG8g2qqrvrTbJESiUxkUDEjXvP2cc0kKtNOpcLAtm0gVkRbyExpmxKqRZv
vA6CnGakHLlHjmws/izAjkToFImNMd9eyYiUKPWCvVFYwNhjC5epLattmKGIIY0Tw53loKJ0/PKS
SQ2PSxGqjS90fdvqhDmK6us2TuplOKycSFuPyQyoaUOgGLTT6p1PRuNjY6VfrdaIxyyHBj821kbO
eitH1p9Z4lonyxgezTxhRqwPzX02xfkytbVmUxBwJLpc7kp610ym3grZjZRWXbYjxSZ5y2P5ONF9
+eGRZa77lk1udix99/026LYNvz7jymS+XiWfFTz7N51UUXAI4edtUudSo6+GGgiDRR/pKhuIQxA7
9UUiPIEwHeMxswrmDZHh3A1IDRDr+PTMF4aHEsKpnP9o6EBstbSyzJ1WTF+cxC00aH23tyzJOtmM
Z39QAypCPdgox5V8Pv2XSyThTnPod+Es9tewIXJeIpaoMJogVM0lQeLnI5HawHM6SIEIQ/DLe8Hd
z2IZI/GV+RMdCbpoc5ValeoGdUQHSALTRtZDdUfg2qY1DlMbD6SbleU1TTEhZ0x6tikdq3OQFgj1
CDdaa14cXdzK/mXQ+XilZ2LvG+lr7P3BoddguxGo+CJt/8FQPWiFInquQzd/Kcqy35DoBxfH8PKT
ZQY7PSUL6Oc5JBm6uerTK77E5A23EeUfw1jTMLWFnEw4WPbcACMn/jb2ZjXBW+sV9VpKQ0NMAUlp
XqBuL8l8HfnrD02YhCujyq8u3M2D3YWs+cn0HKtCfepob4AJ6MSEI3LY0HwsH9xePhHvVL8bdX7X
phT2vqQbb8ziwZGcZFlmzsKHII9fWTG/jOFe0IsEWe6DRvE97OSNfL8dNRA/99fStPWrH6kCL3ds
nDLy3U6Fpv+SN6ldUFRbmGb+GTmcdzY70zsLj0LS7U0M4z2xDKNHwFk/XsqGs7AVzkYwQeuwL2Zd
JC7KBakSFyjwS28Kv6OIaAhb881rH+YoEiB0NFXHZATpTagXJkiI+KXFLLTjeE1POOjvrXlcRcDB
um00XLX5AAIEl7Uo74YI49gQOvpaE3sr8vKrEz24AAAfcmY7oS+vBhypxzHfOHNQmtW1qwrz2aXN
WVoR0cAXU+m6wHu6iWi/QM9tt+1EqrTPKBPDHYdspuVIPfNklbsiWckw+EQ5Oy7GGTVQ5P7OZSSq
1ecypi3QefspAGlia8QyJvrCccc36g99k/nBmTvN2kYe0QYFEuEF+jpWQ7faATubmYRXIgn1JUxS
gBT1+NlFbriKbfNP2zffouqDrU5gYzRGKw2lHdkl6IqYHHy5SoPz7nm7tB3o0cb+e0/5uh+T7GjC
lCrRiy4Qy9a7khS5OPLoSHYzGqDGJKxcdB4MzlZJmDwKjDhUz5fJMw/DjFVTCUTw5rMFz3RAOr01
cr/F5gqqsqPzvDCy4pRTmiH++2OHwkchr9wl7IBhDXWmSf/4Bsk7kWFcYSTfeZKzv2NrwxbyLilV
aOVscW4fbdMc93xW78KBCWMPTbr3a7nvB0d7qMmoRZ/9WkCfPDk19r+yiy5In7W0UUtmOnsv7D+L
kVb7gHeSSlM2+wa1Pa1uf16m6YLU6g/k9Wmpm4UFzDXdMXtpVg25Mqs6xjmY6cY+98QyLazHieAM
OlRl3oZ7zWp/NUMa7VKyeUEY0H8YjOyukrJAMsMBsEa6JS2slViSFgKbwmb0NHuNjijfILXmuSaz
YI5MmKQJVFV3tkDkFgP9muPQj59K6MtEEKNFf6BdQohGg+BPR7IRYY76fMBpTduPdZRuI7LmlOuO
UbLv16FVXwfV5Hw0mCH0+aZVXKJYVEszFacpDh7dEnhF2WvE2vBh5LH66FxckxLqk4EUydTcrUXh
O3riOulb+liTHi7qbqbdzjFdAVOMO84c8a4oBBHP9rPE/EAGIP9W5TcolS1GCn7nnt/qgRsozfoP
RCvQazElwCYn8xTwwb6EB0Yqry8A6tcJEzS7uOeYvoYrhVwwK6c1uP2Q9X6TyQzVjIv2XSXOSzJh
4QlntQJj1q5tf+eRe2JQEaI8z2hVd0Iekry4Bl2wHtOIADhwpcjkv1FE33clg8Mo6hl2a6wFbGxU
QemXcMQbKDH3PeV3YvIcF5aXBmsTZPqxb+9B/XatO+3qhtQ4y9kCckBFDC+mlf3zoHQBgqvcGIr1
LhBY7hssGOSTOH8kFROGmPwBYGW0lR7oZVn0r51jP/fgsJbdvG1kBVLbyBU7VKZg/zm79eAOhdU7
NJgsZM+O++kT60V7h2mLIReG1RIdJCN3O1SfkliwLKez6wvfIKsaoEvpT2uegGwXGngIF6BO9BWd
YJoYPiEDUaTBTzS2XdNoh6ly/iilNmbFXJlFR8XEZNiK4OTASax1hTqBEXn+FNAbXNs1MSPcSGsx
i/scvLrc0S92zfJEEhlBlKXO82B7W4RjdxATxFpzwpGIB4T0DVG3t6+QY1+EYMJuko7MPm/PsC96
7k6/o9TYEyn5qevM+krSXhlY4mtZkAf8pNonN2KAVQofRp/EvNyZgIiUux9dO9iQFJB9yag7h4gY
jobbnQPZPFSDXh6ocFVyZYz9WMchNZWIT5QzMPdU+KUTqJEaAekMsoHCPDCFg4KWrRpisK2SE7Rv
F+NauuZLjJ2/V6NEh+YzG+gHds2L1mYfjKa52QspVo02boIi/0D4ytIJ6GyRTv1jopoGDmVwhan0
p26ibEMS7JX7O1t7dfUWx6j9kGodiKZM+5LT3bscA6JSim/uHYJ+G/qMKe4ZpyfbVZU5LAd1rUB4
wQC9VHmL9ZMD2YKpKIQu1R2BB5ucVBhBMcrim/ZJNWRwsx+4ex8eiJ2kCBY43iz9kRyMhF7eVIXa
moHfO2+rWOUhkxyCmB6nUK8QwTmwIQNvXaRgoGjea0e3fEGi6a0hlrUQiaONKzRFvmPnrcv4OPD3
tD0CTiIhrCF7GGuSLC2TRk4LW7MOQYMg+cHTEDLd6u5S1LNkv7A1CYscXGE5u7rQhgUnRRcGXUja
WFzPh+KOxnuTP6NEgNNWRQ85+xJ7pK5WFUuES5JLJVqoJobSlh5NdWKtoVXQrkMERoqXQofSaquC
6EGyDfJ7L8o/x0H/tGRjrEL75AjgDzqS470XaIdOX1dOAFjf12mmGgwhyFpIKZGrjuBXUhSbKkEZ
N70zGSSPSxTbdmAX9pNNPZJa0/iSKel35zALHQ1G/+ngo0QnHyQcswOHzBYglPpNXl4Ge5X8Ldbr
hTEl4tgFCQ668K4yoyccuBkDdf9ON3ed7ny3krwODLProFIFWjDzsR3mdEGFAIpjZUpC+RxxOkfN
TDU6I2tlNUw6fKJxybYhbdpHN1IrSiH7qoahXHcpU9cQ8hOLNZaGUAOYKiqL24QYdJPm8wKNaLvx
ero0xjXOyg6bj74BK7Qv7bHck9/2yya7a2vba7swN5aZ/sl8M8FYhbSatf/O4xKVPmk5IwGFk4bA
tkxKuWy6dM8xQKN4MqtV9zDFxlOoy9euwB2o8wSvbPQKsNP5E7aibZE+lVYr94XXIjwxH5n3GKu2
pR5Eh7ZwZY8cqAK2PRVvmOF+F03cLT3EYcQUx0vaSTgJOKXM8BM0F6+5AXlIzVqvwmKmY3g+oLPw
0NWkMWiJoqwncLiRyFCKQ4cuo+vjdsVUk4cxoNkTkUq+Mk3js3KKl6ZEsz6n3jRpsPWBau+LHjFy
gNtbryC4I6KGdbNH2xxvJnF2R2fH54yApA5PaIUVNaxxVS18szoZVrIt1e+QIwsK0OfMtVikWyIS
oUZZZFags+M2cQWZ2tqs7y5f2hC9WZq9Ro198cPCWdFF37mW86xNtJtwxX0MQb1qNeBBvnPvxRaZ
sgQh98DWh5y8T2EkA/swP4bvYXv0wablASI7FSHZpnyKU/2Thb2hC/QM+QJzwCgfXDiBiIF4c26G
IVAyelwYIBUeGKNkk3ZvAKeiNr33vHWcDYDsyTVaW0bOxGd8bt02uvqudenbXTc68Qu2mmVukfaj
Jz66Hqb+myliGtZWv3vzJFOorV3CbyeiJ01vwAlvK+2MGc5nRXI2LErJUSfpviVlvSBOmyjF8dMz
QYF6vsv/pSEzq7JLML3ngX2B3tOieNcTQtpgDHmJ+GC1YyqqyZzMP/2DyUW/qpo5gVjQDZkStakI
1m5L8VxghPWdoTuRZqvh5ccVjt7Q5WrSlPEL9z4fgtPIjNrU7XdLr/1tpBTzKwfRHZJ7FiWSOpqg
JcnNJEOtas+hjz7D1eSnWcRHWtLGwqzJh0MIurbws+wxNF6sSJsO2TTcS53pKvpqSlHaG0TYsxQV
NgBHwRReF9c6B8fnZBBXZTIwuogU6a0CPhT43dVkkFZUaTBCy0KeGia+bEoqhmI8etVvzefzLnOn
3WQRTeesdQ/F0KdrFILjymi9OTi0+rSdEH4fugg0/NbDqANJD4kR0Inq2CWaXdD62dc2kjoFL51c
TjIwpWYxmxuqj8AgMRqxgbPUhbNlycJza+MytAtt55tRg/e+Zso/66KVdldypNlNAvWn+TrWI7e2
lAu7DRKOZBbcrSIhmi8JmZsGO9LlTokSr2FGCLk3eAQP2dTUc4+Hyd3VmvyjbfQB8hfr4o91unGH
CRGq9z0Gg0A9xGqlJBimGGfXIo2NzaCQO5ekBy+yoMKF6qRyF9y3Aphuxf9ZpWCFeQD6fMwYaaBq
MsGbbwTjTiDZ3t7mwBbAVDlq84ukTiIhEifYPvmdqI5xpTECzdTdI3IRqHkB6DJEjWSJkfXmNKnc
uigXlnERoiryV9SWlJ6TGFcdK58gMKWyEXwkcwpZQOx03a9y2nOIhvac1+ApMzJue1KCR3WQOnzI
wOxZEtkdChacuJS/jCCdF51D2pVgMxWTcpygJx+Tn8tZYDA8k9SJETaDp61DYUf4GoPvcQzWcuRJ
9SeSYgPrWbfMcTV1yZMzVU9hC28ucnd5i4eypIYso73og+MonRSxipIbjem/hRIikeElAtg4NtGH
4sTc18VZxPyBpJqNLgLlUvjGRkCsa93QbNDqgwFIanTD4TpHDSRo6RD2sAVyP29pXeUr8h7cXfMC
IuvVLzWd0VAYrvJyQLyKLBnqOaHtEX1Oxr69i0lEfqU9w35TAeu06nBtzgL6sLQ6/rVHz8BHPI0x
gDHtqnHGJB870g9uR2XdteAZTIeb3TWoZ71Pg+MZhO7cPfb9wbcqFvvUfWsCeJKOwJqNSoHpzMKa
gprcA6zwnBzA25ashFGS7ws3Shcm2eZl1z17hTf392SzGazhLay7Ny9xCf/ze4XVL2S69DmYbo8y
jIGZtxQTc8F0MlnBB1zfNb3JTTmQH+/Zjr8JLbTUZsvA3/82KRwgjtjFcV6Lj2MRU2LWj/F8OO8w
ogszUlfDGvOT1LWdOfX6sUfE+vNSj+YRwRGyisI0YVV+hoTBUP5BIHalswgx0gMtK31AQO4Vr8dX
BDlpmUfNpZHkPJCc4q5jdoCsGbdDQ9/O8B8CmxRCW8Z7p4sg0cIG3nX+RDQ6QZBnapp1uRxidslh
yMihSyliqjILF14cbqqkKBZaTIMxHwfKz8anRGjRdDVtS7ez/RXAfV8I2nuL1hx2jH9+DXMt3Wj1
WxgQoZh4FUZVCPisUtbSdEpw2ZCQB1JTV8w7l0bbkvceTuG6MzUKwFadB4LmbItTqVO1L0moIpCF
j+lk37dp+exNgJwLSAleZjobNY3PQ4rxc+h0EgXBgixrjiVG5/a4L+I/gMWKGegqAVOG94yqcrqp
AX1SzzozeJloBCj+ibJ/asNonUcl2bfB+JUNubf1q3ZcVWL4xVx09P1y0/cJmUaGQw/BqFD4JMU+
wrG0wGYk9nHyG5LxqosTfVsUZCsTqJKxM6xBOfIGtSw7x+kqmWhtTEF+nwwIwHQo6dBMn9pO+JfA
GtmFONEEDQm+lvFgMEBHVLApGOhmExxXn+eMlgCi8c4cj04YcW/yVGD7T1AaJEgeDZvzcv2UjQ3z
1hy6Wse8MPBGUPzuSJoSKkpKOCCZdpb/6U3Vbqs0VUTVDxuXbIKgTh6bGsSzqI2nuNuUnbzX0juG
5YJCVTwEWf6cttcaM+W17vlMuUvWGoDQN0ejtWR7VNcFToxgSuBKRw2iwFysq5C1ha3bYHpeQQae
5Ks2tWrjFDmfAbYnJjwzD7601knskL49ud9O/NglZ10r/tims0KUKvBR+A59veZZRTkQXx/nVJ+6
AH6wd1Ftd/uw9d+wZLOjIA0lU3HTG7I5pPq2SzXAkh2w/ygrPy01UFlPQX+uzWrbIvZZRARDRKHq
7zmnJMJVaAr4a0qD8i90ym+V4+BOE/9kDtUb6AsEqJGGSpA/rGiGBr29C7oK15yMjJeag+smnBy1
hBS5b4rwQ7MUD2hG77Kkdx4+DrI0D+DqrIW1FA5QIqIT3aUrWC+D/iEMQ7VtnLJcG6kQG3YE3El/
EnetGgMjtsbPBNTDXPc2cq8Br72MSaDr9/lhqolWqPMXqExilwXlBwBatdAs/J5ZlIBx7iMWrOGo
95weaM9/JQQRoYYvV5Vi7BoyipsKgdOV9W5NXJqNZCT7rZoIEajEuQvBcFwxEW0e8IFGS860OzWW
03NRAaXs9fHbhQZ2znx72AAljxjTVDb1Dke4MZXBysmUsTOy4HNkNkdpQkdVD7NFPgHT1MxGv+SH
sBq8+2EEapCjAiLxuXrvxz9abRxiyelK10ACR957Mva/WuujYvRLntJqLGjzs4luZR28d+QhLeNn
afjTgYi4S1EEl5GNcZG0NsKFl7SXjLeN3cjwzWD/8tR0p0rrM4di0imQ2i1DLt+ytsWIx4702Ct4
mjOj0IWL5Bc6MEdlRXdgKlAlkmfW0BBCDPk1lo9Ga4ZXtIdzwxepRw00Kkl05zhPpxlix5faBEvr
2N/cj+IprjoSfCzOXqlFptkmrwK5ij3nsyFXNiVTVKpxbZXQmmWar3N+GkwNfbmrZechEDLhhAp6
h3rDmZJL+8LhzcBqTZCJQAdstwjjMpvahenytTPxCpmWdXDLkgj4MSBTCbufXwNqGGbgKIlG+pMa
8wfWYIFTx403gRXpR8aM3yOCUYCb2rZhBK6ZrLWxolcnW82Fu5lwei6jU2+jBS7CeUNXw3ZAjS+o
ZY2+qumrA+AMo/hgD9qJw+/WdM2Fgcx6VwlI13USSbj1HrHVE2+Honbf2dQweaCvC3Nct6HpPeMF
CBFRruIQp3XPb4Q8tbMY9M7EPbeJrrEWBHuzdq3NlFfpRjRqn46tj49lQavpq205BfvMsxZNaO1K
UbG3FB43xWBuwPCSywac05n8ZetghXDyNt/pUQouzJ3gTCXhRLtmZoCJ/BXJ5pbji7ZIIJxv7KCl
NCcBiVESyc0BjcDA6ra6Ro9Rm+r7pAzOeUwt0efPc36fMahHkQ5bW200bHRLqxifzanKZ2YBVn4A
NzKmozC43ImIdzHk9K+o+GflsvhIGH3g/fTsveOKR6E9wWZ40+zwBTQEThCHdbDKHnMhDJbUiJ4J
AcJM3hN4ADDNUPvcQ8r9LC2thSjj35lWYSDrUPmqFFm3xNmGmV347PvC2rZ18jlwrTSvRQWdX+OS
pFkR3/ldiUI3VB9E3Ev/UucNKbA5D7NfRTS1XHsrrbxdEv5D4B/xM4JCChT68NlHnWLvlVhqrGrm
k8bPUTZ9SETG3KN8p+Mo1mr+d/enKTjbj1bwxhz0HZd0QegdrUn3A43w2g9oQTTstrsyu9Mirgri
vIWeiN9uAPXFqeonzLQvTINoXdCy5aYclxxmtmE72ZzbfD65GrnEzR7q0YQq08De3xyjbEPg2EQ/
xrss9V5aWgW0AcM028XSPRid1xKoFhaHHySRxh5cVDFpvLiFcWZMTOBuLw3TiABb244tgdM5oYNH
4fTaC+3zM6s8YLJ0PhmgGEdLomMXThCMz5QFKw6cw4QPQePU+Og4KdvFmN3NkD02DakTpRJa3Gj0
TytJeRHFdrbvBoJ9zFl4cfvSZiBEXyTTHqPUWfSmhmWi1QpIs/p4bAui6jzHjFizuZUa9N57JpI8
eqjKC6u2PypFMl1iGsOZGXC0TeHUBcpsH1THWu6WNS0kH36jgyOczguRfFlop/OQiQS8fron6eEL
WV1y7dMO0HRZeKcx1JnY+0uNVKqDD9LhcpPG+Had3oXUUMfEYltJlZw+erO7a61yk3mB8RDbuE3m
dUvchtWdw7+YkQa51RoyIG5iAPJnXsAyIfNW8cWKsamwHtVr1jJ4MGCkEyJEWnR8RJZMH5Vd2ysr
SZnDJyTqCMJEV5aVkf4oi6dbbVrVLXhnFfscJZxhp09luiJm3UYQSNvILX6ZIeMAPWLMFxCU1/vO
fr5I3N3N/gZIig9GSqDENNvLYeau2P9w28+/0uAye2NLsxfUHI5VeWDkhGA4U5fQD6ePEIHXypXf
jls4ZO/E5T7ux2Ivxsg7e56N07GlU2UKNK3KT1mTKqPtSV2ZkVnUszpxgQyDjDhILmI2YA0pJ1ul
hdXDNPBQNAjRPnOdetBO/emqosMtRY1muTOk/dnwNaZ8s9y0N7iVvRrx68/frXGapJd4Sgzzox8m
9xro0IHDmByJuuQN/AX69n+wHs2/E1Ud17Nsy7Edx3Ft3TQ89x9EVVHZMCis4I8R2KyQk3uoYhJ6
tNI5ytR294PK31NgXbUZW08pkp21g5xqUvjgBcvsLM29vRR44bEejqfUZ3zmtVa6F6KK73nSydu1
kWSF9/gd5Nqf8+WT3in2/+WNAJ6rf9iWc9zY/EZIgTEt1wkMV/du4Nq/xo357sDmXCm0cgL6adfo
W7MQDzHhjTXIujUtLALCqN/0KnryRR/NGLBvYpoSjDMzyTCOOWQieCgdyuNwoMiHUMC25poXLdGO
Yxxpi3//kT0wn3//kV2Pi6/7emCjNfD0f1DsJHbmKBYJ2UH5LL21C7vYZqIot21OPz/DAvTedObe
nzQLR3kW7UtlZOdKtvRJVU20pqRds63cGh0FVfghIsIL2Jjx2HrpoZglMUj+UEOCswxm9fXtpa7j
lRtGJJv7YXhg6xvucA3QFQVWusg8egKwJZpVohQRRF72GOvKXAc2GOibqspOmb3oAaihztZP7fxy
+5XbWR8WkAvYO7AjSUNWZ1rR5G11ZBxMIXCrksJZ0Z++MlHFFUEU8pZ8OPQLtue/lb3kV1p8EZ7W
vM5rUNzW1WPXascwT9BruimmIj0P6FS09l0Wy3E3jtSydY0eDEENT6L5QldbI6IE2Mvgmt21ogzK
LCJo/v1zC/7XM+N7vsXNZlv8xwZ3yOf6l2Q7KsaYrhdJWMTJTkkl9l2tosepc5tzUk8XjBYLM9bc
Yks+BbzUhiNOrTNkuwHkwEQ4j5FPUk5GCBVm23orZ2pTRxrnErnsuL992bs17sB6hjnoJL71ebbX
Yg1jDP3QB5EY2TL15oB5v5kTLA1JJi19X9FirxNj/Ng26pHcDjJ9Egdlq+L8Oks0ixGzshUwxEuC
0jm5bsnwDnHQbbmevBFcMIFVRxsEDqTjPjk6tk1aA8lcp9FviyOijF2W696LDzlv1/g5t20x4AuK
c42uLvG1Oxgn5GLdvnaEdUpFz0QA29tj4yZipwb/dSyC+5sO9faCvPge/BqqHRueelhQaoZT3D9X
Glp3y9XH564xrqGwOLaPBaoNm7iuxRQS5O3MwecZbopTlCqHZFSn/mCas6rLwPnlzyq9Yc5Ocwds
aINLznqFMx3TRB6cVVJ+UVJnu/98r4rc87/fJe7/WpCCmYTpBD6ZivzH/sfTrcUuByIDSA3e1GDT
orGGyOi2G82hyzvYsb7rFKKdyNNpM8g2OAdW1j9aE4vRxB1Gio/hg2gcyPm2fAR/XmKsDM16Hvqk
u++1Kb4o581znfZBpDTlojCh+mo49qTGvd52BeAcLf+uZf4d1OqMMlM7Oj1H2bFhIkJgkLavU6td
1zEa6xuMRbUoOaVhbdNkyNcyyqeLj5Uoafzq8fZS9T3IENRPT2ZNzTKNo4+KVHdIip0VnPNaMFoN
uimVFnvpGH+SPGnfSRtHoV11rxGAPxgMZM6XqZ6/gIUktn7S7e2/X3h7phP/bScIWP4D3bGCgC2N
a//3x9Oypt7BWZUviL/EbeLWdQaWiLwvj4yHQn6keqZg6cX6Mi0r9xTWIQiNsv1s7Ky5a3QUXSkC
OwRcFWMbtBb0OL3o3DreNcrS8SFNjYy1mnOt3WD2nKmBLK7egcye95v4+vYS9jTVEyP68ifyxTHA
BeYzJKANA3h9qbf9uAyhQ9LIKBrUSIjNpC3VCQo4oiuPfkxc3UWWXvwgu/9/tLP+z4sDptRhvuA7
qI5s94ae/uva1UKmq0ORwcjw4nirTZG+A0RDuR3Xuxtxyscv6HLkptXnLZ1St575bNuMPeenPqkN
QSJlbz8WViKRKDjNUfVjeLI8+UoEOsMVEFAGMd03NIv7hwOUAbW0PZiF0T5rpd4dRkxKkM6ifdqG
09rIKguYhCw2JFER42QlbzifYkhPZr+ixVicTenTP7er4pwQErhsFP3wYArifRuXEU1wv1hr1Ccv
nDvgsk/hatQzeR5yq+NMHLj3zB1R03BFWUXNky/kokf/T103hGpFbFKyuhHKcgc6JVYBZNslWKKs
Nuh8Doa+nIsEC3zXJVEYu7NcyI0xf3n7ns/cZ6eJBMQjtotIpLBgHVet+y5YIIW1v3SbfElJDNti
NJw1k6cIxcJoTEfhajjt/FgeppRjodO59lNjNXdJ3ULR7L0PtCjfZZjW97rGqabKkALfIKUaBnim
2bTBXXXFSZk9kKSSPqB9/A2cMTnevorqPvkvT5ZhzTvbXx8tbhoWMocyi4RZ29TnzNe/7HywQFUe
xCJb4GC0ib/BESZmRxiaTbXk5/aZKHnyWDk9Yw276srPbLB/RVX8MThOc8+4J4TE0EE4K1Swsjq0
kmwc47Zp9P44doN3UMA3d3WH4cDo7HvpEhJVNSI6xcIqmMDMaurer5iqvd++47HKH50CGtXtyylJ
m4tWhfpXQByZzFJy9OxanpLRMA4+dyLx5U471y7MYQxM1b7rBiAauj0h6eWvVroPdk2WF7p5KPqo
SAdI7Gg/AiiMQqpdEA6gezVIjBnZ7PTGDgyh6q/EptEV00V7wQlNlJCuLvgswpM9BE8/PhgNzeLP
TScNJHQBUAIgfGU2rSQt7oNeivJRd40vYpzjLwW1J5nGLQPD6Y1RTbm2WsPdMeNb5a3H5DXWJaBy
fmMZ9x257UT0GYuxJZG2ExhWc6hmjAU1/+5nh04q1JzCM8QlQCk62/IkirDlJMCt3O782/Iv2749
cmCasS3jlTkFyX55b29uXw4zdhihxr3lF6eb0teaH3B9VcEIPFtlHXAFbWxqSdBdQLNOKyyt1Uvg
GEzyIHXiJOZc77ba+nbsbIVL9JQ2gb0iXDAduaKmhu6Abf41pam9QpcYbqFlsnT2qd5umb+ppWql
es/z8eJa0v6GubU02OP+S1Vu2H8PLnZc37A99mZbDzxqVdf5R3mnotEoPGFwCkizDNagyFcpj9TL
CMhzEXpT9BtoDQbn3osWHqhIZuktXm1T3JuucRlNI33up0sHxO9S6+muJGK7Yprf0HqOXGubVeg0
OtgLwKCBkDDQRRzpQGdlYqHiNbHf5rFLCcdTOvZAj7S8TZokVJoMK1Kzda6D4/XPdVUt2pnIlxuB
c+4kt52FOigtn2pGsw/eaPw8EV08dtef00ITaMsokTimdcs+9MKKH10D6edYNgdDdmSiuUlanMp3
r4vj8+3lxuF0OqokHimdrhleBj1YxGTlvE701DeFxz1ke1H9mnXukxtgB4tteH0DwoyFlhDtOkgG
zjeTED9XvXIsDfvJrJS/vcjI8SiBMuvne5ExZkjlkd458OsOTG3ylS6s4NwiWUWl42cHTD4xEUMD
+EYiihddM8DhcZi5zhhgr8NnPpWDd6cR+wZcIvxkHnv/054wpuFcaJ+j7Uw7h7xnFP1meGkK11vm
voghYKCHqAwj3/ogKuEcpDPwFNGpVz4mvdTBL1nVVlJtU8sy0GjnkTcLcnOgWLcfgJSsEKaZz6bl
RXeNiwAua36cn0jn3vxxzI9hCBtNn/T3BJTc3TDrPZPJgHpayoAExiLjbAay/x49NbM9R2z70FTG
1qR5T/Zwi8buDkG49pO//v9WBSZk9r8s656puyYzSdeel3bdBljz92U9lsY02VmIsggHSG46Oy9D
dVCph5g9pwbVuqvpDdPdxCI7+nvDrtJdF10ti+lnGL/EKKdTeGqTQTqa7K2nMC/vgshf/2yVBnor
o4XOMGIxBVMAHq+m5uzp4RJ3VW7+vfwL/s6G583w1LoO+5MVEJ8RuPOb/csepZiq0kYiiDFINCSj
aE9eyYAjSne2gZg1y2U0w8ASSyhIFf3WlgJDy3xo0muBqLGVxOtNOQ4DTthREaBJuEEN8ekmewXc
Fonh9Dp4sBPyGNO15f7GrcD0ORUfP3/SHTqNAZ9GOLfRb3IjbCCQCBOy4aDWN7fBNPLk9GwlySx3
ShLjZIkcSdjN1uihdjw2DolpOqGHbQKBtw5RcZnJ/7B3prutY1mWfpV+AUZxOhyARv3QbE2eJNk3
/hC+vmHO8yEPyaevj7oRmRnRqOwsoIBCA51IKCxb9qUoDvvsvda3YEiGTDsvdFTctRxS++gNr9nI
MCcpOHI0KV6xs6iTcYdq19kXrk38XCovwQzUODA41SkdxmmPiqY8a2rbRySPqxJ2BcHmremnp7FF
G8B6U64LJcx1ZNMWl8GPKA0YDFeq3xHc+kAkKH8xqaw3HxTdEjV3sVd5sbzXJ8k1JDt7N5DUx+mO
37HO9E+wa/4B81AM5TR9uhvlGpOOedKEYnd/WsFP+78c2N6fV+ouHinLIo7IYEBsoYP6awa9iIg2
DBxJCClszHGaHfDmfd9U1kya5vKyqPRQe0pYYiGyM4kyrtwXG5nxMukJDbpTtLWRLu5MXSvcARl4
h1FjsLRgieszPVkRMG3VyW1NP3CTFJQSmBSCZZYQRZI39riA2dE/jd0sUmUqZVBcPVDugdcJOmtf
pmgK74cE4rG/2/CagijBfsS3YNK1/TYL9QTXOFPpcwyvNe1NP6ejzTch+QN01V0HoYRp1rMJ6YiY
umCpb62Kami32ZC3z8kETDmdajjHd8O0Uz06jJbhl9Zz0D3psVQoLSkCz8E4kmtp6cRf06tBqz8e
YzO/KNwve60vmXnOX4XKsVdO15Uvk8ctpziaTuuBdwohv4TTQRJX6MWwPjLjK2pJwp6ahGY8Ki8/
+Iiz5vLPz3mLQIo/XcD4nD2dotQFrGwIz/tLXQpqzc1Emf0YzJuy3P7nSobFd7Xintrv4ixqHvOJ
hUWXRjfXjHYgH8dfjR6ugkyefh4SKsZbksie2nGkLUXs6RIAdv2tDmgT5FmDR2Z0q29II59897nJ
3ewD/c3n5Hjpq5b16b4aCBGEkbEMuUh9D0NFnJ7FyoiVXbXsi5U2WeHp/uDNN1ig4/98L7AA+z92
gwca37AQFhsw89z5dPiHSx8tv5ilMf1L1eSo5gwqx6Q3pw+RQWMPwl+LQp82eZK9jQ2fDWYwe+Oa
OGDhRFc71JIl7AJKF91CFRYzC/+oiy0ovpPltc03EXF3yjIbKGlUvVcRN+Qxj8en+4OHEnRvR4Tb
TMG7kZeYAvlCJ6O1lU74Pj+Z/vgu1V6LZfpNFU2KrgbMFe7JenkvSOK5PnFs7cJwrjyDKsmZ0E2I
tugXbqYw3HJGeYzw4CAXyClR+wDTipIOxSI4zvJjzBGY4IFsTqHjL+x5jCP7+L0bRIrxo/pUddE9
upb2wrA+PRZD8N5PxIJkfL4nO9a6bSa5s2MaJddztkrHZFAe2tT6YZkTkBMH4zZqSnrxSbnDfmu/
EUoIKc/BsdQ0DZT7oBPXPrIB/xHkytKy35nOGw2HH81sQq0sWXEPKXBWxw1MJdSF+97CHMJJTtjo
vU/WS8ve3k97e5TmLptbdgz+f75I4Affh91sCkuKJzn+jkcmXgLhEtzOnTEgHhlU8NtADFKb4Uht
GnAbuKLbgzU/sDpvDzhwhNLTA61Xc/dzhWIGpbvNC2e8xkR4Bkm/+enzC5tUvdw9ndMgHn2CAYM4
LU59EwYnUkToQ2YMqX/+jXRwH/U8aWDiv1Vo3d/Qy5yQC2obBKbVGopG9B3iReW3NJnHGkVUWFCA
dReTfu01jyKs9Z23q2y8yj5R409V6YxA3Ig4rBynezBtxZyF9UupT9m26KJwqTXuhXT08tmyMrkp
mc/v8tJ8JZBUexbSRWxUy9M8o4L+m/p7zdKZ3AyWPJcuksRp6uQaFKm9EiN8Vig/2YowYBftd1zu
CZahIHTcEMYmBl5NaPqpKmr9Bp5C7UTvZp9OgYT8PhkL9M8OuCaMxFTu8nramZYYT8E0BudQwf+0
RWhti9ae9rauLaawLz8lly2MCePNpj4+t7DNdshdtkU4Yj6qfestg2W+rtuauaYDMWNkVWEQdDUG
DYRF6g+r1xKQhHSgaqv5Kkx2h1YABwktG55juUFf+j2ckjMYXHlshS63KZ7dTdCFateKRO76UUf3
U7cPoZMOJxXDppFG9mJB+APP5b40tqtWd2BrIvJx/5N2bHs6FwZPnYpAfwmT2P+ddmyKbImdtLyU
AbzJVGXrUPnTraWzTzsarqHBgglHS5ANMMMAEL7qvS2f7xfBf/tTMfszzeyzrAjgxrT5l6f/filz
/v+/59/522vu+Wd/f3aKP5uyLb/kf8Ortr+V54/8t/avf+pP/z7b+Pt7WH3Ijz89Wd/jnJ6735rx
BRdjJv/Iaptf+a/+8H/99q+EQjkUy/95JtSqzOMi/vz4x9y6+Tf+iK0zfsH/6tkeKxxT0N3m9qLu
2ZCaY/xiu/78LWHrwmSo+LdYKEP84lhEQNIHt/iEnfmm9Hs4JD+iWreRntKOdFCVef+V2Drh/rkK
EEz+EIIxBeTP2ZZL1/3Ptz/Obz2gJQb8xu9WQwmPKRu2nT4eYB2f/Fl0ppJ9pmFpkuOBTtnBogLG
Yb+k2XbOIu2teDANKAR6+mVE3cpIPrSh2U9YdTCTL6ewxcOGYIhJFFNhMiSTvaDdSctjWdvvUZ6e
9FGB2ZDIne2diAK6MfrBrZl/jeNhTm3tyOXt/WHrEd3gGPqTY7drHIPn+b/zNtv5qgvfYZCsmwTI
lv08oPIoox6Viwt1zD3jTd7iyj5YyPsJN3kSTgo3oFlQfa1dYe/Igu59NsmVGxqz63ZAcM1+wM2L
vPEpJsQiz9s1fb0ljIki5ppmDFvFFmFAWM6/1bZyM++ReWtKHQ7dhGad37bEsC2QJ6b+uLWMs7II
ds8ZlvItYO9ra7a+za+JPLX1jekwQW2bNK7i5vcqEjsvYocD1QoYG+Qi++qK8RDVK8sbjnR/tqYh
59g42GLTll7WSbHymj+BhAoV7ONeY3OzDVCyyyxCGgu1De2f22ciBCxodJEnQVgOXbqO9+Kkp5SY
r3q6KIoLlkWrhLBuPRm44tq7yW1Z49aL+W1yr1pUNOSniTTwvF/Noexxr9Ma4yDhAJnfbiMlcOwv
Qe72vKu52m48wfEVASjiPtzY9PM5NIyu3cx7IENafN+D6K1Z6u6nYBvgk3M0a4dNa9Vk0EsKFpZZ
TwupX80biueOtX/DxM3ezbuAWOb74RvAZnPQ380fxPwBtbp75t649esWa63+xCRnPx/C84eGQJF+
IaIYa99S+WQOYAnerM5HPb/s/mc6uVFxu55/fVDtpizs3XxAK/gTKKsw0936SFtUdB7nl80fCj44
PC6ffdJuBFbC+f1KDYcDdgy3Z2nrgv1nl1EYnxuN999yvgX1hgp/UTvYOLQz5OR9DXK1ZLqMAXzZ
koOsyGd39GXkopfLP+ZNGzhhjLpZzHtnPtzu7zwft2kAxN9MT8RILFC8LDJPrlQ9ch9t1pBzFxGt
8jbrVqkCaUkotTAwF2m7GaxIGOzSLNHB9O3q1/m1JRT/+TCZP9tm+N7Vi5nDNe9zomh2VQE0jyOF
7NinglemWA50DkHPivdMP2jLiROYXgab8km07ca3071ji/vnMe9kwzeWuC3XMQJSn8/Sh4mGj/SU
NAFRl2yh16/9Pl/7fnexXGIn4+FFmmqL1vMw2CjPMAUipFzKrj9QkUiAy9HHvFvQMy7nT3PeKFWx
A+n/Nvm0rNmo+XOYPz2X5EuoSFN4zDIXAc24xV1x1t14P++Y+Q0Hg9zkUbKf36bByGk0nfO8kwsj
3QdVuy694UBoedvHKEGobvkHUUMe5i0Ei7tG1f7RjdOTRiiM5o43RCAbV3EaAsCOSNDRw5cyiz+0
2sYdwcBxEs9VeKn74aD8/jL5KKb50HtO6/k3cVCv0VtBMYS9yT4zxJscZh6nfa45+DQxHjSjJh+k
ve+J+QDJdQan/PX7x8KZBuNzlQfpiQh2YMliNygcIja7mg12udh4XIP2VSW3eGYT9EoGp1TisdEm
0E5A45OXfgD6B4V3zhGX2228J9DlRJj1LtHrtQ1SFIbdzg6/z0fqVEkE0aQJIbNLx9dRMRUlLqbI
PqsMD/+gGHtw9eaw0LjADdl4yNmvLW5yoBRbiwNYZ5srZ+mm2cHgvEJOAWQ52Xsee4ILynyz8PkY
ao7hLsQXg/xRco002xwtY7KP5gu4be3qKd03Mz816zAuTuvqOasxDHCFNbkOaNpw8Di5/Sjfzxsz
zcclb5zicD2QdxRZzz1Hy/wyMt9uhKQ8zf+d/wGzFLsJzGMuiCrNtz1xpW42vNArwf5nn+e/0lT5
vkb52XGimxlxSCFsB942qWaHqLff0RBcygzZW2GRRAO4hN/L5wtm4Lz32vBp8Ofn3YFA68sm7CPp
LQw6TKu2KR9cqE+HcXDfa0MdUj0/zXso9XeVN+6cxnoXwHPnXzYGZydtB4gXG6H7Sy3QVgPs5CHa
x6m102kQ12zffKTNz+ePozKGi932lx6GfF3upmGAwj4+GT2k6mG4ldQIYVOcTNybcbr3nOQ07+FM
cgYM8mJzRZnffYa53khSkmvkijXydt6AZr7uVjCOmGbQmtjJQL3cd24udn6+J/cN8kFymo/boI73
ockdg7tyT540eAojZS3O3Xi+QlBW7cBRr9CJrwd/esK0f/KM7sWkoPgfrI//H6p8men8s9L3iKg9
/14iuPrH4vf+Sz+rX+cXwZrb0XW6Lh5yfgtVwc/iV/xCuctMnf/RctEdnZ8U5T2yWei/sHRniART
S5B2MueV/xGM7v9i06aeJQhEp98z0/8o+59+Tlz/WWSz+GvrRzdstkFYtDg9V/cYGfy59h0rASUG
TyCQVMAqQ+qgXUQPKslEATVVH2IzLXcJ+r0+hZuZG2WwLn1chyqH7BFw4lfxtLSjfm03E8vTwEYT
avmfBEi9RQa9Rg7aHGF4gxq6zZD4+gEJe7jN0IgzAwQor02JufTN7Hvnts/MeFeT1hQzZ1jRBGYF
iDqiAX1SVwypK7jqDcLyUR4ablCMbl1qqvir0JsDmJqdl8qS6y+E39qiQrS970bAJRe40EOggucq
o/cYIWISIfRmK26vrWsSiNiTx6gVw1IEAOi7kVoreHK7HM1rlqy60nx07PGb78bnOPMf3K4ggAxx
1JzJVDh7bfKLR0mkYSggb5sAcJdGEH7rWnLVxhwmZkE8IJQKe9JorZErsI4LtM6l9uJ3Ao5zqVae
5uO6CQm96HMTxGdBDmRA4slQoZ+uSveHMfhkXYYMitwpGsFs2t9Dus4LPdD9XaqV3ztFEeRZKdko
jWq5eoBUS2n8wtAF1V/qDQNT/XtkUQQ2Uj0Qd/UMpA5WWrdUtZFjlnBsIrRje6lFpQWcgZx72YY/
ME+26y6it6arwaFVhZckH692q44Z/SIwfSiH7ffM8ZdxHhG6TZKZF7bJyo6+EC7SzGTop4FHb8pj
GtcXoBjIjw11aQfnBrmIUOp5MqK5fbgmsoU5JW9UMZvf0BqHo0T7KygInW5pvDLymgYTO+manj07
MBc6CRneR2Osgx9+V6plS+ISsKgLfZofWjlwq9HxEqDreyO2+mP0kcH5oJu6EHmxV3XNUmgzTAjU
/alocpgUtWe/eLotUXtLewPtckF0encMpDm39VoI6nCHQ+Vei5ni4zlkXw1eDNSFwF/aXSg47ghq
LvlT1WAIqzH3Ta6xdlpj4bLPyUsz0nczB5MyyekGN0HbRaYFYCGINo39QN9j7QEmjkF6rlpRvXRI
PxYYsdJQlsjTsIZ2eDZMMHELS6cIxIm9CHtJsK19rZnBL0XV3KzRBOfYw/lNPkn5enZNtYv9+kqs
HxIx8qyyFp+Q3omb05UXvQ+8ZW6BZlc+Y6H0JYv6G7z5NSRL1NANa6EjwnNC1D+FojbuezvcINiN
DdsC3B+jdzUdYtfbN6+3Fm5e33wTXmQ0ojrRxl0chCGKWGYfkdG/CY2PSQfzY5v1a2tgAx3bHr9j
hxsl7eirQkox2u9FhcDN7UBwFtZGzJudeNmH0fRPAaT1peXX39qAIDTrWONzyPRmE9QQJKAmflo5
cWpdncBXwjsaGsme3bPCcv2RYj1ibhoN0EtjVGj6LvTyfScZlrBkAzboG9+bWYLt5eaSGdlaC4ur
CLGlBAHNLOKFUIt/wEou8FeKzyKLaED7g44wcOYYM0lZhphCEIO9NybkyxYboSh782CoGb4e0y4g
BsGR43uo6HiFYJQRUbNQs3HwDtkH8LVpMSXRW9QO8Eq8hBUXDOK01AlRiBcsjaok759C/ChCq3sI
vgbyMFensNK4jozTcbRN0tdqREfYK9axJsDuKvukUTk9GgQigPys+kXN8bcYSsxAGH5xwbAaGgTn
cZZxuEcscR6woKACGPJ3Ddwc4DQPFQyjeG3VR+oLtES29JUN1RNniySpjRxbLMVW/NBU4T4MoA9A
Sd7IYXjI+4TFZqctG1gqwIAcmu653BlTubWadl805XPnGA84rFmskoOxktXXKAeihAt36U1jtUbs
tiRq5tdWF99oz3/nvkNOUfxcDjJZSDVdWvAr7Exw4uArKtgBFiz6iTEnIjg8lQF8Uj3VZow4/Vbb
mhZl68KAKTG41OSzJmmRHGkGb/i3HLT3iPnxUbMGfS18x8d/UAGXKvU3o7Eok8OzdMk3zOELaCki
frAFDyCS6M1QESN3hzEUEIKmBy8y4oJsTB9jMlwMg0Y3YWPWcuhwHhVJ9h4LpGiAtmCkj1Rz5hRs
vKDfOmk9ssLhmLLJxCsFTNrZ0bTVUD8yFyu7MxdlbSdIIrbTrl1pRvNAKN6qIkFyJScPfybssm2K
01kwUt3UFWT0SpIPA85lYQ7FPmqUOlu56+0tC1RcrsP5yr0cbBrMDw+3V9ziUE9ylT2ShyFWE9XJ
ykB0Bl0M5xMZfzrLHVRXyCW8eg8qjcxdZjp0PWAbPwde/BT7NLiiiOmj77wlkYNFtWhDyJGEo1T+
F7cCFvcovhKc8Tm677hA1k3Sq1waNgk7pv8xW3udOILc2TH+K7Pg0GndkwiCH1PiPUviqf2p28Yx
y16jS95DYp25LeBom7MbXPg8hDqQPzCsma5haIYcNKBPZ5ZhfWItNFbMIQgLl/pCie5l0h2YDnIC
EQn+xiAyYsBjx1Vr3bTFF7Ma6EVZo7Ewp3emIYumzRIQmKCJVZ325dIdP8oO7a0hB+BO0ZcIw/cK
QEDSO7eQLCpuy/0p8PO16ctjORJPCuuF7pzffiPMGFO87nZr1s0vjEOO/79m/1e61aaJevU/b1e/
0v3/U6/6/vqf5bpt/mJ5QsfT4lmQqehX/1GuW9TrBm4mz4Id7Dt4L/5WrlvuLxbdDcsVLiPUe03+
R7lu8fcMkFfMmX0b5SOV/H+hXDdN9886XNdEmCKoatgInDWu+9eJNRPDNgHDZC7bgbD72sIOB+I3
IygbCah+kOi7T4VSLm2r9oQGI3y1CqbOqXFyoA+8+o6Fs3NCgOSTpCJk490SnOibPCZbsTRs7zYK
TkLR1RtOKG8bWLjrTBCgfZp450hT7s1Pk2UJSuqCZT54cYaEgVr5qE1tCAo4sk56jNsclam42VPV
PUDHTtDJ8lRXSPprcIicgN1j5rfWrTImsEO5zW0/cazbmOu/JaIcz/cfaqhyXY2oPxFrzmpIkvbi
8m/D9TNuZRz3JEchjwob45brQNRHl2Hn/QEWbXnA0+FvzTkqTLXmdGM4h0dYUyCDhkS/4cAsuaJy
HbyrrHWzuRRp8wNX53hGYDHefPDJiR2JF82cpmvIqeta/tlzp484DrNnCiRsw1Ldqs5sT7HAZfv7
0zHduxrs/7aL3G3jmPG61ye5lUEp4QmmxqOF8smZt2uyO4Lh5vftNzP70iysAyE2KXo+PT8o03ut
CcJ5kgQI3IT/gVYlv+IDtF8SUW2dJjNvmWEsA/KRuCXOCyxkHjduBaTv2B59oPl9NppMtiaya8oR
qR6r1njDaq1Tn01qF+IwuyGycRd2BDj7/r6pIW4qFtNj0ZFdELJ0wsatU/Wp4Fim6lfPNqJr579W
ll7eGE2GL15t7O7PZOInKw0m8jotYfiNYXEjmcojHYKCowPucqNcsUiVtsgInZ+6wvsVFc20UiUp
XEPfZrchx9eSUeyvDUB4N3Dv/pqAPnMTUzPdMMP7SQpLDXrP1oXLd0W2mq/J1Uqr0N2MiRyvZOyM
a6wq1kqXzjYLxHi1WOBuRiJOfr7Cy+hUas7skGP4X+n4em1kMVu/sQs07EJd7ZFRehTm1ur+NM9g
jQAvbZcF0/FVJUR3Teqoe4gRXS4doqqulbTkPgNq/PMpKO6rrVvanP2iL6Sey2uLDP44duScdCRz
XxlJV2czld/uz6ayAHzekiuHitiIZXvNAAc817m3ieuwvTatUCuZmBG4gU+vKYprW90wgPiveZUA
+KrG16KI8qvfDHsfXM7Tz2dJ+2Egbj8JY9XILr0WGgsRK8hhnMxPIX8CZITRtBsJALpWLh1bpRHB
AWljdunHVxmkHGqF563ypkyuzhAaD6RbN7A8+SnJ4O1RusOr24uVo3NghFVmPboyOU+4N64d2Vev
vvXj54/8QT43I7rgzF8S/dG+WI2pXZLGv7Julef7Mzya1qLLdPDSSUaVF/lbg47pKjM4VVyRBBen
0MYNEmEClQBMX3zktA9gnuZMrS56nnWyZergKrATaDS+710IkaueK/5d4FzepTZTj97ct1JxZgG5
2SRegP7UjV8rqp9zND8bE86IqBmG/f2HMuQ6JH2OKukMqyAW4oKV2tnmE0uRanYOpF52SbMkOYdm
/9rPz+7fktSUslHxszHV6QW9fQ08xU0fTM1ML2MM3z/m/SU6NihryvtLxkbi2tL2LhdLbwLpxzR8
n3S5/hpkUXdR0p+d4iTDOm3zmtdZfe6tAlIgV1eU8G6+MeJKoEPo4yUKI3KDk0ssg/emmDMHkenC
gLOvo/5rJVS99Yd+WHWRD0itf7G8YLpoqbKvRXhw+8m7dJVdP6tofHCj9UjY3dVG2n81l87QDDuw
MQQLJ6Am2yrRKPaG/CSzol32us4KxLCuQC9jFKB+/hW/DEUhXwYNorYqG+IWMrKFfb063h+iTCeg
Q6lkOQiR70uSF/f3r1wvAqQl0r0RjfVhTN36cP8KhEnz86uuCs0H3aAInF/h1Y56MEHPuSZI86xQ
TEIg8nooF4iaik+dq6aHorN9OrbBiagufa8ox4+2/Q2uEB4vN3820X+SjOFeO2WoJwrWJB4LRLU0
kUDI20wTcKjcH7pa6OCxYgx62MVaN6yfuxYCX2OHQINoJ18TvMLwlIsH5pbNVsj2MRnd8i3VzWDd
pezmTI7Dvo8DD8F1YVUMnjR5EPODKk15sEfBN+/P6/mtaf20FeDR16Hhxbu8xxhVlehGBjL7zmUI
w60z5W+qnvGz6VuQ6P65z8jdyIjFfGMYhAedQIE1tLPuras2w0xVNRjxbPs42yozSR77HEx7w9hI
hriYcCQDrisHe8Q1P+t11RgTBe3FpybtoCHnlO/zt6CHewthkrBGOJa9//uD1zc6SkKDXFry7sH7
k1CcuI7+ODiMRCPs+zHZRx+xUwUr34dOoXH5filKctNm7Zkl2wFMRcPAHFQ02KIe4wSAngV31/xE
tJzPSK8y2qM+PAIywePDjSCIceQHBiQ0NXQTIEhaNEbhZqdaBRvfRMHUVWVME8kixcmpzSu6KsUF
t7WYCpAs1vsueSclIJCCi/+kQv29VixFbUB/2GkJ2VAMfwYUdEdSPA6iqRCxRrUPzfIl5bOk6eB0
VzUl/dI2YBk4SXgBx0DqD85TFrHylgDvE5qt/QCZ70zWBpW0Tb5v+6aawOdK5kTrYtRxUbIzvpUl
mjwQiuPRK1nsxIrszAoo0GOp7GnX28kuLo1+w/2I9WfLjVRmY30ZyPNYeo1Qb4bcw5X5rEmP/RCG
w/tA8sk08WPiQrEsaHA9MqlzHhh51Fu4i+VrMcp+oVex9ckp1aXhRx9axnKKoAKMFpJ77I+Zma5G
le58oCdxYUtsIx0jzm7tTeGl8aGgRVOB6DvJlnaDe0PBiSL4Cqt7pUisaXDkrszE2YY+DbyyDkjJ
JJuxJ5RPE8mR/K5qyTX7EDrx9wxB6sZUboYXM4aU6LdzQ1g8JLbMt3k7Aw91YuuzdqYootBAXxdk
2bvJBCqzzQwIFUEGLMFkR8fBqXNW+dqXU0vwHX32YpvWr7TCvkBiXkenP8jOeXMafbZR5/D03Pxx
bGz2UvbYwvuhR3EUznOBg2dhmsPrGLmfhKqohVaNUK96Bi9T2++9IodAVvBpwad7U73QHwEf0WS1
N7pQYuOWIZXa1OAd8yY6yVG+isas2tkyPbhuma9UE+kzEM97MnFTNmJkXkkp0NObjQYCHWjLVTQS
Mla4pGOarfmhFHUABUjz0OWgvKeQ7E1MNfSzPTOhxojSsz4/3L8ayMMkCQJ6aJ9QOiQ+CdIW2XFn
TwfP3Qa2WqG2t5ZTQoPGzbnhha2+x7JIJTLSFm9GdeASsumJvaIh0m5dBxiebWgrcMD6qsbl+Gwr
9cadwFjhn4jhGHB2MYiE2I596vjzoajeiHLONwluF6II5O8P96chsTzkRbkEFBMzDlM9p3lhE+5K
c2k3GhOhbTX6C1SzwFMm8PPJGJ1tb8JnMeULNwT2VsI/hWPoYR34nFz4k1VfvE9mN5vCPKBI8jwQ
JUkrDCB43Dvo2sdV1+VqpzviSOSvdhJ1FJ7rfOYwGCGuMonKg2sF02bNyI6N89yQcdDZIxlNEFFd
UhJ2jCf0RYO/cENXjr87ccttVWMf0iC+WKoLHtxc0ngmo1rG+HuTVuERQyfgh0YHils7mZC1wH/p
j+Vk0nWuSK0ZLfSxAZl5Tn1iqgslpqTT6UgB3mxodkMpg80U258RGouFNmggT8ZzEomPCqnT3k/V
ufWCmlD79kBWV2Ck4xoJoAPe27EfUwgNCrfdQ5h0AfACn1Zf1Dyn3OsfhpFIQI0DdeGMTJ7CHjd2
1Wwk/OJZI2EcbY/bpm2PycoMnH6TNCzsckWSajmRFACkae7BcNPSO/lgTwp4qQcd0m4OCA8zsK9N
CLGfhhOipweu6yYdbRncBPBgaTrpk9cOe/4ut9+peKFHlJ5wQQCwaUi9gJ7h0GYbN6j01RlQHfzh
yHU3rUU2jEmTaD3WIlxZJrxq0h1Pbm8Uj3WrRxthAE3KMnMfTi5xChhQkH13xzh0PzuLyS6JEWLd
x0DIotxkoZU3V+nrxt4JkDuPBZlZgGDsPfem5NAEw020vYFJA8+9yMaCiA5IVMZcTFtU1cK4pOg+
tvoUfnNE+hprDXjbGA3RpKSN+N7sD1VFIgVHTXaw4vnsHzV30Wg168UpOJHgIg4drO0xoCzATlit
pBbky7TtzH0FGNmQ6FADKAlkv7ZQkSN8f00Y78aq9I9RTCRl6Oj52hil3Hlxf05zogc9QIrrpGpw
HRHVM2TTsIy9sAcvs9DzxxSH5eH+EAw90/xS7zdVyNo3ollCRijvUk74X2kyMO7SAKlUmXMCYDTh
Cq6+e1P67nU91AGyTxZ2R6NOl6F41P3oW6wFMbGDHJO4btW6MKBxmml/jn1whPd09PuDVqtdRHL0
VgMhOzlS7sMSU2FtELLka5GxL+xSA4snzrIzLSKprUDu/Xjn2qx+CCeno+DZ/RIj0WZsSCKN4DKz
HCgeHPb/yZ7AiXGzLzDqMlSZ1UMyT4uXXAsuOTdmksfD4SHQ4BraYX0WY+ssixLpP5f5eqPM4aJF
gGWSqnKfuLmerdo+oiLpHjqLRHP87t97ArMrcq+2RkTukJI5UFfmKg7489hJm71bgB/SvempqpND
HWvl0fCtdefLiJYK4B3faU/cF8MNSFsAnqROWOQRTD3R7YimzhMFzNauLcQu7UJmDEA0XT8niKV2
9QiQHMr7QQwm8oPcKVhoc0YYvlrg4IElRQKkZw7igQY7/LTC/lLzNdOrnlOj8o/Cxx3ogGulfK9P
UTxRDZvhK8uo5HVi9qosbkuMJ4BhTfRsSlaU9DEqU15zsluY2GQQ/CIiWlQIJiSZNwGeC2tzLMxh
sukj2u56T0ciHkYmeKNE66SEs3GfkxgLpKjsV/KzYb/q3q+DNqU4TIp+Y0ZRfZiwPJLg5Txl+ugf
29R8qIO90bHwDRlMKEIpgeo1x2o0q12UNeWmK5xwwRAq66f0ARc1dJ+Ke4X3GowpCL+UylCDYrJB
D58u8irXj6UXvE4p6RfayFKNnZ88JBD3SBimdzxW0cGwaKwnSQU3xAyxprbtKSeEZ9FaNN4nL1op
2uvnaiDgNyDeYhC9fozEhtH/tKbxrNMjTlfKE+nRjHxrE7eDApU4h9nGiPuIk9hrigUSg4+dBNW5
C0XGfMpvziF0P+jWHvn2bC2uokdk3v7e7UjbLu38uclAlsMGOGVORoeeVLNFECJ4oYdwqi3n2xiZ
HzKjrxdkDoO1UH15JegPq69+87QBiq5lH+pELE2BbyKk6VXZLp6+0mW2km5aPWv2/di/IcY1dq4h
Po2EKGI0nFu9iL/lA8q3vBWcRsTihWFpnN0iPOWJas4TZkrDdJ8p+S8y1L5jG8tmd3v43KnyhXbY
rmZcvxpA2q8HW/ugvQ4SizOqFknMoR95r420YIeMpLAQxExkTMPgRUyuiwYTDY/WxmdRaz+GePTO
5VD8/vCC/xsQLWZKxhS592KHlfHc2k+DPgOAB7tep26Sn6VecYa0YfJgefZT0afriFStRRI69HHa
6KqZzCwIITQYijnVu9d6H1x2ULk2xOAk7lNT2vJjbFYBiVQ3+Py4X7THpPC3TUGyRNU516IMfvsP
9s5kOW6ky9Kv0tbr9t8cjnlRm5gQExkUZ2oD04h5nvH0/SGyrYqiqqXqWrelJS1NmUohEID79XvP
+Y6mThxj0t2o9c7GtJunDIAH2YuDs2uZcxpA21XiW0edScWuc0BKbuNWiVdoyOBiIs9x48cmwvmn
R/JBI/+WgXPJoEQ2P+NCPaMZSAlfRfDH/h3UZNQyC+Uk0RX7xLe9aNEV4Eb315VOAp5ZcsKotRis
zmkQzHqYcJN9m9uFNzUPBfNMJsONJP2YlXWwqJgct3sqFQPSfgg+u74+7AGkwtyRe90s8lVhqc+z
b8arNNGIGFRoBRjNCeVClu/BxATzcApbyk28gVv8cEikqi5eBVVBQ6PVWDv1M85dawkQ3gVx+NSS
/7lWPluTYDHfRjrAOzaivivBSpaA74g5+GFb+QOmwIk/Y2KOQ5lGHrvaDb1hMqnxGheNKOqLtyxo
mP70LKjkmSnjk+UONyJeBHKs2C5mMxU9zSNzaCuBhcIpxt8MxmLYSW0sfrax8UkxRL5mWCseOudI
9t466UjamQR3e+jccznn1ksm7qvZf9bn3vZk2r4G7qSva8OKN3OP/1xpgTcqGqv4bny9f9PD+NvM
8WvdKHmZZQvbwDzTAo59X9uJTFpr2m2M+FX3I3CsnSj6kylMtTdt+VA5Vb4L3HHn6OXnpjTvY0H2
p9BcMkCNH4Ngqc/aHt9I7G5UR1qb43BIdfjdkMF+xBadcX04Y5mJWA0IZNBgvVk1gLSiC04N5tbV
XAhvkCCtGC+SqRhpr9JHVxNZkCPMFGIvVjW89iwSDkCdgIItI1xslUSpApA+o0sug8/DVH3vWhNl
Qk3QBFpoUIXtm9EhYQgUOpw24qUromATUhCsqqQmtK6ubibJDFeNpB7M1pJKofsP0so/hZpWogyg
hdQQhgsltYY5sqlzHwSaVrzkIQppGv7f0P3eyo7md1Jp0zocul2L2GJvxVAq6VpyUIhQ3Pqc48P0
rs1S+1xa2XG2S5gKyj2wGBE4Z5JJE9Rqp6yaXQbze80YQ9Od+WBBj01HiO2Q5GZUCaZK5q3dJyus
uvO5kUTn6HX24sVju5lInSOIRSBuyfUb3OYHwIe4s3NW1NqFM8yT+TIatJCo6wKP9uWDzFR/sOoC
maLVoS9Rfb0Ff5+iDPU/JSFq+PCGpxyqZ8MCDG8/oEuLU9hYmEaBjuWnN+/7CqVAosXpyqHUXMUC
RoveFg9WRI6SVqNt0Ar97Ke9htIK2Y2v0gs25y9DjEZ3OUl1VX6K0jKGFeT8aCvTPvq9TaJh26/b
lFS4wCEiiJHRiCN1M5nMr1NUJ2TnlPqKVM15M0E9ttFtbZuS5528UYc/6T4l335DaiuvNdP3jZoR
5gfwgBUtyhVgG690EvYuVdqMgJsvhl0/j4p/j25crQudIIcwQJVdmPFGgvfe8jaGnpuhfDftL7nP
MJssB+hzOsIz33pqCyYH5BcgWEpIa0xJu+ib4tBbKJIqU9ArujS5U1MfjSHp3vZtMfE9TmXg2bn8
jpDMpZLKvS4kXEJwMF9Jt+k9G7BDmviQ7WdE0InBGlnxpW3HrIWMX6V3Io4KOlEKCqe4D133RzEl
rBEK1W8wTWdRNbihv8fNxCuWg5XGnUbakDMssQ1tuVYzrEhjSqqHSKX7CupoEkzF21TA487r1rxx
2BvBHkb7inYV3QOzOtGPoc0sl4DCLvNkAJBvmJkwQy5aC3LTaGIu71pL2lCpgpODcMQZj4CZmUTL
Jtwl2SOHdzKE9mM9oHomIMsLGohpdcGe0E4uEDjCJTtwrMidrOKckiGnFR354MNCbn4oh/qBfrNk
bpWER9exDk1sjYBf5U2X0GiIh/HOUXcaNsJNBVhn5+ArQ7BORI+P14P1vMv2FuqlhXtq7eks/AjC
utyx6exGwJ63FvSrqRgcgA9AFnAM0XQxyH/EAT5JrOYoG1cV3k0PgjHVTMsBq01QuFhz8g1n67R2
aAzpgZXvmqBfpdBJ7qkX6wO6ss91Lu/sXIinVDTqdlDuW9UmgtfGVtsA7sGRSNNSyOEhh+PpTSLY
tRHBU9BP9Qf8heMn+tnrOZ9eprEO17PQs01Vyx8DtniqGtwuPCKYJe2tpm/NiZ5xTifh1o3gQE9a
RdueQWtRGqvYQRyuqAobAwStATUc3TJvbY547Qsu7Al2hW3taeHSvTRqHMnxvM4b91zobXgKyoyh
GFYAt0LDaEbo46YAl2M792d/rL2WUNa9z7hnRf6d3qVvwTIvqyJSSKpuQo6N7M5vBCFR0CdFTyZZ
NOhbQWOIoyGo+KTT0e0HNxqyeCMCL9L16p6eAPFZxN2j3TKZPUxH6kxAyAEPlZ5N33vcsVDihnNL
UedAfISgbW9UUsf4NKL7wEh04g+rexMMJg4pDLhl3L6EhXaqsoZ0jogwmbBgVB1WfJ7GLs+tDg2P
ngzikankRYTK3Kv2hihoojn8tOExZpCs6JkqIe8K7NOT+J6XxltRT2dm9/QnrPxUsjatqEFrXmxQ
qWltftbs+Gfudu06LNT9NBL4ZSbt2eSPglYwV/e57Tf7YWntdRqRHm3wlsQRxWuf0kQn+jkako3S
22RtNwMNp/5JSwnPS8Flg0wpdvBgsMlweMiDvYzMlu29IT235Y0ahmq7vEd7AEDnvLdyhgrWsQ+j
fd0S0tA0RXCQZRqvjNyON9Wk62vhNsXGhDLV+358gotMX3w+pxE07MgV9SrOc3wysbn1OxIv2mn2
YEqwWoWrLKUB61B3pNZbrdPYDsJhQ3C8ewZUinO/YdAxjYi/HILAAgIajS6HAOiHe5eSeKWHqJ+s
udW3jZWUdFXlz1RQyvqJCjwY1CySUH2hXQgH2b3JNz/XTcoUhxA+1KArZscMIDDDNMglsHi52F7M
uls7Mp+3mHzgdve4DVDaxUZDL77J79Dij8JkyIgCswkMkOV6diRDbtUiNV2zOdn7SlW3s0sLtUPc
5gSFf9xKZbdsPOgwu1reM6wb9noav9UUlGsF/XbFKSKk/UHCll75hDKLpvVypu3rzjA4sGiIGnv7
6yirPcm3zEPnkEC5cZY86e5V2ceRcfQfE+1kuJVFsk10O1TF/VAhsLVIUzUcchOI+ZXUYv5dOuSb
BNIVC0nxCexgf1s1AXI+F/t5gqc5nWJzo4LbMA3BkpWBtQbk2+PJCRnfTOljXSpF6EHiGVoBfxta
IezwASP6BkAoS4zQiMKg8dRHap0wo70oB0KY4ki9gvt7OxQ6KuGOJyPhaUA1CWSkC+y9XeFOjKz5
EfZyt6WffRmltekMLg31s4MMOnjqZgJgCqIC1vVCwfOHQ9HGwTkKYfjQrw8341zelK14Ba/LkHim
OItgv3QGWtRCdSgbg/mJGMR4JxzxpAVZsQkr80tHIYiM2X00E5LiK9Cgvcyt3STq4zAblzy1yb/L
yk2uEUln0fEPat58vaeCad3q7IrxEtAfbEJ7vu+ncT1MJIXRuEDshW2LhvktXazH2aHC9gewBRN1
nVYF8sDE6KaCsc6YnpjCCW8lECFS3oQ5bksdqn9VfybfZXlLXH+rD81NnOI0ClT2LP2+oI8Nxbee
86OcOexW0k4IIIgfEwmrk95Ue4HwRBemWRLmbgAX33UvOVzxqEUxjinzc5iSOBYG473r5s0RuMI2
iKFq1wRd3gPvW7a4zDoajK0tdcStA2JoCjgTWC96S6S0UP20NvVIpwDJkWKrXTBPAe6bwtoQ8oll
xyaVsAvRMaqZvTigVSMqQeT9uBs7OqSRE7/Ghv44oETh8IPQ1B4mjXOVSyyiGd4pUfp3Hfst3SS9
IAFQA75Otycngp4mHIsIp9VwMJmrliQlwATaibQ8Qec9EAU3fY4FHavga0bo8s1QyYsdD+Eut5wR
1aQ1nN2go0yQMdroEVA4xght3zK8I8davFkuDkuXBU7OQEKURW5gR/MtrW3zzEx/r0iGRRxAHdA3
Q86/E4cpMqddi7to1bnyG2n3z4HJkR4R+7im7vSiHAe9xqyXkmh+Y+AQHEct/ZnEHZz/pnwY7ZFw
UonuYyqbl65CkElj7tEQCN2junkNuuShhI5rkxc9EVKEh81dsz2Ag3Fa3hDL/IEo7CepH87gq6M2
+jcaje1zG3dPs4T1EIwtRLpEP9t1p5/Rz4sjOZ5eYIHcLrTiqdaWRlL2kGrB42zk3bYtMV9aVfIg
3eEFJBbjH4MggLqPNW8iHjNiSuvFy6Coj91wGaSxgoMZeBWcBigp97Sn5c8Ofvo8kyklU/4h7LA8
TM1z0eAvrDu0ioSRLSHDpMlkZD6ATDCIYOTGmTUpjqI+Df4sTzxaDAXdbFdVQEpM5wuUewM43oiI
ds43wF2/4IKstjTjP7nOjaEZ34XufhaultJk3OaWTU2uYz7znZ+oSpl9JdMXByhWlrTggqxdkVVf
jRFqvNQGwxufXL/Y6amltopkI8JhKi+s5egVPofPxvk5ss3tELnegnvDN4D01SroItJ3JW6QjL44
cU/RxJG0X5flveE3B7+wsrfAHXZsWhT5YMnJO9a9NFdvpS2R2vaEYwRCfUaB63gd9JKcahptpvxE
1JTO2TLKANLRfO7ixehMJsNhGPKdriLg8/P8aKbJCWh9t4YDO+8SERK4wsizWDRyVZg8ZGORHtoq
jx4hwb1G0rrQeO7h8JrFboaHsMHFfWMxi2E2zCNld7csK2SFtL65DuLAIYF17omnSTzXb+WxA610
Do0HgwQ/MiGYgQ1EFvZT5Z8G6BWsQAMldii/DQBHGauSfmIT0tLVJtNIYXo2mnKSCc2DpGNzuv5I
8tH655/aMbIOflBwco32odHVXsFTpvWJfjSFIqUeQgSl2s5exAghdAz3ARFVdtHMGI05b7iiSm7c
IOMsDW/s/0tZ/ytSVvuP7rNdlKdf8u/vrWfLb/hHyqpr/1oaslANJPAEhKP/LmXV3H9BD1e6xOmo
m5L/6t+lrLb8F7Js0KIG4lITsv1/UBdM91+EwNoMrmwbUi56gf8XKavGn/4evYQhzkIxyTBDsyFt
OR9xa3GnQM4YRrjN6phQB9O5M0wmURp2plVjTi+tVrLA4o0gp/wpxpCJJaood1XQIxnvmnzrG+Q5
wQ3R/0KE1z5IbLkyPiARK4ZrOhjizA8A5qgMDApxN97WPi63kKPDFfGUa7V5QrZNzS4zlzKqottg
I1IJLPHJdqLodiqycvdOmfx/DHv/I+8gz0R52/zb/9R+pUHb/1yMbvNFgZQEs4fq+D2aCdF/1CUF
BtJywWEarm2ezMDM7/CKb9lb/RPp5+NNZ65HOqaHOCxc/Pt0TP58GYuA+sO3xf/ZtBZltGOwMH24
DCSbYxFHdbDlkXGPkpWKiUc1kbQH9c1maHrKi9bZ2lX0GtQh6ajh2JOUqM9n4aZe0tThpRZaeBni
+G7eMv1ST4XKUSOJcoeLLT4lIooXXNr2v3HhNidjh9g9HcEfr8f7+0e/n2OvVobboLTtDSjpiJaK
e9dabXwJCl1sACF8Vy64bxKB3bDdVMzRrThncsw0kI5Cnz01yuEQkVGszxeRhZaHHUGtg7p4SG9G
lQeXP1+ztjxg/0HL5TvnrbUck2eQvzSoKb9eMxIjwoYQp29cOQbIfkKpb1SITSsGaY4KxtT2huHn
S6I4d290FzSUnm712Gr3GLKA/XW69P5yUbz4Hy5K4TdVPIb6AiW/hhJ8+8LkPVge2/9lFNIOW18p
YDB6wZ4mI6+gBYnkL8I7ESXBOstJuCzoxtCJ9k9mpG5mol4jfuVr0ELAc0OB07Ae2d86/Ot/vj61
fJG/3DRl8xVLHdUHEnxu4q83rRvTBM2mCLc8TUezHcZPejhcMnGHox2dwvLijHoMSaR97phzftYw
psR+ax8ES48MCTXWubyhYohWMkHHdfLTJvXqptA5i3Tj2K6HunJRMzScc5Ybr/T6DIw6XkAr492f
P43+gax5fe01Qik0VlzcwR9l/hZpjMjnCs4hpTiSXNCdselR54snlOvzCwHynJab8G5uUHQQc++H
66xPxUMW0RJnZrEpF7xyvfzIXf3bnAnHE2VrXzQjKJiC1PcIGupn12jx+PllcWfQUJZ6z4y2gblY
WtC7zzmiGsypY7Uf+oHMWbdUB8shJ8rpOKwTTBkiAGtzTyMbAuswDfE/3wXjVzDP8iLwKuiGYSiD
fQz3wa/faSSRFTp5B/G5qhZ+JjacNFmMWlNyr9VDsZcikBu9VDpqJlQy1x+DNABgRK5H93k61Mt8
1RipbUsjwdNpc3BNbdA79M5efL9PQM5gD67Sca2PmnEZEgquPKOXDQALp0I/d3Dl4NH1Dmjqymi6
VY6OAIxac6LIulWi8b1Jau4mkRSh4XTU0TrdwO3mmow4fTZceZPTYbyJRHZnDVzqTK91a0A9qIfQ
vXOWHBeEAtFfXoj/bBUBdaRw7jo2m/w1jeLdC5tKk88pEnuDxGvTTO63rEUYZg/ugP0xJkaX6TFR
2inJG5aZP8QxUR09oDdHWLf/rW3V4ptEyWC78gqMXQqCd9cTlG1MtlJlgTQR8f2obK+XxHkFc4ZA
IjNqoBbk/k4zDfdJ2u6eoJJXaw6qo6tnf0t9+X2P52JMQ5c2J1RFqfNhP2O238Wi1qwNrUZmkzVR
YlgItV1dM7KadUDAkdaotd63JBrAENyjEXG3fRqiJSiJ2fzzg/6Bj77s8mypCKh1nnQCdRYUwPt7
43P818eiSraGXUYe6Ha+mTkc100UpjvZc3AWcjosOZvWWOo7LQOnOsDPtKe7tK+T+8nglgoNI0Sv
f8/TOfImwwWvLvpu4XFAFyoxZdCTsVry032Tysnq28+hJb609sgkLcWkU7o23DunYIQZ19+cKJ9P
JDLc20s/scjk/GT46s6M5cOfP7xaVuZfV24qVKAGlBbQwahMf/3weolvikWGD49nZtW6/nC0jfwg
+yx7qLm6VZebyTOZ8TusGuBWbfr+9LQexlH2x84lYngKkdj6TGMZnBkwNRQEADtrzipw4tu2InHt
z5f827sFkJvsIx3+Alu05Lp/veQeCDD+54DIEd7odYcFezu7ibaZiFJLRIlFPcy/o3ZVp9kungg9
eb0WZZXRmzTUTWPz5+v5CGKmltYsaZq8X6SGWAjSfr2eQkp0L7KVmCJSxTicQL6IZj92ZNKXh90I
WHQTmRB5nZQIWHxuzLoRszzoOk5x7KwnmDZfI3bYfU1s7gG4K5/KiMJD5mrHEX3qCv4C8dXRla/4
1XE6Erl6c7yHcuh7liT5mpd6/EvVeeWOvn8ylo+lluVfGkw3/iGuv1syMj8QlYRnwyvYHMeOGdFK
elpR4RMKqYsClMjJVGbFemwExCWrPwSJPd7Ro90FMJr8Trg4cDv88wXn3W6KCGXQFBm9qaXDJMpv
86wKkmOGkEkrcsZvHAhwCefFU2AiUCtNOTFuWMTOKMdMDvm5uO+xk0q3iMmgjuaDkJ17KUS3K8m+
vWnszlnRLA529WzqgJQUuzRelZXJiHfVi65mAqj9jNtefk3pAZ9z0VdLYid8+Nk6xmR6M852L5Xh
Ohc7NI/KT7Kj6sE0OIpKQwZM5a9AcNNGHoSP49TMxpuWRwClo1h/shNro1njdy2NCj5c/kaoa7cN
wIfvislmRm/7XFZGxJBoRxaCFqGU0nJMsplZHv/yUP52dOG7Y99xcU2q/2RRM1CV2/WAhiIhx8us
Kjp/evB1bpYRTFpKWu81srulaPTNdqRnTN+oVsX6SokHXfUgAZyd5Bg7F9UE+JTTaD8ntdiZrQML
apSPAvnNny+aQ+yHxYiLpoDUl8QKkIXXlfrdI0d3JLS1BIGCj/buuqxiZaIVWj2TIZqtMyQPXTmX
R7qWtFyF9dMoibZsYqxAGRgCXAMKRNfycaN/WiC/ACrfHwU/RK4t1ZDiZM5uxWVJCvEPL3ng56SK
jobaKFknZ0sRGxJG4xccTd2+dRm4VuVLyCP3VYxkiJhOLDZlTXctNdP2IbPlJRBoIwUKHZgFaUgo
a3ADsgaw6EI4fwsyfAbST9tNYbjJo5v4nxmElPcS2u+fb7Lz2wGHqkTCXga5vJQoH7e7rKhijH56
uKU1IXfB5KJ06stwZ6H+QKvX/4AquppskTxDrwHkGqMtTE+WPSdnnbgxNLtQCVI3lheMSC9qmp2L
NapTOqHVon9LBosS2mOTYQWY0mxH5ouCMb3ICzSCnGyxNLdjHD2riJCwdeXkE/OClGOMoXu6xi6o
M/Xx/CX7G4vOAo6N9fEQFE66F6nLWdse1vhn/MMiZfKE/iNtevPUd515oqHMFgDz8ZLSvFi1CpVy
1tg9b7nfevYyqTH60ms0OvZpaSHEhRK30szmU7v8ObOBqF1xM07aHHsp7IJdsRz8+0CITZfoEIcD
46fo6xOBoYWyzFedMc1qiHysjnl1jooUaduceOlgkNPlE/4agmijZxd5+RTzka9Ic6OA4GEgnvtL
IWP89s3iKdBheVo23RNdqQ/PKJPJqZn8AX0HJplzrZPcQHxmew6i7n7Sp30SEkbilgP9gjEeOXqE
6mbhsjCP+NRP7U3pZtoBGLK9XiC3e9e0hAdPId1HyowfZy35juQ78GaE7tuubdrj0IbYV3t6/Y1p
RQ+dtEmHQ7WZBqhT4trGEyaMjnEMvmhU03DvlPmWT1RJbDxrqvCMaVeOMC8Pofmh03huc+tnZdjm
kz385e7ov62IPPcKMzhiIa78ty4KSyCkJV8GEP2wJ5J5Dyyp1fb+VONUSBwU2QNq4JLp3jS1x+uX
ZvsRepe5vUCOiry4wMgyGxBlMGrdtyprntAgnuNm/NwpdmlXVSOhFI7COplfwQxb2dNLlxw1mMPO
1U8ilVPlrkOllae6Mz//+c1eaFYfajkOC1KzeL01y2Sd+rUQwXjdzZKsgW1Kcx7B68wgVluo26r/
KrF1xFRAt25lL/NLstPTuMTc2WzSomhRlkKrAMrZHrKRAFq7RC1w3SqXVt1q8Bn5zLH+YKfteDdj
L2ZyH+ocu2A/Xs+3TqQ+mZncZPRsHnE5JZer7CdJxLw3pyT3BojIKy0Q0uuz9vHPn/z3J5/mEgcJ
KkKDzs3SHf2lhBejXcVRJZOt2RwVvqBw3b+2hEisQvg1W+bSIJNy1Ldz188PJSqCEHry1II2bmzy
68b00apnZnPRAg+xfyAXlPsqnARTxJk32f3RO0NwaZcfhr8vAAOdRvchd2Aaz6g/BlKrzhJwDmBR
37kFuSFYFWJOq4WPTqoJttNCH0UPWXtDMZ3Bzu51VVtn2LztcWQFduoq/gdA8X/dsrTfD/CAdYnW
tGCM8ThcMzfe7aaqHxTx1gmx8FQl+G2xlNj5cOjwvxyiHkP40rycsQ6yMDl0LYK5k9Bf5GvocwJP
epeJIkjArgQOorJxh3kSYUibOX/r+f723IK9p3EEadhCe/Bbp6GQIjaEJPoggOB03VrZzbuOqi21
NOdcJj3Qg0jgCbTEa9GwBLmlFnuNwkmeCPcIyUnsdJKn/1ICq98WVIsanLPhcoy3KEk+LKh5FhdV
VANL65dOt2MP4NfK/sAvvoZFXoCKp/XTNBrGomUVK+yYHpVr31aOvUn9SKLFGJ/xBVcEWGikr5hQ
QYPKPJtkkIgyX+lO5+6afPoUlk7/l4v/vXnNKZubyctAX86kcfzrO2HCL2b+YJiY2midqaGLKEr5
YmOh7FMf4b5AQ3hItXjwIju/l3Ikr9CKP/351bxuOu+PEXK5DJYkGth8w7r14TKqru8D/NTmptbg
msXGszRHY20R0/ogxoewnnWwApV2S1QqouXEKSG2oVAri25YScI2ropRqBYQh0yJVga1AaemwH3U
CgNSnjV8M/3sb6Fpv7fcafdDgF3GM3BAOJP9evNGhwcsAg9BEYf2gdMtJgKDZIrJmsu9yiJ70ycM
xNHiz0+NJuRtOItXza2ymzGyf8CLbfZznNjnUOQhJ5vaPzekD3mtRWwe8ujsoIXBMRqCfdOq6eUv
t/zji88uxyagUfjTdDeNjy8++nddNeheYBQTiSCdAOJazsX/c7fqftpXZXy8djvwnZ6buLo1whAf
CeQvr6sNGsl58ImUx+Fi1tqmqMLynOGzTFHNe66OB13on675J+wGoKiMgGJ3OaKmqTxrIcNykirs
w39hFHK97++fJtYIDm6Kaawy+WI+0sILxeFxmoJ6q3C5XNf1PEQ67dTnZsZi59JKshtlfTdqXHAZ
4g5UTcXJMCSz6gp1UmOYbw5GHHxLS8iwHj//+d5rH3vHywU6eHp0yX03DbV8N+8WXZErmsA1LAcx
ueQWY30+hA1do3IW2hpL+LAadfOxcrrqGPtVconYlAL0f+Kxaqu17U/l52KKPk9NR7vUCG4SJZ2/
VELXN//9TZRUQkzZXEaA/G3pH3bLgpcsUiCztgjtQ2iQNKQi9AwezfoK2EJ0R/oNdhWQJFt5JCWu
+IRZ6ALIIOKk0Jx1fLPnGQ7O9nrP2d3dY29geWUoA25agqbLWnfLVu1s64EZUwzhgCSM2dlMCtOC
X2XupQmmRydTD63Tfp06W+yJjdNQuBjN3mmPSaEJ0sRktrM4Va+lZYXEKfkoNd1Y7a2loE7pM3lF
ZGwz0ep/uUMLaOjXSopZBnmJmgX/3rI1+eFbrEiOy/QZIZ4egaasswT5VYSQg1PV3hwc/5S1z9e2
RtjbDpLa7rVpWPuvWT1peDOkw2VgPLmBFjLvjGHs15WSGTaW8K6Nxfba4WVlZI6lNZcszH/QsjBP
f34UF3z/rx/CUjyLjC9Ye20q3g99MhwY5GhGsYJdQkIGMiBWVSTA52t/XrJ7bhpbYuBtu+LOZMLQ
rcayJw0zAc7jc1KAbWDR9xcJYAjtWPrEi4uY2C1H6Md5CYMrwuJQRSzqAWMvcwrboyqRE10/y2zD
+aKBlGxkz3I+Dq3mha59R9QKiUVtDpjAtu///In/s71Gd4BHkSmwNK6unbp3L1/MlLMmiR5yGh2O
YvC7PdTAc5ybLjLvuNvmPh52H3/POopoxeUDac8z+U4YH0YSsZec4Vg6SHPEfVNkwY0IWi8CRESG
tzq7fpNRp83h23/nqjk6s5zx47dZQT+qTrYlFBdieQETWaiGCmyIQAqxSAZlPeOEw+UA4/IWuxSk
/IZ04dS4H5yM1IQJDEXXDuSZBPpTZSHL662t0nAf5t3NNfEjasgF+8s1f2wbs7xBH6Lo5k5z6LyS
st7d6ZympkEekrvhPytXfYoCD1mSGW8zqJvaLNRt1Wb3yFgL3F3DyYWncWhd1PiuYZ5a8rBhc4q6
20Cj4PDoJrrH3C86s93sy8TkqDrGf4l2/n2qR9uY/G8WPXsp5T5O9bQ8nWRfTObmn+D2oWW0Ng9G
fWYh2A+cSaQDELRrk9ccqeoON9bLDMLQC8J83LfoIq2FIN2m4RuhbHvYWM1jHfsaPuHWXFnLrxtI
p9bYf+IT/W9iFpKKKOjGJMjU+iJiy93yA1hFlZ0HW0/X0Ygsq55QB9bz0lofneQBPdQxZ61gChNZ
lzyJrL+0f0z126rAnEMnBB3Qvc0xcal5331zSeQgv08dY1P5rnP2CwTWlnQertVA5ayXWcEhRk/P
jm5VTwTuwK+5hqAxT/sSNm4Pn4/f6HTKYWAD0DRKl0SqpdEqZgRgZdZEKApt0FVj/6wHtXNehg9n
xSj6rMMtXHDvyS6KiIud/IaduKShxp18HWzsCaDETWI+4jvk1fck3jf7DFviOQB+smFyTYO1FE/t
POPUh0UV0WcIZv+bDbDkBM+tIXhe++HoMeXXpPtr1fVMLCPiT4kCMw5/eQl+6yhYhDCisuNeujgv
r7vIu1s5hOmk6ZyyNm3S4gs0g/YS4+heU5D7a0KP609xYfbb6ySyjI1z4vakkqi0gx1MVdmoxfzf
JJMXQo6EUZ+HN7gENyqqytP1zbW7vSHC+S+PwG81Cr1MSnGD1jBh28s+9+sj0PY+nQJ0kRsg/YzZ
0lcSjoaTk5HWOhXm8Ho/OYhhYTLpn7LEx6VPqXMcyAL06PEJxKRZsYOyo91GPvlx11RCh4/3l7u7
qJ0+7l/0sJaWlkvLnR3s18sUGblvWUIixUTKgh7P92Yc9vRsehyOgzDW10jwONVfmRrP90GabK7d
ieuHIpQ1giVXb+0ltQ37XrDW4PBvGDxPF/SOOY2razNOgyVsuWmxN5fU7Ljru01PtKpVWkuKLYiC
ZlxwGXRMD61FLwtkaPp8lSQxTI7y2L34ifM1z8fp0Nt2uGaEaCB3masVc/l5ZSRDdQiWGGTItwx8
dTpBMzgQra80wKwpDTCOD2zMwUBX2XcCDz6DSXjxQCOVBJzc5ww8VTuqMErcsPk8D6N96CgmdpMP
fsUY54iTEEOZJNcbtXLb9lCSkApPIGrODiRe10Ji04rxrSzR9E7KcLxQrwte9EwSS1NhMxrmlyqp
sOK7KG1bx7qbC/tAdEUA4zbyVJXckNOV3goaqAiZneRQZRsMpzYdvCWporSJ926DUzZrI4EgHHNA
QQ+MaEJ5I838pk3wjZY4UPfVkngtbB+nLb9+bS/lKSCvzO5ZKTt59hNxEQ6JEj3HaSdoW69hjGeo
8kXV2nO95FfplbX658bVzaICvt7DyunjbUhc7znoIzTSsY6iQrM9N1ogiHb/Vrciu4XC6+6Rfg+H
vJ6/Nj3o2xVzvWp9jVKOE/CgQ+li51uwVQhy3L0Z6T7ARJs2T2CTOEcLSyaf82muPTcJFGtkClxp
zMimsDp4xs0UeTpJ43nj52Tn6IDl+sTcXlthUCxRSptR9LWrwU8zErg2l60hJHvFnZtLJ1JchuNM
RAEQb92Iypcx8kG7NF8HHocX5CrutokivPPXKPKhyx47c5aXhbxKDHu70qGt4/dFV+uMyjzaXdtR
N4zPTlvXN6rq6yNj1aOaOuMWCyDCfpCqOMSyH9ZQjPdtDAYnWgbOqX9Pmpt/LIkrwSyzvoaJpa6F
D3fw9fWQ9A7Id6C+2qiehvZ/E3Zmy20r2bb9IkSgb16Jhr1IShQl+wVhWXai7/uvPwPcN+6NqrpR
52ErZHnLogggM9dac45JezPW+hHJivrPDAQ+9IcsYmtbOotzen7WDd3fUbfI8vzvy8R/MPRZzBgY
acwqTWeFfP5bj8aYiN2lYlI8TZlWpS3p5lol+v2M74a7PIs3ggcYVoZ0fP7lPEhcw9H+4RgNDjYt
+6EYr/8cCVqjlndGbjgrzcAb8BK/CnP+LfdzTgDS2O7ghQhXTuvu/rx3xbuuY7duBhN+Y2rafmbN
utfLU7zD1EiUMNm7e7R4xYlRFzwtY84ib1VRBYmca691C9ugTyb9a8nnhzQL4446strZ4fTGuBXg
REfocOGELhxF9YF9Y2NaHKYEFTxkC0V6aOoMHU8Pgwwo6Snrm9mvLJgT//0t/v/tF6saSqYXhmgU
Udy/LsRALVQ7nzL2i1Gv/Of7MkjR33+C5SrcB0lawVubQk8fkvmqIvMjXKj6YXZyQB6MvF+eIa42
cSEbuEDyaRq6cYPrnib1f3+p/1G4redSBA3PIoBThflvhZtQpVz0JcjEoQjVwImzbFvW07Vsepp4
hvM+1YPj8utIvqa19s6wicEKZUx2a19bYupoCIW56FLgmZmJnKkyDNIY/T+eUm0V3+OcLtekCpNd
1qrlOVFbrJgNFtX//ov8xyj0+YugzqU8VwyUGeq/vuedxhPfEKjuPQcROEmVoEviX9oiP57yP2wT
3jhozUVFUH+Gn8dsJqrfab7QNzD9JamlR2RBJSPk83/rjv1HA4EXx6vircbiZdGj/jfRCLboTooG
g3d57YsK4Nk4fs1jJdJ0Rxzmra2b9hKNejBHPQgFRbo763OZ613lOXlO7Hzbf6dFdLenPj4+i03c
G4tnrWPVasKU57SQdBcLuktEe3KBujWIBvunM1vnzl7HfQx96zWbt1VopQgh+dCxSpdkCyfAG0kq
W22+tXQ4N3NXAP1COIBXLb7h9pO2QkT6mTOPQ3cR7ZE+xf9L7b32N//t9LK+R4yMNYSRDOIpR//1
ApbgE1JQ3ZxY4RcQMUp934Ps29eayCOv7dlipTovT7VlF/98KErzTW5KWF9OYR/Sjti7xjK2zz+J
9UvPz0aRfGlLSEZZWr8k0zi8DXJbHfVwGQ7MHmQlISbbLF90qv+j0ffdtW+rD6vDIfr80lPKLA3m
z0HDsoQqUUa4MA2bnj7IlQwJZxvpGYE/cw1IalKRuuJcm2lbPRfvnn73enEbyViwYM/N9vlHxQxD
lzADE7MrIglhyq+cI1IfKiJotxSZR1KP4M01pm+k53BTZRBoIpmY3QmTuKMlcIhIM2gWhjSExSY7
DO3TsRx/slsTGZCk/YtdCPO+UDgqta1s/1Hnao0VMmSrwPGQhn60mez+nxdqh/ZR6DmGGL3djhPN
DmfBtSXFhgqI0tqqoJoIKlmvxaiWJVLFeTxUOpVeM2hnCI6Yj1NlK8Wp/iKpcLbaFvNvlJIOYuSS
dh2mqvM5Ynd3nFoB/P70zuyN3KOxi99Z2cddNTXda6SAogmX6rYIqTyDqfoUTJ3unQFDYswiZTcq
+NXK0hJb2bC+I12bscBhjfznpWHQK31NoqaI2rHdpzqCTx3E60UW9bZNFfkVrfCXhCjdz0nYdWRI
L/SlvZZGCP39Tqs3Qxp/GEb3Vku58ebUK9y09HV2zIfaA39Uq3zNNMH7KFC7vg8rKLSNsOHqyhmq
lfw6QWX1qqEldW18i3U5egP7Nr3mlmfpOAcdNDLYQctznQhQyHNjBVKnax+rK5z+66u1dOx5KfA9
EUdJ4DgCVU9NZIHuiHNII9JNcCgGyIcAFIysXLISFoFlTbInscnc5hJ+3bQGoktLYVPQsQo0ZkEY
3pQ6DOTNgZmk7DWmkl/kgWRaMVQEHo9OTCNYR2wUFx9d72wgaWwSdWwvnZmN2+eSs/b+fHSp+Eif
RshR2j4fjn4e1K0CUddPCFnENpafI+u963T5ZA3I7psIm9KzWsNxeiPSXt4X6YCZEASAO2kmPqg6
JttvfNhF9WN0sqPszN0tK4qX5ygmzWbXVGS6ZbXSkKiYlditU0F2ZI91ecBQGSbKqe1ZvPUIgaSu
jNNJRjrNeuwnWWs/qrAT7sjQLHg2IZ//qv2UqwuHoqDThpiYGZXqB2LvxtI5TA9mtQZlT2mgKChl
pMklxQG3lQrPg1YDTA1rrA7atFjXqJE4fjJi8YUFWQ89KNV0OIKNifLkmzIKXsDyOaw+DEfxbaMt
b5FZwjGW6oSNVE9hshGCkivxdGyAu7kix5SuRwz3ChBfGD+XQCiR+iKV2hLE62cjQaPeaCWwcyMc
5IZeWmdd6qstADks6HNEW7LlQGqn0mks8MCFmC185om/pyKazvlyfraiGcSQhrIW3hUjw3/qC7mi
Yg0deL8i/pubSuz1kx3vY1XmkCiKYnnJn/Q2TK6HnOaD7yDa8GWc1QURDI5TxTudcIo9edUxywfL
Aae6T5OFl2Iqn3zJLIyDE4oBYUoLR3jEbQ46pTvN8WVpMv2izdpPa2yhnCys1cBmXTkuQk/kTvVj
Hs9zmWQvEae5cz2c1LQuX0B00FSxX7oOO+c4NzeMZsX+KS56ljxFQizhpC1kXKyFHzMFcWhzI7xN
siFzbQu2lwlLWN2NmM3TLQmWy3doI5Ce4kl/laJkO8d40VsjJ1laVDrSG1pYU2jXu4rTdGBGw50m
BCe0JYSfyAfyAVO4CGmzhZlC5AYkOj8npgod0JxvFRQhKyj2jRZmZE73Uq0LF+EmYpP0ZxYV8h+m
DX90K4RZ5zgEvdfrvKZztra25q2uqweQlfKczk0Kym9Vhcgsd3jotqO2aFe8Lhje1+ePfGoLYBot
on8Onwv7/bG20Vgvrfk2ytS8xOXunotLm5ur8x1PTmPWHFsnqMQZ485daSuaJ8HP3BUqJiJEHesk
MBjjJdqjHBCTxVChyLL9pOXtR5/uoxk6UNvEXzaTRo9kiitq//BqaOsLhTZ0bFWz8/FDIl6XJOtQ
j/O2R+VurjW45AxSUC6CcEtpRbHBpJKq92fvoYzB+011zEz+qY4c9GL7lMw3XWMSFtQrVBSJD7an
BuxQIiZT+NnPYmzJJHu3YDkfzTKFBdJhSlrflhAi4lNniLC9CVRJuz/fokzT/6Zxo4DISbLzsoBr
10zp+Lx/YjMcGFSPzaXC/Rnb92nh8GsW9atGsuJbp0tupXjP50wbV+WM04s9w0GCyaLwNNZp6j3/
ndYOg1gjhqxUv5q+Re+owkNbT/qtKJjjWgpAQzWSd7oTpRtTqbhDY6G7ahOhjwiBKBDUKGGuOABR
PEzWgCR0jf40k5AjQXVQu9SCrDazImdBDEfA4WjSZdACACMM0qEw9yNwJEnfo0Lu6nPV3FGEuhUl
kjHRlzQvkan4dfS9ADO2h3s0/Y6+ViMN/yIPA5DZ2vNQMaMcXhsMDOf/mDet+MEahQx5Y9MPqlLg
G8Ukcz5oVC8mWmCjTz8HO9c9qxbfbI7RBaI4U6oMrjmx4Oh+4yqQVOUkIFR+cIInQMkQX9jWf6y0
j5R+91iIoKrtrRKytggVPBZIKZz3hH8lwKuCOtVsH8jlcp2n9qWZ4EcOIRg/DsWdaxQhpE8H1Fhe
sYebVgFlzwFjjj91JCB5QX7GPr+fOlpnhZN86m32Anok3TYzSW/hMG+NVqA8j1eoq41OSx84Rjcp
pKUhJDqhxbeVkUjAmRpiKMI/S8wfRTgTAEU7UAoz+q+cD8KU0938mJToZMCUcyo6RbyexET4kxfY
tw2Ij6QrqKlGbqksEXQ7JTKQofwdLP6jy4bAAvOVGjBaiNzEWSFtjXieUOGwDXLVga+zQb1MFYDE
bDGPCZ6ZOY6uLMiwujpUSAhYp7R1ycvpXB2RamOY1yiX/QpK6CrvOWP3/WuYw2mUqz1f+yvXCNWb
nITIZl+pzQ3j43tOXAUMpfgqjOnmqHO9MQ0kHFU3MBCYv+uFQC3DGeEiNkz/rQhqoJO/aAhAl2o+
YdWHaFvL97QjZgFbEywrGCoXbdTGjcgc2ws7o3CJ1+k4jgaxRHFJkUOAc/KWlOEdrN3780bBmUdb
sk3QWXcyEIa6sg8Oyjy3ikIXBlRGCOdWKZOrZBMQSGh8U4bHxfjrGOOdCJ1bI76MnmVbqQP20ksY
qxe17jwaVf4y0NnVVTQNEo4aldQy2tEo0BFVoLFYVKJNuOx6AlwgTw3LHRFi4m3nbdHUb4QNtC0j
8FV543yl8fJFP/Jczv3rKKvvlprgampoYxAE24f9nj6aQkA9gSDtNO+AOWxEi/vGgIxhfRqdQ+Yh
kG3fqG3zJnWkDNQKAk7c9o2rwGDbDqoiYrdp4g8plX3TqBy3h9aZyBoqz4tjXvTyb2GhXiq+zNQ4
xL3E+Cv6OdWg6xhQnR118qy+8jk5omEcdnr9Z14pA/MNWQwg8FPjzNdkBDKl/u3mIwFwJYZJrSiO
i8o0GlrYq6mx0dvduJ1anQEPW17fg24OQSnm4LL2Bsh2zP7nPkyk3azaH+jiDL9hzBQ52bzPjA6z
21pJZdMRid3iQsP+dpiz2+jKteEh3tsQgRmUyb2U0/unRxsS+dFBL1GGyM/72AsTFgjO5TyeG935
7NLceQhlDhyJ8IycefJR1IRqyDnIPTWkWT6KGUEKWzpJZd1Vi1oM8Gn3Ix0sVCzwtFAhtjkBYAwd
MKCcUHWnHkz95lAtcx9QzN6mFo9a7nRIXayHASEohyaSV/q2x5cSGqE7GDyssEpIZ9s0n7VcQMBg
aSNgowmBFU6mP5JdFQ9eNgYET0pvc8+vC6hQUUjF/kC90kITUR1yWGi1kPR96REVtDAYZzUq7hw8
u31owbQOa+IBJgAw8BIRTrfFdoqlfcJkch+2BtAwYSU8P/ZBBn7vhq2+IjaBw3UAtZZb13RsMDOt
WYk3rzCdRxyWL05ka/5gZN/zCBs369DioY/vxikwLAD0sSfmYkczI4Czv9FriFCOjc2PA1H3TS8o
MAjOGvvCs4YRcyKUItAZtnZXSN0a859R8o7DNHuNa7xVmA5IoImoeC92rH8P5pPFuPtKCskz4uJX
GHZk/ZB/ki+NfosJsm8zU3535LH1JsX0FecX2ODYg6pX5MJdm5cUohuDgwDUuRk0aCXDFCSRpZaT
P3VPyb3sqtIgUKcmaCEiN6ygWmLWNGyiod4kzRs3jOnZ3MgW3onZDCZERPuiKyHxLETcC7sofD0u
TuBMK0omvbmBQ97J/cLNJigWI1O2gs5+VxAYKRXLTUlgh4kmW6XX3g2xfYITR6eYMy0jlgUWcK8B
5mka18py6MuzmtLjz29Zkn91Feky8GFJ2NNK6aaVzQkVa3TsfWj0Vj2sRSDq06d6+DUZbM4FxT3p
CVe0zvT3oAm7WccaXZK2yfAySsuAW8DruAcl1riK7HKxCE8G10VZ4KbKAYwo8IbJK5wsSJJO4gw9
WptaATorShbt2SZVvtT6hLY++Ns4gnW/sK3nEnDCREXMskbOcdf6OEWSqYG3374OZfzuWNkNFyYd
f9qwQaYQ4OPgdkC4qKZH1Aduy2Top8JQ3eedXc1/Nohmvl6sv7kViXNMp3fle7Qinh/FNDR7KRR/
WhMamTyllSc60Qco0c7CYLlmA3ptIl+V0g/57zD+VexbzNoupq8soUk9g18yQBCNnNGJxVMc/t2z
zJj5PqesrpHt1vkj73+XUuviWgp5PI0oO1BBbzRyHkoj5QxIbxvw1bEzYN0LR90U7VCTMCuXoFqB
ZVlhk9D47n3mJ+nDKg2VXjtrwjmTQc9nZFyJyW7dZbZ+jQUALJOeQFIz7m68UT6D2E6gXGmrw7Rs
L2NDS0grdoNZZqci0W7GFCEkqkQwMABUpO36suxJ+4hArE8fWoWaMKyryQO0bdw4CmwLGqBHeebU
P6I4CnKtRUNBKVNosuQO0/RtNukXfH0KC2IOJ5UjpE1OpIsFQLWAtFDxaO1Lwvyfnq7eyG7FYMMR
xoYalvNqvYkcxNG3GcRJF7HsDe+d9VYnj6T4TvJPLdItTgRETuXT2F8TKXqAVjLcGTf7YanG4WMY
k3NRgTXsQCTVxAC8pRW2Op55ueP0xZ6fHtCWne3E7Ck3CQBpbVn9qKPuqkunVs2OxTJhaRI/m5a+
ZudE78AeBeX9JjVHyyvj/GimiF6iAgqWZZHKGC3Lrm3ZIFaLuhzn+znzVBIiA8QbG3AlROxWMOlw
rABkmaRDygkl90n/rbiUk2dOpOKGpnYkzxC0CeO4uIa9ssan3+p1pMrhPmrBMMmREqgq/CwLLVjB
vNJRi8rXbLl5R4FEiF/VW9+S+bviqQR/rN2pCqmM1Y8B+p6eI9Cj6HTZOEfsYiBR0dgm+MSA3eu8
guEPkZZm7ocFxtDDpF3NfO9Ie0t56zQHJf+bnP0VEkd//PkcXehGrBPiYyERLRiMVuqP1VaZXpLm
cwyvg0ZbhZ1LXchk2UrhAZPn3L9r5V3kXlw/xtzPpGAmXmP0SEFQ2DeEvMsAJkGC3RSkM4j2twYJ
agDXHTbAcNGjsvMol9n+nGkqFsYvFUZiH0zG1k59rduP1rEXn+IIuahngofRytyyDbaPEF+N7fEE
Ws0HjQndJqH+WJUYx95GltxsY/J2O4p0WcB3WnLnOw6Lv6wRZjzpSPb7oCfG956WYgkICpZ8Mfe4
pAr7szKmcxFXuq9YuemTIADoDMcFjMrUgoPNEzyHhcpSA52KhnHSKBCOTOBOqaNDV87Vh94t34Wc
Uj0biEEWkVcEuAahI5V/sm59/7I8pkZK9zDHnT1nHUyJsz5eJiqVbV0TaSr5mArhCmKlnWzn2tKK
Ms3TxAM1bJxCIveW3UD9YiyZwGLu4Gg0egDeKj7l4CQO02AYW22K9MsytajU4axCen9rQh0bZ+xY
Zwf73xaeJgU6C45LIlX5GupgBnQ9JtSyso9YN2sXMP5Z65W9rHJMzsTRZOrbYfsuiG2fe2bgQN4X
S2V3+pxMuMOoc/Q1E8dXhp50B4TLpQJSfKZWuFdoG8PsA1vkhlfs0xd2M6qdJvcsjcBVSPygOYhN
6cveVwegfgxrebZ3qV7tyiQM6ig7clghUaNpkxvGiQm+YiPvOiSVjGuv5bTLEmAN0ylBWvcqowRY
WBParUWYELc4+14DOKGm9l62xPr5HbEwi/7Oum4nuElRFaHnxmNanxqZHh+EBB9iWRvI0OF3ZI7Q
gcjsFeKPaiyteqqBIjBrww2T2ufab+QlPRMjsy+0BTcVQsya1gN5U7VWlDQJ2L/ErleHQEM6h9fe
q9riMA7GObam3ai+lWG4jXp9S2SCl65lbBJ5Pbv2+j4zj/DLVPWMgfuP9hRagFO/XhOCFdCGuvg3
6AULvEmhb6Hlz5HeweclV7UtQNxvDPVVURsUKjwBTuYPmuIXLPNdmFPwF1u1GcE7UyVM0ER67k8Q
cQUkPvxrQMN4iO1TB/oWKTdgu2TTMoucihs9W1+NqxOItDKiCgQdDPmqrvQDO5UvSMbCREbDGtY8
ZNmf8fxWqkgIo95VCqLzeqJ2BKApeCUtx0p0boyaoKwpw+hC/8MNprv2WJEMCxyk75lSKBhAcqj6
8YlDA81DLFrkl2q7sP1pJuzRFEf45HhK261dyJ4xPji7sxPp2ypJT3l/IX1GHNK4aG7kmVO0FtZH
Fx7RJsJ/RnQABJ+hctHX7CedV9mCLukvWh1OMbDyxBJzZrIHw2Q5S06iUKXNLg231B3H8CAb4O0z
GJcF3FhSNSorh8ZA0c5vlGFWzhJnYzYE4GgyjQcCV5lhOe24K4bOMw3JUxfZz53vloBtJkHLIPB1
0cIdHcIeiRizQBFzEItCmHaWFvTcI5H4ocX3FGt9E+nuSvjPod0aRe6VlHDgY+FcomAHApLOsu+Y
ml+HOt6zSxT9aItXw4l9Kne3sCYvN++rxz6RS3rIGELVDNkwrNj8i0UpNq/cB9beFHoUjNMMpVWy
PRm4ZaE1GL6iJfXnvDlHvMjzutXnHJ+DXlF/E7ppnyUeHFdbY6mR0kp+bUnOZjbz7qUue3RnVcba
yZ+yflGYMgx2+4KMytjWdNI2MwZPftzYuabpMBawNvIADI/haaJUBBwYvQpgsdmjoWzOeYqzYFwy
QRXG9jFZ2tmchfjDdOo6w9JNlWw+EjlihJt6yoFhl3W3mwuubT9Yb3FJ2JA0bat6q5GKnUD3DO3i
ZdDkEwEUB5veWd/Gp5IW5YS0kYkPHechvYcNxUw5OcAba5VKyiKF2UCJcGnr9t0klPCmts1xqvX5
pZ/7T0splfvg3OERhZtGfms+jL64SGl3bBb9xSIBI5S+R5J4NI3ISEvZMs09SmTcyNFvLabaiwp/
KW2os5UP/NbVUBIWo4Jr3HxhDH+i289689Ykpl/0g9dwLqNHxQTnAtYcSD1upFdJoEIqONmPN0zd
HN1ZUqfwQBXjT9wB4XCjF0NtsCfbICdAnJuZXjhmpl9yuqVm5TgKq9Lpp22/LIANxQ5NTXxpw/BR
96jYNYoZwkjalVdND422wKHWCSEA4rbXhxyDXI4gUW0NztL2fIv78ivvJRlIhSgv5pp4k1t1eUn0
XPiQV1Pv+bWqJBeZb1xcYyr2gBP0Qxt28UvFjEwwPj1OXd/IHOnaK5HiFYd7vbm2JdPZBowEW1v2
gRlDoDZ1qle4of0O7xdHgW+7tu19WLWK70R8n9S25q5Omp8RA4PLwHCBGNlrNlnmOz80P7ZVdi1X
JK45tPHFsRZQpMSzYZDQz9zDQDiWl8JeQICOZXHtSwgLZJt5glivdxso4UZK3wWthuPSkztI4Sz8
Ie/ioFWJU9YWJTAQpX9Opf0uol0cmXsRqT8GWvbnUG9L2jrIZkGD1ttSPdpG1Hiq2gIpz8sigNtK
d9bBA0BKR+gxxjUJh87+jnY6HyvVmo7Pz1CAKttelq7mVYmxVTbs/XqtZrCR68nLTJMCCRtzb/mZ
kRp0Tg2d9uWll5OKEBorqBjtHQkMWngLVJ3SyKBbVm+Ru8lFQFVXp+WvIik4gscGhd76AUnhNlRA
w+uJxlktzYpTJPfFiRYsBbmprZTsxlc6JUK9TPaFwCF7ky3p2mmZ8oFbnpQaaVcxN3uF8ih5YWrG
pPMtKTdjjvWhd2Ic1cmvCDErg81B25oFPXIBm5e2UNNudfMUVXDZpA5HNXMW6l6CBF3LIfUcGwGY
HTpVC1cCOCgARr+uxm4nT9U1WYMn3ChCbFuryyegQ9La+I2b+0idep5SY6+JfrlUdVGeltSBx6BM
Z6RovTvGH5WS38wevKsZ4XVvNcrR2gZvrbdEJfA8Z5u5R+VdKZweexOkSU3TJE7oVSVaSmpYUsJL
YyAEujr9IIfzSjLXPPwgf+JPVC3pS5QIx6srMZ+zPiJOgm7UyV5bO5OpP0y2YwLvjLNQrKM5zr9i
2kOcGssuQHKdHky1/kZMHh6ElK305omG30ykQZcETf9/84nQQ8CUioI2zkw/7ua/YxKaPhllx1Iy
bU6narkhtYwuURwSg7l+9v8+aLHVsHQkfWBykolDq77QShyMxqOpEhhKUrwg9401nDKWc+M5SFxq
gtDrrelLlVNkh6meB7ikFZ5UUPJi0bOtZDbSh1Cp3KVuZzTOsrMbBkZ06C6RQt3TKvgvJvSaeN93
YySZj8zeUSC2dyWUH/SKVL8ZJo3r7CgvQ69uiW2N/CXUkyu5Wt1LZfH+MyW4zs2XILGVU4k17MQc
vhKqXmwJ/2WgksnV4fmZSWqWly1wyJ+CkdrUEi+fqsyT9DEDKrzssxGMcTsr9vsoT627B0QVoOTY
Yjz0MUroBDpHqrmB6uD280+4m2MC1+tRSQaHJ8eTMh81kwc51jfZ7JMJkllXBwtPRtBmSX8rJ7C6
PN7Rnq1RfFbMAnR7an6yHs7BGXrwuLeyaL84XXWz0k8GGK4WandLKZxAa2rzTG9yAZyICFXtTuYw
YKkyTajMOnFnQu67IM20+oTKSGyq1llgXdjV1nQKcv+y4YCn5A+I9RHuZ4T1tJZYTXg/7VJyGNBr
kWen6UNpWv04F9aLVcX5LUeoy+9McU16SfhBBxmBe/VwaCkcVysjeteNPZoILF7zzMnvedOD6Mat
t82Uhj5oa37pic08KcupNsqFPONgGYz4OOW2FqDCK32xXJDerS2+91FRfoqdosZE7wCOzmsuKe1H
cz/M1fKoS/KqcscNY+WWy1H/IqJOBYPFnC0qnOYRKyBZhXxT9Yk8i65ddhkCPbfWkOFMFUVI1o70
vWOzpjFjzW/OqKgv67kzBijKNbwmYZz9YGnd9iHxG7MDgTAqI6qKeWdzkghWFHtNL07OqpeytsqX
jK6HPzhy4yKcTWgErl/kpxt7Z9AuXWvsqib7PQ/RS8awT21IU3x+8/MDmUfEiBUDRyEd2Uh3Gn4X
Tf4A2W4yZc3cOvSxT37qZfuzsqTWz5M7oQ+bUMs3eo+0wNc5aA0WLoPFzvxeKyy/6oGww6FB7DDU
H7Ow36cMkpEx1lnALt5tIsspPRVZEya9TaaG8NYjBnc+DUrCHfCqeJCcXqK8Ht0kE3/mLPRawT5e
hW8qp0GMidumr8V2MC8jUzW+lbK+U6PDlIg/Ut3sNNwgKlb7jUhKd8meBuFq2zP7J6XBMGBTLBLN
P7MADJaFC3kpKeGf1UzzLiJ8DemENnp65QhP6mkfkQzCinGu+mUMWqeCdZ/+RhV2yRtFftc4cFTw
hoH3NreY83hjIBZo5G0lYQc3q4iI0ynFoDH91s21npLpQtcw6+0MkREYED0h56QsJJ+63w2LEn16
4hodYGYehE2ZljeMcVByOSsBuecFO6gRKis5ETe8KooDmHRhJT3ksmXCteYOaSGJGKnDIF6vaJIk
2Aw9hRxGfrzy0JK8chOY2bNmESPEyCjLX3LcYlURq3e2HIayfchUMm5OpoG4ZUhKFpu2+GROpjAb
Z9yHuguTJQkoBhQb3mdrl9pDeKmG/sdEFa5l2t+cDIGbQx7YNGi910zhxrb8es6loJGE/mgIWVMb
piYSl3Fh9k6JU6qyr3AJhPIZknU0mb915gOm9tk77Q7lpd9q+kadK8/Ur1Z6j6hlo+wsI3+muSFw
z1sMwhNikCKTgbiE21I1ooPB8KIJ4z9dyXWRM+mBHTM/dnIiXtJbWNN+jMdVidD97POveFpATvJ8
mmF0TACtIw63ldC8shBcnMzO3kUxHJLRxmhcxJT1TH4OOpTqrVNLp3lxzADr8kLHccF516pUEcDn
9jn0qA0+XfGBY5PsyXEhmK6heC4N9FhNVUFblhLpzsDsSsvaGv4U7fKDFo9Lx5FvjADGVwQjIFuy
Kbs0ngv5mpPWYCKWrr5mNPFSrhEqxbVX+YuCLtmDJEdPjn9bvBnEVmwS+XU2HGyIz0pwKXQkFz9b
QRM/xl0f4gGdmFUQv30bGEylyOAMdgEiOND7vUZVRm9G4mBcSWSuhj0rFQjbonCTWtqXRuur6RVc
GUztB+0PvOI0RniQzOxDoajsTL9uXhxFo4j61drabrDJGlzAQqHQyfS9lhXZJh5kgsaSyTnnW0tn
03Eikf5quKdsMb3GYNTPiL4QgJQEIqemFv0SoU3Oje28Q/ro90uqcAzqLC8vI+mnYvcEyaGXiIwU
mxsqhohAHqqRCFRMToZLSkdHpAw6r2H6YW/H4VWqt7Y4hI5Bwgg3unlhcjDMjyaz7jphMV6TY36t
DflvyvqaaJm+qUevMcQPBH77WvyF34iYoXdrgmc75YsbVpq/FybVZbwZcyZ09HqHuPBlNs28CYMy
rKC/OxMpqcRGgXjHQVKKztp2+SS5i1m3r0Q1kjZe3FSavmepIz2X3NkgPuI5nHmgwiDv5bdOjt/J
R89okWHXGZah/dIX3ZMajWnDtImrq0CFsAENkOx7k3ypDgAxLaN4+jHM9p8I8fG16urwQjhbtnl+
ndgDJM/MroM6e5PG+jysg1CYwCBw5fFHh2Zmm9Q9QoL1jzz8B1Sj/Z2sKg0WDpGHz6+TDGVBr2fB
VyrnNJPwc83DAVOyzUgidADqSqlG3tN0W+3OQ+xgXgQEdDNGrDu9lAw/GXG0btITN9U2L42TMuSo
GOk/qJM3Dfsbrfk1l7Vj8lJOGhsLAnEzC1K4OKh9zHZjaIAO4IHJkJVAqbi2uM8mJzTx6cwPe363
ktBdbBZg/msUqkBuH7T1gsfMREeh67LHJXEL+WRYZ4VBMfm6rjIyo0k+EB+4sp37tTNy1qc4qEbf
KDkZlggKkWc5p4aJHJR4V6EEGQhCNfDeFCMsU8ebminQIuR7NXHivmV8r3ZZvWdu1tFpJEAIfjuV
OSmFNIUk0rzm8lqKv5o24YD7uXbgydUjosrFJO/KIyo9GkmOQxtyXNz4z2zOrpJL7poL3vYMJ7KM
FBzZW4xLVAi3Xng6pJ7uz7mzvhBqkeUgDkU4eBb/07HhiNHE7KmfrJLJ/7B1XsttM9GWfqKuQg63
zFFUtCzfoCRbRo7dQAN4+vlAn1P/1NTcoESKkigQ6N577RXMB2b7Kyl+uOBeAeWWRCkVc0I7pg19
94JeiXcerbBXALb+W3OXZO1PVX/2oWBIpdY4wpiSoEG6FundICjtJqdcE0G3XoJbLMYOjQ0x1gpW
qfdvCyz9cGVyO0kiY8cZAqrak/5DN4b6scw2PYv8Mm9km9i4DOboSDfSxrdOv8JgqZjfExwLAg8h
3XwSyOCV+gDZZWRdA7YduRHITQNRJxNhAWKdNt2M7jPmqaveeXc9PCMJQOA6zUvyYOCVxC++9xrn
w0obICLtC2dy1fK7zKbDgrhZz6jB4oCrnlXTiLCoc37BN+cj7NEzNBjlbetgswxOp/w0cG2b/Yls
svUS/KCJXfKNZ8feLQalA/9knoVMRiURwkjC8r+R8nCN0dgIgaSQBO6HfxL+dTECuSz3E4M6/ek5
v+z4d9FtR5xcx7deMWYVD0FxJBkYSHcpE/769Nb8Hulha2tDSe0eYcyvvOazrU5uUJBr5KwoRlfC
wNSKgroLvjKsHEY8+/LmD/k26I/LVQ39QJjfuDnAmQk2Y/I2iBApEGF2fABJKTibWH+1/BFcwWRC
9hbT7ir8iryfQdAsgdAA8ja6q+1sy51XcMWnGibZd2f+vUcjuSQ+FDWVuLU1wH0ocvZZ5Kxr/MXo
voeMIact1j5/gTeJbS1xegzMXC4eu6LQSDZh8Dx5GjSTAV4NQ7fVGSA8A5US9tUur7LkUAVJuXOr
8KEylHyzTPgkPXKfnZ9GwUfU/GBKa0OGf8buBGZ2O9AMWd/WHB5nxi6vqAz065z2m7HVR3jw45s1
WzY5YDmzJgTL79Fo/oq4DB/T3uleA9vd9m72hUdS/CiI4Tl1I8PF3uuvneMchjkTRxbjB5WE+bNB
cBzjWnk2lijdrC2NpzDcQGomKdnDE4hJP8TNhN4MvMD39xrvo2fIhOkzhMWjFcfw+oqq3bbOnDw3
s2UQmpvsTcypn++HgQrMU8ww4lwaV0+mzdnyBBpTcwxfzW5mq2JT/qYApsb0oq9CIyjk3qMKNcb+
YAL8HAjdJR03sEiITJX+kjGvGDyUdfrQ1bV5Iqb676xws/f7LmVY5qIWQM10NRCrE+RBKYSw7q1N
x1uWT9Ef5WU33XOhMqUv9rE2vOt/h8aIoBknO3z22n9P35/57wXOooXCIGhc//cN9nbYLgDjIMK2
c9XLYR6LQ6yb+XR/KpN9ypWzfGOsUnBdK/95f1mPHAlM/3eku5pBZmxcbd/VEytR8HOc2upAuuB8
vX+jnVvjit39V5tE7RrLnRLqG2I4SLw/63w09h7ZfjvTTcTPpk9fZWP/Tsc4P5suWFcYRIBOpoba
1HnZh/C0u6n93F+7zG8Wo7bmY15lJbeZRZDWLVGyJXVs+Mtb+CAH1n+vbsP4XTZEyA0EcbCBOofi
JqZ5fjQr+ZesVfWhCCWH7IDXGE4pHxa7v+66Z6d3vuqpibbjpNvdGAhO7wTObrVPpR09awdqLXia
PGUCkAKJZ3PLPWBPT5j7ygO+zCPT+ZSexLfNFKshAXGesxCParT8eyiB+icBNhuXiDJZw67IhobB
SyMJMkKl2ArCpaLeejbCvP3MDGebGCQLq1Ha11ygULJy87GKSXhDw+kCpapDUsvvUfbDM0aG9lpi
tHOIZTZfYETMlyQGUV/JcYgPqPks/SxK/GCNAB5AZZEK3nr1SecWyJkdps1pQC2yx63/YApyS/sm
Zz7ckpPS0V/xymz2t0h4ksOoETMurhe4bwj7wfO3XYmxm7MpXPvq9IM4mE3k7FUjg+v9gGQKRMNq
5VpD2b3DQfcDSeCgM8F8AStFShW5kjW3y91DpHAatxbYCE2XClZzXpWrHDNr+P8gS/cfdgtQEAzC
LsR+sVbff1dR8IcG32wY/PC6OpmhfVaZIIpXeIAIjr+DGhawaqQjJilMG/Kr38ryEVYxF1vdE/eX
i7NTd+aTbzpQ2WhvfTU81ugkNpJ8xy2znXojGjgLZvBn7Dh31kBgmpNkx0kNfyuPwXinfKTe6VOe
+cUOiyS1TUcc2gKxbPZz9TdeHt2fitVzqPZghvazlRbjq5c13zWj5IvUJC7psh0PCGPSDdqx6kC4
m/3aFTVObipDubI89HI4tp3PiPf+MOW6vE2heW4aF+FQg4V0AqL6EnS7pAvY43WHtSGqWYtMGaZh
c/lBACE+oXWYnMyAzHApu1uGSfzaaPSDqGApTvSbyi9hHqZ4zJST/x6Xs0CYsioGwOupl/DMRn8H
P1PQrxr+1R4sxWjRweq8ytLtZGnnOSH3eI3dChtwWEOWCPTwU2YOwFDfz59eDcm4qjQbUvydBd4G
zSOAU13YV99BKk8phRqq8xQB9YP1IJdH9+8iyYMYMfRceQRUwnPGX2Hzf/3c/cv7D3NhPzqtro73
p/473H+X8G1xgsi8+//+6GCG5TaWRA//94fvL+ysidjUItnXKt4HvvOrzmHmImlP/K0WEmSGYRQu
GkSUcPIY3Ov2tlC8brN0HjrWrtP9UU3SGvwWSxyYQZjnzG2eYvKUHp3qkvqz+1RHZnFwG2ABFPP2
s9cHjObbKTv0yn2ucA38NYQERbSsZKvOTqhk67l8Gky9yN6/5yIMH5I2VNC4uP1xgvxDJylPZgGi
5M5KYuucYwwV/pKOmE59f/XGJMENyvYY6cPQYKGHg9sWvzuHot41rL1vzQ/94kpsKoC3xpRiF+Z9
h9U4qIVlORtzATUAOTXZGQ7Ep1jBIiXp0Tai316WL6wA1V5kmxL/NTfDtkOqd+oF6Is7tfHGBerZ
Bf3orbzY/gmXUuzIKr7A0f2NK0u0RyISoJ5Tb1aEsNYe3HgdUhnaUb+BhGUdA1Opc0p86MHq2muU
d90tXdxYjbkjtqrDImrqgPjH0b2NTt1ca6s7RNDC9nEDKyyNJWR1C9ZOU/9ULNE7P8R4zG/2M5PT
j8CGx2jnWXLEPz9quuGC0sC5OLLK19CqYJU4I5tNKh/irgypJbLHrOZu7gfo+U0dYx/oxh3Fjlte
IyJs6jpKIS0ujAStsk0iFRWcD7eVDUxA/UlG1hvsxNKAvk4qit8u+G2P8ENcD/CbsfYJIlVYMO4w
pQ8HPg3PxQxptBoFrI76a/JECygp9DbSsj6Qq3ccBpqMqmghpcYvLcyIFbvUX6uyXyH6VrtqpJ6H
Jraq0H8kJVaDPvZ4GdLwQ+u25kl2/EIrGi5JbxQPLqqEVvFhoe6nPLbTfWrO8ijxHRwKZW56O8P1
DBkJ24wxXWTFzpiJCFOr5aE3RsAAy1fKVxT8/z1Gqmts9ItVZvMmMWZ3azjDmw6hI1FpyZ2c4eqI
IftslTWvWaW7lYMb9iazqhCZfArDpBHXZkIu2Wnt3Kze2RIuB3yIOm+cvOpppMV+MAmnnJqnIUzG
mw08hV+iIAsrJp1uB1cb2T6oO+v8ayX7BFoQUqssyfXVzOevURnDvh4YF45ehzKQInqFzzAJqnLc
FcLNHw3RfTYM84+O+RdKdHvJm1BdLRSEfUBMRBvl/aUEuDjCTEMqW71ajsuJGRl5yQLZge5zmtq6
v82hvSdP0cB40PjZLvulbycPiMxX2IT8ihr2r1HAOyD8vD5X9MSE74BQpLfCSV6MISwOOo2ZzVbZ
YfTalYmRzQ0HZOHz/3QMBni7NNaOi2bF0y9OvLW8uH5uIgvnhR7pGizFQ7EYxXUjIzibxWqXG9Fj
7OC1lAgCMVSA6IVk4xkKtz9dMo8df8VI5JAOUjyEc3oYpA3ZOFI/UqrR1RTCOvDY4lYx3XTB5Iud
oDsHIz1EV7iH0h1AlHRbbqEvC9pVrTp5/mgx/Fi3gvs4a6p8m0cYzncm4Cxhw5UYkaN0oOi+8v96
UWlcocfXTN/NvP9mhl4yKZrjVGyr2AIHnIVCyOD8KXVWnJie7JKc+B/Mlc91D5ErKMwUnwCZEstJ
xpyiGwqiHhVchP03VCtIJGCpaX+pJu85au1glVMgLn1qDacsWbsDupyxwgUDK25zN8M87lvT2o8D
lpswrcJtZebwjehKYsAZw8RzLlz8DdvWpW+e0x2aDUJrqvgIweda+Dg0FWWfwVHGxTqVJIa0Yf8+
aL01W1bxxH8p8e0fI5Z1lI9H9TkOk3GVk/1MxVu9F3BoVuQ3tg/3h5X506+DYbEtN2md7G1BZEk5
huopIUDvmnuQtGb7dai1+0N3HshLSiZ8WFknpmygcSgzNynREBZKyTWRbx8QiNBWB9NPOwvBXk2T
nN+BT9xI9M7y34JmdldJV1wxHeSGtkjvFJ2DsAQsQ0GSazQXs5GFio7ZuJQxjv8K+8hlhgtEnxIC
GSQ5+0hZPhJ1KdfhGPyoNA02g1Znq4EKyoREaeA0shiCo0svuLHUCIyICQuCHpSXifeak60J6KC/
prh6c/uGIJLqc8g6xumAsys4hOuC0Edo2xgwG3nMtZNEf+wSZx5nmUYXwQt+4XLjz8fe7adNAq0b
/nsEolLTI1cPYxr053EIn+JQ7nrx2bIEXqrGtdYz1mKrCve0qfJMhLDjzZO291jZ/jbIEFhlDijI
oAFeRmVaGxaG0ZQEBBsPJiqkGrTUx+Bija30Ebn4TafkYOsueTG9+YvcX8iwYdBt4C1lmTUduJ8P
KpXjER7bs9n9wSKsILsBmALHfbTPDj26XrIUxsTCOQL9Y92aKzn1ASEhjC5wSpvB+EZzK0EsbmYX
vCOSD07sKGSuivlNEFiftoiOeyT1sxsOaFmnB7Mt0WAaFdzpDgdfPed4b/9yysne9GAdRv3hVaF/
TrLp1eoADSYHvChtMTKum/6vY1Xzo02cWoGhl5l3+pSXxL87HTMCzNqiw9DnFBb+zL0T2leLlPkn
kbGgiuhMkOTijRT5j3nWBo9NO/4N0jY6psuj+/MzYuASukQ3tBc/zAqo2SzMhQKMVNn/HJrlKw91
24CmBKQ4qzWLqoEv392cL0tiOJHL4f7c/SuPwIijZRYMokdyDzPDX0/anNZlKF9Favbb0So+w6YI
nmzaE9xripsSMCpsOR2xk+k3wdAM59wkjYfGD1hdmwd8kCB7eji4cGcbmfeQJ0ZxtkrIowxW+LKM
sBZ0GX5ClV9UISnGEtizDOhWgSISzUTXTdryWveEc/YWJ7li+T15cfxcjThxlENfnzsfpExqPNgT
KeS1Vqa83r8K2mVvVVyKga1+IjzI3ln3D0TpoLXOwHOgDdQb3brZD5O7xuF+shn+fpe8f4qA6GtA
d6PG8xz407nMcNWf8PupSGcai0FCt12eR3A8/3sFMafdycjoKJYdBpZ9fiO2eDYhYoHIFrf/nq7D
9rFwA3n6f57H/sQF1sPh4v7T0+gXuCa60GN6691ZSJtZ947qcRlzgo7dn/YQLO8jnOF2RWR6a1Pg
WE7HZ5zuB4J8UWlEhgECy2cKUHA/3p/OZYUkoM3BFOcoefjvUM55BnbHnlSGYWWsBrxAjBXEpfzY
zfrl/sLILfnoZEVuWGde5r5j1V1OfIAr67lsxeb+1P2QuS2GhDkMMcQtzirwArx/2GgTkPNshAE8
Yg3ViGZfV6S+uVBBYJ46b2XWiEvvsR9XOO/99HQerSd7js8TONVP9YVKd7zaIcPKeHqNIiF/UH3K
nSmiLysf9BkiTL2uYnN6Dxx/ZAwUetgi8nD2GBegjPUfIgxHfmjkQhOp94bS9nUKIKT+exViObhV
zHia/jGwCAIklGCGTE+aitkgxLL1hAqoxc8Sv3r4NbVaDwJn5mqKiLWdY/MNBSqFOUW1Q4cQU1fd
8oz6LoTT/SHhkaxHr0RvNGDQn3jx7v78DM6zD0NiTXL0Yx9mrbY5A5tXv343UFtdgrT7vw9K4ZSQ
Ji58jow4pPt3zcn435fgRV9sSttiGE+zRKvMD99/TVdXN0chcVCwI3vl+EAeefBoRy6SbL/Wm5z6
8lJW4x5FMlTxqEr2k19OT3o5ROB/MOnz3eC5Myx25T6FGt2I78knz2Web5jhURvVcxgs6qJ56Fe1
Gutt0YZg5cBtGzefJJ+mM/yO5Xva9tFnVo63QRe3vsVXZiZN4ckqZLQt36XX1eepjkjxnUxopIHR
PAGEgBe7MDayEaEB+Tf+w/1AE9PtA4FiKegnPuDl8N93a1jNpF1rZOT/+wP/vuqTYZNELGL/fYOk
pOEhLDY+iTTPLAPJ86yKZ1f4+tIvj0A7ukdVSGB7Ht1flRns2gpaFJDL8O7k0JaKoX9xo5EwYPKE
V55JLE7YhzkqhSbfZCgYNzAT22MS9rs7geh+APqS6ELHcS0a3zgy115rf4eHqrrhTf4WtHV2dVOq
Jz8behgWeCTMoXvhvy63o2mpvVdQvwbdQvMHhRDDgHn1YBUHz4HC3XY4sGZwh8j+bDeDz+RnDgMu
b525DNUrvdPdXK6UhtlUpBkj7HD4MRvWwmEkacjfJDpXF6vg1oVM6l+H7HEU3zSWxh6WRrEOc/1V
KPtXB96wI6uXkTCkDCK5Ku8cQjlxM64BNdGPEqJJ8ntw0hIpZAt5KRgVgmDcEa4xKTlFXAQnJ+cu
a4zqKaMwg4VJwc5A9QR3/UkJLCVqj1jqvBuXYViPBNtho8utNj53S0aDo7gcSg2aEdA/r3AWSE+o
ej/sBNsWGvp9QLQJYjZw1UZ9M+XPD056y/MB2QYt+rYNfFLe+XDXgSGx/geUu8The6w945BQT3hL
SwJ+8kmuRYyDhR1vMOqzuGjcrWVH5vOQMK7o2/xPKuPhNWBklHkJ6fUWgjljUtbFQRt2rpBEWUkw
Herpq/WzY2SE3SkbXlrbrs+ehQRMmT7lc5Gv+0zuAqOELCWD/SBJ86ubAGgtzIyTmZUvPj3xlg9c
H+jftOn+WFxk6YyHUq+Duv47JpJR/mwyRGnVu0GrmwbhwsQ2XMxWR2IVGhKwMrtyTth8rck9Dc7Y
+gNuVNhG6NEpzmYMw6An/IwNaJk+QGI5EYy71mN78qUb7KeeVTPWidpXHSjZUD6zOLT7uGZ3F2bv
vtWOPPZx+4UJTb0qGny5Iqpf5kmCYs3Kfyvbm2nskcF7GmJbnr3k+NadLJ3CAGOFhFiHCG2aUDTI
Od5FGQsFRnDFavDDHY4TvGqEjFqyoNfMJvbaIZymLpgaBulhKqBhKTs6T543HMg/7Sijxp9wN3Jm
4baxa0yN/jCfDuBezQr3MojR7VRvKAfpvTcjPCg/2+PU5l5rw8G4AglIBqIxwXfcYdwMWceQ/o2M
GtxRfDPbGmaAZpUCbg0/yH2QCfqYHpecLcq57tGxSSuskLPvXIyxUMnyNlG6OA+TZhoFN2+lyM7a
Rbo6zVTmBlbx22bZ0TIfNK6qSMlUfb+FkdiueS/twdbFhRavWA+DIXbkIO7GFFcvSW0CSpTbeGIl
kh3JtaoKXmr0RCadi2VD+zb3E0oqa3Y4rTBmJwX06V9LrzIe5ZR/dYWu172EH1JBV+Ve2+djQT5K
geaMTuiQYBZ89Twv3gKOkZQQsmj4Ob2Z6zPaEKjRROMSo5uHel/11DU2/EGR4RsCkAV/UBXBWnRq
epBMxDN/FiwI2EbSfh1mHUGUTSRsR1DwR4xvq3VnqXrfJwH9+2S+NB6TZdqLCPgxW6IEIeHnGNqO
jo0tkCGurpePl3CgFUg16mOYl4+CIBEYvma56k1WHqg+eAcxcYa78TTW8rfThh+1molPeytNyPEu
CpCVh0eEE74mDeq/PCctPqvUe02c+dpP0vIa+/GnTq2fjszrvYVw4jqzuJr0SM++XrRKEsZa1RFk
oIoiPIOWlMfMKC6tK7H5MuI9O+NKUgN/YFr8C7XRGy1senWWQ02tjXFwsDZdsDTbwtJlBrTomslF
FIWgCb+cnVUm6oiTerl18xPeMAz2qxh5huY34jl6wGYUt1YjLm8OzgOGIgQ5jH2MyrW9cSb/j9sa
31kWxsz20rUb5u/CbevHQOPtkSSkhM7vYwDjSFn4IIHgP4fxAQlmc6KSpLMPiOfwIV8fZAsMJmtR
w26dH5nG/jbxCAIUMi7phN3DZKA9aeb4MZkwaO49yTvvJXhEJMUxKb9G/6ISs32IPYm+WEYPof4Y
zBaKKQavMSlwYVdlWNZDx+7qDPnDu29NClp1vDDKIFPVsUTpGEGXDW1rl8yleShV8MudJ+/UTIfK
rEe6xWWcD6TruFgLZ4uTUN2+5kEOTR5GqIQWpo3zPECa6Rd+CXFq6xYfFz5PtAqGAHOQXK8GnjIH
I683rcfML2buteocSVCzbq4E1460LspeqxBZcJV0Gsky0PPieZEWlOxRx6CS/OETiv7w1NgUwobY
j4CpDxHDb4c7/qFBQ2VWl7GNrOPkQgip4iTbCO1YZ2/4nZR2c20NSSaC1PnGYTPbIF+yVkHiXxO8
fE+KdKoDYVwJ9Ph2SzSNswmM6j3yOqjP0/TRawkik6B7HTDiQSHVwNvH5s3vc5gIRfoHPtOwcyi9
2SDyhkn8VG4NulNAqmxc7AkSPOvVvpEescVB8ldZloL/29UoTlAFJwI/vTyQq3RK/5ZxFuyaePxF
ZyCPC+atzcUP0+sZTxXiqUYate8ViqdhCId1jKnTRprpk3KNXw4CP8hjzWuBPPyidbWHp/I7NcZP
/DL2ooboi02itenQs8OwPhaTr/fJMDQ03aAV5BPhr1EfZQEmasI+31aJ6e7lTMatsCqM3yt4fc3I
/xTCWWXsKD6FSOyDSD33vTH8l8bN0LLUAuOMwVRHx/Dm/bDMthXMpl0ZB9HNtH3kzRIjXzWZ00Gq
+Qeu3I8m1OAhdtR21DnrvFKLByUJbLjebkGgGfcD6m5UQ6zvkG3ShOwWBExPrZIvntb6eKDDxrBB
E2hXmFiF+Xze7Ah7TKPyLdQGwxh+twX0/xgUm+bpdT3I2Dn7hcSzz9zie+c/uCL4E5Szs2oUZopt
q8U6N4IfUQsHIG0ERsVwmjUgy/NQ4d1fJx/5pIeHETU08Ny8RlVinqnugh18tI2HbzQgT/dqIAbC
W2VCtTg9mmXW7Xxdot1GJhmM72GVtZsyNxk/YR3iM/5Zddb8qeN4WkXyfc6gxXl5jstFzXkb3F8T
CqUdERDd2tEWWv/cwtBH29s56Z9nxnQM2Lx+PcllIKtte+WG7d8MkdHK9JrvpmYZMBT04u7Ttpmc
Q3eXO4tMIGA9LsPMURdRZ8PK9hpIcmniH+1uJ00bg3gveWC6+AUlcd4qKkE775NLlAVHa8ROuCsD
pFyCQvB+cGK/eAxj47uxSLzsOgDbpvlRi/Ebrw2xdups3AXS2luknrN+gIj3loBVWqeHyGVZtsuU
YUY2IGdwf6Ra8s9QgMEurndz/J16qr+OtqAINXiHbs5nCqV1X8DVtcpBnAsmKrgeEcA2s3gXfxwd
7evGpIxKqk9nsD6pQtJthkCd0Vilz0PNbKZPP1w9D7eODoNE4XjnCEeewz694M1uQo6johpiTTZg
/aAnMozyzh1egTiZFMfTznenaFvhiPHDKFx4x7L/a2V9vimda9W1w1UI2Pb0C2R1CTR9c3pFtD5v
YFFlSBTILYEqsjGLMoCN4v7O2B7Ax/DwCTh3dgvsY47eYbYa3GiyCg8xdYxDrBihgk4bIyYHTLTQ
P0WN7rDqOCMxLTkq200kEfGErfnchYm1ZSB/0G0c4eeN54KdiWvks71jgsYca8m9Sr/I5psZyFMk
+i4AMKaayKQkbQJL/MoP2hf2AnwUScJlYF6/mJFDrF1GSEteM9fnlq/ppeCo0ooaTFQDTOYqbG1k
bSL2lJHJ7HA40DAyPCjBYy3Wnc6jqJV6IrrRC98ba1C7WswFDl/2MekRVkD8wRA3+YpSQgc91S5x
1xqxmprUs7bCYOtPwz4sSZaGmdpf27CEM45pmF8p5vvLgbHmL88q3L3OuFIX9wmWb+Mlr6GGJzOL
VY5NXC2ClldK1lrZ5agOwPfzsbTWnYv3HmIPdLOz6+KyERI87jfB3rXR6vX+czzExsvdGO2f23fu
Mrl14mpHEqK797QJ/24C9XaS/I+HS/feD/Wxjpn4FgurudaOeSKW4Hkq7Ol/crR8+smh1fbOgVWe
2956wOYZq1EvvZYV0p9pMHGOgOndhzrbeNkobn7BDpk3dvEjbn+P2FS/xIHElSjCvA5zRXyZbGp3
ZAPeqiptb5MaYfAUFwAhw+LHatLn7pUPrc/S8mYRTFsMyd5ZXI69iiHN6CblrSswc8V05MYOVgIr
Vskj6WK/cOu7YSPvnjS9+UI6uztc+sqoNzbilRshld+qCwc2X/nSxkXFvSDly/1VbjKPO/hFpNgj
+u1CQTuZ5xgfjw11l8hud9u3KRAPd5dCz7ZOJvMIaJuiu95P+t33PLQkBL7FODFsa4HDUjg+Vglg
ddU370FvG/swxcclaqIn1ljNrCfeVoUNg8kX5y7PU5wLGPi0DTNdr2kflIy9K+DzEgKAkmzJybgb
qQPVrB2BR0TrRvW6tZp2jbUa7JMeQvhSgXqoU13+uzUrJ+3xEgzQkQatZeucRZPeYu3OJ0nn2Tfk
5Qg7y650qwTkIpXInD4z12SJFtt2FMZBN7519MwIrUkq3X/hp7bjXpxOMI7Cd3pVp9EPs27mywxb
aW+GwXuXqemUuh7wX+4Qo9Go8Z9HpQ7TcI+8ECSOXfdy/ypKUH90XlM+jcrfxpY/vPLy+0UUkYmM
ao4q7n7oWSiqOlu1uBTdLBk85xW50SHow2oeaGbJMsq4gBPJVNJvNpGAIKsEsafULE8mYiMGNZ7x
ghgEuZmZlJumpPksQeLPszJPvgHrdEZ1epy7ENMnZFMBqymSnec2tI0fzjwdR1SRarHdTAVvLWZC
MCFFWN2jj3EqnHaGggVSWvCeFcRdCNjJhOPvkp4gsh5Hx3wx2PInczc6SOvbMC4RsrKrpCNBkrEB
lTrOfv/z87TsfzkA9zCANA9NqLCTOhpwiMhxQkbiONkmjgPB9k7ZHQzpB4rsm7AFtDXuwevyaOyz
GEI0s90pmzAYhc7Yjp37IqfgNcR3+kFSJ6LidM8N4iGGzM2m74FKEMeONIgT7CeBuMMpcYkxSK9+
hMW/4UqAvlGKACyVH3ftLP1qUuInG3dnRjBlSpH5/z7xJE1CGiHysQz2iTDLq4e4iYyvMS5YQiDq
rWedYCfhhH+bGl0wJXl0FmRtp5PJhLSQkDxbE7/HKYmH3UwKIIhMXW4wUgsOAWKRH1Q8wKQj2cmr
qrEr+K3ZtBdGNe/TRr/20jgRysn7tmFujtqIdxmz2yvNQHdIjfaoZE/ohY6+sVJbR+HqnmwVJTEO
+zoPrpCopq1ljNTB5GY//Us4GRTYa0Cc7/1g2BOW90RirMYQb6PCSB+oWSmup/iZnQT31mi22TDD
4vjv/Yu4+GE4zy2jEWpLCFphnB5c/F83iUIkC0eAT1Eq6rIkKw4jySWEXJuP8K2LHd4K3bbSE8tI
J2DUdergVXP0pDFrKtEgu3NofrJuMBSY7Wk/B+53r2zxBqiPCdByvnBlLgCNuYYt6yVMa/8pJ6wl
KeKjRfTICjFZC70bPXuYOFs7LSAaMbN/YK7/uOzgRxVjjUUQ9M0WFuLzSLiUr813Gzqoy7mMH++n
268Hebjf7miFGTouUI7LTt4wH9pGFmNnqBE+eH+Jlg72aBMEb3P4Ek19sjF1IImlwhTpX3wyiBfm
/1L4+397WwSBpV6jyn6ku06IH4R2Li3H3+ak7e5yFyVNw2CL3tprD4JvH6AdY1yCl9W6b2A157O7
Dwt0kStTZH+QPJc7jFg2I634DJ22CwqwhF7O+xJW8WuJyfFxWvKTsMjFrsswNgPiJjj55aOx+NJW
Zuee7zvAv9Tr+yKNDMs+6aDZES9vPdyTwsIOHdvoW+7abl0S1NvoYHdKbEQqh82MLPoWSvObv47b
KufBAOTBcCEaY28zT7X5irEDaHJnD095XZ9ibb57AKZPoocUUpv6c9RJcipBFpT//s8k2Vlqqzmt
wqtWhJwjyA3RAENPsEB2dpgb+4+dgsSeiRJOpWAwGXriDYf1ZqM958Am85VDrn6fJ3BspBvEzECk
woZ1Wb07CwIn4VdvNZMStXilz6hZGalTOqN+JnrWdmsquTatL3k2T78DIVb9ZGXQk79ibNBuVQ/H
rx9j/xLJEXZ1v/iERfKS++SJO3YMIxM/KHxucbuC49gG/KHszarxC+HHJmOXoh451AnD5pi22u7l
+HRfO9EFMWXIMqwFbYGQZ2Ycu+QeVMuWbKWZ2lSpu70Hv44phlBJ5e7+XWtWj+q6dJxf3uLM3PQ2
bjelQoeimIHO7oRATIT6MFbWrz7V2RbPC0IXyv6Epo4iI0bJZcy2c0ps+B8NuaQrW4AsZWn6hxNt
vxuOSXvWumcTR50GzOcoLLc/GEaFmD53sLUnpidBnFhZkfVUVcQoSqurn4ZD9X+YO5Mlx5E0Sb9K
SZ4H2WaAYWvpqgN3OkknfXePC8S3wL7vePr5wKiarszpqZm+zSUlIsNXEjCY6a/6qaCBRWMssaYo
EKdBqxbG1KAxGGZGwkBoO6/jpJz3GtYWjp3HgsYQGHrcF4MS3ao3wIPYXbXExDDcWk55qLttMujN
mY6DaFmGoQO6mp1SSl7m+mpdl0IEUfGRKD1aufPK4MmUCIJltjcUl30rO0rXxcylQFfp8LdO+qdv
AGvtV1d2MW87V53uBrh5h+C2cXTIYx352evLFpMqW9vGjubx4uwITt+tb6yzqJY7+7pSVdTwlEys
N6VONseZmbJdYcNBNn36Axx3J2gdZIP+MTZhuEoj+Xb9rlI33a2SCSI8itwzpt/2pJc6ZdHctYWU
1Z7CJcpnRufTb9Sj0TrtvdVxG4RewIwXszO78aE+k02doRnVrd6Ne73IrK0azPhjrDE5hllMPrUv
5Npvk+IyZhiOQtGat23nvWkwNT8GuMR4GUS/lVwMi74a0g3Ae+Ay880zcGQiGECWNCr9ZZD3yX1c
0Ok54tLKzLq6qzsmgDK17h05AtWcleEqIOzqZP6xxd97C438QxNuuy8AlCFyd+KjLSCbjHZAvx7F
6zHd6ShobL2Njod2z2ZxpdtzNIeu9sv1pWFEiQNr8k/VPInPhWh3MUHWgx+zFYp8pe1SPcqJM7Dh
cjkKHDQzPwUl9NShrs8Z+GsgYPyw1InMsYYTYYZVC9dxaUZGuU8lyNMqgmOf2J5xO5HuJXcBLTOx
+RJxisNFUQS493VIGV2WkI7FZL4opf0OKNJ+aEwWBT0L5nklCHarliws0GJuyjywCEiUChde4TLO
ht07upkCsoJ17Fp639fWtHCcMjw2KWk9XabP5lgP79cVgOFVcRhI/K7bkjtjVEW3Eh0G6EZn+a+j
wVklBHHI+FnJbZEGHVtq1q6kr7CPG8Z0A0iJNVnHsUerztDhrbAwKRBQT0gfZ1l6DJtwgrEx4mT1
+0sxh/gy0mkr6RR8CVeD2tSXlGHH5JGCvBpO0c+GxdSK3+xqbG/dMLOXWWymO3D7BKR5rC5cosP3
yixPLoYAY8jlrcL/tczI9Wz4EeUO3Xoxlv06sDnWXl/xKlA50X6y79fWLbwY1mbKBLvSqbdOaJsE
9gSeQwd9Zl1UVbHPq/EL1cZf5rKrttPwBR0YL2NH24AJ4qdyNHft2fiumM6XBKUyovx+zdPCo2sI
d+drU/ViOwxhR6aTAkkBowujARdUfz9Rp3cvCJ1t8k4fLr9erayjrPN6GDDKlqgMkACMQp3iOogB
xx5sFl9Y4juk/4E9AbSTQmU7GAr+IXYUW6H52StYaFc1W/f19XlMfoovQrJS7FrsrNx6nC1NbNnN
eyAQaYN5Oy7MhpBrrWEcLSwilgOloCOXZpOYD2Fp4rsaTX52iY96XvMAflfiNmy87lSVeMpdWADX
SoJJcbSeqBzbeUBFFmB+mLxwWFB6fkYhc1eVS6hU4yPWhuwD8NIzpUt4R7+wg3Pe9DvVaHdgXiOm
Xx18khDzC6khZFUAt4WWqoeIKm5CRxXFOEHaLq8Hzi6Izk7Q1ke/LrHpYcjaXw+peW1gXvXDh348
X6/1zCG12/cF3J9oOKOS2ofrERUoNVYwi7bPuaSWO02uEIkrGiwA8/e2xgNxTopdm6SYhqq11hBO
cMnSnPM+WDWD/WhwG92rLjRPhAHuKyHbfWfII1ptsWwx3N1MEODwL2r1oTX959LP1oU5EvHOWnV0
dPMttweuiHkLZVBWRDBbHqA1VIeaSs+axJmvUCNBjHDyEQG80264yWrnYgJToZFtFEvifLxbnXYE
vRieYPshJGD+xy9nEnbRyZCGlVS3mOE7XKKxtqe8RY2teQySslz9UggYgtlg0G6jRj6HYwoUsUvq
24z57qny5tL6Ny7GnEeaq52DSRGmMKZnvcO7joMDxK7VYjYr/YYY6cWvCOw7pBL8RF91DowFHF7e
ocehips8md/ZSOOwzG9Mr8OlyXtnTWxGYcTq1yPYDrNKtEuiK94Wx3KX4WDWL9elfWqa5yFN93Rt
y/OA0W+ZSlKlxZTvG9M07osWzpTlse2ZkHBuhK99Orl4mUIRfJgOI9+sBdSDu+YRb0DZYL+xYGGf
RVk+cbAajirtyq1HuQNUP2SiMQLiIkXX7/VaLcaaFPaYQuz8tcHV8vBN4x59yUpnWoRxbZ3QQEGH
jsVbKZL+dqpaG4tygH3eeLLpRT81YxpcCCraaz1BG2sn27+Uh/R4fXz0DqScX4t/bE3e1phHc05T
J6frn+qWlGlHInPnBZ26aFX+0go9fK3xkNpDf44V9k16jOEXAsznh9b4vlQw54OJ8ge/vue0v+Ej
NiYbxtlrGx7IF+7QhvJdC2fnMARacOD0Q8EDLpdO7oepCu85C0TPdG/S2i6e7dTahWDfDMdqpoWO
uurTBLUcYzkce3PE3jD4A/615rF2JKSWvnwgkMIcgawpNAu/f0aCIeJc9fvIAzhzvU50nxh7M6ys
Ms4oU0gAgXd0P8ex/3k9Sqmw+gizt+t3wrskHzLFkti3D0E06S5L3BCd8FlvEZfkKpQM3mONgUPm
QwZTWTqckM2G01VAYLILhIOLbZHS2XiklvFnKRnF+XoT3Y5hcT32cPBwJAQ+e4D1yPr30GFdWiex
1m3kMHX3vxbmwFrqBsni68WlwSdNcOz3JQl+/L2Gv5cNuwdMTekj0WnFBrfnNDq6k75kS+KfsvaJ
2drC7z3Oton8ETSgz82h+LLm2zDGxLSlmcDgSdsGDzAwKGumVZ4dFhCujkd2UO4Hk1ReWpovie9p
z6PDxiLg3cR7ELtnm60o/Djd/5yiZ50anq+pYQkRTZzdO2PMsZReyt11cRQ0XL9QXvhs5UNyVwSW
dgdw7K7O+/o1KhmzEwHzN5KoxWvoDBjJNBGCk+o5N2Iim5/h+JJPESCs8XpAm/+TAzgZ8Wzsr8dA
odNflGRGf9KCEZSTWz47ZEGuj5kpgnetVFtpizinhuBX3YejBCWVBawXr1m7SYh/bEzyjVkzFOIA
ub6WXiRNZd7kQ/2g+9f8g5BkvAjcdUV5+M//FCmNBYJB1wEn6BlXio5OEcRHmsvkNrYyFucR4CwQ
0ZXjMbi8PhirkU5jduPVLjVcfZkyy/umvgtg2ViBG69p3fMD2IkOY/WjyFXIYDmotpHLW0YOpr/R
xXy+qnHV5m7IRB+Ni+OTypf2FOGKQJm2D7DB3K3RNDddEGqQKOl4y9hDrCeRMbYqCCeEooi3mUKD
yHM2/94sq0a9mSNPtZfEsfRt5/LVLFx0C90qmgvyVn4WVcuPN/jhj2yCTKZ1+BARmVlvjOY+qqpT
1U/TGVg3YN6E3HiIS+qGaaZ65LnjrVwDy3Hrmugqcz3YfPSxpmbnz32blhjrnQXNBEGEqEjuW8Ou
7ol8FEnXHNrJCVZznJNQ7QB5OqMvAV/cR5Vr7bKzkEm51uKnNrlxr/VFRDmB9kQ2FKFCEbaBPOt3
2rQv8r749YTXMqywjVWTFNXl9/Viqi0IcFHH/WeKrrrLuugz4Yi6MhDhWBCMl9ij5Gt+aXmyriJD
BK8jsKnAGF9Zz3aBWUVLPxbmg+FPjwkYghvku+oBD6l3c734UgusVVnQsaqbOnR1vHpSc81tFWGz
wilMHeuXFSc7mBAEGofTLBX+mkiQmYXzmPvBvq6UXHkdO+EwnppbGorvHCOP99LvbJ7xjn9SDvgb
QLeuCTato/JyaRGyALxh1Is0qtOT8rD0QL45hX3u769vQ6Vh+DYHeWSCxlzaMdgdVD20GVS7UCpv
K/rUW14r2oqQDRoSwiN8KHtLAiJYWvRPMyUh0qJssRPkQoKA1u56Yk4V5uLOtzLrS1jVbWuASmkQ
4FbsO5ec1PQL21B7n+dsciPOuf4Qa48FQ/pFNmCugJ16igvnUhodEmOIBHbVUmEcBtlF1UOwHrPu
C4jVjNFsqGEKSERho+qxW1PNlibdXZ9zagf+F2MzE/qTl3jRhl+SNpL5azhi2RveuvY644kzyFec
oiJjgZ/AbXB1ilBD2XVb/3g9z/1SFsofOY1u95WiK2iOsWupfriKrgYb4Fn8tHtzzvpkPxE2W1zo
hnsae/oDrhfZdVd0XR015YM30/FuXf9fbJcoLol1N5X2yzAr+Srxy70TE5cEAbzhMPDMMNrhRTTs
W2Q48BgVlPDrX/XQoXomFWJmIr7F8AhfWg6lpCnHG6x7BwK42cWiOuYiedhfv9/kgOQNI1WuvEz0
F0uYIdYkCg0Am1N639LCY0VjeB9mxcXSA0KFqcu7Vc+uXFGvhBU2a3/s8i3ui35BacQrVnnSTCPP
+esdbZbmqTToDtOmWylb68vz0jvC1y0P/dJBQzwUdme8UPd+TwQY1m1vd8xIwIFFcYOPPcrKvTlG
H3GTp3sJT+a28fA48fTYkzsFbStQP6gXXPlm81OgyN07pA0XdWxIGmpQoq5v4fV7mR2VBR6ni2Ng
i+54/ZOySNX9Ujwt/NzEZeozFcn4s3Tk3zKTj7BVvFPO1o51iZHD9SNMLHhxAjfD8Tn5h/S/Yboi
KRo2ExW9+NGBloe3PjfulgYAHFPzgmYl8fuED+taJzVRv1DWMd19WIRfbXxLc6cHZ0g9q3fXHzll
ALTrrRuhwmnz6/b0Zw5+BX+1SLt4eV3ecTQV9KD75SG5FqBiwVTHMP+u7MB5E2SINwVGeZ1KGdBC
8aaP9OimS4eHtB6eFVvK6zEmS8bpttNwllcbvy05g4rBOAZdPnGM4c+pzrw0fknAMp8wBX30Bp7T
X9uUwqXbVnfD/pIJ7heryV5jHSu7FXJu1CLYhNftK6Fely2B3W2a5MHQKKcoZ4zX9Y7LOA6Ti0em
H6u7joHAYVTjZ0ho+0KMyb6kyRTuayXhHsfDeyGSE6gV5gqSOg0uVYnCyX9MkuS3eTtw7nUXemfp
T5MjLr+e9srRjwYsmY7D7m2dqerO4kpZ6g5VGlfRXCV4x3selGHqHFo2OSg3sD0ob7XO/7qJ1RB/
KvIUlqFsQxembiEaCvmnJlbcUpPfQrZcKVn+rIfSuGErnUCBY2fQSuvYR/PIXWOEYvRmB7g4LNeM
ll7TMn2wTI+qZdzyUihxAFq+ojOCa92CUDxE8bM2QfJlDi4PAMtIBYACN7VOgOllR1rHoFVCLTqG
nsr31/OtGenm/6Wq1Pjfa9YNC26BQmG3idNff//Pd9YHv/7rb/J/jHmetTz/cT+Grbu9Pidxufqr
kZaKI1PXB1q3l/gehkf6tm+up3uXgdktXqLF9RDmWcmDl7mCfI8IAKGRx5KW0B+7Pl07cN5ebeHf
iMDqGBqb7fG6iXAiJ7oNZOXfKkXlVE0/Rxy4m2t3X1ATDfFcndENDO0DuFzaEJh2Spl463/95tpz
O3SejH6e7b/++psteHN5U3mY6oZUPOX+1BecJRnSU23yy89bG6TEbi1JLwV03w1Q/UjyLDzNDzZ5
4OYccREwfYNgaiV9sRVm8cTK0zYLwoEE/ucnD0KPs8E8i9NICsYOGNHWpvTeAp3Zez5G3dEpNVpx
rre+iW82EvH0YxOnc7UWAwBUB32XyuHhujlWDMqIE3VQmLISA0I/vkFtO+TezGvOx3yfFcVbNLsC
aH0VK2Bp0WamON7iSTtfFczc1uAiJN4rVVD4ZwqKQj1BMQRVm9WKw7FYETlSt2IcPtJOncU8SfQa
wHlU95b9wVGxwzMd0X5wy3BpOZY46lnjPAcF5lNpHE0IIzeTX+GxUc608iu4VHrf3fzrt+m/aKA2
HOVyByt+AhwWBm/jP12js11ilMVkr4psdPYamL09+aR9TJv6krEE0UdHp7Y8CKsbqyWDMprWJYem
VMWFvXAFiIdFHuXRZnRh7KQMC18Hdkn/1ED9b5/Dv/vf4Kyu1079t//g7595AcYHlOaf/vq3U/hJ
O1X+s/mP+dP+14f98ZP+tv3Ob9/T7/pfftAjRIo8/fOH/OHL8t3//tOt3pv3P/xlnTXQbO/a72q8
/67bpLn+CPwe80f+v/7jX76vX+VxLL7/+ttn3qIN8NX8MM9++/s/zbeSQwf0v/3zl//7v82/4l9/
43eltO/9z5/w/V43f/1NWb/bBmE929SVkkpYrLD99/VfxO9C2FI6um4K17ZM1q4sr5qATzJ+Nx3T
lY7SLVMals0n1Xl7/Sf5uwCYqVxhO4blSiV/+8cP9of37z/fz79kbXqBitOw4rG9/uMaYZhS1yng
VrqylHB1408PgLigDNFvm2qtqy71dtSbe6/wF5G2sdeR5Bwlsg65uAZ6iCxX9FzWd1iL8Z65VBeH
iOwbBCWCHyhSs2/JuteKCmZmZbXEtYduL/ARbEPT81e6xQCyiZN2VzbUrolRZnsdVzqprYxO2sCY
iG2PIfHIKozuEAMhVdvo8rGnmp2oafnAZo1/OYXKZGHZvjGZBWERG222NQ2mF0ALW60etXuKV8af
6RhwaDcwDDGyytc9dz/9W0l4aEC8slpPZAcKu8EcD48XFrD7BfBTEUF2VL5Alk+XorHFJglBprlp
ZZ5dSg7RwMFBNCHmlhZt33JSoJRFahEtmuf/QYQcSYMytM7IlnstpJh31IP6wYgACGdx26DN49bM
x+xjCmN8VJk7wnt1aNDw0Z6TjtlEXdYuEqFn8WIFwGFsO96SloMpR1aJTFjbgQvr/G1kR2Qma2Z4
PdaGtdFhfpkIBxzM0iMLSJ76LDsetYWBlSHP2LFMTFo3mj2Ku7yjSagAKrwCYPOZVkAOzcYqLrL3
IVURreDZDPjT9hyiMFIBnvazH2Bubh1ksn1R06xAZM4F8TdAYmt8/WNUMEpTs8bOrApmRLyzK5Go
bNOVo9qVSe/zDI6R14P5O0wAOjCRODrQyYCvJTCh+EK1ZNJEs9WSNt1J6mQXQtFXajW+8VblhfmW
lVqBM6JUj1CI3BOQq/EYu0CxFrz34pTW1mhRelX1cCVs87k1c0Xvr9cjdGsdpPt4kke7lc6riRdu
F/vSvnF7R70NUeafqP4Q27ow87dBLxUbmSjtsOYHUbilcHS8R07jfwIheW2plywXoxYE+QITswQG
nFDUxs32I4fbdpfHaFWVjhMzscqefJUk1UCRX65ueq93oZ4l/Y1B+SBKANoIpktyC2LQ0t3YtvPB
LRD3QAyCE1YRsQdgxrSxpEqOdg3/52Swm8D/41W3MUXsj4z7IDykZHOjqM/fSs/xj9Fo9AfUhGnr
eqiwEPp8/1bk08DuNI3B2nJk2BVug/N6kjCWhAF2RCUp5CkgTnvTKMeTo5r+iOfGuLGs0Xtok6je
NpGkEkXrwwfEcHA9U0UniEZimJM9eJWTSzH9OW6EPSyTJKiOGcosrKne6L+NWNinPlPZATJReSk6
J9uOhTHTZaKGM4cXJ3eaFSQv3pRHGr740DkNoz/sc6qWQS+VuFhrzw5/OrU/3Gn9pF2chnRTZGH9
L7sqYOyWtN+M7jhaa0ZwR7IQhEedFW2y04ZavyGSQ80pznoAHhyfP6WWRk9O1zcbTpdRtej0FDaD
NDv6OEGTwJ2ckoKtQGya7Q8mN/6dawU9uUsTL0IW2tmR+dxwrw+OqdGXCMptNcRxcOmj3LrESQJt
07MMBqWQbOossu+iKEi/GULRETIGDd8RlnL/GpHq3TZcya8JRdOKSlhHljcKl/QX0ePms+tDjZ6B
WP6I/YGLySjDmsqF2Ok9eGU0Rw1G2+eLaoIHsOiqvtpYVO+i8qqwe8cT1nj8Nk71Hlot9mQdFfwm
SAUTgbEvfuipjocrUeUXsrqx8KsQiHNe1HRQ0aBy7ydV95VEjnmxPNeDXmxQGoMkxHkvyPGA7JPA
89b5lLMmSRD6/ar1mSuGDNmWiRYF24rw68mKaZ/Num64dblzDjwuyn2pkZHoOjqloKzogH08XtEz
diZ75zJfQmt00vQJZkRw18ppuhunGRHCYWE4ZhP4XiRjNksxDA1ujYLKIvQeoBd+k+wl9Kk9hYKc
vAzbRp+xAeE/8K2w3UaZhb8zZZz1PFS2fMcGjkOaYNbOLegFXAxhgAjaJWIDrh48OHXKwdIu+2HP
+5nfBEqaJ6YiFE5NCaf9GGPNwgaBTycXB7WlJjjyBMRhGYIT89mErsN63iiWvNDomHF5jttky2Yo
5anE9rYprVEeG+aM91Ma+lgdKmZtQ+Y9DTy5YlQfM3itlcKtSPrlZ5HgR6xIVb3ovZMfosAaUTo0
eQl4cOCsd7LhQ4vy7sFz44mxadLmsMXKOOI0KSYqJjUV3Uys+nCIh+qNf0m+apStRe2P7qX0AYK6
shy45EMNNpvTyQtwKzqY7RzhhvATNVtu49ojID8r3CfSx4fSh4P2EpkRmSetCI6tbL2dQhR6wMmg
1p5rqM8GFslLa+lVsiZuheModqJTWCb2a9kY8PkyL3mTZeW8QuVpEBEJXRJvMMoN6c36vvSd5LvR
TSScHrZ65jS4E72ibSFLNFQ0OXrTgKZkApC0EDVCw8EHqNx8PUVNQ1EgWDOv90lEFkUUUsSTRtZO
SxPCeqo274U1Gs+FGeobaCC8FIzby41wPEI+bI36ZVHrqlp2VZcy+fF91Fg9NiHLcpXh/Jyi28St
fCqXpPTPYoBdEObcMwEPUx1YS46Zp+v1gRxhqzHvd7pLUzn20Y8w+nEuE1TIOmHMJSDYP2Hv1OYn
Dr5fsnkU/4CJLuHNKM7fKhlI6dQWepc7+QOYlpHei7qSPcgGF//BqDvGUTXVZKxc3U+bfSx4wG9b
2CbhihslxgdtF5wrMhrMt9AG6DlrjdH9mGQVUp5hWgVpb9gPOZoUIV/qxNVOwmXAedkUio4g3W3L
DfZ3nuImeEZMyiUAwbOVDSG6TIKa5nDl/+D+5WEKpgz/EBWE6WHitQJk3068TnLMx1ssJf1LD+eC
Jz8QpoKqOcss16wVODC0KjA2HMttuL9OE+dIDFKxB0NW6WeyAozExBtAy4DpitA7ReLg4dXwB03F
R+b95B45TYStemwAuum/4xNe4gkibmKbzTKMy88WiJFJY4Nn0iiG1Cmm/La2o2VfP1TFc+Q8dT7B
XY6W7BVTrApcVMVwM9rfdXBPSwFrnLusVbDSqXydOhLX1m2Ie6d4yF1r51rVZ6BTLmKQMG/6vUbf
OkGrhC/Si4cRi0XSUl+hlRfuqf1YJi9GWz6lJkM+DMmksR/LwnyyK2qXgCR6/rSup08atGP4KrKH
5Sm07Ecu6tcKldRsm8cq7mmuj0aXjl01vDkk7CYXyr9E//QeRBgbB6ugWXrZGKF3bPT2IYm9XVSV
a0srKM+ERLBQsv/Whx7UQzbaT3FTlt9NwpSHddvx9OGdi2dc94F91gOaat2ixnBYj+LolXheerxF
eJgNSrgjNpG0XNHrsaIZNGfDnjyGVpR8hLTz4Yc15bZpOxMjMf7FNPF+zMFY4GI2MBw8MzwAl60d
NcueSVJtDi+O0V6atEmo2Uzc+5aAB5JFQ9EwlplxMyu2buibpyS3/btG0PfX9BNlMFMdL808wbjX
TUQbi7mF2i4IKORI60XHegZGC/hZG+y8UWEHabTu3qet6NJZwEbi2VJk065gNTWvd4GhssgQpvOM
LF6rxo+Gk9Eys+qa7+cyqBI1WCP0FJR86zTk6i4PBmKcRnZfqJ4QRe6SmezdetECKGSn+qPBsrui
2XCrRUidLh0LHmAcxvMDdQx4QMqcaj6EK2oJQ/WhdWwbEiN4YUqGJQwfCkMscJmtZomF4nDGYMJm
pTfaFyq8K8CLWr0JQcEuSjci/zdkhFJVT/eZgeRiDQyOpz5OsKnAoW7T4rWVAHBy6MiPNrjptdEM
bKjtFudcan9MPIgXcTFUO9uL8MG6eMog0umMX8ACh654x6lGjKeEitQ2MdxHOlkZSifFvkypHzVJ
dK67sjFfoaHBxhtKew6yD/VPR2vtOzMYg4PmdMaJZL35EuY4HFeAFoLjyIb7fvDnXtOMNh5/6qGg
qrQ4mIl0iYMmvrWkaiY9Rn6RPMWagptdBYDt28xrrW1tCaqsLc1BP9bYR3JG79bNJOTZaLQYGleQ
sfBQu/HUz2giu2LabzF951XTYQ1g6uMp70rsI1UburNmAPdX5zdlOBPTMOA6Hy0B01NRWc1jn8T+
xkmL5AU6yLjAVacfBVNm6L7JWK24+iP2m8SOV70+FqDLG7s9B27pvHR5PT1oZq1vsiGtiJaBkn/K
Xd19rMGfH1IWDziOVuTWS7ILw4behZw6vsToX6tJb8Y1bZMkQ5nWRsRsQB6+lQNTZLOdVyjDCc1D
S9YEtDkRI4j1RAbMBSyQKtx7spteOPzWeAS9fspWakqz9dCQiqtMW/vhxGHxlXki2QZxykmnssQE
Uq5hR2/befYw0Q5vrITdcywuJBa9Jit2mW2YNCIW3laONVWlXQu+DScAjjRKyRrzNDgTd7mPSBBj
upUlzTat2rj9GC+rktIvQ0y4WkZErZY01SYLRp/GJKw3oy3wnE6Gth7H1tjV2gBIG1JXRaRpAb8q
fHJyOdFiNQHqKJvpW+hBAZVn0tNDUlcouKawcTwGfnGo2LOfjLkn1uGgSIPdwDNk7KF4S92Jz3oa
G2+RRfSU43Tw06NKh5NQz/VRUTknKdq62JgjbvgsDX9kPN72fTt+ghaqjsU4QWkPeMhiUE8pYQrz
4dyYmIRLUFcPOGcU4IAAWoOtlzfTaM4V3FlmPJX4HH9MEELO7D6mRcfe9+DXEa4Mqg2XYxQVmx52
xsZJhik+N4UXraLJrs9hTVcKFlbF/pHcaP0U5qP12MUcJVdx7wte/SEvfuITLc7IwfWTlw5Gt7ZB
+dDP7JX2JgAfsLfKkja5Us+zFWfSwMMa18j3qRmZ8SeJTwQu0+xdMVVUIke2D8zP7yqXq9YeHbZa
bRs8qsob0pVVMZxlETCo8hFZOdylJqMRoesEhftrsDUnxBIn3VOROuchAvRGPQJb8xxfUzRS15zR
W4EJkS+lU3pBvlkDzcOoFjxk5c/aMzeE0IpbPrh+ZmKZPsgE8xlgjAB9RTrkFHqMZ3lrT8f5uPXG
lgLuc9QO/ctV6PtvCaL/tYr5B230/6SG/n8odermv5I6Fzns+ve/vGdff9l9V9O3n9Of8Qflc/78
X8qndH+3dNIIDjwnoUxq7f6hfEoTTVQYeJEVAqhQisHEP5RP83cmRq602e7qOuonoug/lE/9d+Jj
lmHz9VwhDPe/pXwiUvGT/fN4RJe2KR3kdqm7wlLK/JP0aessMrplREuj17Q7kf70wra4C/2S9nc/
28GXevWNcuKM1np7tsM3I7Hv+66qjJPwzA31UQ2hudo9tAPJhzbXUxAlVORMKUbhVnyCbOQWHQ1C
JKhSzKimXTnH1SrXKOdSIbCe1N9hrQy/CUQt2PWb9xBdYo6KxnAT6BX2HSryCid/tq34s3JTctnC
YztxlkQ7HpKq+igLyprDMTb2cXJBF+ge6tyXGy8odG7YasN4p3tmnSMonQ/pskozEnF9cRlKpqkT
dORF5AzesYikDr4WsmQkugcrADFtRmGEDyVfEcVs9+Vo2TfVWLlqWbR7M3Q3GYaXwyDleE7d8Jto
/Lh1htw8Mj3yN5pMWQJysz43bT8szTLz9gqznjsE72ZhfOex/3KtDQ9wc/OQntNOP6sOHMpEYxhF
Bj1lfxwzUh9QSli+pw7A1WmkGCSPdoL0CxLhOPvJq/Sc5pdw7peAKPyEImFq4BUTnoY7RCDqQnJ1
ibOkWQ5uu+Xhh6dFp98PptoI4onGlorRd6ZTnRfV4ZOaOxQ0x30Esxfzm3v49OSdlZNpSYW7jwCd
0Ew9R3cHyKwds1E9j79IQ/ZrelyTozDmXrSxX9O7hlzi7GoGTYvYDwmH6wHoW5tqrdAf72Kbqk9V
IcV5WU+0w52TakVaLKLAcagXcdMFD/76Rvf7AwnGb0BaHjW8UPKJWmQZPtgJHXiJ2Z0jiEbhk5WO
MaKzRP3B+grSYuh2RR0BsCzK+AkpR5YdoPAC64MxEpzosEqVvXjUBis4+H7hrm0EpBXuq2HddRz+
Ew0+AACmeij0szJAETVmSzuubZGiJ+5fFIDIOJohF9FdtjGMJNoZAzYc0qawekKz3gegAaj1zLFb
E13vOtpS3SiDuuCKDHpMSR2gKjHfNz+zAbtzpqmJyR/1NUY7EyKdIjtGM/csb6iYyTochbKNnYv0
BuaYbosuqS3IGUcg0kCCsCV5N3w2PV7ojYeAKOiqbgt4PkF/S5Gyq/YMpkf830jUSdtqN20Jt0mr
0nbDa1QfnLQ+QR7aFqWxE164cXK/fQ+gymjYXd4smy4udFd3QvpGtDe2WgGrtDTo8BiN+AxwazGJ
Kt4XBhjZoewfk6bXNk2vvwSFIyD18cgfC99a9BORFGMAHJaWYpXUA11IAfSmyXXjvSOnF+yLAANg
g2jx1C1Q6n8kED58SphH3+bEGH+j1jYkBRPrxk8HAtvlB32X/mHA9oDOc2nzZTWYBs7rOud3wz0U
VXS+MG2/Q+iJ3uXMLtIs+nDSstibACfa0EDUL4pn1QKNjYw6hDJi4pSt/QsarFjj9W+cHgSdDrag
SW3tzkmyN3Jp+8z2pi8zne5hyqYfMku+YQXsjC78n8yd147kyJZlf2V+gBdGGpW9utNlRLiHyhD5
QoSk1ppf34tRjUZmVKESjcEAc1G4SKR0pzA7ds7ea1e3+tg1GBzyByukd6YFuUMYFBGzKVwXYETY
l/PspyujNxN0jzvfIcZExt2VV+zZHK+IOUzqBhwvvAPO2TmkrQrHDoT9goltvmbtpmibHdqwicDp
I3GEaIBd0gHtZDS2RxAAG3wJKAZ9HIiVhIbXhMkGffhHIyXTgWzaRlZSHFEUEjswFIf0SdZadbR9
ne6Zjsdz7jJc+59jNwykAWNBLNSyJsQkFM4xMQs+QfJDdQLA6vG3beyQgJpiTh4SKuRl8AIqzhX9
FkKbKNKrIlPtfnL7K8LKMddpoFuzuvgRgtirA1NtFBl3LtKerp0+gdXfOeD/hD/ne6qlfVYn+6R2
3026LV7gt0/GMO4JAsAroKMFP80DklgfzlJod/MVoRZUoTVPB6pm278lL9UE+58jPs4Bs9WF5a4B
w98LSdu3H139Mg2W7HgRGZ4+DPsQ+EHQZjgJm+LI3rY2CmzCtXoSuSU8Tnl+xFDan8g0mioCiiW0
edcJn/2JY+5kTNBB9jajudUiWPIUOd1uyOF9qFjafbFFS+zvcoGPws3sUwxjbp1R1Ks2uk3mclyL
ioAiAT7pwAtabtHcHDUhdC5Xuk+xCEw17jQt4PEFZDayGOuPsHJL2OLtTMQ3ftjJfYkk3CAT9DvH
AY1jW/YGVStiswvIIc9CLMSKsEpRApNkWOYzHiOVooOFPCR67ZE1To57WF33JczztIbzOg6v4UCv
ehwZpiVmd11SWFyYmXk9mP26D10LkiCBokE8f4Rwi4nyeZekQoEWBJYxY8xH7ITXkM5GqcltU813
sQVkLXWzTwT67wSFvhrpAm9VwaHM8wbuo//izNWV5XLqjkYEF7bmn5DI9itbS3AIlTXpu85hpM49
ps9uZL7bbVpezfZVVHCJXNZqz0iaZ9quy5HDAqkzsuNFVXnTi8pYA6kDWl2RGziZ9WHkqLu2bI0N
IgQKW9pko9FcPLQJJvioaI6a3VIhAQ9qeLxijlsLV4b01pQu49EwFmHN9GZYNRGCMxNZp5sYX2kf
wgyvfURccVUld2iSKUKMY4Gz8QDeOfV00TaXMOFqoE5qtPs1/NAfc5lgfLHUAx2Rbd3g4S2RomwW
GtEKmcY+mYDK9zO5v7MAoUVSROiJwr+MEcFSK/CZiionraqiI2ucIXoQpDKYb3k3GIyFsfDi1N1z
biRyL7NoVU4F4zpLfoyKbv6MR2rd5dN+FMOLLtx9DwN0XbftJ33mJbnMuqsFfD17KDe6JDzFgC2L
a+8JNOe1FOXJr/D1R3b44LoFzEa6nHcVEW9m3T1lDQ2cUCehuvMLRtQ80/QhoDnMzMW9sWcyOrbJ
Dz8EzUBHvSEEYiLEtP5sGZfhcI77HTUWqiWcJuiZJ7tJdn0NflJGoE/aCSu8JejHtsozU8FldVmU
2syyD8No7KKeAERLPrZx1x6HTl708LqO0iUmzjIkgKZ415BBtFZBCFKrKX4K6IFTKOJtpdcfYQx3
2xYfg0TVKKYJS2UCGiMT9IpoA13AduQcVs9onPL2Z7r8bjV3b2paZmDQBMkG8SnIRiMn6JSwK7uO
6dKOurV46NZZnrCPA8qgDwmVm/G82GtJ/2qZyasThsapyqqfcnb3i4AQg+N70hO3mcOMX2k5jZ9h
vK957axSe60s65ZgjXiZ+Ny74ZgSeK/jN7a+ujPtO8bZ9zhrY1zULIB1U/0wq6w+TjMgGpIdQXdb
7VNioj8tYkD6YJMsGd/5l43I+33DsVubjU/0Q+5Oc9Z6WPDgSv8GCZE3l6nwTOGfyO2uyS7xihH0
VOUHV6FGv7J2Y6gu6UGMZoQs2LrKh55g8tG86C1CHdCm5oS7u3Z4Nczo8sIpe4UH5276edyIPP7s
Wi9AgbcCu1bMmN1rCqRUd9N1odcVJwrrui7VWVJwh4M77SDFvyjSebYIHm4gKoEMJY8qISaUVTQC
yLpG8Iy0NNZ/NrSlYfGtnLYi7zaANZ5urK9ghPbGAlhfSvWWIpNERf46tMmZydMBQAmoC0g6A/0Q
zwL+5Dfy3ZU0WtTMaCHEqNZbx6DOwEIF6BDsJHxImvlGq+ar0HJCILgadgTjQhitRYuecFtmo+eA
shIZPes5oecm0Wd0pjIxDVuUvPQNjKsER1FB8UdndicLeD9wl5M1lTo5mHF54fovAR8vpFcVU9ub
c6+vnIhfjCK566P7HCnndlD+IVbO8qD5NxgEfvY+x6Yqf+ly93WsoPya9c7KiDGlFopY2glgZej5
k1XyZioqYNha5nBcoDbybesgwNl1ThMdhf9zaYED5gKM3vcWu1OtXq2J4GkWbup337MmapqxwpPV
myVx8QUo6Kj1Ig6wqx5MiMdv/mxx9KZDzsg5gZkJ4qNekq85mGGprPMN8PUjAc8cLYU4aCnGEoDU
rwOytnUtcOwvlfeoTy+pPg5ens13Zs+sDWMPzLjG0zvD2E91jEGV1NGy5m8e0haEx8QGGkgMboW9
pSP3Y6CJi9C7WZR7yHwHx9749/VEDHfU6BfIiop1HJ+DkV00dtzbsW92II5pZJen3GGNQrsH7vxO
sm+6E8gmUS9kjTkAaLXYS4u8Rgmbc5awrZPvk8kkQrLlOsnSJvuY5mMzPyRJA5iwfZVjCD2kd+6L
OcT1Yqgf9USvv0Um7FU+AJ5S44sTO4kBJNs1Pm5Xc0SFi6mhiKuTZk6KIQq9vobl8DSBVOS49ogl
YL4rmBDNCaKSaTxNuCm9ekSAlIb6amiqJd0vsPcoPEDmU8FIXCB4Lt1o12e4+IeakHTHqXu649jx
KqU+cnxeD4Ou8mM2x+w8VzUJyDv8tgP0JTwC+VfxWsO0S3UK1Bm8DJPmyC7q/RyAyKOhuhOQGym7
9YuWAaknmc+sjMn6LEhg6dpTOyYoQmRJJp8deuAv263Ous8n82LHv3JxQeDOaElfwF6WW+SkiSjb
l0JvvYnTFhYMZt0/TKjTfG8X8VbgULCM2qVvOAFeLlmtc0tbt7FD9V3Vt1ZHPbqgFKEkMYZ79hHK
r/TI2Y8YFXFLE5OYTzoVpPJija01r00ghCpa6SO5mMTdvetR+Di4nE66mL02pwPJqRqMbR/Or7Jm
A+qoj9cDJAZjgs8R0rbhDJ1f14ipqfxAibmqfNJ6QB0Vx620O8QlfHDXJWFxpPTf1hNxn1n2KCPW
Dwvm4LLkqwTvlUi8tg1JGNPzTxyT7NUmgFc8/gxiN1mCqjkJGXpm2vRZpNm6skOsIMWwCxJwS7IM
6rVrxD+dGLhDOZYvOo19B0zMXk3lQVhYKGnOII8OrINeRWCJqo48WGKW8dSEV2GGygyHGDpfZBPO
z9x0aowXTXE/2C0KImjmmwIhBpr7Ito47uwzQGjeg9DK4W861MFL4nvQditMYs06KZYfLdgoeDQX
HecVtthuFY0XaiYZNNYWIZmj7noWLiMhjaQTZLTM9ZXD3rOqMv9T1BI4EqfnaiyeOB/unaoDiFmo
jmNfgEmYYBrIFPyyzWjVr57skU5Fm9EgarHUrzC4wqcv3zs73809XtY2ByJIePMlVwGBCqD4mNgM
yln2WefexjK1HaHwbXrx5hPfCLGCR5Jw6pWMkrcKdtKOQzEVMs4QsG5Ht9ce04xOR5RMV47OItuo
9Fha4wMaxSu0VtkKrtq8HjX52KHSTwxKJn0KvSYfecJdnrAJ+xXL9xOfmSlQhAwuztH1QD8AxusU
5EpCjEn6eM+zD/htwopRMsKZx9exc4ercqlP86q/qNGD9Lm+RlODs3hMcq8BtpBhXGaPTNxNBT/g
3PdvNtMmNC48b8FMSu/kIHXMl8Iu/OkwraabMRCIUNpbQ1Tpqh0/TdsqyYahosOztYuFdh+kTrkn
NDwx5sOstTt61uQay7bZOJZ1bEucqIyEOANVN2UtxIVvObS1ILkZAVYtgMTNmvws85haxI5JpGj8
k+uei8y2xm3UB32rfORBJZjXQ2BjOQCSby0Ve+ldBrC+1z3ScrT/ZEnrODdjdtSdDbkLgZBEDt9B
JZiceYs+5dOd30RvjJskbZLbQPUb03qrtGpAIcYhwBYZeyKB5p4TzzBX/HsXWxCH/+gZiuctgQ7z
1i5RkCwpMcZo6+sIZMyqrZCUEpKOP4XamOuwqvx4kzc1nf9LGkmKVgts1oFGKXE1rTfgHMPMCsgZ
a9KmJhCjUzg2ic86CI1jqEtX2uvAURHXo14mnWfJSB/QT1t0FwlQHfiUsa4eOYJRfGcHCMDuyuiY
xGq0qrBm1Z5IMIExy7xMrH7t+JWxEj1ubgNqkqabu7xJ85WcLgcVvle63Z/y7qMbGooqO76TrZ+t
gAIs85UCyjEW+rTgdrQsl30U3MX2OU0Yw6ammNZUI5aVMweDURaGw0tAUky1xCzLyP3RNXzjGoHp
KjTTJzHwjfOsfGmgxSJXu0O+Zu0qdbQy2UP/cPAWABMga1h7z3vU6116C1IevnWp0Z5T/onsjQgd
KHupMV+7Vd2SHJA/R4HzTgwNE+hU4wTCmD5yaFmStsKwNSNLKG3OdH45PQ0NAjiqrGlJSfdbW9Kt
QUXQde46W1I+M/KKazF82uwhikOUHWR7GdtI52gqgjlGX4eTS0r+MRTo5d4BtgCsy/BcOTJTzwir
ggPLmk68IBX+Pbr1J8jYEfDH6WcLUofnlgsCTWRdzgDmzZHm26STp4xDl/D6p46izqG7RHpN5iVU
dGSO1l5RsgoI41kEKIMrgtpWpGb/lP5DwhyznoNHk5OdEd5yAiXvpuOcybzWyUk1k9TVq1ylZ19x
fo8FGy7mZqithOtEFEDuhJtlQMsNADyM2TO7F0g7HB/QfhokNYczGZ9gK55wbj0SrscOQUHpxmGz
qtG2GhrFB+U07Pt+eq5JElZudQa14omMxJ7WPXHEYZS5PKcKnzHZxwwIBWVY2RybQn0yaytWbkss
jJN1h4EYHsrnectscwJhCdstBkLelTA48fa9obxJSR2eNta02LDdKlnjEHqLknthiGitKwqG0UQv
ZXBE8Rkvb1D6tkEwHL/+L7YLl3+9N7yE7L45ij7SpQNTGcm7Xze+V5uPGqlE67inhBvp/sDgpg4b
QnPdRTwwBuvjqBiwGw1xdHLwNCfwUVwDXFiCj0aFyKUttoWZsCHj08DzS2I7a72X5caTM8m7Fr1f
wMZH3D3vH15hfPHu42RpZBfZPeh7BNghgUBWId8S1IWE+JWEo/nlRcV+vlJJex85A+QxGj4Z4j2v
x8MDo5VKWmYboqQwZ9afIkZb2JV8h57atmhx3BbUErk7vqEdpAWN1CaIIfXELpG0gq/nd1aCquis
EqvyZA3Utm3UddjHdxFiXI/Tfrq2kmuZICWNih1zpXKlAGOvbcXDiDLNJ5opKzpPtR4qoJaLD51c
YJEBXYqS3N1GzDLWpJsLgtDoGbc9Lt58IY1XESFhriY8WvNVZM5E3DvuagNvmTFqL1Bvlc6+tdWN
UaQY4/qZ90fXHpTiLSdzbMUk2eAspSG6EtHlFDDIhr2McpQSPpv7Teo0D3M83gZa+R7FoIAdJDB4
uDg6uNJcW2V0Z+chEiz9iPLrDpczCixE12uz3Dm9+dEV3U4lvNlolvkbMxIMCHYCEG2tTPRy2M43
bUNNOhn1SygftVGQJ2e2L7aNfswoHvWGVHGaPS9DgqJTM4pD71K5IuIeO7pOtfFRukjz0OytY846
jNSjm47cnCxQ0c5NdI/0gJEE5xnCCNET5Ho+w2TOgcSLz6V1ACJErOKbwKK1CYbMXGuoi1e+tStr
9YKpCA9XmxDINnqVlTw31E55zBQDOjcpJVTIjFGcjSlZcnAQvY9ZgWR74PYGfvwGbQmRmc82Vo0f
RTHSuSzbFz9lwGdy1f1AIIYyu63dcNGw7zJalyahV+295d8KqhjgAjypUFJBiPvYWaP+M3OXtYCU
tJWyrUs7ZNJTOmyElgw36BgDMN3R/aCHeNqin3iHt0mHPJhtmJZ5BcM3858nJL5oW93Um+C0eMU5
VVivyMSkZp6hc0fSWBMw9eqm8x5jKmst+waD/IRsuYj2NrL+2ULr4DcWvvaASRBZ2sV2wqaJ8gwv
unVrp/41xbiEI5tezvVPqaMgHZ3kwgYkzVkcgXbbGvgMxvpChyRpzfJdMFGmC+hr63j0wekBBAPv
t6RvmxUdzBthsssZDbTtGqaf3Y/4ov1s8ty5uNNE/BKEwRnrTOy1E/ukHjekRznBVaSvdTP/UYCL
gOeffWaSH4Qo2TjqcAzHx2kF3AyUK6zZ/bCftP6jVctLgQV4LWLtymnjlxYEfYGyU7V6utEW5vEs
wz2dzEdG4dd/vT8SwT1nj8pB+1lX+XsKTJ6x0xCtG0f+GEf2qN6H640bNg55qseGsqhJAAJ94jP6
SCZLevDhrxF6v05lckQlddcF6TPIOXdDvWWvEHQdqC26pSHhOgySG8ADvGmjZynqnjZcdLo5rQyM
uIGhvRRxcO54fNbIxligtPSk4oL2j1l0lFfGKbLtcxM7XhJzaaGptstTyAK23CwmoWCay2dRak+T
bkqvz5FGGja1XYqApJsQFg6wyWetPuppsXBx0F2jmmUNJT1UhBoK1+pSzOoZHCZPH7OGFSqr4+jI
0wAcuU9T8re5HfgpcdD0GpuPIqAjZ/NX5XRRxYLek3U3V1qx0UBEjyn3XR/Fz6EggALe7eiZy9OA
cvnAsMDj5XmuBsZYtduvi+UAN5ShV6DoX4daPK3xLN1mJDosHj9n69z7YXvRNrxJRduSU6eJFzFG
yUo4PgCilOs8sFrRmbkLmwTyJCtWiXrdy3X/2IngpU35GZ7hdJavHJo5zCcucb0TbNAWAdTyg8i2
3gyfsCVY1LBpJy5O7quPdLjvtWT99boytTZWvZN3ntNkMDopmtDgFLZ104Y9CTUOZiHZNHsG9NoW
ZIbGIQ1NC4cmCy0hDUxGYMOgvRcp7wsxV1ttqLW1P/HSox/agXbFbKlARMDE0bdNynknhNCgni1M
gOsIcWE1z5uC09m6HohI8BVwlM4lPOaaMI2QdSz4kfnjjRlCTUj8u6itrl0DPWUVMt4o+PAR+X3g
+4NNVPD9TYcjcqIFLzZ2FXjB+pteRNp6DrSXmJQcRyie2r4FdELw5WiWnJtc88Fe4ASWHSQbJUry
IJoupq/To9i114K5A7rg6XEkDkiLDqJihsYuyWkqJkd2iG78lgAPh1zI2iHCxRT7WovvHawQkQ6F
J9fe6FTs5z4+Dxxa2iipvRn+Uul72eRfN4oa27D77Uh161nR2ehpyWdmiPReXUW1unR6H9ylCzCa
7TAZCY4ByBsZz/D5aKVolzXK6gv2sE2dmR+pskgXJMRsrT+nrkYfN7TW1KjPXTQTuawe3Iqqbqb3
Axa+WxtLYBEmW8IebwlB0nbAlfZ6DdCOQx73mDNzbpQcGFMEt8jI6b2vWg2/p8p6gocbeaJ19Voz
l/IIT70jIiNfFw0tCahLP/Uekld51rGocF5gHqq1LEZ6SAqNocuKfCowkHH73IuHgfM9VobyPNe8
jOZsv8gSDqXSJi5oej0Ohn0MBe0O0xl5O6nUYqNzvSVLQdeNaz17RYtBIcdjyntAte/MR01BoOxC
zV45vDLIsqc9JimPhmW7tiHiAgCN75hbP9UBKWRkKfDsN9EtOoJLTSsumyxjoWymgCFQhiudXX9Z
c4UNUXyO7PsS7UIRthyVrbH3AoUusiYbOCLFddNUr6OiWJnpg3iOIr/MT2EFZMzi0wjc1Sgxzs32
tC6MH8I1JUkSggO520M707dVMw3ryNqnkhWvCmVMqaKj55/F2Qq6g9Yv481wvEV/esS/G6xwupEE
In7mXUg1ltvMJqoA0hc1p1loL83csbIOcpFM8OvYeVacwQ6NMh/jmA4+JAIO9AE/nUTPPCswkxoS
5g3A5YLzg6l0oJokIrLzwroeOmp1YFtbgpNgdo2bQOt1zNakKDhQVWTRnSYleR1xgTP7r3ZmRlxK
j6Vnk/Wf0bCUuz6Tq8rMW/ZwdZGT5bPN6Lug9p33k8NiKBu83oNGApVjYhVkB0mKGgXP+EBwiE6A
csSK3Wbr/yequv87J/L/h9o7XZr/Jr67WxzA/+eiqD9+U9x9/an/ltxJ8R9lCEgHjCQlR3r+vr/M
xrph/gdaCvolIVzHpXP6P5I76f7H5pfxWgpdCRM38P9I7qT8jyGExJ1sSVN3lK3+N2ZjieDvV8Gd
C2cC5Z5jQ5xQtgGLkV//xehuJbodzJoWXI8mUEfIRPGm8h1GUZB28A+ofQBMzMgN+lwOR3EarSth
B2sjTZekdxy+TOSD1Wi1p4RA263hlhM+yPNELinjpuncFF10hK4c7oaUX2/H4JNCu7uiA0QxM94S
b2rvAVQlm9Ap6a+h4MIM5mIIOIr+2ldOyNKqj3tNzdlVKE+/3Kzrv7zzv3qtv/v8l6/vClzgaBuF
jVj5m96wRt7iqLYOrimh80OnE+4tA8Ea2GH1na6KvnY3+kz5EyYRpygdJUlOO2QC0fgMsPaIh/hi
NAQofwfyZkkmpaFF4+oPn/IbMYNPqeMH5w7xH4+L8e0mtTiAWtNJ02sODhwPMoswCJU4nBaBPORV
9MOi/l2lwaR5SK1XzFniLe6Qz5lKbxMO84uNWXof1jhw+sqO/wBL+C7a5OPx4BhK5xouP1ie8F+f
oTAaG3xqTXE96mo6pTisNg6yDF3YOpySAq24htU8gR5XcHHOdttfKF83WZ9zCuOaRltXBVdWZhun
ySgiIhW3UKeayxmn5305cu4e8g+zIfM2zMZPO0VfxSONJCQe4aP37rGOVXVBDIwl2leTIytaUKA7
mOTK29qiCRZF9DRdl7xe3XLGmxpwL8WgU+1oMGj0VhCrf+V5DAkSZUSg5T6Q7ucfbuJC9viF/LFc
JSUgCzjCXlS26tujlvmwtroyT6+pVfQTheyL0/TF1uCYse/lVJHJuKRH1GlG1GssPZDwxYNCBrWV
CbvNqILN0C2mSifxT0NUcRbrSJRzbe02GON4/+8f11g+zveP6zqOYZusW46pvhEwGlHH0lFNDlVb
FgfeHG/Q7MuWGNAtbhhyhX1tmUQDyKPSuYAm0in/Pkv8T9rhiNTcH0OpuY9jm14sjMkxDrDu2CSk
cZTON3avHk1J7t+/f2iTZfH3D00wsSlsy3Ec25Di60n9ZTUD5KZo0RTRtSPzRy1jRhD1sXvTSPOj
tqvgPtM0XKKaewGcUb8VnR3ft2V9z6kqP/WSwltjLPT1R1x+amMFRbmvfAo44ojB/+f1A0piYpla
xo2Tc48VOdoNk3mpTQPhP1Z4QQSYfpIdrTA6w1dxBmR/bohpc3ji6nliHI/zEQwhvdgyzu6bKN+g
nL0UeE5vKgfO9QgcELU+IuZZHtxx6XHYxA//+3X6WtZ+u7nAZ2xJWoZhu9CT3W9vrKXF2Cu61j1X
pSgOoz7qp7anNFPMMwYUjQzpem5xPhSHLDZ6siLsx0JgfjAqrsP/+sNA05DshHQJlpfk24vR2yWx
02rQz1/EIb2lpjUSrFSj2aQXTE+UV9DwXKWZups0dESJCKJTGu6rKrL/wCb6+34g+SwujmGeInvh
v/y+lCmcslT6uXF2bG1bI5ZcVFx09xKLw726ckY4lKHeGGs6VvM+MWrkAxGW2qmZGZLPjdrXyUgN
O+f+Li4cztDmCE1ZpH/6oN8YIa6U3DzDlbql0N/L7/t2ZmRQNSyf+J2yN4n4GrygrImqF404AP4H
7uEfy+XmTrGhHwYteIhs5A2u3iOt1Zy3P9zDf/g4y6O0cKsoSyhmfr9uLQPBLmXIeSaHhZVLkSel
hTWrP32EmsDItV2OBoRArhxRsjloVJ5xLUNQq/jRrtW6Pz1WxnKrfn/Gl6fJNF1LB4TEBvr7R6It
6NIYxXhiDBNaTFGcAsKpEaUtYUaaGVY7lyz0lYu6jkE3itWihW20LBcxDfE2qShOZqQJkxXAel2G
jHDh4TG3feSlpWMi60KM2Gqz2BNiY/1pz//b+isp70jcZrcXy71eCrdflrKM17Bk4xc8iayapqtt
NLQ3TjKke4y+2SamvbxGdp1elckot9IlHoWxpB/19/9+bxe3yPcLyeBTumztrovX6ts7oVtdgGK/
Nc9JbceXlsnhNrANFBd6H5+SMnH2UUPAWIna7yIz850ZktdWlL62K20EQYT7nBPiRNp4OAXT3APA
Lrh4o5uQYckMruS4tVguyRAsPSOy5F5GsXmdhvJPl/TvuwOP5sIek0x+DV3/9kTAH1ThUBnm2aEJ
tIOcmG7mNnlHBMKir8gFCJJ+IcjWd1LeV5VdnwI/OzgWHJR5yrMfuQyx1geMuazS1w+GGw7eH671
3yo9KZfLLLFP80E5GPx+1wUEQOgDkXnmU3i1H2A5aNEn95WFnjkzj7X/StJ7ASC+jXZzSPZuUeZX
wZSe63J+rmtzukFdvZkKogDrBh5ab+VqV81FeQnjBWlz5W6+XjYT5flqUX0jRzCWGM7mD19leSq+
vX6/fZMFhPbL89u54PsS5kvnLLOfgjA66ir+Q0n1nSS3LIIo4XlRqNwpVb4/mSxm9BMD1zgbakiv
cRGiKht0KuEYY0ui+/W2N+kVokt6JZnrCcLBx9fPKq1i5JXHKeFw6Bb6oaMu0YZmL4L6RJxwt26G
Xm31rNzFAZprZA8YJGiK6ZBvD6VTviwv7r6PxKky4+zCjOsaAee4HwP11Ep5rYtCu6wcH1pvltvr
TJP3//6g6P90eXkXBfs4tY6wvy0PTUzwHg5UeTYN2f6IhbrTAU/DGmHM2M8MfIVoxbbG8wUUqH6F
O+qcWpuklEJNJh4R9CwzaqA/sQv/Ya2wOOWirOU/1/hegGkW7KHcBeyWO+5lNZTyR4uvCH4KGMHS
vQGPYFwwUstXEaTV6yqBhMsBlXZuDglVK+EfdaZ2DDpT3IK0/SoYZTK/pnYXX/tNDTShdGvPxdKw
gYSBRI7XYIjYVQSBV8hmcfZ8VfKxg3EecH62d92JYs3GV4whXT0gvAV1lV3/++1YmgLfn3YO+KaO
A87+h4JqtkgAssidOxvpWG+jqUTAIobLthLRDt8FLIxMJzljhrVE7MfWCci7NKdebXTSrgF7KK8j
kWMVDpazkYS/KJ/uK7p/BIB9uOkM3bjQzVmtjcjP9x3SuWbR2nztp3FFCEcwJJd6XiJ5YbOIa+MC
O0h+sqv4xra0ckuH2P1DDflP2wINA/QaMA3VF/Tstxd8dmmU+glfOSsfYoBSa6XILZmcUDuBCyIN
TUM70fsF4QXF+DPq3LdZE90lXQA4tqG8imLnLSJO1VEFbqd0+EHO/CKprRj8LNVnLxjVNIW+EVP1
Euk4A0oavX+4b8t6+m2Vsk3LpH6yHJc7uKzHv6xSaalmsA+6cf56arhbUPYrLbsYEdpsyHkTkBMo
gvUa8oXvx/UBKowPe/Zg3WpmMl23NfIUUfv63olsomFpjHoEtTVbXeq3fddZq6xjIILuJr5kSXyx
aT5XMqSajQ1sJwHj6Knn8JaGtG1zWiH//v3+aZmwXWnZirIWT6e9vK+/fD9FUybQxlg/B/ZTSGjE
FmB/uZ3QJLZz7d58lbJLIXIhOjSXefJQx526+aKBMtq6Cas/FzZ/OwdTYn+1vaRpOFz5byuXNQoJ
7CSl3AeFhStjuLDTAMFBZrxB6neRWdPVLKfsr5fHygg5adOf08xrPPZ9cyxcZv5+/8j8lXFOZ4VX
oAecG62QfyKV6n9fzeiw6TTzli6d0q1vT4fT1Z0jR2MmYw0NXZzKZFf5JdhOwfyEBle11UMb4Fqu
sg1QCA5RItNPX10EHa8W0BzmCsEcEXA7yH777/fWXf71359dPp1pcEKnojFNGoG/3Vtn0EsI/6Y4
A+3oNhnkf0/lonwm54F0o26Ji2b2tbVUR4B2Vbzht3OYC3ImxbrpHNPGvxgDw9+2+LS3BeFum8yB
/ytzAt+HUXpWD7Ii9k1aJ8mj1PTymawv/YSiEJzOeCXkeK6kRopvbYWL+nbYB1Zvw9EDe1TgFHz+
+lEwkh3fwxQ7yLiqN0FSw51N3kJaL6CE8gKymo3YSLe3aACudJISsDEu5xamrdpQEMvG/whBYro/
1LQozaS7quAwbluYBrN/HzX3fqf3e4G9dwv6Zh3o1ogqhbe20ofkOgrjG9Wjs3Owcj67cxpeArG7
L3TYG33Zpps6FzNj6IRGUICmVSsHbKoVhiltcQ31Flz8Qn/RowiWrgHlW2goYJcmhhuaGcpOwyRZ
EH0tWZdrIs+DP9xm0lD+4UZzk3mFdU6l0v7e/kvzvkqCbvjvRWrGuHmqxJ55Q7Szqp+NJZJV55Tl
wclttoKWEJ5ag8fSJ+WTO2YbWC/l7VghEY+XEHtpPZlIb7bdcuYSglU2JaJkRdqQi555bDZoOyW8
dPSJ42Daa2zG4NOPkSnCO1cZS/ZXeJ6hbxiSbHBKqW4l8wq4qTsh5uh0+HVl9aKZbXFhcJAqDGgc
1XDdada5q+EKZz75KZMx9heAwXBnV6c2nvsbLQo2sAhK2nFuSnsTRXEa9/rO17Jhi3KQ80ZCcHfo
x91VAl7sAD8I5ezyqKSOBrAy8jUvGwsHCYANm3JO4suxLjdJXfge7LWJ+qN6jWjAwRQiV6N20vcw
hYCBEEqSaZ4auyFB7xw7UCbb2v/42hEM/A1vZhgE/H4L7HoEFTfHN6Dy6xRZS5QaI4A5tckhlZxy
jrO1RTQFyla9Iwcyq05wgD0LBQsQTDfYYvO7Dqyi2RQumpC/PnzW84KNGn9y+iwHbSZOM3pr8364
Gi33AyfDdvLz/AfUwWNr8zc3MeP9r6YcrCUymyzMBrZjodnEvgyN7sp2NF5VI12S7qxrvHaPjujd
Fdw1/frrGA4zCi2nUP21YSJSHkJxn/UnADrTk+F3D0OHRjbpuw+4aKDeMQAP2vSGZD442IP53v0X
ZWe2G7eSbdsvIsAu2Lxm3ygzJaVk2X4hZMtmz2CwJ7/+DlLnAqe8N8o4LwbK2yVlkoxgrLXmHNP1
CZulmbwdubZHQpjlyiEqYB8iJMOxrSXER1TDzoNMUg44jufUhjydCNfgiOaliXE1anoDNIKStZPD
Zufbb4gU4TNNVflIgAyEiua111NKnHlr7abGuHo4zMIx/+nKcNfJbjPYRccdYx0ua12fh7C1T3g4
QFKcGShpLYcbg5L/uhQ8GgQ9fjCTttniiR4guarMNI9DMbw7OK3IM8XjyFT6W0cIG/PX4GmshgEp
RCXgX40MCFPsXaFviq3qdhmpBwe3Rc9lkf26t9MHcByeUdZPLV1HnVEv0j/ol/OraVDEKjUZHjoP
wcw2wntQYK86W1hqSm0X6TyFUR6cTB0taNnQi2h11I4VYWlKTBik7EAeLQRfNnNTlKN9tZ3oqVwZ
2Lcrh+l8JlwkDAGMb+pZe2Mmmr5vCIpbzycqawKXI7Iux3BmDG/Wo+fnEQ3dBlNGGv0AvSaeh6aO
jprMsm1ei13e2uIsSv1CCU2/RqfnJVHFooy2AdgbZbhFImq5CAXZgXydHiUUr0PFe2RFXiq0+0w/
8pRChlHJtNPsNmXErb8ViV2dB1jP2+UpLG2sQ4EeocLgo6RF2q1LzLYAJXPIe03ybJGPaNHr2E+O
4aO+4YQUBl1wqLxGHRZAd4mCkomCAa7pxq/qXkzD/hhqKNe9M70oH3W7f+ymrN5qPs/4/LWimtF9
E2JfGtTAOOAqAr99S6nlSQOlt+nHSXhKm4MVlfEuHJyvLjm2WGNKa8eSugWhdllOGja/DosIKd3t
xJiWDPFDOBnH5VFL5iAMWcNfD6Zmnwjb3sQJSgbLUO4xzL/L9qs/4I7ywuywHNhNvdLxI0dHOT/4
gqAffAfzo+3OQhov6357oK4aw4kfFMbAOlGwneYRx//PIGMR5FUAKBWHsAzML0STxJCcvkSse83W
6W74zXEQptzgmZ2r3jbYJXa61xt23V76+2WzW6qVXA/3Ja6Uk1bnV9gUl76CPqZUeRl6B4XK4Abr
KIw7BhdPKXL1LDN5VrBZzw2+ZSnCkb3mVqztlWu5TwrWyFPdFm/Lf+s9NNt93QGIwr8IISH+hUZ1
uiQtVvmSPGJRPunocO8AuDJchGl1LzDVY3Gy7JuVkAC6fNKihZ6E7gRRXJdvAnDul2UzRbeBJjDL
T8u/ClIQQVDrLm4gpjXwHXG2zfINsKp4SlPYwoBfb2kif9GK39Fum1AKx6SZmdizZ4n9cgsyPfyR
O7Ik1jovr2jgKNzm/tvSlqP+rLbguVgBwaXydEI0GuNg8iTt8tT5VSpRXHRpojAlc0p3q/85HEaR
cYHjkD4WbYN8xs7hyQnuZjSV+6ayGRXkxpflce1l/VjCqTWQun4VCEIvcY3OwER+eYS2+arDztwO
OcGa6HTx7dnOHXymcwIFi2Iv1d+ySP+SJ2OJYsZEKG/jYQgG4vBaUxNHGpAYYvVH6dY+OizDOHsK
odmgsKdxL83xZLMjTZM+HpJm+EkCEKV0gnAxivMZasnqL3suqmpG2IR2sCMOr9hO6buhPECzkX0e
u+bZDafxVNkA0ro0PrlhXa3HyWN8PGnFvm7BSLFSx5XTwkYZill3n2p3yCrhJrTBuZl5f5ns2nvS
tOHMsaI6cIl4eQ6MiEVnQIozojdHRjwvEZfyEfnjpXDFb+xkxmk5JAV95260MR/2JhCS26B9Ifpl
tWzNLG6Jpaqunlx+BNuGC0ohfEqzyDmP0rYvQcCZKu+TjLDJiusKcy+0hdo5EnHQgBbmUKcZHjcB
gqmtffQ5/OhEimhX9Rr0j25Mt804IDC3wue0wlxdeySEWPYxL9RzFobWgVhd20QWmfP2oMFb/UCV
6l/swn2IsR+sOzFxYo/bXQf8az/pdXI0f/NMoW0Jh2At4zl+Ot0MTTDs69SDbkDldoDMfCyNSW4s
UZSf9wXidrsL5R3hfE08MD0txGaKcNBrNXPDkxqelKUFq1KR1REnVf+zAeNdWXr6kFv90yThLtIB
Hk+ZZDm1RrDRMGHb7cXwh/gc5Xi4Q/wlmKexh8lurTK8BMsTkZvt0xIuOUjnM2oCxUObrMGM5U92
Hr8vr3ldlahjBvvqNT/ZC0zCpkjFXtY11Q/uGB2P5tx9Xpaew6iMJLtraI+7DveiHWCF8D+3IV56
8/9q+esyUPpFCOnQDpWc1PW4v2kAzFZVP/xaCo1l6UH/aldRDYoFoGp8MHXwLX3/3YmodrzlD6JU
V0jWosLINySuxYdlt4zizj2alf7kK4osSzlXo0yhfHYE54X1Su8jD3yBHGFMz4mjA9IIWxlbqmL3
MCGBvo7K+Mh8aRBia0e7gpsZt87IowQmQloYRRyf0CSOLJuufMdPx2kpkgBjyvg1IILWa/1it7y4
VGeHe9LrUctagBuaEJVexqmQChB1BZZXhh/L5Fkn7is28GMNOkQXFfQJaSrWHhsAw5B5OWfJLNmY
0E/zuVBUkalIBRZ7pX1YrpVBKPA6nCPOMt9Wh8bOXxsG/8jfQlJdMJ1uJcHlZ2xnCFNzVMsZXLmH
gjZIaPTkgIXfBJnliDD9ngQF3V7pov3GefKnPfC2C+Z5ELiYwxjk4tBot6COXogT6lDpG8NjWmaP
Rgy8LChL7RLiQMur9mCm4S9QbSUhMDnwZeHgg3BYFKWH2TkFbLkJ/HFkituS7zeXDFPELpRNMJPD
RGG+HA9N3xvXEGIZE1qFEI5WVhZ1z8DauFOQRkolm2ffO8AJsKsyfYsTo5uzLAIQDj2zYbt8BuCT
XwobTk0RVJxVpvSH0t4mI+9WAbPoa4/0XsWaRwHqHaIWameKo58EcftJt5x4W9YdVzHkAL28TGll
Y9B3iHad57OcRcwtck2q+vlNq4ctNm6NYt7yjA9sRdYhbJW9Ks1h2pnTydGt4qlr7goq2wZG3S9S
ReJ9pDC6ScHb3c9BWzAZRN/oHPW+rT9LNwZeDnlJm4ap95ZcqXHTCRM6REpI60xS5WTe7peWcw/S
HaHv5CNchVbCLGBbFm2w58ihH0o9l2tN9t4K8eJwFn66B70jt0lCfzNO9eZ5cvGcTvakaJChKkXK
Ee0hy5BxBdL2lnj+6zLiAArR4MnJ+9PSe3Am0qvqyn4k3XKdWDn/7xGfYa1a2DC6eZ+y6XveICvX
SflFbElYzmWpOCbyqdqk36dRmPDpzH0YpuGxS8Zf2hj9ysbcPxKUwDHKaLkDHjNMLSANmUR7EIfm
57jFw2KBwjfp5iaGwnXencL0XNd0A7nK38LEvJPV/Kb4RNfWHn65tvsSMwY7NRxjdnXhX20fahAo
DHyCufOmhtzbM3FGlGPZJRdaQoS0xsfSi8dtgkfuGssUGWAAqqNsd5Ze6hvSi78Y4mvl76ZUOAet
CsF9WuazS2ToLiUw/lWLX6NuT9xs/BbNUkHgF9l9ho1NvlDPy6mxZgq06m3/wZiPA2GKFH4yNdIB
5266YP50BaK9UUqmnxU7KstH0RSktkRPsd8lZ6LXDcLBUrGipT3uxrgVmyaLfviel+yLFEVP1fsM
JkPDXDN8KXeQbqJtBtH2uDw7LkxW4DWtWGMItvHi2fRiAhUCzrZ+IoXvdiH0opUM06cpk9YxlqyE
BqMR51ZMtfOMdvDcDzFGWwfyIgmh1dW1DaBjPB+VDd/hU2Ui0vd46Pu1p6XpcWk+ENrZwLZFeTpK
noQ8d8E4gnp8sCIvu3LR1mCfrlo5pE9MUyLMO49s6CFSNW3HecuioIPkhQKFU0OET5C4EPpcEXSG
XnHNmrjsTmZe/gC34t+kCD7wm9EbnCvfPtfvMolrejZ2CItEwJb2Wnqs5akZBneXFUZ9yAl32AdJ
fMc0/y6EGK8tdRX5kHXBBaDhudzAthffDQ6uT+FzP+La07SmOcb0DK7LLQxrsW7GYkQd/cjgGtQP
kJmd0abfOk/UZNbPNF8bFXVI6urWJHIrykuX+wPxkTJTHppJPthtwWCLXMJbnF6V5s3I+fRutsU3
ofsYG8am3jNnuyhEp1c99t9R863gQcvvkcgOkxO+0z5PX7ze71aG2gqUxdQCMFC4gFetcc6f709w
A0lrRJuoGo17Ug1M3jP/1OCAoFFifMGR/YOEiPDJpJWBcCy4djlMJ1sA/iyymoZHasTvqR2c6twk
DTHtSnhaKQIj3fnR23g1Q2KdRNB0r4hMuF9dPz2BRt6PDU5SX0TxRTmZe1QZhpo0VOORr30PzUZt
tT5o7n5O43/XR0NwA42+Emknzs5Uf8TeFnOW8yHc7N3hfWHbafZd17/WU7cvpeV8NMi0q8D3nqSj
bT1cqgfsKvEuZ1Hh+Yw6Gl8Z2GHHP0rUcewo2VcUl3gZ0Jzs2o6HDPq5tIeU5ybLdw15DJtcy61t
atjZDvBNf7ZG+3M51TXBsEMdngVK0l2EH3eDlig/pWS2r+TwNLNDPxamCvDW2ojSY4Nu4pagJsTs
31tHXSiqGuqbF10vPiaw8RM74kMDr6HIuaLAL4hHUBgKJy+u6HQ0v8Y45HsFo053qnlXs0as8eoj
Q0n1EMTIoVTfIFLA8XdKK3pM3ZBdJ9P6HYwDhuqGwbaX+dkmysKb2yfEk7Zt9uDGfrLKgOes6nYc
PrC3cGQCfmZ2lX/oe3OPc32TMbhnEkDiXFP8Jg3icUzEK1HhG6jL6TrI4ZRNSLSUha/WibEOmhqw
mvktQUsDOx2n5fGHi6Ja45SghfIwWvgDnDg4aUHQUTcXeA+JOal7+7lhVH/DOYrGv//ayszaM/dE
ba6ab0WTFKsAs+qF19OEWWAHj8QAimJU6zqF80M28JaXcLhtg1qtvITiOR+Sy2hUzzao/22nfCof
mZ0qYX4hcGId24GzCfL+NoWmyWYcvyozf8W4QP+hTceNFTyqhmZUa1GtgPFhPnjt9JRThIPhsa2I
kLUq71R7RLYgCEUAMPtfrdl8x8BpskgDj2bwX4p7yHJtvJlwHYmvxhnFiFagJoI04MnNmFE32bBs
ksz01tnwvZ5Y2n0DoGKaYgJ0rd++ZOxFpu0wg3IDYtS6AFMWi49Yw+mlGPxH8h1+QfCJcPbURPeE
pGBVBpxMXmAbbULdBXHfO+Y6A2yeNL8T94Fu8VobTGNN551nF7dqTrcVMqNx6kz/LTP9vZeDOGKE
r2MfoXQda7XzEhBkYL4AEY761R8pX2Ez2n3XbUlq3gwWlh1sfWC3/GHnRLyzStNAdsKhjFCP0zwY
zii6GIlXFDbpnNMavSEiPegVcxPcvU9+W5VreifFRnf7Y6AJ/4gE9beKJsIYu6DbaCBaynF0z5Oy
72nZ08RzISdlLpMsXcsvgaQjhagv33diOEZDfgu9I5gRVIqEhTV4XhrpIemEKw+R3N4OyRpwkbfx
ZP+Sez4J1+yKYf3Vgee6zlLprCjzjvVgMksEfL3O8uQsFf583wCsFpClzO2Ru6kbX0RMoiTO3hX+
fhAdWncjp3pFtQq7UedMpwUp1TcMGeAWG0cAAqvt36mL3zM07mFXr6PGUbOn4CucTdJs/EeTf7nC
TWRuY8t46VC0ki5YiA0sEJzy4qvTiIrUABMUVVl5By8CSRlpMR/c5go+hy6eTNMtHlVAQEEi8nWf
QrMGcB1sxq+cJLpdabjZvh4K4mjTeziRuzBG49fW5iRYFpzKrMnVtia8kOgaczDdwmEjtlBA6B70
gjYPFqS+qn+RjXNsBmhTOjBLp+uKw+B2F6z2Fpp1eRoc+arnzrSZiCs13YZ0ADDTRCkYT16e3mZw
13EYJGE1wPVTzvODiTgckM8xgI7EM6zGbTQl+8DmAxo0iGGnOT+NKOlOPArvdgsgDkhRaSR7l0HR
vu2LvfA7fS0heeqNuUvpguOYrjesf3ODbLzdr1F165vEH44mBew2NJ1m0ziyXU8OgTq+F7rnhG9V
ltcmNe1jwNvxwKQUm7q9czQcq6Ve0mbBJ77KRfRtYGltAtshdUjLcZe2xSHx7xrMmnVWZ95aVS5W
RYKex/qomfEN9zqo1KDH1drHD10kbk6IjCKDaOLk7Zk0g8lNfqjI/OlnBoO5gGim2vkZGtEvePeZ
A8UIjp3/ojLM6KbI/LXvgPVLkjh7ypR3InLpW2qZ6bWXZJQgcjZOsKEQSZaSAVwLtFcAOaVD4bcm
+WROEzyacdM/asxcJJ29WsbmAf/ZcJ204JJoabQnwoENq+Qp5lr0u45cglWgjHArMQyvyzAzeHlb
H9HQBUflk2o1lMkDdRYWfVO7i77RX6TJ7ilT07xMWM4dS3kHzY6RRI2Z9wAJ9segyfxq6N9U4Pxs
NJVe6nFnMPk5uUaX7YK8VBufftYh4yqfSyp/osHvk9Sz49ja0Z6wR2hE5HhLH9YVNIUY87UEAhr2
8SYhcfIx8gArkJVFo7v6ZljTBJxOBfjms0FHdOx5T8sf5SBD0Bm2vvPdwv/8O6OwfzmTLk7LX1UA
3jZxN42b0CzFw/KHS83+0JQB5D8gK7veV+pEvuz3pJbRA+1YuBg0RTbOwGSvsG0iZUSjUcXB/sCP
z7RvHBNa3tAAgJIxmBtAuoF13S6dv3gKaHBTJzPZ6H5Edtu9MG3ze/gjmdTOi9QzNWDvDpr/HDbj
HaHgcfYKrDpgJ9jXJNLU/HeIt+wchexp/vgopsYEGz+8VxXyqjIsmUpSkJGeRXi7eTeMqNhjlgAT
O3f+F8F1rTc+2MCN0mjMpu2UUUfFbxWHagskqbK8QxGLcq2gl0Re3fwwYAsZlSz3XkUGNTSl4WLz
NqfHbNA+rTGIRtvcL7ov3ois28aD2Y/VE4Skz99Aq/Hul6gVCZlCQOcIHIE1j3ENv1gmZAJID9k3
jJvE7OubWdU/WlF1hOoSOdKYs0XaurZFf8xLWiu2kC+LjKkM/IOTmUyZ528x9Nov19Oqrd75czgo
u0cUeC+L4gepk3XRdUyD4LKjsw+qp6mc91zrNLr64ynQzUc7GMZz04MLWGZkuN/khZTQ/5FUMUpp
IlHeR1ToK35S/NnvC2OmwWM6fIey4298Wj8nMM0RQz1JDKCPSS7IvO4B9D7TPNq665oKdZOSA3UQ
BB6sPK2+J+lEHqCGv1UZlraj4GIsz4AM0+NZtAyraPq1BBc0MlujQUQ3b1vq1Ps9k3w5HXVmdtY8
2XbKcquK6s0nofSWGOlj67bEcSgkUQ6m5OPn6K8R5TFsCcUVnn/tfcRvcVFV1KaSc7pD2BsiEWgw
HaAgxTOB0FS3NhppIJyqs90yrSm99Ct5QoxnhCXumtR4h9dn2ws4d5LycyoKTvBO6Yk9vmqdaSme
GyC1PYmqN5pGJ5LwvHMGgHKK55NM4X/2PMOBmKkgA54Y5l56hdoGkDJ2IFC35doy2u6Ib4J5jNPf
c6/jxFV3GpKwuVE5jywIiPbM+hwkZXd2rQtG+p1luOpkSLPfUAZHYIxzeYlc9ULGIo3bNrobA8iW
3rUfwEnfuKL+zO7LMZUCDhqs9JcdNdWuCQHHLhcvdM1mhumK/RDZ4dPn1YOfdCvy+lGfKMXKOLFe
xZAe+rmvj9/iGu00Zg+8aIR6iAu3/MbsnagQZR970ZbnIaWb0dh9v8/t2j4EDQIA25pw0ObDNg4c
6ufss6NbEnUGf+GVEMIvvdb617KnHp6fnaKSN6scfo2dPjyYAD6aJPi+7DbTVHjnGCyUPgXkKgSJ
pLFAOm3VGhhOCO32ohr37VA/MJvPL3oFyaMJASWWIcrOJrp5Q7b1iY+/pmS/gJ0jnHX67snxNUm5
bTA7hlM54jBYWgUm5/Gnxgi2nH3nDS+cMpPemZ+CoqOgZenRBAdfiN8+swdYxy2CQ919CmbPVefQ
WKk1UvweRto5gAcYhY2utM5Gkr0Ns8uJbUCcybdh8p/VQEL1nHnkrC+NRYwQkNDJZTZoJEqcJ1Ht
ogCxiiKThHAqD453sA5cVHcDkrN71CC0Lvr0grATrAjp8qtJOCgI8oAXM4K0bd24Hot5grQ430ta
CTmYDjwL81BKKf2NkUW9W2RoPWeD1SQLY7M8JjR7vE1A42WvsTMzfxuSfawPPxNNfnFy66tDVNVW
NQ71k1ueTNq8A3EPn5NQV0qGD4GCqNbGxjbM+PIU2ZCJoy1niOndyspsDbAKCYNy9qY7VvtPCWNe
I+ycR6BZUfQHYDTfNQ1LxfyAtAbQiXTyS5KwjXzLyKD8BsNd24QT0VocWe6jQGQ4ts9AYIdDmvTF
eoigw2Bb+tFwFc+lOXHbBh0Ob5d33YtBbbaIyNwYyHCrVzdZBBGh98xAeE4dxF0W9T95jNg5ZomQ
nI+6zqPbVR9LQwuG6rgOA6KCQhsuvVkSCYDxsF2T2VJ+U+j4j1BsgOUYjy59rDlCKtqZTchcYP6O
Y2LNbdQXsFpiY1Z+DEZOIeScVLVzZ/1qZI35TuR5uONSMtTm8ZhtazUi2IEITYc0uaAzSySK2Rwb
zrDXoBdNt3CQB9LmmaQG0VnUxoGhcc8kIadbJPQNW6rHgc/waeRu+D4BcZhnP+zNFy0vHwLRHZeP
Hsa0h2UXjXtcUHLb5TE6gQqjkykwHLvqlfeXcRchE/NIhEdBo5Qj1FhsiWrflnO7PYQhlHamcUhM
osI0QuLmhx85wk+nGthGaawuQ53YML9rtBc2hQO0gWWXHePZx67GgmNe7H2+7n0veZsUIYkhbWN0
WkV3wmz2YKJUWOMi6FbYDIIdTW0M8ozFjwWNxiVZrSjvKcF1TGotg36Hal6DOr3B1cCQWHvJwdXk
Yxvpw2Nm24/gxFOY4m9tOf02rJr+Ru70P7ti+NmAFHpgRAT+i28xVTmaHSLMBie19z5jiMcEzemD
KBnRGqC7jGDHxgXXwYnfI4Xugxg5DIcQofZBmpvrzwlXOUd1hxe0XpA6Kmz0dhKslduOJ9WTPxPX
wPOWh6Uzbf2pZnng6VQvVfuI8s64ZsWZNll9Q80W76ptQH0E7cOV+kPGa5OgSCDtKm/3lWidXZs2
hO6UTCEcrYZQZ3ZzGKu09y2615/cIyoziIcHuINXLVXfnbSumHrXexyMBzlY8dmrK0aLk3s1A4B3
Mmq7fTzaO5do9r3MiCRHMTntUEzXqwAu8bMyjZ9ubtYbfm54BGqTAwOo3UMe0Y7zxt8JULBHvaL/
KkyHMVY8PvalCTg1ix/MGmFJAZr4wUlbThqLlEXm2TNCtTkZMxGITHprOkx+r1+N+Q+raZxV9Bzq
tOK9NDr3CS+MMISJ185i8SFQ5bdxYnwAfsF7mahsDa9N3hhiWNt2QBxisGS3yJHUHV47oEliAIKa
1ZtEX80+aze1k1MvL35GVWXrMYizjatxgZqcFLJBjXsc0AQIK7G3ytbBm+vUR/TyWxSxTJ8sINYN
vytHt7PoIpL6Z9638qBapiQZI4ujm50UmrGDCBOxGbza2LoWOplQNjYUzDKHyu+BBA/8YuVFttib
ExMXAUEGQjPxZwNnUZSAZ8/s7kaEc88yE2utlx6tzykOUYVUV62rvyyvIjPoiHMLM+doJOOhmAbv
kpbbOXghRT4Q2yVjDkICelLXqCw40xqNuMgEZpzsOjKQJTwPePTvhcPx1hp06PTVCI2yO9sysz/3
OIRhDDmt+EOLO+/JKdpplUVafXUC7130xa0LBXG3QfwGG214RIV6Hi37nMjgkS+aoogKgGbWxpXm
or1yOfIxacf5QLG7TSjDS5dZccP3X0+pwVEJsjaQNH+T5jMGZfad1TyDV1+V4lwp+LReSEMkxN/a
SoNmq5B41Ir0yLgP2ZTmvvKwpnsGkuGqk+V8kuMIieWKKXFeDxs9AtDmKLBnYN6OZmttpJNc80LT
9k5Dg6RLSdFCcPNzAjK9a+VJEUbBHEN9WWawkWVH69K1E1ghmEWTotaOQ8yrUCHaPDkcd9d0Takr
F3kFKAAgaXh3huhuR8LHXArlUPrUsNPJA5Zo6Z1+Xl5gXQF0rpLV0Rm9z1+1HKZ9mcB5BytCFG+4
qmaV8nxnmdmjrNGagzG1DEnMYxHAzs90xCBIhK4u8GW8eoQMaFlu7xnbJXPxwgZWaKRFASUOtSk4
dU5F2cwuD63tSycxJmN4oBgL4mgduWMO9J3kMLeQc3HyNEesnp1Q+w7SDi6pUXSvwgS/BJ01OCjo
WNsEgv+6zVkssXDAkc7VQC6T4YEC6FMbHMD03g+uqeD2+u1Bk66174XtYueSawX5aefkWbXBWd2w
IqlIM1G3a8eQ/o27tyEolfUwq70SD2iNgwh9Vklpu1Dv3uq5+loOycqd9INFJhmeC8RaDTS00erw
OdsJ7js6chy6fNeFtS8UNI6wPEpLWRxPuudKmcUxaXv0LOBMCTKArvqlMWZcsReNW5ftr4ds9NC3
VHIZwWirEl7WrldZeOERskk3RDUmHoIhODIh6x+mAalS57E5sUHXYZFQmwh/5p6S6esnp9I3sV5y
qrSNgZzQAKF0rxMsMcV28hTr1poNsNlze/cgD04iVuE5SpKPNCHNqLab4YZEJUwZCUkn+hmW8Mck
ZfMpGiIUKZZ+SlRNk7esLuFgPgBZmS9D8C0wDDojJEIDryvenWj4mEywLLbfn4DcscQCevSivgau
Xq1qXdV7qGbEtkzpQ+2kcGHc/EDqDyNgRx5sltqnfTpEZk19Rr9aIR1UGjx/ZrIoPRCS6uU+xyd0
pbGJKsJ+BM3nPS91nF9jlJmZ5LaYJTYR2ZJZ5J4H8pKOjgcncTCeA4zaa6vr4Tg3kcEpA1ulyQHi
EJvMV1CnPCwKiGCAkrO8bA3EZAe/D6pNqMTIp0ocTsUoPC1pMJCz6OWkMQT1tr3zzkGijFGexkRm
H7LkmMScdAfA41Ybb2KTcsUsgSBbQPenatuHknUzDc0Obm6yq8zyRu3q0+0w0l0lo/3QijN+3u+B
gtf4370D/2LewXnhep7wDIucevMPn6FqONmMsjFui+IwTcLgphsJjsATedwcdToKN0+nIaEMKmAz
DA+L6sCoUnfvZTSe+yA30EQDNK3FmRsKBS4s35zRfGu7SHsms8TABlXQiGFilnBIJ/L0//4dcPfq
riVsByrYn96Wdqjo9JTpdNPNyUXc7hY7J5blJVRUP1MD3geeQhuhlg3KTl7qJGm3ZJJLipXBPlhB
aO7Gxhq+1Va/Oh48sqsoZoPfhJ3eAjgc7xqEO2BeQ/Q2dkC1zCT5i7TfmD2Q/+nggL0CEcZ0fdfA
ND27qv+XOweAVd+1geZ9uo8KizwROLvUpgawrKQAobmALPAsgBa1QDAEVWOvUhvY3V+u5T/9265P
Lg2ECgublun+YY3twFIlZCdpt6U61Aq7+lIwGCItswO+XygkHGOx1oemJAGJU0BuEKODvwI5kjsw
tYAFFhvzKxSO97Wqvmcx3bHUGWZlEGTdGt06zAFvpVz7IHRR3//757f+9fMLW589XIZpmbM/739d
SWp1+jzNpN1KqyQ1pQlvQamslWcO4rAcOOjtbCLkw3Qh2Dz9SNO2S5Vv4GVc0Qg/aUJ8hKW+HYra
ftMrjjDmJvKL8q0gfYZExTe/6qod/MgRQFQQb/16AttXskvBAyU/xjCKLYmj2jGE7IeG1O02VQKv
ayy8v0Br/onmsDydZgtGCLxdnrD+ACYEmSic3lX2jQkQNR8q42ufTKdpLoSXs95yEwOoOjQOjGOq
yEb343LYoRZalHYF8+Nt209HS0bJufAxXZA5eu+L6JcjPpZ6RG88efzLTfqnpd3jU+uuYXk0aH37
j02HTqaZNQTN3CoM71tFZJIrcYCjM71bzG6gFqOmFpa/hx/d7hJI0tteY2KWkXoXjs6XRfgx8k+P
hcmcUthkf9kYrY7hfinmKoHCp561JSIg992fPSNLWVkbOXctNpn+GMEDBx7gMHP9KtxK21Jz/tXG
/a/fFPKA7mOQ9P0/cQjSZvROTrq41WzyaxEjphrL6cNMFAiGbrKojHA4Jn2w9fzqpGt2vwsN8JO1
kDPHUUV7fehps7DpoYt1FQRuDkGLmJUur73xU0RbGXPKlhnIX+7SPzcl7hI8T6IY0bHof+I4YBGV
xIpiDcZ+TEJWTJOxirN1NoJBabO5VdP2+UNq0bdo4kZuw8Rd+3ZNoc4hOwwh5SZ6RVSbposHQqTW
cwLvOmDuhjIReGWWWc9Tbn8rS/UbaRXBtxWcjAI78Q6/urVanj5l4xeTOG/q3j8th9D//iWNf5oQ
PV2YMD6EbgmBZf4/94sZVtGTrWUi/27otkyq/WYQF0wEhNMw9LWDs91tzPAU1ab3GM7e8cglZ6zT
yZoo51ystDpVAK83vR6/AhwmOiFH4Vy03vCXV/W/vCQ87sO8qbF4LFf/Y9VoemcwCcH9FWcs4bTl
kmGG69BWeMGKXbs8kdHXrEw1tux3DMN9UWSbsNflX14S/2KH5JN4Yo4C5YWFrvA/L1pvKnPSugwf
moF4Lhri38BYrYu1K2sLPCOJN/jQpvpoxTSxGS2dU17IKj8u279Te9qKyyb/YnE1/7n1ezrmTJ5W
U/d92/nj+uDIwuFRsKt0Lg3fvKyQK0drY4inA9J7BwYiS80A9Yxm3+bk2SvoFDarSzDzHaPqQ7ZY
HPH3ES6pQdaMlLsHOjBcCLYlaUj3fuO+xi7COeQvJ5h/u6AGzmPuqkXJ4eh/vLU45Emh97Vzm/X+
yHZPnY783i/xuS2ryeuoDBTmYebO/i/JNNgoY/uztZrV7V3Otu9M6v/3c4nHNu3iwJoPJmBU/vNG
Y0vW/h93Z9bbOJZt6b9yUe+s5nDIQwL31oMmSrIlzw47XgjHxHme+ev7oyLRnZYDFrIfGygkKpGZ
QYrD4dl7r/UtkQ6xeXN6GXVJcnQutV/DJJyl0eDbEDOho1BKRuOzXPfU49Myiv/PX9M/fen4nsN4
mJdSg8/e+xNRKk115tHLTTJFo2sofHEjY0c+G2hL6jRQ2Oq4KRhfE7/MLn8Wxubs5hwm54RxqnJN
RqnH97oAOOcrnRt5po6fvDicOhVm2fMRyeVB1NK/dOofvcM2Z05pbmk49zXr7N4a4ADZiwDxtUSp
X8my/5Jkc96bpxIo7rPHANDEKCpIv2eDGlx5gFtXda/TQ8C5qqBpuAPxqv3lqBmFgICX9C6iSbGN
2xcyHwWmLDJO61J7yByKVyVq1f3sbfvn94ALbwqeT5218nxrVQgjnbOH7JtAdRSQfkr32NbW/Wn3
lAXpl94OboIeqooYdZfxg9zEKhOG/JD3GEpOlfRv5E8OtHSJGwybqQWqtb+SmFv6IfbuPz/j0+L9
flttUx1LwD+gf2bN2/unphlyQQu9NW9OYsnORBspYvpF9Rhu0JQw2J6s7zgUPIxL6c3p4VV9cUjB
7jKfJ3XFUcfoKMJ4x4wzvsBNMD5SaMCqaayiQheOjdL//dm1bZFbUyTC25NWM/cYSKIeMNZKwuGd
kXprkEhzLJmXqyrsiagLtqfVwJPjMxPE/tBCEHgoLO2LjtZnX1l3yEt7RJ6tcl0XJkGNdMBVjx13
A22PQ/0e99UQ2OrYHO8UqfQMstyTASZ2mu9sZeG4x7E+K27WfSjdUGvtnZxFdRduzR82RtQ5Ajsz
JH5M62dvRWL2QhmKJqJpzfdBtf3HDKclHQNdrAI0L26gtk925QdX9qR7u9PwI4mFc+tHF1AlLLRc
6LPHxHYsC6iR5HzYYLy/EahgezHVenB72lf5dMd3RQqWIieqJs5AKtFsrsgrDuJJ3tQZSUl8XQJ2
cuFhKGyMSVhhOgu0M3t1fJGkCeXNq8e7iHYWTnMZIv0YVm2pPieF1a8thIWb01+gXheuBvF2zfaC
cRkBmxm5VSvZddO1phCWMIaSWK95UJePdktvFdlwXBiPxizOrvNkUQLIhe+FZacNQVEz7V8Eqmxw
1dFxUBnKDCx5SgycEsucbk7PaWB8PS0tmRW/wdmlIVFph6TOtWPgpyujbBXw5LWBWyUhRKC9IkX4
re2o5lomAItTF0UVWKyi8sWxAP92ISraCUTaIg5S627o5TPtFOST5I41Q/oDNPENwV9riqWaHmt2
jUXSuPMze3NS8kcNTttIlCsT0yczlFajRTb51ylxZX7XsYXnzjHGQJIMhp87g58Uk3AR7hHZ/TLV
CkajRyFKyEuY9eb1P39OQUjOvmnoaqo4/zLPUcz48HhOTx1YLXWOKalqRI/pP2x1QN0UE+1caeO4
O82TT2uI3dbVrkMscOFc/rBgOOxRdZCGusUKfLZXJfJvMhiph7eDH6RkMo7W+uTdL3p1j4+o255O
4UQl+anjT3QpWMtlFWs7J50eB9q5q6puNl6M5xQnznShYPgDMw/doY7S3ZqZWh+6GJ1ZG1lfmeB8
6L7SAVoSi6y/ViCi2fGX1bM2eetgQE6fQoTcGhPq8IDvbSFCEDeMKZeFbXwLGiwcQV5oBJEFO9lF
Fzc14mNhQ+ge32LAWoCTDPts4R07z+ny3k9uA0u5RlaSXyvzX6Q23taqhd6N1600c05WVMpVgHwD
K0e51EVHdrMzygNGP/yv2rgmx7NZOi3wxtMG6fRAnwpNBfLNwuxAf6goOonlAjuRtPoXOfXiYGDR
uzOBKcYO8Xt6Ya19azQW1khMiJOFz6mT2leyrn44mfFT47vuqkYVr4tbq3swkKKsC0IrDomlPw4G
5W9fUGsIpUa03ZE6K2sejpFmZrKoQtJHwkrYOzIfnaWG3HrHC5+EbbGz2ub5pLwvBI5VpSQX3u4Q
D5TRk0be2TLGYY38uSoOlZm70nD6HVs8jYx34o6tosGSVRTeFQ34n1AfAreKhnzDzJupSmBVh6Ds
CRAh+tEcmvw+1xGW6g4hXEaB/7jECmHag3Hoa/pbCqDW25apj5soY7GZWKJXs5lxSJptVtxWqjXs
bXTuq6jMrvscOXBCRB0K8zJatP04HUUaX1VN0267oIs2gkMsokFqX05N5KKLxaEwb7swUzahrOud
Zo5fE7ju7jBTH4hbbEgrimknh5gstSEw9nbl3I1qth8j2s5jUt6dhh1Db7yqessgNPEfx+nLRBA5
7mznqvE6zKdsiQdm7zu6Wu7JbJwjzlmVjBp7Pe/XvjmN2MwF6HV0OkxdCIcJfeuHHqKHmy6RgvU/
PeO2BmTWhsA3t0Xff9P8PhfMrpP81g8UOuFGLAjxHKkTxfXAnGPfBCWJI6Ng9u7rN7lfqqjVHIwb
wvI3YW4xFq5i3c1A2wep8kCy+pKJ2OSGyBRWULcWsme6eGGB+7hVhpqlUljqgMzgJ5yVG1ZDemmi
ROUtHV2SVMviugTOeUU4GGpGDeayifRuWWYhegTUy6JQca7wlUKTCpStetLNxngaw+Dp8/MyPjQJ
GLEAK7LZQzo6O4WzBSNAE5qkzIXvIPYhU7NJxfWcikgYZc8sG02X094qcwjfTPnq4oqJp45Rcu6D
nMBKMim2lii+JKwjG3UmrVCmkguh+vXV6d9Cy5VuAYIFCARmhJAnCQaLGT8nKWZAX2wQVoTMa3UA
GmF1b3UkWhcWMiQvKTckvpP3mown6bp2tCbyjaoZHq+BLL1QBGhy/sj8fbMkGJ9J2NN0Itgufdgs
Seb8hdmO7c2pcXba/BejSfg5PlKz79Z2OTobpclf2gbNyJK2l33tF8y5TmZ5ktEQ1Unif8jb0e4a
Vl0ntJ6DIPndiJtooe4Dx785bcVU8ZKLptmeFtfAY06rlawDXlSLVZ9ZqKalOewbdsErPDjpIX/r
PeXqtJ3tzIDhnKzQWttkUQ1ZMGDERQRuIr7aE/52gIbntozMSLZHnJETnLUbCZlbYJ+SNwlFGOj9
LWpW69j1lr/KJv97r4/Dw6jL5xN1ZSTkpGuu0QI6y9RsmXEn+atuiO+GidcPCl9OQt201nO/3ZyM
X5FsaIQYA4aNjr1a2hIhiXBh5UhmpoFhP1Y+kkUD+eBytEe0Crbh1lm/dIq9puhL6kH16fR8pE6Z
bSi9n+agmLhztF1I/g76Nx6S06DAEspOZyBzOO30xoEUV6WtriVdurgYGTcGkqypMNnyA8JN2YYM
a8qDKlGO1xXx8HkS/lTko28Y+xohCZwlVGunaXFep/QfxTproI5amYxXZkn6CcFfB2b+NYBKB1m/
MRD3RAJH7/fGTV374L2IIW7jLt7YM9/l9KeUetEwRq7Km9OPGj12jX7WKzgSclguPP1do5cPIfzd
uUTT0KWxH50Id7eHN7xNxdpvUNPoVeqQJomeHpfP7iSrELY/K6cSWz3mdcm3hs0bGl3ELMOYXAtw
1ls1DB4GGWg76NaAbvRbXWuFK6vmvm2r7alODUzrUYcs/tiFP1FsqBs7tQQZ3DyBfcb77LfXisjB
vw3ZTQbmGcBJcp3hdbsiauTzFUg7L1HowwpJ+oswLDhkHzrmJpFYY6RV6o3X9sG2lhA8pxg1Y22S
fjaYeIqNoD5WGrg9PlH91k5q8Xt7N0ct+D/z29/veP2f/+bvv+fFWBEt05z97X8e85T//fe7eIb3
/8V//r8Lfph7Uf/r9CO5TKu35u2/fmb0s8fjW/rzf/71GPz8r8Vb8Ja+1f/66x/sfvzPv+b/6Hfs
gyL1fwMBRZOrauDu0Jvwj37nPii2+u859AFiG9Rrgy4Fi23GWxrwB8h/63CnVfqZzvzh+T+xDzop
ErSM+Pdpx5k8EsY/iX3Q3tcUJr3SOV2CFUanGJd0lt/vE0RhdTX779zVje5rBOVvH2Rd68bYW4/4
5ac9gB+xgOe2CVrQOKXfElln58qO1G68wwQuL7CJLXzmvGtTl9AuUgrIv13Rvx68d+EM7785v09y
bnnz6YGfKc+7f42ObGA0+9ytTJYMXmtMsiU9iYD2ztHSQiykEemJajbHVNFWYogwbEaZrAtUdBjH
CmPpsQtNwTXAdtP0C/Os02bq/34TT+fHnERK7tNclp3vW/II87k1aJmrFJhmuEQtcK50TXaZ8Urt
na2rgF1Kb4GSUW0kE1Xk45PWxXQM26rchVl7oWz9w121dEJDTMtmg0TY4fu7mjV5SzERYRWodAIw
o/Fbmqi3ngqizdbLfeAJ58LG4A+3yII+aAub/AfKqrPniKzKVBlyL3UnVZOuNHcJ3RwbJQYDOuPC
9f7jscy5q0ccFrOb81+HaK+sMiI22jox1zULn8eOwZsrTq/x5IVfdtZ7nu8uMw4m4ppJhwgo/Nnh
mHZMWqNnqYs+Eeqa4SmHbFKf1CJV3ajrgByQSORQKgDwssjl1hT/Si+MxTQmITIl/hLWPtlBtWyv
pmlKcA+O4OiUtrnqK90hM15sWY2zo40q5XDh1XlfB/x18g7GVUdlPqypZ72tQSaoR4h4damvbutG
Ge7zJIACMmN/9WZYNlZxGGk+3+nhE4EJ6WpIKM4+P4n5Ar17PQzoxHRg9RmnL+R5o5OLirU563k2
AtKM2fQSHpveBsC1ctnths4m+tkkdu3zo354SuajSjrufC5N7cNLCYcjbhscWy6z+5zuGKisRtRU
lbm6ohIOLvzIPxwOyjxYdJ1GIsOIsxcga4QfaYC8XBJPIMHmT/SoJAwzt6zlpZvKF+P8giITgZ3K
rMgy+UC8f70NPC7ZHO6MyH30AKfTh1LonVE4oXqmhgVVzSP702ysY9rUX9GRS5xDjbH6/AqfQWV5
uJAO8f45NFEYYxAPcnYeYUPpLpIYVR6T7DJaI1lfW+lbHxqbyA+eR2u2eMduPIaveRj8MMA/MlO9
0b3w5fNT+Xj1+bgykuAZQ0fDbu/9mWQt5qre5+rbBDNCbYTTUipGejuUkdzrif/z88O9LwjnH65T
Beoo92kfzQOp94frs1a0UuJ/wJJBIT+zZvo5+6S6GkISdyLnMY/LC6vex7eIY9K0sqWDUAsOzPtj
ir6qHA0zmRuF8U0VYpqdCGdOrO9x67+GsfUNX8G3f/4zGfudfiSP9XmTHut9ZuHdjtxeZs/D1RQ4
v8o4vWkkkmu1LRcBhn5Coy7cyw8fLy6u5OW1570uI92zN2kiN3XIo4wfSgWRBQtNMA/xsQHHev3V
KZ/+8W+U9CzZaDm8TMb5k4OE0IwcZyaYqcW6UhIeXh9FItPFrJNLGAo/w6JOF4TFNBcWqNMde78u
6iDCBcsFv/Xjpl6boiAaTem7EgLi0qAhusgggFXWdRstmj7LD1Y+KleD9i3CrLDGY+Hc2dVXgx7M
qrKU8ljH2BW8dqMQdP8yNu166G799spu0oMYyvoox5H8xLxQXT2zfniixgjW0+6JEutamYNBMj21
N1wC/Byj9bUZrWObe1stTu3ryWaO8Q8vNdIy2ieO5DFGDyPnt+pv2iyzm/xpYNDu+nZBL2eMIPn2
yQ1qYsUdiuy6coYtlsrylj/jwqE/PFPvD32+gyz0WkkDxStdQgB0w1mWkbKEMeMssd57F7arH9Yi
jmUwNmd5YLBniLNVMaz7ukB1TXRjb+9jxVlW48hL2+3DS+pN48PXnUNZFIU0+mbF2/mhlHAcK4Z4
JfdXfcnt6UUQqTpvgvAnAVrw5L6NiweFeQokgvrBVjD4h0jFolEB0Ttl32D7rfL6hc/zIi9nb4dC
rnedBPbKHJsf6CNn9Hq/1Wb7Xh5dBVrvLGOze9NSlNpBAJW5jpABaOZ09/mzcja7ZYmdf9q830If
xhfmPPaEurtNmyYvXX+EjZ6XEFyKwXG7VAIpLR8iZPYrmqg0CQrvphq6BInYnsb+tKFQfsPwNUdX
DhNWM16rz89tXoDevbecGg0wIm7oJlCSnK3EI8m+CgK/guZMrG5KmJGKQE7w+UH+9BTNZaGF1AY2
8Pm0vcWQPUyeAUjDK35I4l02VuYt6wREikDe9/nBPlYwErWnhoQQky1/Mef352+vZlcxolDDgqPZ
s0C+Yr4/+BhnU29NL4Tgc1tClfGzZKsMw7e0969NQAvsbsnEDi9tWj98XTkZfLaGarJXZMd49gEw
jaIfCbQp3Vqa0Bg8br3VjIjitOmmrZuvmd7NgnZnpzntw+cX4nRZz+4t+lcqbMprVqlzkVVqYoKH
B1O46vzl6SrLra2iwvUhgXMQ2KDl9qFBpAIvT3llltwuoiJA2CdefQPawFSWwcpEiYlZFdy517XP
eUObJtYd0NJGsY99JOH96OwMgHHLZrjw2pz02u/OnxRDe65U6J4L58PWEK1hViRSZu6ACHQt0wKv
GJHyLYkkEWleTYvhO7efLK8y92miXZlGqK+E2jGagH0CMu1e9AyxpxyvoK6m6hWoBRzteoqPwKgu
rJQfVuX5ZHm0qVUdEKPnWxrDg0kXxiY92tERSyMVx3zKNij+d6I0rr0Axtfnt/f0HJ9dHqLOHHIK
ucXOhx2rnFqS1lgT3WkMNmVsJnd9bzyquZoim6ACgrkHAiKpNlqnu2VhF4sAZAsJyDFq/ZCpWFN8
CYnsLdOIVmkbw1NmgG6Vb9T1W0DaC83ESGEM485SkhselGJpWZsuyR8lyZgZX1tTy7Z6r4H15F8e
rVVcYfQyK7QpsaYhF0b17Qz6sFCAmq1q/u/CUZxh2Yk73sYZ5d4zBVG+2C1nFHi/YD9d9fRktC7e
tgr94UntF20JGkvpvEPRqqRutExxUtO7sEB9/Piwb6F1xHpBp0ESHfp+zUgrswfyLHJXFJqb6/q1
Uxndqoj42LBkXCcJVjgnjukQdzZXVatXqRz5VPVGs46j6QWSFerpyHkKCIuMUsICys66kS2WosjU
ic/2sZX1Ng4goF7tMyE36wrryXJoh5ewUCXeqvgx7U0SyxOwyZ8/KWdqS74/87OJPofdL0O5D1Gb
6OOjdBibzB29l6QvDraRwymNse52lFt2C/Yk1lWs12Ib2aSzE9Ty//B2OPrcwLEsWh2nMfbf1mQz
0L2g0jgDoBvGuqh4df1euY0gZWeSyXKG/ftSRWecf9r41Q5CB91B/v/RDoIT2tYInqdxVLJsAJuK
gTBFV7rFTdJepjzYFU2Kk7yO15Um9ywyyFO67JmUr+2FG6B/PBWD2pL1n94aVoSz3SLKKdEG7Zi5
fiajpaJKNwB1o8Tj0vZ+jbayIxHzLYvA4QXaFo2JgBJz4RQ+fIhmeT3fRQSZ7M+JMXj/hDMgafle
Qtwo2GeIskNVERqL0Ufgq7fVVRI2D+h8r3qD2Ovc6hChfPXM8QXAtMTgMMnF4I/dynF+OVCUCEeI
qCPK6cKa9odFdG7s4AKgy4EC9az0ZfrjNVM8ZC7mzRkk6j0lAR2eALbIfIuU3LpgO/iwM+Gq/P2A
Zy0lsDLDVKocUBZ3UKK3VmVsgaRAArykKPnzkXA2MHdVVVrl769/IqJyMAOO1LpGmsyMz+LBsvxf
yYUa8CwG8/SyzxGBfIIEWk3aJ+8PZBnQ0CuFV80c+x8w5kiiKZP1fRk2zlqEqkvyyC2iSIxOtv02
oXbFIXbpHD7sKrmsdJCpQbmHH00RfLMYVzYNnboYBGxg7sp+3c2lbyx79DFAe1Z1WeeuAkkOFKUK
HPBnNMcJVSaEIwpF7cL686cTovxGQsCKwGt/VscErYlzHcSuS5VoYKWv3+KStf3zd2z+Q959kBlw
8G7NEw3kOAQbv7/ycqTnCXbG2wCzE6tRI4xdA3pdV1QcYWiTJpsXD2pKY/nz434svjmwoEFOchVb
JXSt7w+sxJDV8rDxNkKbwg1UmjevaGw3a0e04xrBF3Ve1es6qrqjMfkPBYbhGwprfzE5B1yV5bbm
wwi1VXlA6+NvZRBjARgLV7Jogm8RsDpbLYIp6D0oWR0fJ6Jfr4GGm1HxXVNGYzO1VbhorW7FQ9Es
1KR9mUxe4MT01xGIo3WjMKCOdOiFn//yD+sFP5xHjZ8N7fNjp34A4GGw33I2Sdrs1Kx6wRU6rhu7
uTaV6OfUZO2FjcKH54gBBKJhwSRLUsqcj5jIn2hDgtzsTRCo2WJsQqC6dvXy+a+ab9fZc8SfThXM
T8PReF4zoEwKw37eX7HtedDV4NGo0UuOcbv6/Dh/+DHOHBBGgLtJStj5akuaURnjBbU33kB2FiVa
RgHaXvgxp2/b+1+jEwWP7YZpF2Fd5x8eT7ZMFNOeMZfWGBs61ots6uRxjDGb95KvjROXhEKosL3N
2teunPgeB010yEqHhHKbdYpWKU2BDtobYROLNAT/E/vpd8XwB5dxVfXsDE66MJHvb2BtpltssFt1
EM4+dbQlwNWNUMf8poqd/tKLJz/sMeYvKSrc31nmrHjv37yoAeEAeVls8GHWi6gMHtDrw54MvfZY
xa9A6c0dj9PrWHd7RUFUjiHxzUtGIuW6u7TTYWPS6d2ksjrwypIcFEB2bAdqrlzhN2m2tpzq0FuO
OUxfO1NB/1bGktQmtcjEFsZHslCtNAVLb09rFKo5OHfVuK+QEK26LnkY6tGC3M/+3PR5YYnZvgdX
jXJBExA9+75deplmryExtSuZOAYzvSTZMRjEKYtGZce8cYI+1f3s2sLch9GYQST1Arfznfy1o6bA
T+TnS5hgkxsbh1iToxtmjr5qq+gZGpax1CfzRxsRHKQm/mbQrIlSJN9VwscjlxqVWyblerAgsQZA
vsKQZShRxEtpFls08Pd9ZORHvYqPuIP8beGXUEDlJJZSsI2U8BzQDMP7zImpKjrN24d1/d3yYV4W
2WNfaleKQ2vF9AeemGniwlWVfEhDO6XdW+FaUJR7ve2upYcndmwaV1SOSUxT+c0mM8LVYGO52UQO
hJcH3a0sw69DWr9MUwwVM0Tp7FS1sTYyLVqKaY45H5JonZRSgVlriYWRYMEfda2cG5Ffu0H94Su9
AuqeGZHBgoCA/0tUVdUhEtlLazY4tpxc2ZK7CWwOagq+ogn3PqHQIcirJas2qiwxdyvq1pVl4B9V
GbyW1YQt0DcJV/FAwkfVhFaox6+eBziXmuqN0sBbxGYN4secw8yrbBVl0Dv81FJ2CLvtm77Mjm0T
X8Ga9R5A662pj7or34s2jU1ump7bmIsAY7xVEgUpWBFGwHdWkX6zUpZ8uNLdwdT79jpuDbgBnah2
OnKyZVZ3ngs8ggAfP9e2cdrluMrkrde23sJorGpBPaYSrCzspSe6FvGkvpbgpG6HDLIJW5f6sSd3
A1TB0nDGFCK26fBT3Z5d9F7kCilVbfjUhnEJ5ROljoNsmFMX6zaEqCk9kAYQ62xXOl4Onai4LVXw
5pqxII0IQm+Rw6YaRLLqpTftCd5Eyzg9VHkJ+M+2CcNo8mNqzT3EL1OCYboDv7DvMLI4ZqXgYZHZ
luySFEFidIMWPv3iV/Y69/V4jRKddJ5UCe6MVqVadL5oahFtPUR+a3xtOXATJ7nqSJLMTP3ZAeRj
t8Aw+uG5I7oGEI+xcqqKp7WMgFpqNTpS09Xiflw2FUBoZcoOrWK8apWuLXq4edseFuxaJXCYAlPO
SZz+Vyp8dd+qwWYA0kQGjITyphKQ0AkJmCEycPQrSb7pnBH+IkRCN6rpRFljbS15Cww37UPsRRZv
gcwwGGeg8K3BK1ZNwZ8EnCR9xKV+7Oxq3MLL6HcBff4en+o1ThDK+VQ3t31B8mFEgtYCQQZ0D/YQ
C40d9lK0fUl8h5KsusjU1gCw9rWaDXgRlfAa0PYJlVNnOpeAUnFd+v0O7l5CmnUPwS82rFVUsIVm
Eytcz1N/WoOjrLscUartsBpVACK2TTI+en17lyddjfgZvJsDVNwximLhJ4qxGMjJ3lJ1Giu9VJ9S
QhW2dPJWYwMUMh+bF6MmDZmtwLjkbVpGOZgfX/fR3CVEjLXlIdLvprDLX9F5LOIUXI4KaQLYhQZr
RmPJsMxQ3ox9Fh+NLk/nx08gR5EBBNlZd5zjvUub69wJXNi80a7Cnb706Fni6t2bpX2jNFFwICDH
OKqivIZF52SiufbGOFk3kuiKcRRLQcDh66BvLIAK4AChxlqQUmyrSR9k8GtAormopbBQHONiVJo5
2WjI32y13+qVRCRrS+ZeGU81eRGXSoD3Kq+/yhAU05qK8meu5d5/GX0ZThk+5tSNPSCcyEFdNaoW
iq8fR4rORatfwUcGFsWLUo0/Pt/YGH86OKMEWq5scNjvnx28Gz09zgo0I033xcNP6EZOA+7YcW6d
NP8B1Xft28MPeDv7OJzbAp76UoQ3NlCmhQXjl9isgSnC0DhfVAgcRLjhsK77uz5WVpOvPPmOfOpz
kIeVNr1Y/vSiBzh6fcCaVhZ8UWApXdDMfdgRzptctk9s7lEnflCkNHmglUUJuTwuFGVrEkaOpLmC
16mMF3bUfywf2ZHQycT+ILCfvr9vk42fOQIB7na4KhZpfEBZni6s3udvcJ1t9dpb9sJ5Iheocs1+
erE9D7r2kF04kY/d69lXj9VtVpo5EMjPSrZKHXlFrSB1SyVmyVZr+hPEJ5sxkdWh+A5qe8SV0Fyh
lIIiJABne/Y+tKcfJgmhoPSml1HjrbfzboKC7HcLqNUYtxsPRaTcO7BR9hJEG0ZNF63YhZbbH7ot
QpvVaNT7TD3O6wRWNVGNvgI3DLI28yo8AwVxDZYxPo/JziFUUtG7Q6RF8kKBcqauPL13SFPQM1P/
s98+r3SVfhyTRoFYpuTMwHKBJ0VmuLgy41sZerdqI1/S9ktOvkQWywtV9plr5q+DU/rj60Hixu9+
//B4pgxCH7mYyxDpOGBSUEghzsH0+Uzhamf6MXQvlqCP39r7VAYPFMz6anAmdJ9OYGwto4RzrywM
p7uDGHypY/7na/O30zvr9niB0dllyiPVmPdWNR1OPQAlAVdd9neF7qzxwwz6AT7XpbvyoU7gYQae
x53B9TSLJN9fmMo3W3rgIMCNtHkwHO/WE41ckJMd7McsRakEX8cWG7NL114P31nz1U019aBdwbRf
WBw/LiaaYbGaMJniDqFMeH8uPeAGNe4LcOQQEHpP35gBn0hv6N66scb4gf2uH4alOcbOQuk1c0+7
fwPKfK3k+W2GWH54s0v5XWvTTRTcB1X/qMjhB60chgtksfP9BFzCl74FAlYMytovMUbZFpB7vavJ
UC0fBq0ibMMJ7lQECos8DZ767tfnv1L/0BoAAoRiUHK7Z8+IOLvi09h2oOo9dEURJ5ZIh/1lwKuX
VI9DrN96oDPzuk42XZy8qpP5lbtAPIJm742Ujmemyyep85ktjclNaIQCNUd5r/p0pypeZoR02Trm
PxbHptaLVRSBdMKvmNv9hfr5ozCJH8KvsLlR/B+mte9vF05SM2nZU7mUtrRmxxQanMMp+DGeKZu9
HLAEr+tuWlgteYM6tKWvMwyPkS34lGFUuvD8/IYPvKvoMePYFhpu2nsW4XFnD5BtegmMn7QA6XU9
P/W7PKxIS61WNbDwVaHJK4JgyNjkPdqbizELKqaElbFIetNcZ525Ksw82yR+3G890vfWefRFA926
lIno3ZBBxQZiAIB+2xNXsrHvtWpsluAkkq0X0g1J/UPU6G8N4terMdrTazP3VlvgHSP1D4p9GTkt
gby222Ref0ylfE0ax1yZRvUYRKIlslwlT0mNNyBl76Kq9Te0Zuul6KSH+Mv5TvpBvVJCRTAhU70b
tvfKsh/0cV00dbkIUVXuOrEWbCmZIisRGJCgXpPaCFl6FVNtMdlJ1SNnA6b+ZTKOge5krjc63yAb
/NJy/wfpRcGqp5m3z6eB0CPTfmNRQkmY3muN1FzHH7oNYbTpKkrqcmnWWrmayrqBjqFUx9Lu3QZI
GWaugQCIVCNeK2ia57pLb5PeJ5cIcCW1seltENN9Yz22Fw3Zv7uZO7mAbGDeSeLXiL4zloT58WFw
yYx03qyeWuPQqu2jngXZHgZhS7C2Bx5fxQSEC2LdqAtH7w8woF9FF1Yr2Tfdhl2sR7RZ80WLgtsI
aBaaCky0GTLURQr4YZLdT89TvnSJYbmZwXcYl+91lvjw+EILKPlIypFyXwtc2kKnRtft/l42yHss
snlVvaqOaWsDko2w2Dn5oiiBgZQK5Avy+7aNpV8FfThsa+CEPGUTPhoNQmQo5a9UbXEqyoQ+nQ32
qfGqXRRMxsIJe2BJYEZJFyiXU09M4Ni99mMKDZ7h9xo7ubdOu0NIgNA6w885aF2wFFpx7PLapUZP
sMiQs6rm0l9bRLqhnjBE9hD6IeqyepyBK8NrpxZ0s8uvNf4+NxcScpp6IBYpzd9qWcXopsVOnRMl
pflKZiTzUS3YliwhkYL72u9MezUTH0BT6/oWj7Uhuq1W1sXatpFWVXZ6m+MSDDu9XKeqvGlV9EBt
r/ChFzx33fNEUgExE1slDg+AAsYNpR3VZ6sAFUTUzNN7HHyAURLQuhI220IXPxqHXLJpevBsCMNl
89PKicpWIuOLH2jftEDTFxrJJRSTTBDJuqMx5FTPstO0PZSldM2LDsFzCMwt13LV6Vq8GDCixLFM
H1FSEWAesFQa8fAyGpK0NqSGy0ikTMsdPVyAEB72YTOsAM2GzADiGn0Gke4NoO+xSuz18FxOxCHo
M7QcZT7PovXVln28rNrhOufZ2YT9QFxM162ygK9r7kVfxy72NwUVwLWP/Iab1vkieZSWFuzakFqp
h7G8jouUnWOWfE2aaaV2OKgyp8TNGkTOyqK/tcOsiYfQ8uUe52nettMt+d2rCWvUoitt2/XwIC29
yDNoaxRvmRaQAcyweQ1bkFC75p52BFTsEERwBrpwQWWuke3hffWCFpFcHIY3PTxXtKAbhBpqRKq5
gYiN0nao9tikXwYYqZqq40kdQNIGLQtApVXbATrCKsf9w3cra449M1byf9pli9ntZsgTZvNqel8n
T0GSJoskCcZrqzPFsWPyvGlo7dMrGPEnxx2OfFbXKjUI5aRts2xRFu9K4fCMxP1DAJ51reC+gNHT
bgpo06u4DoWrogA/9q0GKql1nDV0S6IYcNkrqvLUh+R6wiW2qMb1xYDPYZsi6mMW1wGtku2yqLyF
T1vi0FXkgSer0X/LnYK2lG78b8rObElOJNuiX4QZs8MrREBMOaekVL5gGpkHZ4avvwvd+1CKlGXa
bbOu7rauEhEEuB8/Z++1Cb9dibtLl/ZFQ1oC0BSEMGELx3HgnyN4et/IH1ETFNA16Z+uEKyHfW7H
jLK73Pb6BpXHCk/ZI9ca8uZ3J5L5zhgFXJFcRqRcl49m0xFsFmsO5zkU1bby2aXcjNL1d0tICkLQ
2QqT1K39Bhvm16lB0U1FNdymNvgtTbWUXQl87EwLHd+6ZsgveazdFQ6IgLpWH9yx99Jm2LobOMAk
i5ox9oFUNbL6sF0AVzN5r3k52z4ClQB92wHD5GVmPb0WIAiFTRZLrqzcOxJksrx8AckAFHgEEZMJ
gWwDTBuG+LNrVN2rU6yPXd0FMyrLRwWYoW/KFDt1J2+YFbWBy/yb5CUWq641x9AqaLzjnlB2ZkQI
dlHJvZ2t0XHGrfp5hZ3dMZi4UQcACfjw6U2lGLGW2gEsaAJ2KGfWKc2IngFbna1+rMLCWVr6USMp
c8UakFgmPphTvCnlNgISun/EC1QbbzzuhbqqazbCicr0cmdOoyR7bvnC6z3uYm6mPnx5v3Z8e07g
gohAmNTilQCWcHWM0apEtXKnnIOJX9pz4L7q6fI1qmGcMRtLfWNJWTjHsfa2Xxqb5OP7H+DN6ZHr
4z6BpaJDIXCva1fptnmUFz2+H7MZjiYRNqxoqGCI0pq79FFPaNam9RhjO10+EF1t1eRftd12abEp
PbnbaL6ujkhSlW1OJPIcqFmZsjv72oBBiq//ha1fPSIlBPpmfFDjvh1E8R1RLmt/rkt6/N8lbhxr
rUXbeA7orFaw4smXaGypffAYva2k+W6wi/gXM3/HumZrokaOB9XkORLM8XYU3JL8RFfSVCdiKUOU
cIxjGsENI0xrLu2bNiHwtKwDdS71u5Fg9x5IyAdtjn98dUvf3G/GhizF2vH3V+/0gXCqLpmD2RIW
7bks9Wkq/3z/eXpr+0H/wqqELlJomzLg6gYrTJpkahVkhTXTxWyjH7aG2MSEBu3PUuuedHlbrtWT
FkcW+PbsbrX7ONQKwwhyE3981ExxsKCfpSGMRCZKbrTVb/pqfkZ6B9yCuQwPZ/Tt/U/9j9eevqSF
lBP6JYhF/e9bYwI0n/pWmTYkyQOp1I6XIuLnICB/6rVNbIVSmh/8Gv948ZAg40KxOCGjiL16+pMx
5xiezVOgrIzNnPSVHGdUb4P9lBaBWr04GSLRqiaQ+P2v+r8s0v++d8wQaQtss3tYkPhurpYcmypA
NSYqP6LovayzNq6IujNKIs8wMZ/TlTHZ8Ad6MM5k5JbJNzl0xA7Z7gvALIDG44yG10qmm4wg+2Ax
OrZSW6nOzVp87tYZbChquk8L2GpkepTJJZUTG6qZHjsiYPdb0iKnyOjeWUEmkRtkKZr6wsPhxxqB
q3qKTLQ3Bt+IAFSglBGomLR5T5bmvEuo1EklhidXRHP9tVgXUBL5Uam05a6ZdP1x+dQwwNx1Ma1C
DmYtgZ856wg55QENdvwB5mp5ikysIIqE7imqowQOiRX3VU92Yt3N1j5ZyMeYAYo9R+V3I84zOP6x
E+T9OoKrmGrw3e6JA73+sxrUL3IxDoXIcOjEjTjY+CS91jYee7wHF7XVBb5pF2iqVQRaS/Bfgq2x
h3B626Dlo+mfHKo8SUMFltqpMdkko4pMbhS24D7WiGL/Z6OZq+eyZuxy4Pa+mmnrYd5Ij9pwDyG4
fqyEbpH/yNpZ93w3Rk3AzSMSQfJP5siYtkK5QFLc+JC7Y3NUVYDMRMzu4a/4VuPcu5N9aAY8oGpO
+NeU9A8yXx4HiTlataaHWae3Hbvrnqwn9baYwGO7Edp2k36pZ4LW8WzJaIIkGBJp+6+6U1Zg11Ur
KDr7c0+ER5cM8751zmXuaxoRfcgy550EcXMSCaXwjVk042OsRUDdppyoJJYlYRFmoyfjowas/kj8
ZhXkNv/uysbPZ433Q7c5wq12EeiVniAaAzVVTWqQSqiFkeZg2FjIFVcanIStEaZt6fCHEjZPwIJv
cNi/VfNlryWKASds2CJjAHRmakaAdzb6HYJjy1mQjepJzduxKJ/KMTlSDuQnZxIl/0weKvGN6JPU
n3U78/Xk0oGu3iWLGx2NYvqdWZF+dggCvwfB4sIiNhgLlybylU9Kxtw9J+jUA84EGL1NPid9sT4o
+s2Y25hvKVz3Skrytf4ky2Yiw6gLVXL64k5Z7xONwMTJJkAHtQPa7rZ+yQqphGJCY25O5K/yaE+T
HR3tJ63Yaoc5HUNOqyAlavNCSSXDiqa1bjYWeYfzjxkw+2mJtfTGKKpdZGtMKoVDhThWQOVLW4Yr
Hqo9hGCe7qip9iTi9GoSkTjO8JV02jtI5jazKtoEjoBpwPG481ursIKcTN+gXglnIxEJvackx2Ke
aZZQT/hzkd+4GkiP1EjOtCruXSDm92nuD7WsdgN97EPfqjt3qKJw7IlOtVJ3AAmcsVGsOIvyeFkf
ytaO9j32rh3toNZXEIXymcxLkvTpDQIOM7OSY7qJ/yMUIcSguGbYflRSvNFEYQ9VBRhqwfyJXf8a
99iSgz67k5BBNgwHBsYlCRR08fBiPQFj8gfChxSGfj+ipbyIFRhvMoHHRL8UquBz0055WlQL37hm
g9QpJqLtEH6R7/Hdhm0Zdo3FIXiOiXiJGT2s67ieoqppAgNVFdtI/1nSL9QR4jG8H1oEUD340PQl
doZbMxPqHh3HNxn3r+/vI9fV2/alsX6hCkeBRt/wastMjbxc8BnIoHpeBgg5STnz5qDRQwhOCyyd
SCNNyV36qLJ6o5/mwhhULf6DnuuGB/h7r85LJEqF0Ui6DOPL1JYs4nT0WG6WF3KTMOJGSujOdhWO
NIhkp8uw2AZrNahw9lrn0Y2ip5idy5ttuq9qV1ELlukj9rXIJzBSHozYQj1YVQQoSdUJ+qYLDPvV
jUR2qok/gVG/QKgzeo8M2dbHMwnWo9J7f7FiQrCSQpwNrSUpbtKknyuiCCgwK/goIrk0xicyBhHv
1M2voYh+keZ4cVNT/TwV40mM9jfHKAihtt35Yk0mR2/Wj0FCeBoQUcYiXgJFEcLvZvexKUkDE2P5
OETqfMDPG3ZaXLCF1pPPO5Of0mYN1Va2DJUJaegiqEvsJDlL3LQHys7xNnK/Z+qCdGOos51rA8FV
TbhcLr36ytDjfaqX93obfRnt+nGx8EQ0khhgivZ9yw/wCNeL6HX0oUSyU0TwXF4iR039LDlV9NpT
OmvHwVKGoG4SsDDtqeY0L3D3usBLdjrT5Swx6f6ZwbwadbgYLL2W2UgfC8YUJpqr7rVl+EIzwSaA
hy5La053RrkMR7c9qoq/DOAVVuf3UjI9IEWAr1UvN7ABH+acr9cWQ3tjwbYLKjXR2eputuPlMTe6
djcq5icGrSpdbGrOqXtao8o5vv+CXM8+iAZAmYkGHo/vVm5v5fh/dOhVgkaaDnQTOHYT7dcBwb0q
x+/OkHxktb9+Ff9cCUu/rtOyZ85ydSX4MW1Nom0TxIX8zeRS4dTIkkw07+R9VdH6DMoHQ+I355vt
klv5CNZos6j/saH958uR0DlKwmdZhGD/7Ip4epQ9oz+xBbHRS/SotEk3UAbfnEW+dxX0qU1C5U4I
djA6KgDyjw4eb51vjg6JA+Ig0nOkctf2MtcBSSPjuQgtcmM84tcn9mZD3kF04103pvWSp/atzsay
MwTxRpNR0HgbRvoVMwA5oezAxVCPtk3rqy35OO8/Dm9uGZJgzoIAoLDMIlO4FgqkamY5knDjMMUR
5JXFSSdL3c9F96jQ6Sa3PGZWyZDdnaYXxZpfbH3dM4H+NXTxpe/haL7/ecxtdPLfY8Bms6QDxCkV
+zdNiKvRSiVtvLKDlaGbsr+JflJuLDUbdlWkEK4uG1JyZxkQY2fv7Vq7H83uS0LciJB5f9tmlten
JOjFWQ1MLps/d1E5H3SypMn4iQ+62qk+iS95oPYUqqY1e03PGugQenljDlG1c3BHi4qGm0l8Yjab
362yd3x3weVFANWObMYnqecnEHAMJSbUQm7lVAEKDn263yoUVHeb0ngByOb+zHQoiWsuPxpf/usn
QxNAuwDMLL7Ua7Gzno5do2p1Fupzgnd4EuSisHK3BrHLhJIYGFsAlGQdYySQSBwbjqRiFDtCy9kA
bTpoCfPOD85v1vXbzhgV6zx9VYcR3TZ8/3tdYaY9iW7RODOAayI2sd9vaM1TSiayP2q2FioRUneX
PHYnNp39NFJuUg/Vfhot9U2RNPXNYjCRLaPfc6rcktLdhH0JOC5vLZqqnfWaoeA6JNMQWEVv+5qZ
GCE/iPtsAwv0xnk8OsPS3Y42nVCzHT4LJfaJvj6iSK+pUSz3Hkommq95/pVlnD8il8zbbl4/D/ao
X9qx6ej8dxnyv+Z3b90SQjK/LlZXB7WU95T3rjcIh0pIH7YO8BRm6qbeQp7l4QcMMadlj3rP/5BJ
E2o6m9UHL8b1e4EUcFvccFozzX3DLZH8P5NhISIeRpdF1MXPbVjC/uBn3Nbkv94+rkIhz/GbHYJ+
7lX5RD2nWKNVCnT08UtbZgyTyP744CJvewxcxDCxIuisPG+sCMyHGK9lNV9FNfCOuagh1MQBtaLd
xUTY+ZMbJ96c3QLz//z+TXzbUEHGDymUdJxNWXO9PzgzzuqIFFHQlvJS5KSQRpMJcduJ3bBX1X2z
4hh8/5Jv1jPuKDoUeBaI9Bk2X91RxobJMvTCDiYEj5O5cCQi81pMZu5F8OHev9hb568DtofuyWbK
R8METuqv3T238oaGLvLkaciwNTmDeyj04TGa7PXoIjM4EB38u0mc+341i2BIEOm2y6yEras+Rg18
k/c/j3FdbbAqaPRQqcVtnqg35ThFTaO2g5GEGRk+j5z0awRwbYk7tCBAYxO7d4Whnu3JPJhL09+O
smKM3HYPhEqo8OzE7DdpsyCVmNJj047mswDgvS+ziyQ50DO7PEYuo6j+SuLGoXIz54kxKlMkdzjz
+zpeO7nlcyS69KEk7Ge2lpbwWWaOtGe+u1MrL21CpWdMKFDe/+pvO47bV0cERKVFxx4U5t8/hWMT
XURZkIRA3b9LS5k2ITWh7q7kWNQoft4RuyozjXlv2Z1tk2SrMea8PSjWTb+KC1MTpiIkmVEgKGRW
qsgEdApTJ9YeEzWp7sdIeyhaJ3t+/4P/Q/+2ochA1CEcUXlJt5X+P0UUjTir7LQB0ItkWFlZyQPm
fR+Uc7XnHBDMw4hmvplfMuJ1OhcZU+l8Yhz96f2P8Y8nh5YwjzDKSUOne/v3p+hzS1fEVOZhhHZG
6+iCdW5+dFbng+v86fz+teQxqaXzjhRoq1Gda2GSucajHnUUHFzyNrY41gB+enFq7ZNiTbh4Cno0
pNF4OoOhxqmd3eKCB+AA6iFXnsg/hQKJzEHgK2J6zrREUkwS9bRXxfisMJrEoI8saMB2bnKyqzOw
jJqr3Jt1uh8YKnmDhtnL0upH+Wc6Bo7B4A4j/ct2DXReqSXp1iK4///fXzpwG/IA7gFr4t/3tyzI
3eYXzBCqjeiwZvcTKqXTsumS3r/QP7y33GDef1aADXRzzVNjkaGHWRHmGAOrfKpnODf1HlXpHaGy
YgsN55gVGCtcgFSiRJiBjH6wBr/ZcPiJmXao6uaV4kBy1VpWRmtINR3Yjlu336xV0u7IvzcgtBpA
uEqMSsvJXJSCuLA/+O5vNpztyjxTOqZHauxrtFApo26gn5yFI+2fuEY8JQVyW8tW3H3OidXK8kvL
GH1fRWqoGdTZOp8oK58Ip3tNOvebpmCLjdM4tMWH+/BVUMkmVmTuotno4PCAAui47lkkSt6ZKhrk
Tm2fiO0kbjgnKDkVz5qTPtT6Em6cEZrZA4A+mAKEV2dd5U0zdNrFwUWLDvuDx/JNAcJH+j9iEG4p
cDp/P5boNUjqbYh26fvp26Bol5L15/0f5R+/yV+XuNojG1mtEUBrgprc0BFk5UXdz9javKh0Yj6a
p7zZ/q++z/Z9/7OYIpBZUlENmxKgeeBIc8/pCh+ABQdI+fX+9/rXpYSwGZryF4PG39+XmlFlJFbj
pqG0V2JcqxPFwGdtKemLyqf3L/Xnz7paNNnT2NUpRxkTWts9/s/XgoCelpG2fa05BoadoVxNf3dW
Zwb0c/P7GGkDPipJhibcXEwFXWWMF/b9nrRdEAgwWcs5uzS9+3s0vosRdxaNFRMvOA+VzLHs0Dvz
+tteCpAwJurnofnKtlR5BNw+FWp065TujrpCDeyJvJ/UlDepQbjHUnCGbWjmmPnK47nOLaqadWTN
xqIVOYKMba3xjIwOOYykcf/BbdlemKvbwoKKypUzLBKa602rLVooFD0iKLdU95muYUYyCEsVB4VN
cstt5nygJPAbDPfOptPmq11a+4Zd77iPuacrA+EMHBhrR5wxCTwa5czaXG5iGfJ4ZrDvnlLqiFU6
rOBzHNhZH2SakHf0ktA5OetON9QXyMTfsjZ7mmcZo9FCdmpA3s223Xypi6dO4N3Bey1GVqKMFl9A
9NxHC98/7gS9UMzPG/GAR+XqPd4gmkkdQxeWA1KXuh+p7Zr2K/ER7S4hrHQ3jAqGWbO+y0hf3QOG
HpE7jh8ySd4iUYElclbGMGlThNGD+ftJlbWFhhGrWggycD8aOAj0MtOCat1cJNmrtdLBLqMk2cN9
/L6o2XRe+TncdtZuJE/xuGjWYzLdl8YQnYQNTkuA+cga93mM7OmMiB7koxlPB7emb06f9k5T8Qfw
N2zEs2XZM6bIfSUxz2qGNLW3LqLrh7CUt3MGXbQf132DZR5BKJaLWtKupe/jJ9FWG3ZtEM9GTzBU
HlqrjoPQdC8D3fdwgc3XvnDiWILK4QvoubbsMB3bu0aZzkbu5PtOlPFZA+2NYsGYsTtiaFo4+cQy
IqDENl+qARtDs51FSIj1y5RGbF9Vru+oHHLROo58Y78HrbjDW/Wal+v32ChP9DEJuc0k8Utd7DDa
SL6T7gxNRyORKZ1QMETTN80kncacVOktJd6DdVBR+5XitSM6xldI0N69DhqyA2q/dD/L9IIDfgza
viATcHiKZ0wLdTZVnl4z1SFpb3FXjVJ5czC1grgOK35I5h+qMeIUrRY1sNQ1pT4b9lE7/NTd+MEp
kwcRzy99Ln7ZXzlQf83XacdkAAruJM5AXXqtKIJKNy8iLxqvrXKip2yjCdrC/mqmsEBLnC0oEenB
6cQL7qLZ7oI6xwvnxCwqS6mfGILROmy6sJEK1eNSkkWe5kRQIzheaxSj7chyFf/obRXx+Mkx58LX
mdGaPCpeytDTr4b6u7sYX/603FJz/slkAg8ZxJxWzUhr7ZHXWO0JFiLx2t1x6pxHaLmQM/rDzJCP
9U35CWcmZXhUuvtf+bx2u4776WlbPZtn7WkBcun1efeURlm60/L+BiIbEd2EsgSxmX3BP0PIOp6D
giohqNHe0p+1Rtw/BbCtZeQBpVJJrDbxK/TNnrE1JoHDRHhy4YgRY+FE4tgvZrhST/k8Vzq6MKRj
nQJJoyheZBHB37PErcxnQkYxGHmTOaX7tVA/93kVOknXgYCX684idn0PHOEEr8wAEYYWsJTujbUw
jbPh8RS6ehamQOUlOpLaMwf94Tz/Fvg2967FY1zG4kauSL574AqNkz0tvXzK2/5bTmv2ONvlo2Uq
82mQog2yRrnMxQNUz+SnoqW3AsOPNzl29jjV9bldzO7cdTWPLuJCVAd5czMwH/bnft26sLURzuYk
/a5UzVCaFLS2elt2pbGfa3cJF5rLYRrlZSDXF81Ov5ctstPugSr8u8xRTDID8+n8zruIH5MO+mHK
up/c8ZQBGd89MloRavXwCboA7h64u946tjJcrFb6NqsWduHmU8OzRZ8ScLJqjfYBZ+23diDP2VIw
KqFEdD26IEFlRaSNTSdO5+LYzI8i0hrf1Z4VqwLAgyDYSLP8iNmebIMIOZ6xYXpi/YmDknOAXECL
U2mFx/nh5PQJ68ESyqTmzYjQoNjqg4qJ5Sa114uKK/EwugTaNv2N3ab7Oq/GoG+Z2Q5KO+xsV7E8
+kHa/55sKoEJAlMyY2VM3jFZLNmKtlEfOEXNDtjlxvmK2Bt4EPFEDLsUL0PE4JFXx7ze1W+d0T6r
Rap7a7HqHm4MnJI1wxddqw9kzvt6/tOS9r3i9Ke+eykc90StOu6RduigAuk9KC4PapT7kSWpH2qw
chpCijZDJq4ZK5Nja7xP5ZMSj+vBwplplbm1X9NW36O1yF7QMsidcL3SVV+1sWL8xuqxgypEYhQB
3IBbyf4u9gVdRUyq+x5NFff0gUxJTK3FcIqdbj3o7ldhJIfeIfJCVtQ/Udf75gYD1RdMukU23M0w
fg1jepEY7REU8FOoVX3Q0gmBsEOWQs6fpWXKeShJh3DRi3S5s0sHBYpZLVGkLyKcZ4ZtZU5H3EEw
J/AhpZrFRnM2cfDuxCbvNdT8c0MQaN6TVLG0hJWO+dGYVNsbJzyL+lB1od5bA9bN56xNHl2mWihd
Ej9KlMHrh61No+LU7YcjYfDmUVpHDT/qFP10U+OmqvtfhT73iIrpH5ize+9UiS+GzS5jFzjVWtcJ
sz4JSiuX+8nsEVqWnoJOH/ghKaPqAIi8hrw4mucIizbx7CYUs6wg4kEBLDavVIHOCYVN4wPw4gCI
62Nq/b6Pbke9w5tSYM+QmelgHrHQBDB5sSrjyQUUxj1dHd7IqqXOxM9IAa0zOFpOZAhlt4kmRr8Y
UysYInIHFLwW6/BgJKSEryVzhKbUvwzx8HXV0MWXCzv92rBBpcMajLK+XfNO3XHbfEX09wQCHDo9
GvxtSYLckCPP/glj5DWO44ctIOrUFd+RSbzWTGlIALJuu1K/yEzl8zvptNMyx3fWW7kUeyGzJugG
Nv5UzCunSfHJ0DvBZmgO59YVQLUKZzeozVOLPMh3WotrsRHwMKPsqHmrLEV+G0AI2+rwYNv6Za7y
KlC19JR3trrDarBCp4ofoKnuhgSNtRoTu4F+Kt3HKSGMM8NDRscQCJTBiXe4id17VTG/1JOAy47a
oukkQlhFYNXX7laRV/vCXnj4MnmxB6ztqZ0Dm4Wo5hdTG/ud2rxENc4IUbr3iyaDBfeSV1k1Ynbs
U7Fyr0zUA4tMwYqlFB+NbX7qHCyXApbhTllRc5unKEuGgzDavZP399MK96C0RYuh2B480VM9LPRv
6NqAnFiP+FmoxZmYOKSk74F7E8WWV8DOkvTGStVXw61sP1H03ENeQvMJ92VsxIfJpmyds7HZ1SuN
nAh8gC8NXNFRfTOWdkYvmVYVLITVq/WeITv9R99O8EqxkGzZ8okegpBr09JTc4HKKMYuog61v+TT
LzPpEt9t1d9ZTSkH+xjlDgl6DZbOrixxBfLc8Rri0VHji1BuB1E89TN9AeHgr1YRlveyKPzB7FEK
TMlKtE8sd6qq37Ud+4RCEehrxnSv2nWHPZv3Oapw++kUvQqr677PrHOE64WlEEU2uNDxplzN2Qe5
fEvVU+9SBB6+gQhObRFFjSUKF6YoOyOm5TUkCmJxBCCWtY6BswzJznBeRBIXnsKgKqyd6L4sBRHC
bbr4wBsoB6wVnAHpwa1mDqw3HO9A4p0UqQYdDpKAPmWYwA32Rqv+6jSbWcaZqH1j1lWi9yI78ubW
vjeRtMcDEA/JmQnLgVn66IjMoGhS/VB20QH6ZvqUGd2jtgoFC1X+E4M6lafDaH/VE5or0TYcLsz4
3Fu+mOdhZyS64jexjQogQY/Y9aO6hwSJQS5rvF7ZsymtEpKfS52NLN3Md7OjjCGeXWo7niEvK/Tl
EBfVdC40Tli5rvl5pdykc1cdhnTVPjhw6VvX4u+jp7mpaOHykCeHCGXrp/7nRM6fWKECVKNAz7Of
kbYEerYdGwaCrIYexhRd290CkWnPTTlyNNcDOcmVu9+zEW7bSZNLHxZCxsFYHw8LckW6Pw1T+rR7
TCrancUrTKB+p/CwfXBu/schjRMz9j4asDjW37QT0tbOk4KmQUAR/62X9evG/CGDK/cagG5HOjYv
8/Sjym2xQ44xU2RMJukVLR19t5h3dtrvnQKmKSzVc564H8nv3zSl6I+RCIGKARgI/byrzkq0zLwK
W53tSuNuaunpzobSffALGm+6lK7KUIrdiZkuHZxrvcTm+BhEg+oSStrioZxsnnpePMYzzTOEv2+x
hsNIH1zmm2XrnpRF8eGq9mAfluzglnLAyNIbd9gRK38GeLonkeTVGSeLJEEklH01NdgKB5Xau6ge
hNOC0HfnY5w0Ykc5k7AiFBnWJrf1hn6CfzNpBgufU/RP7uhewKemn61pw9kUt5Cmeboj9ZvuFsOt
SOoPlBxvpsncC2aDIANN7sebXtYqCr3KnY42YOMmXp6nqHnowduIQfkvTeX18UunjR85O/9xWaQH
iJAZWjECvVaJd3MjRqdaknAt6hRtyICAqLedcNKbJExGGDSyju+M9MO569vXl0QHk4AY0HgbwUy/
asXOIlvJEQS5w3pCpEfLpKjqi/lijCS7DmZ2XiIp9k3CKKF0fkRd9pnjwuDHRjGT3F7pfuuQN5hE
C9nmPJr2so57t3NsmusPpYHlShXEeLTIpnmBP+yvv+n28KmZF7P46DSV34iKdEcCa1LxWxqoLtAx
x2dEAMrBQZqxL1TsxY3LjjQuyX7J7ZNpxFSSbL1j84wMnzxedRp9lRIVIaVjHwwWXFyYv8wqio6d
VMdTVy4euqniOOn5A+5LjjB6OnlG9InJpkqtzgsza/OJrGqk1EqC7IdgsTlR/E0PDMUl2+eVfFVm
ZFXEQH7r7Iirr5HYEYf3bYA3c5EKhxdSTyrPsFcBnr1FqT2jIUD3VxxgbGw5ifDBOLYNxzF76eO2
OOd5J3bpOGd+PCYXQ6+VG9Aqd+PACQym0TkWjhKuFkl8XTlNHkpw3jI2Q49y6kfKAdyvS/Ezbaxb
FBUjemdN9Rqyz/arSjZqtGmIB/nDnsjzW/PxpYb2E6JnCItF/1KuZMsRHjyeVkEf1k7nUEsVeciK
2zx9zlSYu3EmOc638+79Nqf9poO+zTOAojvkiW9RKlfd35lplLY4iR1Ys9H4y7J0fmw3r25GR5VV
4rlggztpDpK/JMKsWnVzRg2gLI+M4PYL7YYwIj7TrxYtD9GC9Kl5UpX6a4+dz7PH50qlJBQW9mEr
YzZlgD46AOUgYW/eAZZxz8Y8073TOD7Os2FcRvZmDdPceZXa6I3a1O9GiUe5GJzlpGvxEipTxEE2
58Akqjgm53wOu60lV+usZAas+rwyj4acj7aMdZ9YOs9eFYg+E30FM8XhRJVL6riTfmon67XHHbo3
hr7juBxZWNSQBDLwG4LUnr/NStdeMIjF8Aef5ZQQ6huJzVffD+dpiqLg/d/iDzn9r30fk+c20gJc
zm/xhjIz9Q0HR5PfQipLhptnXW46ayR1uC80Bpd9f06W6KnsR8EqJpeTBrCq0ibr7LSVdV4H9zOG
oBOahMNSINSE1MMYM0LWvtqzOKeJHuij0h07ZK8HepDHOe2Ti2v09m5ciVFdssy+bYgwO77/vd5u
hkRUoNKw8aAgKboeMPRM6dS1kXaQ9GYFuHH9TuuFVriDtDVpck8dXeDDKjKuKV7UD0aWb59v3F8W
dEO0xNuQ42oCbiBHKAh9FMFSwIEkn33I1eOUSnOnzc1lI5d98Eb984KwBFzUAkJFevN38RZJ2iFL
wQWHQlSBUqXNLW0ecD0WR1vH0k4fMVL/eUEBXIxsGwAt11kveeUYZj+hJkL7d3QM2r7laBIyTZyE
HKXJrI+uyvu/KH/CdYmKFAbF76br2/K1rsEsdWrpfRkZdkDYbULHG6/B5utYZO4cuoxoRoyh06Zu
WsV6x/l6DDUesb3TxF9URqA4FZwfvGz40+3FxUJarOeCMoKIbEzJACxgfdpZLi/W2nzXGsSdk6o3
l7w3LHqWVYU5vvnS6+ZNwYHhPtfV+hQRfxY1GgpiCTUAOAPIwNG9dTiUlW087g7jlkI2Ib7aqTqe
J6XqUdXgK/UnrfrJ4psHkamMO0ek5NjSKPA5Z7deoc4crbBVGDmlis7b6em9+VAN0ABrh4OWXcq9
rsinkRsOSG9Qd6CiBtovwzG1Sw1dPWCsZqhBgYnp3tj+QqI84p1GZwKLblHUuCzYN+jI2cdWn/jg
qQIdQqmQQxfx3ZLHeEEQS4isbJ9F035jOg/JVE8gxXWdHlqSKkc1f8aRoT3h+mXsNrrKITtUnX7X
afWl0a0hLJKOME2QgDfL6OICXGiscfPu5rmh2Mi1xNsMd+c/NdKYmQTUr5oI/lRp02oQuVyTDDqD
29qLdayDnllTTngkquvy4sxa72eCeqGrm8tiUFNVQFn8vmEy2+D+iUjIDJzkQR9odCpGb/orzUW/
a6d73Rh2Mm/OTE6W3Z+Kqe7Sr4rOXLrppmhP34uRhMU+S+qsOot7pVtMsGBqdkpjtKE0ElhMllLZ
M18haw6n/n4s1GfVil8W2K57Ro130CV+1MZvgbHsouXS9tcS6Q7U51gaDBJNmtNpLMhw0asgIw6O
toAkDDTXnq2KwRt6MuPgdlm4ZvyBfZXTukD5G1qVHSarnR8wvF3sNlIDpWMKkzD09pFWpreOeTOv
rX1Akn8/DOZyIwsej455J22gfTcwEoXfQomUu1owjYYSJGkxBUZkYtu2qFDIrPU4171EqO6PNCCe
26zWjlHJ7yP1sMhtiUrRiM/L8GkQHW64vBl3hUjVSxs5nxfw+GccXNHufyg7s964jW6L/iICnIrD
azebPUpqDZZkvxByZHMusjiTv/4u+ntx5EDGfUgCBIlbYherTp2z99pmSjO4UfQzSjUlj3Ierb2Z
yu96kl+Ndoqe8id6Au24daJR7BdFE9mjdDNVi2MJ9flZaXQHvUTep2Ctt4WU5RU5LTJjLS3so1yW
aZsmYgzcOLEDHWfDUFGkVkVZ3oixuaQ+uAJsCM4J7ehIBoN1Eon1g38T3WjGyGbhbWswsaRbFP4e
3AdtLryNQT1wMSjrqr/prCUorOFLOtHbHqT3o+9N9wFKyl7r9fOkpvGQyCcDRxY5s8DM1hfJ6wDj
kEBoQK70u7CyFm1fZRYVHS7PbdS4T71YnENXaXi+nRmLYlpNOPTpPhfcswJHgJbMbYaE5cBkokjO
OR90a9vqkDB/5I+hUzGbWrWbVjd5Ver3FdVG4Iq8uEnL9oSuT3/WHPebuxDpVqF/DawpdjZWAwzD
LxPjS+LsSQmXGzlXDllhnA9VaaMbSfl4i2yjXac6a6e6+Frrg0NidfxQzCAEPQ0HK0/sNU0nCrEy
qUOmK4FnJllAVPMl53K9V/nOLckNShaqZilIo2258EZpbOzjJT+YvattGgMch1ZsU714AKy5m7NI
niXps5vEx0hSjEu3m1PAIZZ9jDLDDuJSr0Kj8Hk/0gmD30RsrJYBtY1x/edGj73fdk4zbUHEyam+
s/IFJr1t31TrRJKcAep8FDOYXvc1vpGdOSyv2M8V8dHrRWfg8tvHzoOQqxG0xChTzuzZprI2Db3O
WgfFM9GwGmeseXCnyJS06SKYrghGvHyvKaZrA3wL84USxPtiErLh5wGO4Sf4cN52sttHCAg0RckM
lJ6tbekqlXRgj41KJWnpFQquFB1RlwEUtCdWUCq0ozUZ9h3hU3uAJkCe8uk6Y7doHTWcse1M/D7b
uuntq1JVcj9X+a3IX43MNI/LVO6rSZSbqfUBNVYDzgEyoBjV9qEeGjNqbsavdG/q+T2qcXUhmcyC
YgLr+iiR1j4zbFE732OEWdKpTKLHym60N+FsWgwPjKUGUEV1A7hTpM+6ge4lImgtHu2wdFt3h4qK
WHl92CUYG/jXFt+/iB9hTILeLFQb6L16X7iL7RTT7V2mssuAqQ5LV0FkhDa/cTLpz0U0b4u81kPw
QPN2nG2X+ckkV/wrIQ9LkWyKpuEzUnWxDO6sCd9T6C3GF6dov7Y5I+PmOpuLCmypkd2lur3oUFvn
wIUu7ZJchlrco0n38OGxuc+e3FGL6uxV8ffS1GVoTmMceI4qt0n/rbItdWhA6GwWHdTG0r165UA4
Cb9RbijYnazKXzfnueQgqr3c28xDRocfMIxhd++mItG+K1nSjjuRLhaHee6HWEvJV28gcUYari6N
6WaGUvPGdqW/Jj4HDP25N8w8wJksuV1WcyNvI/qbS2E8aCNpelEui8CLdBFElSx24CJV8eRwkIdz
QoFUQEfgorQDKCYOteYt26zQH+28eLQXAupSIyO5BCfqJqWBwPnOhluV9ASWn8WPER/0rXKd19nJ
v88MMf/hWHn2cW9/IdVqgxYDL1nmv2RpZeydhfrGLxtEtbNR3jesY6R8Ogu85tjArxE4PdZKOUcN
g/R/qpUKUsn2lb5wdM9Qpr8Fu0VYiRfGCFbu58Q5QX23g6Eqml2BpmuV+TWAgBvEduWw9/xFBCUk
U+buDJz9pOyvgH+xYml9yqamDZdENRf8lGUAzD8ogPjtnQHDqje0tFeXvrtDU+Cfs4mpvSbaY0L/
LOhqRe7VK2taHNtmmtHMOo+jDcoqqaz5Ojb3fvfdKJboZLjubZ/Ed1lZO2/30zgn32R6bWoQvJjO
xFmfs/dB+K+KDnNljAMz+XprTP2hgfF2YRh+REMAq0Cix+B9yEnOjcYNbNkFD4+j7bH1XB19FJcu
rl8879SgAw1Ysx1yE1lsp4HnjbXYOreqv7TcirfMo6oQ5NJDFiGNqpyrjIaL6RC8EkuRfQOd1zf2
zhuJRylhV21ypTJAYwbcpbkKOkC7KMBO7GPmQSja0mLNWmqG/Gq545ng3wneSQdxd8oD/66dkN2k
DEbPc5ozSePapyUJPlpiEgKLdBaJ7Pgho9FYec7EJIyCU6r6wB5qbtA+Bf341PdW/NhjKvy1nzOg
l2FNnirGt71f97zulFNe7z7QH3pyee2axiX0m+S2jTlZW9fCEQk2es/0YNhJ3dsgWnIDiEcp+OcC
ocWaer/N5zK90azsq1VSjLKciUoEwGsipr7oIIthcweu4uTrlpGzxPGYC7BfGGNhAqCGydR6+aVg
eQEVwIg+OcZzPjbT2RGSTdtfeVPSdXZFJl+ZDjO2iX06NcQVBdlkka8URYcpbevb1hyaQ95W3+2y
eOK4f1ykHIMm5xBqcrYvxr1f5rY+xLRrgApKttHceuSf83Zo7Y10emNTpDZcG5NQ40yNGCLXRPb5
ZS25M0mVV43RU7T0Le5ohrFdYv+oav/ZHuv9aJDRkqAnv5Y907uccUVtRtk55nUttrUq5N4oyzOe
uxuUpt+ly1rrLIV9nGZyYFuY6vOlTAGot0Pwa9NMLB6NXX0tx+THtAgXf+Qwh7nhb31rRHZiCsoy
68kv2nPRs1SLkV7KSI1KzXGmj30klGk40qYvvHZnlO3RrX3waT2903h5ERl6NSb2MCT6+NWoHsc2
JnilYPxiWYRvWaBrwiUGiK5lBpIRieyYJA6qLfSBTWd0sJcYgBfJ7VxDy5yLGVT0SiOxReWelsR5
ynuh9tXi1Jd4nFeg0ldHtsmtg7TvNPQW16CK0la06mfsONc56sWu4+69mercoSz/scoJ9nOLo7/o
Y50bSTccYexom1/fczp2hD6hYsrXki4u+b/7/tRGyDFkA6G5GTr4Ve3ViiDTDWq8//yu/KdmmraD
oAOCecCzdYw//24IOEPGDS4Ra1cnffQL69VpoA3YWbvzohFZhR+/Qln3A5hDZeJJNAX1X2YyjAX+
uK5DHqEbQb3poY7/qCdtSzOusJLqIddriho7ITN0QTEwCmvcEY82HDoTIPtgk91srCL1cRbqNWJ5
KX2ndz7xqUVBZzQpLcbm5nNpFlYQWUl8yHrgaU3yDVLrDUE76X1TzPdJjSubmVUS9tmtairvQY+I
+46IQ9GMzLonhu2H4cahrUj72jhxuklhejXeaP6csebHRZk9O+X0rMseQZdpjQ9pnVZH+ojxnpr+
qHdF/yBa7Z/C8ttjNrSvdRTlD5bZf5XxJRua4cWMUPYUgHN3SPGs0NaLPFSmXAIfD/MBSKv/haF3
HjzFiXLwChQcUbBI/Frqm6XLbe784qbxkuGcjwKxgVcfAGz6wZiNLWqoeNqSKIBKbEI2FIsICkEE
BY7Z+yVplXtreqsQmWRSt6o43PSpDoZxnM+VvaEdpV0KmS04W54gWqtzyWAcn0a0H/2cR+9kP62W
9Z9q863J7CQwW6qArnaei7Z6wTB323JXvs+X+bj42b1uL+21l8nRtxK2Dq9/NBNzDruR+4ypdbeG
SMsjeRgxc4M8Cws3isN2Qus41OWyb5vBDgRnO8UBOCygF6NDGwmzwU4ubqjRFn8uy+l2jOJdUw4y
IFx72s1AwFnKSRjV2mvPFWE7Ma+E4+A8wRGhwmvaryTVWUeMLV8JwIGkN8z2bqyYQplyBAqm10gj
04NlF9Fe2H23FYr+a9YznOICaU+4vOm1zPeOWWpHJuu74kvKm/okZtfYmt+rJk5fJiQXd4k2/dND
zqJbRQ9iIWsSjUe1TYT5Ioe+uBjmaIVIItTZWeVnYqGUazgYDmwq8rwYznyEEpf8b09NTcGVKR7v
58W5k4J3wInYTkcmwYvdttwO0Nn6mib2qCEJQGM9WR1Eea0d5K2Y7o3xppHDuB9gcoR+p82HLC7l
1vHogteVFV/kbF4INjPulGeQC9Frz0Yz1Sc0PebWlfDVP998/my9MueEoMBgQ3fXt//fe0/l2pJL
eYK0dNibzYQIdKll4DYdhV+0d1Bx2DqpePLt84/9D+YYriOwDb86r+YfcKrYBj4Os3EJM0+Ptil2
DZyhb8JaYPMBJtZx2s8jWX6LcZdVXA8///g/1PNr4Bb0BpOjDbnex9Gfp1NxpQX91kr36NSX3Xuu
w6PqxkqCJJifPv+0PwX0awwcnVeLsR976Ed9dK23WesUJnEw2sT2aA1eWFN5Ici4bbQKJdmIDqmx
Hhwc42djjl46H7YA07VpM4m63i2NnuzyET0MiQ7ZpjZQclUtXSdNJ7gsHnQk3vbE/J/zu5vTO0vk
46nwjP0yJcPOsUmGoP3CoBA1TTil8TmHLIOIb7m3qVycmrts4dfwQqce+XN/LJaGqkBTgv6F80aI
X41ii3XN80lZ3OPXz5/P/4hn/55roNf2V2cWBhUEXesq/U3PUDDajvH0Ie6dIv3sTe5WVinKJpIY
b4fASIkog57qb1NLeyMXAN0YuVLbsSfkEY6fw1Ltg3H2pi3QxV/hBXeq/BHFabsdSwTIfZ/Cz2zK
sLdY1nX00OVIZezZfMew85OgaPILaPqhu1+MCzfdp8bopifASE3ooS4OeiFuzEnYX1vQ9FtZD/zx
GcSaGvWbRLi3Qdv8ra2y/qW9cVNAhokvqmNExkPQau65Ucsz4JzsOq1aHZww9N5LLbrMRFgEo83L
B34PdYtbqxdzBN4EL7ggvM+cDpPtjafGflug5oIFzY1XWzDdaoy+v4mH1qFKl1A3huo6Tn5+C6KS
VotS6Yk4hWAGbYcMjz2tH4z+KLryYa7jJqhzO94Xo40+qFDNfrCZ2ImGVAo3AmrTduCvR09dl6oz
tsbQfhMFPItSlo+2M/W3CGmijcIpuPfoGC5uQuPYPAvFGT0WLtmP6UKkSUmNzFXvYppIfwyM3xyS
W/S1r0Zpj0cf3d/OAsODLClINRGHZuI0JzsV55Tu/x5iMt9ln5+QHohrVhsnzZqq44AJP3MjebLQ
spP9IZgGeNPVJV0Yl4XpH+c+AidGBEPQNaUFPJMknsqytYC6EpQsX1zm5e3RSVxvlweSscuBfr8W
+F31FmW+tymkPp4gIRmXNJbwc4rkeaAPf060LjrNQHO5i6pHlvL8zPWK/kJp/SOBt54hBNOotvST
WPIrmtS7uKu9AwdkuRmF0e98E8bXUMxbp6rcLfDzYHZE9bRYzZnqveq67OJ6/SvUBkT1UnRBNQ+M
ya1OHCbVeWR+I0jvxa10UoRf4pyjxQ1VqkNmnqBJaHJE9S/FTaXlj3FRWSigBoOA4/hxpPMrlsrf
mE5yP1YzCR+l9Z6CIdq6FXiY+TyTWQ9kmAamxlymZGC4/8sL/qdkgHQF+ETYvXSmXh9HXnYbJ2lX
x1gl6/nSDl2NV0jKM4qexE7vSLUAeFZhziviZz0HVepGUfkXkcn/AHr/3mQQW3h4P3/5pY2PVtdM
ZA44txJYrZ1oBI+acZD6075fM/o8U6LrLG0EvU21BTxOE2NhaMCaktZE94RiyJCUrWo/AlqoxE9a
FeJQwvQm6Xm6IbnGnFCzQ6rMMbwgl5xyZNMt8jFvasnJQKpQeGLjaOQ7Tkj3wUJXalfp7nRr0VcH
6nNBGhpD/6GNF9EG2KrmGqfOXRYb+nGgi9vkI6YiD/J6pmrCnOz7yhc0QYsHJTBN4yN1SZ/z7sjA
so+2Zt0Mi8s8KlboDsXT5M4nEC0P7P40zkcaSbL7ifdiOVkojsqYAEUU2A+QfZPDAr9/YzbjD/qw
4awS+hekFMyLQHzVtw2eBdyx8IwyYGrqMRrMez+W5qWwvReyKxo00P18xP1+ocS+S6BUhlOc3Our
E8JlApkY2hxg/myQpotXbxppjchSbB1zYMAAbh3Llvk4Gpq+S2IdlfeIMHzA5aSr5ES4Yxkm2l+d
+/8hyMIuhHETNgouzj84G55LS6VFgB2WGcLQMopImGL0i3UcjJyID0WOJrNX/Jx5l/3QJCFO6RLQ
ZkKBye16eFExknJD0G+scBrBs900WK22DvsHxHJtLwYEhxnpWH75pUG5P2VV0NskSkfDD93MxSaO
4kcPNXtem2HftgSR9anY6JP2fWxZkuvWbBVfkBrGf6mGTPHn+4myztTJnYbqR2jrB8+sLgfabKU5
QUqr2bg7C6mkjLiFg/0ziapA0ojRxO0jtbMUrg/JVuLRUgxtmOIB41ZYWzYXeof+g5qa7gGi8l0v
AH81Vcmx5+89Q2EsIJH6YPjDcBgyd6Tqoz/Y1UCYJvTOG7Od9pWWPPtztVJRdYIrzWUFOXa8gJ44
9WNXHRckWxthQfSA4nvIJ9ipNmPXSHby1nGq8Ghpjr6Va+xX1ZFQM+dTeWSAVu3cZvnCmTcc7aJi
p8uJnmre5mY6RHP/Ok04W5RdXFzDrG+zCEtUlmnuMesrnMomcDOtIDXNc9oKYycJSa1ToaZrsnQn
YAT6xnI/KL9bJ5dUZBqpYUBrrLAt4VK6KM2weWjuE9ygS1O7iE6cuQ5zTrQCFd8dHO6Dblon1Dcj
Ko4VaU13+ijd7r4SfoucWZY7n7W5pceL6CbTGHFb1l1RJbQfdUkvzePOIpHplySDRydohhAvSRs5
ZHCUlZGXJ4W9B/eDfmOtNPi5FvsYKwz3cptBiZ0dCcKlW5g0b0M7vCdWUUCzsm+0qOkO0YMnO+RW
ZlIjs7okelxeLWymt0M+bMdVISKYAARGgsqnUfzCXk+734gJV7cQ8vgz5XssQTIWlWop640JvrLz
Pcuh6mXxeBlXoZafVmbgIL5qbYSsajW3OQnDi/a1WaGGyFPsPbNQY5Hptsv4mxkDfMOciXks+ZZE
HljDeQiz9Ip9Obn1xcyuu/jdjkqieyR+/iRLXPqUC+dOMsCZ+jy58as3vgib/sAkDpmcjghqWKU1
sw6+R/syWss2HWfmSrXb7xZnfHb8IIos+2TWMOZoNtv4wkKj94dtbc/pZWWQ5RnkZs3Nt+ngpEfd
1sIJoVGgaXVOfzq6jibwSM1X3IGjTAd3DX8m7c3nvDeb40xOA/wy62gWzk0CFXkvI/u5igymTSh7
t10KOt710j2DaoK7PAYyyo0KbpLkYs24vrcMKaFcw9ujqGEBRI692gONa+XzWNoFH5Nw02MBfids
5+o7A8pi648+yDlJzGTj39Qwg0had9AWknFWlsnPUdevvje9xmJ5mUf3OPYzCevl8o5ukoLXjB8b
/20205vOSOQXYfWPbmaWJ7vATVI2jXka8S0YVFJcay6TyVBMsyBajNvW7DmVuHR8Xm78qXdBh0B7
lMvdupd/VPQUuph0s4WdnwzmyJWJ01460HyUlcBMKujOM0/4i4roTzEpx4dDygw3WmhrHzU2GAXy
Bi/bhOWS2wvyrD0F5Fb5GmGRN/HoYurVp8vnv+d/SPOgv5D4bYBdc8w/gAON5URR4zcjBLrOPBQx
4DMHll58JgIQkKzIv2ggcT34RLvW1zcd7pRN4s7ZpvGRqtHn2NvG8sKfUbDd887OS8ZMACUmojA7
aP34q94yXdEOSeTsu7YDbOd2m7rstuWC4gZFDK35x9Ip33LN3zpxua0m+aYKVwefHF1p2S3Y5vgv
0Tx8EcxnkSE3Z1T/b9Myh23uQvLDVYPWD99AzTCWqHtuazK+M7Po2iH328sy94hktCFNjQYwZHOi
jsWzNOddx/QAln9NByNkqRPC2VaB6h+p//UwThe2BktbyPT5jo8g+YvA6T/WGPAdl8s8Qi7kcB/6
JvkERBvp4BhmZXtY/OImmvw0NGBZD3Ymg2Ya/vJl/0H7WdsVOlpxVralw4X6cEYrUtuy3oPwWWTV
TEJxg2zctr0g1rVjaudEcdaZsXWoO4QyaTx12zFOllMWZ5yo+uHzpSfMD/3iXz+NAOzEO0Zr5JdS
8bcbe6JEA5hvUCG9T7UZUqSsi/nDj4x3N0tPmsQw5yis/FZtJHsWaowr3ruLB79Hk9C+DWxyW3JB
G+01j5p/clSLXT0iFE7EAzaxXVw0yZ4d/irL+oWzmeGqodEbB+ZaZOqHlyyvXWIigHCrc96hsXUt
dEOuDc2tyV/1tHrLE2lt9RdHJTa6RQKE9DZ9FeyaZNKi11IEdpY9yefdsTS7d92z35M2e/KWpN0S
onHKDXQFnz+zj02nj4/sQ5OjHKKOFi200mk1tzATa9mc8viKHuBvDZV1Lfx+1fn1UWsalABCtRZ2
/+6nAIlja5VShUns/oPzcdtFLo9nPRUGx+Pw5BjBNant+gHr6IhU9vNfdf1VPn4+Hg9y7UndshEe
/vvzWwzP/pLGKmT6C0Ec+PbKKH4rNeserQvrhXFMF8VPDui2zz95/c0+fDI6BtwbvJuUs7/W7W/r
kuBFBYa2qUKoH4DcW/1IGgnaIUJ4P/8g4z9+RxvPgm75tPY8w1tr6t8+iQTUBnyjqsKyVHeqmb+Y
Vfa1EhhW9NQhz9XqtqpW/R43rbZh7NGtqPNoqTBn+LfQxgM1gzAs8LCeZSuuLsOhlZw6/+VgMv/j
iSD5RG+qc+VFWPNB31rjNGHdoTR13PZqkgpio2AJ/Kw5eHICaWzrzQWWyMZAacM9nYCngtGNKAFb
Eyb4ddK8+Qi+cqfTWuJX+c6wYEFTkY+Ybwgit8z7JkYj2WbxdCT53baNv1xP/njS3Ed0/oIwwbHu
ed6H1dzIoo47n+qOWHdj1znFeyxXjGvlnKY4LQO4SvRVktK+LsDJrl6WcMlao86SvSneyhx3R1wq
52C6iXnHnNMgDZ4p6zT8dU18PBXWn3SNYENsg7/J+EgAIrdM6Wz/A+HfdIJaUW30Wdihgf58u1rQ
8vE65Q3Jvv0L7ZYjkgJnD1oC3RyMeTquaMtL6Rgbgl4mJzp9vmI/KnL/98ORKEK4ABHoH1/KGuND
F0HihtpCrjWsbDAL0/Dy+Yf8Mcz89UVxk17T9lD9fvyyELxmOUHuEHdXHrE39e9zBIAyKaNrmyc/
OqHta1rUMUze0V67hGr6S/n3x2xh/REMwY7vOCtf9GMtZqRYFNkT+9Bh7Hrv94DzfQ+7bx2RGWu3
BVWHe007GujSgzc+RVwn/vIUPh6P64/AUMWm4eS74o+GdlY6cd2MSx+6s3Vvzy3RdNUaWDvG56Zl
iL8woeU6v6RBMWfuhhmb2IvyxbXmv406/kDT/fpRfMMijB66mv4xakEfSUozUZ6FMmWsRu43CUM5
IkaqpHI/ddp304fI1RJrphuoKJLUai6WNJj3xveZ7aQ7o65+YA7by4RIq6pANLHC/HsCgfaNUju4
FANwavev0Z7/9Qx/cYuRrAue5roB/7bBcgkvUyUyVhJRUseECpX0smGnEoQgcqlulMGFe/RBfvfJ
OWMaIKwbLf4r7PQ/Xhu+SboiArYN/osP+yejbQ3+hd2FdMUO5NJvdDAany+X//4IwDmG86u8WyuH
337T3iWPXuqkYWTF8D23o03X2neff8T6U/5+LrIKWIoMWXTuKKb4KMcfNVcJo/WaUNjljZdmLaoc
8yKj8thM7W5whotIpr+cxeuP/eEzcR3iOsDYx27w8SzOXTfm6KEK6HOs2FX1nsEUs1Ku0C46vc9/
v/94hJwNIH8wxvo0m9fF9NsjrBstZ9AOtiWb5E9N0epxy/8v3ZNTHt8qi2CtaBxKwn9/hhi1JC2p
QUOHGEQaallYYvHeUInHiCRn/+bzX+nPr4yP4zQxPNMRgD4/rIrEKFoi5TWCv3LvrZ0YjTSIbjQL
eSB5WNh4CeYzYBN//qlEA/3xtRmCWyzROdCtaIeuh9xvj1LpmV8uxFyEJAdiI46y+TJKWwUTSVeG
U6B3WMZLGdN1GF1QHYPv7Sx0FDRQECEQJJQcstnV90tOOgXa4lOFfncz9C5KeDU+ECtF5Z8W+bkh
HBtFOgHsyI13LbOnA7iCcLJN7cmg4yYX3SU7XPqBHnX6XeMXy3GIm3fUG81d70bbBuMQoz+/us1g
5jF0v0np5uzF2MfbkgnUfRUb4IS0L1oeOffLVKF41aKHCWN0QFt1DCqHcI44Bp7VVwl2xvoR2+Ic
9kaHLZf5xNRn3lHTm41JkHdgx1p0H7lJf+pmdORCfypic1fxDQbaaGXwiKLk0qMH8Utbv/Gq1Ljx
ewJ0lmRyvi9Ce7dQbMG7pTCMvGLfJIBv28iFsqA0Kxw6Pic1klckEFxvR+8uL3Uwkn6Dyqz1QIjq
SYwaGBl9zFghjkdCdPn5Ns2ooxHqACCYhaaCYklWU7ogUX3VTK1s+XaVAptIbMphPGW+ZuyB5kvw
rIG/Znx5q729UsMtCAI6Cm+DbQcONWterjT1hu/GSTgdyhZkloXqsSCWI6zRD0LFpkffLJukJZB+
JUCjyBwM+uY99g0vRtGS84BTKNpbSjdMM63qTnLMMKmTDdxkCp27mTxPNhEsi+XDusiH5NCYYS7d
iodHRqbpdffcZcIG500YVfQTNSS8G0xv6Lodnts8DsujtRpLVsQW0QTjodP9Ix2F/DAj+BgNT94a
tdLues1Gq++Yr3S3eGwe0mZLDrj7kenP/T5J8mJrPBspCT9Tj1RUW0kQeOd3rllWt4UX3eYxdLdW
FNZF4yjU5R4vDLkymRm4Nv1VvfMqCNz84fT8r1MfdYfYt0FR4aO9wXvTHCxvOKhWPC1Lpz1YuGTo
xOQviHyNLTgwMzCEvK8SYYU191GJYeiqF6FCKb8FKqxfXc5dZwQ8Aslp2skxIsiISyUjwExteZtH
1HSmOsZm3l/R4X7LfbROdlIeCfwwaCCu+PO4wziIbWnpQT2Oi3l2U/vH51vIn/u+iW+eqxHOUbyj
7oe9GCKzryBJl6HhIcX15+h73d72wHmaubr+vz+KJgR1HLU2vZGPR8wYldJKIvIt2Ghe3RkY12Ad
bDgeLLrXzz/K/NVh+fd5xu2JfV14HAAY1T8UJLXr1C2bUhq2qwEoreovWTyj3xRlvFKt6M4azUbG
bn3QnTFIRKeHoxxpNECSaCLnu21J0tVgC8HXL1BP1d8qBKqHRJcwUsZ5YFWr5uzb+TcxFt0JRNIY
FKuzM9dt1K2pFxaKcUDiyIX4zbWhnmLi1AelBeyg32oSgDyr1fHZRdVqaidRtOx+Iip8n2dSHnOn
I58nueJvWZWiQNtifiYEOoGBpQP9ifpq5kTgjUm9BONIOz5fA1Olpoeyszd6I77ndRWHaJmvMTlb
CIP5kRz9K3bk95lCl83CGMNSb08a+gwsJ9F97VYZnZdN4Thd2E2ZucmR6aIzT370mXPH3NGCs1X7
l8USB8V8cRySEMKVA0sFAYiXl06oK9BHcdKHijzjXVLj1/OTvNmudrCib/Nj541M+Iv6AHqlvhlT
KY4qdi+Ae0BLcU/ficGDOMdqRE32bOYwVHSngDaalDqld+mS1Fo4DG/Hr6p2zLClaX8GjOocy4YA
IjajF3dSNNhyAH5evFtF619q5p9cMev32YjNg0yiYutkXKTLwPUq/SEb4+yAcMvY9DWaFD+vshNH
Ju1KejB46eRBM+x/OjaDi61Q8H01OqU9uRVbizGYt8KpUWDrw420HF4hZWm3ST8/eTFa7AgoSJC4
wWyKOEBC2+/EA/r29phW1juzl/5cOy4DGMIwDxYhy0WMuCRrJ+9iNjOCZsPjbTGfzBoqedzQlSXg
Xu0ZPp8wlIFoSZCMD3NmM4WvkF5+h1XWkXtc33ccyGezHY+tRjCV8qKUYzYnlbK680hXCjjVZjJV
lB3mJgNmmqHNfTqHJaPUMY8DiTbqaEntwWiSjRflF5qoyWW0cYu1C8Va7tI+YAuFDck9hAfo7GS5
8GoYfblJU9wm1uLvKzyTO72XT2kHTxBLKCe01astmkHewsHgVErVT4JBGGcVxgHVlApjuHJBksoj
5X2/bxvzsBixQliB8EnTAI+AL+NgyfCEaw0HH1/NjRqXn1FvvPiVKm+rRqfuT+MeoxN8JVH8yEu1
7FKv5sgZrYPkKJdmKS68n9qmQ2mzbdWkQA/hXrY9zd/3s/ZPO6svRWuJOyZbZC7GWBY/36L+12D4
1xYF/JJoIu7dqOtAWlj/rt0iC6QFwuE87LjoEU3Nm6x0C8nu4pAxnJ4T3FqHqdF7RvLxbZPbLWQV
H/yEXvG3Ujy0iYDolSdHvWpLCDekLbCZaaGhEvhqXrqZG8O6ccQGANc33nCecquF6eL9Q7d2q4q2
OdiaQZKP517AXtWbTHfUsbbybKvxyKhFEEOapX8zzYM6u1X66nbeT6CiP51M7ahzELxb2DsI4rqp
dBvbkNlhtmkwN2RzCyM9eQYd6Z5jxV471nF5U5fHAef9fmKmfF4mFBPl8C64qB4Xa3nSPOxUpScZ
ObcMwGL/p961W80qqvMUVdWhndL7MnONjTUv7cG3jomlJbdV/5Xr77No6/Z+dDU8sxoB2W3mbkmd
pNU96WhutTgspx51MeCqycj922mCeuVYyHFIbpx3ttbimy1SeZf63yf/VVrNt4wywfXr5ejE5oMg
yPxWz0zSECwHqVlZePcm7ilSR/VtBdTwLqISXMxyb3M5DOz+/6g7j+bYkSxL/5Wy3Hs2tGjrLLNB
AKHJoHwk3wbGRwHpUA796+eLqurpyeqRi1mMWebiGRUiAnC/fu8533FvyzgtLtXiLyiPOLfVeaco
Bpi14xbaLU7yPjGDrl1oV53s8UZ6eP0GxIOOKnsChDtIcL6tzti6fIx0qYdsaoS3pRXXLu14XKph
vUmwUe0qQ9stbtcepebFOxGq2m0PFonW/xv9qf2fDm4+xzZ2VXIDXGJp/tMdK9PKXt2ODMe1VSDm
2hHCD1yraeSlmbL7ZfXpHLTohTdWk9uUjg6mKV/fxFK8mjxfO2DapVUgDqwUrCi8qMRKNzbQKUKa
O/aznvkfPcDhWCIggSUzJOEw1w8AuNVDqqqjOyF30K3ZP5Lc59/mV+lylT3Bq3hN/TnZXO/6urQu
6+jjd3A8tVkHmYXKhJY6LvOwmQoLYoCo8AASRJW6lh4APCbGpp4vsUod4EYrfp/m3FtUrW6BWGhK
KlaHhYPK31aAf/mY/zX5qu/+/qirv/4b//6om6XLkrT/p3/+9amW/Pdv15/5b9/z55/460320dWq
/u7/l9+1+6pv3+WX+udv+tNv5q//4+rC9/79T/+Iqj7rl/vhq1sevtRQ9n+7Cl7H9Tv/T7/4l6+/
/Zanpfn647cP+iD99bclWV399o8vHT7/+O3aM/6X//7X/+Nr1+v/47eg7tX0ftUo//2X/ftPfL2r
/o/fDP93SlLybum90DQ0XfrL09f1K7r/O2ox1irHJR3B0Wy+UtVdn/7xm9Dd32k4UOhy11J4Mn79
7S+qHv72NcP5naEYkwGARkjesFP89u/X9qeP8D8+0r9UAwn2WdWrP35joPinEzlLOT0bH/EczUzz
Svv6p1EDGlISPgbCzwolUwDD6OmxzeU4/d/g4gIXxQHb0gwNGFW43t3Yj1Yalp6ZsusZ3VSGA+Km
4tY0seEf7EHH7lTjefZOAHMmDD4T3rFNO9R68exVmmWdGhGDwIE82BknskHl91JiyHnRZ7iCZer2
T5oq0S/nZmHUmyGrlY47VY1PGMFs90bSZ6I8083M24xDvmZ7tEQSn5Rny5kColohC5QuZFbLG60a
W/vksbxPEtmZ36fYxrAF1/cL7zmgzqF2q2i1EhyPnh/3gA+ZLhWRYxQkVmuIIq+BP+34ORqD/CCo
Trx2mkWZrLP1X2GfWpq/mhDq6ktcWzVArK634qixcT7usqorPsVkL85Nvsqy2KB86WpKpyK1QyaI
+FzWKSN4VLRz6eIrTmYJ7KfIH0mIFdnOos3s7jzRwiatVM5cmnfaI0lPzdNLTezB2TYKt0Br56V+
4ODvhYnQNGwT7VJUb/6YkVri5SKn4Ma/ok4YCbLmp7cmbvme9XjgzhO6seZ98lSpjm2M8fXLpkjl
8G96A8oepnjQRH4UPm5nTIVrvpRPeJaL8TCnJVxCc4rNGP+CbzULHY4WJ5ZGM8O6a3Rr0t+klbrG
26TPvo2mN2nTLWF1AG2IR27n/TLhlrvEwiTyMijWqu9/lJOqP9gSUKYRlglmsay45zau3aY/6F6g
FppbiJtrA8gMLjvypo3tdvSR6Clh89NrrA03BYCEZEcaXXut9ZGo+gjf2drd5CVRlvMp3FV+rWzx
+Z4PIpMRL7guL/GoqK4cYSCBrRH23xqMvV0k3lOtM/utshkdZ45pu1Mt7sHGchtE3IlUN86sG7xA
t09khOa19261EgphSCZB74EvtPwnLRkX/3UGKmQ9GpVf8fqIjFtepEXngdxo4UhAhqsOi86pTE+H
i00ywtY1AJnv4pjx03HA5uX9wIQS0wtoq1KeCmq810rrM/fDVKOdHqGkV/kzoPx15nBB/XmaZbJ8
DZNDxjxNmpm4gmBJaFjtKzl1zXeeNFl+qyyzxuHui1IdwIzImqSWxX5eF6Ougnq22nex1OoNlq2m
iPlbTLYYu+977RMPelPulmVW+RkPStftDJdlDP7PMKuTnBRVXl4OpXY1p9ceHnviroYdtInYpKAY
LTviMN+Pl2pYqunRWfOh3ANedrKTIpms3ntu7nY8bWox+zCP48aMUml762Hwmfv8RAQ0yINmYhTn
+S+xASNfUJ8AsdPyQ1Io09Wgh9x4HB4rmd+P9Iu7U4z4OT9CBGvWN9HRtMuQlS8eEVzDlGNmiK1i
Ohicq703Gj0V6a65hDFJlFsipLiXukzz42Jn2b2ly2rYrxJiVTPZk0QPAT4/6EnBA7qujUhGeO4l
IsAi46y39ImHfHcypAef3FhchZxzNo2tO41XKkOeA/f0PVovR/QEMWOQWKCXyqcJfXkRp1r92Gok
0wap2Y2PBMbV4m4kr00i4pvHDPc20AciZLSKQGZUJS+OclIP9zfKsN2kYIqdOxisPu8VD2w02zFM
Wl+rEZ5bQMfTPamuscRy7nXYx9casshA2NKwhRTorWx3SxNPR9utxzb+cEueW5eDPRYxzdvPK0Xi
8mhPGK30SEeXx+hmk6l4oAXrQwJ+0AtiUZ6rrBTduesnlM6ImGJegQ6APhYZPOx2gr0V6arOimAV
BU+D7be1FmQcy3mRYOmRVQpyWQNpeOKhnNz5sSTHgTUwXRy6rRiQ0w3yMyOhNec08NpUB2S/Xd35
bZQtoQCZ0LL+HNed/aIp3XrSLNI0RBe7AH+RM/uYnslZDIlHAua+UJnTBPaY8iLqKCCqW6UgVqUt
WFr3fI6QxZFJYMUNqP/JnDMTB+LbMDG126l4mardxOkuvZlomBAz2La01/6f1GT/P1VbFPH/82rr
vwyKUNg/F1v8wN+LLcom3TGAQhlXN6ntXA1nfy+2/N+JMPibiM5wIXE5GlXQP4oty//9ak69KrMd
3WU/+Y9ay3J+NyFUWIxJOFhdi67/q1ILjcifai0Xna3GKYSTNd6w/8EJOk8QtHorkL/4ekNrWiW3
DZqOVTCrrkmYPM1zHnn2izFrqGqW5ZAsIsUTT5y8Pm4cx9nX6Fx3jNschB5muCTqpylTa2fRCjdL
j0wvZJW0awi/delW6BhXA3O1D1YSXxLNeeiHzAvZ3n4MdvkEvDdA6NRt0tTRoqmn/CAwc5sAlB4m
MFS+md2PlrxHT5eECdXqpsiGM/iX99jr+40xVSiNxuKnJxrO3hPbwonJtQ2bF7c2iwgOL79maNMA
JgYRt5uRDMY9j3kCfLgm+FYCYutG/5uRG8s78YCHvr5gwdpIh3B2rIVgl2L/YGexH/gmswC/yaeA
DbUJ0C+n+1lDfeH7R5ACNEGTZxU1xA09TOCJKv+SyrbbNgyuAx/hTmC12N779kY160OpYRd20tvZ
lj9kBUVQT+ClpKyhZv9qYbvHrLJsbIfOZWGXWVDqebXRybyALztsbO1xRq4auktXkcbTMiaKf0HD
80Ovm9Ark6IpTK8Ne20YQpEi5iXKBtNQT9uchjKTDZS+zsRmXFWOCi1jPaOprg9Gn1HyoI7Wh6za
Z1MR5r7L+kOA3Wb0JlJScU0STIOyy8wBhPfIfUZvuR81iQLUXM9ZSncEv2FVLvDHe/FNkhjgg5kW
FxQUO+wWgASOWRtnNyMevuoRdq9J9ZFluQM2WuZhTFVv+8O86WLyJ7oOxU4pFC7m+QjIqArG0SD+
L9OeTXa+sMg81G61vtfVlZ3EgHvjQVUMKLvW3bWe2muez8iF34Qn1rjO8q0lhwmfHureAqM1KoZA
uSdCgE5j4Az+fKun+dMc+w+ydx/ctHc3JaBtx+P1oAjfD+ue+jLwRwyVjXAosthFga4Dz6KuIvuL
iaAJXFtxdgxcAYsd+7gfEuYDRAlUfG16aeQ5xVds+MuBPh1tIWL7IqGDXQeWB+ndp9UOxHErePWM
PEZ7a1rdnWbO0xb3HltAUY6b2fN/ytLuOYL0+jOVMdmxCrdGnOmRfwZFAdbLw82SmzTqwOZjVdYt
2BggrmY3QVTg9yYdAWPcFMYIRRyjAfEgxoqUmwSfqfTf0kzgQqNRahW1ePAtNr3FWcsNXjpUYWyW
VdPm4Wg2HnkmHRc00jHS8KpdrdZsxXqUDARbtHT7oYVh+waVk+YEQFSuelqcKhiM/n4YPG+nQ0sF
QKLCLjM/cHzb/KFxD7ij2INOjKCabK4BRYFwZo6ZkyC1JZ5muhZUZuA58RnFY6D6KT75Da18YZQq
0jgvNsDUQzUxLjAKcmNa8jjxOwZL3DxAJUtfHK14ZpiLlF5mBd3A7N7pGFohjq9I0AaJ3mII5bO6
TQprP3NoCTgAdmh1cRSmFD9RPJq7YsUYkBeFGdUsg47NKHVxma21njsAeDdt8tCKV1Xq76kvCeQ2
5SfojAp7XooFNM9AZ/iCwGT/OrskfTcm5CLHLZh6TrKdR+2ydO3D2HrIPVOIUORCY8d66cxmV1D/
HBiLfJpOehrbfuVcwu0qW7qvNlxZN8mfgOiAj2BpoHxgMpt5zi0+MG0LFRk62DyFFZZ7Aq/yH1Zt
xuwKPEYENZJ2U+R4BnsylJeNoRfboZ2aW+zhG+JFxKmGr8GLpEpVOJjnLSc/7jIBzEaH2c8xd2x2
bAsvZWGYwViYpIvD2sFr9j7EQIBiw3UDr05eWiS8DASyjdLSB8bUgGD0JCMHATdHcyzy5lTRWtsA
BKTRRxcNm3kb1q1PBQr7K5TJYBznuDtpHqgBjUXa8zpCYpr8zm4nSf4xjM2SNK2A7J8jfWkbaGrO
IcvUbyi40ChZ7oteu8BbaubKXY+0mKLtwDibo3U0dHq8R5Sb8BX9RuaNGXqAEW90eemc1gNCXxWb
RXd2nWceGQZaOy1WHiQx7HJ2qX5kzovdwfkor/gWjkyHEUhSVkJi65fk3C59Fho5VtGpomdn2g+U
td808bow6zMGM6V2HqkCyeXQgxWfFG6Z5cqGYBbc7/TGtoPOVtxI/nDHseV6Z5VHzbSPBgX1puqW
i6jYNg07vziAhNplgqm43iZubD9O/dkrckb9OcJygnUA7LhzhE3T5h4q4aZUPRdgcNc0JAtTaS/b
Frm6gfErVJqbb/2g1/ufZkIjGFNJcvDRViJIlxceB283x+Z3b5XNhtS7t7Qg8cG06utg/x4PcqS3
TFV8Myfcepl2FD6kcyZ9SASDF0qABIGtVlgcI2g3dBnFiFvbzEAsawzlgxjsVZYz9G1WLQ1ZOChF
kKLGSAUqOHhp8zYN86Ev7b0Ox3knCRLABe2HDJeHcFjxl/RQ76eyftb0rtqSAmAiCsse0rriTCWQ
fNMgIBQUXLdMVLhmzEC4WfXOizKpq3ssF76Y18iqk7uEJJONXYe6HJ7RZoutmRY7hlO/TJuwDEio
NZ4TpB7p2Mqt1QD2Sor5uFj2GZf4M1VWIfKXhfDm64ksoKF7bNCBRyR1UJnZ76aN4sSLh3dXaSUe
sfPsuQrPtMDV6x6I1zmUZh/FWfs+psZZVaK+c1V67mv9Zelyn7lgxo8V3qEZIXcV8zV0obol02aI
sl4/VRlrAHAftsZrxsKC27yzoD3MOMg2tJvyzTJfZmMgq6uHazPmISBOjL11mez7st6Ok3NXtFAg
+swrGDC4uzYFWsknYaBysYOK6AGix8poSMgdnQYjO4gRSqtiBtUlTr5H9/5De/GcEp7hNHl735Er
IKgIerx2ttHqYrtLfnQxTLcc31c0xcsbNQyyBToIQZNnLys1kEoWQNhxlTNy5MIzVVE8Vt/GOD6i
Ipm2hrk8a0p1mOoTDXD3XZaTIzIYMx+ORigqFnoQfVDNfHoDNwscl6CkVRdZerqcibvk8ejXY5K5
IppsHF4megbGeoN2pgsO4FuXyU1l5KcOwg+oZc5mQH1Bg8orXp6u2pJWFcINa9yVTkb0hDT2llWn
oQSaAHWkCzhEiJtWLXTa12FD4rENQFNnCUlM/wGsy8YarD6wquRHX2nPvfZDkwwzZ/fg91UOrbMU
QWmBQDP75oDTkMwh+mZl5dhHXSUKM1rzVCsq+KbzCD7QRbxFqUdUK2twWI67qkHNJBz/h59MnwTx
na18HrcpKefj7MtD6nAMBRZunnLRMalwyG0xLAa/olcXgcaS0ehWwjSMlwsiJ5SvC4balrBbxdhe
lQc1dF9J4507ILABmlKMw0jley3euyoG1TLFeOiKkKSY/aKBvcyvB2OBpgBuwx3CSY7gDYomc10p
NvCJxeV+tcuXmpM71SmtE62z6tDSxp2PA9v16/Fira3HTVvcrPkG4x/4rZWlFtQtiW16qrAmMl0b
fADbGKbnvWcxxtXME1GWHTRz95ROrByxYPPXE2UwWLF2XoExj5oMHXoVFtbM6kh40MbIWR7RPDEV
Tenmei5mDwu3iFjX6VJxVMgcOhw5X5ITI9lSlbAm0tPC0JKCWMAQcmCCWE59tCY7J2rvODALPEz+
sBeoWjedSwCI1vOmpbMXKQrkiCeFAcuYvtbawWH0t+1VPW6sqvvObaJQMqzZB9ejAWPNxrdNfyhw
SVUI+q44OwlLXzHAfhuuOagJT3YlyV4vwFKP7vKqjRITtheTZ1RfhEqHHSS+pwTqGJIOsguyJT/2
13fBB0ylZ7F7Kqx6l1TVdmrNj17YT3RFlhA6a0Hp679Yef+rQHBHK2QPkXzamzL+vtbZXdt/lxXB
TrNF58KusbrU6ZXS5e8HE4qZsODQ2qTQr30T742JmaSoeQ8s74dB1EdQxc7RXRJgfs3IiU1/XEj9
QqKFUH/xzbtCfDNo+Ulk5CHnfOC4rOZmY9668tQyutx58lzWY7Gf0/7M21mfvAqxU2fwLpnWu+CE
HDm+d3DzxEIMY10MmTyYLvXsiJVMZxYD8O/bi2e4eFj/aKk7AcMPtBA1FXhVNxNHLRzuJvVgprFn
zcSp0dile9MugJTT9Wc5ClCMooyWQaexShFODuFhhJMBL5inrIufBVbRqL9GVombsYCUVnUaGXau
yWQTsllltg9wa7sQEsMlTc1rNyjd147LFtzRbtZgzDlcjcmMfMz4lFPX/oIMyN+VPu+5DjDbmNwF
PN2Kr6oBRUfMZX8YZTNslkZ7INVwOtkcaxM1jNuK9hRqpPUwJ/lnp8GWcyfCO2c3teAIiFfPTi/0
QllKO4utCIyTHDHCJP19Z/bDPvasc1HDmfLd4VJioo91EDANC8bGe2I19MMqBRKOCZ/ys+hEVCR6
g/TIC5mePMcznjNFjM6muprjjK6Dq03MUZCPGkJLx7bIEpk/l7SrwSoat3pvFyfZAPoYk/FOUeFD
An/Smb/AmBRPEzdUZF1FwpYJO8n1boWl36nOCuxbrJMzzICYjzWp9bPhZqyg8fRgCu3Z6+sPs8um
AH5nGQwsZ/G4F+Q1Rp3dPXYlD48nvY8avNDGLp/FCuZZqOEHZUwRtAaVg516aQh00wuAUPrAVd3r
Bu8dGESsoVjny1Bjfs4gSRF0+S44ZpjGtLfTZp9buoCKIAl15EOVZEQKd8GDLhCtMsdAeFAeTa1u
oEuhTqwTeHpGsltXi5OVjFdaFpxdIUseZ6NqjolVNburRxgVCzgAWqjDjrrt0Yl91JvEVFy9hVGn
F/TcoWENDWktefYkMJjv0TQ9GsgpEl3GoYsCJ+rL4ggSDz3WrI7QMfWbdD67sxS3yQ1TPC6nGquI
3IxzNqfNZupcfZsd1ytgRFj9PWNp/aZf0EQxGMJK5CsWuuIGrHVP+JSzoXvUHrTPJI2zbUJ4CHQv
pCkCORRqClN3y8iyJxiP1w8FyZaNlgwPWF9RwyOwAiSKIR5AS7NJp+ZGa7oTwH+oSy1+y8J9KZa2
ZNaoa2yUoGoSBHKB5eZ6NM1pVFFxbVNIKWtjnlHPnUE3YDekklpo2XQDtfiIypOaxEcyPBwUn8DW
Ecne4/+VvGAcUW7LUQJTKsaVn41DehFuo+Mw+FBgLeI+OkZNK/tdQHLAZtQoSso5DssWaaE2da/I
eskwgLe690hv05L4MHtbYVt74cc3iaO+lehvgLvpPGsTx7e631muvC2XkeSv9lCO862crqu+tQ4c
ghrOUnn8mmR8xFkcg3OclgPD4eqQL+JUOv47AqubVZGC0c7kS5ZcsuDYTrszMPTuRR7qWLisZd5X
UaOSyZImsjjowb6h6UKm665sECr5Be0/2x9PSp/JV0Qc5unFCuAL8n2rjD3H++dhveW8uFeeFKG1
khOoje49yR9HxXLFGEXI7dq1l4kCeLNoVMIu89nITuawS0W3BeU901bjpcVs5iIloBQI5kMPvj7w
y+pXURgoXcGBkrijP1b3ucntVJOS618JJwJQNdCFvW+BEqhi743UPJTR7HHx0k2oAnMVVjMk/o5k
lCkFjY8PJlh95922gQkMP70h3VfV8EyOikallh3BJh9cKcNsZTDoywm7Lk/sxBZfMAeAX4LJVzM/
JQcpzibZFdrLhAdv8BJp+Xzk8ra5RhjlCGakTedf3jL57B5OZPc2/VHuJQ5aoHlL8BQjK2/qkMUm
3BtYbJBa7eLC/Ur6lberHQYeRBkaO5hMr4tKvxeHBJ5BlJ8yzl4GrR2Otmd/C8s9Ctpvc66/Fj6+
WkCy10hngOez7+PQajyXo2dsb6HTnfA6M4bPTl4DriIZoSOkrR+01hXM46h0JwviHEs2WG1I4GoW
xQOZtRaprsnRLOgX+g10Io3qeJ2rbSLKDpaICaRqpj6BdLxxe916GNzkUsF6wDVlX8NPCgXJU8Pz
6sXU4zD6EhiMjae953MM3YZnRi9Q13UL5Z/x5IqWwNmaBaDDgpT2FfWWZ5z6YpAbsQArLuz0YK/Z
yR79+7KeddJrp4/izgDmzgg9x2P3YNKOCptOi8M2lY9D70fU98VhWGLQpawMhmcdRFUsm8QDcuNr
kKYVYlHArIx9GvWS6Pm94xMsO3levcVzc5hS+s1sdPI0glGgy1eza5XVMbb9n8PK96zDh9aqH8YY
x0fEtAO9vVa/Pp5O+um61eMo1l/WYJLuUPCeyPQ4pD9a56yZCIOWFv6sie2d8ah9o/nfM5a7KBHG
azMu9MfExC3fWlHSc++RRGqSf7IZZkTh3FRnl1aryFnmXLdkPp0XSN2bat33A/IjMSnoBgee4o4D
r/fG5XQ7PvwQR+eujinUzcSPEAMxsXU+0diJFG2uJgg2RT+KOghGHTXCdOoTrg8XyJkkZRlqOKs3
TAw/1poFKTPIqMuYcFNDfBbJShZSaz7oiWMFVjN8t5JqkqAhGCWuvZuq5ajNa7vTRw3JEykTQeIR
ZtHi6p9t8ZSu5k3iFidiNnVKPP9zSUjJhkq1a6eRUjGe91AMaPem2nQPrts48pTLQNbWq0d74dZf
3DPxPeA7YJREvg9Mm9agskdUYkMbKpyZvM/VPVSkt7lrfzr06MUPEldBxk07lYtqr6o6WLO7UZDI
ZycxpJX8OZG0URG2hSYXQQ/8NYH+AaHrF8KGt2TOORoU8XPh/Bh7m/JdA4FS2tlZ9tm9Gsw2GkER
M2KobiomsRrt3E2PHTagyONpnYxfXfMVpybdlZ5ZgdTAEYwjSLf0GbgLcOKJQOy4extSMrex5cF/
VTSnTasg5gmmuC71+4ZBeku/XlrAK3TA0TUR0GI9L6P2kBJkh5LwRVmgf0ayYzark4SzrmNm6RKU
jwBYKsCzNG0RInZMfHpiAi3ejSerdCTIA6TgMz2p0XkqucpyWNytypHlzqn6KWeb84N7laj6nGyk
fpxMfz0tzJ/ZTlkZJrB+RZYV20IPtaV7IcNEP3Y+5a1uZPeicu7tojjEAH6CFis/i998S4MC4hV6
l9Bw3GDO0pvCFA+GRGBEqqa2sWkezUUd5YN97z3OtT5cu2vvnkD0oC8/7Xw5SRYdG3+tjefAr/yE
9/9xAkvVwn4r9WnfGJz+qUTNwdoVtG7q4opIddpblQLdSr6u68/afpe1HnUTHDff5EBK3+Vg693J
YM/CD3WpC+OXI9anSetkOGKPI0Rki6s2iVTmGMF4S3wz6DxJStZYP/aVWgIUOuiRk9sy3U+lpPOS
0PDQ5Ddj82JDP+GMajgOOGmW58zjpU49YVNSu5AL+xZfnUzJpBmbQplqn7N/GHRTHivDCFc6aztz
iYTDOy/MJQ3jvoA3518cC5V+mjvD1qpRriGiIsOU4qal8RuMgU5n4KQ6rzqN1OpzvhLVCpo8Z/w3
+X17gOP2vMaaC2PHeujsBAWj0d+1NMmPJSTBYJCq2qXueksWhEtj3X0zyJu56YC4d3Z6U1VmFUiP
gcio8repj5zW3rGwYEgDAneSKL9tbXnq3NF8iW0aIc44xKHizVCDtnem9BE+PaTWzr64TRKttWGd
B2u4m9XgwKxTUa9A/ceSgPvkjY4/jqU6pofIrGEo5l+p1X7X8AeCQc17GU8vXqdCrzG/ENziua24
/lZP0EuivEVlEjZrToBNoZ/Jv3tzVXNTTORow8r9uXrxeXUnChXRQP+Qe3oaOh1PpnadRbqvTsCm
l5Kh0COqVIpGjbSnXaOjJpa5TQhMWzzNlZ/eNTNLzMyOvqeprWkaOTg0dB9a6EkDvneMHdd4tVPC
oY0BLDkTQyHtUKWdTThBjAPnzkKQxYyPwPuS+KFu8XS2+ut41dxPGqhC0T2jMXhfGHmgTP8SkKPE
Yu7LeYNYpiZoRyP9TZrUVE35iia0bZOoGEifWD1Y4HIsaTVzv45Mu349Go7lnoCFSWjY07Eq8dNW
GO2bJrvWRhY4YW8OJ2xNwcT2BqU8vRtzeC4cvsy3fDi76C3sdJD3jSRR1Zz52YTBr1k608b20ht3
cR5KMrkjwgvYuHvkOUOLi6ro6Uvq4ptU+ndfW4y9M4KtLGuf9h2pSpYE0pVb1nOs9Q6tmdzbWzIz
EdXi5TMd48MkQg+iPCAgkcDEhGOnLhAAGe9lZFPgMYh8faBiA8MT0UImKa7pQ4DcJVfZOExo16kd
D4BK333qd112UKX9OZppyg9j9j7aaEUGdm+OBvmLQWs9IJii5yyI5wDHBlw77WO5ppbm5ACozqx3
lNvn1s4q7nxbbu28vpG8iwcrM/c9GhWcVrwS9ioRCvRZ3HisgYW2xyVi7S0G9cMAULGNs9vY8w6Z
F+Pw817spD3rXUML2MgvzM+CYUjkQ2+TAN+xmnTzBH+86EJvhOJIu/a9cggBcKzqprbSi+QzjTId
sYozwfDuLYp76J2xLw7o0m7l4tFMF+rM8TI7ZAktkEGzUeNxB3eDwYZcAC0qyneeHTc0BraUSTfv
0Rd8WnX7N7fYJeWyau7/zDC6I+ptnnDn7KeA3x0By9b9mUDr2+Hppm+V5R/VNdPcaxHQ6fgrNpWe
PaLTUIh4Um6zAfgb4jB2Htwk9jW1x9ZkaAFJzMsHxhUvfm+suONoubkrVHqb7mPY6lCCyU7msFPR
rE0l8umYaRInZMokdukSzEthREyitS2L/l7XzbOhZnUv0/TLv+/SCwjbpyrjfKEV+U+ehXEzutmj
yLI4WJXj72b7Xtji6o8iZEYvvUBDmYWuQXsZEWeHaPhpwjA9sNLM5/QAtk/2yrmnDNGnSt96JK2g
sKKZ6VOeLea6pah2L45vvDJL9KNe187Yqx4GzObRMMA7bo0V+dmiHWgxLmd8eCWH1qZlwBibdz6w
LG8Wb53POtExtdoY1zwDDhL3Gh3su4wUaKZ0yAUzHiVCj76zaSVHECXJ5Jk/4VUPZwcPUYC46p30
SJLm546p0YpSgo6IOkxskjNvb7K2H6vvZfvSH8+ZaFAwmn2QpY356nNnKKv8kXYcRDN/gl3buIq8
bot8kSYU1jX72iVqbCI2uRNETUjkkUGeJm9mfSBb6oljzNHxLiqzaRk3aRKmOF+laD8rjVIst0i/
Ikm0iWoyPYB3zcuWnMAKb0zLRpfGZ3yGxYoO183oDGiMpsu6SU8eVYxvqTgqOs7O8aJvOBbNVF1k
NbszHoacg6dL0p9XvhWFqx3KFrLAUBBeHgvG2wjrSID3g6Lh7JnSMwtaFccbcOVPZq6jMm4/ZUmk
lV9/dMnwVKVUslQ6V54J1YlVafaGgMZHBe8/UHg7R7RxLBilxTTEgHkg6ech85ZHz6kB4c7MwMte
PK8dbcd2cqJ5KR1m8GkdoU+hyRGYcU8cN+lywwgyfKKwAliRRYTywprqabuj5aNv5JFlYpBRHxeN
s4ME2oT2jhEmq0rea0hKsselHdadk6sdh0Fjz1Zoj/iYyEIOLZKoF/t+6OW077DkRF2FV1b0K1HZ
frXu1hTMn+EP2rZMknWr++pYdph4Z10o+vPNXkzVx4yfmeMuUXmJRW4OaUVdlNqMxJdKHAvNBz/v
IbMB7IcywqLzmALRQ9zSfPgys8PUGsnbvgqKxkXRT4ZZgmQhUPqitv119lgQLBFbVMCu5P5E161w
VjRElYDB11+mIoYLhh5hm81YEl0bwIgovnpHn446IC7me7/ilXtyrldc2TMqpt7Wb+ZiIaEF5d54
SufyRAmMgCBzHjLf/BpjUnlUoh8NLMNr3hCFQzAMsRYFc0cyO+nOS2xn7ieCHriy8UsmBO/aII5e
Q5xQtfTWth0O/X9l70x2I0eiJftFfCCdg5PbCDLmCEmhOTeEhkzOg3Mmv74PXz+gB6DR6H1vCoXK
SmRKYtCvXzM71rTuqROsjM1hGRDoPCCGBLL50ijOE2F8VAWproapaIoZb3o+kiR/gQtnaM+SfcNa
FlSvAnlUw3hnydSunSWtmr89OIKk9Oertg4l+ThdllL7WcqKyLDJ5BXjG6NUUnCr1G78CNRZP9YW
T5oX871fhuU0U+bDZMs7uTSsoFXhF51DadWN1xGhzPcGxFm8lN9ROL0PsiM55RWHuK57kj+0V0xC
7wMxTVA7crPfe50BarRlsIFS2VjxxP6uOi22Rct0vnpGBow6dQp/cqh4TU3FjudoN8xOG6AOUVVg
tu8xpwENRdiqJ9NMn4orZfWaVT/bCwvgLJrYc7BfnngKMnruOlRME7soa3jnIypQOfOapml3SQ+p
zaWmLnHORIKwwtR/eSg3fpNnM09nUxy9iLmK+L8/e0lHtVtdBkqw0757Yds+V+p1qrVLTPWTRYQg
qPGTRfXD7Bb2vtf6f+ysFD7gmm2wyaCdpWKXzuFv0VAR2Xjja7YWyVs4PhSyyFAvjC4u6nmazfxw
Mq4QcfwhHLs5y5wT38gYk1nSdLbgCSyXjjY7AqzDm5GH3ZbrMJXjJK03qZHYR/wRJ7knCMw4Fi08
pAlpcrNz763T3E0jOaeZtACwGUlg4a5hEyh5T5Fe1Q4NFTtXr2JBCZR9g2P5aexqBCqDTQ83BTYs
VfroAe7cYZR3tolEFTRRIbXKigIFQXKDrpr7OrzdAHtwhG/CZ1vc+E2QYKq4p2nGhGsZV+FoO4le
Tu9xGgVewo8Zo98+keJpSMaGDQYFQkk8nw1eQEalztka/GooXJppJaV5z65RO0ALg+73XbV8JaKc
9wQiAj0rLvE02jc8hhalONuRiqqx98YLOuoRXyX9uUT5tp3JNqZJl+siNGs96gi+8eKbNebqsKPa
sNNPmdWdo4rxAUfFKlOmQ+DiO9+03K9kofFUrB8hCxj7RrNJEIZx8u0V8i0c25rWKJJYtladcYA/
13X0b+6BblbFIILUqOU27HGR8IN1QzH+waX1o2nNF30i5JFLk6Mya1B1zOpLx/RFENUMIJWvJNO/
rZmBFqxgNWhh/tRCB9o3PEQZ5z2bfOsqp3+VxRKVkZfS3U5DSa3UvGvSzKJwiJKUJab6zlOnwZ4I
neQJKVqXH35aHfIZBPswYK/Pd/mYflM1RxdlkrwQLD+5zKukOkJyrs5wUjaBiqwNz1l60weLsddJ
KW40wp1IHesmkFXg4ybGGfwDUxvpggCTwx8SNj4K7kA83Zu2YClObgiNrHMITfM23lR1Um4cq+Hk
depXobi/E/t87pv+IKMVsOomyLHmSP8eDX7bvm9OBPkdWk9ugKrweHKF2MeaDFpheluD2naCPvDf
MwUYonbMU6o/NQk/TSRodkR1JPex056V0LC98ZckJDyCD1PocrWXtTgiUHXZ2kegW60jYm5PkxA8
9Z7TD/pwzrPSA3KPBQzoCQbxpPPfFrywOiMktSS6Bef3axgNkK/s+IH+HQQtMxBtWO1ZY4m934pe
y2oMHOdkA5DYD2OCf6jXiVY6dUDJmnFJS4z8Dr1UjcvvShJY+7kpbn1q+rXrYvak/sxR+YkKlg3W
r59Z17VAL6a9XlrhqWZ4k84Opr5yumdWt+W7MNgj47Js3Yg25ax/xuy4E25YYG5y3nkCiDhly6+X
AK+P+l8lM7QHcgPHSZ5r3rtXLmea5ef6KA+4ZHTmg/Ga1pKnPuaWKBDqDCAw0FmL9zGhMtNdUMrB
FuC+XOHj2cVtqEaYaKtFNXnQCMrwG5JLCz9y6/Ysx/PyEEbpdwqzmtWotQdiz3SegtZwMoIcovaX
WnrHZGTxOXmc92Xs4RzlnrFt2Aj5raWmgLYZqhhTUv0RWpKzkoSqBnsyiU925FX+JLCYLfGsjnKu
DzOfh4Phzrw+9OnUmbeh5uqNb2MVteRX1lTMYAt+BURe7tKF/u0wKGll7OskHba1l3yxIKXcrLnn
7J1tkpW7biHDysbsEBn00Wg9x7gVEntanNTb697ZnWObjkj3UdbiOoM721JQqS6LlgazfQ3z5VHl
9ZrqNEystNyrsTP0QR3FpzY2+622zK+5OzbBwIzGgSuydjesVolEftUZBWMYkk8je++9GSrI3Qin
fluj03ZOdRGzRURZ0eXVA7qPiDcky3NeacPeNrB7azOpGe0/+52Kw5p230vDIloRo1XWRXhdZVZa
PgD68sAvjN20R8De0sr+pV7VSAhsm9FIG5/x78nm/PbhDnL7H5Jz6MXarcS1dzAHDH12/t1l60jq
0F80gYbdxoxxW9KGCyJUt/gWJOgJ+ZioCHDoUj9ozfBUePLf+gt5mk6HbOj/TgKmfQRs7xSL8c1b
cIfAePTJcpnQJjgwVpI37kV8kxmHhltsjcr8i5V22ZfThGFGfqUk67ByifKI+oiJzso731ldQcTj
buzHqZAcsw2EZbz1SI9OsxXNsjfpPPgwUiofeN/4FU/qVg+NS1vNQE0Kmo4zEl3rpixns2Vek4qv
w0XIoGtR0xE+F5radhFuadI6+lsyTXKjFPevaCqP5kzcB7e9tRsEnxZiLFc6zkAbETwJExyuS0R1
UGuJM9v1CkcoLS52au8yxmbmy/ZGBB2lJQRH1JenbErPlus8Rw0l8Ytzm6GHsVNVPZp2T2ehS9Ex
5tJtB5FtV5Hq9hW5bQZniYsy/02MfS4agBaTtbNsgKZqmaa9S5m1Czc183q5IVSh7XRpHKZy0Pdm
2lEfWfOiUOmhxqu4hVEwgp9Bm2Au5wWhfC/W2/Ns9II8p31KbaJ8JgPoJm4onYnRoiZP5Duak57t
iVLtGf//zrRpRHFJBlSqSfftMLzjwTpEXOCWtuQVAQQA8dtH2zS0n6wk4a+IyxN1b55Cvjp7aH2N
LTLhRB0pz/W+RKgLv9YGDgGD1ts2NIO5RJ8csFrsOnGrMhldeHyfSpsoOr1ODqQ6b1eNpTjUPQoy
2sJP6LGL5C7ubRvHUbRU4yfKUgISo0ko1k5RZzwuG53jRrtwAUaE1VqhyPyk8m4NxZ+uy+nCpppu
6bUnCpVRjFSzEN8OZ5/PunDcQ5JzswVKtfXcoQogIwDfcMI1R3RMTDxkjTwW4VDf+mKoiYNoQGpN
ukT52+88p6LRp8jvHGI5icUhmKP66Cz1KQb8CfvkoxHgUWyXTH4K+xN0R8u7FT4C4KburUu4lOCM
mDlL4PCjmlQ9JrLaFk+GVRFBGN4Eovd7j2dKev3VnJFQ10Ga1bvz3q/2gKU5Tl5/sYZWYtwQ4oBe
URCGpJGbwNmB+jtOOEd9cs/41fO6PoLkb1NdvIYlInQCywMLCv1nfY8SHeMy4BBhIrBqOI7F4mxb
r5oPJNdpsNCxFXOBvIw1ShTanXYyy0yyAPWeSwJ7lBQeudcZ/JXGXwzPGML6wJhdlqashMq22olZ
kG4BIjqa9mOtlUEuWe7O4oX2Y/7MdjJuslvrpwjsMFU1cKmXDvPSavEZ3eyxwXlMiJjPksPGo7B5
M3XYLqN0/NNlDe9SEwcXPl/ap3t66DSLFhkljpOgTz0LTV5UZftMe9x7Y/9kccz6Ipq0XZV/ZS69
z7Oh9nXWUkrtNSfA3ayxovlqTNG3oWdE02JQjiL/pluIx0frj047ZXsUIpCzXg4FO2NXQ4GcC/ZK
J4MhcIVTtggN3RGf/YBbNsQS71SmzbvkDxR/pDSSBrj3MNx2a+Od64b4SElpO8o32fjvaCo9U2DQ
mwRKtDBuWEXfxs6lQyzRb6BfMazTeJ2OVDK6gmv0smCDiYVHU6bWnJ0R6QsBnrLP6leby5ILX534
NgtDtrmL8O28Ae2RW7OfTOHDbJrAdCTei/aNaUkceAdCjXQx13M8m01Ll4BRa5xyOXf1hJoOLJm9
sbwAHV7JxhNS2SjqbZUMPyyxbCphSc0Y5IJV1Xyhf9Oj7X3lS+48jWVxdIdl5Chhtdv32fei0QSK
3vJJW5oeW+LI8ptYDIctR8qZJ6x+YHn65pjOhxDiIXHVZ1Ko7DlzwEHOfMb2bYYoarxHIxGsMOGa
FLo7Ua8I1sRrdmOKfxwiNlvKdpyuXBxirq1J4lxlSPuzB853PyVQaCh660O7OCq2DH4FzifDJD6N
LU91RiTdZk/pd4sXH7iflTuPyxBb9ZIHsu5uWsFAZugzXjRXrXUiZrJX5tRzv5HRln0nC9ihFXzg
tRw4Et9d+DUoBFjfSY1M+3ZdcXhLV+yi2bR97ic8VbnA2GeNq48bH/AkW+lzFa5YJX07ueUEWpmw
WIkRyZRH/gpCXXcstfJK4rLD30Jvx6hsLqPwfbAtsAhTy2/YmAaXSigiwGf3Rpc/WHmmEAX15rqM
pyieF05Ssj5zGBRxu7fC9fPhNsbGGcv6sCCJF5qIzuZEbqkkrL8bZ9CcybeIe3Pf9gnbALsljZwW
/daqWSebRnmLwgp5IsMn1csL+drqbKaIuEM4ojOp/VBwuY+9NGPt1XhHahF36Jp8mqYhD+w6/edq
+BEHgLYXe1Hh2eJRBRf10DXyHfxzHShHJbs+Wm92LQ9OmqZvYUQ2ypmSZ84U/gvu/a4nop5PxFmn
MmabSft1BzdEtL06mw8GC6btGvwZi7o4NOtOyaqeXeUuOBKKX5uH1HZzIE2Gx7XvYZ6N/DHSyAWs
5VOFQT41SR4llcDcZ7w/LUVmnhc7G14FqCX9m+E0j1MOKiuSJAYivf6xEkIlaSifQ00dFgeguz7q
tBYCl4fyphHTiDjVLRd77qzbv8DXgHSxKZgpgNhYesF3TJsyVvowceSvZVOUDJ2OmnpaCRnHq8UK
rxxjNEH1p9DCZJjPas1aYOTV9QshXiPgEqd4aVQ71pLNqfZiMOhc1bGJYjb2Mtbq/VhslD19mm5O
lkixV40rXOzdPBmHnCKtqSy9U6n96hq21WhAiwbpV95Hg6O6V4zzmU2+wBsee3B/h3KmTBvHUYHo
+qIvxyaXT4UZa36YOdtUG49pyI8YPi1l47jkyMKg9mN1PHTpqHF0DcyKUzVfogE9sPQmnaiijpjf
z4HSe40DWKmzoaU7hFXOK9rbmBLL+EBt/S4m9M1KpLuALHIPYg5/otQBLJYiqprTb6RMBwIlrMLR
xC1O/wjudoLNG11G5S6r2lslFxtRbBiujZ1Hfp6j2hgDUS5X6VdhTFcG8NeoSR7rGtetzpZq26m1
qFnS5Vf01aNKCHJ3Lq4Ap0xxMci9qJ6LVKe0xtHODlYxQlzMUBO2hqnx4gt3NCbUiFq+DrbBtter
A4fUfwFA/z9C5v+GkLHAqvyfU804A+L+q/zfc838nv+iyDj/4ZqAWogGcM+Wusmv/Pdgs9D/wwPk
CkUGKLVgqQgv8b+CzbbzHxauSBj5hqX/zwgZ2/wPwNEWOHEDVrdDi8n/W6zZXMFf/wMMRrGvhREV
jjLXBijwJJz/VzAYVKROdKssCOKPouO3NG6/SJPwAYrhXUidoQbbGgMhRJWvOSShRPSGZ09gTWKB
hXuqORXWYcijF8IZm8SsdwIHjFZ5FEqWiDvOX1cyipt82EAhJPX0SNjpNHbyzWWqCDvWqVa2mxrJ
gtw9UoJ340pTxOOtSAyWk7SU0ZuSp/JpMA3Cbq5vjFaQK+tuL49gMsid3hfRXPA7vMREYaqxRTKz
6tNAo1wk2ZdlXGw6XoXK/IRUsSdJzhFImbKauleRPhEwgR0XfqmxvTVNi6JJoR/uaq6VdO1B6JcJ
ipf7MBjtTmFspO5r23m/8oHtNa5a+1zx5evhYxrfh8q7d3V/KhAIM1wikk++raKbx42tg+XI1eFt
2bH73oTEW5ylxQqT+QoIOIVRWOVKn2pthLVw1ekOYTuxmxoDvWWGzYtHhUunjE6wS5/KLnsYyMti
7GY9Nn6bg/4St/DnvOyo3oxCqW3awysIC3wRK3IdE647qMCd6yf6/eDJ1sVjk9L0TUvlhlvGDU5a
EaV+D5+c1Gru53R7VVl7p198x+P7KeJux06HKrMWLkZCMIrFSJ0w+OWLv7bgdaH1ItHueGpqAlBV
QmImxAZKtczKFKKJykHGtVy+9fbWCsXO9vKnbOAJIIu6laO62vno7qoCW94ofytbBlqRvJp8FYue
+pFN4Zv23KfvobVcHDc9kp96bpuVIouTp+lfuN1x0MUkMNpv8qQTtv3yBmfGh0GrB5yWK4bwTLna
CQPmYxPnR+g1FMpuXbm8J3Z4s5EL1sCy4T1IirSF2zwNkRXYYRe0tX3S03g7j0BbvfCcml+NXYAb
G7dZ/1W32R/o0li5huLU0IqjmSagURzJal0NRc0+qexTnN7tcSb5jPEx1866Gd3wTl8qVgkW3Z3+
YO0WdrVF29WUZ+Lw8dLu2nX2czqCGRPhy9AMJBnU1kknv6LFfcnU3poY1tWMiHiJQwylPc2btQ3o
TCzw13Ff1dHZocxpovqsXcAOcs7QkfcQm69e62JXmU9KwkQqh+KOz+0V5+3jmJxVdGgKksdV4Ry9
pAzavrphCD5DUQJF3nzF+Mor2T7KuKIs6gd1+9dea1nrBSCjFt7QZj8KCu7w83ruSyo1Yi4Naw6b
WjcBO2m2Rbk1o+Z1arqY5LV59PpAd+fXCvsfqMKLCXYeLke11THPgck/GZ18IIr1FGZlwKU6EA3Z
v7axP6oC0Z3gjyajgzDoq+ySP6J+a3GlNk4aFEWH5xMkcb2aFRigNf3NWbRz5z1kQrLHe0wa7W9c
zBesJNcKm1+Pg13jjB8xjucxDW6CfGxh7jQz+tb75bPDtxQ70d/YIU83DpgaACptmwTbeOi8dg77
bled2MLGrFs8w0e4Lf25/03q8Ek1+L+88IeIWYv9FfONpVeBJaIXz2y+krwjnECnuIXLUxFQls5Z
1xgtDDRAKuhh89Box3T7ufTtnp6Cc26C8BtMm+3l3B9EEcN/Ix5X5WdvLPECudEz9oKTUr9mmB1Z
Ul51CxMQFRSN8U5U4MlT7V2Oa4hEDqxCGmbvamdNOKYpQ0grnRtN/UyY+BX15z6XwATSnEW551dN
fCcZzge3OAihrVH9Q2MGjD1fllbtiAX4sTK3Eq+h2UscnPMWy9WbhITNTRVxnM48M0VLJP6eDLqf
vHUm1XyOQ17ZaMzf0uVjkJFh9ynhjTa6Av+q0eEaTV8l8ObOq069+i4jgEH6NqqOccsHYX4px5cu
S/bhMOEwdbZ9tZBiFGdllCedgIzDW0kI2k7VeudWHg57HWo5lgqjBHmRO1g27BkV/UN37W2Z/hl4
s8EIZfZlAYbXqIl7v6C7pSdggs8ATjK5kMUmvA7Eb9I/oUwxitf2h5TaRXVhINvmNHXiuRkWBAyu
YcnifdfO/C+zzVuLekeEgQvMMIq9BKjuWzzKMgajGcYONbW7zIV6Nrc9E3p4KuPqHbo0ll9xGHmz
eYI7LH55q96q2djHVbQ12DSDvLpT6E63CalJlqjZ4u7MEJqInBoG9OqfVud/I1l8pGP5N8QnOALK
2HSZetbnll6sOP+DtenU5HwfzXuYMIvDUQysZga7nuW7Lu6+qkh9ewIHHGvcg5UgECV8j2s3OS5j
PG2K8hPL2RYK1VmHhtil2n4ETsVN53WUOBSA/AjbvDeufqWL51+v2CTpBZraC/WLBHpj9v+KBDXZ
l+kfbcgA3JkNVPzTt6wi82ZfxPN3MX7WHTKxDZoiEjurRdcK40BNLqsnlb5w8d9URvlGTSh61nZw
yESp5lSlD4ukFyYhlKm32heXRK9rDzEU+SUEtlRSlGtIKEbtT2mvi3Nb4ZHQLgOIYysaA2GRa04w
xlR1A1EpWrZRc5BUt26JRHwVOjs+Nd9Z+iCDAEpyxBcW/YuwhvdFZDcNwQSzTPWm5Qbhe1I5toWr
rvBbI/G7qtzxMrV30jTBERjf8Alp81P2WYP4aeNP8TtVRTiqJU3YkXNwrOkUmVHss24Tm9nL99zk
n5MkPrhldSrt6sUb8odGNw+DKB5CgGs+VpdLRFPP0ODpW7TuzM393e16K3Cf2EYvfyPNPZXDU5ay
FJN7ZxZXyqDPDk68NOFyWycYGgfSWZtMz1/WF7kcua5bxSa0WeWSgzfS+O+qbyFu+3KUR2u8Y3tn
vy4A9g83Q+VBp3iMU4swFM7Sq6GJjVd4l1QUn1AXXlVovphZ/yf2sGAnJTGx9TUZa8mrozEG8Ejz
1DPPMkdg+SfnGhrJtvRo8aRBmegDXv4tqHev+At8ZJ+QabK6vwbAdsu6lvOXJNoyLw0nVy5ZXM1E
3ZcHMBMPGGQuIg4PHhhjmkPTtwlXJ2ajxxwwq4YD13sFz/dqTy6JB9ZuYOr6gW1jBQWBh4llk9/x
zViyF+WgEhbpq0Xx42KLsya6p5qDpCVDHObelfa6U3Kao2et2/cqOViOd1eWuMBx8/tojk4VrdhJ
9Qjl89OiezrwEEIdRinZFA+6GX+u0ACu/L9QQNujhx3L7aW3hSiM42LnafCrk6X6rgXgc0WPjIPK
jrVsh1C5G8N2n5syqOz6Dx8N2WSv0rS/i3bKUZlH0nSwnq3lBd8BiXIHP6FX9P/51+IUzRFYVytN
Mr16tXp12CTcEb5OcWb6YMydbUjNXWC2NfsPZtfFnPvAipKNQq8DRrErCzg59JkfdF1tF8nyGPMM
2uet4Ad+FBO8oWLZy4UawlKHIhCbiYbpPny3CBZaWDrnyrC3yKcvecEJD0xYD6t7D7RvG1bmPsz/
85Ye5MvAIpcsG457jRG3FUi6OLI3jWiToM+Zuqf0JyzDb0h8LDOIrietdhrzYTlPs7VN3eEXTI8b
9xPdyuq5p+k3aE266Yqk3LaGsce1T2bc2Jo1vSW9FvNCowrUEPjZIg7fbZ2FjyDcpfta9ZqG71Du
3Kz/qyQ8oDUihjmoZjrxLaLQ3nkMo6eZtAcbT7gz/xTHDf4A+pi9oF0cFDSwBTbvHJZr4seexx49
vim3lVCBVNMeYZ9VQPsB/vzcfci+vM9desoL+54w84omfpFuerHxxsdLulvkD+i5jSQp21enfNTC
7UStLNtojoKlRTC2Ej5EUXiyqEX9wG9GjyTYgNk8FcLp9tno7OeQ7Xrn7JQ5fITmWiabpdrZ5H9h
ogsStEbNHjpf0YLqGjaHgDp0BcV7yEknre4AaC0dqq3FUD6fyqQly8DFAsuhnEb6mNjL0owcYkJA
q9kJ78PocKp4P9iYoYMHi3I4j9zujYTDRlv3IPFzYoHwzJpAQ9bcxBlk4iJ6paz7ALGSIOpdn0Oy
pP2C+OyQHuL2dkGx+ejj6hljFpUE2Wf2FMXV7Fdh9lQPA+RRI32xPJw8kmLsLd/CF9mQcY8sZ0dP
3q5sqVLtT6ohCKqT6znZxvdSYk/sDLmfJptk4JtYqmOadrixPOeuyCdCYGXBL2/CVP8sHT+5e6Bf
YmN38tQeEkkHitO90h9y7Lz4aGXPHSvNDSPeSz+0AUI6NeP56qF5cKcOlazeU6YK7Xym3Z7bMQE9
bykJXdqXzImeoHQdW0Ncnck5wsfY8BmkjomzjAX9xmYaXqRxs5o3bIWG93e2+QBARP43wlg0VXYO
eeAWQf4mKraEk9VwrYA+wbeGtcN+rsX0Y783GAEk42xPOTpZBCjd8mudOobWw0iBrjWXhO5fqLWV
zjcNoCeJBTPuo+d5EFtNp2mxnw8rp8DLh53ECBJHwUxyso7j58qmtMBoKF6cb5HZ3dkvP4d8BSDO
uKVmPiE1yUO1MFrY3RuX6NVmhqH4F6DcHkzNReEQjqf44thoglFuDH4Y2WcGg9xXigHMSHgdD37D
9bPU+j2/mv0m+FEPKVz6OPses2eqQMxNN2hPkQ5OEoRWbesZs35IHyla31j+SrvjaBjPVMk9YI77
U9QemcLiRD3zS2HXyDPk4+1KfRqtpE2p3C6RcR6mCkCRufA0FOxOlxk1IM0mANMNP8SF2iU6gIeB
PLNtPooMd3hsmw+62z3opJN8ufzW+XxxlHxZO90I1CV/4JAf22S89rTFtWK69/BIzsXQfUdAITd2
QRK0o/dx49B0y9fi64D0nZ7+v86sN/zjVTOYbDvrJ8XM3cf1Mbeal8bBBmAvOhN/EUATfh9q/RPq
ESZXyyeRyzU1O7uaeUjahAssLaTesjecBdqd9ewYAGUe5wJQLlU9D2lvno2coXYiijV0HwXbDnvi
eR1r/lDkDNGYn61ZHsSCvUvpCfw0dVcFakXcXGnR5VY90X1dLgIXSYedgUgimYqWuDi6xWPXsYwf
Ru1RMhDQ7xrC3wMON8biJZrXND+s1r2FemDE2tUuDXpnwTGwH7B8tw1fvcHa17AWolhHCneY+una
mNAaHdeMzk1RzaCp9MfBRZVPCCRfcNxhYqG4tM8eAPgWU06YjVb3JlZ+mYIU8igacKxzW6XfEAOe
Z2YNkVG7nHuHxeDin+Rsentb20hKx223eES5J4DO2Q1yYekPA1Q4Bpu/GRgpPE/AUaCDjNJ8japf
J89vJlYPt60PcRzy2+s/wFb9OrHfzNVOPHJixUAcKgU4ZP6NdN2vK1KuVI13XxpS9ugAJ2vAfuXO
G/kjnmO2YbFFy7gFx680Daq4qZBt6cOLkB51NI8mZnc32T/t1DX+xP1sg2n9xWsbrqLiCI5hZfPD
8dW1L8xfNcNI1xwQ/0VMKAAAbGddkX4wor3hn/eBkAau9dG1dbcpuOfg6yepgeAc76vxknrxjvE/
cGK+yPyjDv/U+nuVDTa5tvJ5ysSuGVFCcbP1oiA2ZumMnroxb3lb27shPLkmgh76HFvJAmyL1b82
Q4lAO7T3aA1nKrsPOltdabe72K16GiZKClLhnIxES/yM64RuVMcRBpnZeg9N+K4x4XAZ1zCRjt4u
qdtLHob/JuTy4aL1AIAQpdnfZcvdFPGPq/d/yZAx+6SYNEGy+WHCewtH31aTKZsfSTagpqx8iZd/
WROx6DMvff3Ie/nQzY+FG/kaoRSYYmxZuU6zXV1cQtGQ/BupHvvE4V08f7G/DQy+vIknkmlWwmWL
vul4wVy8MYvktOrWZbYzpfbQ9bHfD6T6bNARaX4rMlhiqf6bJlx+XaaaSz5jvUjBzfX6cJ5A69Jf
Y7OepGml5mLTVPEpUdyVOhMl2Z4fmuadH/FVY/uQE57E0bGbs+rMTOfirFOpuU9iQT2Tu0V7JsGU
bXtnDmz7GkUUe2jl47Jc3WxgjFD+HDNbJojuUYAS+5CUCHQerh9umLRXYdQkuvjMtkbikOZGEOnB
AFit8MDT1fdJLqwgcbQuHIUZsY+cpQaVIAke3/JSpAM7nIdCm05YA/6Kcjp5E7Ovk2WEmEAmhOyU
xYyxqmXZW0e81xVhkwJNDxHyLyzueB79yf1ws3C/pCD/NHGU/JEg0IMR6xw3j+euwwDf+Z4rGVwg
MUTdIbutjL2MyPlVcQ/rsvpRpjSD4Nel2ORYteZBZ1YkzUSswdfqy9C/DmRCyfEHfYpJpQ9wm1Al
NGfN0ZO7sN8MCz7GbluNMSN/HZTZIcG4OWEKX5l0Xiu2NQXwY5KSSMIXxRpNwxxDJw213mqLC/Aw
Oea2JME3rg30EYYxEuWR7QM799t1EmFxZdbPRtXvBytQgPNcfY/KSh7zTbGR4ETbmxRP4RwHc6W2
4Wp5jF9zTMRk62wQd8BKtwYNsq3e7ppi3M/646Q/9fyxRfiRdfV2YpnL2I4VSOdnNxEy+g5TUIAg
HyP6zerhHLqPeY6emYAjtL+7pMCVivdvQRlT5IamVrzGOe7WUl2Zzhcs4sS29/oACMib+fcw0M3J
L7MMdJTg2eNjRIjM6MMHw/zXlm2gJS9t6h4iYI9cMfwSu2oUAzaTz2R0aqLAVt/cRxMkMw5ONvKn
IvYOefZBcmAC6CKqbjezx04uafVtwWPoXlWfXVl14RR6TFqS09ANOmd56fQOH9JISm9j4iKwLd7M
2UEMMF/1/BMU4klMf4pmdvZwTM/MPzIoc3gWjXWtSnY6S/kyNfZdSvNx1LJbmJkXiFF+2FD0hQBJ
u7puilOUypshTLpcFLRvaFmWwlc19byO6jn7sSRHflRX2gZl5xqW0UvF6lqx6moYxsw5uo04iqFO
RvWpnVlQaAhAtYWLOQ7fZjhqQzyCepy9Tdg4+aloJp7R9bIXFj+jA5pCYLxdcgGfMJoPQ5EyXnmz
c+GaTjoMFXoteXKnPTouP0PeY9TupLW+oeHjXlbhuJlCK5h+ChCT1HYGC96XdNkXIYhdXh/kFlFc
W5COnyA7cF3CO8n29sykh1RiyoPZvVd4PnFUkYLQ8LY7xcZI2BS44BxwnNS8yK9Od3f/JPYHYwRo
LlLCLW6qhPiAbMDnsAkAfw/2pfIFm6U0f9KjYu8ZtJV770Yzb7MaihFRRRuVbDDkTgf/kThYlHmv
lPCUIpFf3DIY0adwl0RrsWVJiN1fxLpJlDHcazNRILDVNUna7kJMIz7ZmvkGBOI+jJg3KMl6WQDL
tOwOCWdk0ZmRfQyGCP3KyHLmSB5xw2hZ5jUgFP4be2eyHLmyZddfkdVYeAbA0TgGmkTfk8E+OYEx
M5noO0fr+Hot5Cup6pWZTKa5JrS8De9lBBHA8X32Xpv2CY6OnuHu87CWZ6HyN3+iNcxBI8FuxhJA
DeBtmK9i0lE4CsPGInHfjfWm84CXelE9rHRqzQeZPlJquHYhpvys+n4jE1Vd2tRF+iM75IdYdwKV
6ZfqlRIHeFdToony2y+jXf4cJgZl3U7+Aa6Ht6ceKt8kzfgIVorROeOGVUTFCagLO7JpzO+xOEx2
5VwMPtaaksOXEOr7YyieZWgc3cJ3v2uRXNMgVz/8kRib4/6SziYeWusGRDLiHSNb1+vqRfRz+qhq
ftuWzVsSuM3XFGctiavuEqR9cQupyIQSyv2N4DTKbcdkQU9jQCyEbylwLMfmZ9FW3WYYcVVLpPxT
TGjea9Q1yN0FJTlr7OIYUqDuzpv5CTSgeehhkrD5HH7irD0ySY+kysEsYElTlz76jliA7l0R/Ai7
kiN8PJO2sN97MLzM+uTYBmL/Hb45/ID0KtmMekJxyJXAVJoOtE3Tji8Ub4frDDAk3dxJyvKFeIQP
XT8oU/PUWNZKFb08FsP0ri1oYnMEVykJ8L3STn+FK9gDOYeHOg+/HJvAgWrxJ87d75CseUur0MrE
IxN1wMTCjnk9i18Tz4QgVqKRTiYTveXxrLZH8dDDP8e24y5Uruc4qNVVeCjWrmltpzmD3BJG+8EP
fpuiZhCri2yTZSrZmN7wVDgl4emuJHY615+xr6ncbnjYYvV/wWTt77Rentj0VawcKAZEZKNgpRIy
k276AiCPGouGJrwqXQ2eY52ViXeo6zW3E6o7q35irIVetrUTSEajNWPc6pLwlPLr7opjOycGHCi0
QoJDxWqKUJP6sP1tzTwUSPMF21Slu8mjUNsfd6iO7qYQ4Xc48ANCsG8vwr3ioF9RYzCRhw8VOFTe
Jfae3MXuM9caSSiOxyN1q74mnspWKlhyaNRB5HxfjXBJ15C5kkqbyPIsO8Lom1x3d616y97J4Yem
/PNPDPY5AbFLsdC5IGawqmHxRKlOSJ6SKChGNe68PHqi+2k41uW+NjFwEqvCLVRwitGBQsYaadQs
fyfLsKQMIs9cx9uZsZl60mKx/p5Lt5Nbh7z+qncYVbj1chL8igqTiI7dMe44dXMys+AyeZjxMcux
U/V9oJEkY2YOyMUc7NolMEgZlnSrkZfXM5nTso3oI1FRGG4pJDqii/8MmuJTeeElCrpz0Yr2IW3s
J9UvmukwXarYkHiuqOOovG5bBIhWgiUxc7xNCRk8G+IvdFKMxZsSagKBYE77AItk7I53S0Ketaed
++kmPZ/8Qc5ovfO8C8pNUvYoUZ7JKySePeNLANhn7EF4cbLSKtyqon32RV3w6OSBABNJ7mjf2wko
VXv8f8/AhC20rUuCwkjAgAt+mOJbMkDE05YRb5Elm+3IH7F6QdpLojHbjuhKmzCMIePVep2Po7Oy
W2enFN6BMYUJmwnOIjCXOZQvNIwI6EGLOLYyM56e/Yw/QMzVjTHeW9uTM/IUe/Z5HQtp5g+GEbbC
71Mdxm9D4HPDatojqHBwPxauo+UmEORVdTTDX7nH73nuKTUPyumYYHj3+uY2TObGSKway7hH5DKt
I3ZxxXowgxSRhY6GAoUQxybM64bGCOx4BWDZBXJlvJekEXlrH6wAIH3QvWa1+J1JZeC5N7+adGQB
EyZUgzvfGZ2x3I3Ftnb6Hx65HvQ28+K86F66xC3hO3HKPsrQOcZOK/cRVLUtzIIILIRn4BEcby43
73U61O5O5IZ/j/Ts37tw+KODQm0wyUcru7E5cFj1GdSbfa3LQyZ8rAdt0G39lIBKO5ICm6nnfQgb
Pq7azJ5SJ0zxF8BXyz5My56vPRaz2wSfb4t26vLae7UfRXUpPfFCzV29wZd76OaZLBTt71sJPWXn
jQMIE85nB3cId6rvp0u9fPG8bCL5PfypvRa+nvCwIBrJoQhsa6cnqDpcF09ZrG+yhF0WWkV6KE24
Z66fVGvVUY9JvmwyLDh5tT8SEUPHy82sPZsksxDqKd3NAOqssqgFP43nIUgsDsBsH7etOSEsD5A8
DI+ySIp012UsX+FyKBQEOGI1HWN7jjDbHuczfm3U5DgBGBDQiaMt9pchxN8JC+DWHqZvOfkPsawv
6VSxyFJ4zQzlhuCui+oiJ4ylvpzYSyVgHsfioYeQcqRWJ91GQECgQdguiyHru7ITjTnic8BGcq6M
4mtKjrKb8UdOBfvM4R5Gw6mmLuEIF5yIWIT0KMdgIFF7aXK7Wk5w+7LTR52T/CtI8jmzlrto8tWW
AE+0Gkzau/Pa+JorUd5S64uEtrjAA6IZzsdraMut5+ibR/bnklKKOvJSjlVS4ElZsrJO1y9aZ0gf
3HTrEYYetBs9eDnBscbHp+FGPZCxuDdXRdf42wY1aGslzL9AkatrEL9kMZ7rkJK+dSwdzt/4SrZD
mY/bbMZ8yXGYkE8snshssckqwyO9qqs0ADjdYV/lJogTXBco3zLmW0b2YwvZ5zKlSFwARRDLnS4i
zIclxuwoFGqndxOHJcCiy4hnbDvU4GXgxa98hDIznbnP67VVS3uBHaXrpKN6AccX3Qp26l+dOtiN
tBkdtP08TEBBoLlFvBRPnbryrI2BowWAi2ZROCa4xXqQ/XMuvEsmG670unuzps8YtN7dHN9JiGRH
2SoC5Kq/wcw/WkE87vNEk5DIekI4brwxIsM9M2WuG7+6uEPQ7Xnd3Gl7B+m/XwoJjQ7yh8svoLNU
cY6DcUCunOe1O0x4ogyPS6HLt3FTAMBqRxa6C3mmnUNvk7eXGIMXmWxMWr7kWM4S9lVLh1YuPkV0
j7VrfLUvRokAUow5SPSo+6FwVcNoYnYp8HWgk9dHh05ruhgoJc89ClInb4tzJrhboWyWCczfJtXY
bawpcT4bfF/KlvJ1bHqyrMh1HstCVjHWRSj8JUMNusxLxze/1z+ssPoCpPheQap8WMDhPYpDJtPk
tUvGD7eIYUD1rKFFzXudeuhR0xBKluZ4kcs6I/USzO/15D6WCn3Dl/2GeCeP9xY+sRHbT7npcpPt
hp0cxQbjGlsjEFhV/GQlPgzvxbTHxS3jakUeN19HPf7YPuJLjqTbgZBkvdwQTCdI3XBo2lROok4D
3LoByf7ohhbfE/6aSo+oUIv9j2KP2PpDNbFFaBZAd17jOS2eZkqQUFMQlWjn5LzAI5+Ner5OvCNG
bfOcQ6XLeLhfUQuizP9A5MYoRB/wKhRVdR0thhmXglxPQROJiJI0c77rOc8gt1lP9KZhA0j4qWtc
YusMUeUcGwFpULbSeJBKj9Qn7N/MfPbIuN88p9XXuDkTFk03MrK7rUEq9x5rvnBb4MwHPKZsm3Nj
SvvVE+mN0iruwlODm36ww4fRQspVxlh8ZR6achkbOQ2xtMCTIwoP/Iz+HkhytBauKPb0cYTYYwqb
4LANXzJicRTkfnyJGIH/+af/+HsckCiCwYDCG3bxWWnzi2wPQjeWyU2R4xiMC32eLJ4V0CbWiHFc
+JE97gYx6q2XUMNn4cShIPRYmYN59VqnXJuJsihe2xTT5Gx7x1KXwNVfpZrDbZW46RGHDOGC4tqZ
afpksohuwfIZMDgYhCfNIO1OxxZsThZV+M/o/dpgVhCMsq/BJPhVMF8XLemgfjzasdi4My0dRPYi
IK0k56zKeqU9rkG59j+XM/7eSbBAevSW7yOIaAWfZE1w4VpIMkdTP+hrE9KkXIn5BBLDOnV+eXVi
Uoum1UCgkXdFJuDWj2Wzdm0ODk6Q1CeLvvTATvt77Q0XetjZe5pstcc4kftuyReG4TxdSLw8RKya
DGlB9hXgfTuAqy6jBRuxvSoddVcDNOCC7fhclZQ/W9LbRw+zjaYhZwxxjkMGrC6GI21/G8+uMGsg
vYJVosszaukF9Con3TeyYNlB2G096344pY460Qttb6TLi4UaNVDMg6puJKHcGrYGAQiRZwetiaOh
6ztAKstDI+lZN5ioQbt7+MgPS8EMYRaHZjcyqH3nX8DHHaYqTPc5NCi3YRZvzS+7/006BzaHNEd0
GJr3gMvcs7lyd4z2EKDGONqX8eiyFq/fDNOMMEpiya1kaO0zhojVMDTNPUSbYNx8Cyd/PKpYvU3C
51uoV1sTSiIv4oLibJkGovhWmu3BbFr/rcjN8tqbfIqDHnG6jJKncrrT/+fuZBoZF8LauDuB46Xa
fXICl5tC/1VohysZ2atAUUPMzjOyKUvEkIy/axs7r8A52RPpodyuX7U5NgRjyOFZhjUM+eTbS+NN
BeWTTAfL01RwrlTil6DXftWMybsl4PcI46fRem/0J64gPGdXnRm/AkM8zkGdHWI3ghxauc8O844p
x63b9RPbLbZpqDIE7keLdabxp+m6E1ssuQqzVq2Y//Ms5CLvaIUfGsyttk6TlecRF+aWuzaIzeb9
iU1nsya5t4u7mKdrdAiqKdkFM9bXOIq+IgfsTSCsjaMKsUkyn4ps03sJ8vpiBtQSp9iRoVtzw2wN
JuG6w1CMESWZR/LVH3Wh1jOWq6EVR6buNBJq40yls3UQ71tAERsnIU5Vle2XO9ibsG8BlRLkYCeE
6JuGlB1ValnvcFopQ5rBXX4NivgulRZs4Btn2g2GSbe2NeLO8O9pPD3h0h7XJqZu0CcgWx8mPLli
+cV4hPtahxQuKVjJs7cpw3VqcwXl5oNC527T/lE7pEzUDNgrtosPzsi/WkFqyKbVMmqXsvW5+h2n
o8/mkqNHXD5YBOofvOdpArHh4SpIBfZsr4TWreCJECXjeKV3sUPc0rZIRnnJuGOQm/Z2PFBobxE5
bqgzCaWxCx3O0YM9WKtq6CWxYe8N6ldP/XGxkcSRwHLABnBG7oooSxdlQwXgyf0AJFM+B50+ZUCG
93BEv8rUevDzAOGqMCnoZe03LJTQMnMuUTQ9OhFUMNtKT76XHctM/eDXBD+lwepUxx5N3yALS3c8
NHn5XAqCTv5CXsYGjrdGUfur1GggXOKoAGOyHksIOgZ5aN0iVknll/CLYzJLQdlhdDuosvPJ4vpk
fDp7b48LL8sG+JC73IZjozq5PQbdRrHXMKIYF9iU7vKeNuiew/dGJI9l4o4ootYbrPSN3ZOjaR3S
+GEFfZmAPDy+/FtlDQjc1p33ss826O/TSaU/TQ0QIYqzz4Gfn+UEYRMnrtaBkTxEeCwr40XSi+W3
6NtDfgR4AB3Utgn1N9nPQKv6UIf0PPayvlZ8MPGo2yA0FnjwKU7Y/OfNiAW64AcK4UaXI6+nZNkP
8ZJDEOYe8Ih5B6ltjOhIummsqU+kM8lfzfmFFwfatFcgVuuhumY6estGFFuG4bUl02yH7MKFoMPm
hjUKQ116GVLTfxxJ5mxam2hh1YGOl43FrFxPxN2gd0GUpr11oeXMmffMh2I1UcG+iiH4w6rGm0fU
7YKwkmS0GBjctf1ZyT0IWcyevJiHlrIrpd8Jc9d7o3Tdc+IVMYVAyL/dUlyWmM1ROLZ+pNTJAWgD
Bi7fZzysfrtITa1sPYiH2YGFYgdmLFGCW3vz2lVP4FC2pfejNhinWa+F2liL4Yennq2U8Yh7qeFG
9MlvG79Gj862kf5S4ZfFTz3bO6hLG8n53wj+hDnGqmnrk6NK5cx4e8oKb9NR3TLy+xD+n1A9SQFI
vPqeaGoibbQPwu+KrV7Mm0Gum5xwg1OcIHaU7uLCOXutT2whOxUWEUWMdE3cHu+w1knXQiPlhQ8h
G5QKp+gOe4GHMzvXL10Fgtu7Fn+J+385tA8Ovo/kh02RGw3sF1xG2zCyP307XjeLyxvE9ejUr22E
pyM1btI1H73Jfos81g6dAIlfur8sjZrYZT9pnT1FcvjwcBHMqPHpEP8u0x6eyeNAB13Us4mazOOM
mZfyx2eP/GHnqu9BHQr1luW/zOqSsAkJnDc1nIfaZ1Uh3mofeNjIdj0vo0crW1BM7MEh95e4T+Cc
5ym2ZxzJgiWZfK/66JD14Q4PxFER/DWp4dCUHU0Nle3YbMQm7smhDQvK7cPHCNMSnUTPhj9ggL/8
HpPmMcp7Dl3JiuKag0jaEzrAiczNtYuXCog93bXXJUThsMtIJnf5vCywL6INuI48Y4sv4dYyjk7p
vWw/Sv/nbHZbu8eTrBD85wSaKUhinBjhc6YQgDsTO5uMjqiRj3RpnByHqpLnfGLoB47IktJFMSQ3
RyftodfdfoYyvTZT77OT3Zl7j30awdKXMfmQkCZUZrBiMX8dpgC3VTvDupHWPbTZXzSgjHHIy98i
B5qUO/QkDICrLyaL6I5V5hzuZiEeOtv66TXcMuid2DOybDwxnAFIA6IqvoCPbozuw2WEAsMg7fjq
OdV1qi2iK8vOBEIVvouCz7Tydm7PX3rOJx25+MZaGGaoHJp18qY3yw+4K18gGh7FCNV1GUs4Kttt
/tPoQeDo/JK2waGw+GANeF4T7z4woUZKH+wWThYhanapzmE0fMmilDsOu8Az9qGeYZ1wMqahBe9u
kUyEc2FGwb1rag8gOC7sToxr5Y7HNuQpLaPThGm/09UDKu0uxwXmFvqxDeNPM9Cv0u83CB4EClx7
PSl1jelvaiXjno0OlmAjUWyn7QluMEnM2jHejaD9YxUYRsUB6yTqJ2bJxd2imkMAt3qBZ9hJe077
dOu5Br5VdhyASSn2WzwAHYFG+1wp40jBwKYDXw6T+GBUr4V3Qr89d/RuF30E55F4MlZ8HjbdY8IE
XAz+myiZc4Mw2yjXvXTK+cj0r7QE/J3nR9dmvSg2QWi9hGo8m/CJSm38yKYCURDmOvd6zqAfwqXc
IwljIH1xesHuuC7yapNoejEM41zitPZkvrN0yFq6XGepd3IEU+TQDTeTp+Ma9EVaV1/dxNagq2Gw
6sJayzb5+E9Jvn9vXP/PDesWpaP/JR3n4J6iIc+VQhAfWf75r68ngmv0sVv/vcpTW9elM2/YSk2H
HCZ1TOKmCTFr0eyXZcmPzuGXj/QbhJLUGviFGtiUCrjiTZ1s/v44/z+B+X9JYNoEI//PAUxo7PhJ
/6VWdvmGf6YvDdf/h+NKMwhIOVIUwSHnf8UvaWb6h+eYvut4QeCb/0xm/nv+0uAfccDAr4MqavkS
Vf3f/hvQoi7+H/9m2PY/AnKTJvXT0vUCIbz/lwwm/Tf/Wi2LM9/lZmrxD/gxA1+S6fyXq4yfAfJR
L82tFKCx6DJ+CLU770Jfc1bpEKVW0onihyZJ9AWnPU5J/pW/X/7+/b9/yoPmcSyL5vT3r/z//W8E
Ew/ryhqTf/6H/36DQ58H3GjJKQ+/MGvp174W/lOCJ2A0rPr17xfmos6sNzi+q8csmL8UVXaPKdT1
Jz9o7moBSOdGc1QOzaEcBatNrNRPEVkAzMDduSyIwUhkEzxG+J2LYy/+gEOgQe9I/5tPc0owW94Y
rqyt7oBMhM14WZSgvaiopxL6czQ6QvdJFlGEFRlHYH/5pY5MjEGseKuAzXhpI6AlabMzZsBBod3z
vmn+96TpxvI8LphqxrT0MY9I+fGYebJNcdQZJdcpsXag2Th4UyppFm79PpNdxLK9Tncl1NXn2Zzg
HU7s4kqDSiU1Mh9k6hYgc12pCQivFfYMyBCkx+mMBSPubgaKUQ/1RPzC+JuJNEjRr2qas7c0zkqc
3kF3jFi0Lf2EVzth5Uu0z/zMAXawH4CmOW3tGKDlqDq5l7Gg4Kxjb+P41IwL23s0hpqSPLE4BSaC
WYLyJC/pNE9S3Ay+G+35dbBdwfQ4YO/XesYZlxOnrUZsoL5+93rbPbrY9rdpy8on4wzILbhFmU4K
znPOq7lsp/uSHy4bPzNNpao2IEo2c7zBdrV3IooJYPm+tktPaZqO8Tpi3YPqEuw691fdy8MQarBx
RLfCTr9DpcdPaJIudOZ1J8XZs/0S2HV9nSyebHoOtqNl+lR1L80H2V5DYENzutqy2uMXdBCcVqWK
FqNeytNsbUjGxDKzL2L24DfirPYRMGLKMrvc2CU6oFV0+FZgXljHRdegj88s3X5ZDafaye/+CGgH
Io53ogo+XU1TJgO0pNfRsDADJIID2Echyl8OCux6LvH62NegLr6zzGFnA725UxwDk5ZIx8jroR3R
a28EiU/JUJh7WQfQQRpjG/oONWDlB5cfGQYYfjQFAZ9O6Q3wy2xG1uUxD5ZnN/hzvYVamKOu87vu
U/drgd9cdBOYd8SgbwP++4mBV04YHDyhaCooXIFXGhJS7snj6FqPAXnSo2UNPpQ+y9k0RfOm+16e
sryNdrLu95TTFK017qmgepLwsAhgih+ALAOcpi8wh2D/0sS2Icx2FAZOuL9fkCTJGifVu2wcMGnE
M3QPZrHKYKkBoOg2qv7SBpJeQPZqaEe1b1Vxo5M42Xqm8t/8xP5RKKLfBktL2IA9iUE2jMlFhHiV
SxML9xTyfxVFcRo6toyOQGlxILRIst6WA9knzMN9O3Et2+I3nW3Llc7i3zGGw5hm+C7FVyQKVvAt
jMk+4+QR/FYeJ16/BgHJntvetJqaWdc6BylTo9Cs2bpBnfsifpV2cjWGkSwgCy6WZhM1riEmQZBF
0ke0pgnxmYrHWxWNN5BAVDgkv2YRf3H7JohTzVtZ87lk+l15MOXYDcmSA+J872vWJuwuykY7mxrq
GvUypsQwz+iZlPhzQqw557gbuY2TDvZDLzwqQ36kZqAuU0BKNvcwUjSQ4WhiKk9dj7SQkTi0Q+p6
exa5LU8sAELTCZxauzdB1lcZyC002FtMvOWUl81w+vsn8n7sQumYKtrhmfLscDNbBtCnMXw243dp
aejDzvwUt+hKVprsy+U7o1APpzDgS4Z7i4envclm/qKFaBFxWeOS6E7Z8gVX2XHOxQhB3G5OLFA9
Yt11P5pQTSac1rkb78lIDgKjrh/g3RBPVDpy+ON8qQLaj8dlAdQDYXM9+WHUQckix3mNpHUC/EwQ
mw0z0VnrDDkn4lQ6gfSskp9tELU7G5w39+L3CVPBUhvNsOjLXSEQRuYlFVGio62HH+gJek/pL8cy
a+cUHTb/WPM6gw9lwkMR4kkwNK9Uhmk8n4tXKzMeekZudnEMlQGGRIumjtWgh6e8JmyUuMma5wNc
Thl8Kx6wLzSL+EZ4IOCVkPcIP+lHSbkSWfKADuPNwrXLlXDLsganUkq1GfgdzLDNo58zPdc14kfO
u7mljvkHam+3qRtoMLM+uMr5HYTdz95klZA0ggArZWojm7J5QClTbvOchN6DrRNiMAFr7SBZzjcE
MQg9QQfBpjz57WIwwKuorA/fXrZMQ7pzTPKuLQy6Jv+YouYz1NiQEHwf46bcs9H1dpYRnCOeTwT0
PuwICPqUnJqA7p3Bsdm8BPuBdb9VY4mdfe6ny38ooCrN9tL0YIw25qQOjwMNxQ9123NMyJ2PocLG
o2T3SonVZ2Fv4xZAkhkhy5dPqsF6qgOeyKlh8pQl6xucJiOeCcygUFiKM3RoTlc/y94MNQNywYqs
c+vWYoiy8u7uRfvR6t0tLW0ZseAtXhoLt7B51335OTiUTBroQpyF/HNulM1rWM+70t7lsIlWPVva
tW2T+cwpnKDF10b3pV8Obg3J2rmKXqzRcNfAi+B8t8TIrJztkxnRRPCc+JxsxvY1s+Wfwv1E7Bk1
ULQgx985Q6JP6YLvC5fVgllkWwiTt8Z39Z17++85Hr68zDGXs903Nl8EVTJN00CPaWf3L1JhYzVM
ASApiHYcbFYkVT8HWbzWynv3CZIJbDx9mD6EtqZhLkKs9OEd2DUKAWgjCKhRth4nCpwB2/3R0Xmm
oZ48OzApKljIwZBDYh8nbsoKbi60Pgep3WnlH3NOf2YdgJ5hri4iTj+cgb1uxZ55n7kzBn73NfPz
s1V+0lCDrO3G/gGD1a5qm8U1HT8ocEMMNUSn7DD9MdAzlALqWkULS9EvDa6ZUoOaKK8pniQmDQ7G
rXmZhkDyg3OpBdYOrzzV695EvoeH/tj5rw5H6rWxJAhqqk+thAS5wbNMEDcxJFgLa1tbBr6LxAUn
zFvbe+TYupD1WmrYn5M3nynwvcX+WJ9DbAkxu4fV2enDry4lDYk1j8u6yh4qeW45oj8EjnGvaJpZ
O+2ixCz2zULh7ipJtb/YdgVvOjDIP7fs6xxkAsKjdP4a7Dvr8GXUzk8L8Jhuxc3h2RS47PDy6U49
vVyzrkREwYwzTDxAqXbM41cMQXpFnyqiaUOw0+AOzrOja4Fg9qF9nVRFjzM/fjE18O26/mc3lfvS
TK9dID7NILlwQjFwvrp7RcMQe71vXzIXZqymBUbVabiTvq99TPMqSN7NJlksagRtxvo+21qxaiEX
vhus6aYiJrWm9A6uHox9ZeRnIVl55/158IyvNmNr+WgJe6/t6s1tCakEwPJAKj35BnF1bPWkQ9wt
yx6e4vn7wJ3QZUdbCXNTjkO+Ic1Uj+Y1muGliTl6oDfjz4TPsRHWPrLgempL448R4ZHn8V71SwOf
Oi2Sfy3vjqZkyQJewxKaIdnov1Vh7/sZc18NBr4aUuxd6c5O+l1RnZFhp4PvgM4Vg7fr2b6sspEa
0KnM9dbOZk2JNUkwFLTV6PfBsR+817q3P2q+h5W2/tF3OLRcnzAUFsM6kXeGtHNPo7pgtJTZaOEc
M1/SPoBXOVAyJJ5Dl8GFxi9aLtD9tHqmELfF1oOiDrn7UDndr8GzLhmtBgDX8BM1k8/Cg7nBtUMY
IeJuEiaDhfJOp7UEOZC+cBdh+VaQY9Uzo4DRlKdCiOrgKWeTMDVQlJmDLFiKC6gsZjMS+6AzNPKy
Uz1WcUpK3BtvUEgwPyZT85IncwKCpywAVAlxdvjOLc8Fd4PJJn9zzFzv7KY+UuP1pnWER4cC5VXg
QoxmyENbGpJfxtiMW0QnMeHqopuiJspJAW/ue/fWBjiL+eNocKA6ea8OhPlNjDTDp5w9bl30fzz2
iVQREiNxi3EprqJ1mrREDrFuCt/AHMptF4onT4wgLoviabIkRxphXKxWsfbManBnkLpOw/IlSxyg
YmzXafuArxfnuEW8iBSu24NIqb1X15X1CabtthmqaTOF6ctYAbFct/YDcx7DT1685bOh98qi3Uyj
7ZIXtDd5R6zWzGHxeUv0ZA6r098veGZBCmX6S8y47/X8QwCjPrgRe58E7blYvjR9sc9q3C2dOX/P
Qw+xUE1rslsVt69hP1EQeU94hwmNAsAoXjhT7bRIXm0cgEVtPsxuXh7bBlckzsUaZxHyuh8WpwJb
ng/fnRik+enzGLm0hXUZM/qU2xi0R06fjhnUN9EVrxqFPXH1LsiMZ66ggPVJLG6uAXPIsblnJ7n/
PbUGy6BohjBg6nE9tNVbhDcbWkaE6zPBqYLNaCahMQI+8vWNzpU9gB69Yqx5NMwovQpbPKOtYrDr
QIsCKMVAVURrc+h4zxYSDFUqqmvJMrGq32HnaVBSw/wRoBvdl5HuLtRTpFuWdkskRWXbsqt2UBTH
ixMaQNVJR0Rc3mseJwt90igeRdGUj0aEX0tHRnrwCnqmzPbqcGI9ZiGqMmUDuH2bcEtSaMTHbBNu
LT5LRe6TQq7gECQ+5gDk22tVt0cMCiacgnw8ZLVPZz3tdegG3jrKOvIR5kPKeXHj1D9BBe1hKtK+
BvftcdKz/SjlTJoXAjf78eDRSF3+t9q89u1ipywWhZQPVtaSj2uixRCRyq+qhaccBdY9AKp6D4Qc
djMnw3XlRpsGB8cmS0julg7swaB3jw0BJCZ9vTNyF0Nm3cCF8/UhrBn9ptalH7xMhjsvA6v2PPvH
kqUprLhuONTtS+iomEqx6culvawLvWce387eq8eP3DCMHTvl1xGz6l1wZtXmDJyqmFGWff9Pyw0R
mDwwg877Vm10tVWf76e4/rAbqz7YLt1eKXMYseiuPmSQwBk2B65o1d8d9du0wuloGd1WFNGtlEmz
p1JOUYcYHCR8umtq3dByp20RpgSUQ/lE8bAFiYWbgIVyyxaGS6OhE2szH/1UwdXFr0qwjPNT6mEs
IiSrS08yiPE0nuNbEyXxiWeFOI3RFJ1CtJmpCMBd5cEyNsIR4PAFrpebaFsfi+rd0qhraWr9gngw
n5Sv9cnHDrQhb0cNZDN8xH3aguukAxATFHtPmplgee+g37/R/vwSiIAFr6OxvDT6UEVBcPr7JR1G
dbLyz7zOpp/eYFo4RIx9jiHhZBPUu7k9BYJDk7A49IGrAy/pOFp/EHjfFmYhN6ZEiAlLqiHyzAFx
hZNOdK9xJcuflUmTS8tS/U59DB9Xl+0srF+JgqQffFyiFF9jQUmemuju2b188uPxzfVIJlU8CiFY
LFE8ydp+4vMy4mF6w+jLUEEnm1mlZC8pVC26+We5/DeJMKQLFKdBIsDFZprXfMbSNyV8FCBiAiMh
0pIZ0a+cwjjYtaO/bltceDNJ043bzxP7g/hnH9DiNsy+wzGzhfLlVtBL52mf88B/yrrJ3/txRctG
N5DcaNNwb2YMXc0tN41Nkw7eo8058bFTnkcZeXnIE+iKkJlKmu+eCtPDx0ppelegFMLnqZ2d5nOC
6ItcZGTxkzS76EnhVsTREV0rolr7HofjS6aY0gpDPo5W8eChGKxIhP74n0ydx3LcSptEnwgR8Gbb
3rLp3QZBSiIKHihUwT39HHD+MZsOUtTVpSh01WcyTwp7ZE1TfmFzQXDQ1N/o3ODizqg1EyQG6DOL
bonH6ptdYToYp3GpbWdFHubKXfiOc+n11ybGjldOGH8ShYRWIQlcI88frsaMAWdjtaLaFA0aF41r
ZJW1cQf8uPZwSmUWCU0oMzSnCf76wtrGceSspzIQ1xB5NgEpLYyLnrABFVZ3KpofCWgE/C+N7lop
6z8vaP76I7agS+EW386iZoiAW19/XwRHJpVO/VzZ+Fv7tDiIJlIkBvCCgMLGZV1X+lr24RMbNhJM
u+VTdPEafzQvv5/+vpRJcW9aJJv1Itm1VfCf3/DfH2GxLYFw3Q0TST+uZRPQgTIgH4kEQR483/LW
nW/kyjAYaxO9LQY135xSe3djc5V5Zt7AhrarGWvD4ffTKVbmrVz+I6d3TgSWznvXDu9FPs4s1/j7
3wX+AYbBxIQFBsa+TnKHYi/s4abEj+nQgvEf8xGqQ67J/qk9POwloUtBltu3Smvrxnhkk9qBf8x4
35wxH+lzVSXZOq+ScuMNuT4HFlCn1e+HnaX0OZ3QzdQudkKUUuqMLsdu4Ew4gESPv7/CKi5eG6lb
r7m91Tkiaej8+9H/vUQBvaXRIe63DAN818STPhIoTvhPczYrgXe8jVAZTA0ZKYnp5qDgEh9lUkm1
47hEEvDgFShdqONXv3jcotf1GdJbc/799PcFqi/hhqTmHaDV5JtZ5VhlC4k71bRvYfaQjeP0OKCZ
spzZfJm10z5nEd21f4cZi/yfNo+edbuXwp9fapaSz071VYB+0cWLG+B2acZs3DYZiYSQtR97Sr0X
4YsnF8Hdna9F8TKUfOMenTrYNsBz7ZSyaQ3IRJtQhI/e7O3IGiC9dY7kFXiCvTUioteznAmKKsSH
bTbXzr0plzkZoy8yz9CvEReRySPcmh4NhTud55YfVoN4f6nkkFtAV/MCq3h3W5EfdArT1/DnT0O5
5qM7duajULcFpIDfVcZme5cmOCt0aV5TkToX1bmnYuqiVzfjahnlWxsl9p2MXFBNuC9SHWZ3xvRu
8DQeI4OQ+tLHcoYI/Knnx/dkJiDyuLXfLGO6K6Gx7lwfo7FI95Hoowur90fVhJgPRm+txExkI/+Q
uU+EriAJVpPGTu+Q47LBez6xiQf1MB3m2j7NbtfhVUIhES5xXgRi7JTDm21IwPckykdqBH6Kueuq
TimNVEW2HKZuClTeh15JvY036mwEPEKRiR2u8UHhtsVzG6Kmz/trgHRou2QnCCH1YbSIu+fcXLVT
wIE0Yw9tlViHvn7NPIjp7NfpXqX/0wr3RWuY/YRDj4wFAvxlAdNuhkKJlfXXkI+9CGHCwFyh6n54
+1s7mEIV8ebw0fqIjdbcWxXRhukXcv1DHgDkCrW1jpp6F3h0boEHschlX4+bbGOL+a/tO1BWYEOQ
0wr6P+8fcs9GLReKq9nHNcIkQHlFgZDJhVq/6sf4aZYpSWmufHNQ/mPtykVmbAONR2zu+vspC0iu
n4zPPMoosBJsEp7Ktk0V7djvy2NMyKBfNzVK9Kxfq6bIt5FDBlGd9Pa+aAhYQrRANldOLkiQO39y
XbymfSsgt6EPzVS3r0griroGQTvhHJeknd9s6Z1laE9PDVq53MT7H7cBV5eqcPflNGplbW4IvAtf
4f9yKsh1gmj9XpfqefAmunKHAFk5IFqTBhbsVphHs5vlx8TvllJjMlDBxD3gDmdqf8wki0S4rPKb
poyj9YlPBGjXn3N3DnjS2Er+sdEGEu1AOC+asAtOH71LDRxqgFO2lcjv+o72VIdpcSMc4BqEPbXH
Iq2GUC1ep0U4IEb8u9xb0/Z3kxgOIadbG/vA4OL6PM8YDpHbOKiPC6TKy3oxwQi4gUw17L2qaV4c
CReqL+2AuE6mTUNYv4wD5buuCC53UO6/2G5ZH+0FAfr7VdcWj03riH0FpXRVoMt7iepBEoyS/vx+
5riVe4vn4K7ESEGedjodrJhgE0Bpxh4czK7X6fTSCCmeKq7e38+qeFFO+NBkXIZV7DPHFzyayQsF
2u8nOEeoCTnityRBJWOMeHcu0chZUB8y9114DlbHT5lLcWrr+iDMMLzDVtjGuE4r6DbSSl8Fk4lN
OVnNOpAerEvcNdHcssryM7zqHDRsKVBWTXZJHnb76IvAJ7k9MNZS9C/4HMi7swDL+tFmZEXJ5os6
BqsjU7+AGUdJWTL66TUKuLfqaB001QOPiTgX8YjWP0ITjTk+ffBCNCGAVQD/L5+yYW2I8mPg5EOE
3GsIOuTb8oXfr46eOx+zlHb999MIwr/HO/9OxeZ86eLhkooB7OAcFdl93N7T08PyJVgKJacYty3J
cRiImv5eFcNHb2E+GPxJ38s40vdE0G9tixEJCxEsc8uvWzUJtHUWOSdiGFHF4mGJ5p3w2LC6Wdps
HfeCE8y/paqQu6ofD8RzYfrD9cNmqXrOajRY+OKgTAj5rme197Da4OVT3MmWmC5R/GmXza5x7fmk
I45Os/EMhvojrLV+06IAjLhIg+JkoM5OMditOhs9Fzx6LA8wC1DBwjiN1wDrnnWBujFABGh8NbF+
HHmzdqGoXnInadG0089nIAHoiZm9yqi2oMVgvyY8ad19MpKIbr8vknCDsEms3UDhtQ6jqj+qiXEo
++nsVsM7c+mw4yYjkz6NyhsyxIcpA3PHjpSxo8I34TRq75peRUQSctrAWiMQFxcIrJhqh3A+1mXD
bFSNTwmJDS+Ag63OfsCZezAm5pGU0BS7Mn/1TEnqQFpdwrhd0iNt/JBojDWH+9rzyRHV1Xwxu85e
gR8IYKYwLSxYyXXl4J+7KbsUVjju1Ih/oiJwZUqyU4vtNBHZJnXdG0ivhp+d+AnH/JniRdsBNCIK
GnSac3JPcNB1dkgkYmlpxa+86b+SnF8gyWLny7BkxGvLtcEIss6c1ZSPR8aFL0gSSqw40JCK/K+l
KcqMpyHTj55v3pHuxnM77jQPFu0S05Gh2Sup99SCmY/2VBLk16MGX/dOlOyz+iKHMiB2o3umvb5L
WyY7gfXqDwrTrz+++tb01VkZ1P4UN0LZDfD+oupbkrvFz5lo6mAK/pRd+MAlOVCMQW9JEpb7I29P
VbDqNrCcw+Uzjhi6tq4R3jFkLtjjtX9QmLjvWe2ECNdxEuoMVaQGp3VC2blOO/cxtPsPIMZs+fnT
1h2sBarZd0d00I57LMMKpuMqYHzaoLFaxQb4k4pjPcozkioW+lw/m39KeJay9LqtNkH+pJnJSMKH
K2uCBSkrWFNePmyFnVyiuf82SyDRkz9jbQ5cvDJDsXPlso5xHsNyfkc7B9kAVZZjApeuq4+ixs7a
+sgZLcu/uUiHt/VY/J1sdk1DxDcwgmVU0n6PCgcZ1wCeCdgPS83I/kNxDeC6/LIqUCjVkN36FP1a
HiCwR1oioPEFYfcRSs6s+MNviHeZMh/+6UT0HmdaNEBcdRmANp3HMNam9u3KmHE2Ey3pHUXsIhpu
+Pn0nITaX3EZr4Q1giSxkbqm8cMkPEA66NHs+eYZqtz02ezyx/4lyGpRlcxcXcSkUTZmBJ0Fb0yi
Drk49pK5Xm+O4zUr3a2T5zfDCZ+rGk4FOX/HIhc/TeLuqiz7QxLEKY1LtTK4YwtvyYs1cy6iBkUn
jYv1NitYVFGh/uDce0jjFlm55+PZT4/5MvzFWU8MXgGWJ7CMGniLV68mN3yIJqibKbp6/GXI5zpE
aLTBzns+uoT7mnCZS9C7vvckJ/ZDgkUTTvBGlm9Ak99yM35XPFIxf1gN2DDvFrxgOH5YOSuBkCFY
34PYDCTqofpNAEATcGXkH8cldyLqmVWRkpacRy14LLCGiPgW1CCY4lq+xxk3PNsoc0I/s3wDcxO+
0oGWPmr5pMH82bfdE0n0dw5ShZG5K8sp2mkmwH6F8twjc5kqmnGbtxdR+RjViHkZDd3D8LUOASzA
sWVPG+Yvfm8jCUVkEfXOD2Gbd60oHngbwtnDCOXllr3UlJtCjuyE8vSYNMYdKb7JKerxDAUPfoPT
sy3UPkYMjbuAQYVDTAZ9d0XUNyuMj6gj4jZs01s1KhLvk+hrVE92RfqcwMy0cbis+w5yjdtQjfas
vwTk5dBiDeF0L23JqV4kyNiTwEcf4uoNCv2/ph7uB0Z+6Bvs1xB9Gx1kdZjcKOasL3i2O5vOB5pR
n1xdzJvEOOJFGina5gAZs0i+2OPb6xS32BKLOWT/Fg2NZnW1k5VBvD0j9CguQM0H28ahs23f0zI+
+F34UctXweJ8AaInqDohaPUw94oSx2k4DpdJWuolY0ahhjO4aWtVxVGFMsT+VwhivZDEGmknVsqY
2nVL6HBiaouF59qdKiIqwADnHom8eY3Jw3D/uIlykI9bHGMPqA+MdVi36dkX6Vmx+19NCiFziCZC
WExDrUIjdhplgj7VWbCWlBquvzYQAGw77ju2GOA3Q1NuAyxtCzor2w7UhytQI9CdkvhcFxopFn4G
z2MChH7Lb9BosU/9Mj2OJl+PzzCwNyocsmHlSiyVlY/w2DKpbtQyCS+9M/luNiJULo0itPOz4EzY
jzBH97HMrhn9EqdByIkDhPzgWCHapNY6GSR8zfgfjyx7+p1dT1/K9PCxxQeq/uKE158KS8CQtaCE
uISUcDbT0Sf2GJxA/wSnjJ8NjBb2ccVPbOT6smAWlvgbP4agDDKcCPfpyMJd7Ekxhy9QqFOC+TZ2
PGb/xA5YJnEAXs3QkCASL4e/ZAlsvxm2i8VLxi1w+v3o96WbwvgEGwitdWiNG9sUMCarju1js7xQ
VoJC/SUmQo3YejUQ+d8vmEx1yYGFVy2MS+ZwMhX9sge02a1HpXF2w39OYHdnYywEGbwOWEP/oSpg
0FKgYK/VtXMCaJ6hcz8nThufEF395yWcWS2RZYJYI9As7TmWtpVUxQF6L26R1HK602zo7hSGUh46
NyIbDYWMu7wwlv/PR0bnkB8MyylCEk1eU7tpJGkS07Ixgs1Vn34/yoCck3RTTlyF9nfWFv6JfYfH
Miv/tk3zYJmYTJIQr2Vqi3O3vPx+NHRzeYhZF43kDJztpE7Pke8ae6OZjoSUJ6fEvSfXDPTtyKKn
byAXRdG7GBJMxm4y81qBn9i1bf7W23O1VgXTxuz3y0MPytJzCuc8u2ibbe1fiNwkgPR/X+qFWp+6
Z0dx2M0cSruoUeP5v18s438+Wn4tlRewjuGJPpip2u/vCDnZzs1o5/u8xgy1/K689sKT6Elm50to
YP7/n/D7a2bLtDNSClBkirQs9ucRIgwVUG9k8YnDutmKGA+T1Sr2XpHU93UpWxLDFFKN1kVOZ3bO
t9PN/MxAzWtWv0zWuNUh6f9YXfdeFMJ4HwcMyvCM/McmrJGFNf50xXm9MhsJgD8giXEwEwvJ5eBt
uTCMx55iet1URvHByufVnX2+SbtxL5odotHgCnFADzQBaq9lZfr78rtBZSUvTiz9wSZQOctGHco4
nwAosEZChTDDIuFvc8UQ1F21nPba7ggYX76aSZ9+pPCP09jBx/v9HXGRm6vE6ATbrcHGG9V+Gj65
FwQreVpU1x5izBZ/JVipplvVejZPoS3fQxvZQBCVyCXYoV+JVOqwiMSU+X6IJgGOKZH336D+Qlp5
8IRRkQJ0q7L7MYaXlkAG7zDc7dzQeglCH+0eCggDDvchzxEmND7FioEZbWdDuD8mQ/NKztGAYKdG
PpMK/5y5HgolyWXBWhuXN2e64eyLWRH/ZM1M6zEPpZ23tToLy0dwzzzIoXQglsvZoNmgFWgSUrHT
Q+M7P4nuKSS1ZayzNvkC+LeG/vbggE5dF5CJVuyPjjmwa5vGNGuzcV+SILCZvfHddpkPYgI8M0Xc
a6aRpOYkh1Co9YC2hetLDgATNcobDJdMxuE4MQcmNIVMQyhFhQdP1J7/KF+hve/sHvmoulJTTWtY
06RLC3IoPB9ucd9wMpcARGTefI6WY2+DkV3B6P7McX9EZPOS6XJC7QXPltvrkTjUG5iVMyGNMkNN
WDsR65g4unDHPBoxb634hYnNd44sslHVZ1Xj/6iFk28ya2Hdt/aPS7rhREQH8qh0LSsSWIruQSTD
UbWShEyNplmOt9ICIpiB1/IrTHOA661ErNlq/K1K4lEXTXWsCkh5o3nDG7INK0X321O4u02vtmaZ
/XWhNODwbfunoH2OobuPwJddKx4IB+mYD7GPtbgOmV1+LH8BvgOI4iY/qzyxbyURm+EAqq1ABTnH
+jSQCwfkmcBb58bjwd/czZ/LyLx15vAowdShMF6Ae45xLJCxwdFu3+pxJgGVI7uwctJCPYdhtcZr
5cMxQsKp6KlRIFGZs6Y/C7zrQTHfpjL9QLXmEOs5C/iSVTT/q1tdr7KyQKZpOVTt4LYYKKoFsrpp
bc85gVcA1W/NqygLcOqH9y4rPc5kzVK7Bdte3+FT2+QVrkgHwji8zPDKN4eb0r8b9Z0rreDQJPa3
EcrnRHVXBM0R7vC20kdK72rrmDZAgexfo+cXSY2ySZsB0giGNhMYetsso2v32FryoUiZ8BWivSuD
Vm9EGR7ahu2k3617MlFc34BlaSXPifunm5t2bQWEtpjxv0aa36QsjrjOJnBOkDymkKKlqHeiJxub
7pqEBSSeN9dqb12lLkUO6MMww6usaemGAYRcRa8bUsuydArINQAIwLN75wjkH5SfLc2Pn0wIdgg7
sXs8+2LhgoQKYhDiUIZyrkJPWrYoLoE4g4my1uaQPTJRvKetg/k9DathlFi5P1KP6s8Ii/tZW8Tt
9QHa9YHGkiTBJr3rZ9gnEOWuMWMpumfCAJPU+CvmP7lVfhQMahE0BR/17PwNWSuOKTKVwa6PJvOy
JONfGj4FCL+3heDSE8q8wo5kb5Ms/WnMK1YO1h2zhBSWBxlTJAi02p7fJ1Fvnal4yS1xc/KFgQf7
EMlb/oxer9gakwt5kSEYATjPjacWdWWVcuvyFslIySSpMUL5hWtvsqwboOR64/QEsTd28aw1i1hq
cFYv9ReMC3cLj3/EsJvr5FlVI0MgbFpMv5E7kk/LdNN0v2B2fEMQeqYSlZtp6r6VZ39YXnqr2ytH
WHFwBpqrJDv3SX9zJXyVEWZ8wdKlqOYe46r1meLsClRPaH32wa4U275i3DuVu4zrHIk5M59ueBya
7KaSZlh5fzlwMF9njMkxXrzJDplsZpz56dirgaszqEBhqTZj8+TyTtH1q6A5WS3/hi0H1Ayi5Mgy
7lNOIUQg+NSyYy3xNtgM90ofNiW18d8p9gkK8Ou971V3NPUYwxaFSskEbRqfGNpstIlDQjTfiMqN
vXb9N98KgfCr4xhCdKhCrm58o52tH5LRJXkrji+AlT5i619eOYKlD2wjXDX7tHMoIhatWnBkSkl/
Wvmwe2VIrcnyv2UIrQ2SakdAUiBR5sy7t/2+orVKrkFG1izjjWqFGeQxDLwf7BQkyQzjiNU6be7w
FbDegubnBPoRIeq/bgS5oYl3Uv702C//qKIfvvqOyIpxtLI1DS1lleL0zLiALUa4TMVdcFNPUTyC
vPPeTUebB+gFD4HR3bd1CfK+pNCubYglbv1pmCVGyAriGIhk3Mdp+iKZ23En1/X6DvHHxauzbmM3
HMXWIl3bJNno3fqSGSgb1Sm2Eb1H1hnKPxEs2UyYpnZJ5ywafwuzBnIJlzDXX4ioutHmihu22ia9
OLR+jDoHREnRv9VTweJzbN8msgRni+KMrpMchXNT1zCuY1pDUuRxWDMxomsGzl900zEhJ2Qde8E7
Rw6/hzSAMP0jSGKGZgDjbaieNU/CKiXlXZvTDzo2Knrivqlg+4zvc0RzHVko6ZNQfEWCgtuoshuQ
ZvT1uE9jReGbpffIToLVmNgGTntuHbMbr3l1yzzkP4THwq7/MTP1Nk/1Yaob0sMaSkgr6ihbL9Oo
D76eSDjpqjewB1jIs8/WR+hhNK+2a+LsRXFU1P2bX1YvbOTZtjPuoJRGZeLjFuYvLul3TaYnQ0aW
Zx6Me4fVxB60jltfGsB5YQX0y4ulXFmxeWf34T4LA/HcVCsnMQnC8PK7pLyPbW6FQjT11bXf/XYS
p7Gcb4HZ//WckH1Sx+LYDkCSk5zMriw4jrKVa9+ZSMjWdOCpxbza6B4HFnMLLHfk3eaovXFHQBNE
hxBiqp9/Rx0zG1q5lG34Pu2JjI1d82amvEkT3wgOrtXvTK+44dMgu45njuUs1Fq03L5O5M7mZM0L
zg/Do0PN+zo8Mr1nozz3yJ2bzyosj2aANTNKvPwYU6quamShPHPaidkg7hNTmpeh5fuSDG0mb0DV
nTGCMvytAodz1vk/7fv63LjiZW5MddAGwSAt4Do/IPEU1n85S7xjebdrEO6hAaRIHBxBD5+y0uva
ncq9txLdeCtqnGVZA/9bbgGaMfNQZO5YfZ4heOd6UYCo0wjim+E13wYbka3skZmayDFjny5fjHAT
EZi763L05X5qPlkCnr2CLanh2Gtco9N+KiinwKAYaCXZ6sWN+Wj45g7g7i0jcHBT984NLqjcJMDF
rSr7My8/C9sz3PUk+kP01rVxSV0PFISRYDWzcrSHN9uHB8j27wKKDiIUxgJM0fJ+qsHgJfzcM6/5
69CaggEeHz1hA5pnUTqxuYGKBCQlZcXUd+KNY9K4QoR46okJyL3ip4oDe01MhhF5q1HnH3RZb3k4
MjwJv1GU38D8sIf1MYV7snyG3/MD3D7bRMZ462wxcP52Fwmjiwa6bVB7Bxtrhj1WIlzvveZoISM+
crnCtI2a4FrokSl1RHSStJjfR+RGpd1fWzLAHhRxxFAunyTWLn/OySS0KOfT5BlZX8813V+0vioH
f7CbeYKi0L3MbdvsgiDAPQixCFwrRJaZJ6BUuzLWP4EweFIFx0IAz7y3zB54SH2rq4B0XJ9nA4HF
KkDEqAKCjg23tahs5h0/NKyQk3ji4g4ZfGDRqZ/7hHjGjpS/xAmeNBF2LMCbryZsHlmvID1vBpDu
KOtV5L17wcJrawq2/7CJyE0Drl3EM8ErGAqLuF0bMqQPUORHTejn2SpGaJNBQHSRldAO8S/SDANz
S4VR3C1hSQ81JuqwXLFyrjht7GnvltgfEPZvMonZx6qHr0zmUL2mzERZAfFGKuvJolDDUPM5xTPE
G8UkiPJe4UJjMrZgJDs0sk31SQlDU2BzA4CT9ze6bC5NFFyipL2TS+acERefVYPckkB0SPLH2U5I
VxzIPapGIm/t8KWPffOcBlR3RZYfgvLqLWNSfD0pARlOcIxxcZGjCB5cE7ItvPTCruJNDFSMktCf
Y+PpnTCHM+re4g794Rp39jIOJHsmisYZv93cAAwLg71NG8iA7W+9gO9sOR96DwWyBqaXY0+E0slS
Cm6bsyl1R+yMYYoTOVO7EXEmgx3vpcIw0gybgVA9FWoCDhH+7mrJw99Gt8atH0hzr7c4T59NmcJM
wS63KnlT0aCa9rozu71tISmztTq6ZjaAZE1vvfDOTjJVu0Gb+xLTwLXivYYPif9lnJm7bsH4zt58
ShNy/QL2A3DmAFLV4XYO/WHduc59qMYcnUn/PdcMQYqAyXRtaExWuiC9j/gBMnp3lhdDtbG5B3GA
M5iYzW+2vMRgpGyWJnNA1G/CABF/M45Q7Kzzkx2lES33oo9G8sr1OdkY4aKC//kmsmqI3VV534+R
fRI1vNpJpDciSeBPqAZvvfGjIPXsF4WRMaJyUYk+hIjM+UnynGRDe5lD/d2OM2/FmQhHi/19lhvs
PQwiPUPDgjNgsG7seLQcv83ZrqYb2XFpK088exBHCSBaqp95ZozSfdPolTufYHuaD2Z4SNJWKFYx
YyYN2uo4Oajc/1RssC5CoNil8kdSF2AWnN3SOLWF+1OZ7n0g5+/GBUqPyJ/kSnRxLmOnNSkAYt1F
5jO2QLiSbaGfpnR47QMQew7XJCdFQY4sc0zGT2xK55Ill884eFjAjTNNe9UxfZiiczXwV/Rz+3lE
EbmqYztFaKT+wvFKADLxPUWWfsRVgD86SF7j2K9I+HY/ior0d8z/w6Yyw52MR46baTH4SUJOBlns
slk9BL5/MEbmKUbeb/2Job2w7E/Hzz9ChmLoBXaxcv4URg0zvVf7iUw09N0rMdj5rh6rr5yQxoqd
h4tvCanTFNPbh6t/fN2HHUW/YeaBvc/VDC7UJmhjiBkiN4TKpXhmMEqZHlDk6KyJg99Fk3PnjIoE
ijj5gx7o2E/tT+Ba1A4Tc9LWZ++X5NMevbSLK6z7bgrA7u0ABMXDEnMOwwxDVdXonYoMyh9ETzjg
UosThj2a4yt742aTuFEhYoTNzFU+Pssgc85Fk+LV9Ap4P/CQfR0vthgudPzl7hm+z3NK7PuqMNRD
KxJa2Rmg1mhUuJm3fL9HPBvyIQshkwxDcKcyhPu5O5e7tArY1Qi6qr6RqKgUaQkjvnvmKWSk2ojx
lRHVe6/9thm45w6QwDoNN2lJznduBWdfkjYpa6SUlQp/Ws/v9pGaP+bggxYO5zFRDrs816e6Ys1p
tDLdFZg4NpWLCgSDwzvDWDyEEWt/Sq2dZkqyJai2PgywT7dh4BLcXvC9dl5SIEG8pqVLKI3sDk5s
PTioyVZ10OtNkn6nUeicZcqM0WGhpgow2y0Pt4OnCJXABOdlbk8FCIAV209SCkR3QpwZUM/xJw6I
i+yIHALR0vrVuK6gtUfxhmdlNZtpR59sirUCrJHzqLymOZXZBAMeaSqLJyBnB6ZNh9FJRsyo9rBm
3XfwE9SUnkv/pIoC6awDqYi5KuKQP0WgFHnh40QcGDqS0sal5PRM3TNpV3s7w4M5M+bWw/xuK+/R
Ngu2cFVxF7vtPmNUB3gzyTYYUrujiLKzBzAKHSlOOUePJAl55sE1XApPn0258And6LLpjMdfXMKE
CHsd2oe4EvDBvYSpqyGjzQA1CfVDTRaYLr4nT+TnhUSFYpGKIEyuXYL9ICQzaceQNTzJZj9Z+pK5
7C2TvMWyZDA1jD3/6E6tXJnSw1TVcDpWan5O5hiceU8LnQf1ezng2u+y6lajUJd4iA9uqNDg5sE9
ffNvVFUoveDBa/MT+RTk34xIDMfqXRkMy4ecjpq9Y4EovTG32QiqIOv8PYDf09wHOTR1Y20qG+ON
n16qCEmX1uw4zdQhwIcwOYPHYB3MGFqmMQbkTBhsS0yY3w9oLRL+DStv5btghEQyPRQm1KW86fXW
N2IBbR6KcBiTqheQCVPk/Qe++F1pHR3LG/Zt/yiLpschwJIxpsajAiOrjkER4MDC+eZb/HBaKh4X
H5LZP6Bs+Az75IMMBnNT+ge6XMdgUttK/RPXNH4cfwiNUpeogHxbJIb/FMtcPZse5VHk1/7eN8Jz
WDXXtLbdDaz4T4iUzJCrXgA943AZvfhDNib/HlbyaS28CRJloAo3s8VUiCtSB6hYAWQyDIvBhzNb
7PtXf9QUcyFiP/L8LI9oMtaWeAR6lyGsKI9KMeSmD6YZb/EiNjyJfb+I7IjQLpGsQZEnwrbwGK+1
zFKrBFa2jBAvJCurDBUcbnweIqblsJ3B2Tll/Ca47fmnMOqt36pHq2XnUC6ecqT43FDPUYQkE1/T
uGUCXexSb+cysWWaFwBVlId2zCceS0Iajd47UHqSG+QyjVDwEdoEXdGMbWXdKO9NQ87ZDXlQAtvP
DjC+yR4AOrkNY5hEZuK8GuUIx4yY1Ng6RLFZXcYKvCCq1sGdm0tHRN6ERXiVuZzaoHW4e6L33idM
tcmx1A4mGUPSVzPAdAclXAsJn1gWbY4LOuk0NVTIkAYTwirLeTu0NUBLLndGxoAgivQbEV+OX2We
j0PrP3uyfwvL4l2WncGNwfRxjIhiCDDTW0UJrstuTtky4Es9zyPVCHWTbobqGlT6PKLfPoQsbc9W
HX4mg0vrzQJ663IwV+S+xBYBQexBl0k9FVCDBtKMu9eMWIMqOvCoyDum3DA+ukNd2mfcdeCIkEX4
FCwH9i2SiWhtn1nzIIHNMHM3aDtXTanEcQqzry6mUMWiiKoWEpSMGFeQzkqu5mGohvektH9KYLao
RWNr23kh8YAm8xBlBj0MNJDHrl7yggb9Rq6kcSBAaOuI3LxEPWl7wof+nAceJAmKxjIj62auox4r
3ZQ9jQa5TTK+TBgqnoPB/jIFAErPRXvo2ZG3D8iYyBffDu743px/nC5hFoFhjslP82DZoTgSgzOD
GglwSovojyEQW9gWx64HwiqaKHG1Jz8hobcXdDFuH9zGwfTP6XgMSSgCx8GAq8yfke7kj+zkzb0d
wIAWKVgJ4lQohaYC8TInNMXA1RknsaW9j3cNJXps2ry7MgQ5uI5g3ZJdP+rsCnz/23cAdwS6No+9
6SEcQ2EsbAoutybjuQebtJmgIVEnMSvnqRrdDtCg4/wFevFXRshO24n7eowBUzhEggCHuRA/7u7n
1ihXThdTq7rNdSxzi+gjmSEoyDZ0sZRNpAaE9+U4l5fWoGEqh94EBO19pW1BZQTkLOpbQOAVKXUw
GfTaEKl95CiNg+OkfCIll1nIqHwyMbp4T29J2vtiMpCQyYDqn6S0XyGHt8hWYIqoVn8lJi6KFCC9
IDivxYM+grzzScIzKpIXbZF+JZVxDDTBr4OTPs+j/Vy6/0wfRNV/MXVmzW0C6xb9RVTRNOOrZsmy
bMlzXijbsZmhoZl//Vnk3qpzXlLlxEksCZpv2HvtfvzOOwlfloKKGpWBemOgP8mCBGvPusl9tD4B
gXsUb3fF7J4A7GEPrr5SUrt0ZR0bi5CV2r+O/S/Uh4Z5BgLSogJsD2W/ExfRCU51h+jNidaeS67C
3kfqKxlnqzEf37u0urQ50gEzatgOKMtmiwXcunD1tcWqOGim7YiG/zAodpbNf2okPYb3YJvRShwU
SbTrPpjuRmE/RQtBzu2IuyRGb2eGeBuGwuaj+DCJFTx0M2vaAMoBQzS2Co2xxdZNBa6Y/QxFvA01
76nINKt4X/xGbRGCyCKMyrO6WxHexBKjilBaI+nWlCkBpNSaXAC46wSuWezMJoZDRZRmF3tkpMlE
uLUdgOP4K1edzcFcAlVZya9QI3VKMmZnAKS/YgJIN0CrTykfbT2W17AG7uqZJOxxlAFpG2D69157
nqsGWXNMJBX3wPcsjOdIluVp+aGzJL0CYByQrEJlUR5Nm5OUGKbc0+ABcxdMbQ2bxNM8bs9D37/w
bf1KROfabtWON77aBlzZjr8Ts6d3KeTC3CUsdU5nHmKKlgWDd96qYiOdYNhVM9xEnbARItT2gvb3
VzfRmXKTvqWY/2bUt6sUViarL5Deoq1vKT/czhitU5YNPNNaJpSOqZmLZUCJ8pwCWQaQfH3zBG//
z6LF5BNcV6nJesGcPu0KsvNYknCchzoBZOp9yEBhUPQHtMBFssarG+/yJs32KZwWop5wEaRDfmSO
Ea0BbdIp0khR/Ud/q7GPcGfMKXO6W4Dyocs5X/wCIisnW7/uiB3yRR5xp7DCverUe8toCVdGkeKt
AiauMNLVIt5RFvhR/O1p6270q6/JItFgVDa3Jm9TQdwAjqEfCwkf2iIiXnO6ZZ/OiTflia0QUIRm
yXjCh94aI68VP3Ecez8DU95/8ZLpOFEPjz9Ji3hQ0Ps5FLC7aXBR+rTg1gmm4ym94MHtnWHR/fph
Me2TOQLTqvl5SaN6RJN1Eg4BE3OAkUJZbJGTGC2xRMXuMv/I1lnrcsHYFhu/mHENFAQCjle+U3wW
zXvjFH/GPr5Wkil470HrC1T6Ra4w8OiRlQrptGo/GBHBTrLdsQZ9D6OGlX+Z2Ps2f8p6G0U3jKxD
KYIDqIgVEAdvDa+lRHArP3wC5PY9z/9I+j/ELlV/Etf7TB1YV0EZFnd9OF8aH7hLRtq0VpIYrPC+
yTX3eQnKhvC+lbSMZwR8r71+9SPeI7w+PiajBhF/gMY1eElH4RxGXBUkmHX3c939hdf5Z54s4Cvw
Q9el+WfBqQO10uvZ4CyhnrfXJftwoq/ewD+wQ2ADExaklpV4rLfKuUOs3iL5Md+r/t0ZcbtAMLpr
agG0Hsr1IMQpw2EbcVIgni1ZNQoiL6PK++wq66mex084xOe04XZ0iCIBIRntiiGzT2n2Bozm1E71
uzLwwbQ9KkJ7QI0U31KgQEXL4tTzssdKlaBrCQ/N9CDRKhK02hcL3LltD1adjej11dbmaYgMAwjr
3FFhBuVvWIfVca69V02Jxtm1n2TsnTzGuWmSfbf9skagotuaXvGxZLGAg7dUnD3MSl/Y7H/Mqr2M
pQw35E/v5kW85cWyxTGP+7p2l9jCcaGG2Dsx2SuZUVtJ9VHm6XLpMX72GVswWn5Dp/3Ej7WENDwm
7KvyvkCghr4Z9o/e9JV7z530ZcKnQOHqUbjQS9qtOBFM9RGSNLiWbkr+pxk3eAwU/sMe1mo1/ujm
fWZvFfFprKSfxDutpncSBp4XrS4BSPejr6e1m+RfA76btV08K6QPQqZkSPjkONTSP7scytp340Pp
pZh40ZuxLPt1LU62vGT1ufA9uqi8DjOyBuhV1dEdd5af93dxwZQere7eZGKL/MJ+1TGoB20Gr0ln
hA/5+KK8gmuZXsoqsmXxZ7TgMve2zSXLmb8jugN+raMvvhHyTzXlLiaBfG1TT2z6Wr52YYe4s5UU
LjVqvnFOztyEvMlEtgxoFqOoG5FMMt5w4nsncOpLBkcDaai3jgUO2coWzFQT7a8U8r11btchSVi4
4t2wbRBSzE9zHH7iUcl2TZDfJ4o/MXLKSLM9Ye6qGNSNv6ZQ7KnBhW2zWB6TodiRzkZnr0ivSSrK
gNHE7mG7yHaAl0HHP+ZpeCatzyPwO37rBdSVCQveci5onqwjqo/8HXGBx3S6ph6OFUeXz5zdrQl3
CBaqA/RT2i0PFExreeeMG3NTMM10A5QZ0t3q0ukh8A6C8xspK83R8p4xfA3egi5y11No09t1FTt5
wuBT2zrV2nri6nux8m7DZoGU9akx77gb4B95n3bbRaum7KCHP7RdQ8Ec5Uzu5McEt2xt+ccqC4ab
q4NLaYD5jf6Zntvk1yrmX3cu5lPV8AAPLevgWP1TxbkVJuMiEKU4mXrX3eXeMlnw0Oo5PiydHno1
fLT18lJHs/V5xKRfvdHZu5FAFsNwh1VlTXpLBgXseFC6Q7CPqPygzdDJdFV+8ocm2cLF8Q2ALCq8
DD6i6oq5dYRGjBmpH6xHabyQA4XezFVsV62NC4hipULU0lyNPE6EdSkd1DKZT9IbgbLHku1AhFZM
4hbY2p7NCmSqHxxh/PEm1ldzTTeKH89cC2CUfGSIp9IaBzcaH3kXmwvmLeBRjVJ31TOQXdW0oRBo
7OOIhkD7U4nCLC5oqWJEadaIR3aq6QJdXqC0esTHXQn6yyJZVZYQlipUtDsD5awoqRv6lGjkBMbG
A/EHLZDvi7HQJmGDDJs8QlfegEe4WDrw0RNDEuZUQXLctf5GLdNYcjSwxVrfkwLGV/hnZ0KvVYcU
Ov8ql/xBdLRHHXwoiCWIkxw2oLprAV6jRT0kiDRxLBjsEzN9ser4uVvI6SkG3I6WtqfUHIXYIYaI
j2C3Aa9ImCpyRFHZqHceC5zbxiYx00smJGsBO3hVVfcadD3Rv/CFMHCf8wpWU0gmy6hKJtSTfRDV
1q71Q1KBxSA7eRUr69X2/TPzi4Ij6L6UlPpRbx66mF2T0WVczUFM14nxjIXQjoiubbYIlxPD4ajV
5m600A+4tCJkz7zbgXA3qpS3MXVA41jW2VDdR+f036SPj1tYJecsjF+qHOgyiuLXKmWkkjncmSgd
PuO0u84a8bbdqXXP5Z91S7KewW6US/W1olDZYsh4NeLsHOHxXGd59Z4uxkphnTirrpbBRmqyxL12
NeneRfGkI3+DWyHti33RlHsDbuIqGvuzzyabMUj8XRrTgwgnfZixzvS9d6toXLei9e9Kt3jIquFL
Y0PvSNhdK8vbBhko80Qx/uUCIZnIbc/+zMmBHPjB+IThwS0jEfmYtrjPis/F6pcN/VUo80lWLeMj
qVheEvHptm5yYIpwiR2TFIhuUxLHsHEJM7HG4cgan+9JnPEcWNml081JWgfbIaC+hprEzQSNx7Wu
ORKVpVURYGAAU2ZTv/eZyq2aub3A74YHlLzZoNnTob2Y4N9q46fyRgAr9sKL7g8DGC8LhSNVX0X/
LMYXdzLuZYMxE4qOJHnKRs0Ss6eDoL9yJwIhEp88v2q0d+Q/XCvDelwWWgS5szhEl0xFB5NmQNUw
wzrZFoZ5V/awM23SsOa0mldKXFXgtisHI3PXBM8BDQwIRfd58il44x5yJyK7q6jaj6kwWIgqJij9
FCYfBcrhtQkAE8W1a72qmkgjb0iP6Uzoez130zYqyy3uM0JoM7xgstJ/dFayu4jHhXs4nwBBXwIG
smgoKnbLWcqaVfhffuLXx24SwbU3NTYxK/vQTRsyjM/QIy/f6sDkFhZuoALM+NlktrLCoR1vlRZQ
OA1XP9nNeOk7hjkI+w49oLQ7E1M+AWbRqRwn+z30uxdzdJ4mK7m5lqkPUZtgNhwjBTFCHuLe8Z9r
ZFBnwrtIYpHtaVCqQ2MFNWkysvIiWte8eWnyxHcOH14Hsy1slbUutNNgRlblh09oOY7INwvP6cnF
qU465FKClTTjiWjaO5RS+7yI3RsjzsdukOWHmkCZp+BL9iz2qg+alI1rh/pSB8l7HVvxFcU1Qu/A
e7GYXvFEIdc89JwctRwSe7stPpKJ5FueO+rOq4LszWTEMS3/q+hAh1sV7X9cq7NsnOBGopfP7hDP
sJgYTko4Q4whPyMW5pbuLMoBh2cVwdMvpBAF69isjo2HJgwHZvzC0yc5mFOpNv/35dw6J99EQvXv
y7ypgvtMBiCpR2QpXlasU68Rj7PtnfLMbzCcGtNNcjbYfoU1BYDnHmxHuzH1W5JKGFgxTp2A20iR
4fQS5E76pBJ2Ek1d3k/J/KunekOcyLo0Ft10xpBtENT7Mgyh62YY45f9noQpQe/YLLaAdAOobvQ0
QUGz+eHs27oki3AJZK+oJsDGiZVJCq5tEOzZ50vlG+YfBYUEAJS17pvyVoqDFTf+Q9R8YJAky1pR
WWXTfZTHOdg8FOIDA8TK7JCned+1XeHMIQpyrqctomYUDgX63yEQ3yNCaytghBZMJ2ZIL1aLPrZz
8x+XvDNjJFg57pk2o/QE80CnIHq24MOuhXa6qi2yxNE2fJr1hGrPk1QL8moV7ltcV/0+w5sESQrb
khctr8P8InfuTIzBY9Qb34ZBXExJ3q6U3ZtJ0nvl2a9Dhh5I9PVbaFa/WaIO3WS+iCnr15kr3yUi
0fWIyLM1bJtN2gggDRl40DHUUX0TroCDHJUV/O2Melpj5BtqG4J/xPCisbNPcmY6h8qYDA5jRTpL
TVYXcVJF9a678bsMwh2F9Eo42l35vttsBWJlJgB6nRMvuCmlOHWOzaq190HjpLA1kCF3DUpvA/Nk
S6xmW/4NTA/Wph3uwgDtf4UEw+LnDS3/3LTJt2LnZhgNfTWOqagqj0wF4beZ7N6le81Zyq4zkkWZ
vSTMzAHmJIws0KcKEFOFTaRn4F39AMXLHH7PgUt7gRsmj689pWw2N946HQaIvQtwv36Q8R/hM9k2
fZZBIwX2yhvcQ0VhQ+Q8qRlZ8ceObLyLhVNCs+43XoGftJJgBjsm88igjaNtw2c17tUyEl9UFgIq
z0DyBe6HwzzMkmyT2qQXiHws+LhcbTjK7fjJRouAdhGcjIOFWhn+F6PNijxSl9ko89hjoZtzCbgw
xbkDfqN71OQTSgqgLnxkMXILmNcOSm4I/GVfUBFb56Xxdc4Ayc3Gj6l7nh35RnfVd+S7YPUQ87fZ
0ZpayrFFLj65DJGa6xBQUWLleqhjrHt0K0+BZfzBy3wYQfcOjFIGVDeBz2sQ0twFOrpWU/pcF/rB
ZoYBYeg5icV9gseawEoSgMPCfl4+WVuiwZVO/tybSErNElyViZA9RdsAG3ytHU46BkRPo28RMlS+
9YF7cQIfYUv5kSOEWheJeUvi+ugWIzb64GI7Jfid9NmGNGzV3lOhowdfu5+I059C70rM4T/Kk7kD
GUV2pdQfvj9dwFRhGjWszdzxSIVkzLNQ3EFeXHMmrEk6KbcglWayt8wtKKA3aAH+zOuxLhhhUdha
s4IbZvHqIrQuwiVpqcT2TXxWh+HPJghubc4g0fgEV36WRoiKxKfpJQxSXedo+emWdmc74CZcZeGz
qZ/yrPop+m5CYyRZ1OQPZiy576zpPiCcN3KCF5kSr9RrHIfUNT7l2tp33GDnT50C8cj13Okrtf5v
QVbNFunGtCYdCF2jk170kN1x9QMvNX+cPl52F+S6eg+dh38gYkhgYK+Pi4ngiRx/qZWuPQ9Z/2zF
l0hbW9uCiITAaT0CZMSWUlnyMYYBQ3NPspaTsriCz6OjEkmLPBZxL3lyVnthtd8ZhCCUVcygUm6+
umQQ2o2HKg68W+En783Io93lFloBq5poiBTbBUQHqVHu24q0nIkgZ7cq/+Cv0+zEu/MgIdG6PSsw
ZWmCQHlKty+WRCjXevN+zPjMhvnOERh/ORRY64UwdsOU5dEcjrjG6hLRdIg4zadlASyOlRkrntzM
mXHneRGsBvJsGVAwhokDAbmG1JeZCaaYkp0j2WlQmuGAzboXlZMcmwIxMfPyJmYBIascom1i5q+Y
4+9STAVfFljUgfDBTeRxh81G+RM1DdGLDhr0SLO5k8kFJ2R98bw2ufWe/6Cr/oGYAEzrqfimqy5P
PSLsbQDogGYA0CVOn8eI5f+YuHsiSG/09sE6Q7/VQ2rYeIFxhzgTkhUxyguB5KSK3DpNk/duJqwZ
jYrRmmmyLO7yqHjQcX4yhzEnUSNZl4GT3WQWnbHQsPZ22FHhyNrHdnJ2gjrbGJkTglG060NS0oPD
UFBXD+VD4hYggUuEZwWzNyY8KCeFl1F+JDP6DT8KqWOdvSmNNcrABaIid9h5vfuyiLn3qG6qHv8U
vJl7GFmncTSKiymZrc8uljsx/pihKpG32lvoGfgZbUSxbKVbe0YU64+fnkPgCCOMngUJsu5azSBE
gG/Q0sC+inPnEZzfjgHx1ygnvc/Qft53AslHBt4baiF7EWhaKzxMLCTlTOgG3p29EV5q00FXMW3m
Cj+lx7NgoFTehjZ8SfpUeExDS0HdW+w6xJPTqGBf5d5D5gAa4fm/JRWNYz7i5GDss/YsBGleERCd
Sqzppe7zv2wAyX2r06Oh0vS+yMu3QvLgayM8O3RCaxcz7SZsiy8Pk5ruOaGLemPxduPXVo8tbPW1
iUZiY6XYFHKH4i4ckSpNLhtucmh+6iTAoDNCUMNtd+9xf9+1+rsQGK1FEnDEhrTVwH7X7peNcAKB
nP41ajwxnZ+/pFbW3VJC56oizh+9ghgdZGZqX5do/qRhPoyNYRJtFTUMafyr1QzddTSQgE1WXR3G
aW/qaFi3UJ+CQv81BtjRkdf8+r0uHltv/AKimjwa9Z++gXdvsMVfxDcwFbu1Zab5xraX4AA8VtuZ
3xq0/E1yk9K29mpUkRy+OWtZNBivnGHVDm3N75jTrLvm1wizY9GLcVzxvCu9VdrPeDvj+CfqArLy
wuZhTJuncva8U1cuIKugepwrTvx8nkF2Gij0ZMTcfxBbB97Q2jB6wBLspntsoLImqUjM4Q1NPpH1
I3dE2LzF6q8lWAY3lroFHoSfGh8mvoobgZ6kgXqV2HBHPBdsT4qwT7cNs0IzwQluse3U7RuyJrRx
MaqIoAnd5XH6UqfzO1hnxF+iWwrNxefkUOZlw1FKIn1yFb3I3omuWpOvCTWnZo61sQ0XmimL1tYK
EM2GwqIVs+ShmoYKgxuiBn8cmmPZFsM7UtitCobkhUd8fpla5xWq1cbT0FrLPjoXTZXdas9XjyEK
MOW4ipEt+0OPCN+b5aj82LcTFwWUvNu/741wFrMsoMNr88u/3zaXP5ORuqW6mM///mLjqgEE27TB
jT/xwHS8ndFoIByTFI+qoDj0mCoYFKGiNalL7PyxQ0d/R9N4ATPy0acxTKKYaPTS979D19DATlB/
APeUazKe1A4476eXF5ygl8QsXcboAraYRQgyQW445TAfCoanWWBF+4rU7HXmZPnOYQ7SudbJdCvE
ZH20Fxwmp8bo6RAgjk053O2yZ9kTBuYfgHVAmfr2dahyEzZeOu7Gynso89uA39szgguxT9uqMgMO
yGhjK/OrGL+t6rHuOrWpvCigF6kffL9zNxxRMJSNbaRbVBTpsm+aGKJ7yCNB9QbfhX9FWbLNUz97
TzTYg4EN9YhFlTiD/FDy/Arb+BSpSnzy103wckxhAtmRbetaCK5K4xRBjfPlsNHQgRhKGlQwDJxL
MErdUJOobnXeqbdZyrURKMnEAyU2t+4NtHz52I2p+SqrvzV6oX1hDXjdq+6tjzNF3nR7QLeM6kSZ
G7shNKWO6mCrKpOkREYR7DGYqBfZe1+k+q4txHSV0lN8whz3Cp2tL6iVgqmGTWKxQXA9Bdq/Ws8m
HA4eEl9TNPBc9/9aAaVpkOHVrxqyuvOUFRlPyix8Iw8yA+bXRC9C+t9Wqd8UjPxtoz3ez+JTZhgZ
pFxwSAVxWpoWuSTQs0+Hd3diDx8oawVYCkzXLO+1WVyb4Cnvs+JoW9glc6doXqSymf3zd0k1Pg0x
lp/aSuBPFYiJK/xnK3uUlBWp8zIgr4HUBd0TtOeuizjRfFl15z559xPn17BmiZEPNRTb9i1MkbMH
XQ6OYY+hMtkj++B20KlznQfemWXVZ1TGCEZPrXwh8VRX5WNfJjGPKO9ZBZP3U5BuieeclFSUZVQh
xqPFfbbDyPIuq/i5p0JDPTlwQrFK27aSXZNwxQkN110i3K8RvdmKTBj6lT59hkXyniqWJBm+9RXb
I2L3TB5WQum7ocSYYljMrsl4IRqVmtL4a3VsabiQmOB8Ik8bL6I3PxN0IGcRWPetS6k+g+bi0ATa
48y4n70hYvJKUleR1ITkIIhJWOYGxLtCAmObb4NqWjcFG7RmflCUZxtj9oytTP0diAbeV8Cja2GV
QLi7ZFf39UBtIkLcLUGzofXqqYa9k8jQ+ZSi/mPq6RcfIELyuNhlmm69A/9QW3cmSS1ngWeMmcKv
zWgT4wvrUr+xb4RCopgtSj5tpsIrJ/C++u8Zaf/R7iVgv15tW0J6MO1Fah+ifF3Fvr6pWus3D0LM
OLjP4ayf3LoPcPCY+woW/GYmiTLq+2PjlPGjayLQjvAkgqevgp3TWA+IpCrKSj5/8BHs7OB8lLiO
XZrYBTrbea7DWylL6oGnkLUUTsn2r2G74a40XJyooGcxzt15ORW22RC9SaDO3lL5GXwipaytOYGE
iy00+Gu3AV7nvO4ODMfz7SSpFIio8ne2bB0uc6A/CVL7nXIKYlkCtvNp41/ttGm2rm4RNnJZpj5h
B16DMaHriYJMmM0v1prM1+bB8u5rgVm7IhsF3djToA17O5vZBfTgK5Hh/h37eP/OHYdkHw3xa4bd
koEXaZJBiqMmHxUwoQJHKmYZRH8c5qn4AuJJnItS7j5BuMuSEit1RqfAnuuHLF0HUoDLnqNCHIci
CSKgLT8LjFWjyzSoleYzOIabju3nCIsl+hn/kCvvzclGpMg5U2MysDGagEfjmxEEha6+N/+84rnN
d1aY7MhguBOMLg6WbeNWAZVRx+1LGJcEPhNY6PafQQcukkgJsONd9BhF2Tn2OZapIYQ/34Y+3RfM
4erIOtS1e9eI5h5zHcxiLHcpbVKjaTGLd19sUOkGKMz0qYVMs06T5jc2UXH2S+8RxVcnyDe9Jl+x
KZFZuDVwE9iIRzuUD1PMZnFoNs7ipNZpnKMy0OO2b5CMsCMHG72NBfrp2itJ6wifPUd/O0LUm8ks
3+1c158Enx5n3yQSrAZaC96x1ajpynR4dqENaLXkZTw2ReEglonODVF5k8SGFuAkCfUdQ/t33zcv
LCGPoSCyoQucD9FTYDZOT7ohkKfQu3WgpRuSykFHNn+aLn4mDvcztIMdz+Lt0A2fRZrKMzXeDUr2
NvyUgfMaTYs9ZBg/ACWBaJmib6mJ96yMp7ACoDZKiFgQ8YJOvRSq/AmNFpcLPlzJ5ZCOiEsFhJEA
cwu9rfxEY8gQrKi2ynQMaMRceRWShDYOjo2y7S1TfDriWu98n2tb9Y5cIiKg6HX6lLnpI+Dymt1X
+IoRlTh2S27JE3fvzMnxD17W4q0hKyhkU7s2o+RIss9VLnZ2zUW0qR3joWAoVgbjt9AjdLg3UzuI
3uuaaUPubIH22nz8F4nueN0o2JdlUYLtHPtPK+22Cz0NDHr1UzfzS01JmUbVvUCRu4oAW2i8vqMa
7sUEnjw+evQxPBwxXbTFEwVcQix4jquIhjY142Bbsq5es8gdXuw8RnTKmaNwEUVNR02ICT9zi2xt
SSJz0YF+gMBHPiwQPlAlRJLFIEKDZtWg4UtmhiCdIsowh3L4b0A2oRXkbGd/rW3UlmH02BFHy1J1
RLFGNJPXsdcLWBSySuTxF0mU6CgLreNMwsI29nlYM0X5td35VPhN/TdfIqHYXNWFo9+qRJXHrNe4
vHoW3k2BTjmiM7Cd6LMInPbDCWN26FZgPCOCoDaOldonaDdX/WIuoMwJN43dn8NFTEB1RNwPlw6F
JMPFMItBEHh4depWPTn43rcTStEHmA+P/64cxZMWvsdvUI2veY7dBd4K9g4qiN5kAY6eMX00KVIu
UY/qBuamsNwrSQHMvwzlETZfQd2E+pyE2XPmEHyd1wVrSQodJlMtY5uJbX3oJcDmfBqhdOa2bdro
ovIAtJPQh6FSZNvJdc6Nsma1G20YeUPv1c4ltkxxMpMbE5sOjlNZXYEIWvvJ6BIgNRUoZdTeG9dr
y2MwM5atPfNjgrT7Y/pAyNtakFkDNpOdodynkb23caYvYWlMP9v8pvP+GtmvovTE2zC9cWff9U4P
FbIxxGGInN8y9QFnzBttl+jcPJ9TK/yLthxoYrBDwLMxg4c66G9WWtoby+oJWDWeooopbjijti1g
YfaTBK9jjK8pi2SWRPhWSjBCTkoxSRYnKKiqxqkbLzzJNqntJYPjovVEGJHO0EEKpPHNaKwGe5co
vAzasrEABpxlCuUzAwtW9RGjKLMGLmHIMdqRLfgJz2WtK/8lbrH2dxN9jcDY2mYl7h3fl+wmmmvt
MnViKfpkd8l7ZZICRffrHLp+vsNnjpwunK9DVr8CprtNPkrodLxvQ7ARzgC1n2T1CQIZ8CIpg/di
53QwHdop/WwqRF2GfmG1zA48QazOVXYoUVbM8fsk6vweKS6uCAu4geG9tupx7mp5coqJsw7kZodp
dOeluJZxP+c6ak9BmZqnrOfOCZsWB5dn2ruUFStUJ3HUWctFFaH08tLZP0TBGCFN4s2UfcLyLwY5
kvGM6Bx4G15JOE5o/LGK2t1QfFhrx8PCz0E+RXgzvOhGXz6cKlc9YvLsi6JjCh1jK5rM5wJpeBJy
GuA3v1Sq/3ZG96VDKbfyiNBezxmxgixTxwCzTW9+T1gDzUq8ls03iJ7XXNVMPaS9VW74GU0jAXkJ
/2PXNQ8NqqUxz97ifD/QrsqouIs8lE0kySFtWUR2qXNBI4WH3u5eM7b8CHaweEsG5ixFm6MGL1nX
0l2burgHSfyncKq7qKsQ/cwtkXyJg8V1wGkjkGk1cXuJx54dcH1WoXOrSSK0TRPtv07g5kUsSqER
wrpFecZ2gpFY28WP/mzt44bYkDiJMIKdMZ2c+tQHs23FwzFoZnFKucUQhzfRSdZltfXZJJ1zbdOE
qrF+EjDg0N5mhDw4wd6LQiz+ErkL/l5sHCg1wiLd4GHGhDeaNK/FXdxMp6QlfIOdj9hbw8R/w+ch
0uA+ESkVU0afU86YBv3CZEzcDBv2DqTiKDZZMf1wUoEVzZtpQz67HEa4eVW+cmcqVQmKdePNxnby
KnKqM0Kne2bbRQQEOkzTnDEZ0grLo8boZt6PmDe49R/DNjvjAnUvfUMUtY7jfaeTtwFJ0ziqu2Ru
sNGywHKb/oP06fXUS58VfcDLKZrHuudhOcz+GTkAN2s2kzY65E+zTzRSTIb5wmhHGjysE14N8r8z
JSeO2z5YdSPxm/5cHdwi/8Kx2sBtjDh5PML+sNHcB4y5/bprSMMJxU4nEaHoFraONo54qVCWuMeN
YxjqZu013bcfpWgEzQARHetxBrlhux2lAkbCZJE8yvrkcK886QoCHEOm9N7nXUHciaiHt1h51S+C
XmZtInxL3PxtLLCzoRzEJzzTOcwCk2zDmRPN0DP6EllGFNFZksA08EZvhobk66IDsuC5L33SNQec
stmxgZ+7s6POeQtUj7giM78mbxn4+eH4UPu+OmeaSPHOms0v882NiVDVcnA2LUrGY5XEcNuD8VWo
MxKU8Q0YGCSsNm65h/gSKxN5oI6d7f596YwMGwB1F2crdO3jAKueKxOVV998uu1g3P/3l9h0//9L
9tGcD9Id9//9vf9+nzuSb89cBmIHHMB59e9PsEsZ97rlI2+nj3+/45CTcGyGhMg91vVuhnTMjRhK
GXntIwgol4sKNL9FQOH//JISOPg/Xy5/+u/7osxaeCyA5dBKwO22QLPWcj8T7g7HkeDsCprNum6y
6dke6QiA5w9I6QVKVz0yh7VL745zOjyKDJt8ZiPbGRde+vDekIG0oKrlyrWS5ybKbzPWIjA4gpn/
sHQEKnrXsmtZgsjfeVYAnNJ6Os0zLjoEUtNpKpYgQG9YtG5+cW/rDBfGwNhRsQ1idANKBWMANV5M
q1QoXEdNDHuAmANPXpCU/ign/s6h79Edl1ujMfbTIrSbSrQavj/AT2HMvA77br6P42TbVYvYOXni
oeHtLPIY2goIdkdUhqm7+7FSzERXXvOSqLTb5EbEdqwOPkN1aJirs55LLNIG2h8zGZ+4W57iQj0P
tXgqhuDJnCETKVxa4ZC84zhB40GQXGxRPkvQF8n0VShGc476KSqAvAqqlqquiUuXOfFPhJ3HOja8
mBkFQgEBRgM6aFDHUlP7x1aIkTICWllrvLn2eA+zmDZgGD/bVOyMVL6mfnCGhK0Pne88C9mtRJzg
aXNIooP/vHVjsllzxCG2iwhjQAEj2QK1yv3pMyD0RCCgWNyFZhLcLT+Jr/MvJpSoEjq6zyb9D3vn
tSM5kmXbXxnMOxvUYoB5GAoX4aF1xAsRERlJOrVWXz+L2X27PZl+3Wfqvl4UkCigUGlO0mg0O2fv
tYPGw2OOUqYagQqHyb0Yzv4gqdyk7K8A+l1gf+DL0L0rIfNjjGRwDYUORwJzVEFbULqVIPQoVG07
3/+o95jFE2IMPCAsUIVfu2R6oEtV2qkpA7DRC+6DbLlxW7yVeK5HNoVuafE3d8qchRNi7xAq7UYU
hjtMFAozE8ODsB+Ky19/sN9VEjcL9Y1iCuk2n/Tispz/MEHUXfz/DPGsgSPwOBbf//nvX3mbNdV4
/x0g3iME/Nd/2v4grF0ku/3/HiK+ybPg33bzHw//df/H//f3LHFJUv+mqrpmmJZhgWCTrP8TJS5J
yt9MVeR8ICoGdSad/PF/JInL8t80zRJVqhq6IitsYv8ZJM5/kjSJZFrLknXqh6b0v8kRlwgyP8yq
N1VZlWh+iorCv4n0fPnvB1n12FpGTv21uAs+Wt3ufvQEGb23T9WndiUCfmD+I1Q2HPElvDq4U7d5
MiLR+Dc0urfgvxty748ODGoBbQ+iHv3XDzsYGGSzFmJvIVl0etKzp8mHPvL8vx/CUIFIqCQmSoa4
SEivWV3JZOrEnRLAINwT/U32tL45PQgP6Y8baKgqqbkWN5DW/u83UInUsijI6t3l+4Y7NT1iANmo
OXxhIuVOD8Xc+3MoXZJF0bAUzjri70MNeBRMXBriTtCe2/ZR1Q379ADGmQGIrz+cDIlm6lLZMIA5
oP9pSQoTHkf/Cw8RJWX1zGCScma0xdRDnevT0Ge0/i59Fl7VJzSQ4F98zOA39a0yOHjky5fTV3ju
Fs6/6WDWSUknNX7OmGH4rk4vYrb9K3+/qivgzpjcxuLvDzhJ1knNlPPxa4bdz6E+M6ePP6J/DTBf
4MEFBEOOL1HkAnCIoz/MHaV5yUlvTyxxHUa701fD0vTnhDMk4qYNSeVyFhMuw0DfFhWD4ZUGK32R
0oTWaUBlAfVfzB4UoGL17CQ8+kYZqsWqaZoaBcDFJTa5bBBZJYK2/TaV6aqBicd53BniKzPkUNnS
1Y3HOZSldyzcKBICfCxInPTbpzTOvBGnUGBiXBxFN5QyVGP1ts2KlWDA3CqJo6NP2rbdOg0Eb69m
V6DBXNMkBMLvq80gWsinYZWL97qCNN/EElBEl5WJd5dA0rB6HsYXU9hTzeNoHD/V9XtB6BaSm2vq
rDftLF8ferfxIUu2w3WPzTjmZK20CuHliAXZZCCoWOcNTGR/1yvCuuYhtlJ+lUg71bjhyO0K5Vsu
i/aAZyraf6URB0nTwHfE6yF/TtZLhLasUaq70w/76Mw6uO3zYzmYWXmhmR0sdnE3aNHrSKOr4YMg
0FlTMSyMgflX1k3DhG+mI1Y1tMXcyjm90GVTxV3TYqigNIcG3eckLqTDuXfy6DQ2JVPSeS9lPru/
Xxmv5IBZs+E7YPovI3vJ2UIqRO++CHzUErboKKTI2BEtdjNW/TWVDvqy2jbQjZ2yb6jyBxCcwNO2
4ouAUKlEQxk8UZl1OAKtQcKulHZ8k2m7dJjrUd84UXRhETFiqG9qrjn6TM5iHvlpDa4cZ0vX06Wj
8rt/DOA+AXtdyyQmNzqcNvGhl559Ex8uLqFcqkEW9c7p5ywffb9MTdb46ooi1N/fb0cUEWDRJjxo
fPGQFVPc0CFoZdmLDKRjjVNC2wSiRL0dzDAnJ2RseDg0LxCb7T7W1nL6oSmo2ICxNkUJ5VDdZLG8
a41oZ6bKvT/I74EE37LtvDO/fJ4Tf99JzJsx49dmBecvKG1JAqOiLx9ktPdHsSgg7bbpJYSrdbe3
8NfmGy3ubtoYdP8woA8NNsyttwDcgaUVl3RM77NZc2KqW5qnD6D27aIh0SooP4e+ODOt5fmrdfgb
LVHRVFNlj8beBnXeYoEGfKVUdQUdW64SZ5aVTFhp8rGwm5zCjqR5NZxcFlxPEV/ksd2J1ey8DrwC
UxXIA7sBEKDJ8iqX9tdko7lJxIolINYKFff07fy1Xzj1UxcLrWHt9+UYiMMuUFNa8w9zEm4IwCtp
v3K/xJ6ZsK69B1Z25su/XGl+3SK2L7KMAB5Cx2IC6mqR6RC/hp3Eo1AhtmH+cvrqMZF+ar51ZrDl
y78cbLnLkPelNqYM1kFViyXRRp2ySosrMv+csSKPoSAyxdyfubfzrfvj1h5c4mKm+kqMHMcfB1IU
3tLoinIuAuO3089vnknLMdgIKuitdb6U4uLxKTlaHxHL4a5r0qtQsSAPTWdunjz/zuUYpmiwSdd0
LEfG/CgPPgp7MWiEbi/0O8O/GcqUtF9pLYyAA0j5NWVrrXSZM0nYgQb6bfhgOvpSolZ6vdxD7SSW
ScPhHdME2t+ogfCAKxP6dGErWXGppk+n74cuLteH+VmbJpJgzVKYVvNR6/DXhgGurwolxC7UMRUI
X9P05Rff4YzVIsOrJyDCmsV5JgHgIw/ER9pB+2Wk8QL84wLVG9nGFw2dPTluvFppANdJ0CMMOByk
QVt3AmREic9xPr1Lym0FLr6UcxKDIU5Sojbr6wbtIq2JPkg84KJ22t2rUM/k3IA/VuxKdTfR9K2H
dRYXm0bRL4SAFp6VXKQ6cxOgXZsZRCW0jlqTk4TT1Rio3GqbhO5wkpL/S9KHJZO7B5+5fTNydaOK
RIuNTxoYjy79yOVPn6JDUGzI05Pje2l4UEnVC8vbnmpIjOoEbRC8ShjuObDPOsNZrF0GdE9xCKFt
hdkusf2hctcV6ORVwDAgOHXw+yP+c/w/19n4SqlmV5C4noCCV6FljTP1otdv4FJs8Do4PcFXY3TX
m68S0vw5lkHMlZUedt8ivIJkjxdt8PJqZ+irCG1giI+Br4U5QImx3ulLYuiaWfwkqOnVJumryzwu
JFvulSuz4w7Bc1VHCLifIwbtmkzaEpsGCSTPhKc5payscvO6JXgTnW6Ex0LppRdRAFHLxdfwRjJE
YPIeRbBoXgbi/qfQdOu82D/yhq7TsL6P2r0nCk+KVt+PXeOS9+eqven0ZkkQyy1Mxh4rTCGAK8Tl
1e+7bSQMXo34s4obGxFJmt9aUDY6EzNNdZWqkChgW9DhNyWS+ErQ7eAnpepxn4L1wFUXIwIbo1UT
rhUCvnMxvZBQsmr6O663orVgRN6YDXEB4iahQRDCN291ekc6xWxjcvS8Xpf6z4Zs+LSON+D/7IFp
O6glTqU1EcdQICo6tsh90nzVAe1Lo3cNYKZe/fT9FK2wdZ3IP8ri3k8KOFUkc4UDaHrLjqD1mAak
87J2pxEVQnk3d8q7+q1J0utK/DbG+9nMA1wVh+yVFTVXBfrocvBS9VUXe7fsPmqT2NSNWOjEW3bb
DgdUDgKJ4j45ApsEx8Zw19XI8RVjY5Q8BoBJXfMl9v1F3P/sqnLXgq3K4k+dZASa0iE9azG+bfIv
obzqSfvcB6iYck+LMk/0k0c6ZTbd3XHae7LQOSXGxDR8tIIPsb7Qg+2+k/jLHiUK8GGXE4gIZgMa
sh7/NATV1S3JNvPnrt6RaWYXpv428b0Q+Tjhk3bVGrjfCoOnG5GUwWeyji6SkrOqTyfuPs9vxPZG
757CXlzJ2su0XxuCsNEEdQNGbNNWj6keIXIyvISmQB4rGKERTUGXgfOUd8VsskaLcd/CSu7RTEEE
0cQ7TiwBqQM5nkHF5BMZsnuAh8thomwsVECFK+vttuUe6o9xsjazb4Kiqw6SNlvPKfmUhWgVIIlS
AK1OZKln+8jlqdpY5eX60rCy1cT8mjuLtd8+NlF/A64jzAuUGFi/0PviSHjojF0tXaV7i0d20e83
SjGs9Eq/asHtGvWrgC9bMYnTyjYSEna5h1sXwDCbguA7UiMAV88RnskxfpEaKqZasUlrLud7JIg5
zZrbApW7Kf9Ih7vZ+6juma8ZNLV000kPQ7CjJ7AurQsrHSFBZWT3So4xSNtifOhmX9XruDeAkH6S
p7JBO0TKrb5RsSnkJdkOeY6IA8+McetbG5nHg/SPzTfJIuRx1Q6GOCRytJ5ltoZd89TNAILKyAm9
CL8TSdlW9QNxaapGsDk683l9lJqXMUs3WGmJ05m+NJVzgWx8mxKRplqzwoljw8pBLpsLdL8hPKnv
kcj+PlFd4Da7Mai+Uktf0Q3Y4JnCOB6Fn0HfAqQHIIBJcg+iQHd1xC25xj1t6JBnVXJbdfpWs+4i
gImK9AWcA9t1vNOzlbLfNd1nBXYalYmEsTG8D6P0JhGzy1z/ys2WosBMq3sDnuIq5TPpQWgdsiuL
s4waI3LqntriUSskwECG10+6F8TVKpyKHTIEr5KvuupT7i7MkH4uJAtT4ZMQxasA6izCkKF92uef
uh67EI6uq+mxEt6yfHIVvoq9RpJF96OB64XqfmDTpXJ+Jx+S+vYjn1zsiDWWWFZ1AEhju0fOond8
HqVVNCNj5f3aF79VGMx5BFlBJq8SJEitW49lXJFzUqx6CbUa60lacIyqcOFEhXmB+9/C9DhbaVM6
tTrN8ZxhJfVChYRDgqPoZ6+59i6TvrYvyiuCPR8TinZZ3W1Es/tUOv8yKO58HSQIdpG4UbZ1vvPz
K/b5hN7KfOznvy0Did68Vuzkh8iwy/iNriW1A+nTqBFv4LYDGnnhz1jYDqFUHG8H/WXMhZXU07PW
pJWK9BAEI56hcCXg5UDWbBvh1+m90J/7T1U1TNqGpkTktCwv9oaw8xDWqlCZxBJhBey4dix3e3N1
ehR5rqD+vj1UOesYkmEZsm7yr79vuHoUvy3No2H3vMOL5PXO8zO7I/s99fZ2sgIz6Fje3gGdbLfu
2xPFZCe5G+3xzC71177uj5+hq6CPNCrmVJN//xnoKmghpsm400hovxD270qDF878aFzeWpvpu9bJ
mKAiN1qJnUkXyhq0iH1uzy8dvRuGJCuSpioG2uvff4YVxU0Xk/O+Q7jkwBeO6CzzMqRAo6A2yt2d
6qr26KardqdHlZfJ+UpubrUzR48jJ1AeCjVvTL+KJWrK4mfsk2KQhigdd6XXeupFsSULdG1eFLfx
BmqgW17qr+ardcG33fPtj70bOadnxdHbwA+g8wF8zlqW3aU4UcZwnhQimQoSispmrzha3dh+XG9C
zMujmJyZAX+eKLlkDJaqoZi6IRuLCUAgcCWhYxp3EeWzwUpdkIzoHnHRDPcR4TFnhpPmE+pywlnz
cYjeiSRr5uJYVCapKalljg/f89fEEDiGR9abfV2sTe/0zVwWa2gC0TT610jzzT44gFViVFt1z8Pk
48m54zFLf+DucVRJOXdNx+7h4UiLw1OiaQVRwxnX5FDRWg2gAmOPGHVHcsg99V4uMWWs2zMV5mPr
FEdYGhri/NiWC0gOE4rYBwZNs7XRztKyfJWO/pnSpvTnUZm7CJJuLspwQ9XFctgie9fCfuAurvFx
uIjqXfCFXuddfMQucqhz9/LPg+jv4y3mIyTLQJDyeTwHFR7ZCIaDlNLJzk6PX7XLP2biwZUtZmI3
FgZydUaan9oNgiE3ZrnjuMFwoInOXdixd/vwRi6mY6PhEjO7fh5uXFcrMAAONUovX/suK4sbb02b
d92Bz3BmUTn6HtAQmGtGVAD1xXUCtymmLm/HHRYoiD+ia+aPIx02fMHnrvHoi3Aw1OIa+VLmmRrW
445945rvtZOsuo12DepwE1wqa3kVef51/KI8nn7TlaOT9GDcxQvICYz2UcMlGtFHss8vdfUCip3r
j4+m/jTl6grCqStXLaHajQOn8qrEBFqCL96HCCjI5FDSljNsvCvZWSngZZthz7kmvZNp6qbVF6R1
wLnfw7AhpceQPYlO25QRFo75yUTWqQK7Pn1JR9/uf12Rsajx48dEqjzPlgz+qz5irZvPI9hGTw9z
ZG5oIquwJiq/KvyLt5tgiCTF/jDtUj4yfR+vuq6D8fspgjU8PdKRC9JEVVdpWYiWYv56hAerMewO
yTAI993pdbHKMsOVY2Mnq0+nRzkyEeaWG/IcalmqrC3mOgX6tqwVcdxJHEWH5kPoz/Tej32/NNGi
E8LnEhnB8m1ibSIJyIQjU3oEzrzUd9SfvcmbnqYnyz19MWfHWrxOVqcKtZ5o81iDC0PjiW6CJ7r1
g3R2rKOP5+CyFm9QLwr7olK5LFw4JPYR9vPhd/Xr6QvSjj0eyWQasOGwRGnZn/RroISFNAy7XivI
JpuPMlL0YUqtU+nWs9pSmLjzoWbN2YY5yQgZ0DuZGqRp3hbIQeyaoCwKZGH0KJh0MNMrK3wfxo+h
hNs67nRaBdpAdvmIdK43BK+Q9AtF7ZAE5+6QE++MsxfncNzjscgfLGIGKMpudGyFYzytSBC76RLA
kMYmqJABTzj+K+oE1B+3Qcq6gLdqnJR1GMsECWuPbKs09KYZ8AtC9E7fqWMbYrKC5k0oZxBT0xaP
PsxCdP+aSlKoAGUkNHZqD1TLKAiQBGBWmt9Gnq6JwaVMCIpTmyummGqNCNlJJeS3QHpspMjvLRnd
HLCqMzNzng2LT6cmq5pBH8zCsCYuPtLz+WhKyC3YiQ6GEPv77frp7B04shH4bYzFq7yHuyxOOmM8
vwv2zWBfFnZk/zxzm49NyMMLWdxmzMNDGvUM8vr++Rh43y+XF6H9APDuzDp7bLPx29Us3i/MrgQC
WHuu5vV9b9+v1+vLp58/Tl+NfOax/OpaHayxELvrnlrVuCMzZ4XQesufDoEfturI5EKg93NDNjmq
21xUXryl775SnMj+iFfFGkvWuTl8ZKt/eM2/lreDnzMaBRmwBj+HA679iGXTQ57pPMHi+H+8u5L8
+1Z/P9OuhoiRdrRk7dqeuMMUq+yLzDlzj+cJcWLm/3rOB9ek1oVVtl3ITgPb/IiPMUEuGQJj/lSz
H9O0Pv1Ej+ynuIMslvSpeNvUxfTUGl8p+5LTeVbU62LKVrlARyjiPKjfJ+Pr6cG0o9MHxSf/SGja
lkfBqorqJFFMShKGLTqGHdvPsf2Kpc1rXPb+q2TbXFIVcPGOcG77vAHAb38a9g/NJWTZM+zPR/I2
HfjYdmNjX3XIRnA6L3tuXThzNiwQ5Sehz2vyCeyfgvv0cOZlPvpo9FkSp+k0un8tqQePxpAjYmKo
n+3AkumAw8g/61gE4zdQqJ8AxuFe+MOZmacc+26yC1B05Dack8zFEwKGP6RWwXwoMn+tkU8SScRA
RtdK9ipa30MOEouSqSqFTqZqXoEuIJl8ZOI3AgVqU70gKMy1GqqLJtt/CSjiQB1mK/RfWXQfD92b
BS0RB+fOl7rPvvuI6wcqAeKEVh3T8tTZUWvenJ4Gx5eqg0taLFWKngPo27NUNe7r583j/e2baT89
nHmPFOXYi2Sgz0RGgZri1409eFoAtgRiWgw+cCSXqAqxe0wQnxJhBRyWSJb2BrrYFhTMZTlGmzYw
vzSaW6oBq8e/E5rVJNAA+kTt5MBk3MqcZWpJvwSCZIuIotN+IAPSnxlYK6l5n/CJW1l/G1SyV5Z7
tw0gKabS/Zk7d+xrwtWwuf37C7tYhkIUyFnQjeMOmoQzuLUTuqnzRTyvfd04m3PbQ/nY6sCck1TZ
FFHoGAsxQAn3u65F9mzIufFlrTj0rEZ2ipRWvXCbXJJl5QFFXc/rff3a/MTDY92ZN6JbrnDLeH/l
4g9+zeLi+7zKjWri1zx3LmW7NZHCbA1uUW84WKadv/CyaxLiJ1PHiWsai0matqZlqUDDd/FYrZII
/Rf27vKpz58MsVqVZuOeubxjL/rBgObiQFYL8BOIpWFAe0eZ9hOohg34xP56w+buBavTwx070Woa
BWiL/D1OaMuVX2UXWvcVJ+nAfxEDOg7RNs9AIJLUjDV0ZcGJqttqReKmp4/9ClPQqi1R55AQBBmw
2IjNWk98TyfaIg/ooojlNf2PF6Uv7i1RsElXvzMzUpmFb2BZjgR/RjeEV6sCK+NHl4ayB/R4tpZ0
bMIi7PznO6///pkO0pJoqlQYdrmgbzLCajuh86AuOC0dpDlYTYL8EiTyKrW+Mew8lHiZfHxlIW91
zNIZixiDYCyfvtd/qLooFGqHP2v+2QdLkUHzVhUsfdjxYAmK377Lzk2x2tvh6ruzv15UW7fJj3Yv
rkNb/LTcH8aZuXVsaikok2WTX6GIy0NrLItjaErZgGcMOMK3hR9P1s+s6seWJmqFCD9kzt/mcrkl
nEUamsbskeXdz13OsTn7KZyf3nJrdDjE4umGMyDDB5mzw26iCKjYKJL4ZuCl5o/OEFZqTwwIyAwi
3+BpgTTQnWYcYH0UTmtdFHCc2/QjklUyc6J6ZaT9hVQQjuZHmwhaRutfayresGwC/4virxjWOvrZ
QmFh9x/msFXajUmPhRePnURq4ek5cmxvgSqGKglvJGvtcqmNoy5SCO7ZRdQV9hwkczZhRXYrmJi0
gomkq+nvvpGv4T+Cb9IY/xD5/1II/3E7D4ZcrKdhhMYiztEPYV/cYKbbdLfKi3qrXE931l1yX96O
W3kjbEkLuJHv8zPF5aPT5WDw+et98Eqwy81kCw3BTsVyGoYuAV5nvhdHJz0tDENGsIlpbrGeZpMk
GqOh9+AP0EBptJvRAc1u4dMP7ujLzSfyn+MsnlwEH16NNYVx4mBlEBrVRdKFAYw0UYIHQF+rbiIv
IVXXrd7fSkplm1WyhvxD019BA125bdG6PPxtCkcpFuRvDI0bstUgIcNBSIiG0T4MWdxkY3tmWTj6
Ph388sUEwE2c99l8h3Bg2SmKjZxU9FoPnTATzwx1/HH/6yYtHjdhAHsV1j4gqfoq7R7BaJ55DEdL
WYePYf4FBxNKVCvDqkWt34k06lHWODoYDKW6UCMEJPWM8yD9pkJsUyGNEs+cRM/dyXkuHgyOqj0M
+Jb0OynJV3v69x2ZuaN8m4Tfp2fbsXaqRmVQg6lI0YY23u8jxTrcQoQ5fOE8dC9reESchDgFsVWI
XAolLwAZnXj1Pzhsz7Phj+XiYOTFNcp85UMhRTyr2YZdsQObR1bdt/m09eP0VR6dLQdDLRb6Ts9a
guU4aI0mmF2jISlxIhbp9CB/2Kvmr/LhrVx8lfW+zsm+5VY+PwOTsm8oAd1/vbDFsZGynZue5+7e
4hgHbTVNsYYMu2bVOyr79rklk9kf/5NixbFdkMK1zVJLha3r8sJUXI+miMD1GQavY1grRfzqB1ic
E6ngnBZwMT4JBmgFvKbx2aqMOb/Lf0yUg+EXl6o2vWYRAkGPGSP3KI2kJwfOEFxGpIjK++/EoHkp
kk7D9owgSzfKWi8KbolClTHEa8HDlOTXQ/xudVg3as0lKdXTCKCpWn2V1W/DHFXWE84oV46EYCb+
WWv5PfZULwa9oka+RxadZwKpkXQUXCpsGpLKWj9zJOl6JjAoWb4q/Y5yJj7eOiP6fCD+0kKDBp+C
39OGl6ECW1wfZjQxMeYfUwtIUrwVQLKMUEvCOXqwlkBbZuuRwKdOCDcN3MiscwcBlEAwblGzbFv8
75Pgms2TpU1ALX/keeeI4mVWoC+PXnz/cYRS0k61B9LXVyEKSZ+nZ/ixL+DsscPFBxxJFhfzIJYq
ye8qg46ItkvHrT/cStlfGYKGCAGuqmZxMP19OWpqga5+qEKXUciba9JVmtzviUg7fSHH1gNcKP8c
ZbHooemYqqrF3c/eEzqw5pjyuf2Xeqw2dTjGYnmrdOUfY/hMndJ8E8r4ch/cST1hQjNeufyuxtIJ
qus5U7G1IkA53z34mUgEWQ9PDMqIF0gYlh6jBIFjBqz4sRjuJuvJIAuykR4J27IrzhiQTHdDNHgC
6WipmW1zf7oBVqSbG5SHSThu6kC4Eip/NRrgwAjY9VWOuDPmX3WAlaTsD30D3q94V4mvp++zdOw7
ZmKWpCYoIp9YOk7j0WxTPSZFHWyOO1yWF8ZncdNtviiwbevb8WG4yhxhdXrQYzce1CAqeQWHE6XI
36cQJWVTI3OIMf3bCJtm8cJBhUsfx1XdXUTR7enhjn9BD5anxcGeXZWejiMtIoVDtrJRNiSvOPeD
bTioaSlWVw5mj51/f04tcvTmHizLywN+lKg9+bm4HdiEQIF7MpU7RbyG+s3X+6Xc+soAcOoFzdu5
kvKx1+dw4MUOVdHGEpctVxwl5NCwiXJRYZ67rUc/cJSlML+Ksx1xcVvVSMhNUmmHHX2OyM0d6jKj
nTmjfbZvc2xZUzTNENkh0OhbVi6KkejMYJSGXeVOK8GeVtlj6Aieuq08caU5KPi9v9RpOBxzcXVy
qWJYrhnzGbmrA5XB7pzJ+Xjo7b8yO6nIUHcSZYq+i2fVS50OhKgcdmbbPJH4fE1cqkvwmJtP7EuI
tMiaGa1Np8X8Ln0L7QBBgibR5nFs9yWRx0p+n0cZedTBteX/PPPrfi0Af3zbLazU6PkUVHSLVXJq
xBCgFKoBOHK2TDEnqO7j/j2VbmDeAa+mfJJ/ZhX8zY3k3ybF+51m++KFYj6N2UW7v06KZ6KDFawI
LZjzyLK7mXYOG4eigo1pIRh/JgDnsvQjmU9IdWAb8dvQOGJWOVq8rslNDUiJtCDswiLcm2A7dAc6
WvAz73b76lEPaKP6nSfA1qzhN40Q6S5N6yKs7iQNnZYrFRh+qKVfidNVou2a8bupNgWpbMKbHj/s
p1uhrverqn8tzf02iPNnSypvhSC+6dXQI+bUgZNDwfcy7TaEzd1pNCLQm4/lSn6s9Lexv4mil7H1
MOOSZKiZ7011WenYOl7Ex8Tovagi4cbUwcajcLIoTPhbkt/ADn8Yzf2eorFCGWK4mqg3ykQ9rELE
0WSe6lfRQDUDTA89ArvuOFz6Tk2rPvgsyBsMscztm8ce0CwRHnDMiltu4ghzor+fWhbv4FbMHqbs
svS3onBN/kuQXhblzVg+AKRLkks9FNweX85groZoK6OJiryIwDGrv4llUg+rp1jFWPIjQ82SRJdT
9tB3pVsWVE/w59Y/QtOLJ4eqtaMNxrURSeCzsveQPI2+g4N/x/Wr7Y/Tk/HYMoCpH+i7JtEpVheb
grLtq0FMkOTE/oM5UOLXaH1g/Dw9yrG9NOwFnHDUSWX9V4n84GQHTB8SsqQgguMFS0q+4SNSHQMw
y16dheDhmas6eipRJYOzHRoWA5Pi759DaFgANmvKwLJyAUvKThTU/MKTIBjOBFgmTUFNs/HUisqN
9pCVG9EV/c7JoufYd09f+zzU8mVn22iZBhxo3vfF/pEQgSEWfErEvunzZoruXrkbhoAcSdnrK9IC
9WhVU2k7Per83P4YVZnbDdxvw1hKOAyqKWW/r8adOspE2aUb9ClnHqo8b0v/GAPZEXpk1jJp2Ygc
wXbpSckYnQvSxuk2CKF3kVuv93ewbi6Awt6MLjy2q7J28p2wsi7P1b/mXc2fvwBRLJMXM546/8KD
eQWU1SIHyh93cPWc0qDs9iJN2wCqXBQV2/jh9D09N9riXSGEqhDIWaSR8zWSWp47pC2tg0eJeDMi
bs48wKOvjAYDQ5JkECLLEgXf7SjC/0Z7bzU7MzK7dBHDSefKwdK5cRbfolgCihXPiqIZoRTgmNL3
W6ieaBAEInA2ENMp9oAmQN8yOADf2Y2ck1PLRycrGmOTjyEJ9dbiMQY9aFKzCadd9mW+kwRlVzSw
Yy917l+UdQmvq10Jz1G2wc3+xXfLAQTnELEsrIuzO4djGzBYNro281RUXpzfZxRyPnmQWgGVkrQO
VmwzjfwmfNg/yhMhxKufqYUC4/SsOtpiPRhyuaMVqLfpqsiQzy39yH1yUT6Hj/tr/a55xV86PWRf
49raPJOMxIZwv/7lXXTq1Vd8OYwegd19bmfkTN9H9kPmnP5tv44Nf7xgMOv4x5JARC+OFSaMTbWB
XrcLt8Wl9jpcSm7mEsOJYEBeATezO3aLwCt4IKdHPvpdOhh48RwIUBkxuwbTLjLeh2zaRJq0Hgf8
rKeHOXqO0VBG0c+x2DL8+pAcrCCyJfo58LJxJ+zEtb6uttYNW2EuMV4rgV3sVFte9VvtIl/hh1uf
HvyYj0E7HHxRoYOgLcWt+Q8hUHZZuOWu3hSuv1a9ep0/wfva9ivA2Hdg3hyW8ZtzpykMzkdWUNKO
ZSSfKvoVZVHfN/SsbuoWX4FefSntQCbs3STrq8FI79t0cAh4wlu0h2pKGrJgwPuuEGsUJKIG+0dK
Z+wPW6eg1mPcGcl7rdMTVFOMYs2uEsO1CRosUbIbNf2KwSHWfbOiUu7NO5xM29T1ZWy+I3PBw/BD
j7ddSjJU1iDmA2JUX0oiwL4XAzJi+rNTge0r14O+LcuXilajPBA3TL426fXbVtHIGPtqRGSKQrxJ
KDkNbb6prWA3pBDsgp+SDiSN1C+zMh2/ssiygPWffMjB+0BAh8Lerx9qQpnilRX0140+bBPtspZv
cxgZargiD3ETltdhvs0G9a2LlQ1NJrtv8Y+2yC+vTbaJWLVHW8rrx0wl1ocAIuIHV372ZigedjO5
e0Gk5+aAFI1iZ40+Ll9jtWdD2F4OZbgVaGi0sWXHI3lRF5YKxbOMnAYHaUT4tCXcpi1WF7IDwhFs
H6FZ4wQ9BZCbTuiaV2Cc8LFSQmnsKTjgC27N90GHNVwlntkQtVmiCjJHN+v29qhEm6QWbOjcD3E/
2P6obdICM3ihOAXeknYmvFYfHUFU8VU67fL8idxda/xUUskbwvBONX9a4RcgULfo4WfJBbCcCaEm
+8ZM4ZhSOsSlNEbhmprxXSgcYczBE4lTzjpx2wg4EzLFS4zMm2JyIjriu+ftv57emqgBugAfQTes
+ty/jyaZT19vZ2SicPbmiCA8W+S3qkO+sWB8B/dlELkDbdhBeAjHxBVpESXNU6DeE01oV2Pw1Ko/
s2LcToBzLb2DEj+bVLNV2mZebEWbAawfv8KLav2xNVQKjzwY8U0gEcrH8UZ8nldpcOuSn1F+VUt3
fvWjF+dQGPkuMsQzrd9juwsUUSYbZKxNtDB///K0IqEggtSMu56uR6y+xtrdqNak7QR492iwD/72
9PJzdJOs6exLVQBsJOss3v1GTfpsiqVZK6HZr8TPOrjvt4b3hRnXBvCyPddB/7VpWX5ODkdcnMvT
as+vgEg4ezlcyw6dxM3Xg/1FfLwru/Gq3py5xGM7i8MB5+XvYHnvatqA8BL4ts6uvc+9t78L3a83
wmFXaDbOfMmPfbPY4s+6PMoONJd+H0z3ieWRZl3RPt7EY+T4+rNUtt7pS2IqHFuyLaaJTG1DNsTF
jg3OexsXYYfcnI1hKE+0yh4rxX8Y1WhdC6W7JxM8qwQyoG/AXV7W5ZcRfwS4oOVEd428wx/9GAJc
r4D1G5XgBpPmJBngWeU+zO8mANT9dA0WwA6aN6FNXYXwsSHbWUK6tsTMa/WXgsOooutESwBuksA9
tuDIsWSYHdBu48HqQB5VWyOkRCZWjmV9iD7c3bL7CfB2Z9ZbXXqporeB70w+bbX9Fo4VJ+9boK42
9FN73D/7ExpFwkL+m7T32pEb2aJtv4gAvXmlSabP8lXSCyFVSfTeJr/+DOridpey81QC+2xtNNAt
qYImuCJirbnG1LCVT+oXDay7gs90XJLrAEdQC8nG7I1DkrqGjLux6kqTSEf0MQi+yRJ8KgNR+eS0
gUkDKvjXrMn9/nxMjNflpDValduIXlSSZ2m+zyy6sLXwQXEgotNVGzwHYc6OWwHfrbm9sI/Fs62b
+aZDOyjI0v48sDNAoI5f03n6yID9U6sUzo9hs9NSUBpCuVZkbJ7OJnZIZJ8nyFcGVweZpXxIOjIB
Wbgas59h/AZY3haCfcFdi7js9SGNb3WxHrPXRP+u9g+j9UuZ0W5LvZtojZ/QNMzEEnAOKxt+copQ
xPQFvYRyL+4xQMp6bKNzNA/m6CrQHarhAYqnK2jAeIB5r8TyMLoRWD0zZGWUfWGyxwejPdRQXjEW
X9WuZjxiz4bySLDrpLHVjPin3okjNqm+MWxbOF0tWarJ+i5OEDPin4RwV53JNCf3pgyX5D0b0LKP
L6J4H4U/FfXQjK9Bna6yLHGARtg9fff4cnb5Q9nAFp9GCuVrjnFuhGtBMmOWHXcI5Qz8FjO6BAYr
RQTYAHAmkyIkIVopMljjFg7lytSDpU7ixZAz2oNJbzfH7w1erPuORqF5sHayoK+6Yf4BsJg9DIix
6gXnX0t/EKxHKbe2jVmtOkV9xQbvu6pm21iji/Zl1qd7kZ1I3nP4KdisMO3acMAI/UntClwBcEyE
iB10/VqJ5V1ADSIWwseiwAE56+97Rb+LRWVXWJIbQ4gOpIdBLvF753kZgdOpz3hHOSJepLGY7gPl
EahCmz1gA+txDsN/ljpfvhtVwRUk5QAT1Z8rN69elOqxin5k6GnqJQ+1ZqbWCabc66x4NPpVH90L
wqtc7LXx2M6PTbBTslNTPIbTVmrdxnrVEWVyLK9/hC19eqaFaeC6iveJBCRreuhDmVTgfSCg7BEe
+m5dt6fQsuxwKB8MNXwuOGLHmP7EbtcdNc2ludeuwIxgO1i+BClWk1RiUp/fOVf3sVXTvQ+hIvJz
6T3ozp45DWcAK6RhrCO0RTXym4LPSnfI5ekNXjo9DU2hg6U3drt0a71KabsbYXZZ0XmzGK4OQ/ts
Cu1O6nVkc/o9zjhsWTLo2g0in6imZ7RtWhD15JSN1I6gCcul7kRm5OpW78rsR1WsJEELOOz34XCo
qzrvvMHAMls9pnDO52RY6721qZr02MUAz3voey7mL+WUubnl6rR2tGfRSeCYCfHZsRovgCB3houy
II1V/S7t7kJEGVFwzC2c++IVAaib6NSmUtoRT8yNmW6HHHM6nSTUHK2IRkH0oy0UZ6xjJwF90T/2
mJQNI5Yy4eSaYgqFYhtmp3h4zhYMUbzBc1MyhY0siZgLnt/Q7Tws5mET8yntyXRSYWW3c3Ya+YyZ
/CsFOafCDDlPqCVU0XNb8AZzcyMm/V2SvTfzJsagNWi3UvJSF/LeNAcvjJXtFD4JHXlWo14FeI/n
khviriDymNTmvgzig0IOtNOOIEg98tneGa+SSc+8eIzwVjY3qhhucmmNN5s9t/dJgcNmFfij9k3Q
0WZJgxuP74u3SYwCVqGz73UwHmOhYd9evHadus7KcBMFw14GZHRjCb26gFpI9XHMlUTz4mxpzQUB
n+m40yIfwRj8EPPGCNePVdY/Q1xurUScuTB8pGlVkxsM+MC+1E9d3G/OIC967HSqt3DqfCUIv4ld
twag7mPd42XAnEfinjAC0GuS2EXo75tl4ugQFPru9zzc4hssm8rLDRn7FU1GhgtO4Y8s69P+CEJD
lM89jyLU8P2qdtFM6S5Lcei5hUS7mkqgqRDtJBVo2uYv9n51N8+k6lJxJx9Uv9sY6/y7Qny2tYds
Nzn5RrbldY6VJT29nIK/fuPXMA7gvf4d/GIfqNPi0sSg9hHLm352lz9Yq3mT7nIKl9MOPJwXcuJO
VpE7OONKXsn78RQZIIHs4h4ukX+rWnttW7owIUmoSArwlosZGAhmz/ER7KjcY6TCXqdLb+QWru1F
dYUHbZB2Jj96kbipxjCJLRy9d51wiuMPNTjpNyl3t8a4uAs9gysitdxFN72qwi+hx4P+hsDxWnby
023oF0eUxZ42qSSGSAXirtDag5ahSSMCtgjXx/uvp8nVE9Hn4S7maFrlQ9qeGQ4U0mbYcNA/kVN+
qN3ZS7zCx0frtb1xh1enAjV7fHdJfOIb9fehQVXLTouxXsF96h02UzPnNzJpf0o4//nGVXXpt6EQ
Yv7pJ/r0jVOQbVolZoTKxWKetAB7NVqCjJXupLtgS05vFf8wHjlHd3tOnl68zZ1mfafaOXkvjuBe
uMle9HdjW3jUhT1lW++xhNzWT2yt6IK/lQ2+Oqv+vdzLVx6mZOTI62PNgR9OX0NnDQJbI8n59bv+
U2T9z2Ph0wNkKfK/y7aMUsrmKRckcYf01UGy4SgJHl3qh5B8K6FGVZUzjI9q/dCdj2HyJrXbsQ89
PLhsuWdtBSAWm+9zSutIR8SqR/j39wkWauVMilSGdPf15V5t9wE0apEZULDkujz16bGudUlPzbgm
4yZw6lFaVF+56MUtZwK8TSJ/jJ6LOferEFCUgLF4GN3qqr62XNDkqsr6orLWzYsTbjKEuhibXETl
9s7bdwRZB7idG74P51G0DTc6mDdm77XZ8HnE5fP5NHklIY+DsmJEbOKdCtRfR8ZOGm+sD1c//M/D
LJfxaZi4Hfumlpan69U/qo22qv38QK59Pa4wKtnj+O0lNyL01dDGIzQoM7Ak/ikLfBrSipMeS2gZ
SG2+NcveK4xDin6tNLeKHt9QqS80/f+u8waAYIVlXod3+ff91VZtGuIwEaplsECqgH14R0cK/r7k
KKBFNagalfR7U75RLh9Iq8WZdQjSlzjlMBIHTiy0roRJYj+Q3gsg/9Sylw3aTtMDJ1tQr2CzgkIG
HYaNU2A4calg+3FH6xPJ3ycxKTCx+dGK1LDyvT6DSBAML+ZzEuk3oPGKQsaNz+Xq0/10wxfrX6mP
+lxSbSWvP27n1exWq3mX8kqxQffG1eRxzlyRjDh+Pe7VmigiLGvRjCKYVy/CuTAYE3QXQ9wl++Bg
rbCWf+Tmc3otG9bI31pui3fq47jX14DlMnNvCGucplvgIuzysI/++fX1XJ3YC4IW8eKiKLoUFFVJ
U41yDhm6clsvPYZr3UlcwandzrN8ySER5t5qirr26GFDSQaqWf2/9OU+jxPWbejLKUQxhXO9hjmj
YsuLXVB5i9/6p2f4MowTDxWNkEjK7XIrFZdZ05970BiNy6lt0x9qXvGwzR5MXu+txfpqAvPTaNrF
fiSah7zDVBGlJiXSBb1lHR+WGQXYkuco7G+16/1RB3xxe9rFfJqsJpyajAF7ZrHiFisOxKfypX4R
1q03rZrNkkHFtM7Fn9A1eLejP635/vbqiX/31X2+Ujb1uvGzdf2EO7h/Y35d2758fiBL4PkUxaoO
UnyNNJevTL/P7uqttZrWoR+zRZi99tQ93wqbV1sUDAWNKsu2THn8IpSleWBhog6hhHZL5+dPmnro
X67JiC0Nfv9TxvrzaBdxJMxnK+wq7k/2u/3wZK1yjzSoI66wVdtBPV/9Lwve5wEvNtV5PcI7qtAC
J1RV5kDx5KWtXFt9/d6uLaufRvnT1fTptTV4sSXkZ6m4R7uMRlyh8Nr6lrbgz971P5P331d1ubdN
MGWpCkNZhLD1i+r8TL3an9fd6ys+ljSgm4/iSnQ7P+OX8KTfCMV/MApfjX4xNc2oKM26ZPTZ+iEY
EO7LedXRRTllHKzDNyH2VZEsRHf39aO9HiM+3fXFJkmGIiwkS4yQ73VfPLS+tht2FJe26ZPAHrp4
nr59PeKtl3mxRxLkqtL6JUaE4Yl+vLA9VPnD/9sQF/ujRg1bxUp5lubU2TJtWUN8X6a3iv5XxSif
p+VFDSwLoznIKPZiQGdjdjs+BC/Wrn42N8V6+l0cSY3k79KhOSSH7sYzvPnWLsJKL+AVVqvc4bid
VudD8thQid6leyzd18Wz+ZA5+evXz/Rq6Pw0Ty5CS1pzQG9aQkse3k/K93r89fXPv7oX+fw0L0IJ
qr6YRBID6L7u1H7pR6dshUxyFWyaneQnR9xDvOyAj8eq89NVdKD7zvv6Gq7qKz5dw6W+ANZZ29Q1
1zCtjNV40J2zN6yafeD3fuxX0E0UP70bHuZnjMlujb18aF8EgEsKfx7FKf/nlYLrRkizKbfsOD3D
a9/0t+GhepZvRZyrb/SfVhHpUi2DAHIMoQ3xRgM09xrJZ4vCUL7uKWhIKUZ82rOFc6IBxCsEzNvG
5aaNMfaNw//h1PRvz4pkXbz5LqXHV7c4Q4/ZFri3LVYnGmrsG+/26vP953bRAP699ovTWKsZjRcw
B0dv3leP7XN4wPZur66K+6q2hf3XAy5X/Z/3+Wm8i71Q3MclQgkeb2/d9eXvgDx3FcnrM4LOEahy
Kb52yi1B2NVM7r+PkhTi3zepzFItKCnBtfaaTXGn7E/0c6wBP99pDy27aGNr+YnX+LgRAn6tnvsb
R9Ov55QsXqwmXaHXRTCZ804FPdJQjIy+f/1Ubw2w/P6nrUCIG0CclMwVXTwN00uKv/TXA9x6bRdr
RxSP0Jc7BijrDAFL4okzBZA2txutdaagdTI6xSd8Ab4e9mqC5/Obu1hMzgo8E3brrFnfdVLO+VFb
/aSLz0UEAK2SrcdKpfsSiti9uAnvumP4Zr6Ou/xGfm+5u/9MWkA3Krg7A2juxaSdhgbz7oxJG+fb
gJpv/9YIH1/f6bWsjKGr5GUMlFw45v39BtW5DNo+5UbL80k/PyWYAejVWoMO/fU419fITwNdrFjR
JHZBUfMt0Gv1MDzmuDvY8rdgbT72G3Nd4P7yqt6IqVdn56chLyLZrEs0Go3cWyRixJNsJhgTX9/V
VT7Lp8d3mXCkyn0u9GWejOw6YvVea8HQNeuEqrpgUp6PWp9utZ9QXO0Bm/Icm3DjSRpX2CvbMWXB
bvxhDuomDY9xeqBDFVZC56YUOGu929SicYhgmKs3Ng/XF9Z/H8wl6mCajToTm+Wle5XbueVR9ZpH
Y90eUj+z/Wgt7iViU+5Wh/jG2YFM37U5bdAvsLiyLM6DFxNukAaTI/mCo9TdORw9Q0vduBLdIfue
BFgs1B+9HPryOXOMc7aSgalHGeoia38+z/a5LzclOjZL+ZlSzowW95SqWZUl+ETpR9scwxSH7M6T
UWTkhuYB7rdR/vUCdhRFgi91h0d05tTDUy3eWWnmafWjqA8QST7wALebUXyYztJKgnQeUjFNM2kl
5oYdhXwWyAHqQKZWSRNpXN8paWNnEOzb9NsY7+Sw92KT7pKPdEK4XpSknU9V8CpkSFMyu11w61YC
dl23zeKbJExO1e2LYttmcN5RKQzDnn5rL+wesqxCToNczwgdS4anHpMtyJ5n7c4oyRqY4XGpO1Y5
UsToFJxNvKhVLxUpppovcXikd9CW5tRr285T+o3aFnS6Yd1idmsTHsekC95Mtb6qE/Q8EMillyEy
70gCOQhNbsSvq+JsMND/vOyLBXBU5F5TdPbkvBRIReGufojXKDTtd8ORN0j3HLDngQOg1UXP4wK7
uMnbvjnhLhbBRugHlW+MEkb3NlIzre+CEeQ+/c9qrdmNZPB8XuL+99eR4WrsQRSsoAYnc3qZaYjP
4GaNqSF3NryNyCLwfbixRi2R+T+Lw6cRLgIq3mUIavGG2mlg2430aRLvtHi0FVSO8nhjlfiD6vjP
YBbCdjCy9MVpFy+yGlBgzW1FwcPu3Nz+oFGbX8Ba7J/Yw4OL+4XZIRkkOradwn5FscAvLM3Z5FS0
80O29yOvXbfrj8zBFMO+tdW6tlJyWfSsALVTpP+ULLUq7JoOv9SB4Ct8G4rOM5v5xnbqav/o51Eu
FpQ0HsVCtWiURVTqKLStKDsAWFucF12KC466y8mGbO6/nklXi9+fWoIv+5GsrFNwSmOrXHtnpI+q
s2xE0nXrhF5n0+OwwTzRT3aV87+kkz4NbFzs0edIl+J6WT/Ndj8Yh7h7a9Vbj3SZOJcT6/MYF8tB
rHdVIueModjmctJ0shNuG67oJh6uTv7/8ig/dTpfvEDDmtIw0HiBpbc8TNkhBVj6xoP4LVjt95Tn
7HEdHeqfN4a9tov91GB9mTEb0kjJZThCAPG7TesgbD+lXrot/V8qKIjObx+f0cGs6Slzvx75WhT6
PPDF01VCfB+qkKkjsn3uRNWOwxvnqqsf3r9P9M8R6NMJoDbEdmhUnqg03xkUZ8RacSxEfF/fx9Vs
4OcbuQji8PHQ/2bcyOgkm+AQHHTAK5IduNVOOzZrZFvbchNCVl/AK4l/60u4unv9PP7yoD/dphYh
WJyXT6Fx9fuF6l5Q5YMl7yTHeoN61L0V0K7Hmk8P9uLkI9XipAUVd9wA5sQ4xgWZvEn90tExHZCp
nkfb8HTrlHx1wf58nxfnntbo0/Eccd5CcObUW8nVF0S/H3qpN/rUjF1svFbnRdJg4yWzowvZV19v
VVSv7qo/X8XFocQo6zLQl+RAon0ArbYxj7YF83FgVz0amltmH0n/u7DexQYPC+GHEL8miOSsunC1
c7PRu7sSd2YdOZIy+CNOP12Dtd1WC1dqcNekD3l+K1106zu7WItHFUdbM+axVVigjfdi+fb1/FeW
H/CfMPlpNlwErlwv51heTvLK9ChZKKXrl3R+ULp7TNDtHAGSeMIMw66sn4O1LVt6K5T1WaCtIT4m
ZQkpu7ZTiEwDZh8SDmDiaHmymbpW37k6ZkxnCqnsIqd5q2vfk4k9GhVGYUBTS5I7Y7bXiKJpUlYa
p2uev763q1mST2/7Ms2n5HNIqZsQ0rijpzDH6gO2bhv1LqeOLng0efiho3j5KjuYD9EvFUrWjVXo
ehDDO5weYxMh28XuZpbKNDxXKLyMAbPC4SPqXoJ+uhGL/0T5i3eoLygYJHOY8aAg/DuGxLWS9k3b
zTvMz2iawATH/rlYALFJ2sXsmhqWH/yinNH+uBm/rtwhUj2FVle6BUXDvIgmiZxBBKxGkuPb1kMo
6ufb7DS9po7io8rxOl9dazetIq6s7X8NehFMwjFIVU1i0IasrbLqTs0p9nGF3Oir/pTfaIG58gn+
NdjF063nmKZXrIzRQGPHdkaVelP7ea0g/tcYF595qeR6LZTcUO11e2O11IuHdUpJT7UlR17jVIkG
0fv687gm3vlr0ItPPzTluFIaBi32pAS2y7YPCAHbPk5MK2ET3dgjXQu+n8e7lJ/W2EBHYcSDhJrn
Wul+jBO7UGe3xu1P6emAOD+N9FTWj9JsH5R5LxjfBO1dmtnvizjkvYSY1Ipic4wKBHDG90xCEy/U
jtCYdl36KiHk6wd0ZXPF9eqkElQFl6NLPgD6NxOuA2iiqnoqzf0kembsxPNqktZlugnKzdfDXQtX
f413MQmGUBnrUmS8aD/BXm+hvgUcdCznV7OzHiBleXAY6LgEAueaXvyKQPrGFVz/mP+944sZEWRN
3IzCcseu6GMyQ9BMt91OOk4PVW7Px2FL8sONFvqLrx4F/phyalamZ914FNcItp8fxWXkDmnC+P8u
xBC+6wA06JTDqryxvmflxijv5cU5FvqX8W4GL2cZmT9a5TIZtgXe31OcH4uhPUYSsB8jWoTxaN/7
N1X4EbTYA2atlwSBY5nZqcxXWoBAveBDk7dR8pJoeCKwXn39XG881suSD8S7UBzbMzHSBG6Cje9c
vA44MXw9yrXk218P7WKxscqyNeQODQIrrK248I92NeeemK+6WrerglzIY+zGNLugqr5xi9fy2n8N
frGPxgPSystp4Xj50d46RR9U1mvK6ee7+agd0j0eOPsQ/FLt6Yds39s/JMRON7vWr+QA/7qKi910
B8k5OAviooShU4iAFmw6EgY/J0hQrYMy0O/WuUNnBIfqxKu4nmO0lrzFIgq+ztOs2Lfsha6+e0PE
8OVPFly8WD20oBiFWRlQ0qovkkoranBKNO3Wq19+yn92AJ9GuQgds9A0Vi33S0c80AvfgphExnU3
YGMQ2b/JHh4Cz7ypQ7l1bxfhQhpUaQ4t7i2dfvTM5zjtSUbfSvVdfaf/3tufNNynE9I5aPOzaLFM
SavRN16j9+4OR153sQgQV9T8D+prvoJkTYpvXN/U/S4fzRdP9o/w59PoRiAEcjQyeuudvZnSTEOt
ttkN69r5rgDAqjnxj9SPVXJUsT240qra6D6+B+uz3zuBD8ndpm//IG6CVbyPN9ZhXNEF51DlPi4H
yx/lUu72o4NxJz/cCAjLW//q2i8CgmiaeGsvc086/dkBr7qN7OUeACpX8qNj9DC9LEgyJGI3kvHX
TtU6wr7/f9b/2Xp8emqxkLcDwOjlVD0hctTWqmesyvvaFzxj2XV/a58UxOuGW7nCpr/51q5u2dCv
yjJXgEHVxUdXhLGQzAk7jXRunaQundaIbwS8a8kzbvHfMS4+OZhBM6JobjHaqH7g03DGY80d49iv
0o26apxxHa7uLVbqG2/1+rduYLylIGTE9fLv3X4LFuysyeES5oEUAIWY1+ZyovHfvz1HnrDh8H53
K7xf/dJNOCgogtFZXxbVrbCPq0JZiBvaQ6I8J9OzXvtf39f1Uwz2leivRBJ3l7WjNJDLIQksuqL/
JCO3i/9A7CUrwAkoQmfnTnBeQ6fzo+0tM4RrSRgdBOU/Q198KMWEzWxlAjtZkkAzLQj5tvUjUhI4
2O9M6gc3cvjXcjB/DXixWoJa07JkGRCvXa9bvZ2g6QOOtRBttu5RtO9vkfWu2fswIn3gOEJJ1n8U
qUqh9oWkxsvWbiL3glvWId7WnDOmNauF+2tY576KfWHn6K8dYqbzLiPtC8cNGZzl3lIw/l9e9j+X
cylZRfotF3MfLfnSnN3KuBzMv6FeOHbbcJMcZVdkk9nvjE36Ony7Vf2+fvKxpIVnD2zQuLRKPWMM
0WFVsnxCJMHc2f716x2LqOfHWxn25T3+JwJ/GuhihUxy5VwoWkN2RbrT5Mek/iYHdL3Snzmek0MT
/RIwq4c32wx+r2zimyvA8vO/GP9y7SzDOTaC8c+NLj5K2F1TWplZkPiwXJwJvMw+Nk7k0Wp3Ywm4
/k1hpWeAGUPff9lJYM66NcR5jkTkIPo9MpXaQc3BFG9XrSv4g5/d6APB4/bqYv1pzIvtnzqqRZ6V
xbyzuE/o67lP+qlPPWEvlTZwlukbeI5uVWtHNXCKwa7YKWMMN9ntaOuDV7ar0LxTElfGoyhaC5FD
Rkvt3Uz5UdZ+to/X5Xio061uugYFEsvvIbdARAn9NF5ZrP4q/xFSjA3HUHrXQico10ni9ZFj6I4Q
fTTSrgs+MBYSfprJrk3cHpDPcyLbkQzLZJ9bT3jVt79rwMgGCluPowmkAbAeH436DPVj9KbTKL1V
rSdSncak43edHSn/abQ7aBslOSXxSiVll5t2K8R2B6O5P47dPjOdQeDubBr66belRXq4SzSfnnvT
k1CZTP1dEdhVfzRmu6m2me71SuPPZe8L86pOZETaSuNa96EirtUJRbtU7oeX829DGVbG70Lz5LcO
WLLwziG+Ou8z/UEPi00tA5ZztPm8kZp3w4IKXe5BY/FP4/dARwuRJdkmdyP89txpTXfeGA/IK+v6
TtPfRf5aLntNhw+n0zzVoZ3RHyA8mIXiF9qP6k6+7/0Eqxo62J+Scr0gEuD+FFim21BoKtgz7XeF
jRfMMFweao8mnVp/7NsPczgBhuDvJfAgMS22QSbmD1zYeESMFnG8BvH+RGPfROW/8qx2VxQbEqEw
X3IIA/mvcbRcy3ibRsVO5X0I/GzWfOl3WhG5AsA99Ur7kEq0qI78s12JezV1DMgsDjyBPb2bVuGN
dHXKh9lwwuF+rL+nIzLn/Tm6H1q/6dZ0G9OQkMkuWed49hphPdJWbucP4Wro3ubQy2hfp5X8W0jx
HQ51RKu7Oz7AwnitzVMiOcsV1H6Re+rb9H2InEbwxjutO9KeDb4ylmvm+jobXaPYSIR29WTxdzSv
Vl3tNYgKJ62PKnvdfGVYdvkzRn4yezSYh+l6fLAiW5ZQD2NxKA8bc1p1AQ3igCld4ZhRbadVmHpQ
udGn9WStw/alYAal25abfsCCqW3eA0zRaQXPHGvfBXZZfqTlFtJGv413mKGei5cUgBKwcOElCA7T
5JbFwVRPVb2ZgxD4w32Lb6JJY74j53aS+kW5j+gMluzBfMH8UXtFCxG96TQ+1P45d5P3lskfOgLO
l7MnR84IlQJ6CO7swSm8b3onal1M6c81vEcXXEelPVgQETofCCb/KoQP2gp6ZgR7I/Er2s3DVT94
+o/sLaXv09iMoDWCtfx7aeq/y4cIf3mehh2+Wj9JFZIZNzQH59XAetRnbxr4nHgJe619aqEgFY5M
kfujHDcB7xqHpbeZvogaxs+hWS7YYYDobZA+qnY9T37w0sQr4czjb6Vt/ivbGLEvGg7Ju/RjYVmf
aWjHVPIXX4vW+R11FmVXho9gqogXgfV75AfA7Fmb0S80NE4ZfUx097Q0Smk2EIUhXsllDz7Boesf
zyA5WgniUW2/FyzGRHDtAJsDvRGqdbP169yp0aJY8AaP9eCggGICjf2pah0B9Qt/RqIo6AQrWuQs
D6prL8AJQNyWbuZ50w62MbiQxpw22U/yPfoCDT+S/F4xkYee2nFXJrhtbNL78D0xQVodWgpHCiHA
1/bGsOIyqn6bhK7SbDQifbYZyHPvTMUxKzBVkEfsokBFY2vn9Tk5qqmf6B9BdQZwuRtIBCGW4Txc
vza0nxIF2rdMcfvnKSf8OFDo+zPairViOKW8EhFSmrb+w9Rsooz4Sz870g4IyfL3XoeP/iVHdzID
F/G4LuskHqzsUEsezJDi/GJQLWG9/WnsQh9S3bDqFOi5NhFPKJ5Fel1/q4bbnPrCUeHRr1XBHt5H
w4votMchvtymP6JTybRO11boRJMzdl6RblXDzxNfMh51xe7KdWet4JfDAJlld14HsnN+ruHij49G
85BP21iwU/WXnmJzg4uXeb6rrecBvYqySx+EffdaPqFhdfiDKdcjrUidTWwWzm+BcteqbhU5erIT
o22rTmAxPO3BvB9eo4+zvKundfMx9w4fO0pKd0x1VwjhOZw1p+iwU62Y6DDE1ChF90QLTtO7nKic
USvtmQDQWaTsYXmUoubFy/oApEJSaPkLC8gjvFSuNusJhTqNQjBo+5igIU+2LO+aJrWH9JdRx0eV
5r7YohlXv5/xOlGHwMGgioX4Rzb5agdWosf+ZpJO+dltsS9jt+sl6mOtQ9N4j9OXIdljTBCEj2G3
j4P7ACYPqiYj8M79EcxYlR5l08+hAVAIptWGrcxcrwYRdInn9NpxEA75uXdCoIgZcaK19urcubN1
rDOUhyyMvJmJ5OlU/Dblb7P0Uw6+maY/BN/OwTep/53xe4bkL1SvuBy25+wuDbzcgF33rmJ9XW1L
meRn+MHGJBJ7N+DaZJNuacvLw1NJ9/wUI5fh84I3HmCRlJW5K5nPEBJXoVCvU1ZhI/jVVrE90cfd
Qxc2n+bgACHtEJ0R1aSkmtNiM/c4O6lc6ejPU+lbNBGxQ8OMvvC7KnNKddyoKovJz3MJhQuOytxX
jw0fSFGwrZx+jkK7AVPpdTxnVn0BcEctrkVwElTANtA94Bvlzmhq/gR86Zzpm6b/FXDv1OdsIz5l
irWThrGzyWCC2cHViySloGqOgq6tEZ+UILXBtNmBoO+t+E5TT4Z4l9MfbdSdYwgmAsjciWL1wDHu
FLXC2uwMOzk/BQCEs4SFqNtrzIMxk1xh2jQCFg8JN0Izd159NFPKXiDzQUo65my6GuyDM0aCGctu
GNDFhoi0AEWhC6MtgUlusmIl9adhpB6ElxQ2Cesqfc8k1VETfVs3uKbWpj3i8yMHuVMq32N09UpW
2kaPN4XcwzlirdVqR2n2Kfds5T/U4ndRju7Qy75hMmNmQD3xH0iwkclei1+GzO5E75+UNl5b/feo
O1nFLgEHpOaSk0yPYWL+qPMKveFC80vczEw8uTFXVfqSyqUb9/eiWr/GxvDjbJGCsYTDVIUyFGgT
BRlxjoUgaMjEiJkTh9I3uUAXIIQvoWIAPOL2+4OCwC8KwZvmwQri3jyndhimqxRj0ZITzEz/EneO
kZxTT9G25C/KkFrUOvL1JvCE8LXM6/2QeGl6nEn/CN+L6H4ELxgjg2zyHOgSi6e0rcXm1FqbSTZP
+CN7SFZ5jy8VEzhrnuXoNeKeh/FZbw3/HJDbDltX098iPlI5KjwLlYg+CHagVO5cSKDEUz/ihwcq
q6roizAr26MsnJ3z8h+kZ+PPUUxap6bpVEgeQwtrzLB8jpXvRUMHdGy3IjpW4TfyWbus7yXhZEzf
++qj07ZRt+7zhgTzfRW+VzrZguSxNMKVLm0geAnSr8kwdtESAIdDhUFVOxQYRL8Y0U4yDg3G0Zry
IsgkD5XRVpsPK9ia8wO6zAQCtSrsK2ObDfcCRY0qdcpWtcUEStp5fJ9V9CkjnRrgsQRdckf6edOt
Un07J3eqzGlCwkYi/9n3xIhatYXp9zQf5eRlkO4GnNtGYXRjuhSzcNpUCtvDiNBlHQwtcfOEhsVz
+zwMma0Q84LhIwuPDfJR7Yy7OwZs5qFNyTuVSPIkbLXJcpULDDXBg6VNH7tS9WqNLfeyD+QNnKd4
3/UvU/KQ4w6f7SUYTdMummI++eVd9MSvAJa88FLRhC39mFt22vtihnV1p07PqfCtbP4Paee13TiW
pelX6VX3qIY3vbrqggBBT4ry0g2WpJDgvcfTz4eonE4FUxOambqKVMocAjjYZ5vfvAXCax6uJH+X
VA+69FTqEonAoZIktyqfemiCs3X3WGIOg4CK/C5WDDha9b32g3Ua+JuSuyY3tBg0knVSZj0SdlXz
4neoRFXqok5AwIvW2uSuaAG9CN3YYDW1T3HvmtC+KqfyZJnARNB93YxJsGkUsDLaxkpPltIuRLag
Hw68MxzPaGIJvWbLiGyGhMmY0NGTKE/GdTkyQEOjrHrOg40VjctW6tw5so8Jb3BfHXMkJVo5WOcG
bfTgI/Z2Qbsrx+dRfIzCnTbeJyhgCuS2tR+t/OI9jc79cBgoVCLUpQbFVrD0iIjnPfcDbEU7bnty
ILmJsXAsHIPINXo/IpXSEUXOQn0t4kPrA+jM822DXoSlgl/uD2ibDuopxKwk30Q90870pLbSYpRk
qEKnhNmOPm4lJO1GpT1gxrjOseyT+8AZgSEbUeBI+QTOYKQ535TYLWJ2ntfXBUlVWzf48tGsnOLX
ZijXQ7s0pJa8GHEKr9ynfb+Q1TcrJ3+RaIIhcFkZTwH2bmEYYrSD9oUiLGXvZRw+xAyzcvlNljaW
RJqpHiDDHBUKFxVoBR7x26YG7VCQrRS5baqr3orcvmkwCRrsKNmBkAekPHKUML7UH0olcLsS1Srv
h04nICFdzVXeqOJeL7dZft8awXqiIBFL1a7q/NTPSO0GbUjvWHjBqqOO6Brs4mXLDgva63pzYxrB
wqIZEEiyXVLSTk2/lpPS1ZNmKZI9HmrkTytFWpo0HaIGy2lyhSlY0SGyAs72MbwLuskRrG3cHrSR
lwZJ1CE+NMOd1R+tdN3U8DcxVkowP5Oke0izaCBQ7EeKS70XK90+nDxHjQCN1sKeWtpfACTeCAPN
/tJcDkjp65lJ1am4sTA6pao+tlRUKb0OQUX8LBxxj4pmpDhiT8aVMCK1FblefaWW8UY3mke1z508
UnY+CbzX17bV7pUR9Fj6NhYrkqNibGAgGHbQn4YOZReOw5ZC2chKiq3uqs7TnTFLwFrKUogwjNAx
YAWPPw3XQxqsENZjeWnbqcZaLaftNFanXLsKKulK1bKVUCoLsWm3caZS81DsMo4hC2H2BzSDLlMw
OCVSYoMO6yslOZoAZKOxm8uRo3ZbgWgbzXNYRaSTIDqKt05CyW6E+qo1yXxK/RBiAJ2awdqauE+t
ZJudadftQFvHpOSEL0wyEkmZE5cJPOVsq0rZcmiEbR9690MfPBp979RdYqsxen88f40TXcoNlPrk
jd8htzUSjRQsIHUnwZ61hssRF90pVzAOJf2JyO+mlviBRqSiDLBnxHtLKB97koPOyGnKTIsmJRg9
1gppapguJKlf6mO9NmZMfnsf5BXGmbsiFlCgQ3tXeEj4P0rXsHGfZCJUmay85r7Jw22SdE+KtR3G
TSI9CIKy1ISthZSljDehrhBZ7mov3lqtYffBW0RPA5G2JScL6v3WOh/dxjgZCuXhBPdMNZdyrFCD
ZrYVF4vJF9cdRXXqA3+1UG8OoR735XEk1Ch9vW61zglkdcEwYz0p+G4hXlmOiNO1dsle0dJ30ycp
nozVHAY0kVZYHkfUr/Hw0KL36dfwimERejdaKdlG0hxSNbjqg8ox9cesXJnFHApRGRizVVsrqzyv
yG20MwZjHirPSU0Wl8qyW0zdQfFPPLyFPxFPuDlI9i06xXc9aiqpOFb14Ijicw5ATIiGnFp5duL+
YYQIMA4QWjD9yOXQ7bKOPkOy7c2eq8cYTez6fSWT5snmuvMIIWO8zHiIxXSX5aRq9eRq/U1iyks/
f2uy6YbU7EaEklkjuTbEkDoE7qobzay02BAXYie52bDxEA7sksHW+k1q1AvJ2HdeR0S0bFl+Kq14
2VoQ2Y3ezqTgp225OXwYAZgiOlpC57/VsrLv6K8F/gR6sds2srAt0cCcqunQNKFbC8FSz/TbiGQh
FK2T10+2ZB2idC952k5EMVRr3kuKMU9AG1lP7KmhvhlUMoDQkQxlZwhPKoD5TLSbuNsXM72F5qPl
nSv6rDEFa6IkjhcreBX1dj+M67CRF62mnYzgPrDGhSYJh3pS7aI4lvlVo2C9efShPNPMtUhNw3tN
PU/JU8i8ZrzOC33BNEXeRwWuDpK27Xv1ZuwUVFeR68+TKwh+GJs0i3hO9ifpufLin7VAE/sHJZY3
ut49aliAy21bI3KHMzMbVCpI24qrMsKTPkUykmNZrXiD28KNVMHVtO7c4bzAyrRQVdReSXcN75AH
FHTREsHkvdxXtigltlaKW1WmBZR3+rMoZO6AtYy673RzqWN8GA7jopoMR+qp/2PPHgedo6A/aVWO
2DeH6ritp5MYjSiIgk6wBNwWSltstHNCh8FKSCazulgMRb4XEY4uc2lrKuVRVHW0BSaBpMk4Vtyi
3n+3qMKkOLZbzpgiOPsmZNVpM9A4UUjkgiw51B59RtoTQrw1VERhshZaEDWEVy6U7Lkv7jIOhnGk
bJC1ZZy/Rlmw6IudKO0TwuOUoELaUa/DYhSWmhI7qhEs0+C6CB7QybWjxrRFxKgwyJit95T82HR0
a/WXWqpQ4gwXArKusYbmq/UWJMK+HjZ5LTitqWx07AxRjIak/DFQiJGngoirFvqs9T3lq7bYJwBQ
C+FJlmO7EHO7jTtbK44tCZ9EkxTRnRXh0FZSjG+E0J3Ud5ySbVPYJwnQAY1RgIyuV4HargoXLK2d
VstXYk7f+qx6ISGZArZ7iyH2tngMDe0h8IqVr1NOk9+3UuxWVWTLYfKBYu9CHW6LaBumHOX1tVQ0
NjDeG9roSXUqdRr6/rtp0JQGVos6Eequ2Tro3mWJxkyQLo3kQ5hWkQWWs0g3Sl5uA9FYQ0876ca+
7clyEgMG2k/7JJPDLUMBGLCngLMS3ccc7G1WtqeYflwm0cEQ6dFx1rRdzMuo3Crky5b60pvANVM0
kCzBEcu95/nnQg5oqTxFKRaO0n0iG2slJiYoHO49gw/2eEW5hBWgWXkLo4wXZU8xG5Ao0A9sIMdl
vKil+BFkR5wDZ3/jdFqJdEOVCP/DrHaTsDsJwvga6aEztzD0OiMDJ9BayamNpGVHZ5fng9OeQZuP
HshJgV9Hjp1Jgl1DPMun3M0VKg/zpgyblefz6km+WyFPLKuATVHu5xzsaCVi2boXe477rOeMEDAo
EneBWmwzZKTNrl+WRM8wTTYBaWBiAQtCeraZJf+7wUklhSRJ41+s/Upxn+IylSNxmdQP7ZQsreE5
bdqd6J0K5Nzz7JRnGHiFN5ap07zC5JteatlEe7NDeoya0BeR2xC7TaPGJ4GSf6BpYDWx3UlsRS+q
lvggbeI4oyf1w5u8tWWuzAao+cAnNJJdXFQrZQxJH8NtLtJ+oN1hTtqu1r1tGYzbhuZoaILaV5Nd
VDJowjYrjTW3GFqa8bwhQb3M8wFtNmmtod+pUF8OQOdUHCz7iLCN9Cebez2k6rrV77Q6darJdxqB
+FI0yParR7FkTKO+CBOxTGgdtI1WJNxuLc5zq37fYwCT0d2rMQYPFPlOrpMb3X8zafV2Vujmcb0W
OL8rLFtMHxx9RlppflTGc1M/RsFcJSVPGZbxWa7sscVdBKzT1AZY+sgRa1wumn4b1+YhpaAQK5Hd
aO5KrBfjrKdQiw6FGBxHb1g1lnFIQvCRtJFVZacIzJB7ZTZWcowBkixVMnrHjC/ouqd+d5gykCl+
sGqa5glDVXmhx3eBaC0Vi1JGxUxCa6rnxsBvQ2gLR6IvkkbDPe8YpeRccRpduE7ViQIWEmkqA2MV
ER6UUfGKbrvJ39dF56/69LmXs1Uv1+6ovUtRvPQF3ipJCPAhw3xAPStCyG5uacIAUB/eW+FF7w5a
sk4S3ioJVcmNzK5qG++Um3e5f6XqPUnM2kf3WPL2tAOxFMB0DW8G+kpVZ3B/lL0wio5PfItV0nB8
rUzJ1ZWtZNzOKtwK+sTaKquuONpD4a6rZMcwb9LgAaneRn6tAreJ7kIxonw6mdMWOVjX0H8IoITw
XZXOGfLNSkIigeu2+FSIT2FY2JWaOHGTAMItaQO/CeMmZHgCEcDGNd4btha4XnVdywgLC9jWdsV7
m/TLHPGtpH1r1Wsr3nU0LCcMx25j9b6jvS9Zj2qHGn8HijPIXnJ/wDVboq0arMeE2Zs4SA9yGyy7
sroJRfF2gNkqh8KVVl9JRJdMh1HflI4/HAWp32sIhWf62Zv2Umq6Xiz/CPp90h1wit2XZXuwRLO2
e6SZHVWrrnxTmZjs3hmI0PfB9JGmKKbX0n0xeD/irOWt7mS7q0bH4yiz6KFg6jak+bGgK2/F8jar
R25D6eJiAoES4avkJkWzPqLxrYk0Z6oHX2+OeTCgo6yIjkXgjji/eu82EJJdOlzpnBaBUi+Fpqd8
qJimVAz56oQXl7mMVtHKV3vXr/K1LJ8npqFW4ZpUHZ0llgs1s4Kl311rfryPuuzFxNpuiFs3sOTN
yL/z11XXu4o3bUr+bYLw59eioDpqEcxXcKUI6WHQ9e0k4t8hCuSz+rSCpGxLxmuaduhqw0VmZBEX
dN6F8GUoDEcXacVlcEispoR4vjfjnZGBdtX0zpV1/QZm8bpVODSYglJq4Qk8Xg/ISEvdBoe/eZBq
mSOzpGHvBS1WZFVmt+kzBmj68BGaj/74mjHFrWvJbbRilU4YQlEzqv5LLp1LWOVWtxy5Z1V/AHng
wpxxFISnTcE1+PFieleYD1rTCIfecDXin1DlC4S7Fhn/PVYtnar1IB5SzbAVaXIyEmS8dZkyptk+
bX50yUvYlmsFrcEGFy8G1iadwY4SPzTOSnLMghefowdplwVy85U2Uiu0DMvSG8n3HKEnmR688LYz
GCUWmbBGaPsYGJu22NBzz5k59TD40vfI70+VQG4tmg9CiLiGv5mKdSQbq5Yj3vMbjndjqTM6laK3
PmUsP9wM7M4BL79YfRjVs5q0J1Pu1pKlOUmKhwGIXw83miyM7mVOxsWcHBtRu5TiSF4IhbqYmEZL
vuK200YkWxGSbdfvOvTfxaHaonW7ItQKLXZbcfehE0vzulhP0q1PqcVxGGmEqjFsbyl1VHoJ4ZsZ
o0sWqW9KN1e5Kp4FqWjtJsThs84kHMNtH6Yz7roSauXRckBokRNgnzfxGbHbfV/He1Of1kHIfu26
ddPvhIqKWgsPqa5spBblJWJuNNB7mMpVq2qrCc0Hsdmoyg+B4ZtyF49knK+19Br1Lz5jE0nZx/G+
AcfRt1TIp1I76vpZa48lObHsDyeBuZLA3DKe3qL6wRofEu+dDGGRjUe1W7eBK/onyDcYbW/0eJ/h
4otRXiVR40lX4B0klNar8soU8ItBr1XcCM126M9xdfCLo5ocpOAQSgdxfOMxOWJ1U7ehk1s+SusR
9hbPeJ7uJyJu4o3USWP01BciwotvCKmXSrKIh+4q1+jvlOkyYdZKr5K+pX5dVoR7/SY0N0WwFUsG
1tTnbm8iJxTc6BWmlsxYy/i6GITFPNuYBnWRpCa5/W1PA6pVtuxbz0Kwxr9Wo+uCVrtV3hWGfm5b
+dqX0pOvrsV+XfAjTadwF3XHSz9yKaTO3bfiWymoL3r5EBgHfHdpDrM1EJtAnn5QSPFDdRVkGhl1
vRGKQ2LOD3fXGspRwPoU4Ed7F8c/CiQ/J5927K6PqUKraiMZAi8yIIcy7baBBBRnMraTf54PXQTf
ZxMMbDIi66XN29OgVmT19fNQvVnlY2ForqRPrm8x9ivvdfMmszIS09c6SM9Aldde2+8CZE2VXjqm
WuNQ860D9U7CBGH2nyj9gVbBpjI3vHBkOEfTOnbRuIoNnJU6fymmENeG9hYbBtvINLf3yrUfPVjo
1fnRWi1ejBoEpqZsY1wVhTx9Ja2QcMk0bTXchLEtrspsAQiBMkvxXpmnegEzFLfFZPWJEtSxPN7B
j7DAzwBfjFMqjk6gOGPPSGCtCwx/Ywcfhl5a8QZeKdam5YjJsf6R1q2xS/ZG/JZrBxEWFgbk+odX
PngPsUK/3kv2mpja8kks1v49YKROdlXxVQHBIdKWUPydLk97ufAYDHGYP3BOR3eTBaSJk8ePrrV+
UdVvpYHYbbKWrXUyvkiGI3wEqpsKpyZeN+eImbu56CJ7+pDA8iAtWtv6iRNFoDeaAMWwo8KFK8wP
ySdzXYsLav4BsoaNk8h8nt2NK5NtXtvZZPvGAT8JomCC+0i/GSInYqTzMXn0ipdCv441ZaVmEYEd
785Fqy7111KRsYaxvZuONlJh3adQh4oE8UWyuanY1zn/ydFLW3EvQFPMdwx6yZ/JdWMER/FLKB+E
2J2SGVlAm7Z+rl+8eCcnW6w3tXhP77BlgCl7u/E+vquPGDy3QL96eZsjMBzu2v4usbZAzRLQ95Fd
SNeCeDXUJJEYjp/9fNvyUGu6wbYU4x9bILP10AkbI37lQGfp0qlRdtsOxQ//pDNdyiYgXGwP9Gjv
TGj54iPlSIz7Xn/WaCF0S6ldtznXK98N1CFUBSL5geUSimMAAcWezMMDDBLbgbcIT8Nz3q2mO7NY
qsZtotkhZfxHjViHv/49ivdLZKskovmj490qyeIFBM/Us0w1ilneDD0H61HCdWULPgKIaeuWe2Nr
uvUp24bON8t+BbT8vOwMYP4EOJ9Uz89LDRGgfClv/7VitQv3rQMF0S7sbwWAvoLWf17vgoEYJ/TP
f8o4+jRjYbUt8/650lahBRctxRYuey3Uq3Cue+IT/ExUVUon965y5Gh0Rplp8OGJh5H8T2QG3kwM
j8a3YjwOkZsGPYVjsCjqm6I4CPXRImCMlL6hDEQHF4QxmfZTlW5EzM4M8xgPgq2K8qpXX1vxNaix
uXCRVDY4r5RjEOKEXC5+f7PVr9DgOFRIpgyxFe2OC+h7qVaqqM/yearByzXgv2kcZe02oIWjqNf0
9zG2XsQm5iP9IU8bW9NCJwUBg6mZSRZJnS4+1n6FA1zmNEXgFH1zNJJnv7/P42NnrENL3UtavSwq
YRW0rhjss4hefnUuJixPmPJq2qsBumoajp1y20i7mgGIFR2r7k6fx6oMvH5/xV+C/T9f8QWOd+j6
PPUDrhg7DBg23U15Lkx6HIvAnfkMwra5Tt/ouN8ZG+32m7W/wvB+Wlu/EMtI60LX/VkwEWUQp11l
J5pu+fPwaiHSEW/KDWiUO/m1fygfosN3RI75bb3ED39e+5JrgO1Ko/UGgFp9XbU4nBJrvrm8+U35
3RIX2HuBJmiBGA2ULZeZ5VJy6K2dcO1FDS3BPZR17XEtbX6/6jc7WL/A3wd4C1r+LA7SW6Rnu8a6
KbNv4Mg/eRi/u7D53n4KSRZq5BP00pkDo7mBra2RO7zJ0FvA2vBcHgwcDLqt6ui36mlYUuJz8pUL
CgK7csJTdgi2TBJ237FHvnugF3FS85UBPx8uPMy2IzVKgJ3mv3drLyJjUOi9r1Atoty3bcKn2Dv0
0TeM7C/ZA5+35QW/R+oQtBRJ9HbjlvIJbWftWrnOAeg+dluOO4e7d9CvQQW7sFOP322en8Tf3z3Z
i/gXGqMf+7O0LbgYh+zFGSF8gXpwyUiOBd2B9+4hX3nOm28Xh+icHMJTtapWwlW7/v/QYdE/34mL
wNQEQyWUNc8zYs6YaqNd0sf+/QP9ki3xaQ3jIgAFtSZI2sjlVs4sUELl5eCv4GD+thAXvqtd/X69
r/hNkgJ1S8EFw5TUi4cbBRqCUDN5Kw2AKJCCNtuquEms3Sy48fulvuTdf17r4klWYVI1WtyhnBAK
aFdQuvMOKuJ9BT58YpxXMdZQ6G8Zoeqa0g8LDECa5Vu5aw+5NH3z5nz5bn668ItnGZm+1EQ6JE7R
fBTy+7S++f3Vfhn00IdAY1XCvNm6CHqlqBh4EEJDDmkqidnLMNzl38n7frfGRdCr0rEqOok1GrwR
o9smgQZw9+9dxkUIq4tYjDChRVhaOslT65jGdUUP/veL/B92BtQdDTFB1dQvdoYYhmKujeyMfhse
zW13BUK8ey0exitKjJfuTCe5FBfSj2+W/XoP/LnsxR5QA7+u2p5lx213G++o3ZiuJDv9Jrg2d+Ir
Qz39aH2jtPTNmpfvdxf3uhnnrCmmx0Bd1cZ3ugJfp0/K/1zVpdwo1oSSRZtvFglRbsBAP7bL+n7W
nJheKTDFTfGBY7j5CAhhaz19c0e/Did/rn2RX0T0ZWl0zld3Lvb+juzyXLxGr8o1jdYNg283Okd3
PsP1bzRCv8xrPl3zxdsWKpUJpRFRlq4D+IJapGIeQy9alMV3Z/rXx+GnpeYH/CnTSDqoqIFP4IgA
5UuNtSzARcmescOoBrBuQw17GL1z0F512k0PXholSfrmABrHcGEWkC8igG7qtWQtRalxfv8A5C+3
l2ZhWGTg9oRGza+fDixDLvTEHZiHaGtdWafG0RbJBuzEIrerHSLq2xqriGytLnr8dlN3XFO7fPMp
voxLnz7ERVZStShXpikfAgSDMf3wTG+tV8M3L5Lx5Sq4EM2cQhy7fookfHoQWtzUkqIF007Dv3GQ
ryGniOptCw6rjGiCqozEoqspegKzkmFDkb0GwSvIDp4Bzf8ZQdgyiB4ePBCxav1q6kcTf/fSoo4C
fqAzPBN0G9UWRqU3scQsQL8SjDcFORq9c/J54pvfaR4JZAuOoHlVwRYGjPGT/LEJgXruLfE1jM6h
SXC+EqYzDnswRI76tLWkdck8RwyuwqraetGLoh2E6KgH17Wp2hqukrr3bErlTqg1hKHKbWGYizhk
YJ2spTH4keQPZtKCrV+nCkiCcfP7LfT1bdU1S8EkCBfjiypE1mPTp5887kT9caILrowzqP3694t8
+b7qfy5yEScEsy9lKZ4XkZ90kz5fdjXRqBZU65uk48v3wRJRyVWtmSJ/EeJLv8p6UWGhCIBACgsx
Lb65X19eyp8rXArtdDkIIROk5q606uUkXZfedUFjQkq/rYu/DK6fVrp4MlqqZ2kPnm1nmfGqa6iE
QwusMJ09X99mNLkNFVMu3WKg3MJbm3EZUGw8zGlPurbLZ8BI2XwTeLWvBCMkS6VBoULtNZSLBLIM
zEJqVewjkZtbt4Oyr6t8aTX9BlzexsQErdcwvFBvwjF80wITiM2N1qr3VmasTCvZgf5Odbg9Cg5b
LVB1N4ZZWMofeBfSzbkJAtg2kw70IFuYPe6iIZP0CiQiKByxARvliW6lVK6e0KN4jrWC1hD8gDG+
V2XkIKzR9mF3SqIP8vlW75NlxAy3mIZXnJseYu3uWyHur8yIcJkULU0hn9ZU8+IkkjQ864gc83YA
8d1ZR6kHgQnqVI2dFpiYpx+GXN5xIOxDowEWcPv7N+tLYZrPH2B+Iz6FRTpEqu+ZfACGLRGcv6O1
YPp8QLfAaYj9tbwAXqPZ3g7tP+d7NYivXgcVRWhDk2XRVC5fB1nzK6GXZUZaSru2QvZEeRpm1hvg
oJ9X+p9vw3/57/nVv2rA+p//zddveTFWoR80F1/+8xC+VXmdfzT/Pf/a//zYr7/0z+NLF2Yf+eXP
/PIr/OU/VnZempdfvlhmTdiM5/a9Gq/f6zZpfv55PuP8k/+33/yP959/5XYs3v/xt7e8zZr5r/lh
nv3tj29tfvzjb/Jszfifn//+H988vqT83s1Lmr/85effX+rmH38TJEP6u2JxyyXcmHRgjsSH/v2P
b8l/N0VVVCSMA2epEL6V5VUTzL+m/F1VMMG12DR4w8kGb3Cdt//6nvp30dD5NqoeqonV0t/+90f7
5fH8+bj+I2vTqzzMmvoff5N+DRU65mMW+b2uaXxICqKfpe+nnSnG4PQFXR9uOxU4zlDny7bqkCCT
Dp7ag4AYmqdav+8ZqQEhM+8+3ag/Ps0vq/96Evx19Yv3YlA6qZwkbbi16nVkPImRtlQrf6sBPJgd
7vJmL4BG60GOZmLkVCoq/WFk5/F3tqzSHKb/bGj89YPMB/Cn24DlnyyHPbA15dQv8dBzI3HRbVtH
dcX1aHxz/l30E1jNREQEC1hRFjUs4OZN8Xm1sBIzSBkTngAbEyFQaRHdwHo+AN1B+rM41Ov/19t8
sd7FyV4XQSvLMutpXB3KczsJad7xSX1TXXkh7rxj+Y1k0a/5yl8v8CLgKkGU6eAzptsJXqiZtYtI
uNEi+V/B5pdY88v2mf/ML0/t4routo8s+n0Se91429uTKyzUJY1hdaMutBVMx1P/8F3f69sHd7FN
iBxFGk4sqB+6fXcDXwgpLX2hfTR2ZfvfC6z/Grj/eh/n73/alqVotViPBvNGARuB/pJu1ysG8Ghi
eyc460t1Dbrom9v6r5f+d/f1In8YTUpGrHGH23Qw36pKNhArBJpfddY+9wXbV4Od2AVIXYkCIuRw
7xRJegEajd5+pS0T0bqS6oE0sjqWlUm60+SQ3ILsqqsA4MfZ+8hQXOzMc2Bka1GWl1JZh3BOBHQh
/Hqn+MZJ81OFkgG7QD1bRW37kAr13agzyalI7Gw9EFdKbyWrbKzeuqy6F1N1g0IoNGnzOSurdSVN
L4jG6ouyLF4Lr97nRv6Yy43IDBJgmw8OIK3rH14KY0eOYWfpxWMgpK2r1UaxFkchPqQDhGNrGI+e
FLyhxL9NlfJQt+hQKN42y/QrOS2OVqntA8ghtGMOuWA9Jk34qFholdepB0QhEDdqLT2YRvrD8r03
YwDfOwj1S1R7H7rkpS6DDcgfkQ4Uvbd1iACLPo7g2+PpsTSD+tgXcmaTQpJp5ckmFBTPrjMGZlkY
bFrqkEU1mE5G5kXFa72VfRWsKh8ApsIMVK/gfFQAYZyxJMMy+ximXQduZkjLu0iH9NbI4l7Ohrt2
VF0rbQF3FP06acaVXBibaKL1KETBZizKZzkTzlFTFGuarbdmX50nAdpqWVfnMNAAk4fSMrEQBhPk
CIeF4GmwJrePrB9tWtxEXXNARvKNi0erAjivFYG1Z6pzCkplH/oACwd1QGQBZniZjzetDGQeFnTk
5e9j+Dx5Ox5EE/jvIabZVcPpNBkgMsatCiIgTVInFICF9ZPgKqO3KQb1xu/HQxCaYM0m+QQklsAa
ZqiYeAXSmeCzy2l4jyXGjF6p+6uy1T761ITFK8xwpSAQ76yRNNAYje5BwJPP8TRIx1lMyQfk3NFU
MdwYfq5vNEOIV73U1443tOzXohXcSkRBQGtLcTHVZuKY0ZgDXsiYd4tD4pYpg01vELMtbGAwzvFZ
yca1J5ZPQg+AICjlU15ZO13J701oDYmhr8xAfPAnA20EkZ5sj1Lj5AmbrITFM3X9w1QTzrMMGK+Y
dmyHcOOpxqEuW2PjF2ANVBker6E1YCEVYd9pwM9zI+iWQ4WXrmLeaHq0UeIarmterDOtZdbvqfCp
txD7QKyH8qsgqicvsIZF0AunaGaOTDJAWR7tDEIpHc/3T6WZ3Le+j9xxqv/Qc2nZAiQthv7V0nMf
FZQKkZk22JgGoqZauVTEaF0bnQZSHbB70pYLKaM3kGjSO/Yi+6Dq10ohT3bvI44soDsg+/7MBKFz
pM0+MJ4C9m0U8AQelavEUH6UCnAcHbsTEIEp1CW0pPL0cRT7987yUbkWkkcrAtPM47iPmg6MLwbt
UKabe1C8Kgx55V1rRNBOFlRTE0Zb70/3YRPeWp0erqsuBRNvjEyzLTF+roX2RSinh9rD+S7uNWEn
Dd2xrOM7bwgm1/A/BsFP3VILsDapRQ+8U5gdJzlghN0PPSxC7TApGvSCNG5u/s2z/qJtm1uJCZ9m
PjL2nSMskESxGY8vQIxvkHB3rG9Vbb8862VJUkyR9JYk8tczKk6bcGr7HsS/WgcLRZcPPQa6ddx+
01v6a6o6n/aKpKqapVo0D+Zs4NNhGI6GIUxRNdxKjb8b+p3YvypsrgFWruGnK13ce3q6GhHD+OaW
zunRX47DTwtfpBltHEdEu1C8hfnp9it/S4noWisZ7w3f+e70vdAp++PM/7TaRY6hD6MZNbkk3gLk
3Mzqdt0VnYSN/uIfZTuwMZY9gP2DzLAsN+NGh5VwXR2h86LP7zvtNmUM/s31/6VGuLjxF1lI3MkA
Ff8XdWe2HLexRdkvggOJGa81F4cqkuIkvSBkicI8z/j6XqB8r0mIVejLp+4IRzgs28hCIsdz9lm7
4hdBbllTbrUrdvB+1kgs5nr6j2P4pKXpwQPHp0LGIO9evlDJGKcvJMG39sWYAJ8TsHw4bE3FME3Y
3VhCT7oZEa1vFjHD1oieauOm5Dgj5iJqH58XLYxThK4KQlqTg74j67Fcdn13Tw0ubPBstHhcI13i
oM9StZrN5n00Ug3VhIqomtwP1clLVYFXOC32Bvc6IM5hNQKtw622srfpqt+pM0G2SVTj90h929pk
XMgiHFQ2Olo7NivjIviqPZq7aIXw9o6QLYqyVbppn3yxgF6ynRsrk5j/n61PxoohBWlvRXZ3Dzz/
YgQlmofoa3EvoN56aArMW9T8zqI9ypekxXFHnVE3jJN+uigYGgoo6llUA8Pj96tRaftRJTeBuA+x
BKioCy37u5l599FseNvE5NrmqZlbhH4oeMPmKr/oLrN1fD+CAYkqzsy8ubeZrK1qk9WFW+T9vSiR
6Ic2HJmYcPz5Fxp3gnNdNv6INwu4UyuWOyS+uKdYBK6FO6rlG3MvSrBfnqJQuEHiLe3UANCJUm/O
Nz7R5f0zXnQ2KAsvPgwjJ+Nl8AVHO6PqWVfjg7HEcrVdui/ZWrpVMYihdu0a/sml9zDT7Icf8U2z
k/2YxIbc1kMmc0dtYeRirXhJjdOW+Ot2Tqv04XJjvGlrshULqwfzKuKxLWpcsLm/bRY/kmgBnGTh
XGaz3i3jb//jg/7b3hRS3rRO7+B3J+61vMwoCkj2qhs/CaXeR00LAqxqjr2R3Z7v0blGJxMPK9dE
iiW+ownpREYzbpCF0Q86tc1V9VDU0czU+DM2xKb0plfVyTRUvSx1IAiA0rmGrrAQly4EY28HO3sz
R5mdJN3/GKRTZiTlWE2fBKwq3UbgCczlaRUilGrWKgEGBFE7aT8b1Phw7r/5ipNp6dlaZraCNqsf
3EUfAcRj/kMduHw0FtpmuKbuae4o9/E31ExLQz7JEjppUstSTR8ilThKBDBrZW0xSNmx5rj7BIbw
mAbNWcAJvrHUpX+fHz9inOh/jtp/G59skkUFCsNkOWCTzB852HO6wnyUMreCE1XyS0CmZnX6Qvho
RtejKOOOeK7pyY7ZNL01dHjX3lPk/Uv2UDQnQ+UuqXnQAAoog7WQVCGBOPExKuyMa8NsjW3U+ED6
JP2LPoh1noBoa3H2Ar0IxGdoTeunK6lXXed/ozD3uve8C88qdpYONTFX97IHAs4w6ssedIilZvdx
1qImitimm7DfJl6NTxbYHlhIaPRsB8Im1qh7S4nlZeYr9iqq4FFkQiqXzaA7VFVlVDkm0g9VMYu9
XSF1J/MOw0CDCRpTQ/PLr2V1VUTFoUzTyzDStCV4LfgBdeW728RJ7IMXUUQXp1d6ZDyWivRsUBJT
JdEhah12g9rGc1H05UaJUqxv/Sq5Fk3E2IiadB96bE8qN/RaDm5QflGzYgTGRjfCW0el4K5PXe7X
lvm33A/SSm0IR4S9Ga4IqLyYPSyYuGtw0zBhEg5mWSFc7577GmRHVecRFkciXIV2qe3dQO/WhS/j
QCJrPyVH8/keJZpx3RHr3kRVYDTiKU2jryItrtwEKGWg2Whhy0DBDhOyR+JSuw5K6CLs1WUaUCaZ
JQCFo/gYReZ16xgkzaIS6KIRURPrGO1FU1KPolXANcNkUFeVj9Q50IsSwhM1H0Fa9VTo2/dVqSir
Xta3ZloM0EX5D0KVeH3lGI9ZnP2ye+lR5NSJdbqofyY1sRECBgGAmqxeuzrBrFY3kp3fVcFSauxy
1XTVsTPbJ0nrfjpO7K0T3fnZNOKi7FVwCHiRoMlZ9qPytQ+9p6xIdnotriqCf4u2hi+aCzgbeMRX
h8b3d5KbOsA74ToaLgJ8goFZN1Bc6lLRlqv6qmQfXsQNUQmn5MLudfnR05N6ayk9tColIbrnRPai
qktKmXPu/k3uGIchJMkfd5Qq5J7sU1VAsM8UsCcSGCOLpJRxQuzVYud5WXLIio7YTgpqwJBHWl2F
q5MauF8ypx4NmepmqTZAkih3ojieUuhF1hYdvAsikyPRwah81NhKT2kitcomZQ5bReVEO9A5C8nn
Al81t4Xb/gitHIm/nIBUq0ObSvj0JtTlK79wbkKObUrvX5fmALDJB7McpwLqVHOfeNawUIaMV4Ib
Eob+jZ1YdE1azMnUPzwPjDoMIPA6FHh7stIpQ9FWUtfLHCAFxobDjlJnCuWWYjneB/Kd8/380vrR
+kY+gxp4RB5smdbkjOVFjlxkHg1i0prAzvb8hb1H9XLbc/RJL0YjjmjlrTxUk/tmXRyoW9vi97zB
cm09d6SdZH1f91KNgx46vzG9JeTJacgyMjwlzU7l7Tl5rYcd4Aeu7VSsYSo3Z5PwwSb6trHXH/Pm
bFu4sW43ML2pATQWPiqVVsztW+M5Y7J5EPQg8afqugB+P/malhgAxBv6cI/cdtmtgJsuh52xbzfG
RoMT/vop/0mn3vx+7iRzO/nH/8tE7jF7Sb5UxctLdf09+/8gnSvGA8HpdO6+LL6/RG/zua//w+98
rqr/NYpHlVdHJJuvweHzdzpX1f5SDOIItqW9XrzH68c/2VxV/UuxZV0Bz6GOgql/ErmK/RdnH2al
QJSg6SSA/5dE7vvxRxzDslVZtxWBtFUzdX1ySG0MSo7DmMqxUD5qyfdqtkxBGa+A/w6/P1uYnNlS
R/NkI6W0p8JuGFAm5kj9NRy3b1gK+cuvUBm+BJgj3UfYfCo7Zt2DdZib0++Pbn/+hsn5SWtSK+oy
3hKg2yK/Jmm06hdvvvY/4/5dUvH9LfW1DTwlNGTINt+aNDv98GYme3oQm1lMsSiOIctm016ox2wv
dt7G3brX+hqMFK4ruDSugTytzrf9wUd81/RkxfL9pO+cPBqWfeAt1fRnGd+fb2Byv/jn5TSBOIhh
YmCe/P7l9A48I+phWrgI9gL7SedG24ttj1sH4cwt9dXruZVxsgv92eZk4KhmHBZGSZst/sQdZpsS
SdMf2uIrqvLZ8Kn6/oj9T2sGsnnZ1AntTW9QTWDFXQRlZUldQr/8Vq/zxTV/RXtlqYD8/5ti+gUu
E7th3W5QbLEbOtgDfr8oiOb+qik3gf2+eDzf7ePKPJk6eIboimawNSLJmmyLmhSYTmAhfBpC+Gkw
5VIAfkF8d76Vj9/831YmA1cjVJS0HrT4iLyfCp9avhTwfHrt99ZwMu2uvN+I/tPFKMIVE9NFZFXv
B1FhcwKzNBoiWrN+tLbP2pKo26LZQeNcx8tmcVOv2j0skIsvt3Oj6eOu/E/bQh5j1W9mpxsFemub
dKViHEBsGe4l7Njz/Tg5OEzfT0zVlpZbJ/Jg8H4t9crjOqfu8NFaNev8nrvabqa199H1P1ubrNwl
YRMzrxmw1tZfvCBf3hpUlZS7Oanih59NRRSoWoKKRdOeLJ4BuvrIqOm6ev3c7L3VPt3m23S0ymIC
oAPhri0xHwMMkbibLGaCfx+tbbhgKCYuYCibpvF2udTrVhW07qmPovw+SDOjf3Ktpx9toRL11vk7
lByETe9HhtMHLXllGIyj4xK4oZ8y3GR4dM/So3ShaFfS1lqMUZRkO+dxOhV4j03ryHJ1xWJCmLzk
+6ZzXeVG2BlcKxZUzayAwSKGXNg/4gPZQP5IWXaLxU2zdqINJYTGc4vL73Ju45r9FZMYbmPaeR6p
/IoGs1ck07+kH5S5iE35+Aw0aCEWd3fqhfGcfXd+GM/qhb3VOXWfH8yToPzrR3jXE5O13jel3EoK
fkO9zvZWDx6KYCtc+Fc/+727+FGvzFcvjvpKQXv0c6b5P1am8UMgtiNHiNss4qr3H2JIrFIWqd6w
0ThbwMRXztbaVt76m704+mt7KS70C3gTd8Gd+CVtcUGfGeR/zrHJD5gsjUoRBo4rabz/Mtk3ewe5
v7MVG4iU98ZFtgFTtkTuecUoAPIYlJgN+bNb4CQv889HeNMLk4neZR34roBeAAS5zfbms9jwHb6N
6qF7ymdWpKCwoNHXATN+Ln35x/oM+E4zVEqGhIGDlTGZhYpZNYmlqKBnOwkkp1f+tFtCSWaeRDML
JxdZvubbbRX9nCFMepxVBRX5tK0AXmYvdSC2JVu1tFVTZ969JHJ3YdcAr3soeF9E2affglw1wWU3
ZrDuqSX017UJqGzThZ5f4fViefrSyBu9XuOKFH8NgnAwtqZdMoWLckgXGVd42K2PktRBkooHKh+J
7iRDsXZrJYXZI7JCgDVrASE0NbSdVDGNr4HfwQgbBtFBnPCGMN8Hcg4SN+QVLzW3iNbaoAKRUyF/
Xvt17zy0fWhvFLNULg3fRPYotYOvLVW3bb85tceghRV+EWcE64Bugc/rO1ROlCxYGcA9T4B/j61I
YEvCvV9flIh+wTO4jX9X+Y3xd5+58JdjyVaUawUa6C9zsBNjTeghEn/L3HgkzOXLGJOdskzvrKap
m31cBO6wk00iV4u6QMe4aJweFwWBlEHa2GYcRcu2CC114eYIWXdmXcbkiFUToqIhq+Uq9erwKrPV
6Evmi/RboUrZTVkl9j5pBE7YSNfXdaLmF3KaNnf8v/AaukzsEikgYZcEoIlso/zemUq9qpoa2qiR
pglV4LZdwkC3q46nCVChVZkQVHKsMvxpZw64H6PNwydibM6LWcvIjshLSPBzQig1gw44GJhwoNHG
EI+Ex9SMvjQp7Aq11R5C1W+2nhfbe60CMJbJgJmrQIqfGqcmRBo6FrzrNL4vGksl+a6nv2KzoUYt
9SPI3UGUr0K/M5ulYkEMrivlovBQ9gRK+s3uQQf5GSziyqhvofwBNzI9AiMdXhGRnhwNx4S960Cn
U1PEt3Lr4vUwDNVGy4p44dl2Cw+k/VoOjopmPbyOvPiroen91hYEdBMXoZNfVD7uKTH4W2AErl8W
IH+17lj2Mh4OyQZCsrQMBp5UhJKc7ltobxJhN6lGzhcj9Vq6pZdcIk+1vbHSs0Dd2PQtFRR9fmO7
tvEolYBDKO4qHqKghDGW24DmArOq9pFtuetUWMVD4+hEDLukWVUFxMGyb1OA7bq+wZq0XpU9blES
GMt9mjTFwtcSY5/Wir6Shyy+oJwC6HCvolkZKWeNkzJh/dICIt2kQPIoGMiCvF1TwZSvi0FXVmml
0GNanu5VLWKG1Up/a3Yg0LpYksDZdOo1nKxynRcATKoYu4CU6zLA3GC4DSPh7sIEel0mw9eDvKSz
Oubhtm58ceHUVg4wpGLaN+ClJB9/VKUr4fnKkvAeHJjT2MdISfOli/rkdpCd7LIyMr67ENkYOu/h
/Ihma2dleasPfJOVlXu4u9SaCxWnkeN6kUcJz8hYVJoywyis0hNz2SXAdUpfIM6Vw+KhUlMUk7Fb
vSDtAZw7uA7OXbqfG1dNCQnSdQssGLvQ3nW50+yRZFpPXmlKz2WYKXc6/4ahLeG3mbdE0hVKbFdF
ZZT4+kjpCsEhw1fLqhpm/ch7NTupOwzE27dW5IYH7lMEZXsqgH8mrhYJirU4xjVyGf5gQQOZ5Beo
sTxR6Zs41XpIZ7kJMbXwbPAthvrgD4axUY0qIjqutTe+5nIMkYxDbIOChl3pPMmFdUjQaC092Wpf
OvnCJXytN+HCsIZVbLVLU3+R7e/pqGTTLqMWQ1sbFCzhfEEYN0sgblz2ZQol11t0nvXINbq7qvpd
3Bwds1gWzgGGTu/2q2rkVrf3LrMlUvdm8EN0JVbOWoqpjiZw63jwyA1be9mBQfS1SY+9+r0ug1vV
VY6DgZJBR5yz1I3V4P0ajHid+5Q1CsjHmXXVqiQjMH5pgFXKRn/lIMCC4TOAwSxYD/v8mkGWkEcp
jV8RQlOnAfGXPTZ+8UtWuhsvuhrsL4WzD7SLuFqBkBXplgxNiV6THBD8qmqlUTIC0EVbSs5OsK0o
xWbI21Wlw8LXi61gpJmdyBdhowVLrjHdOjSjcF32UnVrVxsl33ruvZ5L8FvBADHEWxeYWrB3WQTI
WpT4rcUbv04e+goydFtQz2Npt15bp6wk+EB2+dcm0O6JUJAKSP2d23QQ/6TbDge0oUYhGNjPTfV9
SHEwMfD73ScQkLM23FukgmpzV7TbIro1cTt33JfWevGAamI7MbAlWW649HMBQuol78xjWJe8Z71g
/ZIXnVqxXrcbkgFUdcoMW6R6y9Qm1cHtHe6WjC2Apd41KZ7h2bWGCKr/RazoRk3wVemOrpTtdMFd
R/0BujCAGDawttVYc/iMfmBYmXtZA0Rtwu9cxlCHNktfaRYyHjlUGgyEjr19Wd1p5bYdjqVY68p2
sHY1Cxt3a8v+eyxeDM3bWH6qom+humsyd8EGgv/S9676gdJ20VsHr7XvQs/A0qncmgFQQF8FkFtR
7ljEl7oFEFWxrMsBhLMpvhNE54UO1DaGOkRV71l2Mclx/66ax9z4GRsSdMw7XeWE4vlbNUNgb+OO
INdbNbkb8H+yBwofY9Ip+LZn/SppmjXeAnK4V8pm28NndtKN0xyE+9WQ7yTOEpb1ApePz4LOMXDY
T4svLfNIpmRN20GH7NS18NsDdT/XXp1+5eC3yItvHhBILVIOUZY/2bWtA99VFhzLlnl7YyolQD/3
gB3A3mkuU+M269ZllGkWdMQ4uwjHzGMtgmsjRBNh3ioeyErLAA50ZxVIjJ+t8ovsP7jE37A9qyLq
P20Jyh7A4RB+WFsf/OCKwk50mm2x84OXLP4RFwCqyDko/Y2d4+iH9XdiLQ1o816KdUd5bPpjRLpQ
0YJjEbVfBqva4HVyXXbFQ9jU2Gl413ZFrVypGxdRWyC0I/FX6doXYWMG1xXXXR/dZUP5EGb2wXbE
g9bhlJMP1oNnyDdJ1j7rWnPlVvqhbevNkKFDjWRNwErluAzOKyAplqcoByrzWU4ND9pX1rKeBrdm
68Csiy86auCqHOimwOB+UDaBAP3lJWCtYDipGseXvMI2IQyp0bGObiU9+YW+ErXgJFkNL5EqHl3Q
kleSbcCZLpPuVgqtajvgtmItE7myoJ8VATngshfxosbgg7Nv3yMUdWTpNrYFq3CsRyrLeu2lKSsa
gGH+EScMcLhLymQw1zLhihm9Uiytkoo+H43vLhBqtrc5uPoPaZ3pCjho58kRNXxzWcAeC4QRYHmg
y/hG+K37t5NZJAWpS+cALfyos26aMilajBAyqHBFb9Z7KWzi7wGpTJjYiJFNFl0dIeZCS9V0oGbA
DjywkLmprQmt1cOxKHr1Ke/r+N5REyoOGteJ73vfwGAglKqsXcmohsesIS6KyG+HeBdGVeE/Go1T
yM4iJgdr5+SG84rsjcHlYzVkgzUAFNGqe1+pddLgFQVSRaIH4e+L4/+Ubrnn0JjG0wzKuxK67Us6
Fp2V0/9obOe/hXb/b1TNjcys01kWMn8JYbnf9Xdjkd34n//OsaDQ+ovKN0PndkcgRzOIgv/OsZjq
X7op4G3JOmw1YvRc7//Jsej8K8LZiPFUhUo6haf9k2YR+l+asEeEhS7L1N8TnPkf6uXGAMK/V05J
IXqrmYKMzfvAQjU0MTFJ273JC4DsVQEBP21JyL/pg5vfz3mbe3h/ef736ZOgpjB1h0I7yb3B/Dld
RkmtrsxCRrUVFNHmfBMnXkCdpBbCRu9ipxHWMSwG7DhrnHJqR8tm7uTvb+T/fQF1Enp2TYUS4czG
pdIRpO4l/zpVg53nGL9cbU6vdKqNSWTBi+syM+VOP0Iy/uUY5QNOaGv4+Y9D1D99rpPGpt8El62g
MPwcydLRltxd6vdXbShW5x996tePn/7No4dCbUM9ULWjJMv3ugMGQ26yL66XPAnHuTjfxqlvPP75
mzZabjWB2UjQtNSMS05SWZDp0sSiRuN8AyfG6TS3UoSuIXICoEc5hN+Z9KANA303NMqP888/9QKT
OGrscE9yOvofy7x60aaStZDkYg7ndOrpkzksh5KUGXpLhWeZGwTfON9EYTIzhceR/sECMZVCUvhE
1ZyIlKPeGz88EW3iUtqrWOOYQbSqOlQQVbv9VC+9FhC8+cyVoHbFxDfhmHo4bPhe/pxR3L05//AT
n1iZzOS0HtzedzweLlUKhh6EJxp5SC+GLpmTA59qYjKRZaOOXK0KlKPdwvh2/fuQGjcPh9Hzb3Di
M79qVN50T9bjcpNkVnzj4jqFPYmqXBhdMrfSnXr6ZB7ramTIlSpFN9SccYCK5WKl5/E8YfLjYfQa
43/z43U1bxoTbdKNW2PpkzqpsY4yWflk10wyBFLtJLpZRO5NQoWuuW4HI0JR2OqzyJsTq9xrePzN
zyesqkWdVOVHB69gJvGFlbODyV2uw1SPV+c/8KlGJvO4RoOQG7qXE0VJv2O7svFDYL6uLuP3EM7t
l+Ng/GA+vyY63ryJq7hDSsGjdfQT6DBhEWBX1m9cQheN0W86T8xUTJ8YT6+x/DftQCSouBBYGZZz
pvxADhc/nNB5ON9TJ2baK5XqzcNrRK46iansKBsRxkOIMr82LXj2MAiJdZ1v47W25IOees3LvWmE
OkRObHGcHSuUXEmxKmL7INsEqUyuj0V93Wj9tyT+qo9GaUG4SgcUaN0LFn0LhwrMsIMsHmPTAtPX
uFelrdAwcoQdZNzXQMc1oNs5sYjkwaw2VuBgmrZpDe+7hPdNQO2OedcqM+ntid77v4eY1wKCNy9i
576R1Z2DwV3u3VHf/NzAm80H8kSdPKycQr/QsP1yXVxb3DTB+TTB4eN8J576UJNVRW27ZrDs0jy6
aQxOtSe6NfheeakXsTcza04NtPHP37yd6uQN2oDOOlpGtydU/N1yrPvzv/7UoyfLiorooMhyzTjC
ucHDr7TtbS2nwcx3OdU3yvsfnvaqkquiU465qVwjDb0Saf/oKnPS+1M/frKaJIZpK5DnR3MhrxCL
oa3sp8LJ8s9t1q9FjW+63WqjKC9yYR7bWKzxyb1RhPO5jpnqG9EkJ7kc9SbFtwr2v67XPXqBhC1V
PoQ/P/Vl5clpwMBL0lGLcgw0DJ6zb/yg63/K1OpaMxUBJz7uNGkvm41b5JKTHCvwFEu8SIh85rjE
5jWo8vPvcKqJcRt58wXa1EeyrlAIXnjmJnCLfdO2V9Q03p5//IndSJ5M3aZVIzyBc/uYKNVzX/Tf
bUu6CNvsgprDmTc4MUSn1RJRksQJ/Gv7WMuYcVAami20MSt1/gVO9c9k9sZ9onl4+tnHRi52dhrs
fM35IuESf/7xp378ZPqSQVGsCuDTMclK4sKICNFUa74ovpx//qn+n8xftSLZ64aZeQxK3bnUMz9Z
Qq6xCdL7/k1LrG5mIp/qpskd3dJEo+dyYB+1MnsKVHMl+7i7NNH/VFb4n82HGtf3oxQLOz30osLG
WkhgDO1X4lcSq+GnbobyVNMYKw7nbZX9xQrzi5xUJF5nM9/3436R7clpXu2LWIsgSY/hNxxvup7U
Eu50TyQj6vX5T/zxEJKnwqXQy2qLigjrGFhyb69BuznyXnCarTafa2B8tzdLBJISKXYzWefijDQ9
iLxw4TXG7nMPH9/qzcOLSO8zAs4WLpLHpLQI91IEMzN3T/XMZO4mFDuqjlkaxyzSsWJMsJHwGvv5
cz98MnO1MCMVXsniWFreMCZhzIWf4lbzuadP5u0gWq9v8fOkHCazriW4CQllTzOL8qlBOZmsYKUy
SXF85Wi0RbuIEKUsMyhci9LGAPhTv38KMUy8TjGxPjaOLlHkfT2k0jLC0O/m/NNPvIA12XgDt9bC
QufpqtPcGTG552oQO1EUM8vNx6smjMD3gxLlVNBGAeGKPKtu1NQ6pKl3JWP/rql42Jx/hxOD0xrb
fjPwmwb8Y+rmHAuTsjA2zlBZP5w0w1r4/PNP9dH452+eb4V116nkKo44KdSXetkqGwfzjRu/0YxP
HU9Idr5vQnZ7247TsWYLU9dApfQOjQM6mfrX+Vc41UWT+Svy0EKqbURHNzGDjZeAB/ScspnpIGWc
S39ezWRrMoMd2/EkyTKjY95DP9WTBZcuS9Xxa8WnKwjaFZcnI+4W/E3WD2m9x7H20PEPXX9VQWPq
O2nVyvHODAsSwP4+LufCTOM4++iXTWY/1aal4RIsOFIDtYTOuKZsoQ6jRaY7yyYa1ue799QImSwD
OCvopoMx5DGNMYUxL7BSIrEws6eeeLg53bEpkYwpp4uOZpVfRqq1HvxhM8TDzAw9MTTMyQoQD3Fc
VrDKxz3poR5KsdA6I1id75hTD59M/9AqArnolQj3KLzJCEv3o3BAfG7im5OJX0ZWGKmq5RydLnNW
ioxawYSmNbOfnhg6rwjiN9PerA3RC98fjrGJYyFVXsiVG/ub7Q34g2WFj6lip8+8ydjZHwxTc+y/
N23JZHWVHCO6YzG6PBtU/qx7MrvbFJvLnSWFARGhLN55pWvOvN2pLzNZEdpMoNYyTQvP87y9csJB
e7BLPXn53HefLAi2hcgm0uOQywou05JT3cvBHG3w1HyYTOnaRRpNna91lNvKuExDvb80rTw+uC0J
/vM/f6LQ/+8peQpq9xpYPEPrhMcswFe5LR+qKKc6F8tRBRzaUwEudPTIDfJ9Sp1uXn+u28aM5Nth
MJQt2eusdo46K0q2smInNtayFmdz+unxQR+Msz9Y+/rQ1irSyqNSt8ohg+B6WStEZVOwnivJJGRG
JTFizcjdhCDvZlawE4eAqX7W7nMnQ8weHKta8leZlm+SsH12vdpbEk6dmUInBrQxWQwkYYWtptbh
sXezHCsLD+lYpXefmy5/VBV4WhmoqWQega3FXwc9JTGlEzpr1+dH3KlfP1kACizUwaGJ4AjlCsl2
uFPtYobWfOrRk5ke5rkMO6cKjy6YuNrTXjqnfPrcr55M81jycrcVuKZrUS4tah8/vDqei1VOeFz/
nYTGZKJ7g9RpIi4DZsMjJweYXBDdy13n3FRhdt338iWWtrNh2VPdNNnDFVBYSqs6zmGQfSwSSkVb
4HM2Fxw68fSR9Pt2Zndm1wAMTLqjkKnQb33YdFT/zXnCnZjWU5swH8PPjkBoQEWmqt/Y8JIWg2Sh
UA2ajTCLL0kUGZumyJ1F1evtzCJ5Yn/UJ3u75Sol4GbDP6LzWsgKZs0hYF9lnxn5YujVmYlxIlqO
IuN9z2FEFuaupfnH2hr8K4Xqnls9ytO/a3y91zk21n3WHtB/bscdplDTa+FL208N72mOUsh1WDeI
Gg/UOVx3qByjzPj1iUfL2J68fysCtAZfzCoP4zEDbKLqLwQAiZm18MPxwNMnn2ZgTraNr5eHwuxW
gyhWbk6ZKSXdCzNNruw+jJZNjU6ZIO7nXmfykYTVhFSzhulBeI69oDAEnWQVzqUUTr2O/r6zNL0c
iL0F6SEHYen3ix72jh36iw6TYHFtqdA++5nT8PjIPzZIem6yDlPYVRW68NODnyqrrP5u8nV681Nh
FJ4+WYrxtYQEWfH0MHGh0kshthxG527Of4QPD5E8fbIa21Rs5lXQJQevUvWfWhnVPxULQmncuMMP
YSacH6mLeC6hklYzA+3DZY0mJ0t0bdcYaQxKctBaS+Go4qZVtnaTRp3L4Z9o4I8kuzpYoa+1xcFM
hoAStzRR6mujlQzr+XynnWhAmyz7A4VcvZqryaEqvUsmxSGx5BkTtROPnkqhTKkoG+gVyaHQzOZX
rTXIZ2Vfrp4+9cunWiilc9UIxml8aLJwSJdq0cEUQpl297nHT9YQMdQOV6s2PejwcB6lzDEWjRQr
M9HcE2P1tbr6zYVHjfPS9oQbH3RX2fiavOm7/Nol5mEVytajMMWyqpnYyqmmJqvHkEdmxhaFA3X/
DQnCY2DfsFotnOHW8pCqztLCTywd6jgM3rzSQFpAikLaYVnqynLjo3NOevlzM20qieoSudaK1q8P
ZE8ww9PkJSmmuf3i1E+frBzYtLutkjjVIZJCEyF51N1A0j3YWnp/fjCdamCyTmAq40JQYSr4RDMW
Cia8tZCujUHff+75k1lsIDf2LUdLDmVB8ZbUlg2lT7LYJ55sfuYSI1N9+P7zOnGjKmUxFIfOc9SF
HdQWlRKcuRaakUnrwhql9Odf5sS6MdXm9Kpulq3bZqDm0l+6Xn7t4mCugPTEh1AmO1Bae71lBkN5
0JVg05flg5tnO8yyZubaqZ8+GUhWrMd1MMQ8vglAGhdbXS9mVozxKPHBzvwae3wzvfQoHZSoDFmg
A8lcNl3z7ErWqnNaChaycHe+6091z2QceSCb80Tx80NfgFcywruWZamg0mzm0358p5HtqQxnqN3B
k1Q3Z7uhqCIcU6yp0z62ZbpMXIFWAhi11uUvVEotE4Win/PvdeK7TAU6pj5UZEel7EBRlNtjb21r
1DcgZv9kx8mTDx+bthS0BCgPYSxTYpV+Aaz8JZPamfl94vdPSQmqChjb62G9wWxe10Z4GaXJz/Nd
c+KTT0EPpoRIFtR3ftB7D5x0ObQXwrG8a1XFMv58Eyd2oKlyaSgplvPzOD/EZu6uZKlTl6GtUxKk
Zv5zo3n1ixvY7UXQQuqbaXLcpT+YLVONURE0WMI4ZXFQ4k7YT7KHLJh4SJXLCdWcSise07RQpGjd
wxSgxvb8i57oSzH++Zs5Witm2medkh0c3d5jHbnRYyDOXfl4/vEnRoEY//zN4xESNaonZflBcN/N
9sBw+4QSvbjwM2vmUnuqickCoBhiLLpgHIPdj79g/N3ulaH5lMCC2T9ZfQMraZ3CGvJDELhYAOZW
J1nbOuU4O3N9ObFITulglDeLrITSd1Csch118VaAhV/YLuYYZux//dxnmGzmuaTEtRUq+UH2Jemp
7lLtYOuu9rktZKo2gkQJsNNmncdkIV3IbrkeCcwzn/fEAJ3qjFqLQEJVi/zQBOmFjG+gkuTbyJS+
fapnpiqjoZH6Qan6/BD1gb0yZQ78alTOSUVPjM1XTMGb4Y/fY+2B5cwPWK+XOBXoe1P6P5ydSXOk
uBZGfxEREjNbIOd0eh7KG4Vd5UJCCCEQ469/X/bqdXa5HOHNW/TrTueApKs7nKO/uEx89sVcrlxm
1cAGZnDv5W7OIrRtxOfC3cxcsvnel3Oxet2q8gk64MyJm8TMmwl83WQfqdi2q7//gc8+w8XqCiOr
JMy78oSMwKkJ1QGGgjltnYF9san++QeIL3tnwoVqpRmW70yWKwFJjdN331pToLv9e2uTU4ge7D4x
J8x4e/vIZzR1ML15//dv5rM3fnGXa8d+cr2xQFbDw7C+spYD8xl98eh89uLnvej/HksgI5B6hN7r
lNRaZmrGPL9wvtwy//yj/gctyYPJtg7Gzk8OxqB+VHWHU9m0i/fTjkv98PevJ8E7/e9hiQmuf38C
uDg82jXnDQ1kBS1UnWF+8RW270fmjYfeTHnI9G1FvneOAaj377/XFXLyuoEjDcTaNQ2LV82H979/
lM9+DPffL11oHg8dhmcA/ezyONFr2Ge+FRuDu3Lx0gU6RXTQNidjhJf5GIHLAjRTYmx/+e4Cuzh9
TQQXTTs1zcmnzr6rpk3bLl8cK3+OwTCm9+9373FVN2exzWlakD2kdGxWo4qqDWqJcY5hU1ByGD4H
CFntF9/Xn8/i+LK1xg8057LCuigaMJ8ZniA7j0Fa6DI31n6x5332sS5WdgVu/zQ6iF4TSH+AKyrS
uBT3IwEUrRpoCnXmLnbGl78/XJ+sxctGG+T6fMGZQpa3jX75xVim6EZa8iAkX3xlnzy9l+TRURds
JhK3IygJgD6P9Acvkav++7v/7MUvVrlbJo5xZa9PHUhsWT24Zo2p6Dr/+6t/9t1crOmFKBBTOmTA
PTatcBnaNnX53lXDt3KJ8X86bBC3JHIaqpMaRHdE5B5m0ejbL+7Wn735y6XdsGnsSKURt4Cb7FfH
JtC3Tl1/sSl9thIulvXCdVD68fnlwc7ow+q1FOS6imMKI5n83hd02SVjRmtYD+bRye1EXif2qCbz
RebnkwfnskPG0yRyRoGNT9tObl3fuYmZHtd/f24+e/GLBdy1I0uUR+qTpjW8Zs0CFxxQK9+LWC47
ZIqSNk0gkXeb4vo3goBtbb7VQILGvvOz9H/HvgrKoZqmuTlFyULXBKYsgCWar7JtnzyRlw0xwhlB
zpnOhYUeyICqOKc8myNoQI/f+dqRFv/3u18wcbVMzeLsgTECfQW09a1q3a8gkn/+UellpD5rjGP0
nMK5ibj6qlxYv3Vc/ZXv/c/LiV5OAig++wbssHjf+tMA5HuAzqoGbK4Ijydmr7rV37+iP/8EEND8
+yvCQDyV44w/Q8f2qVmC544u+WS+TFF89voXO+ZcRCC0h3O87+TUpn3gzGnSoQHQSPpF58Of4zp6
mZTq2pm7tJjiPanidTxonYEl8VJ5zgIQ/vwAMteQqRA/P9PzF4fMZx/qYieNLa0MmscjgCDbnXHh
kowClVfBMnzxq3z2aF3spTF69xH9snBvO+JtoIOkjwFwlV/son9++/+ZDjDwL2BQjsCxtAxQ+slZ
rpt6qB4GBfH83x+rP3+A/4wIeMsChx6vor0OgiJ4GujEx5tQKqqe/v4HPvsMF8+VJsSyWiXL3tDF
8QGp5eynNQoxa0vq5qtUzid/5fK8KX1DJVhFdN/p5RfiPHSLDOOcDo3++a2PcXnqODBUzspv3T2W
3Kpc+r0Iuw1EEF/Ew5/9DBcboEMcqDZZiFnDkb0Y50ww1N+KJv4zRkGdyEdXJgn2uOIXW9e2oBiZ
KSvC5Fsd2Wff+sXWFCdoXTRTsHdihRQmML3QZgxF/TQKN/5i8/jkB768FAL1JiYx9cG+Dma578Oa
H0Knjbczk+yLL+qT3+As3/7/I9RzColaW+nuB/De9tio0GFKkuVbWxEqVv9+9YAP1B+MDPam8+Jb
t7PVjdAWNM66bW///ox+8gEur4SoxvSDXkwAyWic5Ch3m2uzRPp7eXNyqZMndJG2HOtw78XjEN2f
xw/7x9Ahew2+WvKrjcK2uKq9pj2DLtBj+q0PdXlTrK2sK2HYsh8pnLdusrj7hrHli9/8n+ah/yYb
yOW10GuHVnShxIeCBjZ1m3gf1+KdyXY/eGGd+iy2WT2/FdXZjIQJbeG0JkOG5a2u6GkegQSMvW7l
wzQ34UUKbAoshsbc2icbJs+8YG8MsuoUXmO9x6SpBakPtllEOTXOWBTxv/clXTy6fO5Kg7wJhHgT
U+OumoFD2vkARuj8e3/gHPz8X3gZdoUZFwkbclA0ukshjO3XZewW38rUksubZt8DNyV6zIA3TCmR
uVqAreZHVffFleeT3eNyoKMlwxwO0vj7SdUQyYM5dShn260Cn/Av/sQniy++OOcoNzNUOMrfuxWj
yLuN4daZkMT63vd/sXvMOvQIakPevl7AiIROeUmyAk0+j39/eRCS/pnc+9NKuIiVlqZrKuEKsict
7zYLl8Ea5+hP/CArIv14jQfrNyHDTidRmeoONL9QFk+V9l4Wqm4TKV+6KHjnlP1w2qmEesnsFxA+
BUuqDGzL62Sw5ASLxrElpc2SnhYYzhrpSjf8BmpluKNHncUj/SijsNjOCkuq0OAJIAG4ouX00dIg
l10DiH79oqf5PgTlPjUE8skGOljNJghow0z5DnaK+Knn7LZuQeRzWfNYdwkIhKCIVt0j5fqWFDHm
BfA6kRdtGkZyscBIRPtbdKa8OUHUZCqI3hSZodVo9nEkDsgAb2wNJl7XPnDr7/sI7I+EgB0n7LbV
bGU4z2XQbKKQg7dWZZCIHHyfJKkKBcgLeN88WJY1zEIBmLo0SgtyZg76y3EE4swVLB1ced334V6A
zCjRAiDd4JqZ2U+dpN4I6R3PSidWLiBRxCsWLKt4LHY8bPe8nffaJbuFj09nw3nV9rinhfBa+4/T
EL4p1p2QKjqNfnPT0oJlS7HcIK+zFfAGZIlQP5OKr89fb1lT8IlN/IhmKWSTXFnCuyzSTk3XCVZP
Vgj3h1/CQ9MtwCj7h3jwfzREZkE83il3eDEyurJxEKVjQdqMMPBBtWrezt/0UAIB6nW4T1TiofP1
PanaFfqltkhjrsICdOFulNs+iNlaa3OtCDmV7fwLhK8rLv1+NbTur6Gpdl5wHuxLngZjDpKKtZFm
hU6fTNLlVyyKtYYVLWvwDxWDn3lpYHetgGXvB44uWDnlWrT3HprKzojmk1PSR4RBYN0m9Jfho3sm
Gf4AEVFdk8geKRSVR2iWHgGadFY0ijq8EJh5JQfZdBDeranFDZ2Fyt3CDbaDcp0VH4chLxsqcqnc
5qZhkQ+qL0FDadtExQYngMiiZrQPXlkBtFy3d7wDpLBZ5mt/nG7gra/2la3lBp1w3coiCYrfuP4R
CyjBHbBIs9p30tCZK1iky9egsvEadZW8nux66t08pOq+wLR+WprGzXTj/UpUuUpmclOG7K6CWt13
epXF7tilM+3WEicEkNYbzLTYDZuB2euLeksWgHtnSYAS1+TgDcMWCVvwMx2RgcZYv7pL9chbHxzW
hG1mJ3qy1j4jmecDcak2mJQBizuSj8Tpn7rKbEakywBnLO9KyEbzpQWEF88taOju6xwPBxvJoyfK
jCZQmlULWQkHuECTkC08k5B0SbExqjZ5hRHsbA7lUVlAr0nhwA9O6ZQHccOvO07vGsXeMXIOh15o
93UzyawoAdCkNtzjvb1UIVcmdUeCt6mGOROkwDRcfUOsPbkLBG5T1PxqiIDPZmSpKGFabzsBJik6
WoUdJV52CaGHd9nelBNMHh2BU66RG4LaH2r577MBzAAGpzmbqwTOk252dwo7JWDO4+/zgzfE0z0f
hjsGvKXuC+xnZfggndHJ0d63dUz0u2bc5pjSgtos8NMgBka6i14Cww6TSp6iMlyVTD86Wq5QJs2x
dcBEPjVdLpm+aoL6GGIl2oiCMF0Pv/Cvfwh4MzJiimZdjKZ9hkQBHBY2g1IaWWwVwI+k09yjmsIP
jZ3gWdfBFmZ7oAYGYXK/VK+h4jJHi/9GF7FJPSdct463HjuQWiOG3YKm3qigf4OWmrUVDAh6Wi9z
26cNbOjZzAk/J9nlFszmq5HO7lndV+45iH6Zjfp9YpOsNvEGvMysbeouLf0md5b6tl70a6Tme1e0
W+KBE+VOIwUIE36SzKCygpZm+A0Dy7Z1rF56xrdRZO+QeqlSXMkzD7D1VIol2Cau+SCdXdLBjtOq
OG/5EbR7ajoWqgdmBrTtuBjsVRA0x5jX5noRycFrizwMhpVTJ1HmJvSKTV6SgwkJ65wkb663vA6A
RKpqFGlQJwormL4wvOgGgaTcKjW5aRJzPw/j4dqGDcHOkABPDTVcYkCUIdsJA+cpU5DzVeYO0r9b
XZXJRnUQJYR8AY5TxKiFV9vWqdZVCKg+HdIE2A8MRZQpwD5DFsfyLfLQq4QRSjetvD7InWb5hZuw
wmTBtI/1sgvKEOsfYAFUqNs+a2tQu/uQ252c2+JOgbK9CRTOBNGMq8KwFR3mXSxIexN2Xt6Fs3/n
Y3yhpVO1KpahfO6ZxMqhNU0Zfjj0t56KJHqsEAx7Ki7WHQhQcGraJQMRnWIcK/g5OqRMeSejNQaA
MIga2Ccxo7ZDzJTkGM8G2iJUIq2G/oUYGBI4xz42y6bNvAnAYePLD9dB+QwCCujAUVPZVd4UZrRE
x3wRYzSHOGplnZHmXet6+ewwvZmXWWQe5oNQznYPCBCw9JAQdb2ruSvyoIe7aqb+oYQ6A9X15F2q
aIeVt3eQM5BDFP4k/eSjIrWwG7B6+YY2g96iTac6oR5snodwMLA/Gr1CnyGe1pI4qWxJ88hIiDmx
MMLQUDKXSyrrBsQiZ/AX6AUBj81Ggu51z2VOHmr0ps4K14pB+tizVCCQ7MfLy5XbjB18OkNZXLfj
Mqwba6cdLb2uBgRXDU8oHZcAE8UgEddA9yMZG2AubkxK8wi2PiJQxw9zT7g2s8LqVe+Uah/4Znke
56oEDpotGeedsy380glT6Slsa7qRmJYdJ9//gMoiTJeoDvJGR/MOfVCwbJZdD0ysS+tV7xU1VARo
EkYJz9401WDwEamx6HGn5XPYhGdKYFTNu1lgrA2eULQ+5QmvyYjjU4jbSU8b60V269dznQV0HKes
9CXE4dTHUMfM26eiLutDUJXjljUu+3C8AU54dkboRxWKhouZwKbmwo/yoisgzWyFQVuB1CacU2oi
uxmBVDsCyVKuuqS0YLUPdsVFCJB/U9M1hurVPpndchUtjF0Bio3haFw/NrKc6jeA853rMfG7U9JU
5YmAJYcSEllWPKJ3bPHjFL5e74dfxe4NLnIgtA8MYSpW2201u8CcQMVePYyITzOKcvxBhaP7hNLg
lLfaUgRL3rIK2Vn6imP4OJtSvPcJ7zIIX9/o0EAxqd9ASsHvzoWT4VKBiG2a38e6H9eYHPI2GK28
j88EdqRqq+fYRa2RLGLOmriFOlQNHLaPsaXXYxPXG98hMsX2h8SMP4fA/LPi3ovA5xWzx9G559aY
DpiniJyR5XMunOS6LLTIvWo+Wzr7cE1n7u/AvVfpwGf3CQL08FgvHbbF1nx4C0YwXcZvWj9wsflH
99CqvofNlBxiM7oZgvkZUfoU/p57ApsrwrGUyRFdAwPw3uXI8NDVHjp4Y4dcebN20sYIs7asq56A
f2r3rU7qA1wSLi7n5toBlDcFbb7fKcXd1LAxGXOvYAGWr9L7aiDVb46ekHTmM1+bqQJqzIgd3hd0
X/OgnjBumdxUkJVk2Bj9rBaF2kDf5V2FRg7PFbW0WAm0T+K0P5cIBpdFa6CiaLbEIkwLvyjToIMX
o42ZyDvWFpmBoiSVVddnkIVim3V7+9q1DXjji5xACuQqLyKtXmUS/Yy7CKIiPQ/4rzw8+4vv78J5
up7nOXjw8Xzt4rgr1z7V1cYbwc6WGNXl1qZkcUFw7gYcSoV8xxM5HmI3qPaudM6zGAxE1AjKBxBx
8D1x5W8maf2t9Dq69fwObjDWin1XB26e6MAD27hHSRrdaFlIpvpQoT8YNy55pjCZKJ9tdcYbtlNe
AYybSQFAVifAlnc9xOnTFIdbVw3vvkvshrL2Zu6QE5WVdlcN6R8QeA3Pc1kGaRVH0dpG1akPENs3
oi3zADIK6F2HYheH7qPkwCuEWDwjJsazOhrNm6qDd1J2EuxmM6VFE//AR3ROAzAzG9NNd7j/gn5O
COwSYDlp35Un0OfaDcabxg/bDw7Gf/3XYcFxXwxkfIgnAxEpuJBrJEmq3OPTeAejppe7QA6n6vzw
S4+D199YL1UdFEZd7U7ZFLfI/uDc18e4mbF/KSKSEyN22hDevbK6Miko4RJeicbH1Y6eh1zLwc8Q
GOrMwZO/D1qX5z0z/kcETtpmEYippxKhmWmVXdeoYW6pw0rIEyY371QSrP2pjLFRuv6qhDU5ZbP7
7oQaGgQwh4+VaEU+8TDANyM/+gnniHHNUS5YuRCl3JcC4UTb2GI7SlntRjWMud8EL0GtIEsw8KQ2
qcGVsM7x/3RHWrJq6xbVYwFhLnQjdIiiTQDX87vFtf7YzIO+xVAc8OmJBDkdo0q7QNQ+Yj/OV4ji
Pog6l4mSYsl77fPdPNKfpdPQlXJCm4MEFOz11L3U/hgc3JKeBjwLB4USWYqmLbn2XYPpxCmCcSxY
3po5pjl6cuE5YUKsQ1yg83C0w8FFAeS2CtooCzsWrHDeFJliBAmQcXA2bS/DY2DdBNMjzgLwexvn
0i2H36WUBmAo4Z86p2pt2jBDj7Kh2KqD4FnBUL11UKVJi3ryNjD1vPS2s5BWF/xY0bZ/Vd4I8oXS
yZ1j8Zo2bN/DUZus13C3oI0Q/u54nH7EIWMvIYl0ZnQpVqPH79Cup3Lc+J90MzXppJEZwGzyXN30
XVW8UB773rorKmT7cdtgqjhj5u1A33jtCePhONeT065cKE/Uq0kmFf52kqVVD4VxGfI+Z00OLzPf
qIQcl3nGTh8M6MFuhjBMbeH1L7PTtFd9rZcrpH4RltaljI4uChbXlM31lVdpVQClFDZ7tKaG11FY
F+G6gtAbWxhCWbsYnS2g1mdDZMzKI4PzuxlqeYKfRN1PFny2beIAVbkBPG8GrJeOPhhBAkHraBfc
0AO/XYsWM/Njq324XCKOCwKOVZSNu3YgK83c+EcQMNMeE1K5H6MMxzUV8/ReJRNeayw5IO+EDU3q
KSDlUyCU7bqXZxsPBg13Fh+VZZ3bk7VE/x+SkJAHoOkGmYrIBlnnxFiTKFyuONBpOS7KNTZtv0Nb
/4ysuzsKtNoR6P2gT9oucB7snbZVd2FIQUtONPcIZNXhCFOFCNtHnoTza48TtcD+AEtNSqKyhZAh
mq6Mg5/dozrMmt6RcNhY4XCIF0p5wgKmUaaF5ZsJ/YkfBJfBLS0K9YOTTpdpFPvLtHUqa2H8ju3K
R7wIL3vjlANuI9O5qSRp4EIpSYzRAN+xhyIxuHwE3G8/iNA/oVgq1j5U8nOA9IBw9HwX8yYc1m3U
Ob/6qHURac2ACaWuWKafPg3jawPVU5vGRovnZcYsco++q6cSV++rumyhRxkFzqlpSfjOskJkGFgN
UiHomPm9h7U5F/YKYzB6gwWl0lZGxb7qSJSGwItfoVty8tIWlvLjXCDeLZCxyWWBe0MBcFduIqeH
Cg9fZubXgZ9bGnU8D/Ej7dGi290M1AuhZa95Xrs1zYoapA3EcDCmjJ7ejBaJxLIZRD4CXYToOjn3
hOHaVx1RPkQeBGObQ2YLSV+TllfQbaFZVoUMJ7yD4PhOD0lyFwe03gDeAVcMRNYr7OXNxtcYJiVx
Pf/0ZSQP4L+LVylbWKXaFrf3kVXD3VzNcYrqhjjg6o5QAo0KKwoB1r5CY/0vg1DuLpFswPR77ZwS
ZAuusDvAmRHNzSGsmc4a0QzbHpsgxvFLfcudrtobAllYP3NZ52NbSHhmE/dga0zfeR0HZ9F16pUt
YnejDJ1uIaKPt7F2XxoImjIxlsMmnAT88t6AFEOBxFTLG7GfXDEeR82qPcKf7haDV0Eeuk6RtnzQ
j64eqrsCc5W7bqmTvBqV3bSJ413jGgBBQtTqV9Ug8mm6ftm5bX8TzMiKCemDrdIp+lN5sZfRBWc6
LUWd6t7Gp1DV6KMDEn9VL9gJhOJAwOMEXptlGddD0OKcUArZugrpOREKB21+w5IJhNdI9Swtkg+R
WEkajWdA5jPwj/Lag9Z+4xZg7deh96sb4JbRzogSDAd3eW0Fd491kGCiHTnY86Nh3SN3xe9xsiRV
MeS9zuTwXeNOMdJ9iGdOJQv1WvFiPNvtfxBFyxt/cKDjCOfymvqjPixy/IlrKlxhIY9WBBNZyDiR
p7bR8pX6SqPCWOh77BfdrRCc3wzWbfYsWpznKrT+B1ok6U0xOQbleWx9bteNL5WosCUjsFmjAKNw
qWPJKVkqTJhMGDgJEkdnwA6gRlr5431Qgi7jjbZP/WJqX8nC+XMxzs4RzV/zARPDuBHPdZCaBAw2
jKAtqer9D1jj6w3pcdPxOyPWfqzc7YQ72QbgWjdrEj2+466HzLKxzMNEO9V8a9C6i0uQzyDwAXG3
I3rIGaJLjEb+k66kT6GYkqu5926BOFkQ6A6De927wPI6rKhxT4X3DXELAV4ggA86mfyclGzKHGzX
O1y7DWak6EtnFYHuRD7LpcTNGSjbH4gqbaaa3kAwRqJDq129wrM5pr31u0PhcH/VOQHHQvEXBAQj
uWmSkK4X6fbruuACx7Y2OPSRhT+6w9KvcLYHj7NTJjjgwTgoZnzXNbBy+FdwyV5c9eBhbGtTUFPm
voB8iTkTORJdA7QMje106rwpwFlZ+vnk2/D8FAbIgyIKaSiMOkMPjwgpzLRWE/LNoTX9MYnYuHJZ
KW4cWUPsVC4O/zEMPQ6jsOerxSugHrF1g3x9FfprV8K1FmrM+Lc66nLM1obwroQuf20ayX/i3gEb
XTQkRYYr4gg9EO7grsdxygHGkrmGYp6+FPxXy5z+xoMxCDa1qV97YubX3jCWB8RI4R2qL/EHKfB4
N/jF0koEes9MPLwhAAg3dVRNexF5YYdySz29u0Q197NtxyczegVPoQsgsGHVKHVgWOzYVMX00LSj
nwdtHa0To+Sdi5m0NXZxRLoaUfkWn4ivGFJQV01R6w+CshoG8pl6rv3ePJYxjW/GsEbmo0J3ZM6G
gOMWW1bbni3kRyRGfKxBzkAgzMkw8lWYCKDym0Zdez22jpQWy/josEr+Hsoa6h+R2HtZ8C5lfstz
i+ReaknkPgydFVceDarnlmMkpYunf47ormTrczfOQxLY6ihQO97WReIi0GshjYjRhH2+lGEi2Anq
HGT+QuaB4yd7kIsgTYpU9DyUcG8VXmg2xDDvplFeuINfFgPKM4n5AZgDpCx4T1l979hyqHPhBfQB
q3ncTLHn1LkJy35e+1GME34O+u35BVGLUHhMmG3vqOTYKcaCYhRoEDcq4HrfQluZ91alfknlTiSe
PYzhMq392QYfZWfIqaEad4J5Gn8r36N7oZ1hxNwASg07QR0kz3oW+sdEw3sL4+a486sWHTCqq9ow
82Id3eno50yn+VQx6IBiiU3WdP10D3N0mUfKNTnt/IMCzdZTXYeKWFdiNVTIW0+byfoHzDAdKqe6
Fz23qURWG9nfk+ezB8Xk2oKwFvU+5H28fTAwmaRIh+FQ8pEPxhHVy6nIgqJ4dRGFI8hcMhh1f8iI
oKHYfwAuCr2/znOCZY7IS+zG0Nn7iMKQ2N8nPQpYXbSG2Xi/ND05XwczleCijf2jIIiH7cDySvTH
tmNgRGNo05Q2N/AMrCrUADKfuWnQU6zDM3OjeaqMzCpFcIfG7aMsh5+t5720VbgPTQW2LslmaZ/t
GSNl2qsI5PJxKNd43nLg7XdQfN4LTbFsKOxgLkHgRFczhCqFGPZJjcIZDHLn/PAkzbvT1GPqyfaH
k7BtV8tVa6Y9mA8308LX9WB2bCyvOx99w27doVrsvGifHYco3DPV3JVJee2O0iBnKA5yIs/Igv1m
Ql3HvvO7aGcEVhyhUAs6nIcGjKymNt710XgVlXF5CLXrrUzUvynUErpe2YMTLNexZjsExjsfW38/
qrtkcWCeK1aqU0/Gi/d9Et2rPkzwLFVvpYOaaOw9gYmRhUF1GlhY5InHlw2y1ukMaWUmlyDK0JZW
pRw7bEpD50ozDF1TBfYLDtc28B9HVuwwO/3bh8CqbocVCVD98hxUb4J2gkAq2IxtdKxkwzd6FEc0
7b+5wr5HWIlbBOgt0CLtyTMQqYGooIzdmXCZkV4OEb/GMPBNgFa2mKXM++LshHTDX7gn1Si54po5
MV6iNrI8ooe32SKkY3lX4j/sGudow/qWN3ydtPF7bwv10S7qLcL/bJxJv4Mvlw+B99rq9nh+CLoW
DPoZwT1Ic92gT45BQSgR+jc4rFvsWj+dCWM8rJiedEJW+JMri0XEOCIohZIKqh8xRLxlxpNpW2OI
Cze4u7lPVpjxX/ngivWU5BQfsA5p5sI8IxdcayhiJtSnPJgbUU31fazTAiVmx7KDN3av3CtPXVR4
N0qONeqyiP0Idk6M6uV9UiOJKilC+vhn19JthS9BSNxe4bPr+ybHvEiVKvCzVjQmydrG8bwGAQnk
fquedFjchBKFrbF2Y9xHR7bRVv+YwFXFVzc94FhrQWJqLXL/QZ+Rrr5vmg4eRXdschLPFns47Xa9
rQhq4NWdqyUAZgXf0apn69Dv4GP2cHIVQXOP7LPIZBQO+6YPXCRu8BzhC6v3WGE9Zj80dKdinvN+
IDf4eqOzJ/JtHqbbqJvWk3aPhSAI10MHNXuTAcCREx8bIzr/diX3yQoIiAyloHsd+x/KGa4gghF4
Dpu8iceDXwFPyCK+ww9GUMtDzrCAxiwFYl5DyUlQANc62NiguNFlvIeW6r4r7A1s4IegmJ7JQo++
iPMOQS3yeICnpRNBelXFwZvLJ5MvOA3e8YmOwp2upnFeuVGz6RZ7mhm8aFPhOpnTig8/wu0mrD9o
Z94Evj5k5qmC26/tMo3kW9pwqNpRIISk4H2o2R1h4IvH1r2qh+6aziHfqtH8buYEMtZJo8wKHWGC
qjKJ212nwiMW7VnfFtEC2Y6kgXav58A169tS9kgU9LXdgXAdpEsHZ7ZDzKZ3+uifh7hR49PidYdB
0QMlGuLNGKlcAKXzGWF8a+xHPU0HPdO3ynNXRMU4DGlRZ0OHKl0To3GOCnLgtV4p2R0HWsgH+A5g
B8Q+NZ67cCNzH+IxZkX1bjEenWr4ICXcxGgVuEP7yZq6zq3vV4ekNj/6prqK62JXqyDcuC1ch4LJ
JldIEGWR3+x5Xx8ZchvXS8Qz68VZsVRNPjguSYeS7CbmHcT/ODqzrUi1JYp+EWPQbZrXBLJXU00t
9YWhVR5gw6bvv/5O7tMZdarKUhI2ESvmWsErJ0M5nHYxA8gd1qnAEqqL8AMRYjSY5RI6/GuzUpDP
bnJdlv6QD+VHZsY/7B++Iq5/96I5ZBNq8NL7yW4obSvM1PKeMrdAfIrEbAyMiWhKp5ZzSOf0uMRD
/ZavK5V8pYdeWcjd5E23uiScrZsflB6zi7e7MaXl/b96HKtcsKISbHCapzFiwvvkJeq1r4tbUxWv
6bSmO2H2DtFexFVPUv1W/biE1I8Xt+vsyMnY/zg36nXN1ZYB5q4HClD3Vrg2E7yujGbJuWQXDH4k
ZBp7idM24GS7xH0WMW9j655jjp9tNWdHJsBBbpO4OMJa0HXvpl4UARmcr0a2MsdInrvG+Jz0RQua
LN17yiAzZjo5DQv62AhigxGl27da+MYXFQ2lRPa6ZJQDrYOON2v2VfrmXuRjc56WBKIhY96HPYKQ
2lU8e3UTspHhU9kuO2/5tBrAoyDZlvBtu2yUa/en1m+f3LV9oB9Zg6pwNrhf31kjJyc/y3apu4vl
Ls9NUvxxbWbSmum8FRXjulmPmbyytj5o4HoJPpTqZI65F8S55zy4adkfdd8i/9onhDktZMliVXZe
LdajFP7vqMV7o4XeZL/XezaMd62u9mW8Gju8lpQWxfhPS90P10cjbasMHVgJ9CWLZeODvfgU/s1f
nRS6gE/jvXBmD3mEqe40O/9ioiaSvN9bBcMZm9jz2X5ImvZZyxRVtarusc/bxnDzv64LFO6TCrNb
B412N7v6K1UUpTGbD1X51/CXlybhgCiXn9q3n8l4+cpH4AXLe/EWp6LeXB5TlbVMAnpm5QOPQTFX
R+jBQ58k7Cz22EPE1tf//LTf5LkTsOTBGYfHdFzcwDeHk8szIYql29W6XIMinf5pxbRNyK0vW2Hc
dOU435y5+U9TWnJq8so/Tlar7UZKQFmqZxSedocUfHbj9c0ZcRpy48f+1ERkvmdwLv2feWFOZPfW
25DziBTcQzsW2ulHEi3mECcJ25c1xu36K5NwFi7Ld6LPgCLS9JHNOrTNjvgWFGZ5a76QhfDj58Yb
RhmgFu/NmcfXQm/PHKW8/Dz0uNGu93G//Osz/SGtxheL6KNkgR1qJ/fJbFDMMfXRCbEhU+YNhVWt
sTW30M3vphf+Vhqbkd82b45vbE2z4b4Sh1AFQm/MwFtUctMH1hGvBIuy6ZcRysLuwkuuJ9BhZcJ0
HmX4lb1qeTT7nn5SqSfPYhZ7ryOXUyutNjA0xwynNDdIjyjiqGvcmwW4HFRazXCtsf8oSMEH8tvZ
hd52O7qDHHGcCsqjFh/CceYLqZxUU4o43cDYZ9dM8rdsjXSc3BfbMJ2Md4HJtlvmI/ccBzCjYKd9
poMChBXCD/OmtD7XFBTFz6b6c4YGvgOz5BZ6nTYzMy3xvaT1Wv+DJlN/ELbiyC2qJEqc6s4a9c+V
7y5YdXt6QqLIw7lrWAtrclJ3mQLFaga2JlcJbMCiw49MvIgzY34xEH9upcYPUcXyTajxcWw87ea0
VG4Vty9zkC6AOo/3HWLNcUyMNBLsjQkhilw2cwhl70e2A4cFKG8Az6K96AlyIxvSfZ4Zn3CDcar3
6Cp1UCBOBMyz2iMVrPOaqKY9D2NhHJzWXc5tqaYXVvmWAYXPErhuOt2TzF+vrqzWd0rcpzpBMLDU
wJHuM4W311w7VHR5d0ez2SVZ5je/0N+rpkmuTaknDJfIA22RLHENDS4Tt2l0DqwmoNlq7Z+pn18q
ZcvD6FLVGY09BNok812pxylAtPGflbUlI4gRxUQn/FGl1AGsXAXqGIsffWquRFRP9GAj+lah1aeK
iv1BxMlwkfTlR3bhoNw0RQ92k4Oi9cm2jimNOZO0l7hh2oW2cW1im2W9xr92XuZnYp2afTr2+rO+
DvQf0AURWZflXhKLADxJTVQXXXJrQbdPWVrGX94ky7uhl2BkokoOOMebY9UX9kHvsTBRNg1R1mEH
Ub5mH7zVyYNUGgPsFkOhUlbEQtjFuBMuE9ask+A7Rj++lKW9MvHp+o6tzULektIx852a1mEfsxYU
UdJv+HClPn9giOu5Moz8O2rhKNPF+MVrxOY1VrwLZcW7YqGzpK16ZXd4w5Yp2eBGUvLKHOqRFCL9
0sQMxkoiaShNN1spmrT2oCn2OBasHgkJpUdwd1NjbxBTtO/KxTrmfvpWFf2/pG+MMKuZ/jeryQas
Hqc5Ym2+K/q8p5dpCIC3KT57H8xsdGmX4s7867ks7TKFdbf1HtWBjKhj5zUiBO+PTzGJRcjLqIq+
bxbhXLJ5HmYtf8lHrWUH9doExjLkQTMwmmQ6vTzkbqdutcWkSi7gEEXqS5RCLktnjVmwKIaC1Vy8
VHEC2jXXy9GITXm2zcHmRYSMt5uBh9Kgy3rwqbZttWrnxC3ITc//YMV06T/7iXia4nh5ktu9vJKG
R4cOYTgbzLPt6V2b2jffyBJ2J9vOyUn9Sy7rkyzXUp24VeYfz5R893U5rF/sEBBfetbXRHe4s70E
jWD+ze7gRXRR1TCo25UTIpojrXpXOrYO2G26wg0BX0ADtEUvJKLjUvHtlw7QPVglSepkYmFBg4WD
fZ38uC8OqGaC/cC5IcWT5mowgiivG7bpxe6zXfL+h5To/+YOKBIXrMzmkHdE14Opr123K2xjYB95
OSRJaNSZ4+3WokjToG4drsHSttlXI4amY0qb99aJyYZ5tqh08CXb+tCGaa2IA9VMybxdEgJuwWI5
mqJN9O00zMCoPlhgXHwNhdUNABRp7zKA7ez5mFX+/D7P3fbSL2slj6ifpnb1hA3kx18pNH7+in7N
KBL3h3kmW+pb4Xc7z+ayRP5qL8mzyY4tNi1nOZRBP9Qp1ZVmDTbh/y5aBqcE80g+MtpDYTu5dUJq
Sp4XQ9dutVexM1u1rVOz4Xsszo6V4xocGSy8uVzM+VoZbeGRHcj9uxtovtVOS8tBDwfLMtIHkCPv
UZQtDOMw6MlLm/rGZRI56r9Y2DPP3jhRfCRFUb7rYDXOzqj7ij9LIkF9M7E//ght4K1JpoKHJMVG
eJu2BEwsyMtBmpfK9DSfl6IH/2A1WnfWBnTjQEvS1kdEWJrisKomxVjnTg5rVOp8aQKc7nB2jDvo
Mm1nZCZlNMmTbvctSOTkqLfCNTqCj7nINNiy/SNntO4zCxeA6Ej3yXM+izW10GK5SCHrKcTvkidr
HfqtufwrK4ZQuzI1mtduaV0YPps04N1Y0pHRfvOiNvpS6kGdWki+2Tx6aZhgxrMpZAjPCBzUEA53
3XTlleIbJcp2pu4zcQuOeWZDK3jJwmO8T01tixWxREo77ZnxuyJ4Fq1KykU7a6YJGWTVqZYGDrZS
FVSD7Sj0EKeI97MaISVsHwzOspH7H1ontXhYGh0JG6rZ6MLBNrke0OnUt3a/eN2xwPaS7FuK92Y3
OYM9Mt1wN6dIazI68nyNZkCOUhihryZIhmpyd7qY9hOhbAOaE3OyaPA8RPRY0DwEInf7KWrdpJOB
kNP42YzK+urh3/3z5kRqApv7+2dhTptSk0rdf7GFMt/LoZD/UD4h6rLFZ1aRATVT1HkbjFrprGNj
g+1UIpUU0j6WcWGrkB4WXIcoIvaGO41jMfsbjYHWpy10JkIz8xCnWvsDpShJPxQVebrL0nX9q5pF
WhGZwe4HEq/oo8ZKuXvsSToHl3FOdjTBX6cQOWFa99yl2ZvyPAv3gyfHV7/COAcGisDN8NTTDjnj
u6dKlFKyLD1zl7Dgzfe9GtJOg7ThI4o8EiF9jr1aPNbtPCwnmlouX1lsZHg8D/Lc8bOv50G2Q8E4
2ADbgJNZ752JQH9YYm2b7erNrALpd0dRwksdDbcxGd8ahNKdTW8pP2WTO2loMIJtjmm/8qk79jS4
gbBq45WlUmYKvDky0ue0trxwmDsHJsfusAqgLjB0yu0RodgflvKvWaQ2wLrFYmhezFb+g1ybfufo
vmBhqP9mqBQQJQCn1SbnuBsmEaButzhFC3vAChS3/XAFD2IvarkM4j50ZWWToUXrtm/BedonZpA1
XKlL/bHzx9oTONQ1vWTQY/uKpgNXhl1pnN1G2qHzCoACZKdZV22U9ZaZw43qlhH0Grt94NAsHVmL
r/BSeSwxYyHjwPFOCcNei7HhcDEdVd9jx+pOhlcxEZu4tt9+Wy6PTa7V36svZBssiz2bQTHkYoYX
GBGXvIURDLJEDFerVbax7iqSwcrQqkUxhzVUerobrbpkG7jSDedRGK0Jr1I4WvIcb/tCd5U07QNa
IBhLolu1fxkXA7axqYVf3cSo4p20euDPYeAClJfJbh/Y+3ruFwWfuQmYPsTSVlalyIvtJV2nb3ct
/uUDb4t+Q/VjVTCZtZwbMDvEgyz+VtryqklqqjHjSPMak6nUuH7RGd94zQczoUtDVpYhk7N9YS4o
fQq2p1sfaESvTJ5Oq2FeGM0fbN1x0MrkP7aDPky9cVLJdMQHdIgZ/4IbGvSg+Y+n9duHZxPYavK4
9N/Q8/ASCvJiZvLumsvECLSH/dJZkimzhzob780kHyar/KS8vXnsFt77E49EntvuvoM5AvOEcM4f
GSrf9c6KNMQQQ/SsvbEeHSoORngEpG9k3cy9lGDE0a3mbKEYBAzFuv04ORedYzNgyPjYZoSNloRS
B5Zim1edVa8QHo9tb9yndDjIdOpDBmr0tIvXH/ExLTuzW89Wmn720v3Uy+LRa0pWiFSPpbY47L0p
PlGJjrFR0FHEyGvx8MYbRYYwAXPA5oGwrYeQpg6Eem4bygF1MzNFkTMQjNgt48mEZ8/JWu89CGWv
Pk25f0ffR730/T37lo9pW70Y9TIHrm5ctvMIf1Lyso5utUvYcBukJp12LtFam0GLLGtVFG4ZJQUv
HUv0z6yiOrPoxGKpa/2rLOPEHf6biPHP6LBlIM8ARYCTGEazBq5q302u7cAaO1Mw5FDQaHV+KsE/
7UV/325H2Jc+4lq+Ti7fZGPNfWAxcgmTFiIoARVvc+N1s6W0uf9h0Vfue1n9ZNwe4Bf5fhn4s+vQ
nAidj5KWaR0BdfspJWK2irN/KStt7FU94K0E29Le0mz5WxjW2eMTpOX1OWmpxXap61ywXTyOtKSi
Jopbuvp/S7coViUZh5mWLlgarQ0nbYPB9LsAZUssnXl3Pzyu8Kl14bGr1e6+pMvkaaiKvZuDPdM1
ne15oiTmBnUQE+rB+mGLCFphrd4AW/7AGleHRtNe+w6zxGaWCjpJu8DkHD6vH69xBpJoVtoQONn0
Z5DylhUeuq4ByWS245G9zYeMpBwOvI28TSILWHOTdGbDFMzzhaOOOuYfD2iPvCF0ijH/pb4GjoDz
7j5bMVGBmFAw8yKOWSte1rk4x557K13x7nv9peV9w4i/fipYKEExur4WnnpmgdTFHmF4YscUQOTT
mU/tPe0ZuhuLvHQKJB3sf8n6z2QQy851N3OZqF+2G4Ia8d4b9EfJ0B2cXBuYd8aocfXQQcfn96pM
qn1sd5d+4AEsRnfeIcpGlKnpThnWIe7nV4d5w4mT4j4L+6nICcJY0nKXa+N/22WBL0fT3bat0kBf
ymncM6l+RMV6tfX0xZzGD5eUhorBT7VUn+3QPBCBc8YyE/igBqE2rv8xszjllv081f0QpUV+noZJ
P2TliJcRRWphBNYZ+VfZm7+9JvnG8UqmRXI0BuuW2/4PmRkhI1cIpezTWo33wZ6uLRp5WNfjA/kd
H5YAUxZy3xfd3xRsc7uscZac5sLTAliuFMS5/xwt9eIyXWORMtsU7BzkzaN17dR/hWBcYU7Jm76J
oEY6PrI8cu8488UZqLHicu9m419zjCnKCGmLGoUIPXqIVfg/CAB1TsO8bLOWx2UTOKg/7kOZPWWy
C3Ua7ciq62m3rsnDMJdZZNrrY4KQ2nUYJ5P2s8QFWC7zn2xcn3MhFW+CTRUAHM7No5bJl15b2DPA
YznM6TFV7oVSeQsRIVQ3mfx/g9QuvqYeQMbaCInphCOA2S727h+/iGlSl7n7TSZWthsyKU5+OqtQ
H30rsi1eYBS+b7C8gV3LC5ue3rxtclDJi+lXl9Tsvt1U/tekZmQ3ZrR9Qz5KbSG0I4zuurPNigpX
PBaFGyie9rnxHzTmZWIBUTSK8lMH3amn9FWNzkPdOFErktfKUHc2WZ3xip5sY9qXDdOUfCtbiSyf
q3WfSYGxu8iPMxansRpRc3E17Eyn+ZS5BLeRV5PfcWtaZ86Nd68ioo1/aYcp6bxUxq8d8yCJet/l
+lWUVThWKcRQf0Kao5pL6NOb7jsrRpwBItmppT60/IRiQTw3qdmHmOeBcSvmi+o4WOOVrXXPdQO2
6fvyq+3b/xiCvdS8BrBTv7FkVBy63rERbkXoVtyW9ER0a+U1TV0VFQgDO/BDO+gSJDDHj//g6SLR
WWMChA5R9DHmGZ6Hvj1jPMr23lrm9LTNudZTFN1CmCAzPg4d47J01S2md0q17APTxRVUiMHb7N2c
ZTFCBNt9WzKoVglGCHc8SX+OtHy6EcR3y2oBY9Sfpe9c4RLRSpLkv5plFvjs5Zu5+H+JLt+vDXUC
toeqFg9ZXXB8Y52sbcgfpMQSE8HiVc9Oa70Pi/gtbf9VepT1io9/e/4mZR1snhx3nM6qqS7E0ASi
0B4Isz30yr/EU4fPr2+QMZ2iiPg6aqdGIFIzFU+ZwU8rqkmFGH7aY5/LD8uEAhAps7Kks6eom6uD
QVrF3mLdYmSNzSvN7NHQWk4rt0Q6BZaPp+ciJg92HI6dARhEkny7lI/YaD6LwTvNVfPqL7yJBwt9
2R8+Osf/TzPEHOFUfSns+OSJ8sHwOCViH0lUW9JnirKAMoutKOMrTXpo21oVZhAMr23DlKTCYLlh
/duJUSeHziwObpNH26/j2nlMDBV/palTHRNuOMfxLpiyDhxB19momYxUb3Ki+uRKeSzLadP2qar0
02B5r7aJrd61Dktmh5a33AoxPImaMwcVbZL9M63Ph9+rny7Tb5ndPTQtdlVX5QFRkvtqWl4kt5nG
3eJ7W1/Fp0nJ9W/O02OnYT+yc0VakCPnM3Di7whGgQPtUE/mdtY08ssw57cauTJs8EiAF1MpVW7y
pM3xvaZYqQvHD6q8zPaGr0Lk4+KzhMyyxPLr6soP3Cz9JaXxyv1+HdBAHhO2XF8W1mN9zQM6qDu+
9O14i1Mfm7JevzdF/T5LLY7KFGPzmD6YVM/KXy7or2hl9TV3aqyPXn6F1YhkjyelR9ZMJb562AXN
o7Ly3IWnV2kHXamDwoWrBomIzcqvqaYxG300oZkaQB3SEo6bT6oY1H62k6sucp4QYrK67LmiLsL5
lR780cYwPbtnVnktgdZ3h3yeIjsDlqKlexx050D86oNMxv90KjCazyndaVoB9ZXjt5g/2WimIqtx
u6gnxgCzjfsXJO9BFd5PEbuH1F9ZQUpeddXsTeZkO/oezuJ5p7d92G+U90pPo1L9axXtsk8NZvLK
uln0ILFnfK69fh47ba+0/mWVVigHSVWi26cyNp6lw4FUxPJfNiJOKO3ZVys9SpU+MYI9jv1wNmvx
6fLZBp0liLlM9lrmRNufrhOmvJV8TEHIwBAlg944nHoFY7FEjsqjaVTJTkvcKMW8OKk2RMOBTKRC
LMb5YQDNH2x1XtX41titRACMbwuyVtl/eEnxFS/9jSJebtTDQTDugKRCYlzjayqnX68Tx4nDXSzT
VQcnAn/ty7OcPR92Txx0TX9peJlC9T8ta7N3PIV+5mKML8uXzkj+6OBW+IRbAQnNvegGbZodtidv
bbW9VnFz4xkOZZIfiK0GeuvqAwaP59hvAjFnAcB7ZPUeSLT3jLD9tWbaq0uHNtLr8p1E9hLjdEdo
qMZ8D9EXWS1JBPr7mppBxhAT+UI/VFID7C6P01b3+py7Vl+A3fgv+C8Cd4ZsFKNlRyLLH5aiholo
IAqRps2cX1Trh4ybMPeaw0IoxNpgaVoFvqiaxxPTyD+f+7CgAlaDUcA4ojyX0P84xvK0/cMAUQvo
2AE7azosELkx3cgpX7v5c3MZqzKYBA1K5a7vSsPsVdqPHpW5k3UHTPOvs57sY7Phc17931jT7tIE
mgBBsktkPmd+7fPqYIk5RJUOtcKMJkM/tK4Xsco7JCIqmAeoVirwMBmzI8Ed187UgyaJr4RbP7Z1
d0hilNmsOlNhPzaWAtbxz9tNC4mDCD8+21STddsfrKzDNDVHXW8uTP2Tw9hNb4scj5D+DeTXEMxL
ccEIvLEEGJwnIFErmtPs2Ir67mPkXlbnzNs79B2aH2xHGBTS02zaOFQ9dpPNPPFifmkMM0j4jERf
cQqkkQtIXiM/Tu6Q7SaOhoy3elMjP4qqc4KpwGgstaftlSZmT9/NVh1ub5x5sMKi615bfT2w3uAu
VnlHBZJ7y7DQn8lJQYvKzovQQwBzH9Nc+egXI4ECnflnc7zGs3snKOlIntGhXZlrZpyRvMCMCNKL
lAOLVmFzVfWTEaDayJ0/zeSXLU/GGF+ydrrHffKAeDAFepp/krf02TEHd536Vgnnvcq7GVffaATc
2uPOnIaT6SYXl0Gi4F3EPO+aJ8MT76U/deE/ytaJprTc+4b7gUR9XXXzjIz6o6v8OIl23Wjaw0oh
G7fWrydjVMyhe8rScR9Dn3YDsexgCE3QKlzkaMMDN1658enb4dl03JLTiFcMGbTEvRybWzVSBNsX
nE1Z8yhSyiLJvVFRbNxRH0ylusY+6056Hz1hQMGzQ0mVGbCD62T2BeqjDXOru4/ZWkdlI2AjeZ5N
Hk+Thsdg3aim31lxUe0oqIbAn2+bYOD6eMDV+pJMVeilz9ulwE47ASZoT+aY7HGFDAAj+A1E/1XF
5NxhLhA65zw7AP51ojplTXeZGmfvWg6l8LrzjPEee4w9rJpBhoHH2u6PHZoOSQsQb0mEZ+idw86V
xn3pMTaZ/clr9ItfObjQLCfUzfiIHl4wkMRQ2KVOTw3I63CJ9562wkc514Weva8emIPnBClNV2YM
R8IqBjCt6dOx4rfGrw74HshykAczG7+hBeBa2kDLk4PKq52ROT+VucUr/d2qCSEF3hMvPXscddyY
N6FuyPMMigktV2N/ZGyMpsnhxe9voXxq+0v8mtJe22lYGdkRSfVdR/Gy3mrb83YTPGe9CZT6NIdu
rv6r3TaauxUAsHBCU3vPIOev2aj+joqYldl3I63D59r/WVBSlT3KcyKsnJLVOdI+JYG1PttcFK9K
26jLJ/ifatr207RYnMkEqfzA6DR918r8rVlwsWvvFRgRuo8LYIj4A1z4As28z+v5W7kpXTx4yS4R
PqKFdB9Si1uyrM691Vzw+e0aO3m2+aG44c9lC8I1+i1KURHl3MXwgb89l0ugXNnAKmNrf7QDj1Wp
15FIysvK0cS1ftKLFHG3+KY4fidk0oeNNb91CqK2iDS8K3WiYQXWL7x+DymPcu3DXNaqDwxrQiaH
w+LDsivjHGc2LP1wS1u571YReZodbU+bpfeExrTX0imf/KT80lvcU9tflL020eT+48L8xMK9shD1
pPndE5EeTP3MKCE4IhEt9WEd4bcIzNG7aHAqyWRe6rI4Z+s3N8LWY31u774ydY5tqb8QnvvqmvYu
Yw6/JV6QJL4bGpNMrzHMmpVczlZya8zyfa7HU7MB6ynIL6jAGd92H8h64cRHG9uM9oUHq+b8/xW6
naDFXDeBi7CmFK9NUz/P9KxBO2Vql+n191ywFlpZZB4xdN1ZfG6VV/7kpfuf8nAjSwZAwM1s74pT
hsnQuvA+qx5Xe6uexcWCdz6U1QI87EDlzXgjeK9ar3q1PLRFB43iKSsqGr1815zphSKmC/Ej7SeB
vmUxtGZKunaHDhgGr+tyNFeNdbJ9TTtN+OIyGvT1mg6puYKQMIVEpHLsk5H43xuwLeRcH4t6Lg+o
RO+t7D4h2A6QwRRAOntQk0DPaHLUilsHV4mlAM62HXpB6S9bYghkWQdWlWXNQycKETQWGSXTTChK
MTzZFDTTNL72WYeoM1NurP59KZu33ETz7qojJsS/Fkt9lRB7ZtikNrG4exzSH5Wu+7agxCz064i3
MYh1VrKP2fQgIGA9U3tRmJ6CubTvMwf/QjPfFBXdG0MejEQl93d19HSUZmUIVurSqfpa0/7l65Nh
w8FBwY6FgkTnk49LaKZ/2EkKG/wlL2SRfs8YrChsrEcG6NouG0kjWtJ/o4XubGQ/Y1H+WdyeBAez
O2ZG+6xSnP6dezesVMDuJkeoZcpC1vAguxXXaumArNv1SUAcrqvzatriecZjstNrD4yipy7E/gW/
yw2Iu5SnrC8u0qv/5JUmTqU2fDQKO3s/0epgdLganBMYmiQ51HrgrcNh1qq91nv3uRheGqkezcH8
KN3kLcZexgDPIYMnx0PbjPJXOvOXyd3oi/RXG51o61N4faMGpCG9+lPVrRR92KtN94Y8nGGD6MGU
qMgQjPOyc3ed7dHPDuaPwrdQmPVlsjIId96hFuxRmQ5XyMKD8pzPzinwSVZArYONN9+kpZE1/+Wb
nupjU5eEGw2SKCJzO/nXV5TSMUQ0/KP7S7d3O2bn7bwfG9N4qFZswlaLOc9JYmabC6hM1ZXXYZTD
Ka4Kf7edTHUJl2x1d4ddFLs8Kd2dwKgdQjvG/JPxE70HdGlOqaVRdpE/DAKk6yEKioxWV3uIefMu
iRE6a1pHUqwwZ1yW3ulsEJpZXmyWFREKCB5m+6u8NCyU3C3OhE1Utz/pEBCetOyfXhQXDOeXRGZf
+uztGbVfjRplrK+aY+bZoJXJH3uAuvU1D3tzbj7hfT5gE/MZc7kfse+frGKFlslmGvzlqezQuDGc
+L1zt2dFOJr2V+cBY0x7tMbxbVtWNXPUJ/MWdG+skaqyaGj1Bhy9PrmmOtcTZveUUCEUyYPp6Te3
r14htt9rG00ed8pDnPS/XpaflxlZlT/xZhXW1STgpaSOoQ9KCG3xmeLE88VGD1jcFfmW0J6RXAGZ
FkimvhuuvWUHU9KHm8ooFu8Wtzo1fV+1EWjYP6cdKVlLIFS455u7lnfZ999iFSOgDk6CsUXgqYZf
es4DMRJRL43jVob0bvzD3RKlQlxmTQvMeSKbcbuvfOF/S4/3k0peFXqG6RenwslPfhWfJxOvHRFr
kMZnY3BO7Kp/ZNc658gqiDthSrFYCSHERSCH+t6uE7lb7pWksiRwcm+gkpy6QHPVTaUNjK/s7/iX
EUGn8pDUUgOW7WGLYB1p7+XfrflzavelR3JJi/nuTHx9zicIgV9Xgkg6QJkM9+mUiebhAT8TGASJ
4zv3pGYiuVoPwp4u5WI/zbX7bJjFU+cN9ynxP+JuHmnG2mvWUDptl9fcWJaRejv11CMBnKftuyek
ItllJqlWWxoUuqE1NGHHFG3bRZRCdRl8otW8vvZp/WgMxMmRzxTTj8xetmfWpKJ18k9Ues9VVn0S
HPyQGDCGWqv/v7gk9yHI+uap9Jrj1h8tVOk2s28R13e9Bi4VtXqMreVI3Nd5cqur3SB0Uo13vnnl
mS8fTQvBrq3X9KC3sOOdwdMcE+EW2fZQM9Vp8tBo2/LJg40+ttlIUg/bWiPQTPNpTobkUOkyvc6x
dF9MYpRgc431XbZUyBjG9NM44+nee4aW/CV2AGNdJbw8bObJ+5PiPOFmSYbysZw5bIhNP4mhIkJp
XHTymfyt22HTJpDzWBsf/+PoPJYjx7Eo+kWMAAnabXqvlDcbhqRS03sCNF8/h7OZ7onq6i5lksAz
957rcsKvXO3clLTAqS2KSmv8iyskPTWXwjIGMESLApHaZAaMwlvP9tviBBPR+Bf4E2Pk7p/bh6cw
MLwr5n02YghmNmmIWUmN6hmu7VLoyW87DJ+HAmJY1cQcVPlkn/KkT/5rggHtByXDelmnuUKESNnZ
jcwD3cOKUnU4jKg+2NrEPwhw9VkCSl2VNP+zXZybAPBQ0kV7YwKjpWiyl1+Juv6DH5iFeO6f8iz8
ZdjxEQz2oWLSCuOuNlbVQGFUhNE1EIAOqvwzHRKMcn4drizgSlrV34Fnn5OOZxhfCKLUeHprxl7v
JmP66sf8AP7uzFLiwUPLHtv+n/brz7waHsD0/S2jbifQb/jlqRRrMAW6e0XfER2o7ig6e/ah8Ri/
Y8p/QzgIzs4u0CpnUM6G7jfkopMdK5fI6X4xRLIZZFxXms/48I9D696wCaFMa3eY7i8ohNT/r3Rg
RC9xEl6HCihrmwzjJbDrA9kNNNGpfoyC8SKYyWa1+hJq/Oao8ndul9wRHVxClFCxXMwB06ZqpuuS
E7BGh/Rj6fTJ6T0EHJPVAeDxtsgKHkNDqD2D1M9hlmfgI5gYcQBtOjkkGyBG237mosfR+OUU6bVH
VrHWMmHRp4I7SvrHKHXY2A9ZCRhRn9x4QpUAaWCTGvpzDDG1pX7wryRwkd1+s0jAKdoCr33O+6Dk
XchNJIE01rXXQRDsGzy0HNsrFw361iZUB3FIzcTDbdQThZm5N/z+0XaoBEITOCXIA75RCclD2859
0oKFABUvQtNTnefvoxGBD5wjUuW8vL1UFcYdOVmLPb2fGH6Z/4V199XNlv84pMUVl6t/cqeloUP7
u+4aAhUKp2KFyUp5FczDSHkzdLSf3rFtbUgadfFcZO2PRraGovWGUvHKaD/H5Yqkzp7ZH8ZIpTfR
XNRHY8jUryVmsXfnyN+rUpj/VNQWwYrwaz40a2SU4besGnIksVUTFPfELcSefKSPqgJpx8CXqjcD
1lMBcV0VMiOebS6B8oTRRmeOufcy682k+30TE4+hgQUlds0XZfZ/BUNdzrwyulUdBpCqNF6lluI/
L5qKX4mSAKUJhHsgaRPh0lSmB0+MFEC++xSPHJeDIiPGic3pqCEPrfg1nFxGB/AnCx9lkULzGbMX
i10YJWM5bBxWXfGk2dlMkvGwwXel5kJdEmY0L8r1x51fuv5F5BifIzk1lL/OabZzuifVwxL12d5e
s8Z/bLQJ1iFFxW1VOaZlJwnhUZZmiJiquSYZhfKsbPB4cxXeeFkyls/TczlRq0ft+I8xD7uToQqe
8Yezm2oDbA/ZULl/MPDfet3eMTzea8QPQJ1y9BAafJQYWXUEffIaNhGUkJ5ao+vtYhvAIodwxAQB
CPCw75PSo6MMnhOBGL3zdHStdPWVd/I/6fuwWVWN1F5Y3arw6uZZpupzRKTh2tFBmXPB6UFBT1d+
zsjCXg1V8jBUWO71gLkcz2yx6+0IiJbbscvI3HY9jKNVgwjjd1Rmh5osco5Mhe9D5NhIqMsXmRMD
SizI/Ij9qEbOH2dX1vDy3A2W/Ag81EexVX8iT7G30Tj+czOgbQn1RzaxnRunMvuc1PRqWeruebCj
3DarP9oirS6NRK9dBRErtpI9ZtacLaTyRyZpd6v3031YyzPJVF3IWY5Po1HocohEzFCxItpwrCkH
fDs3J1H2CLyN5qK81GHL5HyPdFU3R6Q3w0dubUT5vkbOtsLC+V+vmj9Td3voHjU8s/xu5Qntnwk8
dvw3czTQiwy0nqDFuJdWDlu5SKXPUd49dK11H3MuEUcx1cDiWK0Dt/ySMW2u3fePcdPDbiv/+kj8
Id70t0xwgME5xr+inR+NPL3WOdSQ5W+KpKQWpJwDH/RI3YMm2JPYJTioXWdhGFgdb4ZbLjogkGrU
G19B0TNcXDJZvbyfN5BumrOME2fj47Nq0unQR6i5wCriRQl7ir9DFVV7MbZegbQieEqCNjkyY4qX
mWy+9gLf/A782XjsULCdvMmPvQ1YyrlfNyMnFf00kjsoM+1GoAQ/FwZGnikOkrWPsuJcljnbgdF2
eyymmuiKBH9R5xryIiNguPt5iOrHoUnzr7wVJhs3BJxsg4UnMv59E5arwDTww7PxKj+E4ean1KrG
PxhbuHV7JvoezS+AtCebjM0XWaAVnRvE0G1gZvehq3XDyR/AjrV6gbMtVGzT3MQ9tdITb1pPGlE8
Tnq+5lGdEHuX+34KxTmTfvKgowgeSu/MT33yL+SnydH85Na3o43+1xlb9jm+FZXoApRoOvwJFiJg
xxUW7anJ//hZ/oSKMEFarPUAvg8gz3u+GEHxK8ETvDEJoWcyB+0cmQpk28hqeHwLsD3c61VC8nRl
vDq6w66d6Rz9WWlEOx2H1bxFBz+8V4zeShT5a50HnC8Ap9z/xlr4t3jsMTSi+fL/E3ClqjXQynyV
coyA/k2G7trlvYIUEooI5g1DEaNAMOu2Qf2tG+ZzZkRX7UFouvcoDFCIOeK9mowxYq5ni3MX6vxV
pC2rmtiZQnamA6o33JchOAUiH97rKRHHeMQOWc16rnGHi+CQkhpwhJ6gDw5EeEa6lok4yQyDDeZG
/wT9eQTaQoZxpCe8bn3s/amhI3rbIDzG494zrP/cruF4TrIKZ9tAU9dDns6sZHxi74q5oMb8O00Y
vgwUUKy1MDA8xTnjiMkIGBM4jveIxpHa1DdjG0ondra2i2dKebNCmO5VgYUwSvyBTsSDwcbPYWZV
czNJvABnmwlgSrOOuXPovP4hY+leVbrelQXikHqYp5OGf7riUw2e5jlE2Mq5fMDc7n0N9Rg+qGCo
jgWzr3UYdlzvUtXjyRrm6CRw1f3YQ8SkQJbjYRaFt/ZmjR2aiPCnKXWTK47X+WThBzvLckogzPVT
vM6smCk1ssoPbLuwtk3rX1+j09y0ZWMd8iBUGBQ8IMqpYSAYm7Jw4aF1H/gUmQdKush179npLqiH
7BrzFF0xDIa0WH5l77wCzaXGls7EPCimqyNd4EQehftJ2pjJH+d8gtAf16oBxSvtHz13xrGamuCJ
IDe948MIgTP1rnP01YRIJqzM5OQ47CPXIZYyOODFkKM7zfL0WxvlhDUJEuB6HOqYjF8tWEIZjAAC
a1boEpCk7WK0bzfHK7gfEgaSrwm9JEhMAWfTt7P+x9cN7XwhPGqccfKYk+rSKN7qMDb8FaUW4QhT
aukHX+kkPKoCNRLKMvRNLUwjLPFIZY99meTjTTVJ6ICmdMcY36gdsGQqkZomhr8okJxF6t9OITNN
pg7kphLLZJIOw+lIQ5/6TMV6Y63dOmX7P0psxzkOUrbh+uLMNoOyDOLh2pgDdxs2wTzeZmYbTyGy
3bUlJoGkIkqIHUu8sd4LjsxNHXUMnEOOplrX+slxtPtW+Eb5VPpG9hJIxjIIKcp9OWr7SzS5XNVp
mu4J7h1vDnznbaSZSZUOu10ZjdQtPJTuxwBf76WYAdjpOYQVoxvvu0L+HK1K1dUOSI5Z9vueixGY
gumnm1Q27dbx6VDDOm3CB8/piosWMZyRLrBh8jbetEbzsOQeBCmeFZz1PdIxDrRxZm5T+U79bkm3
eMlpfDDbl1jPtIkPBGvAZTQCgUoRbkzbTOXWUrgtcPC5IFJ0f1LI2GGBCfULscb/q4RdPkKwheYh
tX2VAW6+vFHZinWX3NaeL9Y6qZqV25jNXsaheMOUMu35MBf+BwV+WyCQWYcg3Vf4ShknpF7HoRT8
tWEAvZR56koZbXbtW/yeDxXd671yXT1t0wA0mAabvpOR496t2h0+qEHyx8AElY6DWT9XKPzYB3t4
XeMKGccOz0qebD1klHuYWeZXxNlzjUrcia5TtUxSoRd92WiINpI1/mmwQaV3ghl+zHyWIrr274an
06vV+QZWeLM4m07iPraZhpqENXIvB0QazJsgXlAUtMcsMezneJTlWXQi39nsl97qPEtQvSeq2FcJ
kx3bMNqLgaUuWwUlrrkBb/yf6xnBf0pVkE1wTwWXyqnA7mOA3miPECrJH3xrwla7m/BvmAOOsZZs
YY9+l+Wb3s7lP08J4wkvAwz31FWbRDAqdZl0eAc/qnFKO07R8DxiibNnWhtHUWzsUFxbGyB6CJib
Rh7iEfFmI+Ck2A0WTYuBws7C3buJZxNegaj1fvCi/DfhUto5LYd9Audq7XoVuDIP44OBkRS6aNka
waaz2GxhX5GbxkdFFsYZOxTLZrCxrGDcsVJgXQanxcsXdx8yUNVddF6sDr5bT/cpnupDplFmHPwU
oh4ketaIpoabMA8hNk53qLo9GLVhWyVR8hAmrfUHggMjaZrYT76Yo0fQAA2WzJrszsEzmByrsT/o
qQVeF9I9o+rotUFggjv3P1L2WbFraIpt1I3KO6FDLC+z1zH1rV1Q6Cnhrl4z9afeSWjdJMu4xLF/
pmzoj1C5KMcdlo3kzDgH2+7ZD9dQVLN0zvfGAOrUZYl5zyd8b2su9sWvOAbPTRV8pWhyF82JeE6Z
qYDCKGd2DHp0NklnuLcmxcjPlwzoRc3WRqahh05W/9kqyE/aMMUFPa74SCcP/iMtKHVfmdIVrBLM
3Ds3N5qN5RTBJomWff8Qua9T6KoXe5hfZSGya0taLlsuL992TuozKYI4uolbv3sJUp99j1+peAMl
cHgoRwPrjnleahXGosNHH7CktQYkDCbdSNoCqiM8YDIWAA72rFE8lcmbFP62BXcflDUI8BDEn/3b
VC0dl49yrwh9Kullw53Gb7aRMpCUiNxTnjUurqgSO3dW2Pc9RTtbbpg/Yu2J7GbDc7VDKsnqL5D8
p5gZ2536sFju86jCZ+yy7zQavxQRD5MzmCtnFiuDKoEcLhRbWDa1cNazBL+lXLHRcXuPo+TisHlC
Hs0d84x/BGyaueZ9W1uedwiy5uQZ3WPfhnxcMEgmg26w3WVd81MH0V2yZZpkh5fMX+d99ZtI3FZ1
/BXaPkkLet7E+DM4qmieQrILXGAoeDQ3Hb1pUQGPzkfreepYjYejiUUtembTdpizoORmJICiGY8V
YRHKjBG8z1tBWkXEQ5k7Z3y+Ox0lZzFO5znnCoCujg/x3vrXMSEvQf+UQK3nMb6bZoMKp70I9a6K
d1qUc54EmzRhB1p4p1kiKkwLRvFA+pDsMghu1LRIiYcXY5xoNKrG2k1ph5MFVOtqbp322Dq+/UBT
kEM/jpS/nipZX8aZNJCMbZumiEQTq6LYf5jLhsFMVNj5LrIMc0e06rxhFgWsrfPMf45jV/fUpKoV
1VKWYhxd6QiyQl/26ZlkdMIcgLZiA4ZnAf4Kn3SbNNMddF168B2/w96Thk+1Kxq6sgRpU1aDsZBq
QirKm72qu7r7KBxiGnqq3aNV9NM1H6r+27UZF+cymx9n16hATTs25H/BaGUyRHOLnKK+aBKVHkfQ
VajaeiY1fYlAW7pV9or0HZCWO8+vsV0pdFdj8xBpN91jrAt3hmE0hx4IxiovIRK2CwGidqSFHLZM
/5Ii73fMXae135E5l/aA3ImR5gqTOE9nlA82eFjlrdipfQlPc8hC6c52Rjej9NBhJ04ZCR9bQG9y
RxbVEhggq6Nfqx5DZGvuYcIaDO1wI8U2LL0Y1vvZ9YELuV7hnNqojARWchjlqeMFhzjPi10pGXqr
IaifnMEdeTvSyPmCbEBIiFXk9hdzdnMDjixiIQvibrbtv3pw9AFQib9m/o3Zo3DR2wTlwL3dV5sB
BiXUE89lqDJiCUSrigzTi3ddGrGYrNjE7R3wqyvKKkgldtmvDE99aou5k4HjbesnFc5vcCaU+DxZ
cDoNc83uN96pIgUkWeDrTEtmoLmhBpgTeNqqsM2OvmxhZORuRGGTJOOMaH3EzNBH87yVwuuOGKW9
K9lU7keqivy75PnfFT1b0ARB99vgM9ziJ54/QjDfeKCrAZJ1MtVbPRs/VZtnnBzdrwltYJPi0wb4
bqGGyrt7Ufrmtm4RxAaV2Wxrg52yVOYPU8JujUq4287SK45+7iJQaWt34yN2vQHDTQ/2KMgSEYnA
7lyU71iu5GNfk57scsoe+1zChjbYXhVBHJ4F1+K3SkWzzickCyiTIaP7qVOjBYYMHKG5WXVOJ86h
TalnJDnyqamuHyudW29tz3VhhcjtZCL+ibounxy4a+TB5B45HjpeV64tGLUL/cIWoTsKFsVkBtB8
aierdpawDfoGwEpeVCOADBy1U9OgNwKb3UXiY9xECpOh5iY54/VHjtdjrTRNUC1NbA9Xnuac7UxG
jgUWpOHUybj4hZhX3Actm7U1Ri6FixPus1iNT3OSAUIZongzViVSSol+qvDrcj3aVGYybsttWJHR
PYtWPFdjnWLPV40+47BEaFZiDYeZp/eqIyGoV7bc6oidraXMiV9gvz5P7ny3ssz4F3R5tx+Spr90
hMHs2FGKW5jm6LfpDs4ADlDoOGwPAhWoG/2c/WIhAN7GcYuiMefLaE0dfRlFWb6NfaRvgBzNp6rm
VvCkxE5rYZ+49ZO2N/htjacybPyNLWNUewGIPDwmuD6clvKmNqajZJa7MZt5PE3Eg4NyRZ6jo/4j
C/rGgejL5iXxERzyTYb21swyjaXO0NUqm2R2s/q+uOZhVy6nZLVv62RRoZjtOghJyyn8gToPW1P1
JPlar8MUq79WODzryMCLN1cw/u11DyAG2cUaJ4kFYnNuW7hVwnplwy13kZLfkiLu1AP2PWPzxxlk
ACcwSsiHINDybWnUmJEcnDhJ4lM6FIeqCWlT0PtSVuKS2Ia63TFRwlD8EvXjzo2sc+ZP35PLjyV9
CtnS/k199WbzQYWVWtuAaiAJbmd226R57ZuwgPvj7Je/D/yEl9E9JO5X1XqEqdafDF4Y8SI3mRrx
it5jU4TBuquuY6W3NeABZPxeloDFaXCVaSZ+09WYC+gFwQazDUMYeR6ZD4EJWE1cfa7PnD4feTH0
w/JXOaEJTtBJp5ZUe7JJUabK4iSi5FU3+TWPEFxZlviMyAZSoX1JuGEqyEBzy4zUQdlriG3ejZsM
zu0qku2l5shWgX6G5LGTQYnSOTrMcf488RuyTJ1Mm+q16oJh1WE4b5IEdYDDgMBo7+jZ5hE21eAg
CgrPMErWDFjWlNO3xLA+hcWZj9bXTVusKHhjqXQ5OEkfa36zRjKmI7RoFNvUzHchiMuNIapn1iqs
rKE5KBsa0bWRam0l16b396ARmfoFz6FUyJuzo5UAxu/Q0cAK7zrS+CrcfMsjlGBsNYvkx4BQuQlQ
i0fh/JtoQP2BvR6hHTMxQLyhMmxi88Z0oGzNoBP77m2Y7y6MJvab70bB5VDcUnPYmnb4Zmk2MXN2
MGxxaER0MpLg0Iz4KHpgPgykn0nm0Uf+6njqI+c7LvjThhqpfZYAwlueu4jaL3UErKMAV5B3tqdp
RxmAYPW3D39q672axw14XPRUiz46/c8N70iWLmgKSfMQwCPRpHiWteIpyh2gvu3QnGfBXG0BrwI6
xNYECwwqxiqw+SGiFOuE3s4YNJfHMBHe85iOu0w+5XA7E55w3+yO/pR++4WApU3NOnAgvk/VtxG1
q9H8yJhQCr5comUuLukC4AoRz0YMezh7HCM696x7J11AgeXkRp0mk7vm2RhLeeG/5PGrvTGvggY1
86Dx71rkJ6ALHRBle8EWlPTWBffgxunVx0/OtAQSshMKJodqsSXWu0Ahkkir7tVX+TNX3LZSetvg
0Jmj6hboBo1Fw8OxOO/97IajimI9W7P579PP0DA3UzMJEJ60EgO8sf4+DMlbPCjiGOQ/jIpHqB7v
fp1anDOCp9/bCDREFRJwXtjBlwcvV4+L/i0eEKjOYOjyapca496MJBoBImdGuSCTjPUQ+5/Z0HxV
jfEizanfDsp9W55IBo84PPlHJ2k+SGC4MNb3gZuehPKdY4MYqs2nZ+U9d/G7gCKxivEtm03/bi6x
myNctwjl2INuFgRLV7yShUsyQELWZrQwBzEhBpvZRWY3eLDlp5qzFqvMKJCm4uDwdiOvMbb46ZwM
eFiJU6FAC8JHqKbG2e4sYnlk8NBBEfLtlEcqTcnRtl+7LLpNGvUOt8CuTAtEt8WtXp7Pxggv9GHm
prQ5Y0c5YhrDhNSmzjFQZH53DfJVh35leRCs2X3I5/GD3L+DvQh6cgmIweibRSqUL0APlD/YNpen
IU2HvaOhIoH6zGd1bRwPLc3IZrRG8b6pqhj9ZVuwNipU9aXawHqkfJ4OseWW2AuT7iIiXVC90ZqZ
AV1F5EIND8LnnjqpnhnPL/BSOBs4YBCby6HmhrXNt5i8GUJIlTFtcysCmgfcnDRA5PuVq17B8Fyg
eZ+sOYIl2u7VBIxEyxPyLUo0v2filo/E++GiZiDM2JEuhwdePxRJ/g49Dcx80pW7IuUcLGKD+rl5
DCY89wUQiI3ELLN22Rvv68i5tt1St8doE/jEXyKFX4BcLuqWfp1U1W9sjoRGMADk2dNDsOOzwZis
1d7r0QZahftIaDJ9HYRscmMQ2cdResL680yMwYqUv+cqIoCKNADUGH+mgX4+abIr9wqGRevSukC3
AYVYLChc1JV0yoQfMHv2eyR4s8vGgAZVOamxdnGWk6czfrKR/3E9shJDEBjE3VX92l9uxwrV4opc
mj/F2y8dxnSBsdilTBTYwdYYGw4KvRujATmRdpmfxG8QCIz1WKQ80O1nyMwfBNCpmhBnKiB6LeeB
yrwzgQf7zI4vkQgfmOw80WgyOvOtaqOy6BqN7s5vuvc55RPTU48UZqi2DSdGJcp0i6X5F4bIhX3F
ZuYrbMk3Yb5zyseO2ad1NimloQ99yIyyoxDnISB5j8gwZmFYiciBQGlbJld30O/BLIhQ6iWPECmB
aYFq3WC0mCq2BwvqxRnhD3CqjSZBBGPXRevOD54tYMhtSnhmEHTRtuLUgOMRcKPXI9FNJoPpKXpe
fgiQ/IuiafidpDjTmvMo5hANKG3HI90iOIDK31taPYZ6vBT88cuWlCTU0pvIH56T3ngCLZNs7HCC
2zBQxxqRtSpswHgGvs6gQp9fOsxXOPMioM40yTjuSyZoQUjqRIsgg1gicPMpNtp1N9s44vWL8pii
lhw+WgPRCtwHJ2PPBHSQN7vSQOYiuo66falrsK1zZLz4DYIyB6WEjgYyWDL9m7hs+oUZbAnPIy/F
hVgbFs2VySho0QlBbRMme9swH8kFfI0X7hXX3T6uEQcXZrOGYtmziVJXiYzdFTRETTvsRlBf0jA+
bDUhPe+9fc4VGtPbtJo5hiXRVDcRJo4uuwtmMQUnXErEO5GbeyaopI1Wr6yODrYqf31fnT36cG0G
S6nHEUD/LtdO52XoHu0zT21BwF95L1BzrId5aK5+O1hb3eBy7yyzZTIop62/aA39IPrQxnSbSp+1
1PxXWzSE4zwXtwbVoE19mOGKJOrwTlY7LJMWcxfXR+2m3yQrdF8Ktfc5qqbPlkTVOxN2D9ekebPc
/p4WrXuyZRN8FskQvlilDaYpiJBuRuh2AIXzE4UUSLYVQwMIUecqv0frGN/DCWy3YjPn2xhfDKRB
LJdNlSBQDfynKSKHa8bIs/V8Za4aEsegJ9ORx1DA26tTuM2OjUsFwJ3fQRLrKbdTUE42iZOy4cWc
z7m5BLOgVFsFMa6mwmYdWmK28f2FeEf5xvC4sdAFgkhcbg+2eQhiAO9oq1+H8wAa2S+AawjrplmT
bUO+EYI61whqtjSE8Yr4U1Ybbil3dhb8h+TSW0e2LFkJTBfmE6/RLAgxmkt+IgdPCOSIjwr3QNvL
txYEQhJ1CoV58S9Mhh8OpPjuxNaT2wRv5L8+MYc+uK4ld3MAHFvH8jkOTdAA5qYJ5GMOmYWVxsFu
AnClqHcnRIV9FBqrnCSjPQh441paasSHhebaxBTA06mb5M50Q23asUQnwbLBAolPDAsj4iDaz3zs
MkBDn6LWWjuO/4V+/sV3usdict+X4W9ELGMBJR5rNgzPtMiuBcPzJplPCX82Rw4vOtFiBQmEMBaR
LPwJ8z7ZC/or6N/LLIgYtiGl6gcuvJS5qMzSPdghpvAlnASNl8ZHCF9WyUmGklo8fmWm4OKLncS2
F74HQ6l8siYHGIUBn6IXigUH4CW+2OIZ7ngJ02pkNV3xtrbxIRztY90ltA3+tBW9XW6ZeT8mZvOI
Htk/BnoA9tKALQGCwneU/CZz+FUGzlfjoxZvmutQl3d71JfIReFn6/wQzeaz51vqWyb2CyS97aIj
dfy6PzIppCvwb7qYnoaWCFuTTDs5GT9t2OnHQPrRZjCyW521j17ugdw36JpIX0mNxzQXwyphBxtk
Of0nEZb7Gey/bQy3zBH1obNYcyX//4cmYjqdKG2PHN20BMnB1QnSZIVAS85dtSkaPz2MaoFx5+xJ
62jcEuXA8Eh1LEhH7E8EBCv15sVJByDRA7tevplD8I4QaztV4WvVIBnkXH9zZXFHBnDq4uio0vGK
bv08zcGNTcG3rHg5lLZ3czG9I2z5EYw3dmznbwz1Nli7HXZVKTQcRHl+Zm4zELez7ZxiutoObW1S
UsQwEWetu7YDCXWNrjQh28VZRhumNF/ajnqrIRE1mDdl5gRLyPUeG365mdyU0DNyjiwnQj8m2MVE
s/eCifE/T1LLy3DNE3fyckT4UOjuRurSChvQAkfWWUzhY5ADgt2q22Vs4u0Pop1OYmS7PfvZLojp
pQN1ZUZ3DbL46Fsz7T0C4EhN0MdsIqAi/Y+pDKSF5Nm2szPCkq8Y69KmasuPZoT/RBdQFBUsFKth
myfB1XJFgMH4T1SEXq2C3J3Wo0C7Xztg5d3CE4do6glImHvn0NtLjL1rQr0hQArxVV4yUNDM7vOA
XVNVGTsL/8WOdSTCIkrYW2WUAsBJCJnODZe5lBQT6gd2wckgGjCxpUWr3PCxl8iGju7/29TU81nA
sb76sDIAuBHIORQZwaAekYEVN7bsEZaptmh3nht1B515KV4oGHzrIUzET+tUWMdUbLh3bvfyoywz
D/EFqjhFEjlimgXQVFVkH6e2063HLLB3mCMBqRLjMvK9cC3Usw1zPgzVGk02qkmZMd9y4HK7pqfy
dYzKZZsFIr7F3Wgy+eutpyZpjX2sEpji7ugdHQ1AvpioD2Pte6ch7FEMVSK/CPg/B44buQ3dAK2T
nqs92o5ii5DVucylAaPElhRLw7KJMAD1E/Hq7eYyBsBut2234V9fk9nr42B0rORMVM6wIcOD8UQ3
Opg+4uqj7hvOPpDb1NLKODnpRMJyT5rGks+8d9oI3LPnAxpyVeGys5z13nBZ9wIwR3HIZnoXl/F8
r3rePGVEKEIDx3jsJWcSo5uW58nstwEstW3RsBnTJjN0thDx1pKaNE7JQS0H0CJmmrvYy+wG1Eub
PgyN/meBLeDpSt2DGxmhvekgXD67C0GhgXqwMpjcbdWU63NtW/6lMAaEF7lfPoxzuRzjNkONePZr
IOegVle0KenH6Hb+nrOm309pMG8Vkk3Y+Wz6zJS71GvDfB+J4M/hPlocuyWvpQebAz34BD8k/rbZ
TazqVl5EKAGgscvibapYQozhNlvWXX1AA+wcCyZmBscdBMlr4Xe/PR0RmoDgPxnV8Ffd9uAG7mc/
pKd+yE6JJM6coehOMkcLihYqZ9zdUU1snQGVLvwKMh5NLDWhlXwUbW+vyrDb+iAaM8O626r5N1st
HmccDathMSfW4WKSgbjHY4xnBLCfEM45A5uDfDchoF19SrTCi6Fr0yazfRLao6ZT6nVSakSBTFqN
EV8qb8m4qVl18VkgWd3kE67+xZBRwe1FfX+CL75pHft9bNL1YM7PiVVBHIj3FoEWjWJb67Qv0J3/
lIM2Km5oQfulKimiizsFl4yAULM2rkO6jBGLizTDY1dXP3E3NGgni9OUpPcxZSrauk+wmh4GZX52
8/iktIu9n6Y0I1ipT9xh5XTG92JM8abk2WIaFMvqIZvtB6920Mpknz3OvN7w93bX3Cxmdg3YGbKi
4ssEcYm7EbtgAgI8bh4dV95qbeJdt7KPLmNxBAAKhuGFWeCLgAvsDZa3svJ4PzvDachgCIi5Yrlo
tMeolU9Wae28Obsu/99J6Cct0PfZEDFJmq6RT3AK6uqfXHW7yPsfS+exHDeyRNEvQgS82bb3hk2y
SW0QFCnBe4+vfyc1b6UZieyGqcpKc81w9VT1bJc1y6D8rETjpM3GdzfrT4XXeGJ/pCKynntbpiH0
xFo4kt18AOd2AFTCsLn/BVNkk6fZHojNpbLVrQHceOMZGePn7Aqs+6rT3rIBFYEVQz+nCOK7Gdm3
pppv2j/iy3DBsbM+NnHnUegqJ9JRuMUVfbh/Wh5RBYyoBsZvpvbrbOH7wcZj9oT5IDMn8HR+1T6C
KXF+0XxhFhUm6XkAp+V2yLr5lf2pFdpezyfkoTSylQUMKffVhpbDxaGwPWf2pWE8h+NIgM5bzLmn
5cW/R9sBGDT1FLERNKMG3CfDiBwnGyYmY86MSEGLbptB2k1q3TJ3pWWupYxiA9O763TQcGfFXNyJ
MQpHA9ZSciikkGrtbATuopCiBLj2ALjsjuAOaAC1wy+UTB5IZWLlbfuEYwGylKqx0cg/UIlfDRHW
YF6affSFs9TdfpuiKCLqWS7cW6v8PYCXQ/MZxdygXUqnOWlc/dTrKqr+GORKY6EO1GRpmdO4bUek
KSDBRnQ2e3Na56hS1uQ1kDex1KCViwg5qq8HRgyf3qigUwUTuUzWHDCb2ED82gdO4xsHDaN25uqH
VsF8ZDKNRUeTJ2X0dawCbV334RMP6eWEzAFnAkdCR9WniZX4W1fOLqRtZrOalfwZWc0+gbjVkCFL
M1ozhfGaacjTZlO+EzpENtpA90PxPakidBoGnIGynvSBLIpCQJFsU80/9Sy+WYyKIWAyvbIAFtYJ
YzLfyc5FCDdobg89+jZk1TOiuSmKGoYJycgvTzW0mXmMvq0iO0qPZJ70M2SR+79BMnK5a6NxrqqH
CXcALcXr62gL6Hoz+5ydFV3NWp9Xqg/Wu42o/GkNWSUSBwjGLH0NcoKp+w8vndZWOV/rrEeHMx1R
QxSQ8nwpjGAFqvDXDPbFSOGqZxAGehKFNHvP+/Qg1xX6IfI/7zSvzxwhKzdN3nzA+sGIcpfpksUh
5c/fxxa5gWrekkxcfun0u97WzdpL0ueXQHepeRGOUOK9Wki1Oq050daVCZ2VhtU/XRotWbWqQ6aO
YS4AH189JVqL+o4SJBh21KsYKkRleJjjMvuNw2ilzz7ASHcXJM7OolQKgIJj6ip4dPvu9uqhStx7
aWkbCEWgXXUDWoTZ3ksdv/pYOza4hs5tuE99nZkbXoYILw9XMC1oRaTu0syoEkNvesbxSJvXco8O
CLDFVJrvObyfxZRBmzSmpQZ9W1YofINlx/UPSBaqBUwbVrY/zOs0eC846HrdWutsWwpdAMHZe2pC
J01Aw2h1imK8u7U119y5bYgMoFkDSoD4EpJ+qaWxRxTqFiIEOzTuZw8aiPr2FYMo8bknJOMcP9pP
JIyvdlb+oIIHsZjlLlsl022Y69hi+/BscGHqs2K+qpHEMXfeZLWS/cBqU/hZeGBxBA62pDFvjzhL
otuZkD0Y5qpqafvhX0JrJvN+arVhyh79yXGUpItnL+Hj7zMVqV9m+/5CK5GwLS16s65x78zmRauN
Yw3nkLYJ2PY6YYI/n7y6NDcRi6Jui1daZhvTI1OaC8gdJnAhBNGWQxs9XRM2ltNbBxBTyHCDpKDQ
KKkihjffpFYlXzQJPYixtPWeSdxGHfInIAgEvGKcjwc//hqdiOXU4nPGQJLgDlK/SqMHGgm7DGtX
xMXcNz+sThpmIomT2ajEt19O10NmRtV9bWgBdznmfxpvsvDfGcJVbiSwwyGmbwZvuFc5HRbSIzli
2cXVF+p7Jz2b3hLVvrkWbVv6wSma5zxzSyvevNY/DXP22VnquBAO8BiEuISYV48GVetqL01jYyTv
2fuyzUWVacSsHTiZ0t8Qsnkp6uanoDGqcHoucKh+FGI8qbiXLHa2xcxJWqb63araq1eGHyM92J0N
bP5Gh8IC44u6pmdAIXdoe45EvKxi4JBNF2WYwWr4jkE3GSRYXnwFTrxNKwaNqN8CBoc/SUe4yLW9
VyGm7ubeWwtoe2E74o3UqOVddyP/EihwJKn6x3NfUkC1mbXSARANwF5YcTlppeOvSCKWDKx3hRmA
RAHS0dPCQAwjGs2dI2ngUOcBaEuHGRtuTCd64/o2HcLwhdnPTLrvWskVqSqLbjLCS7ljTB8Utjh2
hG0wPPRBpw3bZ6idlGWMegc6vMxclQEnQas5q/X8WdkgVscxMVAZ4AzDkmrPokDEqPwgydeZfujK
ZhzowSpM2Fwv2YbO9NlVJTDYYXhlvvGmOGGA9AtqqD3lXjk4lIuBAg7IvqQ4pi6UNv+tm86qVw2a
EM219yImqXAsDMpq2jiXqKzOZYNTgt1dPJorC9LAnd71dxC4xbKDwuDUQ76qgVSQkvwkDZxVMjyQ
UC9tlh0UpP6hF4X2ozUVHnWmT8bLDKbgCHRrErUp860MUAiv6b/sOu71j1lYjLW62GPUDpoSvL8F
6Io6M0Y9OrO2sNXzXy6WCE87I2OhNQ9761lkPUSaJqSRmWJ1CvHG/qmC4CVHawDJyd82SmCZzaQ3
Gm8AjERRajzjD/oOvfcF09GXGoWAwMdtUCvcq91oGp4AHWU9Yq5XepParZtwIooKQbeBwa2G3mVn
TcA2+DCw+ftuVnZYdNLCw1y7ipuNVqP2b4CqAavBlMsr6E80O3cezhUJuEKVRRnYU7My3MWMnCMo
71GrMNq9SarS6PU3tAxMbcpdoCSngXKfAv/kioJIASYqa8lvgg5VmQEQ1mmokoZpC7kSHKFxZ/ma
/+JDZqK2wNvHLo6FPjvbqYw3bg8gL/WMeKXjPRiW1qHNmvDbnDGR16fqocfRPaqlHUI/uaV4WRXM
WAHUu8U3MeSdiQfgIs2Yj1MN1GfK036DaLCvkSmVh6iZEF3KEUis031heR5EhrwEM1srybsITzAH
AzHZsy7UOEInBfIausSgpk1EuUn0oh7vGfJ/9BTXxjR9mlZxIrztPEy/0eTaO3N869NoE3fdFebU
ygn1/oBsdoW6K/pBUWqtY0zmV6iiKAtaEiHHPfMSqnqdkoMsYqeNjHutcbo1AT2nOAWgzXiFGUxj
BrC6e3AY52g8D2aRvIZ5zOzK7r9nQD47+lHSMS6uqt/u9bb+CZro4VZkJcBiNikg/4Rv9sx63zvZ
nYHufspAEwx90vxy8dEjd0SVbmC02+srGA3XxhRruIiunHsqzPijU4qzNUQ8T3vjp8aHlTWPSfR/
fEI9kgerZBivZqDskHM4Iku3dZr+2IzJjmbvaxuA1EPNKUVbTRSyh0ZAoxEJc0GcljZdEb9RncP1
cpdzhjxHi/udRlKeleI7wCyt7xALak9zUaxrmwZdUr/hqrLSYuevZlhAv+eT0sC1ihKmaXGSg8XA
yAI2IzYjuGVkIcYYDae9obIIzFUP7LwwRH8nN+G7QuUEIWv9qbR2EPdZDJeAOS0g7g0UrK4wHEsH
k6rqFnGFug2+1wGrO440VfN6WDgIEc86srQRwqqeh0a83w3fVVVewUnZqxkCct0MW6weSImktVXG
wdp2yWGHgaeiDFvklZ+Ckxmn5lKabbas7HY9mmCCQhjiC2PUdzV2G4mS7NSZVmYlEIZ51+swGC3R
MAkqeBM5gnMl49wmUphxGOapYlGKZvbKVVED8+BJMNlfTmh+Z4zzjCE4MknbaiIHn8KW2sLgwLuh
ROACEWUMWCRC2DVgVTJPUDDNFXVsPNGc0V3HGBHCsFwYXY9PUeT+BdpDjj6FMGur+dQbtGBro2Ku
nWq3kZopnpsBmiySIoml7EOnlgdvfFQtKiwatxd268FEyQjR+NhCtUCfSZb8j0kfLoYFx0iuyeZW
5xJefqign6TfWMXdApAWYkaZB3Eza5BDoHuu+PXrjCnnVg98tHCChjlVxmMLxr8VnMa6trZ1h0Md
FD2UqHfgiteh6v2GQ/QkcIOj6zktSwBRpYvAR9C/GY52derxrWRyZY3jR5FwdOXe04V4hlb8I62p
IQeTHFavoEw1cTW/hCNSNtPQAuuZq+5bRQT7M8sM75D2erDRJu/LyZvvAuQfBREhre+S/WwWRzx8
eBjxBjYtPFjnqnFniT7fJqTzYkWlJ9t/y93ETEPzZoZLnp/TKtwXTsJRNAe3SK1HNOq7o7zKCbRW
Pv8zB2f16ucym7cem9FTHWhCzQvCgcy4lE2iyrDM8HGtC/azL9ZIimoiudo+Uaz/QFDsRBsIX4ps
3AWddayxY9KzaG2ZyntgxFvZEIMHIIeoBxrhbOfzByq/7KJO33qjB95Fu0yytlh1KSg4lzwja4rn
KNVFVbicGTh/KtG8YxAHstZd1S06qo8KCdgoA7R5diH+DwWGDrnxC0G1o96bt7zbd2ydbA+eEyAK
FrF1tISgv6y0xzhwqdFeFrGpAc5Wp0vBCMP8G5ePJo6OCR3QmDo0QZLF9UtWFIguvts3kM+wdJIP
wLawGPlyriGHBNdfIn8nwHaXjAx+JSNz5wJuf5mDIktou0RsGrslwjGDtQAskEoT5pI7l1nnDGmh
4bUbTcn2ZjOty+ozATg+ADBwtPfBfjbmN9+nleVmGmgNc61sW7rVKD6AhKH3Yp9wIVibMebBYCH4
DQtJbSdGTYbutGNEy95SwUD0y0jN0Ld7cMG2f2kQmoDLUtKJtHAQxB7FDpbcDhcKI6+jcmv7n6B4
Jsjw8UeBjg+/OI8aIEh4cTaKus7LlP9w6SlALWbXqNi4gsFZWtq4mLnZicLYpSNa5ZvOaf4gG6/D
f8z3GgQoWeAdVoBGEJxDqfqcfZ7HWwPh5KjCP9O6hR6t++jbhDkGg4xgXXT7nDgmn6gokLRq+yvw
dx7011HfR4FDxRQCgqKw1R48hRHGeYgTVp+cHZJEfjtg1WZEaP6BJ4qKJuz2jyEfV3VX4kz6Z2Zc
4mbOYkJqzR4+PWa840RA+u+FsWjUzNzKS+k4sliSQG5fZrKSyv7CptPlQWR7CUL8QkXur6AGJq8+
iN9yff7D3+qVfjGYBnRmspvBrOnC28I+3T0NzY+oTtkI2Vic9zY12oTWsGtgJCmt2OkgT0YWk1c+
NQBkCHjK97AbWL0ZEtrgDxa9oy/GBJ2FidkaUwyeAp5hW7eYYDo8hvE7zFHEze0Va1DpX+qM1oks
QPx01E1cQBBpNxUUDLxGVtyur5ugHjNayG+G9WaBS7PrLxelNY30o1c+4oAhob6r5rcBbUpQdPsQ
JZG2QFxGPznIF5sp6RWmeP+/0H7cxOFvVv1EgEb/QvE8UWmhIUDFZCMfgWadYb8zBpbfMDuDGQXo
ToxQUKg8cM2zE7+arr+DcYV4xd5SouOMpzoJgZxHVWhsNeC/fKnAVqH44JGBvVIQPviyunVpPSG6
xiiW320bsKTk33oIs0ArVmb9FTMrYk1zffLWaWvB1s32GoGC2fuphn2C89hOccZDXmGy2FBSCC6n
QwBHn357NqLCASR474c91ebTr4ZGeBI/ebTJ3OwqLV5p3SRXGIzqPtFeQtaG45ZrhiJr2apt7x3M
9Bk3F1YnV4G62ZkLkO0mi3d4weXpyF8wbl+WbK+RcOCqIW281wKJWH4jQjWpH55ku1Sj7jrs7AUL
iwenk+/mSAEUmHDMN8xa4EGX02K2X8Hg9DNGxA7CbKCyZ3PDLk8Jl8SGyvyWL+8FfCSaGnzvmP80
KPSAEkBgVz2mqFrWenNNeSCMi5+8DTA0awPiGYs8+mpBoxQOEl/a1cseXHsIJQcD0/Vs+3snypsL
OjJb5tTVgudCqU5zr7WvRZx84avHWCmgwsTH4x2c2n4CQyfRGEbfgfqT83j+nAx7x6NMDPWUS32Z
0Zj20SQ3Av+DgUkddZcSDG+ozCsrs/a8C57WFGmHALijT7yOunRFCxg6fEfh/M7NTzzawf3Al2Yx
UpwyxtoArV5N/r3Gg7Xvw13ASaLSVBzQtZ1GckC2XF5+I7m3wD947emcILw36MMmwpotz6pLzp3x
KW+hb7ODq2PzTOIWNeEtLPCZyxVmNdycWh4luLc1AArw0G2lorJrbBVL35tjfg0mQwKj0rXvjP6B
0EU0rCFLBcm6s4oViwTZirVu7bF9xIkj++LN/5M26/ZD1DogjNE4ZBf1BPzwVVetV5u/4VKdUhz1
sg9uIuJ6+BmvRs4UFKtjN6gc2ceR+igEvjtQExUYbjrtJkGnOBqTdeQ9gwjz6Q4jopnuBkiCLZ1o
mmU+WpcIrQbIK0oqK/uhQEyIhVrpxa13EQ0FTCXHCkzcpdluOHESD5SiDQRQZ3rbbkomVyXHx9g/
GAecoiZdKM0TSyKJE9nedq21QxphhJceBY0ahGpueGJddORfZcHgL79A34gdujLt95QEvhV4MaTO
NC6+FeY8NQ1oR+u2rA3gO272mCCKEMjCUNui2rfyfYfUt1phybUyFO97Dkz8q2jY5GQHUZrttKq8
yw8UXbUg4tpqsk2AcfvXBCabC8mV8nHPJHnX1Qh1asXZpDLg5ByhL8s5wZVqFA8ueh29AK7xkRo6
JguJPf9Fl+kYpTkyhLayIVZnkfam++3TKtQjcuWvhZ48J2N64VFpvrYca/9TtkY3kUyz1UamXEFe
XTvNfkV7admW165iSzGtlTyGJ5upYEf4bWRYmGKRu6oxWX77QB/9wtE+O1BQFMaQiKJW+p6GI6qz
2TKdxYP6D1ZWWOQxa1VO2CHsIg7o0Yb+d+nded3Hp346VD3ScbW2qbq9Wmp3WSQd6lagKZHQ49Ru
Fti47HgEckYPVFpKeZedM1cfNJ6QD0A/uQeDECfWTsO5qKCnmCb6XvHnlQ77wuzwn3aJL9M0Hbq5
/muChV6Gdf2NqdeuTt0XrbUuejMdA09ZoZ+O2SoqKM7QfDGGuiRj+bv0EUQucDatdPWGpF5PNQFT
iax0xE/djGFm+9PAj6D41UcTKCvrpOsYkeLAdFCm5EP1gr3qW4ei198SW7+GvmMtjASJFTPbD/Z0
RO97P7fF3suiJ56JWzx8djD+bxEyHbmXfNOx5V1pxkeWN0cEwre17+8NIgA9s22I2McC1tNydJOr
ZmbcFK1gy0P6JRe0HYujMZH3s6bx96Cyc0xzE/Qznhrh1jFn1rKvb1DJW9Vad3CqYEQPCYULjsN0
rDSqJ8wrB08ZF05Y/mROdrSU+nXMsAZyzer3wKOII3VttHhrR821qjLaDf1ZHeN+qejtlkbmXsU1
3a60bSBsSdg+L0kOLjGf3N2caY8UlWZJLgcwcAx6dlCYtwbrN+tg1FIg2/lwseovBZfoSL+xt1X9
7KtvNXGTLSvhOCRoQSpvfabm71r1obJrCpU+8cZoq7MDiAgXJjCaRNWzVoAnO5MqS07T9D9qMq85
BHuWlkucZ+BB9HkDRrNVMSswv+nhLHIAjzlNjqo9u/5P2D45+Tj/ZMdMDJJUZODb5I41KWM4caCD
HOL9MpjYi9efM4YvBM6M1JQITGeO2cAlM75KVGPSOoSxdW2Su5wxLHg5OpSi+zWHrwlfzKcSiWWp
hXRPQSht5v4jSGapcqQ72HBUjsMn1BmGXgwl424ZaPZ2wA5AGz+4UHk6hELHQUEf1TzJrLlwpX1t
6PBUoHSKDxNKdgwaPEWiF/j1cm6Y4+t7cgxcCsjsVTU9WjWpZPY+IihjmOSO4Xy2ySxGugpE50KH
5lY1TGDUnURbjMZWWvueg5CZrB+CduVwmWxSeTIRTsw0Sk8KQwfeGx0pOkqcsyR0fHLPiSpTjxnk
vzKD4FVhpQALIHEw9YN8/wBxsR+JrN4zp0zSDVASfAaX4TP80Zu7l7TIO7yzWVdeMG95fjlWG+1f
rKUAgUl51bsfFsm9n6HxgtmPpJlpg6Q3gTWzf8uxRsHA4uFHgRov8iyABsRDqfxVoN94JxyhYKah
enDyXx3qjSgOUfL5/u+zJW+T35uBTBcjeHhKI91+52ny01763YWAk0i9Ot4SIrrLuPtmYRgxE0l9
nyUY1drMGC8sAYjssrck+uv6jvb+kRfTak8ZJlUUkFXEqcWduEjkdcpHYiUbN7tp2V+PzJzPDMPH
zEweSMCCLhm+rtpOZ1VmKNuyCtx+Jpices4tnyQc8vm2i89sCarmSkVfSKeRGL6yTeIGWX9UgcHS
7phfrVxUTwfMwIYEnnIOhQLtjB6iSnxT6GJzjZIW0u7cRWl7kKw0y+PLOMRrx/8pVETQcI4A6hQM
5bnDTpY1sMO98lK1IuGPFys4A46KYn5JYhab/dTVAFbdNK4kTBhwVWRctgpDa8dNajYzUDZAFzUH
8YEH2Hyk5vWTi9QvSCAu0ZpaJ9bVsb1PKQ7HDP0CJRRncEgEr4PzZPaEuEL2xEYy3WaFsWzdf+ef
7CsVDV7VVRahA+I3n0BXc23xFL9LxAD9v4yd32bnXihyGV/DXSmvMUEgk6VOQBjTrwAV+zrIDokc
inX2ROwHPB6zOFZifKb08Fr97Nn6JuZulcqHM0PKNPhLVrzXesD6kKbQBjgnyWL0d1H4e5B37b6L
pTMi+aydwFlKSRi6+TqPuoWX2HC2sodGlw1dmhvjdcBcBKdkXVX/noHH4/cRSdRcspB9zSRgIQW/
TjEDF2POzHvX2Xc5JrR2PDtpuANEcAi5ExoMks9ajoPQCANrckcx7LbGo4kkJ4i8yxiDmI/0DS2w
lcNVxdWeN8o+JGhJUU1kkfDu9/5S/ncgp0koKLzuMCK7ylXw0+iareTbktFeUntwjxCv/61DpPFW
rVeuI9KXiN6DBH6Jul3S7P+JCaubwvzW8mY5c4yFeAkQZTL1/ytZlh4LikXu1eqasMyblg09+quK
MtfkT/ZpiLyvDhCiYQrSG9bFa6Vl5PEU5IdKOtczQYK/Ym/MJGyc5SghAI0le23oBNpJu/P7F6kB
XHYiEhw3ciW+h/ddROAIs4cE35w1UmvPhN0VsX1ksSfqldjDg5KFyk/bhg5MQighn233x6KrIptX
1TE4wqqjiET6YFPS4pKSUzJ1mqPyCAmHtv/DWpz6p9G/yclWIxYekkQT2Hz48FxQ1DB3JlH/1xZJ
P6eBJEMU4LWHdAoxp0XN470IBugiaOil9dvMLKulxQ4CWVoBGrWxnIEuuhlcsizfWMbcgJ64dIIZ
V82bwzqBtzSu6xqEdxSd5S3VqbOTP9M8WSUWzI0PDSKgNFfk/XLiU6HR5qi/kG1eeiWqgzQ8bCCS
3V6aHCmRTsUtQIKgYe2NwtiAkl+H/a/ZdhBcg+9FEcGxEHWvqCGDBHF244A7N4KzMQ08OfNKDnUQ
rFQKKRIFd9tttylvQh4IN1KZn50OXYIY7SWXMPmQ/5IKBX1yUtyLPBLffhk5pOXA4Gbl6J5IcVkT
/wZ3ubVk5dn5gxrfsM+jwz91f5gSbbWiuWhkQkoSyrLkjJXVIJdbk5uPesQcNF7znoikykAzjc3a
kxjHLR+EZhdytxI46LYFAP2Ns8luYlPRoHRQ//Sne4NQPffBeijCrxktncFUVxonJakAMxRg4BsK
9STZyOWzAvMwvZjWW+Z4C95jTpuuigEOy9lXJ2vp0Mj7kzUqJ4E02WgE8pPSxJNFzMqGZLKm2fjv
RBK4Lu/KpnzuQuUovUIuxaAk7Yt0RT+KiQQ5qbHUFQNtfPYLZ0GkY/Pw9MJ3Pvr/CVjn5dKJavAY
snhhJOhgvXYRiEkHMDbZjeQTVPEmH+OjMNPETzkMmDaAzbnVBTJPRCo9zSFTfbu4miUc05ypLmqY
kmRgbbXjuVkUd9QuLdtGuk0lLbNub/bE7WArogrI/N883WboB4eN1JqlheOoNKjkYCXOnjhuaJIm
Dd4r2bq0wV/x6XKuwlNZMFiH2oE0Ms9fzifD16ZXiY28QDjE2gqHabx7UuPTTcl0bL/C7zxLz4Y+
ziD78/y1QXMCeRcP4Gm/Vg196QXdzRj0q9vA5hecteVyanhN4SLcQj4OCaTA9mERdxEsUlBXbgk+
qnWQknBhp1gpik5+FL72lBROmt8GL+kBU7rxY7Lt6d3V+xxzRKe44Cba7Oy6upIc0gSK2nuXBYTe
iHShmjYoUK/jJDtPNW0VIUsgr8dUynpkabQfQOws+pzJjCRwsqBGqznMSDwSSexZ+bSpghu9fUtK
hwchpnH6tqQ71NcZmQ8guGiYaGAgbunrw8ox8VrDZaoIaAyG80uq5nAW0P+xgvYmjfmB+YE2KluC
261Dhszum7PsNikcwd//1ShCZMj4389PBy1OrqoyvEJgQsCoq989z/vsXRhNNl3+sP6WQkvR/KMd
RweA+TQSjO3YJqegct5ydDGWqnVRG+2EUv5+pKs52hgwjNXeoukA9vASOMVnaQ5PrwkPQdyvJPWX
oiUl0XKd5lZP6CG0o3JAaGIrfzmVGm5BtvYII5pBtd3cQmYvEo1Ih4824dnGbvuF4fNdUemxEBaA
4iGsGhYV0JUxXmgq8hVJUmfLKUUkHjoMVMAwQpyYyoZvsBFNm0HX4tazHV3GgPkwohUfWK9DVV1b
D/PaOb0ju3aQ11oMM9hSU1QG+3OpZRfGNhc8ubER6vdGP0ZbP1BhQVQks5YpbEgrNs8cQeOqtWv9
nmTZtS8aBCkyiuYp6d17omjld4AGNix7hS4nPTmkDxMK2ZBue4qUGwrfqEqlmrIeQkSslLSAPGi+
N1H8GMg9VABUUGXgb0YjJps0KSAzXLKGxE2ajmOdA3qg2TJRwLWuvitT3DkT3qSclYWjg1Pyy5d/
ZZo2ylpZ+g3STuRYL3Lodb1Hk6ynwgGbAZ16mBBuNfNAY5lNzbpIoLVUFJO6rc5rHIzuhtI/8UkF
P52iGKeRiKGnBKW9zk5cXL8bWpOORwCeo6twFU5TRGgCeOsKiD0t9dZIVSMmRXUaT79NgPuMyjDi
Qirj3ppB9JggxUylcmoyUIUajdub4flrTym2Uxfat5Jx5VLNKgsUuu1hLOQyZMSksR/wXC8Ge2YI
o15Ut3/ph+5Nxvl9bt27BkL1iCYwSS0zPOxmkMx91Hon5JNuxrpIRxnTd1keJCuD0f54kZ5BRQDf
bjxRaCOI4mGNzqXEzM5FCLnJVh7YNR9akBxK0m4c8vtAlR1NAw60QpTvXguybrR4ocsAx+zBURik
wnr3Qaeac58H3X9FAGGZZ0NFZYaRw8A2nvyAptdbarrIwosNcXNWjUITF5TomvyNWK9p6I6KIZuB
YFexljOa/IZkZB2SGvawZUiIzFgGPrBcQQPNDdYRBOQ6H8Gd6yvdKt8o6vMKNahRVd7VblwV3rdc
mBq8l2R9nKRD+CrdAIREMKNo/vTUcXluQToLseMDyzQ1MSvE2BccoHg/gzRpcGmEgAlytMX7jhQ4
dW8dsB8EayngioUa2qyiDaNm8E9IdKIEmczZSy5S8jlniHy0y7JsMcXhNmUEBAXoUDGP8pung+KI
SYEsjUbpifETkieZzArkCzAZP428jBLhBPln8hBy7LZ7K3iGDlpNaR9CvgmxxmiWVT7RSeA1+Piz
0Y8ruOWQ7lsTk5HmP4N/15EJqJjqLmuqec7ARIhnIINkVmyTrdaJ8kIiYKsKinf3CSpvHZfYGNY4
onkLi/YPCUpvP+WTyR16wKOYaXG6YutSAASjlJI/pTtf4qkow11S2BC7hDF8pSGpkGbJPwbdqxwo
svTUFh+4V7IHObdjOZNh+/Uq/Lc82WU+OHxH29EwOFioxzh2ewQb+87hPlbBmQ9tmcXJ2kjcaYNG
ITN6nNzj6R2h4RVfKDdlZ8iqkIlK+RR2GRm+9CMewtke/dtgjV+BBRgW8aiIhdZY05apY2KqN1Pl
nHSqjQk2G72kbccBndKj4DNGOhhGC3sho/nmiTL3+AcH48+01M5dnbwpXv9OJTSmeOVgjMda5jM9
uKEdmhl00ul3dmvugtcNXnGJ0uG7ztKWMkEuWY37LfgTkIMcub3TYkFODdY+HVT1A07UEuUKyCVP
n4EGybtsWWk85+n4bwHQHPEAE/BoaZqbffEm6U7mfIyqf4bockqLco8myEqev6U06yxBnJ4HSSdl
LU/KK/N9AEdT6rIGkmQGZcvq0aNX4Gs/INwuvOKvjRrgorXS60xybjMxtWhhIkGhIUifzACCw1dY
ROBS3P4XCZt8V4RQ37LAzMDkSxyECKQyYMsGLNKqcnbwKHcygQg45mrYun4H2hGip6QABVIisK6W
KpEXi0J7JdrxuafAGshPdXboveIExPoyhsm/ehLQxLphidY0OwPnBFaA1HakL1aDe514fbLNZL3J
iC3ifJZJqASgCr3mrmuwnKfxZ1Xm1tXhv6bdd+KMD3kiErIk0qnAazTyZNpkieZsSefl1/uyOTR+
e6KxJHvSLhM2tLmRYXdZPhlTeE7+VvcoN8Xhw8lnQCJ4iNd9I58jC6WJftejciZizuXETrknTkN3
mY5sunYKnhuTXt5sQJ+gpF8RsED5V0WPr8yoPTsDpoQss4NJM00QbnvOf9BM4Px671m/Ps0yGc4l
GmICeBzDbck3Kv8oeXXqDuiq0FGLDagHaJ0wrvCIOgTN2kcAOIRm3mTOdeJwjirkAvLqkKIIaGsp
LS14x2RHshnYeJRNBF3cmMj4aAeFTvMAmSxi4GhDTAvQb3SWf2a8y+3igLQE+H54QISnQvX3bAx5
wGgWYU+MonFZRrsYwbuMSF0Yzm7QrN95ilxuRXSCaU34jGuwW7P9U1WYAvThlibWxmWHT0WBmF/9
iHV7jc47wB6vstZ4hDO+N35VoYUXhbIr3fqXYtcPbUCqC4xTOVnvij7/FRmeUOvfnSFca8SuuNTv
FcbvKFDgrBFOCSK6Rre3fPykq5W0U3O720ypCnS3hLmWwrLRio2aqHfNnCk0rBODFlzQy31KgNZJ
tRoj+qBccnx1rajaLq5aZM4k0EzBVs5cuDLbChk8AvrO6c3vUKXSYBUWRAfGc/+ONwFojY1iblye
8boMvb3LTvbiaATnhrgXZ3AkfpeuvRnM6qDYqCNLGSOBUqbScjTLVqhIq5piwIjF2FUTWP2BD87t
X45If41e/CMrp+hRkxmKysHCcli4g/UAZhApsXFvgl90bNcNGii0FXYGgn+nyB8+Ozc/+QHI8grV
mqbuzlnjLuUlNXm8I6BINiJNGczdNqwbjC4lKFAUBpCs7NQ84pOxlfO1wKwU8LrypZU5Pdm8pD3s
gXjT6OgpdIIbL3mzc7jBHDpSsbKOwNQgEA7OyHBXagBylP+uzWrTsMXoakKUi5ZyZqKn9ikzdUkx
ZWAhe7enHYHyxCbnv0vvOzZ1BJHwWezv0sbjpVuOjz0fE1QWa2QZV7mJNj47KJyWlXFRyouZ8PEg
DegtxKHerkbbukdKjnxocdeYWthaP64GaZSDPaRl6AMHkzvV9P6YTXDfdGOvOmSKJlKYsctA3uBA
HKAa8iSAELMfzeBX1OMUORnGhsAfTTmwig+5rCmBxfI/js5jOXIcCKJfxAgakCCv7Z2kVsvrwhg5
eg/Qff0+7ml2Z2c13TRAoSrzJQeETJlIX+pF0lRyTlMwxIAUr1r62svqQTtxqaGX5SzkToReQ04H
66I7Xxi7TDSfl1rF1UyFacgs4RJ+8q/vISyWYQZ5xQyePRulQVT6u1rrP4JXAeu2JPlaHnpj4gkK
7LownWo6sQzzt70ptzXPYlYlHKcxB36OVSpuGnWLoqeE3Rcp9UzcE9RAbl6eMr0nUTKOppNI+bzg
V4Sp7yabDagmD2VfLurVSluL4zgieS7s3rOaAGhXWvs46+4lQp4RxYbspktOquNMRc4OfhrcHAuN
x/TTSwQWNbSMrIZkCOzY6ryTk+Q/pR/oLQR9BToCt2WHECTQYu/ppHiKTQn5Fi14zjz4bE+GhQIE
/aGhn0Abrc0e64nSAM7bRP00bDvsDzdT5L9NNqILJgmhc7DUOvVT64g3o8jvQ9PlQiE1J/PZ0jv8
pxm3p0weRdcddEc0UtC+OQnhIG3rEOA2mxsP/iOoYYJwQhGhwLCCBwcs+rKlthw49k2p1VWw3k2h
m61n8NCrZiSaETdfFfXklwYPFmcXk01cLNoMuwrubJ5rj3XcFf0pCTAM+fazW9YXulbsICGtSjMd
LJbl2VvlddBvKgfZsDF3x9Lq3gGfH5ed3DH7B4qUc+SNe3pI604Uj/+Le8HbzpF3ZuQNZGymxNZ6
w7pH/pZGoz2R8iGcfe8UrLCwV3gYdX8zLP1R4mx0B7rNRbLzqZsJmDrztO4syewSuFMYlAdX6w/0
hLhN5nPvJ38ipl2Ip4m3h54zn6ISS1bElFKGKfsTiTNyBJT87oDsYHleKtOnF9J8kMKAwbBEvZf+
VtXw5FDW4GPZLHcghvbsjNG/pkCA6zaPaSxQWA1v/RRI1HC4TG0+ku/yEMQWhkHmaX0dzdh4CIzF
OYw5/TJ38t8k7bPO8mtmc/XodayoI350gAErr5/AEn8sR4A2tThBzZAUefeTJX9GytPycgbkY4qw
fKViAvbEuT8ldKEnRqDOxv8ffSsXTzx228oInyInvjrkEzUt1PNlsqXI6iaH5ljwd0dUDFHvfGcj
EuWiZYkEaszsrt1ol8S1ZimYc/sQiAooTDuvzWbYzVS7YT5sR7Peo/wHN8YgY0abgm/7bTmyxClH
UTc5RBitPB4kn9eqNTjqlfOL38gNPM1wlfj5d4qeJqzDnxJMWAXK1qKiHfv2uWmiqwGym2Y69Q5r
j/q/mJkpKdz41U2Q/pjjVdYJVf6u6wZax2qLD/2xoOVvE3bfktAedhuafPjI6bC0W9vDOZ3/wiYn
/MfcZAEQmayka9D1qxBJIxQy7iggHAO99SKAwF8DbC9d29Z72TcXwShHKhM9cjDdDWOJnco6qkQC
hYgrII+Vc283wy8PH3ceaJqcMPfR14i2cRZfJUNK3TRMWRAXcJqB/x6uPKNn2MPZB8751uQWi975
Q4LNGyxwvEyM/yrP2VcemZcJdyYaFsOVD8olAKAxJeGHlRlYI+wP2QwHcMtrKAvXBh+H10PECEIq
S414taOsbX1N3zV2OQBM7zNhTr3Uwb5Zpl40CeD1/3LETQATN280izchQUNc9rCfNt1IO4ny32PL
tJFtePKwEK8ZicFY8xCZdOcQYEXr+auG01bo7gdmKQU64uXv5fuSHL2xTG816s8lwWwtzPYt8ohG
DFAfLX9WhvcJr5FjqgdqAEzD55HfbdjG4KRudBtDpmlgNfsFLn4kwrl/GEW4jeSLNY40B/VPwRE9
bMxbnnq3PqJdSepo3DjbprWh1UX/AmgwRDaEq1rTNqGNTss37UHUwNlfT0QXSgkLJhIrgbkjYTNL
cFlmjktyCcfjyoMjPBGskmXbeIJ1XtFZ55nkcNbSBQiHjLBiWtOcglpOsG17ybTaa8N9J4YSocaJ
K2mM4g8fM5rj/pJGet8Z7WmQ9P+XGRCbDiIKflkOI/zS066nBvIdHyKEv4a9AjIwghs1b+dFJOym
G1BwoI2yTQA8bqlTWB8bGgXgRqmq2Mm4kGw1YHCIiKKoiutS05UDqcDhxGYOtLymPWH2S3FQdQkc
slzLu6zuaZT7sJDc8oLRggtpPdcKyiJHCWFT54Y/FuBgI3XfawpwE1FSKQbFYj7t7Gk8097eeV5K
KmcHy4HaexyuQd1d/ZbBdRv6G4v9VwHOB31iPVgLhkSPHZ3ofOswsatpheSFuiiwn8rgSNtOzbEJ
usPgw6IbLFp/iFKZzPOZ/Z8EeZdlJo9cqmWiUNTTx9wbhw6OKNvutA5IhU3T9upjW19x4Yg8+JiZ
LDQfXJ0ohVXt4P1C9EmFx6R2J9jruHQUsc8VB91xhFRRmk2+biRBB03xYk/JZVmi8OneEta4MPVW
2Rxdls3AH8VF5PEpFc4J/dg+b51s3xOxoA0ftyIvmhqDw0T7DGTnwdE5Giy21HTRyZn+yB7JgaSV
jwpRADivq4WKzDXGW8pkPdPWt9vN26Ab7iWbs/IpDZPmGNJViNqUuToHKV9fJi6MF7VQLzAbp4m6
hB66CPSzFlCalOpn1NXWGIeCFx6NaHOEs4+BBUCMPspxAFhG5Vrqs+uGmz4nFE9HRMpYp0bYr+ym
7wE7ru97l07LYyOfYhvMUE6bAqXSyU/ZReuYcjM03x0bV1aQX7jJe88mOQBv2KaZ2juTc62yXOZm
A1lZyP5pMnE5WTtTtCG81EkZfI40dXhMB8u6mFx0VQAKoyKAeLemLfCvqJvVUm4vRYSpraODaQsM
FTuM8TVqZCqYd4j2QHUWjyu0BydyFvbTgsyNXrtx2vcz5oqaF9Xsi7cO5i7+iU3Oc9WjGFMWngCm
mlp1u4LoM9l0H3UFY8lGnIOQnLtWWFs4/Utj7rsAFtv1/b85/3Twyy6rgBv2H9nsPEa+8x6p9JkX
x+LIULoEvk51/oJ3NN149ZvwOOnZwn7Gc7cWVrIbqDi4D7QCALLQ2qTzJqPs3E9gpaCUYWGQ4fjG
TeNxh72xNfkWy7kg4PiAN/fMH6Bx57I0h3REy9Dbmq0Dn0DcldH0aNE3uVZ8sWny0WHJ96yazpWu
9XfcIDkgdW0v6FYuLRbDcRPKYiDxbIWb2YurS8DRfl0MOD+8V/gtlFWock3rvTaNFg8L2BmmBMuB
x3CrJ4Pqmtl9VH/1aip3nuOCOpElcZjG9ISDh51t/LK0VZGzmH02SEBjxAGaw2Hb/yyvFcj+XcZ6
h7R/EoG3ELM+mqw5NKwfWiz9BbsYb4TqEfVcq4V5yxMmZv1rDNbGd+ReNPLcsoQUvOCrAokDoR6s
ebaq1P+FLcl4uP1H7yFrjF9icr4cWf5Lh/x75Nhnt2KdoZ+ZHTokQQ5BkVsoNdyHyAAhQtOPw9QY
Snp2uaBGi6djQSV3q51uurW9vZWDJXZTlD4YkKggL484ju1t0DuXJSA9k19kH/6zAWFuck7fG2LB
zQMpe+rQ+5hEbNT+n31iJZ+20OlxnlMDRqTHqEES+c3zNhjzQybYcdX/Yl0kDD4uKX9ASxjNBCVG
kMiQkg0QK/SwsL5Skpdd1u7l2Tez6Aiykr4wIa22vIs83HfhNTTAW4JRqYL2ox4hqzde2W/H8BFi
H1Jthh0wMt+AYn+bXXMuZX1umuFx9CloLE7pW6za3wLidzsyG7Ocga8CDsAwEJ36wh125DN9Jcip
IRNf4j6IH6i69viqvt3WTfdal2AG6FyHUpdrGNZnjEVHQHP0GHgUOkSqu8gotyw7Iz2y9kgGDUlS
yueZBZ+wUogdbTRN0Zizx1mXYcqPBJI92gPbkzu0kvpFLNBUXuGl4pHChyJnlPdpr0mlyPPPRgL1
NuebVpAUSkmHQZdpTRjeeD/W/qme7Z5Blemsc7d8zgJ4iB520ltTsCObnfc8YkTJbfVUuu5X0tf9
LgxDZgkJ3Gp1W645zo8l87LVxEAZ76TtUfyEwOBJkCF+xiwRhNvUzdjXo6i1NkbXyY2Xl+zVUHMh
faC7ZgFrHfU5ejWSBNZcb0B27DNlyDH9qrLZFXjRkIgAvTDrr9ZrwFvzpo5Njr6/hn1Os+yzFOM1
A08bD4z/up4XPVTLxpEY+5l21b0LAx8VOFZf3j97HBHJTwNdteAl9INxHcY+iJvWCI4R6PRt0w8J
kBzaR1Ogr7brn+Y8u7OEpgEJVzNhVIypKtgOPkBpYBb1dKk1yycY9Bcj5mU1ydsdFSYJ5ZKX4fvv
dT4/JnmyGXX2Iav0Zg+oiMvmN/LVpi6qSylg3k2jd+AepLT0wZ9Chj/Dztxk41J/2TA28Xgx5YtX
luzj12BK+YgRsw7uXtVwSqx2HvR4FEcoVkIgVpzCo1dT6j37ANLv9OI23i7FiOfSSNfjdPKzgO7G
fPLaYm862Wc+gN033fyAuXULI2JXpe4btHYm6nP+nJUlyWrlI2z9/Zz4/0JTHeZq+o4M61S42bYe
LTxQiPWE/5JM2Hcol5rarNaDH3W7cCqfZkkrzW2i3zyRsBsNC+FE1b2GNgbFyjsz67EPwtWY+SuP
DV9RW8+JTSU8dO0dg7mn3B2xX7n6OpFJgDCYh9Mi2q/xBxb5OttV7fwTjIuGjFEM3EyRbjj7nlOj
Yy4MM9PuHFavCWJgR7s4c8cHbeu3OKxxLOXPeVOVJxqWHGBp2QwmVj401/3GCUesO80udIlro+GI
tZCO8TpS4qiXP8SweVMLjgdjTQcrszI4V1X1oce0BMtrHpa4rJOJIvdTckkC2eF6I/+D1DBePoC9
ouufDEIRJHytlYRb65nTC976B9tyr2Rzc3zjguwiRzNQjoZfOYFfdFouDibCvRNyAOoc7zOfxd2c
8oy2GSNSUE/niMS8+x4VEmpnVmg5zpdkYlVLLOPcDs7TJLNvWVqIviPEZWMLjLbHtAaSGTtkn/WH
NPSsXYBR4zvqFPp7YXXEq8/0X/1R/jFhe7ZJuj1yvK45eLIw92EAxqeimUUQzYbcQ3OlSjls4h68
tTu+T6q09m0lGFLzxuLBR8TtO7Xi0fSPHWS1JKmvyB3TnVtOS5y6IGAZ+6g1T9ixSGwjSq2SWC0N
poUw1e5UT8xmS4xOpuRvnoZ/UttHX3Q/Zs4Ik11Phgn9iyzqH3ugjgaZMisTp2cS9fGWDMibKs29
i/Z+owrUlhmaTzzz7Io4ezRtwqEK0hO5G8mlNimWI8IJN7EM/jIAXm5DBTrhpYetgpeUQNyrVTf3
nuk+iS7hwlWYGHPPozleifjQTbwwtUMCMIdCVtAwMA8qrhhZhORgqxHuW827TDYrSv4oDM/SL15l
BOasdQHoDv6tbuwf2/eC6xwkzn2X62Xmoe6b2rm641zt6F1dKxjMqyig+87qEzq0JbWMPGK/fJTd
cMlw+tdkCMmfMR6eFwECVpVy3UeCan2C3D2P8n+npFdbUMRn8zUsZ7wkFOecvZnkUOtGXV0u0N91
p6ZgNRuQknPTvtbVUq0kxbASUlxHJ/5IR70Pg25ad6W61YTKnN28Z+P262GlggkiZOfj6WhuRiB+
Ddk+Op7zULkcuyrAPitHjd2KOuHiDN5hThHijXW0H+sKsbgzwev3Azgr0t0rNosayOT/qiggpIYy
9o2aLhDmLp4ClFQqXMViWBNxcpwRQgofWlvL0ozldN11CcCaCrIQYXoM6Nvha/L7XRxGjD+TU4kh
W7gw26xUbIg6fAhic9f3+ccyZTSoeXNXdLS/xo1feVdpcnSyZOd+y9h4zgqT7QEAl8mgRQQBzw/k
3zIkS9z9NdPxNzPovCWERcXyCY7LjZZKvTVkmt4jBoOL2nDaFNgKu4zIkGKP3ubouCxOoSJku1pP
QZKfxsrlTcEYf/R7in2nYknj0YjfiSGpOCEx2w6c3jpQOIac7bOPRNDykzI9MhpfSad/Cor6HM44
2jOHZM9CvQ+hR+PSJmQ+V9G/nGxSXTgkslU3tgg+Vl+cB6YIq7LLHuAjctrLrXNgkJUbBN9lAv46
oQNkLKVNB5quKAwa7sH8YTqgI/FCLFpJZqrtgqNAlOLZb4VfkZrcbxCEsfPVZ6soz6oqr63tYnj0
DQUUO7BOeV3eWYyuBRm4W5+wG8rQ7tI6DHw85shOm15nm6hsHlEsxM1fMYx3JCs+WyAq89RgihtR
/Pm5kT5biU2DouAtrc40TnxFk8EhjKJD4YG+ibJUncNsMYVWj0wiAamNnImHS1u7fzLqJTtL85Q4
5UzSD4uuhrc+te6ZwoXtDZlvRcTnSvoYIzNirmqZbXOLM4JlkqvQtBkwK8HZAmiIiVITnrRSgPHM
PPqk93Bmo/qrHMUhuTjFRvO4/PScRAtv8O4j0Z2SmPLLocskRhPhR3HMAFaH84QfhFF0abSPop6e
muX7LP+rcjJDLfRoQh5sVLEGW0Zju89jAtGDicsjK88rpjJ0PQOO0/GQV+7GjYKTnbE+KYRHdcrs
qOv+lhTIrU26Tht914h8Mvag1SibK049tFxDvk8issaWVYSE2FVVxC9DVzyU0v5XZS1p5u12xI5P
Uk+Oy6v/hlCAriKYj302XRZryfLtO88/ycJ4cwnD/P+2puyrVST1GussG4ZFme6WG8Oe6CZ1d8pw
L07l380DAK/SGzZO7dY/zDvtFy9RADfy0d0DT6tPtK5QKaYKX0CT9ru0d/yLTnsIXVPBDDPsRjOn
zUz83CYJlb3PPFDW4BLA8VmSI5YF+a2jo06wq08UcZr9lfj3yWlrxEWXZIBbooWZNBqf5kwfK7MC
sQmsFspE2jMWtGeE17EgNMABgKtj9RL1QQjjkS5kaw6/xeBnpzEROCdKZWztMuvX1my1G1BI/VeU
lT78pHwwTj5CJn+VY6zYF/1AcqctKtoPqLxMUo0fg1Smt0QmUEpAAfcnOZType5okA5hiz07rsMJ
7b6uowOoymrneEwZchEnJw5lGKOH3roaE0Np8Iqcv1tverEL1z50CesoQgD1bDOSqVoqVbNQtOyI
c4/rBzf8BZCEkao9ETehBe8q0HzHWhlALcfubrCP4xhvjTQlmGbR+OHQcFeVYTxX4kON1XtZfCz/
AXrpcfkveRwDJjK8lyoAWYegiCnlglPIy2JxQYKn/lcz4U8ABGf8azW8NuLdrUl968Mvf5n9l4g4
xWZEx1KegrT9jQgYt7h7WMmXVSR2TkF7Xjw0y7/VqDEcNHcearAgRDLp7YryRUHr6IxghxzKwGtX
1nd4ZgYq4Tk+ZlBaytDa4ZqahpcRjJKn/giK5WzyrsHdSHTjAw0DYd0sGwGx9zRqY5/Hf55FErHz
6aIasK0Oh9nRb5qt14V0Q9A2tTaelYaeBf3+QT4vH5AvZ+XtV1y2Z0QnigyQFJFvnIMf88NVJd7R
tFt8+IJmmE+4OOqUREFr6aiAK9Il+FtINFuTJ/k05CTudljYzfzDRFvH3cnYS4o4fi40nWgfvUD4
OPEVYaHxyPOO4zF0wBQVnwHkWMxD4MoydLCLBAtT+YdjkSRYnmwuIhdO+uLGz7RbgLETSFkfxpjT
7PkD/WDtsylYNHDLh+IXLaAz6xOLEm7No515yw8w68VX5jIOaU+yq642lWWbITQEN7ztGn6j/xqJ
0VkuX0nCQVP8ohy3J/qXjMDInWJvhJBR0/VexAjDm78oreKlh8wN5Rbx7xjQKA0pnOcvPJEHDhfr
xQ+zeK2oy+/j8pZ65Y3T2hFGKDtNfeobdZxUf8Bw8DUm8WEsxY672hkXO3iuRmAC5anqSnxBjF29
ZxWD8rqfB4zpcscn5MsuOw6hXjvLYdoDxMqmXwFOB+m1kmtYvuuai4wBbnKK9fKiuPaPP4gnrkjJ
pkujaB2b+mFwfvzSQCfTbAcT0nJ5ModrweCDP8duTZxCzQlRY0Kk4S4yG3VoUO17GZhMx48OLbSK
v6ZKFCf2x8AADkX1TqJb+iQM+O5VwsDloWOnsmlL8hjx0iUtMvwQgBTnX/OjxOxkWL+Ff3WzYh3S
uektC7hK2Rx6pQrcRnhfS68Z1n5E4zOoE7x6nzbfcXm5TS02FtHHpKuugDCt2+J3+XYWUXINQvIc
pOdJdcVOBZ+6qDc2jnxBKENVZPuazC1NPgAPC/fHb437yHxZfubyC8QE0Xl7MpbBDqO+ZUwQa26i
tbxdXQlPwfptKKmWz7EsLiD9Plgf1PKJm9p+mWN4p418NEcm7vMTRlZL0PdFIeDX07Hj/8zaar/8
NdznZXHhD9HVTqZ2T+OUTNd2eay5G4RBwh4zD6kDQ0axBy7fuKsA4NZvfR3upRNf+BFzGeIZJEql
fdV1SNNntzywvjUjDDxhM6L3/ru8D4kVj4CvwtsSj3eYYfZ3GUYAuJmVsU0ywRmtjt4X4VmcmXsT
pp45Vjh1eLacvt6Pc/1rpfNrkuivKUYK7JAvA0XZ/TRI6QRneuj0vDXK/CGZZLDHOSzIqbQD/CR4
aWIPnDfpkWYTnMu68U4MxbYLgsYlPsOs5ldKD95qzY9Fk0JYL/r8kOambl6SwkQHRHqG7zBDKO33
LsTTldH0C03UpM6ARlydE3Z6tBXwB5yfaURnWPvHOOW1n+yv1NHXDOh1kaU4IJg+WvqBwIyVY2va
3HC+JgsuZv3Xu+hdjKEFroaxeJQeJ8wiPLeW2hD0vhvQkHhS/0PmEp+1l7LxZB5WBS4/waccIfaj
kzIrc6sXKmSm7c1M34M8L9UUHHj1xe04jyRzurViCRGtUe5+7n0GzPnGwdxaNKZ1MiooFcb4JcDE
szW9xkQ3hqpE1gRbKSDjiTiDeG2NWJqhVp5I9D6ZhE7O9EpNB0rSBK3MAI5c8zLV80Ur45n9GNYL
ZebQH+spOgxttNU1nshmvFgGg3qjO9Q9+cqBHPdiruV5oI7pEmE+loxOptRgf0KJFzaPnRH/aEXp
s2ykFQ1nRGinPGY5yjQzEkYXqTef5yrZz2N+kmp+cmagUm54XULXS/C+jZFAEqGR56MxN2bwu6zu
ggsz0Fs6WJ0FTQvAH57V8sPlQ89wTQI3WCeTPs9ztp1MOIi+ap8c4dI+0dM/PCXfduwz/lFriMDH
0W0fWje7l5H1Uvft1mRSzCjBxsLETuGXz37QP4uiP6dI2E2DUQWmplUXmo+RNRx7biVIwnWZEP5r
gnkyu/TXscqzjBoCLFE9VmE57BrjQ0EURefkvjUNq4CZmxp/j+Yf55qajKa2IHsXEDl9YfC02W7g
+OsRIB1MpFFq5gx9yBYIuu85Bf47Bu4jB6y/QaaLSy9oOX6l5yZ+88IQWWub30LdHlWm7zsrObSt
vTG1c+S2Y8fBrTSGZ6NvL0oirMP6eQgzOgYDxgju2i6qFzl5+iqt+DwbkY9tOCkvga5zEHEkZLXL
s2wURXMIbPdLCf8uiojRSDpkkikTQmeiMlQKm4/hcnYpuI22OzxWCkWeWx24XS9w60Heju2mk/Ue
y8Cqp2ptIpRXzdCey4w1PCrpDuMkN1GvWFsKj61wUo4bygUtop6tYSTWZ/irHfPZgJIlZmuPjkWt
Y1J3Wsio69yasENPxXkehwe80NDpjDx+D6YKiIPah9Mi3mig3GEAGZC3OUT0uq/S6R4dYmFPNYxZ
2XvNISOuCPs/RBQbFj1jPR+2nlO807DeqaT+FkMI1pSXPmQwALKyJXekcBH8FKh8yQ52Exshbnzn
M/TKUrvGfozDrkGyR9gPXQGsG2lIRokz+Tc36do9UjOeXY/0eeRhGd7KOX6wfCrHyYXe1G+bYLx5
dX3NeVIs/aa76j0bp0PkAoukToNN4x/TYXiWSGXxTDz0qcsRhc7W7G10PcItB3wMW2jk95XjngJ7
OLVZcun1Itf3ybZHmuoN/sF1+422aM06iXEKLUE6p1GdisDeT57zPbkaRGWafnE2Rs2p+4cpcn8C
jwimfgBw59sOj4kdXr1CvGnF4B644JYRxqGr3Ftmj/sk9p9EPJzHkPGYaT7HbbgjWfsO7CCdA3qJ
Naq/3maovzxDUdH8DhaR0U2+MRWsYztEhQqLrkWdGk04XKqjapuL402PgSfvZqEfVRy8BrSI8yo4
9azaQ5K+GIhLTKodwn6pmyxUsTH2uxmwodfoV5Rnp4butqejNYEczN6c88wSuRaZ4++4P8bKIqMD
3woBUq5G4z5mf0VR07Ew4i/GDJ+ytvWh5pjaO0Al+FE+AZksnMinjU0aWRcifhmUZPR+dP2N20bd
y5i5DsFcL8Gi+ge/WD0nAOxXpgmyxskEAKGaA2JYD8fW6M5Vi+JwShomFa7scJ8vCVAq/HankDKQ
2ToOHTzIzZJcMsu8v5vGtN6EbfFnNcPPmNQXrKMkrIw9bF3PnyjC/s9Q2ArbGX6EK9wNNzvClDq7
T6U0ULmKlvmzozrSNlvafM0072h2eoAd+2bbN2iPm0EyxEnJaDUNqbaagPUtXIL5IcoNJoq6jqnw
df+W57Vxjmr2kK4LjqoOz13X7P26I/HM3ZUhiytSyPdSgZlRdMkcXnSyJQ4Ew5zwgp3r3ENwMKT7
VLAm2KJp9gHMPtA4BuEdhYueM/GecyYMSpYfUYudshTW41xnuBVtiMVCwKWhQWs54ObsEtbw5HPM
j7Pg1mYVqqKqgjvaVQ+JXQrEdzPOqvxznjRvlh/ae6urmm2UeTeC0gB3mO3KqNJ/NjQEEE4aytHU
drRGWmbZANEdW0EWXtrvozoXhXiwO/OngBkQ+cVdlEI7ZkgwrGtFRlDLuMJsKT6K6dyE7RnDI/I3
dGvtfiDHfdsqjfk19C682WjpCD2q1Hsgg1uFpEJlxQP6gbu5zJiOd02MsMo3fuZufJe8hNh1t15e
EUOqMbk0RJ7KYuGRd++i9l2G492Vc/jCf7ijU/BotAR6syTi8bgqA2P8PH/Q/L7vTIhFFWlG63mw
sULG3c7mE6sJxCsJDSdDYy51IInJSJLZi/cBDch3IdkrfORUPOz/6lj8i3smunmtH1sy8JJ++O0s
475SjebxFRGNeNCKPsNKRgRljguSaCQPwF+m2vugocPjQEjR5gb/93bBtXtzsY7wnYZKfpIUfmps
Bl5x6PMoQmIHzbonOv48QXlbjj/Cr1/TvINPQqBQ39NbzrMdjaJuPw61gfIBSqNnOEejawiFoPig
mKD4wK1WC39bMABKsoKxF81MK3txKDNJH7un4J3fSH7+GLrwQ3pFcdBzxXB1ZKKd0w7zpM/GEryG
Y/mdIqwMyp4OR/o8Gh1naHnIFbTwyiBuiO5G7bgkDpNRw8RH3tqFXqVzcQkHne8d1mr4HMYnSGm9
cxL6DpNNixeg8XOTOTvp0RZ2i4xw3navByJXneCYmdPGn/RzK0fGB+UttohxKDqy2+c2fckNlssB
qgbYf15qSUZoVyGL9wCmCESLvU/apWN7Ys/o6GaYauemfbQPqfnQbU0bZZi3rmmXfkB/iJz5Lomr
K0kGz+RLXJO8e5BhdrMJstUVRpOZJqgxaf5+E7KQz70jRxKu4HByXNyKS+QA4PYtwG7q4GLGZanR
6qIRpFPWp+MFfOdnwDXoRP5Rzd2DbebfJhRokMbw9ayYnRkaqcG4bGDAyJTDwO/lyvZoEjf8JbH0
8iIOKOat9t7mQ5oxubKLhkTGt4jXveNVcVhxarc7ZNSooWlh3UjwAIqsOiwRpElg3aQYT0kU7Awm
rEeTczr+0RfF4uQRrtNn5JyNLiGKVoD0WRy0O/8JxMc8uvSlhYfsb0FMOPm5TOIf18XPULnZhDzM
oaGH70rZrJp9Tzfb9fHQEGeBIBTxEJ/HnKK7wsuOZkzLH1SSxWNuHehM068fmQ6R57HquhCL0IAv
RYbgQ3MiODE/vI4Gpp9q2E8VrwQv2JS0WNDsp9ygBJo1wCdrluuiSGnyOT35UNXA/BMBQGOv2Rs2
hQV814/UQRpabIWHlBtNGIE7nbeYI+UbhwWGOoN3GnAzlkPOyCfHT0nJezD68cM3FaNXaSIwH+5U
rLaM/3eWIEG87xjDInbKzFddILNJlvy52f1QmSrRyiGZMsgHntJrBPs7WurIIDXGjfCT57jwH7Bn
PBai4hv5AsrnyMl4Kumsgy1U64DKS8xNsp4ik73RaMyNbADAV+C2D3GxgHwdZCPshp5LbKzReOHB
tMb8i+MS/jFSOFl1hQG4I8IxaVrHrnN2Be8rSENip0GyaazacTJdDKd9KErzqZlolMzhcYzlIZb5
AaXAExpPThwOycAks+46TlVI6LutC+jYr/ydalBldgOJvHF/l0Xzc8wXdXR8rttFh4IZLRa0OCa0
pbP1wtO4Ttpio52OjMRxeCtmXhJSINLOOQSO3lpUFHqOHgCHN089agasQjCQFy5XFOFG6YARpE11
rhd3lhPm26llQuZmzjU3rGPihsiM5HFMw5UTTLvaNA0mhQIzKB4Vyn5GWWmS7KcJc39aOSOOnvR+
eTirzCP1h1bUhGIzzREpLv8wIRY3uYmIw87OwOiliPyd03b+puvnQ6One1S4itQv0SMbac/MJH58
mXzkBdKbcjQOKVUcDluHTjwtvSjJOkJufcgfrZFsowg9aZR2DOyhm26tIU855NdPJiuiIC0hzZqR
/v6CX66VI7ZBJJlXlHROzGKeuJ7jU5pMT0ESMYIeXtrSf3bm/jzCnWSTcs42dXBjiN//ODqv5kiR
NYj+IiJwBdRre6fultfohZA0o8JD4eHX72GfbsTd2R2pG8rkl3nSo40eOBNnvcTSq6blPtZErEtS
fGUWxpXONq+Za219ZHzI6yuJd6vJyb+2bGdV/8TEHParvAQywAdk7eLe2o8hvWheqWFwesaA5Vxl
Z38wGGLVTE7y2ePSmDdvTWECkA2whI9h+ZlQhzeMyWPPhWbp5rk5Lr3B9IcA+9eR/w8h7zdahJ6A
vzUt1F+jI7TYODfJu5gE86sZlPa1SFD4GWwUi/WCRucMB2DKqLGK/N94QlMtl+iqKN8YOgB/9FsU
IABs8Kp3s5nv/Ky+l55gAgVJgusRvhuvf4KP/Q7Zn+oa881teH81iON85KQ3qyenGk9umdibNEzF
n8rjXKbq+cF28TGWdnQe2+ytpbFtrXqWAB2Qird0IY+hX1XnOZXIa0xBVo1P3Zg1LmUWxgpZAVC5
7RNbLfNfjsJPDqc7sgL8crJgUEs2bWkjI5NfKJGfK6p5eD1HQBUWsSpqWXv6xJNGgHczWRhmxmJd
x6Shs6lBjSCPG5xYQCCzMnA5uGVG7524gn16zmABvrBQmUfNotlWuGxhInmz86q5p3hq3Hutu1c4
hklLsW7OsuS27xyTCmWiFek55XvMtPpgLIl6WM0ot0MDO4jdwGHJ3DZJ/eGOVOuyDmXQSPN479VT
TRduS8Ta8oHczoRpMnkYvORQJf5bCyc8zFDnbbD8m35BTdtqfLXtmQ4WS9XDU8ZqyU2/34ZYhEXf
U85oQfcu4398FU/EgJyz6ZpHjDVYHgBEP1VlxsmkVkdlhSHYNxpXK52ahyEN/nXS8hmdzWjhVAbj
tvWOqrBuddCc2gqHaVhRsir7+ix7HLxJms30z2BUtYejhQAW6hh1Nxx+82CQ+5T3fJYplD/vKbQZ
lWBPYLrS4J/xjSXuywUZoP+ZjqKjMH1KRfDj4ECCOkWpZdi1zwGXShpJO5yu5ontfdcp3G5GNK3T
CEZ078Y/Po68VUOyeFyIFXUq0TwNUDxgcjI6qlaZ19y9zNyjuJDME+ZvTT+nnQgSf94rHq8jM/KA
p4sLfho7DIDm7GRImoHCOb5ZoDb4s3jRqIkVLK1IFMWx60ls2TlvThu8h1F+n8Jsh//nbKtoF6fl
ZfbxaOazC2e4xoLZOf2LiLCxh7XlbZhcZ0CsWC58PpPf3JgqtiluzPESl67z9tgJCtp7h/7n0rqq
LKaK3mT3wT6bcYrYe8xEj7VZEaCuxwfTVTCwlmtjEokXSnX3pS1vWmXXjj4AmCMIAL0HWqxgMLY3
eFE2Ou8DOqkaOgM9uqGbWByzWN/Hzv3NMZ9H+upQyYgtBlHD5e7PdiixM/dduKHIY700dcVV9VyV
kl1zSW4GMa3Flvwjuo82Zy4rBuagRMPVq8GZpK6BC4z+nrKgczw76zwZkZTVK67JzRDU72OSn/Mx
SPZDTXlj9y/v2TiWZdz+N3GS8xSDjcrmdSnKS4de6jOwmPNkFcdwKLSsv0RoHmoz3UqZH+hnBwZi
dfQ45Q7UAirCCx+F18CaZWB7A13FGZkSH7Aj1gPhIL3KSv7vslgaF7zpV5e47Zs8uc6oVDI1PgMB
4XTBffN0bO18GbSFN6XUnZP6c2GgNyAbk8e1sleLgSatS4/18hw5hKHpJEzTck2j6bcmav6GVPpq
RbzwvgeTxbZ+iFqdO+Jgs1ikew4sKgAkgsXPaDEf427xsCRQSeLB6qon5H8HNzYsfcCBHZhhl1FD
MDcbECqP2m32lZ9fPDX/ZkTLmGoaDCICztPUnAWpeGMF93W6HZgIyym6Lp9lVMnLGKnt1L5qRecW
3kogY4/ZTE9LF92LeQK3YkHfW84nWW4BCRiYGuAlJTzZ3+VUjbsmKn/TMOctpHa3YypKMVSX/LiL
QZNVMqyBwCR/sKaeS+VufQ76y6XeioyNYzGmonKFZvG9uXj/SWiqDEEbz55uz91kvOMS2fo1oWON
rcih4dKYUW365kTF6Y6g4RtckYNlhjgTyDaS0ixbQJ94XqGpu9flgZwKguKcyXLD3A+D/JdWDXNg
FIXIecolrocYFD8fTRTJfdPa+IlJFKXEBYfJP4/JuOMN+1v0iu2fm01OebDnm5TnYbhbgXrAt8SD
0ucWkbAloY1a2RgNc4TJfY6M6MkINHgeLXtu7BZD1tIHehSaSCaSaUM0aTyqwKNwmW06Imi83PvJ
KT4Lk7XLq4wb7pa3Du7CJp/q+AKxOyagr/ezL3HoBPO8Ubn1NFXFdQDvOtBtIoBf2mQO1wij0Aps
eD4YsKwsBqjrGyyIOPDWLr3pGypbxaF3aXuvLRyEOCc/rSl8aM0I6bsszMcIsArWKjpDCuD/nNxv
oGvpkjCLcOP69WsBFsuEKdy+9ojQPj8tkSzSS8NDk8p1WA7xHywMWFZxKkS4I1bC9rj7s2CLZWlo
QdVV7vNYYHsefajAxbtHWQN1y9xvgGtgB2JovkGBZxzmMEwp1S01X8aQXopx2NL5dk/QnXhNiGuk
t0hh5SoRD+3su2roe8/I1ptZckiS8iubrCeFAwLLPHPwRQSv/UW2GJ5VzuCOxfHVrTvonv6l8ia0
NowMrEXJJHd8YPvU/ldzlG+d4oN0AjozTcP85w9a2pd5/IEMuCrMF2m0gJF+57jZTG74qily4aJ9
teKQw0mNQKneWET2ZBmI74sHJ4AgiwrF+CNalVNNC72/zRnJpjyRtcNVPrw4BPmXq1dQARnEL+IG
wxJmeBtGcS4LqI2qH3Zh8wwtCkqviq5FpO84Ipn7l7iSCYKMvfMia8n03j0snwjOuVPGWyagfop5
3jVsfYwfuFTydQ4xvpsRrE6EjWtt48deJ5W3UMJRDVAzdplvvJHSvHX4oLifk2sWlzAxFnYCK5Ph
86MiKSBI+XzcToNDovhs4uavFRDxrAyQiGCeTxLKxzkISuaXytvrkL52m0ZczOh5YOzQxh90ZJ7C
hrqEnlLlsn4lUouAEBwAI0ElFo/+6F1EAdoxn+N878z1Z2p6+nXWtH17JpkzTtAZcBa0ZjsG56Ib
e8Oidyhs5vd17fdrdvMfIMafNRNrErHOLRU2tSk06DWJOmNCv7lF9qZbr1nZyYTa3nZ6WwnjISG2
qIFDoeYiXo9+uDZaB/0vZJlUTbJnP92UWbVrPc/c2yGLLCk5p6urnQgrDq18YV7pVGDL6z+Bsr7A
pG5HJSk6ko9JOARE0qdVk/V7UQx7HOJrODcM7EjU2f2rQ6YlBqLXJNXd6TCGGFyTw0tAN60fWaei
GI8NvEMeBSZVA5fZdH5gqr7WtNw2/DcynKaN3X+gEu+rimYc21cvUTY+CG4BQUMvzpJ2Dy9FGB66
ZaMycP5p4xz5w1ETYOSRTOC+uTL9sud3U2Nx621uVuUOJ9FKUW4RacRG9anc9G8xJr8EHlaUPVMw
W6bLQli9B9ny9tHRSTIqudWYYb24gSVjntKcAUPvfnnxAouMNJm0jJghZNR8W1YhIeyGkAJb7nbO
sltjTozrKSFvUPO7FAoFdBzrSHHjSNdP72OwA2JjJl+NDUrS4Mw/FdGZ7MG5EepHCWPXaVzkKQGs
dqCSumg5Vk+XthpvVWgeBTlYDYFgnTGHZ/G9cMeia6AV25Tz75hnd4sFKOrSt4G3YxX4yVX19hfl
WOGqZTnMa3hlyYSHnnahlI+m/u4AbS35Ci46XHoz18yXapQX1nu+ZKkjWCHgCju2baxthx4QjeCv
q3txXx59JNlHQjX0gOPJoNBsXVTWq0O5zjwpdFrwA8zCrdgcto4fU1tSN9vOsV+t3DnMc8eaRYWI
WdC+Uejpq7Jn2vz6R4FXb9GBkf6mdc+DsPKWYSVi6FPSJr8VX9qG+LC1CoLsRTXk8QB7oAHws/ii
oTaN+c+qY7Ksa+d3yHmAygKzKKLuSyKwtPcLva/XXF1xKnpUgkT+GX85uXaEcM47ge5wJZDtYGCT
rQ2moVNvfaWEYBc+qcr0bxtQ0soAS7QOAGuKU/yOBG+wG2d5ipk6j0yWQy9mmiKrV4t8JBRI1zc/
WsPbdsr+ddzoV1BveIRKefFHkuulRpFdFngA88TLh40OuoeEGhSjHg+EeWn+GZp9kdUnSuztLYi6
zlz6vMR37pPSKPA9+5GLJs/7ZHUckQcN6gXj8vJlTNYj8z7mHqDvE3BPcubgwug3oSEgmMXfOINU
uFwnuKntAVwd6bvjbbV/fGP4I6tgXy+193kNlI6DnU7+9Em7TRnPtCrc2qF7HbPpzRJyg3X7tKim
klSR2bVcKUI+4NakZ4q7f+FK9suUE0DDK2LsZSJhvRQswsrFx66FfNC5epxt7xVU2z5qUfZGt3gn
lsKXJuaMW2jxPpH/Q/69MBU/hxwdA3jHZJhBqNASbubYUYeOg03cfviDm+3srsC5xi41DBkum8Q0
NnYkviY9AYMKB5jM6S2YilvIvHdoafk0eVeC3GxeyiDj4GJ7h6Qb9swtBUNRfFoO/Td6Ml80tbsZ
X+jOd4nf4W3d0iAogfDx5zr4JjBj0dLC+jXmL28hLud+O+yjppz3LpIGCZGGL3MYOArB8Jv0JXFt
zCVi/lmOjchd14CNS44VYOfmESvHnZrEH2HIdRDnP7ahb1wWnSb7oajj3RXBtozyV627cKfHoTka
UXdPdHSfJiYseqB/sYCAbshT0NCS3IxAxbmlf/SCVFMCMmqoFzfneCNRcfCJua1EZ3xTDsRlS6CJ
zBo3YM+kHzJHW7gbu22eIf3QtmKPB52pP4MHLjOuqGkx/tlSH5yuOlp1LsA/ziEcwngXLvSJpuqX
+nM6XWFfwcyhqLMtqq9Yp9mqnSZ2ze7bCoPHhnnIKizooU3hl+J4oj1KY372M/VCR0C7HolMGi0C
tNW3mFFD48ljaLMcHxFT3T9Ei7ehpVnMAtjEBQ71YlB/xEKASoORNHoE/tM4W2ZzVc74vLz2kZv8
0aG4h4G7HbyYXYQ0nZCAUlItkZW+jRToYUyitw6LP6Y3fQ0xdwQnfrTIVuFQYphsUS998C0AixN6
hS2dT9jsP0sb7PJ61RG9YQOXByvdLxep5QJTciXeNaH4Y9AxUzokM6OAV5T71H6QvJZ1SIcGhoFr
OPgg9Ng7IGNPr6ph2aFMNsAyAy22rs4OxmwSXfGdkM1Zsu86eYtcyAOGgS0AVU8Vp4XdH1/dyu0x
YfK/qYngJvqUS0l1DNrgN5xQczoeDkFLXSeshzAuXkaz/mPk3t7tch5rwY4ZjHszHKmOa98yJzsy
rK7XnlM4lxH7HxRhcuQThAOu9uj7dQ5asOpwRwapsUm95skqulfuR081JD4zB2QSLwZ8XhOPSUb6
v2gcb/siB3njGiPcPwZsNY8w9dMBRilNLXttnAwRnKms6w6mru+Zp7Kbh/AfOVglKalc24rgBCRA
ArF2vUphay11w1EPzqOJnAv5Yx8YUUfYmL7W9bJM5gTTfLqp47S/IkO/lBnFl7LgXbACucf6ugfi
eq4s68sc/atplqh1LTpK7ZABHvWzx6eqSFsvxh2Xwqv2nUs/i3RnwV9L8JSi791tSntwsYCojcqv
0C/OXhtxfy/LpxaJMJgVDPqWrRPvVGT/63z733L0rN3wahu4AcMaspulTmbZ/7UaUP4lYv3gKorM
9MHOS/9opDVPT/bXb6mnjjIil7nNK1NvYEL9ONr5I2PTh9Ex3EHL/LXd/MsKwfXzNmKwQZ03HAaC
3CqHwcOCIVetz0azLOp4rH4hE5IIhjgKLcN+XY5WY+49iMVCBNqLpIzYltrb+CFX+ZKEReckD7mU
OzVVR8T8YUUZDk2NKcjeZLKYqtv2CZ0QOPJSL0aRN/a8ledgvRw1J/m2ZUJop+1LLzAvuv2rGTY3
enkPywPcSRtplKOkGFikKCF1bKE3ieQ1afoJfIQZbIKm+Ri6+kc52d+hI4hgelCqzO4iFx+QMcbx
JXPaCwBGkmX0xiCQYoDj3hv1nNdLW/y1TM7HiY6/AVHxo9XBe+4x1DYnjVslAAfOB9ejozDgVwAN
UUZKltK1Q8fsyp1mpiry2fLyZ78LsDUr77EzseP2zQg7CZOnxAK/dlmIi4E25HK6+8API5Fh5otO
zpSdWY9hfzvhkwv/bi3ctmQFk88dilhOAckmNJK918w4TpKrLIf7HHGVDm313rkDlSrMlECY1G84
al+IMN3yajwnPV4az52QrvEi1y4LXDgdjVorPLhYxLKI84obGW8N1KBV7LWf+PLB4A8uBtJhby8N
K21wqThlhFARlnOjwXC3TMjBZu0fnhVcOBQEMguYU3gwhdkRSXPu6OfvqSQGOImauugwvY29T707
dsPMeE4xwrqFCRDCosy0W0+589hjgVKRNW6LxofqYfKvlT3pJlrRGfFVuPMGJgRLPNLZptzoN7Fv
v2IDCaGvcaINe9mdKZ7sDoE9nS0pvid4mYOHxNsRuqp5OccO52LSvoqUgebQpoBQ1fiIOP5e9lRp
WBkusTFrGPDb7r4Iyw8N2CnykDYCOP/QfNbgzNfTEDGmYE6HovHgDP6XnMsbli7ARb7zsvxWDQ7T
VSo0/ueQNguHoVry0AYS9TBbfB0nn89hNWD/XLnDdJgi64jFpVrFGpzGXN2wvQc0qMlNPKf3xoqu
izXO9qNr06BEc1AgZnNWpkVxlZiyQw1kAgcBp/Zi8QXzI511Xb+YAIZYOqlPoM6h4PuzTPuH9+qY
jcZ9GVE0cDI0RgI5Mbo0IIbWCQfjNgnu9rIP9J+yGJ/Mbr550yQh+UFBSIo3k5AxNIubVcmHcYqo
oGBxKOx0ocaS3ub8wBhKPrPHH4iG09CeffpYv8x42CG83omgYv6JL+YYwIOhoIvByUivwSLLLRdb
xJBz1+T3ArGxYI1e1uqwJrxnD99Dr04unjPiVdtpcTZO2Y8TJNtezpsoLe6GT34vh8KPlPgpowzD
gfJf0wQJXC9fCQm+Zz0T+fFTBIoQAo3UxkHN1dERzc7nSJH75nFoc6B5OeFJlkqbnauyBatfdS8q
8SLa4KOr9O+yRnZIgovKyoj30mJicuqWZgpGbr4DoiXiRiyVfQ1k9DhqcRgqTPlqxBtl+0+mCL/D
oXyuG/Vt2g7Td54np5SH3B3ctS/zFHgEaIe+7unH6gPGB/CDEp2DTbKvPL4ITqTjnZ6OrZagBWmM
u4fMz0wWrOJyShgq3TCZbrtdmefHyuTwlHTAAHQTPizXTjcOy63S5sXsGIEvHVS2FeBSIi9Lrpld
JqXEKYYzAEHg0fT1Y5ZxUVTWmXeNBSVWm9iB0dk49o4YIzEWdIKo8P65I5TQ5Z8ESboLjeDfHHON
Fmo4Sh3cIr7hcmSvwC7z7LXBKQ+jt4pwfdE5uL6ghYzmA5LGaXLTo50xlSNBYDLhQss4LP/MZWLV
T9hGPLWXA9HjZj4W+Id9p3sNXPk2smBwxn7pSw7CGUfCUHNflcZbv2gSffmt5i+jIPLjK4Yw+lZ1
yS1hujGn3g+92Px7D3YpQ1pviIUr82nypl2MRAasg98G8700R8rOyFviBCE0HbG1A7UrmLupob/M
HJTSiJEDZpiGx2NGjrQKEm9IWKb0OFXX5yYuH3XtX4U3A+51jks/7PI6IoTs0865Zp0JLHPZFAW/
VnrFGwTGNLcuUHMvKTVeYMmTbcULhXec4F2XONd+yJ5LkocrwKPUfbb6ubDDh+UmFIz9TnsUFJhi
w0jnswAXNrIysEW9FaG/MismmkOq7wFNu1EcvsMOoc0jfGr9/jHgPwCS/Hmsl6QbLM+VXh6kKFIk
SWkJCGV8jUCyLLeRoh5/5mL8bjn3+stjXnevCNK0KACIqdqSg3VyqTg5IUL8uIlF4srP956XfcQV
c5nIOTfDQDeYuPctVjnd3WsoMTh3twblCT3ZxjLrtkGiz4bP7xjJcqcpqsFr5W2ZBhGININTONUS
I279lDrshSbXBs+CFCCon4Yt32Oin2tKwRGmvprWeUNEQ2ZnsZ+G9tkitgqKI34qkapYU3koCoAX
VfWEbw9UrAE6G7nG9M/LAbqozdPUjpe6oSXB1sBKiMeuJuj6WTO+xNnw1STYxj1hFScRB/8fK/5N
JBV9h26RlLdF2MOlIwHJOYHPorQezIqb+NDp6VRlFjdbfi7J1qtcoHGWfZmM4Wy23ZvUwz6IoZmy
A9CVwnctUnEs+KGXB9lp1VM2J+yV89/eyXbSVth5dPe+/LAxr5/ozBwVl1EBCV1SA84hqMIvrYlW
hdgLgyLnrgEtcUXua/d/7lK1GXFoV304sbqOSv90lrPN3ObdtuixNuqmfIhVGnE5KYZjLr3vqdHI
AgOFxaI7D1jUtNE/cN48NTUHGDGXbxgq9s2CUyvaG2scqYiBtDoaL5TlvnqQIr4KQ2O5aYDPGoSW
tqApRg5q7cB5J/7B9sX21V6l8D/m2ACTU5fr2Vf/utRnutYCefKnQ2tznVpuv3FhrAsnONmufbAj
pqK63Nl6fG5iySI9cqecFteEZchLo4Ot05E/myubCy/V28zd6nuRExos8NsIVT7PY3RquvKj1N1H
UTfGaow6IH+WYzOMbotrO0cpiG2X8WKnHmOrfGYAh4YwfHjCvKcBLkDI9A/RmN/i1n/pALBwSbdx
XvAu9UI/N4Vams6a30y6+yQgHxfi3pSu7+8LwLgJvZkbk2zsLmzNR5NCWnvGcYzhBhnfKO+N4HwD
cA47eZlDt28PNOvEm9l1uRHnItjYHqJolSUj6VEQclYYk0Me6TSA3TbMzr5rigNnUwoHOczU1a3H
K0WFS/MwpXTpjeaGIBMgP+fTnrJL5IBocSt8BmOLcuSjbszB8ILXUTw6lWMz+qk4/7bzKcaRTPRN
nW2PAak27FuIKzSDv9lJxsUKR/xsxdkaLPC3j3Wz68IP4qH4RpjIlG7x0JviIth6Rga1gUz5Lueb
aBgbViXFkz1nMTxz8Pajp5oFoZn9F8pMj36NeX9ipWV+SAmje+pNe8/0+TPEN0Z9xt4c2EbTgWMq
xXrYr5x2Q8/kpUvbbT/jZpasIR3QLGgE4ISArBX4VUyQ6yb4ANclSjuYbb5zKtalYq5v7cxNJhjj
X62NlypIL9oxC9QtjADMHkJzpFEyAzhow5wiGTYULkwjjugj7wy2u9paJX4Ev8Ww9yaaxZAzg1CU
JtB3GOFSTFuapCMiAiyarMX5THpv+ipcvHNGspg5+JFWlgWRCc6X0dj3gbeZmoXXwIrUQ2zU/sq3
u6uC70SESXQ7H1qQSGyox/SAMwjIXPdJsCspEZJzyN58z/9bSK7HHGn7NKlge/DtVKMP2H64l0l3
E6LAJFBPZ8fWu66bKFfG6yeibdIqutpKmB1O35DadJh3GnMUXUh4X7NpAWN1jC5jjedN/n8KGRwW
rMq1n8s6ffaHAa1foLC5mkRIl8+0VkJH/X8BdXLzMjjmux5w6Lkj61bfiOKMVvdgpOrHbrkUxwrx
zjYBtsdobJm0do1NVU89ECdNAW6tvYiglpr0uHgEojuLwbDxnIYrVvRuxsXNc6NTnTvfeBkwUnQE
hF1TqdOg63ZPlHRjSh/NHHrqNaGgnP7oFqgSpETSx3nr7VVBbSaKe7ktQIXdR9MJri7hAQQwXFj7
MmsWIEaU7/qC6wUhnGeHZa8R9qvbml8MTgiSpFa1dRwWDeaoz3FmB6Q4LYb0I7xUjEyHtoQ3P4Nh
kGhvJQn3Wm4jm+paaP9bHVWvce3dsrK+k4UUvH/4RKekPbm599TwG/RmxRo6HTxelZRyiM7He0QT
UTDB2FD21hntzSAzREPzuEwOW9fe4zh4kCSv1TDeoNc9AhNeHK0l8QRiIjml5YrocWIBIaWEqMSZ
i6fCUYSQsBOSj4CHhDGOyvPirWPL3ZQIC57h70wpNkasnzmt/CAKfiMs8uYXS0wuQ/CeRvluEqJd
ewCkgfaDg6y7YJcb8bcyi6U4omQ4rb4w/Z8jQCyELb2HIXG3FZncvEXbiFrn7GBnz8Pk4qYZIb/x
LdDlUXAjJsJKPYjJLKGmXcfhhehN/2e2qpyxhfyWunwPHfvBG+aPnL8gd610S88q1XMBOF9Oa9Eo
H1x0w5GxU5O6dyhi+yp0wVwbuJOmC041ZvOYP8sWxrZv65r4OedRaCMlr16VBRz7XVsw8RnPDMnW
cda98Puc8zl76rPmjR7Xk19PFN+wFksr/4HizU7snZxanau+vkMTAWQb5MeEicuj7+KWqScpOKLD
vbP5vc2mkij/jAsJZuW8B+kei/mh9orz1M1cYZsKkRrJE4HQ3bFnfzgYK9PceJtn4KPjuDRGFfF4
lnP6Ybdhu3X66DkK4mPjjY+h5z52znQOOxJYhkQJLTUViKNB1YU0MZwEw7UQ6bHqespEB2qvx5Ks
m2nbCr62xC20uAQnMEsErQ0KHHEjLV96sclcHR2TxLs4brer4uKxCcij2735N5zHg6zEpyOZRlct
93gMD8/xmLzbVObWNgO0amhfxCCRQXP3azDNo0E1ujP6/6yyuxqt/zOY+T4V9WUqW6pfmOYzILhr
cFFrF8zbQ1AFJsex+iYY9/Pg0giUpxERYmUex8bf2UVt78p+Ykqej9llwA/da+9ZJd1l1txCpzJ/
WPiZSlTHucwPXhpDmXWSzYIuNRL72TMos7B6j3Jx1m8VCsRfTNK4/17svP0hT1StI8v7KSVGhhKo
COCenReKW0WzlvRRnyLHg90T/rjZ8K+0uXU0cnjNOXLJ3PT3MGaSbSa5B8dJ/LfyB5b4/smrqGVJ
cTB2kIhwXAeHtncvRcRpuXAXDKH6GsqI5DHDpbJ/RNr7WzmhsU519VWM2C0teoSUp9LXeqi4oTEh
pBaTT0ooNLXK3g65n8JOQVQX/aJ7BuV77HpHIRg+Ba46YCkPlwnl08CHqO3+4DrdqZahsaFqCeuI
A2iyqj/Ihr32pFJA/VUQ7cz5YENaWFKTG22SKVxLABdFy7Yp2+S9yNyHrIkdEAkVVCGjOAs+boKQ
Z6/2yKRNwbec271TQXRSExfVCNBmbdWPgsMqnpwUK3nDYqbkexkH6jm2q79dKB78of1sK/dm5yhO
OYCmXdlN/38wQuEsaaf4Y271T0uuyfD74yD7T8oOj1YzXdkINiwn+5RPsM0zAA343K8l1CQX4POH
U/j3fMjII+YdYDD7J4zpmguGcxkzYsr1zc2hpFbiOgv3r2XA2A3j9uwtNbF5+Rf7Pymnqjx0OUdo
Gr3OluUzPSvrN+XQiU3R084mODIW/o9nzwCUtPiUJqI1TKTdUFLcAYz07ix/ROK0nNJ/DeEd8rDA
C/UQDdusHt5muTj/6/GEn3Rtjf1r4rfHGVN6lJf4ScZ1nVBxgqWDE1DOUtr787C1p+QZpKGzqlFa
0UyRSiPc5b70lxLwYD3VIJhMXu4eubwqH8ehe1r+ALCtF7xc1BDguGQcuSlYXMNAb7vEO0R99zxL
dfJltGUmE26iFnJpElmcoWI6/LBdMbTRxruTTqBeIUxjGXCjZeBJrgLf3F7h3HKLBhqTwABOwBLN
rFcv7BVgEl3l49eKcVpjK3SsnesVpbvVgWGmFOJNVbg1xASjP7GoTROZFe8VSSjjncaERPzBgpTn
GHXTPAVHAzfbcLcsnnH5YrV+G96ICnJv7cPILyiPyxJVIQWZMrl1vrnoBvjQ4+gM0nG59lJhq/6m
WGccPs8wEQYMucGrnpsydvOLj4UFl6SKZ23ygtH3RjK/rugeY6TuE+d200ZGbGyuz4SjT9txQ3YH
GYuFX6d4aGY73Zi0xmVkw1VZPYSDLctN3XCR3RhGjv9E++R0N2E/Jt1Jx54Zf2m7yvwFyyEYHKRq
auVTmPEh/u2UB0WZdMcSWw7DwqAyPq3UYh6SBaLNJsuGpL2qKcC/6sbc1xi9u4l/CYNRv8Ladd0f
N7JS8SXMqJrOdihCsvtVX/i0ACkYf9SsOYuVUTfpuLawamLnHUY7BW2SDqRoBuaXL1R7CfYOq8fA
pAbp+ycA+L5BMZ5nBofEVr2Fgl/napqA03b8dklsjpgH4IePh8IqeaK5jgfNYxhqJ/wTFDW0L9Sg
DkNtxZC6pksX6xt+HiaRPCFUxWTID3XFylSkBdnUwug1+ynonXQFo4JW9rQw4FJtfQ9h8F8ZFXLc
eJ7jWrteVZywJZFH97klsFwgbjeSsF+dgTndT1Yc0GdcqgKREotD+tMrI8fTIO0OAyJQCV/La5oa
fEReFpkGKjJsMRhkjQiQPrO2ffXNRgzXujJGeWFCGvNo9zq15rUI+C0XNG5rhH8a1fBkfE0Bw1O9
1prm+p+YA8hq4E2MauXrZNvGbQObJuC76CtSFo3BEpJm2dK1m6cG2edJgFi4Vxkpsp8KCj3jZDVZ
ixdKCnO2CM95qmBHGPHDtOkCE8zNf3YYYuNYq3R52PZ+AKgMLhJjStIIYzMq0BWG4K+Mwa/XdAqs
JwOJkbFbPnjGj+30lrjUmECq4RnepT9Vy2TZISTr2hS7v85dIWxCEZNv9h99x/r+3jauRzCqSQ1K
VhvFB0TUbTQH4z+SzmM3ciSLol9EgD7IrdIwrZTyUm0ISaWiDbqg//o50bMY9KDRZZRJRjxz77n2
trRcYng2raK2w8Bi16vJj5rjizd4aurGfvEXq1dPazCG3Yyk0J/VPV5YI3k1ayA3B97hGRhyApEm
RjHJxnH2ttLhowbHJS0KeEqoVKzizpm6FZUmHq2KAzqogaJMZMG0Tfgnw4i8YrJOp/gBh3jVvfWy
ttAc9Fa3tE8iCe3gy+2HrqeSJAwOmc9qWrmmu6Vmrf7kHWOH73kdFFELNjfntPfsarAXVsvIz34S
LG3Bm5U2Mv+goLemG9L1No5PFOp4SpNUKJZjU2+XBr9kRsCq7gYvTkJocb3LfnPOiq4K9yILzfF5
8Ryb1pnTanG7XRzEckanwbw8JfIBdUbB4Dcjafw4TJBLB1qWFus8E2R++QA80VQFXLUuiWv2/HMV
jq9DPLv9Y1ExO3OotshBJMmvn203xFlTuyQtZsaId+0uT1fJvL0fGYsVpD6ahU3mmmMDFdmi3Ei1
E5OzJoEw7KH/G7clgmUwZ22RSuyAig3vG1JHZ3qc7MXTXGXEdAETc8twmA1D16qMj2C2hjiKSbHX
3/hUOXNxyg1+FtJPmnqEVMURopk0ILaU4d16ESYNejjUtZDqbKXUe2qCc8O5CxZT/MjENyeMConn
kJ+VmLnK9vR0nPyk41YTUBezXWLGF6EE54EoZLS6iRia3Mks46hKC5vILhhaGOWQ9JgaHZhXpErp
bXbfMmzMA4Hc2lswxPap66qfvpji6tabo0BRZpvujIRWerimww2HTl+9NLm3VE/EXRVLe6xV0zJ8
XjRlanFNxRgmCavqoWKCA1hwbgfhn3tMtJh8g8AKMD3Focty9c5S/up3hC0Ebg/XszahRqLfyxmE
GO4A/3TfuUWq+1Ir07nU9IgNPgens/1YYqUGaUmYDIv4xdq5FsN2wXmQg4oHcjj2ESs8du++M8Yx
+2CDSbGeROezeMRvZUJVmcs0IU2w7YtljBTtKdfjatZu793BC3eocVuuFb15zAVu8jursw0P5GWT
qkBu+8QyTZRe7QLf5dAQjest+2KJhdfcTyIpaa5H6XlJs5kHc2nabYuyYVoiI5vC4XfG0iCY12Mv
y5dnc55R4pyd0QdGfTPSuivbc+yIpO72qmQAdC06E3tOpEim8v7BFjM964yGbMoATQeG58pra3mB
RzDMDLBo39syC6zdavlVxXg+hTijk3HtpEzaW9vGCxzwfYi9rBrRrfnw/FFITgMzOYqDtefvTAnY
0EsNgQNTCMJpbn4bAI3FPcb0OXiajQalK/gcSgg2J8Y0xE5keW5KR20jrx2zx5G0HN65VdtHRwv7
qByT2EFdlwtlFENkc7YnDAHDPKB4h3CFtPaOlXeaYyBAuLzU29FWXfovdackZQCisoZxlkwwXTFG
q1ppiw0G1sQYmMCMmWID19UOS6FOzYD5dmw/i+SmhrJC6VnbZjOVW7816spD71jyiBcG6SuQ7ceJ
9FVUFBK2bUhB4EayJtQnI0K0NZt7oFNZtoNbrmgSyJoFGp6HljN/zX3aDd8FHFGdluJTf8EDyNYe
RL5Y0lx9SFEn6y9uqFjnLql0NoIIYQBrdaBRmCQbVtH4I/+ZdqCqo5gWrMpbx4f6UXOCVY3xPtcV
CTJMS8oaBn3YYLsKDbDV1r5U+LBPY7J6HeYLA67z2iaJ92OFhOTswDgEALtc8kJmP0igOPB8N1V2
y0xPmu+4FRZMkGzsV/sptStnEUcV5xAzMKpZQ0e08Izxeo4M/IpN1A19Tbw8BV/PUeyNtagfkFWm
8R8OEhA+BCmWKvx22A9iGhJL9tv1xthj8OQV99azz/ajC/5iQ4hZiUFkJWsGpXEZw7gqRdikb1kz
DMCUKt8PJrIU/cSc0GMYbq5S7LqLwrjWDmWXPbZxmq3fvd+6wRphOrJcgcnLwk2+hbGcsqaw48Zx
H9CpZ+W4o4KrkaSCNLeJnU3TaWBCoAA1Eg/exFgZBk8hjO4YcvUHM2H7ZRzjWdbIOdKx7eN/GYIB
Yd+NHIbA35iQOSkz8SCe9k079E52TLrGE+OBesAxzI0Luby/VhlblG3fwkAqj5hjlbjZ0HjHz9Zs
BXm2RZZMb4YJk44kYXsaU7lzlBAo5sN2DF7jCojpnzxzE24k3HMJ8b+NFKCFGIvXNRc32J4h+Akn
KykQGoaMVKm9oKGyM8YdxElGOmrrMl6W8X9WIL/OhXzwsFnW73ln9ZbL/ELPfTfZYglC1wTlRQoe
ay0Gg9IDV0gSbvgHy2ckhUvAAYFizCAmLJxYE9LbDKY5P8/wQjn9m7iK82eCnmbRsLReBoUI1/Ja
Ue9q4cnxL+VWkn1IK6/W7wGrEIK+WoQ8Z0zaEkddQHinsUNsZ24IE3ZbgC7quJQxAZ15QKYmi2MG
XSQP24SDLZ8GvkLbBybJspzx/5p7iQRXCvcHObJXyeFm0c0JBHRm6tpflKy2/Bd3QK5gkvOiz0iq
EzPGvjZgZGQxyWK2R7A18Z0UTkTB6Y6/+YgmaGSozSf1uTqt2juIRkGfE/NofXrsLDp6sjYM2aLM
ONbdN8MSdHwbK/YKBNQpyBSYPwMWw4DTKywarKolXAZIsEPdyPie77otyw0J3zHLKn9eZPWbM20E
PkEpwYxotE0H6e+azXbDUGUJLXrLGVkmb8XCZ4lmEkdwkJHz29mrPC1yDfpT4ADlurlwTvAhJRIR
0H1qLGBlJmc1saTndOlLT3dXN157tFDWw390bYozfK+GPdqnwW8b7VGfXQbj4GBkBWkn7SupvUT+
gk3CLnsemy2fxOR/cb8khAqbi3SHa7n6LnajuCr0t5y78ZKNAJxy6GioFuhGFHi5EgxeFifNr6+M
GHvtYOnUPVdWdcKGDI8cfqQsWLQFMcvCur1rMlWVFgUZZYx/nkHrtPnZLngiEa87bELxX1eop76T
APYPWUhu6rfffLzTiJeBGWpxSpNkBWnj4quEi8DmvI8HnlKbzmDPT8NrwCtPCK6/469mFvdlWzRO
cKhHHKavAbZzDJxtH1jOn6XwTWoyJXILguec2ylzl2ricLcabLObXMXLQwJTJ1Wg0zoE3YQzolQi
+T4lEi4IQgYfB9mBPm/vApQQOs/cBpn8OtForvTtkOzCGubUkhgeqQ6EmjF+UQiGl0tVk80FI0LF
iCJRf1dV/wgoJCAnwmLOzxPOnDQJz66f52m0KDdYfptAaNoDb1oeHoqsyQPUx8mcF/XJj03fvPqq
A/K0YbY45UDG2OzK+E4qORp/sVybHIB1mruE59Ct1KBXYiIicGznORrlu7FOJweZtcMfj8kB+uI9
6HNKQD+lR73lyRhXjymDqvkLZ7xubeLJN4lKFFm9LpT2JI4G3wRKjP0j+4+mJW5VLrLcJl2GNvGO
L6LIZ3ZVZRX+HW05YJViqWJLuMUjY55bw1XiCD1dGZLfZmoz92MeQU8sWNPHaflEdxoHr4W39gJF
QmP60udjT1r/gcTfWXwuVaYWIC5U+Z37yYkZwxmgJ3P8geGTTFQIwDFkKeI5I2jaO0Fg4/xT+AXt
6ZVAnrVBzruIcPrl7CEkDYpgnvyUU5xRUAVeXIjmmbCH1P07xm5bkqBhjDTkQRKY5kOoRDAakCGD
hLz2ynSbzmSqjwQf/lHhjVqTAvpF27fB/jPmWVEFCYqoAURBbzqrotgwFJcnSjGSsO+EV5o5Az3P
n2W66a1FcmenwmwRqpVmMrXPOT1rwce5Zz9GDkgQEoUeIy5OHAber509ZBPwdA9I/ofhsuCfMIOX
fZtEtWGV9YMb53nz2HXl0kapmSpoLPUIj4oKza1BYS/s/q+y6RRWkhn5M26+Am9i+9Ny2eb32LEb
kyqwbq3l5tp+zvKAqZ7qSNskbQOFTIlqhbBXu3GTRzYnvvfPSPohE+Q4BfRV6LuqaWp3teX6c7NN
ehwgDLaUIckKZ13NuntrNtwUOCCnEjG3HEozPfdJaqcYeFPcmmT+TS9+QUe7QUNZVBFkRfJX1lUM
4WbOaupMJk5NdnFC4ThHr0rxpxIoZAybnHQMigPGKBD+Z0Y1+ADK7G/ZQaVsCGdwiFOuyqtlS+e0
sBa+YoSHh+0X1ONO4ZcXqkH/1mZ49624S/XX6tVMO/vOvwq3B0u9CuJl75y5q26DhMHaJLQIeGVw
5bVBiYMElxvAi94t531mzWQJtt7y4LqVoweCDAeVC7XF9GN1VPpe36YMOh7aJiWhQtgzX0N/6mN8
BHRM67aoayJwG7d3SFHmUDkmpV3+S70s3TshrNgu7vt7f4p522gD2h/FzD4aaey/SsVSG5asYEVk
Y0Evd2YbhPflfxauSvqPo2/NJ9lK/1tN9L11wlaB9iTdArVBXz5k5qUDGHoNrLr7sjEWMPkpxzHm
ZbBx87ELZmY8MbUI0xoQapepz4np1svKNG8HNqg80pS2EN2HvN8iLSwfXcRrMDXx70QyL1/rbon3
njf3RwfMNawliYqVRftDqmg8iQRKD8iB2Pqa2NvIyTYvLocLA63S2VNYz7ssX/trkysMt0vAXitt
1RtQK+fmtqh34tHKNwiocCaNRkMCrdvBrIL1omfCv8YqZbSs44xIVBKTIObEeOKXucwLdAhCcU0L
RAem+5FJVCtigheEyu6oQjCYuMMDwiTsMb+0fY2vO2TRxMFBpOuqEzkTpE4g9lkdY/90/nNcDlSh
tWdvQaju3FrQW9bYzj5RE5/TNcVOJeY/qRc8jR2tRurSx4IKFtk5c+QhBofIYhWnXf1SAz7QcuvR
7K6Yhj/rkiCvMqiOeh86tCVBwh48QkhvMyV4THxnFheHmLHhkIMewYMBtIKvlzVJUTUPggjowfLp
JYOehn65ZAkLSmOEJ96RhAgkIF4eMw9HGCjWIOVnaFTkjqsu+RgdxSvQP8v/a7Urfj6Ww4AGB9fH
Amds5bBcXSwqa0ZOMXcwkt6IFuXJXGA9dKEReYsL2Gfa5nH7r6swB8akbhD5gbuuWF/cLIx0crud
ExTmkojnMbHp0wmRMJ1IWlz61N71RXPgVH+22K/AAyFGqWe7Pe2EYe/IY9NR19PVMutb0c3bgpdk
MX+z9SuVCMzAfpAvvU2tame3xWvF/gsV80LWsQ3X0jl4YRXFfLMM6Pa1/TeJ0WNa5tau2bqXoCMb
tIzrJ+fxVmbdvRhQRrRAvWsSU7TBy7SCA00pba8YFhzs+Oia90mXwASxY3pBADB3N9fEt4QUbyv6
8rCApAf+pCFxtvMMRYr4wzV/NwgPpgHbcPlGJBtEncXKvtXioOa7tv9MqbfLu+BYkNFk2sRAzavJ
SxnOf0ch5KZX3pWH8Zr5E4Go9sUyiR5a14hz8OLM4dk2rHut0UxKbhLoMGfR45+xST7vA3xS1eq/
k3n72SmSlcFKxAvOfee9XrKDO/dRDzdaDnmE2pVKw3txwPDXk/1mJdUr5y8o4ZbgleUDo/cxDs3d
6AiUjzzKjMRQmSFvNmBAwRqY4F5ZybRZmX0Nrv1RD8WLDIMX/R9qeW4gBTQfByN8sU1n98BEmcnP
F/Eb20Z+kc15MIAfSygjCbtFdPygj7Od75h3TYhgQQxPa/GVG/YJLmXUyPkvA8UDBL/HoX5dA3PX
y+mcVtkxZuVMuHYceFs/Xs4z26jZdz5Crda0KnE3JgRahT4V/mgwuu8+zSW8Ym09Z1bz0zUTIj9P
h1tc/IYfxuc/nlObZLuUzdR6qFZSOsmZLk1Jzg+Mu4nvzJr++ij/G2KHSknxiGrVKbBS9+RbeCR+
YpDG2Z4dpCcRPc5f9VJy4I2brp0jFF+3DM+pA5SBp7Ehi8fqPkb9qXMAgYgDnV8zL7BYCRfxqc+I
QizytwrZgafmB4Z8T6bp3Ycy2KnW2HkLkdwIGJm5bPq8ifTS3wHUYfrDAzKyL8JhSO4TUcO7NiPv
S5mqlRUnmhSXjJdKIxhglaNnDa8BU2LX+dZgINcJt2ift2GXs73s7hPMt5lTQ+ZH4lj9Nad1Hxbe
owUN3s8CZK/9duRTy+tvYt3PyYC/gk0Dk72L35WbDpZQK5ZTkmdRSqKFlmpCZbwyh7wbfCNyPJB3
NRxztGtNFkT6wJg5vtvin6MUjmKXQwVtOs8Kgwk2Em3x0tnt1SNDxzC9A4OsrT6aWxK1mW8u/fCw
wE11Mn9vjhbA6GrLm3qq2/q/5yuDEcI260P/7ANyOA00AUBJtjRnI6eDHfubrs5eLFDl5sw5ibnQ
0s5X3lL9medze6EWh+caHkXmPdF3Hx2OBfoFJJLLtbJ8TWTcorOnV7J2yFq2+H2OzHkPXWL8mZJw
mzeYlTj7wJu/xF6O9cTcDOTxWnZzsuiWQhZOIK2Gb1SD5yCz3lfsovwlNamJL3uhL6+PnJe7kvwg
rHknPu+9MAoCeUGpB17EHg95vQDnNrN3YMUq6Y34qsAFP/mzg87AOiQiAW2Lp4Hfr+eQI7Pv7Jk2
oEPCRtkd6u9kARmhv96WBaytEcY5uwn3h63u0Q++VywsLVaXhpE/v8OLn42P7pA+t2ZwqRIY96zk
KR/uxmBitRxHq8FpM7N1BcKC8+hoTuFW//9gzE8mB4nymz3uc8XUYk6dTeHS/qOmCGY4RHjXEI6g
Tag2jvEGn+BetEGkzzR9ZhVNAOkKJStXOMUAf3r4LsS06+g2imDVBJhPGffbErlgyftpD2AnOT70
bWXU37p+KHroW1PVnRLLObR4LfVn7TigHHPIhZNdP1miw4CSm5HFbPNucHFCt1xqSYtYxs4a1JqT
9yJLFjWDfx3VshcrxOg2H/DUWu52zGJuv6VJD20/vOb8MEG57DzJt2UYTwEZ6qsjIze0rxI8tgfc
3hb3DIm2FbVFBg3bC9C5ot0dwGsYuYwsQoF13SFltmF8CcjTjqalOlfK2+gXbjEW7I0pM7o8TWhI
Fl8wYQ/v3caJtIKgKtQ1mGLcVfi+uZXncTlOY31Ch/lm2N8xdbPqLC5UrEk1gxzsgv64nDSMoJ7w
+7Yli05Oa4eHppslmexIqfizqZA5hBGGTmX45RGAcDfyxZIPc2Xlw2rm6lOwhum4b3z3rG+XPhv0
eh+/E2P+Hl06esDK8B+XxUWPlB3dxf2ou+SxxE+60k1kozytghoFo8DZROqed4jN9R+dxMkHy86D
hTKTcVT+WZphpG+VGbOAnatLX+uTvN156R+jzK82L7mmcTM13Wq/kf7Z9HNPVl4U5M9sePY+D2fl
DS/6E2bXcnXc9YF6P1KV8SfvybCVMPJVUD+lSfikTcP60WWFdKfIQbBCcvlEs9enac0JD5v6XgDN
0D9ZugbZpi1ZQLXWsSRwwy3mP8iDeF16LjVmMRPALAna1OJIqsw3TGQPpP7uC4WxEQ27CeXRqCA+
O8tz3y84hqpr20BIjAtrX2BXMQcsBljsWHMMuxK4j6PIESciTfvuZg+hKFWkBz5nEuNOIcESZXis
g/ERqM9+SojiCOB1Nt62RYWoK9rY9Q9mSk+Oecla2632D3kpDkazuaw5Icl1eVr4+A2fiTDlwsQk
DkEEacQYncgkCLI0hPfWX4KJQbH+XtJ+pDvkU9e/nYWyZhkx93ppeJLN+KwCojkoowwPUGVcfzcU
up0Sj1mWPevTQV+anhPeOj61BtEHU5ibGp1tP42nkIpjZO3BDBABR3AiepkCqngFrn0kMhma+rr1
Bmc/2zFIPxhQhBjMs32WmmuChJ71/37BF+/R0CFR5ejrdhnfdxOXJ76FW66h+vZffQWDgjhoByJx
mP/V2ktbXdoRjgInLpusu3KGuajLbUxvMdf6KvtPl+upG7LrIJEn8UhBGYQtqUkRRSTkAOo+P+ay
OBvI71sqNs/5Jo8doqd/3yFiysv62lSfQx9jqhD0vSTsEIu+l+n62QbxfuHcDKXamYxydLmjz80m
19htYARc6+TNQchA5z4G92NBmRw6m3ZdojA1nrsiv/prRiARSVqdyIHkEfCNBarkXIpn57xwhc34
ArWRQiT5iUSnkxNMp2zSg5yE/SXjX1QH96Wu74gm1OWPG/Zn/SVrw2JWzBGEtE3CLFcflKVsH7ts
+ojXcIdS/8SVQ/ak/TVCMBiC8b6OnaO+l/uyfEccoKkPbEmedV0C9eNfxwx1mCg0FwXdsXo1qftd
460M+ExSiOueCwt4fNMHWQPCZezZPfA7gqnSX7Dfhxd9srAqPTGa+TXRsqE92Ou7FLsQcSckWdPh
ING8yHT8Gn17igQYlKEsPw1NjOEpZbd61C1GIOv9XPTIjAViQWDHTjWzvUUWQ8NJ3P2+KzCqAHQi
2pFAFJhsdQL2rmEZAg6IPj2Iq1NT4381nWtPScA6ETZ39tcdLSooxSRyjTgLEopIuE17MTinbtDq
eKTe4PMe9eE/1KSr8k/dWg7Jeq7RUkIA/u91yQh7Bpl61q812+EjO000QzbGxM59jrneu34hTCfc
6Yp9AY5kccro952p1M3CBXynQm41R2L+idU+afv9iAOS2eV2UMFlDK4d3ZT2SSYdI23y1fwWSX1R
fAdQNl1RRxa0T0uQIDHfl773PK/+seX9lSbhIavcB6OzS31vrxs+d5k3Nl2a7ItzxxYpoLdjZXic
R4xImPbcCtFzWTF/TvZh1j4YwAn0jdYDLx74gYW812VgznOao9jzqRjLga6VsNYt1/Km4ci3iuwf
y8y9vnj10yJySIZ8qz26Rv2MZurNk/1OerSYqYBT7mz172fTR/h0SW2LO5N3FCX6pZjjK2Jt3u/q
EIqRIZl78LEPsoC7CDKRwvKlhfqkHwUWHe/6uCh4+4X5WOthW9zvIa/r6mfsxr1hWbiciV5B7EXI
TB9cG5JZ6lb9EE1KUeNFGRCbdFjPvDGRYh7aIuwWMaMTjg9qgn2VzvcaflBRcpVGeTA9D025s9P/
HeG72wQ9v+mjHpQP+pXgDzF7+2TLllIcOAIvF97phyI1oJPnG5+lc4U1VgfFglghMaw2eHB87rL1
lfrbKqcbJGRavGrrNDl7xHTrE/zG7IxYYQ2S0TyqVAs53Fm86nNNZuGBZ5kHIYitP6qabrL3rl6O
4qW+6jJXX6MsRrHjgq/UnzTV4QoTDtMTA5hzXSz8FMLhmYyXb+wspyDFwyT5LHk49I/LPX70puCe
UR3ATJuAQ/1Nl78Tg5fS4sTunupq2hmrdTHDR6vKIipCHj9Ch8A4/lekqNknp/bHoeQ3unt9dg69
/7Ra+U5X/QZHYsMT2HTTW0cXQVDYgdTNKLXDF8Je+FvbvJtchXzI+ly2aTwIsNBNja+WT91kGnJ5
1r+Vful0ZRRTslTM1nQ5RQVYZEDOWmGzkFD3NCn7Lp9YrsYsNsrkJBn5dIF8YF2KaUpszeIL4fuJ
iymj6TWEe0bgcdXtUWgTs+vLraNhrwiJ19X6deniURj/uIba8KmEZXXQx6u1dlfydjgaw+7IBX3K
uGuh3rOE7aKAbCCpzA8XS3TIKRiCa0nZMd95jNM8gFNNFbI/Wu0fP1yfcnQ4omPxUV9T27il8BEz
r32SXLYsh476e2Ad+qeIPZJ10tNs558ChkaJRJAFchRTJWpnOE+df+UU2i2J/NAzB5rn1ArPZh5f
9IGgj2BTeMwem5sX52SicOS1uuqI1z2ThBK+oB4wsIyIcLocQDsd82T5cAhpY2X0wDr0STdgTUnP
yvdCkbC37ZbBVPHghhXypoBeYb6b5PLe2+jBGWnMcn1I5fhNUm/UT4j0UiHPblhTh3mnyjHOLfdt
2LbbdM3edTWFYAX0Ti//647RxerO3ceucFdnYzTU8pE44Cf+vc/nxTQ6HMfLxN9p4M9Du/PkhO0+
YCLCMwFa8FCUUA2xBwDKA6awxj+5toLzgqqOopSCu5NFwf7Yk4+C/UjrWeYl9cIDUhsWXenVzJLr
0FffzKMOfvv/MUXMIanNW3omqNbg16ejaMyeKrp8oFD/tef4ZAUsxDNK/FCpW9O0FlxzcSq69Sbt
0drq87YOhh8rya4oU04OnII4FM9+PZxUjF4JfGqUM4Ngtrh1pPGgR4u6ACxHeWBrA0pjZqwWx/Cf
7Ta5J4T7J4hZ3SPB5VBVb23KLqdXrCXN2XnQkxpLeVtdTmGCJRHF4SqUh9Wq0d1hBHZCBzNBC448
P8fMMu8Yoe8WDo+ltokXK/6wADoFwfDEaukuMJ3HNjS41dV/BdsAXbgTyZs+C22zew9rfNlMniaa
wBT+jC5AUsd7GOLmr27DJ+5LVjU3ux/uodyRtMZ7Lst6R1DLFn3oSRUs/QOjclgl9e+6PHZK+wHB
4oXD4zpP+d/KSB8gYlz44yImRZ8sL7c+IwSgQn8F3ZdrT38qLyX01nT/Lbl6DHiPK8fuD5g/ySok
MhZ/y6U35Xs14dP0xKEtlgevXbhNSN0OPZ7DuPzvQ0Ocd7Ya7xiSU2pmZ0+IR5X7Z6MYXxFjXtnI
fk2gcv/ruScMY4SQcV3oYuC/ixqOJ3HyN7NvzgCUlj0JT6+QBN989IKbwV6fmDJuC8PB+lacrY5I
TCbzNj10j7RQjz8cJyWBszyMNLQa3VpQcg89UHdDD6G4qdJ8+rF68uL0PI/zH8xBETLLazyU44t5
DhOcNQI5zJ3jeThv46eswc/aU//kLSJXA3it9PaWlexUg2Ql4Ncgwb0ptbwQYMZTQ6Eq5jp/NEL8
NxAvrt2gcSWe+5MZ7kENMb7J0LjDMnipq+oSz/nHNEIs6tkpuAG/bZ2S7eScKfGPWHz+O0x8bPL6
JfTb7FV3VOVkPyU8LbIlj4I99a0fphdgvj7ifnWvZ0rYp5gR0Jrq3ggpK3sV8wkcHG+LXJmvcwV4
PoS+gHu5GapfGohvoyMiqa7+jEt+gIwHNbdleRkC1MOKfp5859JxmA22EncNtk8gmk2U9OOv4avX
LOwvse/ce4yCpiDcL/R0onQecdJF6D93+smpBZBmV4mrYy5iN9XW39ovHvOs2/ahtEk6XR8cxohT
mrCZa/e6t4HE/pl5I/HfNK6uW3xV87AVjDqnMaQndE+p0yB+lEBMLLjWVCMuakNLh45bNo5HqCAw
qognX7L32bctcrSr9zZHKoQA4Rvt1lkpvt6gyMkHGuVHUBpnPDVvU0LSl29AZvLUFOkgBQhEzlOM
RsjqstcZLd9dMjElIUUEF87Q55s2xQspaxXTK4ZEA1v57xqW72U1fUrP1zMNoLKK7TLw44zuyP0N
XEL7jJngnKz+W3no2lE0vPpkoqCAwZOEvuMuQzKAww1bRKUuamHZhr4N9GJbfy6+Qiot32q/Q0g0
scSsTBupaEsO25qWxGIGbOf1GS/88NX3uvzQZitmadRBrDx8U3fOXvgrGpwhaYCxRi1fDj0V4mSP
7Ya5E+O6txf3SVjqQ8/DdFHsIqKloh8vLohXoxq3yN1OCwllIiyimcuMlTPDItphPWKe24qjjcdC
ECltuUeI1nCee35XgdimtAGiVck7rN4o8cxlm3nyoxvKN38kHZd0AmzwCFf8DjIK5yfhFBH/+8jT
MOo6wJUFV6LBTiEB9hVgacECwy69QHvIMjhQQL0ZENGH8XcngVO+1JYTLSJ4CUcmzyEeV0vCVRH2
owOXHE3mgYwcJpeSj13Rt1QptrYSEqAgZK5cezxRwwmNSLy1qxbBW9HTMqQRUebkBJFww4ZfviCe
iSyuCoYJ/LnpNmD5NlSUUXV+WURzs8nb6QkQKEYPGhLu5pUBOz1M7bDai7mL7fKir/tsmh6IIhF3
KNCPI78gdJxqZ9ToyRkXS6xje32vJjEMo7wPp70us/REDC/FEf3CJTGMaK6ZKM6hBO2aHqdg5K0o
DmY5HxxKa/0n8vQRbeUVN0U5XRsLVr7wNDDjiJPqp3T8a+LOB9cb39zB+ZolJP1QIhCmBBnC5Jrg
ZNZ+1vQuWfFqS5Me2xec8HrpBMaLJPCDJLksnpC6aQ7TiL1lozy2rdqoztPzTnLMbcnHdFv7TaR/
oSXtzxxc1rEyg1MIeYJJfP6QUHHHAWVr4EMhYDiV+7Q2jLLJQmw3Y6NthpxG0G3aTaCs7gLJ+G3o
wiGqAJXh9k7PxFGUd2QafWRWLLkA2cwqPHzMEgCGt/tcDRVisLy5WEuXHBBRtk80Bnkks5QqbUiv
g9OclJn941zy9QRZPQWZv1OjNR7SUoqT5aq3Htgz9BDjJEqC2GyR3VdJ9muN/vNqGmAf8HZrkiJx
N59V3JQQC9vLaNjg35UgbZE3+cr0cZ+K9t5Q6aNGhHRB+Qnn/5C101MJMoNQwIfWjb9qm46YUCoU
z7H5VgTOy1IS/DfMgjbMIgVEv4e5XQOLWQ/EYyLKEVCDMO9vZhPCKfXMC3HqhCDQ3pr9+jh54Y1C
gomw6/5dW+30H6qnLht+VTpFwwqMOPMCZ1uG63TTu+QuYZ7tMUUY+Eow7Xej/8X3+VkOwGYLwF40
vGS0G180xvvAV6QiUvrv3SW+tWt6ybP2kUPpaDXqNrDp0vNbwT4oNcsqIjLg3rBXVoJ2SbB4/sCd
Ckh2hjLbM0G07Mel739wKgAqcX7NNr2oHIyikzlseZ1yi0oPxU3AUZOu9oHIc64PVjckazwzdgOm
SA5SgdV4DsBYMqA4GMRPL2o5Yd/Y6JZMPynjuOzjpKN8IbHWKnGsLzQKS2o+NwaYAY9uT69F0PdU
dwQWPUpW47grXpcEgzaXfT6xS5RF2R6UBtcPFfo8e0r2ckyvhV3sZDd8VlX5w9/sufMpQ8ggubc9
E9Rvv1V9+y/PSUJicmDNxRHe9UMxOiRONdQZhYVUb6mEE7UGmmSjPprL/ISPH70+P6pHbm/cnjz+
Oeu0os6OsMnQio6HeWXM9j/OzmS5cSRL169SVusLu4BjbrvdC4kUJ4mUFIoIKTawmBLzPOPp74fo
jcJLIM24qixZpjvh8HPccYbvx4iNHlxbMCrgReN7Owu4njQ/i550bh0G2lw7QxEBhDeSeVnjPHqZ
+lDpzee0JS1Buf6rYnIXHkiTa5zZdFNsuoxORqPZZi5lVWNLPwOFYfpJs7QAkLy/c7i09AJkWu24
SKK2u2i+Y8w/Lah94mezPgKMtq2H4tFt6cdzgM99RtjxLsiBcth8XaQR4l1xCtilj/B7dGCss8B4
wreSirRnOS4aBOAZ1SEqB7XKR2xmf6cskr4a90dMKGgMLO9myObd0ANqtboBOQ0jKXYWzyxuVSct
dx5FW18oj0Bovg/2wojp11ZfwzH6pcQGQY1Y+91FCaVniomuSTmKm7AgwqyknGazhccieNSFvhUF
YQrNGYjEqTHiFWBfAwLlmv5cRNb3Zih/kIB9DTui4NRdnkLftm5o3zXvOy0jwjhHlhAYRPOm/JJX
dI5oToszMKgnaICLWWXzbRJ6cENp0F5B0jATwRNKvM8EKTwaW0ITCItS8hEe/Z4PUMTmUtIhCVG0
okg3zZjcmbXZkVPtP1tQTm5jMypvPQsesGbTuk010K/McF5rbtJemz6Q4HyjbI5We6s8cgV+qmAc
Ek1QmplJRHHYfIedqvGbr1nTHKd+6vjSDDoum6bV96uubY+NaE8i7yDC0XVKV9oLq7wTYfl5SGwi
Oh0iZa5KtJgAY6JqX42aIuKGdIZrwwClxtDmOpR9jezqE1/qG4sO2I5Ytxd65AWU5EslwudAiXZt
6D6PZLXGQFnXCt9/lWLg22GYktWDElPQBRYZ5s5AQ9nHQ2Sl+ilpqDXzOvspac0HELePmVvtFSXY
kUx9mJBZmks/jpCav9C5BPDHyx88sJpoh1m34o9KWrgWLZEoiu9eo9rcUnd9zDIbVlj+fcL/t5b6
1psOkT/1noP0t2m1LyFZhZuQBoNOWCP5CuvoJeFmiEgz2yUEDtJlUQIwLK8/V5Xxz5+95iTluhG5
DRZcfRx0fe92pBaogu1ura5G1DDyaPzLvkVttE8T5T63NcoQJvo62iQlAhHkazjr2Q2ftqcUmRAq
n4cXDdX0G7X3f5UD0q56k9zScsYjq8oXK86iVTLq30OknB8cAoWwH7Y+rftDllMvQkP6prLb7q6j
vTv3qZi1hEBeMcsOde78k2UE7tK4U4n6qnRswcfMqWBxo/6lL/Rh02r6lzRJfhUCpHNj2hkb2yH7
VQVr+sAsVt2m1nhwQPp37SupgPvYFrtxjB659ASPlPW2dAe3b5o3/GqG4k6rVbSfsx1uda/0YJco
VwGoVgwcUFmNXlNvU7GJIOnwpYWQcROkmvGjsIfklAU+zdP9hGU7CuRDhyqAR2QCnH1ggjmcZtC7
FSeEIJ0+Rr4oqRDpmkrzDnWG6ntfjPo/EeyYQxWWyUsCWeK+pJ8rXhkg6qhM9nDTtdbySs2YrAdy
NNH0kqE1t25aHzESSEM/q3BWkyxCc3xz4rygFIb6GxMBDkj3Pvo3jkkZmO15n/D7/awEoZxwiP0b
0joksLHmV0M38v1YTv6LYoMPEKUCYj+AiwkFJyIVWoKnplLXzb80edXcaG2nvI61ZW5QEPQ3Jr/k
JnCtHS/jWLspzFKLWhPq9OkzhPlALpsbnjGNPwO3J5+vwWD9SiR1Y7rhN7X0fg/OALKJTzIaqdcB
PZea1h58vDTtjV9ykgtRX58gjpZ482jk9KzgYISkH/ttQy8utIM7q4xPmaGqW9+qv9PK/jMiRE5D
6iNKwF+I/X1zlOGJa8K205Tviite2pR2uqJ2zIOYmvQ5pSHvyK8LP3V194yIF3jGBOmCBGCYa9G3
XmjdZwwk3VbcGGgf4GpKwAhpPE+gY+GGIC6JxLrcz29UA9YrlMknV6eXPC90fcM/kMiL3e8NMsWr
pG+/UnlGQZQ1HR2jeovYKU0Xfx2JltH/9kV09PqKdFM62SYxrW+Og0+0ZjQV4XhARtR4JiQayFh3
E1XcHAho9FoCqQCyzY453tsRX5q6pa6HIjoOAl5W0dM/FHXOqTGRRkY1KA74nC3N1NpnQuUL28og
yljZvR9WJWqq9hy/00uYrYRmfVDUIQrKlPf80lqXE91+7JMS4QLjQfV82uyoS4GIot1YtfrMPqGp
PjbX9sRHHyQpIqAR3122bm9CMhJeNO2r2voUFtl9p5YrB5RX4OCO1Kr7BGpxg1faJWbxklrZt3Fo
nt1AvDX0QcEt0fZOXT8Qq3xC3nvnsVa9A9CkS5Ph0UT7iVt0ZtwMxMy3Tq+tTDJexEzMDeARcpUV
fSVqqjw0bv6aUbXR0EDgoQ48lZRPFSY/h175RnGQUuNfh6d/awPy1BP93s69L2But0UY4lOS8ZTE
1mfbD04ti3QDkGOCRoMAGQ3dlCcrL2prvlgB4FM+cz6bnercWUqJoDX/QeG+5GULNKYoyZKPd06j
kxgixBEnD0Otnmjk3mi5c09Ck+i/o/4TWcp2oDKMIkm2MJV3BH+5ExOGLFrz4CaeS7NEsKZV8OQo
+e9MMab7yMzaVdwQDnGaHaCBjWl3wNzoyiYXUtKD51WvtmK8GmP/021ItmsZ4Oxq5r43hOgddRVB
HaWxelZcy1/ULNiKcdpCAnrSKAS/RQ7pcWqgmpByym6ogOZ26JQFvEeTNsM0fBoNKhcDvyb2Oj4o
pQnXU6l+JRbljH26TSyaCIm8UeGkem9G1W+I2b7iSk+B0lG45rFwivikAMoeUbfLUUkEKH8YDVLw
c5bZ0CKVj8Fox74hO9J4pIWoPMx6eBw6oVTwjAn5DkrJLKJQmSDDiEB25H8OBzK9YVvdgwJ/aJ2J
ZuuGdtg6Jw0TVt+gOE232eC8CWF9KpC2vKF54HHG+xSjSi9uuu4dugjsgiDvaCH/4W6IFHwOUzhg
FHQjHaCQz3JY2DCGdJo73+iERhOjqN8AhhziuHvJwpDK0uDglOKHM9SvmWq/sIW/dilpLMOzqZxV
8AyjffrfBRW8gmzKZnbJSzX29pZmPXtla3BfB6P65tUZpQBRr1KwV5BQoVUSx6h8HStdQTMA3I7j
AeP897/+7//8v5/Df/m/88c8GUEh/ytr08c8zJr6v/9t/vtfyLHNf939+u9/K4L2O8NWVUfl7z+/
P9PDyb+k/Z/G79UpRdF+b1YPgVU8uCRfy0b7fn504+PRbevv0YlIW3xkl2Jf03qNNBzXLRr3bq4b
fH6kdz99cokR9mMhSCFFb4XVPLe5dbhu6Pl53g0d1gaolQQZSpc2m22Q69lWp0V9fX50e2FV9L9H
V7QUInZcwbpOAI50fKercb0eLIuKXI98Ig1O5ydaWn7x90S+4qleVMVi79ftKe2Nh6jKr1wh7e+h
wSq2YigCsTcSro61p+yUBFml87973h4fbEpb2pQW2KZICEfb56n3oxDtOiBuQNRla9MJcmGOhbWx
3L8fIFYwNVe32z3U2gREL1KmuPPzv3/BqCzn77F1HZiKoG1mhrz/RmJEX01jAsccz7Y5P8P8Kz9Y
IWveWu82aKeStcjaXNsngfOga9OuMPp73fYIpufEpoLt7PVoR9ydn25hx1qSHZNd4Ns4NOewFzj4
EUIrn/GVUlKnniJbFHw6P83SO5EsutJoA1Uju9jram6qK9iwGcWMyWSvrht/nvfdqhm2SfYlr4q9
pcX/JBloO2QHL/x2bTaqj16JZNVD3DrEMZB3NqPh4KQNVV01KPz+PiuT21JEVHd1G86OfaJQweuR
j0hjDpLrnmz+Ue+ezC91ItZ2PO6phDmB24YVXdQXnmzp5Uum7sZNbhl6OFJHC2KjylZVQ9dTEq9L
9OnMx+seQDJ5teMbXdf9cW9j7whXVOFd4yD5fH70BYM0JWO3YYKVolaGve2P4aYx9fC20yd9N7pN
e2FvLU0h23xT2sTj2n7f4hRpUgapMYrPtOLGF17x0gSSyfOGp7JS3Y7LfUP4EVXRGua03RzPL9GC
7ZmSiTu6F9eNVneIo1HDOrgDmnUTIirnR1/68fPf3+3PsNPgihglP75R/Ae7MfO7cAzKTVVzQb1u
Csm4YydqSlOv231UQPRsOm1rkcJIi3h/fvylBZLsO3KHtOorrd1b5khrX5coENFgV54fXVuwMlOy
4AowF2IrU7MPUhKb3t1c2BOlVP72qzyb1nQcUvtFyVJ8V9jRrdJMt+wHutNg0IaUuoqVSpXi+d+y
9KSSwTt0E6LfYqVQ1tRnXQWabeTXXQhNycwVv3bizq/KPZmeYc3nFIJd+njJzBdORUMyc1DHptdZ
NEs3nkeFckj6zvdBi9FUBy2Imry8/6boaKqL2HEvvLiFxTIku0cbaxJm3BZ7pE3tm9yE4Or0kGiv
ehWGZPSOZlPranOm+9nk3BgNZXVplrq350df2nSGZPRZbXSRBjljryFXm4/fHW7/LfctPqV2TvAk
6ubkBQ/5OK3KEHCFvYMMsUqpjK79Ylvrxs4g73f+tyx4CEPyEC1ox7TtOJujqXyInWTXedpzMRNi
z4//ZxN8cD4b8wt854Icoar6GJn5fm7gVIF4Zu3Y3ILnq5yTO5oFIiCGBWKAELMfo1BMszz0yimh
IX4HpQb+dNbFRAbQMfstAL3QclL+Y1HGRFDP9RMz8+5ix9PJdoWtG700E6fObuynof4Mal8ldgdU
KgVz7pI2JO0oCpdZxqxzYXqbUzRsaGc2yg0F6Ca1mIP+A8RSaD3mRUFSeCjyYgPPLyQl0oPY7ejT
UIWN9Bs8MVQym2CY45KJT6tYjD4ElcRfqXwLQ8p+eyQMfZQQ6Bjzbye1zZpvQyYiClynqTc8elwD
EFtICo9l9z0tAUwgYZZRh3Rh5T++GBmS42woBcpNIzb2TW5QchCJ0izXhGf1Yn3dBJLrBKfd1G48
6nvd5dMchuDIF5Qyojpw3fiSP2R9C8JMgb5Hta9N71oa2O/4rBqaC7eTJRciOUULq07BgGr7WhfT
+JhmaqQSEBzhVl64vy8Yly45xiSPYbhQZLXPQmhPNMboA8nHqoN2VES++HLVOumSKyRSNuo62Lg9
KmJ9uWqUvKessDL64MJ31cJC6ZI3pAvW0KFUTHsfAlazqzOLXlhRCMAl559g9nsf+Ahd8odl0rY5
KDDq3jV0mlWEK2DooqRQ0wix8nSnOp2fZ16Rj+aRnJ0NoaypLZUkc6elL1WVItPSicImMJkHdA6V
DnpgGaqgfiiGC85+afHmv7/zf0UU6OCS8nHfe3qyNSIKnYCdfD7/QEsbTLJxT4W+0FmV2EdjFoGX
NR3SBEhj0UzRaQM8kvPTLFySdMnSQXf2PttJ7DUTEYehrRFUnj9O6cJ0fdI/rvHopkb5dn62pd0g
2X0QV4jCZc6wpyJI2UVFiEJ6H1JFl+f22rnykSTjV1JqDOsapb9WVYBpkA8LHopqGui3NDXEQ13z
YELKuTv/SAvvSUiOgHI7rzDKathTNuNsw4zsgQ3N+KAhsvXt/BQL+0xIXsAnETyNGioqlBLEPZU0
dvhPEKX1/XXDSz7A0GuYXiU+IGi9cD/FcUidShzEX88Pv7RAkgeos8FQtTTv9/TNTu2Nn/dUBdKv
Mj3WNPPYFy4jS7PMf39ni3bSVUErKLkliTLc5X5jv2WNThV9bKrP5x9k6TVI5k4XHB3g1OvsZ8Tt
11iYGKRDWGK64E7mHfOBCxOSxQuhV24KEZ0s7t1gDACsok7dl6livyK3rT6HKPbtu7aahTbz1fln
WoqxCMn+k1I3qtEZh33hpg9xWCEJCdFrg8gNpXikQQHsW7thqg9lR0mu0jvjKofIeBd71u/zP2Fp
WSWf0JkWrPBa7/dQMoafLLHXU19MtcaFR/z4ZBCOtP8cx3YhwtXi4DS0beZkFhTEBgBjfRe12EZ5
8hD5zYW5PvZvwpF2IfxA22tHbzgktOx+pTZUpcNRDF+DoSAVgW+lIueaVeNL/+/9LpSpT4OkEgdF
6X/EaMTXVNZcN7S0D/2+yqMpUcQh5+v8Jtd6/W4i93Zhl3/8uoUjbTgXSTLdcnRxKHU6onO1xBkI
iFfnf/vSC5A2k9MDvh69Zjggt3Hrjc5PMQ2/WqXaqIbbXuVqhJzgycLJmlrfFoe5iaBNy4e6R8kY
8tb5R/jYkwlbOlDSVufbxXPFwadtRe3Mh3BMH3yKwM4Pv7BCtnSYuGNpO3FpWYekdVF29u54A2uD
8qMbpLWve8e2dKJ04LYBhCGuqAX6Y2VNnwBqXYgZLa3O/Fjv/HyB/nrFEU48GNDaCVqcAokj4r4K
OXuE13p+kZZmkezY0lCnr2wD6zLLN6qjngOz+Tx3j103vGS8lK44gxN61mGq7VNBQz3t0nTFZP72
/PhL71iyYMXyQg14rX4gHYNYKCXdk/cqTGvr0bp7fooFM7YlMw5sADlGPolDnIO5Rq/2nyAxLmzR
pbElIzacLrEoOR4OCMzgsYPaXlUTF5/zv1yb74H/ec4KORdGCSxQWM/hp2vx9wbRRkTvu5ewVbYl
qK7BKrbk+HedTvmlK36en3RhQ8m5MbivFF+M+XAwhUWZbq6o6Dk6NVptRIWvm0IybCglVLHDQEDR
NPvU1+o3qhXf7MS+cHVfeClyfsxPKNeCtScO7dAdtKbfjnCOzv/yhe0q58LKybRGd+zEoWaFEErS
82PQpPaKev5Z5pJ9e36epZcgWbXbDPWgaLyEYhxMuAtWvbdSod05tq5cmGLpUSTLLkmh17GVDQeP
wh36nCJlhTyQA12pyFdZDdnn/KMsvQ3JwjVCe7WWluOhCTTjhoakng4VoKPnR19aKMm4gRFS3B4g
XZRafXQILFGRrM9bKm+QXL1uCsnGGwMmV08ZwAGS+BGAzr6AWuF61vN1w0vfgG6lIu1jKT1feqq7
d4MRHpVJU6FW07d91RRyBoz+DIqQB68/RFNq7mkOC1a1Hrp726CV/vwUH38RCFMyac01CgP+uH6w
gFKhMwaxdA3nHZTDz9hVbu16Q/Li/FQLG8qUjuy6t0MjrNPxEGcQFI3ODreK7lZX1TZw0vx9aqeh
apU12O1DCBrogQpcKqFQ57nw2+dRPnDopmTXemlyfTF4E2rb5avarmY4SVsd3Bz9kFxFA/D8Gi2Y
hSkZt931Acx1s8d/+M1dYsE9pquKzsmxrS74j6XXINm12lQJ0swQ7uOW4jB4QMFcim4NF+Ku2tIj
SJbtlmKiQdvWDiI7pjQsUdwA0PjrTNFJqubWT8U6Vb/MiLO5P76kmNahKAy05k1sX/pIWnpGyfQT
pQPamxnaYczGAdEoquANK7x0eVh8RMn0ESQPKj1keE9Hl/0nWNob3XhOfVqf0SxzgofK5rNj/IMz
4Vnt0byj370w+y9X7RI5ZVZR1OFWTQ96kmaZZ3WqICDEITJXtu5pFxz0whLKKTJ7bFUbeHMPTbIY
P2Vt4/9OgShdeIKl0SVfMDZ6PsYEmQ+m2T0rkfLddsPrru9yeqy0gp68ECcLve9ISRmbKesO+IRL
J9fsGT9wBXLOK3J7ozTQQTk4bv5oqtCBmtZaT6o4ceH73urQ6mpk6q570/P6vfsWMe1kVq8ou4OR
Yih0otLbp7jKyiqq8jqXI2d6KCMtWg+ozgHNNuALVvCjr7JN7eifzz/C0npJ/kBPbE+n+7w/wLDd
tMbdlNsH/oeq0xvQtHTnD1fuKcno0ekpBgWQw8GFd78Z4oq228HMLyzT0o6VbD5CVcbJVL89mJYX
HwrLe2vVfng6v0YLg8upnmrohzLh+kObY53vHCcKvxoc/JfStNq8BB/sWTnJM9RJAQ006dGxVNKj
NtjdPULoCE5p9M0UrrA+F7DyZ93g6BaINUXBk9akB8Wy3AtWufSEksGjoTF6Jpnag9I6NLGh5wal
7FIdxsKRI2eA6pEyiiyzukMX1siPgJmghyzfaWVy3eeDPk/8zgyL3EzoIu67Q0ieHaXbk6qENCaY
+6EdLmSXlhZo/vu7KTosMI37sj3QNZus0xykECLblw79pRWSDv20zZNU7dr+QJlzd4ecEMjXWktA
FUN1um4PS3aOLAHaFXrZ4xdFvVbSFnqKQ1vQ+dEXvIguGXfudVHTNG13AAt1LGxY9mp+SPXwS6Po
xyh0dy4yjBfmWrjs6ZKpz0pdkLooCEwSuq9sVuuh7Qz7oRksZzUMjXPhlS+8FDmv0yIK0He+Xx9Q
NzmC7PiniMdtqrlfzy/Zwo6SczqZRptXGWMVqMsEd0WVt7c9FUvX3Q+EZNBNSrU/FTs00RtjfhSo
bW9jOsCuu6SK+dW8swbXDVTOvol7cEZLABLv/WpChnR93cpI5gypBfmnCl+ONh3yESFaHw+NVoIg
PD/+vAYfuFsh2fJ8+7C8JuqQBc1/pOkARM3SNqgcby1P++Xr8c/z8yy9Yf3vVXKMWFgQWmFnmy6N
uZXZr0zP/Oe6wSV7VsEtpFrPK3AjQ6zpobZukcm1LnjUpZ8u2TOEZaHQfdgf6DPNdq6SwvIoe/Xu
/G9fsizJgvtW1+y6i3su6HfCpqM1nJBXLJ36+1Xja1IAHTJXTFQ4xLT84d4Aeden/tGeLvV3LCyO
NjvBd7sfw4JBGrH0uUizdS061AEMT7lu6f/Ulb0b3cjCFF6R3hxsZ+5k6KCj+aN5wXcu/XTJcFOz
jZU+c9uDQT7qkFN2Sdl03l/nFv58kL376YgqBaGP9uUh0h31riYJsKGr7JLZLpwx2vxM70bP/Ewd
ShCohxLdl3XodSms6vBkBF5IM1IAoKRGox62/KUJl+LEmmTAU6fzNW6rAxAiewIGkCAbloXgh4JK
UzZWKMCVwnS4b22lq+CGae2q6vVLnSYLVvInYfvueW3IRoVlaM1BRM220hFerfLTaAdP541kfuUf
eME/l9F3w7djaiS5Os1EmgrVYRtAfupApIBvZRZXbgjJ0Om4DVVTBFzMCP8cybYOb0PbFZ/PP8HC
AqmSmTeGEAW913x9JR39hxY8Mf4Gf4nC6wtHxdIUkqmLHn3FCLbXISUHqlAvDJzoUUe15fwTLJij
Kp3SKPwUQm0Ip4fWRHsjCkF3htZfV8MnVMnYaUxLm8Qmi5K7WfdPW4v0Z0Xn/fq63z4v2bv941Dm
n4uGD3kXZPZPSiOmnUjpNTw/+sLuVCVjR4/LUZyqIDSghbdUn/+I7PoTmIhvFcJIF17u0upL5h14
rquQXOCCl5XVTSQG2irH63a+Kh3PeWQQK2w4gsrSAUpL9R6MgMbWfpxfnoUrjCqdz/FM1CgQq0Vc
1AAYpo3mjZmg9FgnApC6Mc6InQuR2yUTkGw4o0bLhLVYHxAj8ABI08RXf68Q5vx5/lE+fgt0tf+9
j+CCI03TEmhOlfxrZrkPZWia17xhjXSXNPY0SzOlvjiF1PqyTGHHLaO8lOT+cI8yurRHtSqKA58E
9Gkqxlff770bAn8bRPHW+tC8nF+dD1efOaQ9WgRIXnmKzxw1yUKhj/otISFxO7XCv7BIH56rTCFt
VRTETXrSNe1UmEG7KxAqRV8oBGkdpdMdjQsROgveLIqQq9dsKWaUdq+LKrxR1up0mrLgIKziFdQr
9eLVhRj3hzuK4aUdK4xM69Sia06VGJsvHqVSAMfrCy9kYbXk4K6bWK1j2GVzylutXusFjWeubyHL
QNX/Ju07YFcmOp9qlOefz2+BhceRQ73VwDVzNO36FDiAy0O/Hu41pQ+uqf3TVLkbIvA7wPdqWZ8K
z2+D1VA61ltboLV6YXct/Hr5Q9QXejPmbqMApnd8ML0KnMPoy3UrIx1wFhwer6ny6mT0hk58DN29
dqX3Ah2y8xMsWJ8cTHZdvfDROHaO1NffmX51A2cdvKO/Oj/8wtrI7RN6ZFlTwKX2NGijehvbnboq
TeCE50f/8IzgzUquI4p7J/JTzTm6yudw2plmss61T0r33IfDhW+VBQ9oSK7Dyrmt+KjRHqeIqvHJ
e0SkdzVYQXuTtRcuAkv2JvmKMHNc9LAyXoGaInggnkyeiNreFGyou+tsALKDZ1wI+Sy9EMlzGBmU
S0AkylExA1QQkIyn9ej821gYWo4hZ7o7KL0qlGPQ6fvBHp+Tyl5fN/S8dO9uYmHrgStV+dVWSrGM
BlrDv9QTvWAAcncABU82NaeTckzrcK1SuJJ36e8CAuN1v1wyYDWyuiAPVBZFQVUoCOgxQWOzvM4A
5LBwIoAbV7GpHOtwehBRvp0mgB0hzWu9/xa2wwUPumAE+vzG3y2/2bqWYdetctQK+D9j1dwNtrIh
NDCieWrdXrdSkjF3nRvSZ2Aox1zpPxPbuPVj/8JpvLQzJSMWyNPSKcw7Lp0c8U1zF6WXvm+Wto9k
vFZbI8Lu8KspfL312xet+VITOT+/JAv+TY4DdyB2zM4ZlePgJnc6SYXU9m5s9Di5xABkPD/JwuLI
QeDOMatx8rAt0RhPXWWtUJO9dPFaWB05imq65Zh2NO8ec8N0bqZ+eMxwOYZqX3CdCwsk5nnfbUzK
zZSkr3mxtg2ovJ32iefsysx/bMDu+h3Q5uvWSDIAy9T92KIO81jp/S2Hzmre/+eHXloiadtbXgVq
I3LdI2JHVCKYEWKHifZGt1t4nQuSy9/hWZYlmq/sonzYWia5W8B153/80t6Rdn8dU4WgGOBHGjtb
VxmwFldcuOIuvVrpoBKTImoTgtIflz9mvxJu6RzuBUJL5qWs2sLPl6OodDj6beV1ynGMEGWcT0OQ
ypdygh/H1jRVDqIasW82XW+7nCzDkzdoxCFvAr1Zt2m3RbX0ybfbI2KC8AX7CznOhTWTA6slXU5u
nkYl3Moaoc/uVWv1zwatqbfVaKyQWV2ff+0L54EmHWoB1tVQwF0h/5dqt5EejKuhRXnBT/3soWne
zs+ycC+SY611RX9mQfv8KbCtgyuS3zWUdqOhqnSoN04TPvd9c+GBlqaS7NvkvNeQGy5OfaYcw04g
zFLdJoV+79fNFor9MTIulYktrZ1k7ybKwFMX2sUJ+cZHP0ue3NSB8ovY/Eh6/PzKLe0D6bzLY88b
YjEWJ9f089XkpJ81CxC2n/T5nc/1plVhyJ2fasmEJA+QqELvpzRgy2lD+9TEPhguRc2VaHXF+PBp
pJsfHTmKBWe/OilV+RMezrTWyMpdaS+SjylyeygMoyxOBiUHr/DGqyRHbbc3jb3SotNrWRY+4fyD
LGwxOZTrdck0wispTnoewj2LW3XFW2ofIj0dVuPMozaborlJJ5it52dceDWqtHQwLBR/ssziRBXV
QBm2UkXomOg2YijXTTBvv3enb+iMna1UCqe76X8NTVCjbt1fujos/XrJx4SoHvWOV2YnDf3sfWSb
2j0pXu/x/E//cwP5j9yApqrSzcFGvEOfJg9rd78O2ZMbi+3YDmt7GFYIWrfW11L7VGZ3vmLurLT8
xp19JdJw3RqfTHTwjO77fN8bSNjGqnYrzF0SKC8WWjm2SrOGFQBTvPR5uLQQ89/frXJRxBB5Gx/C
76S5OCSnn7V+pgv1XQuuQpXckbDQ7fHcqTs1PptD9U6VEm9gmX8ZdfsBvPbn8+u94PXkYLGvK0mq
I3d4qkV46Gvtmd6uT50bH2or/HZ+iqV1kjxRnzWRmqUVgFCoPWBpkZqHcvjjusElT9FUgqI72lFP
FGD99FTxqCXJNb9bdeXocNsSgOnAQZyosAufHHcc17zuS/CqD98vo0tOIK87FkJxOoJfNWoOagq1
MIRSuxZe6kAbzpvbsu+Mr1csE7NJHiEvtGSsDATmCgdZ5tQIR6iDQK/Pjz7b5n/YLKNLLkHTQDag
yTueyil+QYDoqS2j29Zqf50f/sM9yvCSS1ACl/qFhtM4z6KNTfXZbPCDUz9oAbKw5+f4k8r96Bkk
azbLMrC0LgxOiXdy3eQWv7EOvJ9hukOCaDUhpaEAwh6U17BBtDPrV02MyOnFj+ylZ5TMvQEy3nW9
158io32k53pdwAoRgfNq1fE132Qso/jbXw1lC7B0UNxjKca7vhqeox4R2RBQSEKGxbku3MQ8kr03
4dTCoEndYxCy18YGAfjQTa6KizK6ZPAD0Je6qbLmNFnOvaYXT0ZXrzrtqgA+1xr370VCi1gMKHKB
Oa2G5NYPC9TPU+/SZ9mCoTiSGeqGySXTmrKT7pWPrZV9QUsI0mL/dH4TL2wiuds4Z+VjLeJoVnvr
d0GZ1y0tXghC1egX5PbF6O6HDp01kuzRdOmK8tBGOKWerm773keeXfH9CzGtpdElQ0QUu28qeLEn
KwNI7pKD7RBa3ZxfoaXBJTOLkq72R7eITrFt6ZtQAcKcBma9vW50ycLSWg+ivguik2rkzl3ldslG
FN3n84Mv7R3JrNApdIIsb0JOuvKkNMV26roHR50ueIellZHsqjBhfABVCk9FkuyG0HiDh9RfOB8W
2iLc/2grToukmjonPDUjuF8X9T1rKwxjpTjhygyi1YS82ZToaxd+eWoBJ4+2CDYM2itx3/X55fvT
Y/yBg5d7j0Ws2XFld+FpRFQmKXeQGnTvMetRCuP/dMes3I3lnR4+NvnD6PdH8gtbkBc3nTLdZJ57
O6U/qcu8FbTwN+OtFrc3rf3Jbz5lTYDAtY2K/O8k7maiW1s1myZ6m4zXvn+rvKchfQuzT44drxia
yUbtdeLznNlQ2EKzaVoPcJZ7vnBc1ETG+GUUwRr5y7uq8p71GG04HVqchyoahRpJeTOUd82A/m9d
nHgIoIc3jth7yj9DdxrFfaMjuSCCVQdC1AuqXTzcteNuVIoHP7YflGrYNLkGZvnPj678S0CuBfiY
K/ddz1R5RTXYQLTAbDweJLUBqevjypi+Nuoslv1doVKKX8zLnxIUQsbiRmg/e/CTOXgH3b8UFFyw
FBlTbNchUnJhHiJgXSg3dYt8kZdR5ddm4LAv7KaPbzz2PPW7u3+tFxXCGWpwqgLa/T2kJ6Nhugkc
/d6L7AcNQbrz8yw9iuQMkTKwLcct/VM8Im/Q6Ah/Ibm1q+yL4NylGSSPCLAd+aB68k+dwV6Iu/CT
MyARYeXul/OPsOBY5GZtj7qoKDN5hNAFVOSHJbITbmGszo++9PMlrwjWrVUm6h+Onct2QvEqXnVm
AE0zri/lPxZOVbll26Y4ZFTSmvtMjq5FHB57U7lP4v7BtsSF17wwhdyhDUdxSvIod480WW6zwt9q
dgc5Ml0XXf181ULJEOOus0bktELnOOpetUZOEZ+jbRX0nC+YxMKbkHu0DSNMY23M7aNl4ALr/knE
dIf1+YXzaWn4eeneWVwB/AbZIh+VWzA1N+XQOXO+C19m355foA/jQKprzRO/m4BaF9fIB8U7Kh0g
QT+dfsbZhBqFjTBIu4et+IP60ktNCwtGYUl2XRgZ3CaatY+GPTjf2rBGnBRpgNG98DI+jnHzNJJZ
/3/OrmRJblWJfpEiJCQQ2tbYk+R2t+eN4vraRgNCaB6+/p16q764KUXUthaoSDITSE6eU2vX01NW
BEnfRCfgUP4pG/7oluRPtdb3Ck9L+3ZM42Bpj0MZ/bluQZsXk/9aMIWklDP1M7ouyulznjv3Ye/s
8Ux21+lg43B4OYa/s4kzI9wJnlELBiGNhEgwJvqQWyqgC7Eu941Qp85ZyS4M+Vc+tVtQQ9ucjGPR
0LkFYqSckqmL/nWj5cwZpEkX3n7MoaS2Ef4W3za7ude1TN2aX84cE39s5/RDytiri1eb6+tiG94o
NTRRoYJReFMCIdQI4oOFkodcZZGGmiJwgRuTsLmc2cW9NJyjwB30yeiXUA1fT3pJz2lf32doX6vQ
IV3O+rXP1D4Np9frM7OEkdnaPVTClVC06xPfwaHO99ff0eLe5s0mgK8p056XkvSJzLO7rgA0oPDp
xwod8C0fT7f9fyMNNMXoj67v9clU9Xfr4EBZetjI95cr5TuRYqL3qNMIPau5T9Bevad99APJ7VyA
RUaS4BnYvk/XZ2DzLSPmodIdzG0k+0QodWJV9O2iTs3yLYowS1I24Xp5N/ZzGkZdgpaNF6iz/SJM
nkAOepdpeUcILhJRtWEw20yMSI88f1hLEXZJ7wefh7q9dyUUg8dqo5poyVwmeK9EStJVnXZJpbz5
FJSQu2/mJdpPMmXHKRt+Y0tIH2cW0r3y6nIjX1omZWIIGinGyAXSPlGrfKDr4B8Em5o9dPS+37T+
ZivZ4jr9JImnE7z43zvQjdpJvAju+lXeOAOjZOJMxdLiXqoTnRL1nazDlOSyRY8lzdVGpL9vJPQ1
GPsW88KBaT+NS78o/cexcTnAFlSn2UNQhhDtucVULDAcbHbwbikGHsWs1M9BBzlHp/KeG7luOPD7
yZCZMC8RcQeiMG0UCw5ZHACO2a4bNx+t3s8nzDcOFIGfVlDqDDmMVO2LOfxGVvEquyheiynJqu7L
dSPZJmHkE97m3pC1DY9ZrRq8ujUdIzs/c8KNfPV+QmFmtygY3mXOJp/Hoyt/pS3bDxPD0cuTT2Uz
/aR1cW70VrHJ0lzNTJhQChSzK9uKx2TOPzR+dRx7fXQgHrx4wWev7Q9rAb0NiBLlctxTSI9etyF7
N/UzM+i7eV1p1JWw4Vj/hPwZ29EsP+IB4ASB2Ofr37Cskxn3LIqgBAx6w5hDKOyYyfVMg7Y7XB/c
NgEj5qMJNEzuouFrDQN6iLzqeYAOPeuaQ0uDjbOD7SOX39+c9wMUeudKwBPCKKOQV4Toob+gLDKj
D+ncQXJ7I4HZLHXJOm++U2mXkC4YLk4wQMmgaZrx1+psstrahr/8/mZ4pHdKAqHDGNcusEyrL3Ok
N7YsS140OUF5qFqSQc0rVkUFZVa/eV4E1A9LfaOfGrHOIGKGVx0vjKeMPpAShHf+clZ1+BJV3cN1
T7JZx0jtLMx6JgrC42FWww8fwPnnPF2y0/XRLcmEGBmdkSBaZ9QV4zzqPpZudNZV+ofo+uUS09C8
SfJpvm0iJiJqLcAnnab4FMvXcpdm1aMoUEO8Pg/LQpuAqMkPMpIVLIwbirYw6KNLaLCleN5+7RqK
St31r1jWwgRByTzioCcdwrikOf24pp63B98Qv9FARjhzUAvhMWW8JCRe4Xoz7wahs+P1v27Z/EzE
01o2AxjzChZHLqq4NPPO4Cj7VSm09xK04Y63nUGZ2Wda1FnbMmjXoa4vxE6yfi9dVDuiRt3dNhFj
F6d5BnLlsMIHCvc17NEZVnLxc1mgQgDJ6Zqu642LbcR2OXTNGgyMxuB45zFEh4oXt1H1BjjC5rBG
WEMqnZC+rMO4q4qihyx2hxJ75Na/IAjVb8mW2fzViO6Bu90MbUwaB9IRwGaCY19W0t1wKct1mZm4
I1wvs5lPTRiPInzEM+yfbOB7Ukwfa4+9hLMfr6X/mQ0jtHv1r+ur//4dhJnAIxCUEbGsIY11E9Wn
dKiDXZZ3w2ENA+gnul7w6JWTOgZQBzsqMORtOJ0lTZqtppJkrQvdRETPXISv0ONcDuWydv1u5oN7
76blL91583ENWnETxMqlJmSgTku3kKyiMZMKul1uT7odSyGfvuHeFgc0+1szN4VMDHdpDCHh4QV6
Pc5PwDnwJqP41kO3zWqXT7/Z2HPhQTavCFisF1CHzWV3F/XVhyUIT34TopEg7e8hAnvbDmD2vAJY
7i3j2tN4VC1gnBSKyPqDGIJP1x3PEkommEm6uWi8ntDY7ZbhSMni33d00ofro1tOciaGqSzXfnCL
BYv9GXpgHTTDs2kX8OojYMr31z9hW28j4YwoNTZlFdBYhiCopzzsTuvSeJBUVdltG5hrpBvRKt2O
aCmMp7nqT8QDN2g0iC046PsToCaYCd3wAYE+NPKx43xKaxKLhZzr1L3pz1MTzQRMpoTCFdJ9x0oX
2vN4pXSku/UCY/vzxn2gbfpMj/VKY9E57iEjgX8fTVN16P10i17xfQ+lJoSJQtN7ydlMY69n+O9d
M++1gKLsdfd5//xAo8tX38QyCiQRnV1J46YP9zVrYxR3wQ7nDzEbfAgVZRv44v8Dvf+u+tHI2N8X
Nba1Vyp8yHf3XibLu7VTn6FqLJCaik+OkOdcL/t2GNguYN2Zigaiic4J702PEDF4wTMXBJpvo5Gg
JuJIrNTVk6Ikhs6yc3acurqXHPrbzQV4f92yNtcwAjMkEIwgKSHx0uvfgBR8SMf6w9x0G+Utm1sY
QQmoEdMeX0nsBvn0fQpl93WuxvHn9T9vGd0EG7UatF6AOAXxLLSzr0o67capWW9zOhOhHbhAwNLK
CWIoEl0k4cOXvs5+8xa8hKnb/hsuYmPzsE3DCE+/BZDdnZog9vOpv+gkPjC1Pt9mIuNY74AytENH
JI17p8ogM8/kXdSWW/V3i/eYSKY8a1OPFhhdYRHkmN6D6fvPoNSP2/78xWBvwn6gFO7DahqnrvO7
LYrv0O14vT607Z8bgZ5mwvNbiX9OeP2ZLDLh3gjlFO+2Ohw1lRL6Nc2UznISzyBLRXtklj+qSG3B
GmweY0StTLMpLAJN4r5uhx3oPnvoMMjf101jkRXBMey/ZgeAj6JJK/ViwZzxwGsGRt7y0BF5H/Q+
2szJHgIip3WsvwInf1pmCSZuuXXyfP8wQk2o0ziStZzbOoCeifzY9v0xIvmvGpL3kZ9tdQZaFt+E
MukBV/MRd/bYC6KLnA163xi04XaT9rdKApYVMtE8lPcaMIcxiMOuV2e/Ve7RR+bYyBi2CRhRvUJv
uO1AlwqNcu+Xn8snJ1z/Rb395boH2Ia//P4m7tq85hHK314M5enpu0uwCiTM+Q8Fdv+NLjibfYzQ
biH10uLEQ+LcdQ9MlS4Aw1m+YR6bDxnBXfdT7qZC+XG7qnuoou2KFtpRBceLgStveo2gJiwH3Au1
F8BfYncNnlGLfkQv9GcwyG9MwWYfI8LJOBWpaCYv9nBzOYK1DG2fQy83juO20Y0IV02UR0sAo3AX
zyjVrP4pCr1hGMvYJhanZrMsfa/xULmgvyOBM1EdnK77pW3oy1XvjV8qMoW6yVqCwvyS773c+a0H
73x9bIvPm/Ab3rZj7k8LiX1QCh0gFNkd2qAFxjVrtkBvtr9vRK1Tobm/KYUfR756Lhr2A8ybX6//
e9vQRsRqv0Wq7icS190sd67bAN0zu8OG3S3xZKJtIOzA24hLElMuqs+6EuFxcejwFFDSntyx/nPb
JIywXRsJbEU9kLhLoeGhOt/bab55CbKZyKiozc3UyQpkOfHUQ3y+BRuPE/XFhoVsgxvhGoDcpyma
BhsyymrHCERpp5mp37fZxYjWxW0hlYren7gT6ObNguF+nJcvN41tQmcynVdh7/WI1igPjmnkdjsq
otuqmIBA/zdgcU8WQQ6usViMPt3xhf5RY711O7J4pYmXGfuoYisY3uIFcrT34D3/QXk0HNXS5Hs3
33pLs+QFEyIjOpELEHa5MVU8DnL/FAzBEbjmjYv/+zdbiJX810JLU07Q8JxUcrnVtl6WRESdFhxI
ZO29zJptbLfvz4KbuxXg9LwDAXmduKP6t+3rs0L/CveDu+teZBvecP8uawMP9O06KfxlN84/Svql
FVu1wvfXmZv40SwfV+bQqk6GLvwyjuDEW4LPevLuoAu58cb4fq2Qm3tWmdNi9NSokzzoz66WnyLw
BYJTu9zlIG+s2HCmaovyxbLiJpA01ZNQOs9l0gwA8JPwriVdsYvyAvJ5/hPkCW86QfC/NrQeL4JC
MZVoSCoXuyIfixy32DTfuNrb5nFZrjebcTSHIBIG92TCa66gNDH8dHjxAUDx31HjJz1UYW7yLRNX
qv01mnDHl4mS3dkJ0vtpyJ6izD9dH942jUtGfzONNlvVQtyyTjxXH3tRP6uiP6GB7Lsf6YdIkMP1
z1ic2MSTtr2IeoFKNDCEXQEx72wAjK/N7lFleE31ukV6+f4+xJmxyRW1O2CjS+vEmfL1KZ90i/7l
ot/YiCxvLtyEj9ZL61Y8JXXSliKmZGwOHRZilsV921Svo7+e55ndNbV/ivqtm4JtgYzdz1scL+Oj
0IlU/E4E3hf0SdyB2fUF1IlHHWUbc7OkMHMjHNAeLJwyz5IpXL52tDhL1b32QKtfX3/b8MZOOChG
R3R06iRqiyNexb6zoPrYec5GArMNfzHeGy/O+7EIvBYJeJHpNydrPodp/RGiYhu5xDa8EetdScKQ
LlInXA5fppX8IwBi8t1go+xq8VoTKuqP3Echo9bJoLOXwlkfx67ZgtXbxr78/sYyPmqEZaUrnahU
RD/J7DufJ1p0v29bVmP7puNa5V3I60SrC4CP1146n2gxM/S2lkVXPV//jGUSJpndWsgpmFLw84M9
7Ydwqp+qSjfyn21owz4LWHejdJhlMjFQIfpBXp7Bfr5VabGNbtgnx9kyHbtQJGVN6nsw8NOTPwVb
2c6SGv7isAN38yRlXSXt0HrncgjKc1PNxbkMA+fgrhRodgbU2PU1sKDRuAlzdGpVZiM6zJNcheUz
SFXSp1wu6uiLgB+GwRd7wrtwT9XUnsJaVQfCquEpq5ctCTyLMU22T07xnOW46oIVrd2dika6n6fb
KNdcbkKFI52DnpchCAvHaXZ6lmg880+KooebeE9L72zY0TYLI5+PERp1XFHqZEJzy66AssxuubQd
XV8lyz5rwoRloQRJw1Ily8A+p0t4QinzWFfqkEbhVr3e9g0jl9f1GKIoiZAhnHypp3Y34bAzV+jc
WTcZ022ubST0EITSQy1olQiv+ZYpD3jLNYESByQuIWja6I19w7IYpqTT6KbUW/qlSuawLHcgmGe7
YXsxLNuGidgdgJTRrlYqWXv5MIJgfqdp+CDBCXZ9sS3/3kTsLkvI+rSiKklXOZ61u7jngEOQ9bbR
jWVeUq1Iu5AiCVywrKdp9RPycRsFOItlTHLGdZUEZBtZmSzOGu64D2n1rP8H/HEfb/vvxobNAr/t
AbapkxBcUrvOr+W+SsMtJJolAEx2RnAyOv6cCex6Ddj6oNjwT+voe1DUVTtFxpsef3AX/e/G3UGZ
kZBMqCQcyz440BnECADuDdW320z019Z0UemTXoWmofxVpP1BL5sanDYDGcfwclhZOZG+SsDQfOxV
8bxE63MEdtWdu2xh3WzfMO7cnnbUUoWkSqIlOmVRdKAFPxcti3NvvbtuIpuXGqmahcXlghdUCaBA
z3lWk+ncZWxdPtWgSEq/Xv+IJYhNtDXI1r3BBQwwyYfeQ3kLiNb64xQy2d92ujRRplKBIzOoWZlU
EHM9tH31gOrx1lPDJRn8DRjgJq4UXH45K+exSiADBm0mBxtALdUci17x3YiTwV4Kp95HchMUYLGX
CTbNcx9bWV1UYN9j9PuUBcuDcNZxIzFZ5mPi0iMi8mpsIGXWSzTrkvTbqOX9uDiHQRdJ0RePOm+2
MDWWmZj80r27sqAIsMdJkKcfpWa7aI3Y6Ta3uoTNm3M/OMSZ09ddDWrUMTu7JJCHUdItBVzbX79E
zJvRm5Ywf1BagcC0nA4eVL8O49Jt0T9b4s5UOQLi0+/xrF4nXeQ+Z0J+YKJhu0b6h+u2id53WhOY
rpBFFxa6ODdDBqVM4Z7e+KlbulOjp10rFST+xJMLbpjrn7NNx8iGsA5KHxVqH21Fv1SDALoY8qhg
Zd04xNjGNzKhO+rWQbtLneRhXR4H4gGCp5UPlI5b/3t9CpawMLHXJXgMK7dnMskK+dAS9bVv3Nh1
x++ej3pkNn2usi0JLdunDMed1myBSM5UJc5SfxNrdd+hkloE1RPz5tegU4Dn1efrs7J4sQnLzuZg
bHlaOXHmRPO4WwbVgs8FFBcbfmabyuW7b6JEVigbqBbJcVlr6Kh2Z8B1ntOxRb+L8+hTesSFaQPR
bJuKsZsvuo2om2KBSpF+i0T0FKl+i63Y4l+mmk+VRgQVGy6TtWr/LYryXqTtS4Ep3LYKhvuOY1ZK
qhoMr/LC2a0CGLKUZ8vWac1mGnMXh1WaqY9k4obk0jA5Be4Ohr9R5pSbQGzHLVzgimCetmn+hRIY
isGXe0pZfL5uH4v5TdQ1Gk/yxS9RAA7C6hQtbLeCRm6n2uCf6+NbDlImvBp4q6auV4zPyPiqVfBE
9Pyl6cl9Xrdb7C6WNTDxzo23znmW52Wihghskq4sD3y6sQ0asOn/xhlqizU4F3IcN7MRbf2DHnZT
3rKNe5DN/kYUc7B7tlXLi/8Xn5B8Ti4DVMrPb7yDmuDmwSuyshaiTADQgBKE8tIdHsO2Xglt/97Y
fJqRE8frkYP8KTtkUCrZsQKXlpltctnY1taIX5plzcRmrG3k8mDHVP2tE3Tjhmv790bsjmM9adks
ZaJLLzvlQVntnWmdcdggW92O738iNJHNTkQ8PyxQRHN6b37usR8ctWTjyzB7W/xVtk9c9oc3+4CG
RgYkyyassN/NR7LW/CjI1N13ILY8XA/i9xchNAkayQoiqs5TuFCXTTDuJdEhIBCyAjHS9Q+8X5AJ
TYCzjOqswQmsSMaJrocwYMtxpop+nCdwKAIH0e2VxFH8to9dDPnGYH4YinUMB1xZdBozd9pBDWTf
KPlIZ/lCx2Ij89mMdvn9zWc0VUPH5zFPGk9/QiXiT9t7GzOwDW3sxxd2DNTd2zLJhnwEgUpGQB7b
ZYfr9rE5lBHUE5T8HDTn4paio98jaY95ED1Id7gtXYcmBeOiggjiU7iZkKB+9MHYvoOG09bDrM2T
jJh2URAnesLpG218UD70vXtUxh6HMj2vfh0PYbthJMsSmOhoVyz12My4vXu8/V0V6QAS8GJLPt02
uBHSjVc2YRPSMhkLVPTW6VsRFTemC34x3Bu3XLJALkQHZZL73TEgwUPqi+9jufVwbfvrxgE7HELS
NzoqwVCHHDFVE/gvpXur1Y3QpdRZ1kj02A3ofIEYAfgZVdkWM7XF8fllTm9Mk1ZdmJGRlAlq9F94
q17DMv3WyfD5elzZTGNE7VJnBS9Ap5MQhj6gMm3yQ0/BL3fb6EbUeijDs6XANjBBWep1WQP3q0cm
edMNIOTGNhxRpTLc+CvgBPQYs4oPH8VU98uNf96IWg8FnLkbwhI4gSjB/TxuhmnrlcyyqibmWfGS
5JrDMM3gfhM1u2eKfnL7rVZJ2/BGrE4eCs0VuGuTRpXVrujAWcWyf1i51cZt8RoT69yCSrhHEi4S
3MPl8qgBreaPyP/Tllqf7QNGxHLfmYGRmXG+DZg4VC00dcHEu5Xsbea5/P4mpuZ61ZGUl1QWpOyg
hPbvxij95Xbtn+t+b/uAEbRVE0mowM1l0vP11KUr2/mz+9yhgnDb+EbUDtCW0/nqImrn1jsGnu8f
S1IHh1EFy02VgtDEjzHRUkpZhjuSBIfYTkQ5/Y3yc7ElDG9bYSN4HRX5DECvMmlB7YHTDl4G1+gm
MSk3NAFkqgO1RtDiesRK8dFb9WtTD3gTnO90k79Wkfx4fRks6JjQRJGNEx5Q87bDmafn+1W2x7EN
f46tPIGIPtt5DnQys/lnKKJ2B5mdu+tftTiXCScba74ySD5WSZe63iHItH9oPciWAsy8pTz9/gU5
NJFk07hqkl/Ocm5GcXDvHgFsODpEPDcg+Ls+C9snjAgPh1GCB9nH+hNBX8AVjwZdNL2epyyjLwtK
O6fr37FZy4j1OljyNihQa/Ek7pre3A77jg0R3qFJKG6jcw9NuDRlC+RjAo03AdJ+ydz2j8AD60Sj
r9fnYIkVE0oW4nyUNzmuOhClGA5NN+R76Fre+ueNTbqQfMDOhsUG1816l7qD+9APGuV5gHk3FsG2
2Eaw+2hkLhbZAwHp5Xc8Yt956XzIFXuuqbe1pdqMZGzXgoSZgGXKRBQBWhzAJBR+hyxx9np9DS5b
59/PPqGJFkP/umxG2lZJI4Yv4GEBTyMhxWPXSVBOqHVEdbuZzpJO0UaAWBzXRFLTZSqGwh9lAhkC
8Qye8vyjXkV5INGmkItlWUw8dQtedSnBz4c6Hjg7uyym4XAAJeVzX443zuLy6Tdb7biWTsYAv0pw
hJ0OBQ2qe+pF2YFpfWMh4C8sWYu2KwlMdZL26PIP1VDtlwLypdfX3bYMxlYeBe0EhBHyByTY8n1F
l3/GTikwaQ7frn/A4rcm7aCqFhnxdMUi8LHYOwwMoL6e5MYh1rbERnC7DdoTKtYXSSbCfp9PoJUO
0vRLluaAVnr+xnnEcsE1kURoRaGBKiYUhKP02IT6gFbLJ1WCd2eoomPYbFHa2mxlxPiyeHwioVsk
ftEg9vJA7xc3m0/XV+L/D6rvxLgJJSqg8hm2FADnGnA4iL0eJ9Luc+9FsZeMrHtH/yxGaGrr6BEN
hHfu8Gktgn2ffdV1eVfN075o+vMS3ISGCE0l4bB11xal9zLpoAv/EOWh/NBlUbcxV4tfmErCC0Qk
defiiZwLfippdM/J/EjL/s6tt5goLYtlIo2GqWZu4RcyqdK6pfuGNS5F537rbzWOWj5gQmpEOxba
13ilTgN9CJk65f4W/NLi0Cb8Ml/n1XXQ14bXP9SwQF8LdbC8OFPGvVntRjL2J4eM63KUq9+L9HDd
AS0TMiWGs5XVS1VimxQeuy8y78mLqo0XU8v2ZeoLT5CkZo7XymRI3RJ8rHl/aHyIaBHpNccIlF/7
qc3EXg9+dNsFwoRqEr9r5zLH8k9LlINO3p0f55WnG6gFm6mMEwV4G4uwLzTK5JBgumNUgIRnrPPb
qiImjK1qUj42uIAmS1fdVxBsQdC3W90tlr9uYthGvvaOXlDq7crFv+MiXHczRLmON/mQf3GANxtu
BhLAGtdDVN7r6T7w5jsQvWzsJbY/fsklb4amThgWfoM/3vrlrw5Q88rbPIRa8pEJMPOIROmyqvG3
mQCvb/tQs/zM5uL/ZI/XLWPZyU14mQtCXHSBl2XCijzbC5WN+5Ss/X0E0M6n65+wWci4l4Ocj/rA
EJYJuPTFl7XFG+yOQP1xi6DCNr6xmzMv9ccgT/Okchyh9uPSdu7OpambbZx2LHnPJPvkfjWxjpZF
wrP0qabZs9NVT5rIMyTDT+t0a+Y29nHIGmBnhWJNgktYdSrTodplEA4/XF8Fy0Kb+DI1gMcD143L
gbBG5SLIH6Kw/AOCu5ue6EITMZWBW5OKMMyTDBhC4te/JgEaLrx3bezN3sVd3jmHmDCpPAOEE7RJ
2JzR9BzQedqlGueqbkzWKP1xwTcPjvwKEd8DuMmetEf2weD9qYj8fN2AlmD8v9Lgm0APIScYybYp
QRJO+T9gx4GSCs+p/6FYB/49ZfVQ3JbGTdXjKai4wJhFshLQWoC2K3piug9vakwPTVTVWFSTA6rS
PBGEZ9V+gMTjj1Uu/daV02InE6dASdSuxSzzJA212De0+4WenA+8zn4KFm5s3JaQN7EKIfjOZzFE
eUIhOnhHGZD5jl/9ur7Qtkgx8pWY0bwC5tsimbv+tVbiYSlBwSn9Dftb7GPKNSum67knJE86bJ5L
6zx6LHiuCn/fB1uVaNsMjHMA0QIQP45K97SUp3lE1W0ugn952t52fzWhpBRvmSoaAAlHLz89gObg
pZ7xRtKN4cb1z9JkEpp40mJlE4RFHNTSIy84Eup6SSeG9VeYsvGoByc7o48B4hNpw/We+RPZ96RB
b9wib1LVdkMTX0qGMa8GneOOuLKvDklfWhC/XHcwi/eaKDrlL7xnDHdzOTv1rh794cRx0zheH/19
VGNoijfLpilK2WBxVIe3gZo0v4TKf8r8AlqmX6eVPbXa/bFI+eX69yzO9hd6bhqXJXVw4QhamoIX
R/tj8SVF5Y8dm7Gb2MZnbEa7/P4m/U4EVURnWGC0tP62lgDGaEfwjR3eNrgR8uBvplk1ijyZ1+iz
7pZlRymoHm8zkHE+CZcomIoK1YaocYvTBJzmPlLs36lhW9AkS0r5fxS9sQ33QAHWgLf5/ynFG9qP
bhuBkTV6SdFkcuMsjNMJDlnzwEEunoAFo965qj0xLj70rrvxbGBxIxM+N0wBsGE1TnF1Th/AZvYb
Ijp3NCw3Vtg2/MV0b0w0piPeziAulgzrFJ4v4sAHMqTeEQQ25en6OltWwYSfudSbQprCQui9Oc16
PPqF/10xJ2bpFjuLxU//4tdcoZeol1UkdAhOfh2cnXUj49r+vBEBfsromuHxKVlBujDJWu1ySc8T
TlnB4Nz4DSMQ0EtX9TIHuUNfleuh60FieKHD3eUO6APBE70lj87fPym6xvbHu6lxQpk68RKoBiDu
Lj8onzYnyqDyEXLaQ0gUbQkrCBM3gsO2LkZwAHVFO0SgE0vKXgWvnuuoebnuVe8PDUL8/zpuWSqi
WDA78TgW2aFp1HCo83qjnPb+qoMp/b+D83aIGAG9WYxU+q3qMg1AYP0MLbQvSvONwLZN4HKrehN5
vqakaPzWiSHBke7Slni7qvO8myzPTDxaFrqgSVuUE4dN4J2k6rsjzibdxlnt/azBTP5f2g5+Ssc5
S3xFTlUzjruOj5/WZjpeX9z3b5bMJPQsV5+VYHLKEpq1D60PicWyPoNI83WOvC8D2arh2pbACO6g
anwxkilLyORCi6xzB+iS8HnDSLbRjbCuq2atXA+T6Gst94Pb6oPYfnW1jW4Ec7C2EldtLDBfl/xr
CQjrgROWbuDzbAtsBG7RNp5bjIUDUcucgg1JPetSL4dhcTfC1xJhJvoMSicgRe5DiMII/eyo4RGt
UUfAN4rd6G69xli8yGTozFY0IUZZ5sSDV36F6uITn/RdrVH86/mLo9ub3jOYiUebh5WweayzxGHk
Tvvya9Atj0JVM5j+0+6Q8fzL9aiwLLmpP8y1KNQFy5FM07QeB9/v7lTkuRsnAZu1Lq7wJh9FfsVp
MGF00fzs6a8l/0lAL9fzQ5/+ue3/X+b15guON4AR1MNpEqfgJ5Dj3eW02fjzlosR40Yo6zGsPOY5
Gfq50vCIa2R09FxASyuU7h5Kp+0BSnGb51ZG494PVXFkIeJxGJv2fNPkTHQHasoNE70AlUHjyfu0
4PTOy1p6uD66JR5NGAcHYpC7MnLiucoZdOWgYQ/87HQA8qK+u/4Jm3cZ6ar3BRg0F5Eli846WKYY
T/6M6tH10W3xbqSrhUGWa0GdEwgh/jCqfjhkMwg2i/pR8H7DSLYZGEnL8eC+TcCzhLs53vrGqt2n
mmyhzCxLYKLwmBJyEk6ABZYZLqcvOhj2wZrftl+bnKPRMIXz5HkCqu6q2omefPWzZqMq9P65j5kA
PBd4psgpMfZMi7uJTt/xnI5iAVBARTh96anzGPJ+i3vUstCmOvBF76kM+CAS4JjkbkCaPaC62hyc
YmwfJ9TAbos3UyK4mCpnLiFpkISLN+wpSCj2AXc/X/dWiyeFl9/fZKqyZFKQQYmEOJLtHN2t+6En
W6dimycZucpzCOSNZ5io79Undxm+EuxHY0C/Xf/ztuGNQBZ1VDWBlA54ElVxDjxdPYJnM3rKR95s
VGpsnzCimXuqnSp3FImKoNzt58mY90/opNk4HNgc1gjkGidLol2Os321/lFO/ewX3i9J6alapw+Z
137012kjZ1hmYoLXwIEQTaVHnLiHgOBuLAVkNevHOZs39mzLVNglTN54EkRnI9ZLKRKfzofCDe7T
dSx2MNlrCNWZslFnMd0ocWBSoZHBW4pUkgi0v8tuKcY79KNv7K+WgDAxa6UvdFHjlTtG9+e3VaXh
qQ+n2/idUOH7r42qnI9TmS1RHCpP7TUe0Q9jJcVGZrWtsBEOAOIEDV5QHVB5d0dI931NuTwV7nrb
QyczSc8q6DC34OF3YjyxhJ9z3J6foTvvbAHLLfmUGbGw5FPIV89J4zoS6x5ik2gY4EN9cJdmgaj9
VluxZYFNxBqHvGHlaJzHF1a1935R57gvOlsEYbbRL9HxJgqGNRS5HBBlVTuk/h63rflUR3KzZ8ay
xn+9Y/+PsytpkhRnln/oYYaQEHAl16qErt6mt4use74e9kWIRfDrn+ecqjVFYsZtpqxNiZYIhSI8
3Ctid2CyD+IKPZoe2kvloGO5bCn8rhixiR0ZOXU6hnIToi//2mZjqJvs2lr6mEBYMFM+AOHOhmdd
icKp4S947iiqCH5KOfPzHUA0pnbct+pQWeIyWNb/Ht8RazO6L+SrDZG2yjs1QzqK2yhGdZAJk3Pw
wmtnDhUZzllqXxZ7a/dXjrCJHJz0nKCytog4xQkosuyTyNIqJE7zLPRWqndl3UweVu44ju8TCxys
QFnBJnnYM+dC5/qcivQ9wDndhjtZm4yxcuBaqzMNobXYG+S5TvJjI5dvfubH9cj3JWW5ezejV7tz
l+YMcpsGsWi9iOTq7EziAjT1X483f8VaTBBhX1upVfEcSqm4+rowByxJHWSQZmk4jJRtHLE1mzf8
bhBMeZdCmSUeS90fGq/77TfT1ntobXAjAKFI5kNxY/Rj4aQcAgQp1SJs67b5sm+JDK9LuruALLBI
cVGgnCa6RFyXSrpnm6hyo69/5cSa+EEH75+s63kQt2XwLkigICrrOpRMvL9HBpmiHx5PZWWpTGjg
7GbLPJaDiJUkzD6ImiXzqVZdk2xMZOU4mejAPGhBryE0pGrv2j6yK+yzRukr1MnI9wX7JjrQc8RQ
MrBQxMmgP3aW/W1m7kama8WeTfDetIzFnKPFJ0ZR8yo89qsB7GyxFRjidtqbidSz0D0tkhHKwRlE
vMF9r0JQBYYT/MWGT1rbYiOAWhZwrtK2wQ6kXXXo2jKJW5dsFebX9tcwZMBv6mLMc7hvqDMWYI8f
mzwsswqAXepJNW2EmGtX0n1yr5xemknVjKXvxz5pOaCf3lMAvdLFdp6tJDkvgbrexZwe28TbU0Jv
kvFbADi2Tl3a8dD5xUFbugutzH7X5ez4+Afe3hHX9OBT50ipXbFAXS6teDg1s771gxaf9w1vbHjV
M+GzyQbr+NCy/KSkAkUcLqTgn33jG1uOR9GINoXEhiIYUMTH1svd+Zq1XO9L1bgmBhx8GikdAjHH
oKVFcNPbMisvSVOLapfHcE1QZs24PyWkXuLRLf8eaPpTam8jRFvZWxOS2ePF2PmLWuJKSfoMSqwR
CCu6RYqzdjSNm0eCETUtdLDEeV2XJ6fnzoFC+uCa1suw73CaN0/dCgSUaDSE8LCVgS+IchDib8oD
3c/gf/FowNP8aVv1GASzp8kSZ0gnIweRk0PTzPVRAyx49W1bHxbukrCzfHmcRAsx+67gt2FwOoio
FR6KDC6Fntqug2zeTXaVsCRzvCXGAwdsLf2Ujs95VdX7joJ5L7XLKDM/z5a4IH5OrlOhGDtwwBq2
wtqVs2aC+yDxmthLo3WcsxGOCqp8Nw2W3NO+1THcYOJ0qRpLiBeUqAJLh/2QaDPeWPk1mSjz1kuI
Rt2rgA+xUUwCzZ2OM+adMryY7DI9pDZTYauK58kTn5IChaYc8A9rp77SfxDsFvFaoOGWuE/5OB7b
INE20MKtM24s3YqZmoB1RNBBoWbYkEWKCODUa8mQT3X2SjiZbMLBvPRpFjRLXBbLPxV3Tplm/yjf
ff9451c+33wwl/ZSov6c4vOTQJ6103Tn3MmWTw4eHvvuWPPRPIixbltw18dsVMuZtao9D6VjncZ+
/v14EivGYb6Vi146jZT4BSH78lRYUFEvUO7ZOMBrS3T/+6t4xK6KNpCsWkC5YfXnPOhYyLp6PFSo
RW8s0duxp2uCzKexahxVFjq2nEEf9VKeU89xD0MzQPJ8HzbGpUasMNM0q5q00nGhVXFQNCPXHorO
G+Hz2h4YkYJtdZWwdYlsi9PEEiZ/1Ezta/t2TYB56SBvoBZ/ih0rTT70U9BcIFW6ValY+3TjprVq
G1L1JZ9j2Wnr10Jr8ZUrtUUstTK6iStvXJ9VjuXPMU08esAmd4dAyq0MwdroxiVr5SVraiLHGBUo
craqkgP9QrbO5crRNyHdCZi9nTrtsaml7PxTBzbIDxQP1u+K++6+ji/XRHMLn06ggsiGuGSeCpt7
JoLLaqMmv7Y+97+/Mt6kT1WjgYyNm9xp0Tis0xjGvAVPWRvdMCnKppKLTPaxPzXJGVTf+koqvY+P
wzWB0BOEK6Ajz1UsOX0q6iUCcOpozcXG0qw4HcdInSgaOP3SMBWrQvxvytrPbs2eKFPvgnqr6LH2
E4ZlsUp7o8AbKx5yiJWm7MPUzchsWOd+sjdeKCs/YQKhrXFBjszpVWy3463x5neZkx/anj8VcrMm
+/aL1DWhznPd5S6KKpjGWM5nJYv65PDUeRqJzyK/kG5o5xn5ntvVPkASM/l7LA+wfc2XMqZ5m57T
vvcvS5ttSQutrdk9E/XKKMqRQKsqxZrRxSdh0eaw6hQy4bLs/ROQw9XGzfl2Zsv9D9I66Fu99LSL
nSb3ryi1uCG4PuVlprwL75dbnWypuK94KhNkPfMmyRrwbsbQXvgNCYy4xNAN7zfi+7UVM9wIrQui
Go/JeNbskxBOEjZKoUwYFD8arz7tCmP+bex5tS1onw+gLgWDhBBJG2ajVUAEAzDZx6OvrZBxQTeA
9ArLGrEZED+z+uRWJosfBjrbKlCtOEMTZE3oXHp+hc9H71P7jgYEcXyyySwT4Gy+8Zr8l0zl1eJQ
VVg66acull7zV1FOt6bOX5CGumQ8Py+6OA9NA9q7fley1DXR1h4tmyUAtX8M0qW/IRjfhIHX7ry0
zQ4gT3UDVyOXsc7B74JINbmwClyZjzd6ZR/M3h9qkURwJ5Oxk9s/1ZzMoYaj3zn43UBebYNu0Rh3
VzCM215kEUjeeR56BZM/H3/7yiE1IeJzqj3Xn7SMqXIAtk0TXhRnJ/DBuE/9XCwb8fbKYTJh4mDZ
Z/PiB23c+Dig3RzYBw/C5sfM6uu4WLrg7JT+crQTT510EfjHfbMzwgVUPJvCx1Mo1lNfHeeC/aOJ
+0LBQ/l4/BUvZRsmbk9DjrJE38ZL3YbQ6Dh7c/s/KsoIWicbQcPa4TKCBq9xoQNUswY/gbYjLd+J
Kv36+OvX9t4IFmYNZaSCFG1sT/6njDkfgVP/lUlvozrx9pczEyfegehzhj5SG09J+137mQyZxbaK
gW9/OzNx4i1VVuBy3caDNTmntC10yKHofQZh8L4wmZkKkH1mjzKYaBUXfuKG7lzYofTovkQ4M3lR
C7cR/74l4sXi9rlS5fuiStyTlvP3PbvLTBx6gY7HobRIgyoghRaIak+ksdPQl/tuT2ZC0dt29h03
AzNm42bBte9p9ZS4/ud9X38/VK/cHoIWBfiuW8VBYJ21Wo7WUH6s7GQDmLd2Ng3HgDZ28G56Sx3n
3P9RsSIJ5ZR9fPzpbzsFFhhOoeCVgFz93MTMdz67Jb9lLLsNztwfRF5sJNnfDpCZyYPaiMWBkqpG
uGqDwBWaVvZXdEGxI4hR6hBw3Dqk0hu+lDPJj49ntWZwhrMI9MDs0uFlzBNUGK0pdUKrF26o7Xnr
ll6ZlIlMT/1mFrUT1DHS5NeE6o/esnx3reTznMlzj3ZOvP7+ejyblf03AepO7qDm7tMyVpkiJ7Dr
E8xm3mLzWVkrE5eeCEfnCp2fsSWLyG7ksfOSJ0qSjSthbZ2MkGDJwc/RDRheI19w8NAbHCtVOWfU
TsGDw1PwvHOXvxPdvmQ78+/zfGWMQJXOVIgGaSZmfe48Jw9pYG2ksdbWyrBEGxquJCFJHU+1W4Qo
Wjx7lXxewBi9EUCt/YBhji7y0BpIRlxDnKsPllLqSQrbjbjK+UYYsHaajDv6Ts2aCD9rYhp0aDoO
BvqUaXvZd4/6huW1ybhMfp/XcbWMn5KefOlB9b7LDExkddrYCxIDRRVrp8pi0BKLU66p3lj5ldYA
ZkKr86LXrdCqjcEv8xXqR9Gg0r/F0rywuvhZ3As2kGzOJXS5CxdtKNOXx7Na2XETde1n1LNmq6mQ
Z8ma57lXwa8RuJIXBW7njamt7LiJtZ4ACbRHV1RxnjX+14CPOLslQiln40S9/ZBnJsba7hIn6ZTf
xFODMrmVpZ+SqnvOnAIdNCQqR7nFJLJyWZl4a6sEn7ZT4YdGbdWhV3bn2XaOtCu/DNrZMsG11TJM
EMrRwC27QRN3mbBC5CKyEOxs18e7vTYDw/iKbmyVg2xaXMyiC6FUNUOqirVhXQ/tUQ2juy9kMMlK
e8ejKrNkGS8QLpK3EqqW7Znaldx5psw+li6RaFxv6zIuS/vi9ZC8GMVfu9bIbGKZlO8UtJnqWKKR
KQRN77vSXSBmUqQvvb+lV7Cyyyagu5lGW7UN7lTXqSd1sAhB1cOa8v7z40msjX8/AK9uoWooC0EI
IhCtpvEwFLM6IKe2pU+5NvrdmbwaHcdmJPbslHExtvLS5H1z9dRmE87a6Pe/vxqdZZYbVL2q4xTU
3Rq9jnl1HhuI3G34ixWXZwK5XdXY0yLHOg78Pgh5r9iJtpRcSZn93rf6hg2zxCVln+oqJk35i1Ni
hY6bbOlqrS2PYcM9u4tECAxez4315EJ29MhIn2+0g64tjnGB4jAGuofcZayzuj0hHisvaDHpokTU
88b6rzghE8RdBR4omRSpYrftn0iDsJiJX0oHR6arz483YGUWJtFoH0xzZuGdGI88+V0N85Es41VZ
ciPKWLlxTKiwylsID6GXLxbWcAR7Q9RwdbDd4Zh109+i5x/2zcIwYtInPEl0W8XdgiKXDK73q19b
5cZWrxwkE142SEstyTxVMfplW9Rzq3kuwqBsnI1LYGWVTPBBqpKSu8WSxZaah0vReMuJDGBu8LSd
fm4Gq3gG3f1W/LQyGZOVBZrGGfi36wRl0sANqVU9iyzY1zzBTJzcWI2iQ5m3jhP0w9+GsgGBjWA7
wwoT6Dz69cJRiYCvhqJ35qhr0JEffi4PwVhtVAhWVscUXZYj3nDD3MJhB1N9dO/RfF27yenxOV0b
3fBIui6zMQPHY1wiuX4MeOudClX4G8dozZYNjzRkgUS30ICrUoMkddSghU9/Bl3/c9fHmzCzJJFp
n9QQcGiqWzWjzaBCsWnD061ZwP1R+uomy+rF9hrRFnGTsYOV0mOae+d0THDVoDwAWc19U7j//Kuf
GeYhR9hI8riWqQpL2eiQqP78ePAVb22CxywnYEPhTXnctLQ6uEpGZamP7mz9lZBl37vWRDd7C+ii
hoVk8VC2T4CpXtAicemBeXg8hZXzaWK8kHrJWuVNWVxl3tCGkAUZy2Pus3oLJ7q2RvTPDQggtFSL
ecjipKyOdQWh5bqxs8Mysvq4zN4+mCAz0VauyOckg4JwTMAMdChJxo8dyrqXfatk2FkvSh/tkkkW
1+78BPhQd7IhQb9vcBONOqtJt6riSeyK8aV1h6tQy5Yywsr2migxAryvYCVNgEWFcFwtF3ZoZ7mF
kV5xPyZArPBGXo/enMSClhdtkat2WuSotjjY1z7euOO9oYSSDwCIQNC5fwnVvato/e3xhq59+f3v
r9yCYAnkfDOg7MvJv3Yze/Lo+OyU1t+Ph19RimAmLgxU6xCBSmQSj2T+UdQqXHgSuupnO/9lSRoC
sHEYoBk046+Pf3FtQoaZtVTLVjSWFXmlOk6VeqJue0jmeiOqW9sKI2p3rMnWo4/hG93mISiSxzC3
7H38oMxEickcMFywtMIC0tr+VM9TdxVdthVTr327YbwonQ9N5gRW5Nr1+4zpWAz+6fGqr1xiJkQs
qVXSJNqxIsslYFP2VXCuivyza6U6dALoTiWD2Ah4V2ZhspA6w5RUfZsmccVs8dJ7VQPgelZvxLsr
XtpEKc+WN5G5cZM481BfI7X+xlrvf7kcj2Tgu3hUmYlJSzOYXAVgeEx4nTeobfvsUw+WoyVMl0Xu
u89MTBoQvaNPhsmKkmkZpmOKm0AcfbaTYxTaZH86DmKBgwlrhMOUeAC++xVERobk8+PjtGLEpmwz
0SNJoEFlRUWenO9GrNLkvTcMG5Hu2mk1jDgVjQt8CjZZNc0Q2iBRCQOr/DYs4mR7AnAAfyf0lpkQ
NUYV75Etx73jDd0LKFvSy5Qt1tkdhy1V1zWDMMyaiwEKwL2yoloTFfq50gBEbTEvr+yECU5LWTBm
ViqtaClS6AP2z2XRXRpb7gvqTFyaCHqaV2MeRHc5dM3FSzWBEzef93lrE75lT7PmY42Lk9nzM/X4
P1XQbSFLVzyFiddyHK0yLlMrmtERAuj8M2jv0pDJ/tb79YavW1t9w8gG1oFlK5lEVBTVU5Hwi5su
57nrdy6PcVeq1KP9mFBcZsuAQnaSJVeLNltwrZVzaYpJg26zkkhKBJHsku6oBcSgpJtujb4iWsFM
sBYrcSodtLMCmelDa6w+8rE4lcFVDHbYNTIcxQfiF+HcLmEw/vDp8Byw5Ci8F8f/MBc/uThn6El/
7K/WpmqYIA2gr9VNdRD5Yv7ap+I9pfzH46FXjoAJ42J9nwkNqvMoT5v+2a+C/kiytL/2dbr1NFw5
ySaYq5Qu2MoK2DhxJxuPQ4hLCPZi8boknwCSAVlJfpcy3zefu09+FXC2LFVEUiqiUtdP1mQ9LbmK
fb1Vx19bLiNUTiQV+VIFIlq88qzS8uC71XdA+/95/PVvw66Yie5qvTotwFYmopr37e+8yobrgKs2
nCF6dfaA3DwhoZgfqtq3D6jUbaVm/r1V/4sdBK75z1UbXab82lUi0iwLK/mxm7+JMTsKOp2t0TqC
s+OQupBN1u1RI5SuSu/glpdCn6u0QHkittMflMdjstwSAUL7/qPy42FIjxMbj49XZsUETECa0m3n
SsZFRKR9AS/JpwmR+IZ5rR1Qw09lkOIrsrHzI77Mn2mQQFXOAqacTV/zezry8QTWTo6xxNCD4ksm
FhG5I/s45v67urejYtoC7K1gDEzGUjEiR1IGyo/6ovtYNeMt1+olcdx4zKkbplAyBPnur8dTWdsL
wx35jdfYxBqCSORCPKXQOf02jYneyLW9vRvUhKHxalRDJaGTsIC7RdYJHnJFlFX0m9B642Ja+wkj
JzYtgBEXFvejxh+eJj+9yaxyz0nNnyfQ7+7yRNQEjLk2EoZFuvhR3qSnpJXzsUzs8kh8wTaO1Nv7
QE3EWNJkvZWiIT8abVmEeQc9mF67Hx9v8srTmppwMXfpG1LYvYj8xP5GUruOUkv8A86+7mC3gTgC
eSqvmWQ12lJY99wnEOV4/NNvn2VqcpqWyNFor7VFBEGgv4jz3p0+gW0Rnbc1dDPISXb2xg+tLaBh
+Lljsy7N4G7nPlAHLdLuMFNkjh9P422LB5z7T6eKrh1HcrTGRWMNpNfkoz/fWXh6VQ3ZQjL/+yp9
y3EbpuhWmldejyCor3OwNXYhNO0PzhQX9iVhdTh5xSlIY+3dfXUWfKL0F2BTB8idHNrqhck07Jbg
gDAzdKT9nOkzkdjYSh5L+sGaXjrqH5v6uyJb3H3/lkLe+F4TMqZab0jBcY2AvPk8S5RU390/c+Tl
aZBoGZjKK3E58h5f51l99Dp+QV4Nz43kXZ6w8P59wdbxdrALb32J4QOSnGR31vkgon7xhE/xRHNk
y4cSHpmxr+hmOONGI8lydCsv9KwtKvd/e5Pe+l0jQBlS3RVzhR0r8hKY6nfADpBFHgvMr9RnLyVh
j+5GOYhwyU5BQo+kK8DXx8+qiTOp32W1e6hwK+F/g9k6FeSjXXx7fGDJij2YtKltAmJFayFBNJWf
ZiiHkg5dKLC8ZlmOJW9C3Pl5ca5rcrlHBi49S7CFzsHGa2Tt1+929Cp0g4pIPbDpHtDXtAqhmFWE
qZdv2frq0bv/7Kvh/YIstcwXKKGon838M7XJgRQ/hbpweu7dNpLtx3oU4Vj/7v24TItjOyP2rw84
dSAR3cjN/Jtqe2v7DZdjEZlQEMvcQ3mUF2wS4gOCYAnr6Z7u+9qQ7BnS2FVlY/H7U7VABVOfO/db
UGT35Z9FhNcG9p4U39AJEC7if1qe0WB3XEb/cg8n7oeoXkB8yu5HZPvgru3O3Y5eLV82U6XRFONF
ltdcg7ZQh9xPt9Dha4MbrlL5eVoWWcIj4WYvwzyenWTY54VNNJ5OM95wN+WR7tspDCrvHRlUjO6S
jfFXPt2E5LUkJXpZch4V6gtwES8FCE8fm+PayIaHqlQjbC/PeFRmwxgGDn+yWf3+8dgrV6wJuauC
xSH+3PKI9hfteyFPvYNEf6/4IemIvLZ13vc79wjs1anRglS1TbD6bh/8sCGIewQr9LuyLGPbdkTI
J/6Mju42fPxraytmeJCyAjdiN1c84lluwYC8HrQgoFHYN/r9V1/NZahK3VIg5qOclW15yoqlBv9b
0Q3tzqNk+AbhqAp0ONSL8h7sQZZAcTbwwZ37+PNXgl5TeXxq68BNycwj0k5/a0HjTrdfKS64NhEb
u722/oYZ19As4MQJ3MiCNPR5YMw/qpTT4+MJ3HfxDddpAvqKNG8USRI3kiP7VPr1J1spNCS5G4+C
leFNOB/48pu04I6Lt0ZwsKz+SgR7DvSWPMbK2piQPmtAEda1GL6+0dkxlSAY8wt/X2shNbF8QZDw
ylcZPn7kv0c/SEJG9/F1U5OYdSkLIucRuEzowlqhH8gc2aF+65m0cixNKtbSoV1Tjjgzdw0P9ZSQ
2U+OeUdm9MAAmvNuam1vK4+2tsWGBVPPp3wKSjfSJMQrf+lCCNE8Ppxr22vYLk+Gxs1LDG1zPoX2
2COJMJf7Tj437l6h5GhbgXCism2iJRtfSFldEneL9XptWQyzzTKn6bt5YJEa+HEOhk8VfoaIrfaH
taUx3ih+Ng8cYiA0ssfaDa26jmmf831LYwL5sNqZPdTUidpsODpqOImFnVlXbQy/8u3/AfG1bqvc
dnaiceGnpWNPqXY3/PHKqv8HwMcgIdMHKY3cFs3eOa38Q7W01WkpnPK061CaVJ8SdcuyZ5YTVbJ9
Woh63nYKa19///ury7DJJ6A+QByKc9LfAIL+GDhLyKb08vjL3y6hURPtRnCJB3qcSQQlrS+Fm95q
xk7Q1L1OfnKySrYRjq9tr2G1tpu1bUvIDI2FmR10BsHPwrHJxnW4NgnDbC3aOhbjqR3NovlQA6Ip
5jxGEuXoLsNT3eyMcF3DfJWUtGTDssB8x+VmgX0TlPVdcmyhfrfh3VY6Q6hr2LBb6iUdWmeJyDwf
spQc/dR7gmBnGXZ9ceAWVE+c9mMn+gtn4hMkbTfi1JUNMpFxXdfVWeLLJUpJnn32cz47oahA6bLP
vk0KtgW5XzRKzjqa8+AT2msvkvcbZ2tl901CNeFUALZCQyBqlDzVDXsqRP0lsEUWWknTHLxh77Vm
wuPsANUhYJinKKDesfcVQq+W/w+IxS2OsBVjN7FxvTcvBWTOsEpDNaHxLngJ2vkFeYCPj619bfz7
7r9yJksJpBeYdXUEjBzQNHZTREPRqitNnfL6+CfWDpJh6aB2GAKU3TXqBz3Ds7kbj7pMtxi81kY3
Ld22Sqed7SnijVf8RTRz65Bbnr8LbEFN0B1oDqXr22qK+sBSTzZUoG5c0n3MedQkgAyWgaXMbbE0
IN7nuXUBeemGea1srAm5Y51qSsgd64haTRZC9+XQzOQX9YZ9MbsJu5Nlk+sqKXXEk+BlJtb7HvoT
Va+3AsaVfTWBd7kzyE4OlY7G0bkXdIvxPHM8Xh+fybXVuYfEr459ZQfEbwt/jLhfH7use6kLAaLH
fSLA1NT+HiUNRFsNY5TayKmimwgtIMmgNsKXlbjdRN7xelA9a+0u0q46p8SOyaBR6phf0lTuqk1T
k4/NYS4fy0WrKB/65KBb+5p4mRMmgmyUmta21zDbUbJeO7PVRcxqkgNL/A9Wni6nx7u7NrhxLUsP
Isy53aioGIZfUNxJ0OWLrNm+wY372ApGGx0+GFzW48/G6avQAl/n47FXjqUJtisLSIHCNaqoLpAJ
ziUurH6B66+3qgBvV7mpCbEr2YzOJ5EoWJVnH1gOEUfFPhIRvM/sJmKQLs8B5AhLax+xN/0P6k7X
VdKNmFGweNmZ0Mq6omFzi/poZaNNvJ0uGrDVjOhPUrZ6zxn5m/jjh8dbsZKmM1F2C6prs0ZnaSSq
8Rjo9jq47GhLdaEwNmqjH6Hb6hNYsWcTcIfUHG55v+oiu8ujOnHPA+iJxnr47uTT18ezWVso4w5G
9r0rwOvSRY6XxlA5epEgdHw89NqZNSx5cEXaAqaJr081uC209EGbywp0TDJ7I5pf+3rDnksQqcvW
KtsoJ275yWmz8novmOwzaFMQW+e8Kd3EaqNhJh+TWl97a/r+eG1WPtzE2DEbrOplk7QRoA3DKUsV
mCBgBxsfvrLyJsRuWVqJShbqJ6pLf0CNKA2JrT8HTbphAivn0myq8kQQ1NBtbCLIdQOndu4GfeJa
XC17KwO1tj73X351DcPXFCjJ6jpiqHFELSnUzSbVPv5YauL42mm5Nx5PbZT6gQi9doZ6gfWDjlu0
MWtff//7q68v0sIFgTqro9LWxWlIF3ZJvLHYufqGyQro+ALZ4choavswo+jbciNvzm6L3GdVJoqv
HpmTozxTI+uaot0DmjqKX0GUl2wl1dcqbiaQzysCjqpqj18ABUrpoz1AnGfwKvfztzGgISueXeuL
rf6WtQPCl+5CUiiqZ5c2cw9gWgh9uz6VChBk/dSl0wEnkFI75ENywD9iVXrs9U/8l5XkQM99xLqw
rXLsmmUZd7zjVkuOTG8ZeZ2Fr/OqkMMEWrUpnrLyQjWxf2JeSrJYQRUB03FupDgzS58dVz6RpTmA
VvfbLv9j4v/uvNwy65sKlcOBXgflHkuxBBvnZ8U9mFxu7pwFjuj7Co4fEdbQ8Kd88n7MXHz37WLL
x60tlOEh4Jr9thlyzGCoflOSv58tiGIFsIOSUxBJAFy/4U1XuMCpiQAcdQsVBE/VkaXf2bb77LVO
qKd/D1vlfmGBPk31B8obVEjHEKnmnctoeBGg6/wg10UdzUmF8i7JE34ulj7vf0tNpvZv8AdutYm8
vWOApf3psPJAoB4I+noQiIyfvVp8CBrvXUdAu8iCfYVAJzDclmcvrE3dhN/6Hsx1HfRcDnnibhG2
v22YjomW7KsMRO18mG+ATyPXMjXspBp+BUX/rmetYyKHOhdMY8oj9Da53veWQxZAzJFb97uSak5g
OJbcHtoU5D30Zln8xLT9wsdsqz/q7evIMQE+ZEl8zmvfuXWdlCftL8U5wHENH7uStw0ROlV/np2R
KnisYHZu7UDQxCR/dZl1AA3OSQ32F6hf/3r8MysbbPJB5TUXNW24c8taMaO5frp5TMljTrfyFv92
CLxRy7SNA2oPxMXDCtfewrPwfmkAWeOlYQHaayr9A3jUJvrFofllZOSS2UmYz3nY4YYqmzm05y97
5klNOsTU8fKZNKKIlGWdRB58c/PuOC7p3/uGNyLmii1akjyYb0X1XEr6sdPLiY7NFmjk7cNAbeMY
Z9QfqSis+aY6/7lgVXPKBvQw8JL85aLpBl2YKdmVy3VMTGqwFNM4kHy59fa5mMuoH+pzP1vhbP8i
Cfu9Z7nA2fnn4R6YkKiVFcuNt5CDojUEIayRlefEaYqdln9fylfBot2A5mKeq+UGURN50OVUXpTH
8o1gccX2TTwqn4SFGLefb27SsttUgqVvTp1hIy2xNvrdWF9/e9X7flu5IJ5Cuvs5KFoCaaVlPj5e
/LdHJ+biU9BQVI4PQdMhm1WoEvdJFs7G6Xn7FU/+RAI7/0er2elazpvb2BYkpADUOTaSKf+X9vcy
mnSh7CxIfyAcrBFuOWz4yrUZGUGLqLntFmiHuNWFB6bWBsWgSon58ni93jY+CKn8uRuBHVToFp6H
G+kpDdOS+Zd6LsjJqzr76vlW9VHvrdsTM2SgczA2BFQzt1kR8VJmVnd1eob2Alls9QCsrZbhkLXN
htEKyHCDuu1QhC7Nhl88p3LjRlkb3vlzuaAi4U8A9anb2E9+2BALFABi3tJneDukIma8wHlljUWz
dDd4rhkqzE3e3QoxWBfqp/JIOOMbqYS1XTdcrtVY9bD4yXQjGUjRDy2bpks6jvSwBFNztKDC8lX6
cl/2nZixBNgR/p+zb22SFUey/Ctj/Z0eEO+x6TZbIN4ZmZGR7/yC5b2ZiQRIAiRA8Ov3RHXvTnX0
xo21W1ZWZflSgCR3ubuOn9NgUZSzFXIkGe0hs9nI4Upx+cKrnIcSHSr6rZkHZ0vCW9AbZ3Xo3p2A
0O4QvENEfvlrM/l/RxLOeSQxQosPkCJ8yqBNkofVOxpAIHjx/evRL1zLOueA3aBzA7BGYfgGGkHA
lieG+ys29gkozxK31jftCS21psWwUXLz6w+9sJXPySXFNA+DDMmwi+eRaQjbMWvXVuG19o9Lw5++
/yc3PzEWFKEXtDtPNJynUNUgBujYvL+y7hdsJToz9AqS4rbhLqQQeLEEqPKzt0kCzuZ1LeRvnYNO
dGbslHcgqS8UzJHH1ryMTWn6NC/QX/B7rj06C6zCquY95BiHHVhd78paPwf5NX7xS9NzZuEVMUaL
SQ07yznp4Mg5FXP36hZml1fFw6930AWjOIfMlu0MBk5PD7todBb+1NxwP04R6fxWoOCcs1iOPjAD
Im6Hne9b95qZ+9p0VxKzC07j32CzguaopHbDLiD5Z0P1ntXwr77ZFIbvypotfj1BF2zgnK1ycEgR
+CAn2YlYPihzz2h+xYFfGvns2K6hUNnriDpbHvO7IjcLl8e/5xfOmSlzxzW1mApnC4x1jVDDX88B
v3JRd6EZyTnn9q4gbkS9HINDtt2AIIw+jtCB0o2bxNBh6xVbWlaTqs4sq/qaWuuluToz48DpJhtE
SdWuh2xTotoohvIXv6ZeeMHQwjMbnouwdB3JTqPbC9CGZcqOv2ZmHyKS/14y7pwjZt3etpo8jO0t
iLceYs96CvvqSkwbwx3/ewKL0PRf3TSTwSgAAkXTUNnkt9QVAbpS2w8hWJtNLWfZWAsD/1qGq7rv
pyufemFJzkG0rraFnMPc3taqXANOkKFF++m3bO4cQasqFZRgu3O2uRM8arfe9VCYueKvLzi8cwRt
aZnJD9AAtnVL8yPQ8Y3kYj91+TVel0uLcWbVVt4EhSgwLVw797Jr7gCEv7X5kMJYsoqDCq0yq4LK
MPv1XF2KO4LT+vzpkIYL6YUgeCENUq7Z5oe8gSalZcer2Q1WnvBfxjo8eLxK6WxWBAq1v/7gS+t/
dnh3ILUu29y3t8azPqieVv0Ur35v6DNrj0FnxaMKQ0MWvcOtgANa1+nnr8e+tP5nti47b0CA5tnb
SoKO1nePhFkvAWQufj38hVMpOD+z3QbcCpFrbwevXHamg2Mv1oqylczlHty3V4oHF97iHGrLRgL8
boe3aNBI49NiF5V90in/yltcWNtzqG03uBY4cTB8PNPMo/YGQmdXjo8LCfg51Nbmggy1gwkS9jNu
f3o6JXJ6KiHOnDcU/GVXlvnSG5xc/Z+sAtQAVotwH1uoq54tJ/pux/Hj10t8ae7PLJxMaBnrGCaH
crFoixCqoCodq2Dx6+EvPfnp+3968mLqqe81Hd/pwQJLIAmcxUzVNSmCS6OfWS0EqoOxryBwxhsI
WoRFTNPaKa5p9F6amjPDpZSMrt0xso37/C0g1dE1eiVDcyWavOBbz9G1fdSOxh2wdzS66fjtoB8s
DTaE/AWZHGU/vSq84oAuWPE5xBbKk7EaRuyeoA02Texvp1hv+zr+sG3nIYrq37Pic0RtbDWVHQe9
3BE/HnDLZ1UL3Y7xwraca6D5C+Z2DqqFgK1nW9zBm9SrILcXTtHuMHWyZAloUUzTXysQXFj6c4ht
FM2slNVc7WJ0KqM8Hr1Fg1o3o/m94+YcWFsyEuRWwZFe5+DjRFvNh1uWvyfI5pyDakVpchYNVrkj
KnHyV3ArGfX2a3O+EFuek02GRIKixGDosVFbF5e5vj2krTXiUvvKZr1g0ueqwX4E0ZSo7eetQv9b
Bum3clPNkXvlKLi0rmcmbSxS5b4Tl7uhL/eK1N8z2iwTm13jf7j09GfnsfbmKmR5KXYd4ZwmU13U
KikAQ37+9fxfGv/sQK7tcRgrW9W7plbWunLByhwMxbUW8gurew6qNUWlYl9VcleWzTtUEJ/c0j80
6Bo2oVn/1guc42prCxh7bsSMaxtARycy2Alh3u8dNueg2rmVA9ICPm/DfF60pryPAJ++EmlfcKLn
QsdtxG1osFpiFzn5U+3bO64hkzCR6Laj/qNd89/zoufYWltFkQS5G9mi2yL8IbxKbf2uDAl0LlEN
/b1FOO2uPx3KIOCBV3O6etcJwMnBLmWWTRhfY167sEfPwbWmtuzOKULYAJc3kshvztXr7z34mfmO
wEECsB5DbRA97IBbmjAlarzCoHjpuc9sN0IjmRdBgngnifcJXZI1YfZvDn1mth04MHLH9GI3zg2w
9tBQXAFcda1N54LZnsNqQ+2XxiAr3gmj5Hssub1TVg/W6qSOA+gSQ6Onin/PxM4Rti7t0aSBadr2
ucpqNJwmoAr3r9jYBe/8b2hal02+N6InK+rBW6CBTgBJQ4X//3r3XBr+NH9/2vYllAc1enFxE+fB
eyZA83slyB/bsK5Z0sJLh1e26aUPOn3/Tx8UgjmnF42SuzAGljPqYprR3J/eSqKvJf4XIqFzUG2u
WFW2ClMV8M8YHa1duBzspTRlWqgh8fprLRwX3N45oSXTw6DjAp/jcrHBh3RiGYyvQW3tafH562W5
YHfnWssxaHLmCeogu2BsDr5P7yPLv+a1L63EmU3Lynem3LeqHa5F14Q6EMUir3P8m8f9Oba2Ci1S
5xGhO+1Dld6yymABfqlrmkwX7PocXsuJCUUDQoBdXTJIRZtBZwEw7Ungz98qh3jIr+f/whyd42zd
yPbjnMZsR0r9FoIoJ9TBqpl/r6HAOYfZQpne5TVQwbuqGb9HnJWz410pml/YOecsmc0A2mGLMbbD
OhxCy66SkJtrJc5Ls39mxBx6Tl7e9GznTOZLDt0mIv0KZ8RtA0Dmr2f+0vOfvv8nP0G90gktPlrb
pmQofPTMyZzGXOP5vLSuZ8lxobk1FbPG6D5/akS3CN1+4dX9lUju0vycncWsphBLhLT7lpKiuBua
csn8PNGNpjfu1Cx/b4bO7FdZUx3QaKC7YnCfe9GSpOv0tePm0vSfncp9bnwv9JpiJwg1mSXonhTt
fOUsuzA95xBYgGy8IuhdZ2uF3ZGMhKe2DlWSC5bSMboGxbiwxucIWOGOgbRQo93NhtUok4IDWJI8
SshcP/yxAv/50/xX8SUP/6i8q7//N77+KZupgwy5Pvvy76svefvBv9R/n/7q//7Wv/7N3x8lx7/n
v/Ivf4Fx//m52Yf++JcvFkIzPd33X910/FJ9rf8YHU94+s3/3x/+x9cfozxOzdff/vJT9gIkA8cv
qJCLv/zzR5vPv/0FR9x//nn0f/7o9IZ/+8v/6viXYB9nv//1ofTf/uIFfw0ACiNhGNpxHNgn1Mj4
9cdP3L96EHANY9+xoURrn+oGQnaa4o+cv7q2E7lhTBzHI/7p8lDJ/vQjN/oraqg+sQNAsyISAbL7
f57rX9blf9bpP0TPD5IJrf72lzPGttD1T0QoYUBc2/PxDOeHUmQC1bvU4wsw6q0rDmZlR8hnW86f
sM1qOVJ0wjY8oPc+XYnaZzuIkYMwiluLMPKG7QxpXnR463s0genECePFiBS57+1ymQ8VQIu2XFUO
GKLgVsb9H/+p1TgnbefVaa7IlZCZkD+wBv9zE4QX8vBPGLiBHfhe9G+ik3Q0KnCavlww6b9Wkr8G
jShXue7ponvty4YmyuriVWfqJhllu3araE2JXW8l6ZZmtO5E3YButI/VQnG1M6YwC8iHLaDG+jAV
w6dt4lQDDpBZkDZNA8dNOj6rB0NRje655WRx7Owr0ve7Ya7e42n6qkY4DLw+zazCcnfEkwcNsmYl
Y5MWws4z0ZTvlAQ74uj7HrnjWo4VOEvrIBPAFqY0qk2aTxQ4PwhejJKmVOsvvzM8U3W7dGPQbemu
+HQG9tIVdpcoP+6zcG6fIm1vKtS/ZtzdjurgdfLJmsU7o9+W4rclTbSMwDWoojpTLRcpOE42I+id
27589jsn5aG9nrvizu/sOzOXB1eqtHDehcrskwhN0f0kVN8TNr4CTbZpRp0CgbXQJbtXTyUv11Wg
1nk9QJ+73AnXO7qV/Gba3/Zzu55tALYKDtXIaaDvPfGyXpYPnsOchHTkaMseDFz06NrjxqrFSXMO
Uhbzauy9HciV9lSaG9jbbbO2cHPfVN2ddDsrBQJp6XT+CmjCZUv3SoyrUuQ7XdnHVsz7SNFHl2QV
3RC3WKEIucNl7p1xqzceFbfg7N3wut9E9bSNmfcYkIdaRrdN2d7bc52F1AfjGM3QxrS2gYcn80fv
QuxKuSuXsD3T8TEo9Us713d+jrSBQTpE7qpyWLRtt5rovmiajZrCNPaLMrGr5vb0MiS0NrLYBjrc
hnGNu5JiPUF4oYnkfQQe1WaGCnlnstxpuoy07Say+VsXg0e16RKnHBPhgM7dDZeiurNZl3ra/Wmx
+s335zd06z30EhsUyPBRTBvtlQuU+m57Z9jpwNs35bAsrSor3GE9tOBSmKG7ROqkad0P6La9hppa
qfbN50kPPZE2up6a+yoCzoa6UF+3tj5hL+BUOUSqstLBRGguQhtCgf1f5TfKjQ+ksn5UrrlpOV1I
Gn4QZsDxqC2O1vcyYyx/a63w3aVrzjkkaeq1hZ7IpjG7wp3WKLZBw6Fc1tza6LZJdBVtTDEchj61
+fRk5eFHKSyWgpG6TUZwQAyq+wFK4kc90pvI6J9VBDJuNkckGewgGXhcpIrF93IYb0LZPDjkOezL
27rE7u+eypFnxMQLaPykUB1fo1/8zYvCn3ld3lJZLGhPssAF8SFXzwWceOJr99vMXptQJ9wvY2r+
sZ+0vz/9SkRAJGk6foyHKusqe28XzpGE/esovPsyd59iuW65/95OFXI+Owvo/KG88oPG/kO/bxV5
9IZhHeWQc5TOPu7i27kX+9nQDTpikga9mE4r6kTw9mlWGll7Od/ZPF5DwWk3hs0aEcVCufJYAFed
QGTuq5maXTOPN+1Y9ZitKdUeiMH7wXwN8Pp50f1gff/aBOAPX3m9+oxs87MoKRQTY3tOBsscOuna
WZ/7337Q3FJbbwEoRUMSd6rEcbizav0XSEi99jF50YCZmbK6U5H31bf2QZkIzpY8QjbUz0bWvkaN
Dyp28WOqp53Td+va8HUh+TvkRh5rEbyIXD9QTyxyn2SRFewnWMsEn3OifgaGbeV77b1jyEGS+r6J
2SMhYZI7RbWuGQFKPVz0TscTQ6ebnsf31JqhJBbfog/9nczvwwkS3Np8kVOXrBsfpblIwBuyj1hr
kJP6N2QeNq07b90CHaKmug1Kfo8K3mIEOK+LnlsdPdI8ei2s6djkbAW1tVU4Tw+q6O8sM69PC+FX
1QPBn8MHvCjr2CiQV1t4Ob+8o01TrPMxgeYA6AudkYIFyqSn1pbSgzTNqJZTO93lsbviMdnbKnys
8zqx/SZIqUTQFpQvVFl3taE3YKZco0cmksxKRG12itf7wrN2vBl2YijXEk0JYA7Yma7GKjXTzcmB
6bFfReNmsqu9YPG3Z2oIDrL5tmtXvqyXdhHvYy3u/NZkyiW3ws9b0OY7d1FurVuy7Ifq2Jfeq+XP
L0M0/QjAX6G0pmlsN31Gxa3ppimBuDsmWVr3dRtty2oTQH0nisnBSA/euXjuc+tBztZadGyNbZGh
1r4NTbk1zqNi7Ma5BS3qVgz9myWDe8fnuzx/ZsP84Pf9wXXYkw9K8OkBj7bvAu2lLjhH5PzEcnsd
Fw1uMtxniLTck9ZbxHBczXhq7slfiUT7e/ghb6JRvuZWvinLcqmj8IYPw+lA9N36qUMDIKmrvd0/
1gpdSLO+rep4Y8JxDdgS8JOmWHUuvQ8K/aqC9jkq4fWAX4eHmqaV1qRdctmFqV6MppVg3C2nrKHO
/SjnzRhz8KazkKfEjC/B1CXQoNXJaOGvx7x9LrS7ZdaSdN2tK6q3vGRfdkB/DHZ/9FjYJtwf7gTW
FlQ+a7eAU6v6u66lx1Lxdz9sXlqwSYMG6RsKHI++kSvqvo/Uzka3ejfSAnenN+JCu7iBJJddeas4
KPdcmrvBC49D7T2jw2w348ZM+4vTeQ8WtG1RTT/zBrwEdY/+ExdIS0zRZMHQMFwkxQ8O5C3CO7SN
aFtn0Zg/UZA3plFOF8SaD1RMPAnNkM2sv59J/zSI8CsOuy4JZvHcCg4FuMyuwX0EiuWa0WPM1YM3
yWNH6pR67Qv459un4R8PX2WsiZYnc3YHP0NDyrayp2XkyBXHKD4OaAf3A1iFmVerPhIr6TuPQS+c
ZC6hVi2KnQn6Y+BZb1Y9P3VE4ezx14+urd4ZYhXP8ldylZeRSezOfeg0O/RKrUPJ3suhSDRSV0AP
QM5sr8En+d7XTCQmlC2uqhF/SIkwxQ/nxLbH4mBbAQSrUcgI6m0e99Ne+21+LxzfgrsIvmRIFyHO
/ls0KolFU1hzGlTDlsbjA8SCS9BobxHldRuux/vJaejBKJHv63lMmettK1zEryj8a5XrVAvH2Uzh
IteqW4dWcfCsmCxtb3x2qzadwyhPSVBpWCBCVxD/lCvfCso7MXyOZvTWbSgO2tH9zpXOprRZiTF0
kaCD/alyKp3MCjouJipSH3Kx4N9vHqpxekK6g2hvNm7m5SVCSAhzF+AQnmJ3XUdAm1YWfVc6fkFV
oVsVTv5zrEAIJDycQuFUvfqqq5JojgWCvTGdZ1w+IqJzk0ZWYoHlcHdxgUC3Z8FC9tjA7VBH8Cbs
Nh6apCXkucvB5BLZuZ841Ie6ED16syMXVqWHlfAWVMAm8wD3aR3zj/bI78Buu56H4idr2hvUgrK8
tay9ieoKjPTzN4KTx1kFWyhH8VQOeK4SMGaPTyxx0aFLu31gTtjm1usXYFDEBWxDFzGLkpxAhCb2
+HMEgmur1+5pNy5UPcqkYJwsuGIJ00xlgRUUKRHAUfZ+NhAH/Vx5lwqTf7PavkXX8bc1U7kYOQ48
6ruJbcQPhK8gNx7qm9mgXAXU+7DWpBJJC/BCsmS2mRIPUVHCi+q5sRR63hnJ5tLK1zVo05OoSQWy
sJSX5cMogIyqStVkNmh5lTHuh0+ntOqMyexxi0CDwQuxA5ofpxTlbTulbUCXXAxvQ4zEpfOSEF69
6kAbn6PlKcu9+CghHrwCCCsBwziH4iu7Ac2YWlS089NZh+WdaxzIU1RmSydsKQtH2V1k3PAuj1CF
Bu/kD9VqloHeZky6qDn1XXtsQUNHLIaaO0sPyha4Omj37qiSykeWGtdaLsDjV6RlR5rbCv40zSEz
mAZ5JdbA5iM2bBuVzp37LZ0IePqcb3RkQ4ZQzOtB0nnD/QIU0pI5C8uUiefM49MIilMEyN2hCXAF
aPn2p2roXpdoePNnl6VRVA4p7Jjyd4fUQdqEqN0Se1j1TQ4r7rctbCXKyX27qvMGxLJTuLE8t01m
W+ikiZ0gZaGpkmLq7FVfyjABk6VYyDl4JH6+pTUU48K2vR18JJGRX93iqg1cfMrgvg3ePfFDzZI+
p0eHg406YPV9BIjgy+RNy7a5FU1g33UFp6mBOG7t+oim1Ecd+sOuLvwU+M6fvjUfjY6OhdJoRsVH
1/4IJnY1lEk0DhKTM6CNgvj2TUfyZuG6GJkjDfY75r7YMr4P2hkt6YyhMDXk5WOMcDzXRyi3sVVh
ApnpIeBJQwYQBwHy34zOmA4z+twbEa5Cf1wPVpeNjkprjVh1NPJY+eaFcKB8QH6zs3Qo0ohB9MU4
EdbkQFtHL0mAhUK9Oel8vXZd5DaGBicyrvuop2vStEicw3YhYynSuNcCcp/8lkGqIZXyg7bNiK2A
pLYzX01dS4jUgyd67NB5r6P6HtodC6O/xRyvJrdaRYXvbwdl840Tiwe03aRujvsFJd6tYPjh+W/u
MDigdwpSnIVeqlnEl34LDarYxYEtxptmtF4ZIXYyGSGWdiiw4/LKTvo6cuFVY35k0QYC5ySzJtfB
qVHfSrc9ODNQtjQa0QWn8jCrhANJH6fKEwYZu9RnXZvU3vhaFvvGGiNEbnOQVhRzUsh3U7XbeJKr
WaDBzctfKtEBdbIrcIZARd2tMR/Wx4RkYvSQwZvXoH2iQPbetGaqUifssjIPU9CVlAmNdZN6djcn
uH7KfBHclZUskkEjtBd1rzMfv9QHQQ8s+7rvzXMwvfqykkmjXbLsBjA6ES+Asnf0Xnf64EUJ4tMV
A4wOBYERDzLKHQsaayG47yUV1Iiz2a530vkuqWVSqB49FvF8jE20E5TrpHQcuZxy71GjQxsMKsrJ
2mYaE8fFU3nGe4C8i/vYVeoF+IBViQyHV2xvZo4Pbqw+lZ18G8vp6Mrw0+nISgHY3CV5BPwDTOkm
yAsvsygrIaQ0rzs6ZvFc5gtTqS+vb16sgixlMH+5dHxmirBk8N9rPnxGxvoem1PUhD6qpLGi79p3
3ZRLhAs+AiPmWOSdQyBpoYt2mbcGEghe+6nC/qAYaNAr8EXmHV/bpxAZiOikaGxAkbCwyeg2PRLm
ejsY212LUB4M4OtJVJMsH8dD3vkHr/fUMlJwOJThwIPk1LQAnyaKNUH57EbepgjYlyE6MYVWCUMw
sZQc7y7G77IMoL8Q2D8F62RCRe9mHCH2VHZ7VsDww3jSy3zyvkfHfuvi6r6rGpnEuoT7yVUang5X
OwfnrutAPARhmZYoRkH0ewH4SpuEvdUs23JkaYkDmqJlPLHlfszFFrbC0tpDpkG7VU+sRU+rQ1+W
R4hi4oTl3R0dPH819SNNQc2qEUDj/jb23KeC9DdF6d84np6Xztilik4Zk1ESyxszIsVrOrIHUFMm
9qsCSDZUw9fYw180tmpT1hEDeKIeMt9hYSJDWE7hwEG1GiRPFuzFz8Mxi5z2CNrFbQsmHawDIsWC
IC6ua9DyRndlbASKGrFelNxDBTFSjw6Z7sJmZaF4mAzlyxSUPrJOpgDdMengSn0zdWBeVxIZvxoT
Uttw3d2UaKRxnV2obFDehlOzQZ8awRlQHa1qfh5I72PznNy3EGlZDi8FMZ+eJVaGLWGxBW7me8Rh
vfVpAsNSaIyGa9mNWRAMEnmEd4q86W0j831J+Q6VYJNqWGNThFkfQQfWD/2F9Ky7IoBo0mS7d004
3kf1vKmHvM1messh+JSg0fweJD0mg4t8REIK/bv6s8oDtLwJlNArAFWt7WSoSNBv1yTCRVs4JGF/
Ou81mgiSsbZkomLupqHiZqEEsupR22vIlK76CvWS2TlFLhAnh7CFGZNZWjyD4E2XQjwQtGHu/FiP
/bJVMcJpKx82s3H6RdT33y0eLAZIFkC1T+67IGSm/g8T4mHGaoNz9aty+JODjCeZ40yaONx3hGXT
aF5olMdpNOUHpxicZVfhKKVR8RQ27lH7+YLl/t4JRZn13MsTGYsyqZ56YNQizm6QNqGBtN4poUTW
2vNdPUwJ2FN/xA32vJhEmIGEPR2pBXqE9hm5wrqsyFYN8a0b+UejuFz6DsdRgDQm79mDHGN0XOoH
z/3qeR4nBUF40f+RNrYszQOY5mjzaoEjk2xlI4/aRj0QonJoZnWHhFUEALowTw2f87WeEYzxkIJm
pC3TyECIq1L29kbgoF24wLos0WA2Zaj+vOFEtMBhHaZea8llR0qE1eR2Vl6btqzRKVpB7a2NMLGc
XD8r6SneQHSQRGFsQYQlvjHz6CUNYqjU2GW3LHKk+trhW4Rp8tl37Y0BXnThNVWf0qNWy7zTTlI5
hK7ohNY5i/nbvCIbKHs5SyLLJyQdKIkRITNUb25En8crFYSHogbjjUu6lDk2Iicw7oLph8P9WPFC
TA1qNDK2ViOYnebAt3HiU0ixlApl2ShfFQU00LjEKo4giju15m6lqJANInCKdUszN3C2Buznycio
nbKcf+iY+4tGgweXkRBX2P1XMeNeXg/uS9k/Q3FoGwfNYe6aPUSaUH6wYp10UCODgEe9QEaBaN4a
t6Ufv3b1qXdPQowIBEvpPAa3ppD3xYDDqotRiwLmsecZICNfEzojUuBSV6rXW6eZXwPdn6gOkAzh
+vgAMd+fBbwAONb6VyXsDm1Ew+fsSZ7YPULuKITdCMTjsUt+IEHDPqTFqxWPRz7gCzDcwPN3w6fX
9SrDfQx4ziw0lsJtI6le2GV7sHqE5qNLm1UFur4l8NCIPkcr0bnCed9CJ7QR5q4jcJaCoN4wFRWk
GLo+4SZKZdjqdFTzwYOOK4gQvS4tZvQ/BwEAbqO9IDH6oDu/w+uX25AGYTK1eJDZIiQNuX5sw8CG
aJOH/tki1YrzW+Gyr5o59XMYIq8gTkVWRCKljFmKyf8Cd+ldTYhcss+ggkCwdCe9KEb/xaqfRTU8
gArhC+kPcJ+7IXAhn+o85mJ+F22NSg35bBh6Nr15/Kxss1XYXpmU7+gMz5MxHn9URDSL0IgqAQGm
zKghuD2I3iGW9RUq6Jno1lvpyQkSHhm0eH22DsVraAvpXl+HaNDlN91YH30ar4oAEUPt7OiMXmeJ
aqoxK6fLgdWFIlZWzjVJ5tBHAQ7caogYS9x5gGubelC5c1R5Mw51vYQg703RQYklnO78YNu7+bbm
9UOjIfQYdhVfdFP77bTxPWRbtsru2TLu/UUcVTplvWrAhY9EU+QQm3bk3m00FHE8kS8Rk+wNJBUB
FJABuwUE5TAXbMltK8pmgusjav3kAU55gu0b1O6UGQ8zuIpLp01xJygWTPO94/fYayNfOgPWiUfu
LhhQaLLKFGCN1HP7pVZ2Zg1zkQlhI4Bzpx0dZ50E3rdwLJWQYYgTL0DSHD4TMhrEnZjZ0UambpFl
hFCscTR7sS3sILfnPJsU06t63INRGGPm8RH6o2UqvVAnhdoF2vnwvbcg1K+RtF/M2L0Flfs9VeN7
pQieO9q1/jCuUbWJEwTltBz2fbyqZbMpi1foem25u0CE0eAOaurtlxE6R7IDp7Pu3kbMoy2gWB8h
TSz1KtTh0qI7v8U5TlBB7J1wY1tkwf43e+eRZbe1pempvAE8cMHjoFkALq4P7ztYwQgS3ntMp1rV
qFG8idUHSkqR8SQx1cqstVKU1JAiLi6AY/b53V7BznzY53G0aRtzXfKkxnEbS3zO46QHwzP9pcyS
jSGzsMHU6fsq9UxZsT0W9p1V1Zs8Hx9kZqMzW9OFlKvJuaD7w7ptWj7V6raP4lc6rn+1EEd61WQR
LMULkmn7KZtKui3iGE1pZbGDBhe5roDuNNRVZeISI7e4mOPZ99vEHVdAVEzvaaQIpqSVbdp0eFfn
aGtkbFJynHsRqvsyWAY/Jf811SvfzKvYm8pi3oQS7a8G+4uFht7Hyb+RU/tAc3C4MOWgGKrh5WF9
3yfpKyKGu5CqkdZB7PeW/TUgvsBTJTkCw2+PlQ4KSLcP/GDak1JCeKnX+ZqJFPWAt7olvxIcToPT
G/PariOZs1rnGDXFWDugGY/a8S5SpXlLd0RuSY96r1UqTithlnmFZDLPxmT0MkG0rJ4J2RF2yZ6D
TyVvDMURXeEXCckW4SxfRHZRe2YKFaWMVxpCSFfrLYU2MF+6bpY9fZrNbWoPt2opnjszvw7xaAMW
+KgzWPI6c6/KScI37lRnbPveMZXEcFtQ/qgbTbdZosCNK/syCePEq9K5ZPVkwdpGHYzOuOxMu97R
hTFx8V8tCLSuW2XpT0HMSVdo9bMSy3s5tXQI5AWEIprWo+9QH0ShTmx7Sna0K/mrPCbJThNoEvvy
wPikoV/iESX71BuG4ZqzNZyGtHhrK1Ftmo7JLcUyREhzbaolFCTwY16bwx1RFm7cNonT6aFrDn2+
NYp5l8pZuUVJQ1cW2u+5Rlp5BE8+tTNcxVJV6WZs+VQ1eZjnBapR7PswP8dtPByGpbsMjMUd8tsF
FMGl0fSm5rxtTjXlomCRjbF6hAmgMyT4U5EsyBEJ5wHeYVPAd+KV8p0aWQ8Ta2yQRA/t0jS+6MAf
bdU+tYF+DKdEOOzge1JHL0eIW5fuefamlFygyEueg+yWQtvQUV72sHPn/sBp1LXthymiBXZbJZJT
tulGikfOltT356itHaNZSEGivARYUnRqEFXfkkN6leaSeTTn9FoB4/K5/+GgD3O1C7pk27fcXJxG
odcaqvA53cdePIAHBmsHCyqsm2QYp+d6VF2JwJsz2j8ubV+0WjhjOCcJhRCcrWxTylPA1xsInNmx
WnmBtok6hy4wtl9VbQGTbRpbqZYc69tbqhLtemR5Ny9ZX5at6IwQMFB5tTVac3H/qVOlxXhYkcKG
QboTevA1skBJ6AeubbksbUZTL0s1UOZZ2ekED7LxvDd1c69KZuzlpb2NMrv2pF4yPfyVobdk+cNo
DxcoSIJdpPhIAIfLTtQy97M4/TQlb5McBlQPQArD2oGaoqPvS+Hp7QVaG0/VMvkI3kv1X2jyVkNe
e2hyjpuFFWwkSy1cJXoPzG430t7rVlXvS5DwqExvmkT25kkv913UbsSox1vRamCE8XXSdk9GHyaP
tTEf9cAcN+kQ6d4QSYA4Zn9Fn5iBmSdRMjHp2JfnU1GKmyauSbopr5CLBbuYKsmu0LWv1ZpPcVQd
p8LYAtqDWoR5fqCjypZ+M08BJ+DVZKwRvx0V4Kqlp3XqSM9L6baV1WajLEvLErRvzOBeigdBvRdY
F1C2mt45NJQzvNaKgLskT4dfP/brJjhqYe4WqgmAGsCfyHRmN+2yhHVbcldIFAya9XUA1z9HuXq0
bXU4qaIQTtY8gNVmt+kk7aLEstyhDSc3k6oX3nC6GzQKK+NrJctQk2Ef01swmB2OX/NWkXn9kca5
xczLY87EjMa6P1XVfRoMBgW+Ye9D2sMidI6V46QcKRgQSsqiOYZjE/r5YgCpDNFVXXLY1ibpThO9
QexV/dnIG1jyyURb3JBHacTq3USmMvVZqedHy2rOYWLWzqSeK1nHmT9gSUH9V89+BGlXA6DMantr
2iKGDxCXGoRkRS0ZhMmmmAaM7+rOXvubg/xM3Xwjsm6fNNlO191ybHbVFFyINL5WpOxSiPhpDIUb
9pJrpW/6Mnh1mV8VNNd14nb6mmvhg2ZFPin55zRTXs0GHq5ZMznH1GC3mVBEVKprrk0GKuL6Oiu9
s+CtIbSHPHwplOVJjfPHWkmfGQswG3dRKlExUUlWEJyT/S6C4GsyKFf1s6TO90UIGBfOAft3L50s
ud3labrslTw6t1J2nw3FO/3JN1mTwILYwf1YJDuJobYF1UL5kV8Xcfe50aOaUobWIMlUvMuQP2sh
Mi0wmhNbM8/nUrfV/ChK6YoEpN7PEuOmDMeUPH0aYP1zKTIpbWjsR2saNnOtf9anyrVr5aRGwVue
gSRNef6g6P1tK8xXSzIvspyI3mEEZTee/5nIWVfZKfTMZGaPaSxtQ1lkTmJ011aT6F4lq8Br5ZJu
TOagSaIpqPlGjcRjagbvKFOyKSygQiA7g9SiK9EgnCrX6bPA8X/RwGZDK/gsJWqyApBfCyq2sFrR
2zE6KHOMedy0t7G+a3qjd0ncPwkrv6anxXMShE//nPtmstR2yDdkhKA9MI2DlIGcKGkdcyaXkqsB
cdAs+k1vmBERemJnVjTfW9BbWlo8uoVG14f6EEpp5UqcwzfBHGcekZemVzZ1tVfh7cN2PKLXCjgt
m51bl+nkSEJYfgjt4iz6eEVzZT8Vya/Npv+WmvKPhZI/KCvP8VsDtvS1+yin/OGn/kyW+d9Qc4l+
9680l/3nHxSX/PQvikvJtD8J0zB1RICrrtFcQ5V+kVxKlvxJNjUAL0vXTWIhZRS4v2ouFfWTqaKp
lFGdW7YlDDTKv2ou+V9g0AZKSV2R6fxKAPrf0Fz+aOE1DNNUUG0KoSDh5KM+GueCcWaiVZXltW14
Q3M6Nw/N+1audlk4by12QcN+HFX78bun86vy83ul54+65X+76sf2GvVotJZmgVpFlrVTkh0RVn9L
mP7vV+CFfC9QR+BIHcma6iUY8o36OIDk//U9/Chc/vUK2solmLIs2x/jKsH7ZrntuIcFwmS25800
NVuh/cyL9qMK+98v80Fpr89jN/Qal5knmQrxXnEfSlrd/vW9/OiR+e0ihilQ99Lp/mOGiI3y1iYG
x/Kqfqfku2R5m9lvUi9IfuJe1b7FAf0uif3tUraiCCTqlvnx1XNWmYRtZ5anJsk2yzFRyhziwZpJ
z3BsOgaUqnCSANxC91sgGkxgw1xTT7xJ4ZvMiVzNJwf5bmD6UZl4Xd36o/okBYHXa7mvL91dN4XH
2qL78zmbb5V42krTF0uZnSFwM6sHtLc5HQvHSmcoIOupkOqT1IDTS/E+os1wkRBftJvQhjWV4QX2
1xm6WQE6knQkav0Io1S+jhXin2x02jzwSRv3orb3ZfN9UDInpfN7JjnBqe46P6W3tTEPiCIHX6ue
qjZyRwgza448GcQPpaETW5rb2VdTfq2LrwMYJUyVo7XnJpABY4STlpo78DxKBWWiQBcL6krJMo3p
NqVtjzEWh2LR3bHG7S3o16xJuzni4Nffai0CjSw5JCZgQvteFg+acW4xaxM97YyV7ibGWgXYhKdC
8KKfVfyiOffmVTe/EPGzRHTQGCZc8BIVc8vB0uFDU3gh4lkrrzduLXZBW0b5o1GoxxRXemfwmOBc
deWIkMmdlVvaubml/DRoa4prsWEqjsYbnXWciPTWpOi3geHOerWbrBe9vM6M+yl5Qh6+rWBu0ng3
hhFy4/6YIzoT3aXO4TCtm72ihKduTSDH0ZW2VCtvFSqcZZOqIS/yDemr01K2pkkJ+2i7dZ0Ta5FT
l6ACzwpIlKdBsXYjPbnKJLgwsuZ1nNBQZW6asexZ2n2BRMAaKHBG2vJ1qoZc2DxEHKe0ilC/fmFQ
KX6cI0aUHVlLvGmAiOULsc7gBmtPS2B6ufqlUe5be2ZRPUy7QY4vQmQ1bRhvNOmuSSpnBswkOaEK
Sfcg3jo0vApwxZY3JQcU8BNoPyiQKN+sMbsSb44UYSRv1bavdxH6ICWqdwosjFYYfloTdFLMR3XK
fDJr3VhND2AY3mhkbtV2N0qjHju5v6tK9ZgP26F5UKEoM3O4lcP+GCfoyEb9ipxVX4r7m7RvLyek
TIzOg9SVbiGkjcq5XxejTybDDi/xJoGum5gcOrjG3D3GRuMV6XvYLFvq1FD5jLnzUl6h1Pyc6jDp
sR/knH3FKTMCF3t5jnyL16lnu7LTvaYUsQNGTILEsAnG0An7aG8x4JUerb5N9St4M61nVAYjKYYE
tzxZiS+aLOdwJ530EdCRBrGbnMElWSDBHLBTezyYTeGix5vDV5mCsC7oM0YJXy3WUV8CxL+jS9G1
V3Rp01gSxz/bQX5xDb9qRf1eodGeM4ngGJjhA0IK3jhl4bkW04s69d2pTCV/VpRN26svpD+daEvs
iVxxpOy2xKtfHqvI9IR5XNJroTOvh6NpqJc5wrCAxoA6sfmlCSBGM/GhzjYWx7Yyr11rqODge3fE
OMd9HUbaEcs1kza/TtH56IFf2TR14lPQ4x+06XZ9DUVyYaSfezi2tFog5ruj1YXw2Jgra8VJUtOR
/RCqj5Odk8TnIdC8v95F/nBX135f2j/subQh1EJZyy1Pa3eDuo/EL1E1/1N6/sTuo65G9D8vPm//
9b/Lf1CS/+v//OO1eP/HVfOv/1ugHPvyvQPo20f8UpFan6hFbc02TdPSMfqsMWW/FKQm/0clUpT/
zr6t6wov+Ld69JNFkaPZtlCxCFmKwTf6tR6VqGIVjbQz/lI1flNoZCP8jZJU+eb9+r1GsDQuxDFQ
6Cr5Q0Kmd9uPxZsmzMUs2t6hv0PsGg0j3EiO8lJe1d10L2bWzCEe9vpUw/cP8xV1beSYRXQ3Jxaa
F1o/ssHL15o+hsi/zK0KrsLpHy9BA8sSmkWxUdPhTS/zs5RFxaZZapMfMNw+1LVDX4gbgK6LMNCX
zQwuFSn2rlyrlGoyAH3QHx2MNij2UhMWm2IZbwp7Lw1ilw7jSx6DXefmoRvG2SuWVVcRodKNesFR
uay2ch9sjWSZnUZlTpLq+Zhh8fFLFLccbPmaVeIUoZRsJANg3YKV9ekofw/6wy5RlGh3B493eFvN
QeZqcjF7mn2R2+bVFEkd855OlHVSv9U6nqCpTb/2PZ4cc0J5WCibCk+iI+YVBl50x06zL3podV4D
zDL107ANm6529Ea5FTUi1yo5kPAyu6aKfWopL828puG6vC1HQCE0nK9Gja4IhA/xXMPtLYHoXCtG
GVO34WVQRF6f1vsshc2Y4JZiCaVRMs6HTlaVzXfj/Q+OE7/kV/4wYhDkGgxaBqAwVVl8qJLntEV4
Zj2befowl0hFunzI6IMtrE2eaX5jqSOugvlrmXSTF80muKploAqeeUppJblp3nVw89JDJYlkm2cs
lRkKp28PtUlVHRlIOmwGAZ1jRNIVyc6nrtYUeO2aomzo7rOlXh94vC9nleYURTwj+u8RXTdOPW6G
+d2u8sfUqk6w2RKsda0509TvaN6trXrVr4VcSG5Wd4FTDAUVRUBH0WICsETZumki5ZkT5HnO8Iol
Cw3xVPFU6nbmjpNnjXPj1f2gumoX+l3bNagds0O+wstIgilx10DIxDoSX7JTagrUgIhoV+mOiX6a
i1j3UDGcZpmA5z60UIhPaAO1EchJU2F5p+BLPlSXpbIKBgr4G17fvm7nYSspDMGe9u/ovoe3wJje
+rw6FktxxI6xN5v6pY8hk1KGTUe0uhPV6wd31mWUiTO4MKpzEZIapYWv1VjmbhVrL1o6f8WkPG2t
3jcXVSOkkTneExewG+CBYKVmIFWqE5UJo/Sorc3a3mjVO4I1+5gnOO3s0ngNsDq6nYhxCmj9zAsP
51Vk9FUfCcrUZuVlaAc4LEt6Ie6DGFqTkavCLpYVwN+Ujhd8194VQwN7pw5vssw0gBcVmyqOMk+L
lSfFZGrT7b525WIV/DL5aItYepSObmLqaBLiDLwvm250BDjIdeq91M5HkRfNLpRaSu4if0wUM9+R
EErKUdN9UfUu9LJindd95QIpKLueToVbTp/vHMgNR48abWUmBNlC/c3QSUdbySikRqiDRAJO7CMy
NNQE/dMaQxAF0QBvjotIhOoT0ZQ/OWF/CDoUMopwzbY0nI0GTRntj4m72iCGLBTPE7mNYQKUJiTr
kd48Z7nTPG0uK0fPpFsWip7W39HXb5Pn27T/n3rgZ/XAGvX65/WA2zevb6/lD9v/+hu/AVICDzBZ
9IoOq82WvYYz/ApIgVUppsL+IdMVF7zjt81f/UTBwKZsYYM0+UUKu9/AKOUTpmFB/LyuWrotk7Lx
N3b+X5pG/L6Or+iApuEm5h++hi5/BCIKNGWJGViqZ0fdU5YObmQuN1IklW4/Q/4jeU2CGy1ExhkW
1p2mc4DN6206DOfkmR5c26bqntQR1H6eQt9K9PgG1CTTahSjxEJEumaepmlpiAmsPNRXr1UfoKa3
sI7ZGUBRkPWsniYaunS23UAfB9cqVvpEZBHtRqRVK0G/K8F+K8SdnJgXnbn+zJS+k+bzIoDRBj/r
5a9l86gb08OULJgysA02sMO+paXVpnsc2mOmSLqPySPeocXUE9v2xUQ2UzMmiDflaTNrfeMMzXLM
F03a5MG0jaem8hIlq9weJy/i/Ns06W03nDk9xKxGHHGD3I+nQw92l+Cku6BrkgqXP4TuXLSbMrE7
NNZhTLwddQiijiLOqg0CatWLN3PVPocRTzJP66eqxhJZ5yTLsOShHTVCcA+sWo6u0SYP4gZv9bE0
KBhU2swjX1lMNrnkqxFHe2nq2g3tQxOvHiERW6t6QZhxG+LIgrlAIDVxjDmWoXpnqK+Ncm66ZtjT
u3fwW6qKOUtMHMx0soarfJl1xc2aPnGUInhbloXnzFbXElHpLlJUrdLjB9oRXKNyRZUyNWKbqCw6
CD0ys7ho1WTxtZGNVNKNc95GlH9mf9bH5aFVU93vDF76lG37KbyszHLfB8k7/Ul3NNS4rYbgkAek
oIm54aS4jjpVHIxMMijC5sOQGC9lmp20tt8McYIyzPDPbtUkDBR7yp0ygP+KoiOS0NEV6rW0dqIb
gthtDeWqkTMElnX7NPTwCHFS1E6VlVc9x+pOvbPRGOCLqnRv6nrVpZ0pYv3wJOLiK37+1JU8UDoU
UqV0ZynqRTBooad2wQ7T34tsbwLFBsjgVeGwYCjp/RkxR4ZW6i1XwmM1NE91K8c7FP0Jk2HValoM
tM4yD3Lcf07a4G4iGcZRIwAmRvoD2uWrWrbvkgg3ZmveJQXazEI1LkSXfV70NnHqjGiIoZoOSsle
ppk+goEHtR7Oc2v5ZUGP3a671tA8O3jb73K7d5JB6nDHQp6M6bslYZqhozWP2iLtry0YRrO5D43s
lFDC4pLuYvwvaBdPcblc26RFIQOL7+xuafZ9F7/EgQorpS8HOxT7RlKqjdHVYpt3tezFk0QbOs01
47TzFGLD06Zt3S4Jj6tDbdG161hEt3Ossk/GGmCecHuLczieAOsLjqmXWjFnpGXqWxllfqAux3jU
T1E6XA+IZJeEUh1R05xaT4Zu7/ABUECkL6gDZS83TD+uGc1lvWybCLmOhsmx7M2nRKpvtZHhS7Dr
LXImbEbJptGRyIyPc0YvlO+W/j8qjdcokI8rqq6wQ9MZ2NQNZYV+v0tq0QZdH/OuUEFKNVdWwsMy
i9QrkvDLhO0ltoK7VklPRVVuDIK+fom3+a/Zof+UUvpvyBZB1/z5Bv2/yPgI+9dvp3Xntfncv7/+
sFn/vlUrn6jzLPB4jSO3UFeO4betmj1Z57izbpgkerAF/75dW58sXSbeAt2V4DS/Zo3+tl2bn2wN
soewDrRQVAHm39muv/WY+X5s4U6lTbZpGHwzWVdWmOL7sdUnkUCuB6Y6b+ct8tPTfEBDe7Iuq5N9
KV2mF9FVfkHIKX/qi+CwnLA87sk82pEqcSgPxhE/iIvh/Zxd1uf6HF2WZ+kCsPDcHeNzc2yOqNR2
gc+fXbifDmQYnJZDeYou6hMNsC/6U38qLsaT5gbOfJIO437cZ7tpWx3MXXHQj9mhO6vH9LI6V+f4
kir1Mrjoj8k5OtPJ6Kjt6Z2z/e49/sFs+4iA8UCIT2G6qRRMlio+TLYMUW8UlqxIy7h4KQfnsfgZ
H/SzS/Byv3/mqKlnBI1cwpI0Z0T0HSEN/Ou7UD5SW+ttfLsJC0pIkT9G5QWaynoYE+tvxO2lXLyn
XX5QWWAwXOJNGM+1Eb/mKTyMXfuDOl51RHx0MRqo7g01G4P9P+bGf+aZCgXeEZZUZQowoj9kHZVz
oLYYKBcvHM1zl6V7YzF+ksL1b/fLJUx6UBmGokGBacze75+p1KPXaQLOliSfUv8VvpRg7UFF9dd3
suJnP6zFROQolJgcnL5RwR/jbdUuikkA0EYPiMIXUn1ZdMMjIQm7TEm/NDMp06sEXsa+kdPlcgyx
+ge3TSvfa2nx/JPv8i1b8YfJyzKA+F83QEtsQfLhjzdNYzVTy1Imr7ZY74XZ3oquxmxWXOmoaBf5
IhwFMohYv0hT4920O+y0FHFrYPGi51edZT9kVnwfzN22K7SDEWiH1PL1ifoHg2ZFtcy/ikL3UYV/
rsc28yMzP2Z54lMNtC79EKeNba+ivjTyUnwOaqJ6M2K1NQwbT5fZwt4I3Np2j8B/euHrkPqxPE0x
n6vU7S31yZ6peFHrwdEW142OQTGZyjNoYO7QRyCG4dN9ObPcUl37tWPCRLNOZSstL6Sdf+7MGRIw
4vsm+sQbMEhhGPdpd9DNEEd2extZzW1c4Cevg/QyTAqgnMGZUGL2vfoepjyIolQPNQlfeZGhv6e2
mbpLVI3PS2mRTQN26BW6Q2+gzMW5+a6yiG+C1Uao46Qb0wliesDTiyfrQpmHtUFR6xS9TnqJEvtY
b4jGwHPvTD22r8RabhJIFEzXaEIsfleatNwTri0BSlWig8UgTsrRCrl00kF+g+rxygwkITD161rZ
yAJbXVrn3WZgnjkm/GY9QDNoTbFtR/22iPpbO4/vy6Hkoxr9qOfiIl96zVWX/ifL5L/PN5KkmMo6
1gCNzePD0FPRPpZ1Wk7eJNXPxpzC5GY+6NhPxvi3/MUfh/iP1/mAIzdhWoSiXa9TxHvCDl7zzqbu
Na/KPt71dbJvkZK1+DdpEX1qO+EOLDN2VnppVXiT8WyUW2WobsrAuJrzCtY2fbVx3mpGvP/r2fiR
5F8XBsVigbNU5iOg949zsczgfTs5nTws79slbJFFyfeTjW3bkn+S9/9Ha5CBXUahaLBV8TENeJIj
UcEXj57a2G7b1cdsVH92iW/xhR8fvGHrFiWLSoe+FX34fkEtl5DcR8kYv20gmmguO7u5ibFbyr19
O8ndcVC6c4jmeaqmyllveByTfTzWGyutb8Im862w+LLwzClm7qegkZzKMq7a4cUAGeyy4Hb99kFt
bcC2d2Ek3Sz5ixlkr8akENND/+GgmksEt56wx5WqJu9b75fN0OFeoTuya+rZnVrUl3ndQCwsp1wh
CqBs6fqa+l1THpZeucdHVqjj46TzjezkQP4UWajZl8qo1wCsXZGlr0FWHeSMUKOmQUM7QTDYSOTa
Y8kkndpwLw+6I/VrigmeQrn0ejyUDcLzpeiPaXkrtAgXPufM9We1PH2tNILNZkhJ63GhOsc0vp3S
8rnjRBfOkjdZ8VsQL55q5X46wI93ZuSacoXHMEJeh94h3sdmQou75lLW6k1SKfdLF+/lEI9cVIc7
XUUpJ2047N3Yo3w/mCayTgnleKNDjM/6VZMCbSABheXbLXZ3DI1o15n2ObfjrRFUN+mYH2J8hYES
sVbl9lbt2ss6DP21vc2U5k9xeWnFfoVscRD18yJxfNcbfdPXaooAgx1h7lUnNnJO95WXS/WGDoMM
Q/kUz+p9btcv2XxRSTCeNGpE0FY8L3O4RylAA4xtgawQL4FnKvGOJfJtHb1tXl0uqYlM7mRqvMvU
dllxrsqy8pN6fGwtfGetek8vmEOhKm8Yhs5xQNEEkx8nD3lu+NUESlnmeEiN/jGY0CcI1Jq1OE89
QM1U3WRy5lcj6V8zoQHySRTS2VbCfZrq9HjkvVeZ38erzzO8Y59+Xdc0uRdX4xr5dV2xQvf2Zdtj
LK/oO9klz6JpL0XJ80ggc+6VMd7TTuzIg/TtJHPreT4NeN8jA3u71h2NHIZBifeaUt0kcbQdksxP
ovKuS/FcIlmRh/CuLfi0ssgORRVepBqvSpmcAfjcHAZMoWHt6nH/WDfVfnztZvLGWNIdpcEhIgx0
+n2I6R3vfGBdmaV2n+nLqeBNouCdu+XELnqfhKrTJ9Y7ikukw1DKmJecQMaDVClkkBBlcScN2qaL
0H7MtO0skUTStvWgI1Lg4RjEqqBBl7EWzihtsnF8VKSlxCKJnVQwBuadPoS36xpLKsOLKoYvgO+b
Mu6+rc4pOz6mk1tUwddyNankHzdHUxDyJuzbZZy3Qzr669uXUjrDBpAfCmrI1Eq/xCTB8W1P/SDf
J8pwGOt9PQ5Xy3CKZhYjBqNj9tlBz5tNNLbHRkkOncixvZXvVvuk69krmSY30mA37jqX5vrW7lFW
dAGcFtrT1LgyW3YPxmHFdw3l5rHp+sc1e6UbOIkwq40ZNsocI6LsymfNLg5C23Wh8KpFOWmRfrVM
eFH68ZTcYG13grJ6LnUSnvWsJUxkrghJKLYieK31+666EbF+LiINI0OG6COhKrfj7tFcSREpQ+wB
dBFkM3QEtiFa9zzraeGvP2E18inI0gNFkWep/dXqF1h/wxznU6SYV/RzODRliaG2Pdrxgogh82dR
Hw2eqRoikTCLnZQSK6WZnwm0c5KMklRqLq0me7OH7jg2nyvgH9Uwvu2sU5wfBNYd3QrOQ9HhYcfo
bFdeS1TsYG6DSH3oJAIMgghgMbOv1q+oW9h1qAJqG1VEEu0avb601OTLULbHFBmsrDDL2mRLysOl
HgRnkhUxrLKsaw2yLmZoxxZuMB+qub60GTxZ+GvJ/LfAjD8TrP6gaoWL5++/FL7+/4RlQBR8V82s
aaY/5I2eX99fw9f27bX5HsT49ku/MA6G/ElH0reSA6gDqAV/gTB07ZOqrxpXBeGpKsMt/AeCISnQ
CoZt4YwwLGFb9voNfpMbqMYn0CwUl4pOlxd9hTf+BuXwLYr691JFIIzgqAtvvRaiXOxjo6hxUOyG
iIQM9+houS1ZLukJCbmTqeLLElEv1n3BMA1oRGfE7l5CG97noPpda7fuNNVPyBCuQKlzR23Sz+bP
2q1/KKXW78fRlGM4hQ6SX9i2H0spGiiV7UL2kTtassWWi/hOsVtfrVgGyll7N+N2DRrILkxdfV+6
BTfS/Gj180M59Qcs3p6oFtj3BBPad2/5D87l33pb/fjkdLg/xeIPNJLxkf8zarw4xmSlbphogJw0
jCUWQD5G5K07UyzvxFR3XrbAkQ7KcGeE0eSrdZd6okYO0CUsnIS7rQvV4rX9WDj6elbj/HKXp+pD
TFVFBfGlLpT7rMbWpij6ddgBphdR6i2abLq6UZAvIoUoqWBAsXG8FcqZtNHKE0ZM4lml1a62QrAy
4WBTbUF9sHxB+DpSbSWeNrKtlIHirEm0G5CBe7rcmS6OWLBc4gpcc6JAtSfL78eu82TJOiVTCq/a
lhkWQu1cBEUHXb48aLG4Wlp1dv/6AdtrlfzjAzZWeY7MyKSWVuUPr97GFEaYAUOzIoPJhwmSdx0Z
IXM79KeEl9rVs3SJ2YAIJV0gfRSflSoe7hqwJ7WfzZ3SmvFxmpVnGpArOFnnzEUSE+zG8azayEMr
ElVhcbldA5d3HmKGKa6npoT6F2ZGGxIJb5QM92YvAOzKGhORtr3iCxpZbLC9G5z0SUypMyxLwpD8
XtWbi34p9nYJhqJl4QZXRnpsxHzuNbSCTTCi5luCBStkcUyXIfl/hJ3XcuvKdkW/CFVoZLwy5yBR
ab+gdjqNHBoZX+8BbtvH97h8/YIiQEqiSADdvdacY65HV1KVTu1kB97qI7SMYeO608kzM7UaNXu8
5FZ77LvuEXV5tesDr9hUxXgZu31notAUBhbTcCoCWkM0XSYzvdj1CDiIJHRYq5yIhl5RXnf0lHp7
2K+90YE3MlkxNlWtPTqyPg2ZeIEtWdzxPt000okXSYg2pxnTH3kvmb9LL9lKMAOlHmtbz3I+89Cr
V5GL/cdAnye6Xp4sK7/mUzrc/v0p8Awp+OcpgB6KRi1ntPm/Mj4ZxCEWerRwkk6ma9vC5Fw64mJW
D5WnYLs0t15rpE3A+kV6It5koh0nWQHUAK7lKwVIQWXrwdea1VTYWP8qEwVlb3+jRGVd0rZgCdzh
lNL+v9jtf7Cc5/uWDTN6rg1z53Kdf2q4cpbTCFZFinuxOUlpOHuCW50tFq58Y2saApsJqUThFnsq
qtXcFaqXeeIfp7haFgMS2S4bBGCTFo8bT0XUitbwYC9OB/G3AiO0SgoKR/b0wH4uF5EFPr9xe5Oq
j4+Rih6vSqJi9++/j39URuf/yqOwiybN1A3DoZb3r3djiwTg3MB9tLSKi/kHfZN0mLEKn/Vlv5JO
d4r06isvLgAjHa1FIDVV0AWJLbMs6kD4CX78+7dk/muDZ35LjIaMq+juPG7C/7wN84aryijLDJtt
rzYmKvVVj2dtpaIFg+90ApG14Tb5S2t0Zz149AZbrMmqtE7IViZKjrm9FHobLvW4P1QTQDbNKJqN
jIPjZFjUgmLL28D/ROtu59s4RORsVni8PK7DJiwffB6ohmQHQdSv/7/Pey58/Mv5j6xgNrk4OlJY
3/4ni97BzKmmAKWTFHjkUPQ8ENvXaRfu4ijGYm4iS5rF3g5+N2nn/jIb0FDZavxJexO/HzfzpVSv
UoPdZ2FdlqIc1v/+CzC8f9SZ4J67lI4t4fFWhUlx5R9nhdR7XwtkyJABaVMDWJieC5sWYdAEWM5V
Ak05x2EONcU9eGn5XcOouX4eT2VE0S6dwvem4KY2abnhg8pTrzUGzWPrQvExkvLmJQZkF2Xpy7oY
my+Ev2B3aa7jZjWsl7r078/jgZTOupXOsAPi3355+e+G9t9HmMTcq+Ke0VjUOAXGXtvLES6OPSD5
jypZv3l6PW2aqJzWct51SjLTrUHXV7Na4i0e3Wg/2YXNuphn9VLvDkFI7aEWRXnHB7YNRcVaCHvr
GPrOS5amzkvpefW6Um2/fh5T8YCZPmd1ktfy/nyFmuS0nXRszs8nnxs/ym+Zj54jMBO+dTWMG8sz
4otIwuRSaHLbyzxFTc3e89DzyeduOrTRAuS4QfF6+uamkwGda5iQ0vfope2UiNkqwLUtiy5d+xl3
0rgPzHPRTtqIMJGHulPfVIDhGqSWXNu5br6Jzu22wHbkWnSO8T92pyEQcI905i4Npoc0GNq9XZbj
J4rzVeZl3Rte4ZHyhM/nTY+7nib3i7GW+WVKLp8M/OnsBsk2TvT+MxmDlVvN/K1aiFMbReLkUffY
tia8pgIU5G2qsp02JfVGpn646WPu3At7UPGxGYiEg/j5E99qTqnWIbUHiMo5zaE/RlBxr0yY2nXW
oCn16DuvM0IssSmUEYYYWTS7+FcgG/EeZFZ170oJg0jT37sh1U5ZgJTCnHejPIdVEbj4tOPw1e2i
6oS2Nb47Fj7uUmmQBrnrAeXUcuyWkV6uMdFH99SJ3L3ezFO7dgiWjVaJbWBF/etQGPYpbbxPMRnd
69hWHWoW8el4mXt67nmR0LdhhDzQnF+hZxYeD+bu66lZa7Fuvz434ahBch6EuX/uQgzUsJEwX4F4
Z7+CfC5eef0s7E16S7wwk1FvgkEFHY56DS2hwHYrINVFcX8+B6f9JYA3cX3uDY35W0P9c37u6aO5
tpUer6QhFUbeUDs/N5K05bNXKe3cKAa6tuFcwiAKvM432D5fY/shBJssrqi98eq/f9iff43p15x+
9Xcn9MWlLvh4IjAsHULtTyHKehvkcsKSYZhv2cSi352Y8JahvxxdOwSw0uTWpfcH69LoH6FKjfPz
iCqmbyWIIqxArnvpFHxCV6T6CmTmPCaNqXfJo+JlSCaQeZN/IcW2A5HLMH1guL3ooY2a4b93wYTW
1+dGG4+qs5JTMmXWn01XcoqHPV/VUKKOKEdba/FA8TSVSmp8iAfvtSNgwigZduAVNG9dixhOFDSY
OzAZCNm4XA5OHDnRUvXGXq9N8/xn14baGAz1/fla6Y/lxe3zrfP8yVg37tK15RFAzxG24qbqS/Ot
TVz7IooalRWfWD3vYbb/eD5n66nzfK6eX/l8rtWpi/0fPzc/h/DZWhrkqSJ3Lcd7aAzaCkRQxaSL
3eemSvgyGpVPm9iU059jRhdJkipchqn/Pub6LNT8UnvVmy4mBXziFpmM4QWD++m599wYcQ1ihuXk
thp8GlxdjVZcuP3dHPxLqlPkeO4186GqVFtb7+KLV1FvX5LoSwtpMK6xKiN86yfyLut7T7XtDvpO
u86Yu+eeoxnynPfFSXbOcDU0WNGi7OWSuXhy77sfzDnd6xCbA/DKwN8ToJGeM6GSe8VfULY+nRO9
bTdupM3d0ji7pjEt3IWZavk+rKxvI13Oq4li+9SC4idCKTiOXqodTerw+3zklA4KfROaAJyKyWtu
Zjc0t2x+RKBNV5e3v49OrBmWULlxz80vej6hkbF+KFL/9fkjfx9HOfeWRZ11eB5/vtQWRIu1NL2W
AJ+x1atIHbyw8l6LCERjkWDTn/dG0GyrKpnGDWUN9zXNvOKkB9VfRW9D+4smcw2nz7iB+fNea0pv
2FYNY8sy4XsQ2t551DJzJstO6yn2xjdR8O35boVtu+jGNz8qjG1W2HgJ592k5lZejUT9Qg4Z3yx7
3IEY1yj/m7iHosZcpqQELGXZuRPrZfeUSss6KJYb19bzjpYZtEej6MfrYBTYFmymcaVnXZ6HMFPY
a3Oi+O7rAIr8uLf3Jn/1QUY8bZOEloDrh/3Dgu59bIeQOv/8bCE9+x6E2er5ZNayWjeKEsjQZF+f
h56/bSimW5bRdplUCaRfKCc8WZiYTtP8qBXU6VQwndMi3EVNOl1V5qtXIzWgzkG5XVeQcF8bZVv3
caIJO+89X+EZmQ6DBzx8x+94teehQWjF5/MVz0NDOPxybBiRz0NyBJPvzCXB55NlU/8OMt5tPdh3
px3NU1bI/KWLYKwnrQf8nL3nJsGzuU1VzIxWU/95DBQap32Ydbu/jyF+wBiZxlAlUpZOlQ+bTzEF
pmCBvi/Mq0frzONUF/967vntVKFmXMUR49LzyBACwiE/FbeHx7K3q/ink64Rr2jBwepgPt0XodBf
y3Jq91HjaAs+NPEaz5s8/q6ziCFHpT9EjupPmRfyPeEbAYDbwZWtmyG6GDTXz64EipBHl+cRryBK
qTSbvV0Z7l0NalYpMhjMe3YzGbeofn/ugLrfAoDXkOATtk63+YDkMOXuAXVhZTvjsJX+LK604ZiE
+P0G2/pKcc9GlRoOE92KQwJapdNt+6zVKczCGmdnxeQLDF1nn41583yk3Fg/NfxkUJiY0yauuFoK
8QG9HdV+9On61e8uHsWwFEgETsmQ1XdLp8WeykbuHf73EAzsf+3bcTLsDMnXjhbSPcQiRHGvJ/JD
4y63kb5sNzAy5YcqB5CJfm4cGq6Z/WgQZpCUdB4NIN+HrK81mIdVsI3mGYnjTsGrDnr6BrB6Uwkr
vPp4crAe9x1Q26J5OAyyLykdDcoz7AlQllWgeVzecTYTjsW6L7XhrCDCnofRevOt3lwllTD4nrTh
pQFQOYBSal2zPwlQmdhyPfebzMVLZpbjHhhHvG68p6u5v8e8i0s/+mqd6eB7IXW2J9WRGWo4lfWh
CZIAkkOaVjnd6Ggkt6cJ9xayXlGH+jrl7W+ek9QQvEtRQYiIxIiSuWi9Jf+js8z8UkeiAH9m6Y8K
x1Ss+Uxdyu/KkDMsPon2taodbDsqO0joQ4xWcXy2smnahEODZsvxtcefr6xu+vZUVJhy+yYKr25m
XYNw/nNUKZ2ltMiNBA97Z+3q7TBzN+egbxYFqxKssGb34UB+AaTmOXsX0iJIoZQyRu+YV7v/lXb+
+I31bI35uIhu3Jb7gz5JjC9ls9Hxje2B2dl3LU27ReiorW80fNymsIc1FMnnsK8gGryx48zI9G7y
6WzMHxjFkelCeYhTSNjEfxjpi1XJ1XOvb0zxMHcujpq2bpx7MO8HtZXQLs6qU2RCPmpa6ih7qJZL
Fqrxtc26c+6X+UOa1P6UHzENxkF284fEXENMpabGjP1cZ/JjiuANO7mPqNn5lK0b/pjyzFxFVmCQ
OIKMFrsUwQyWzfkVwJJcTe7U7x29Ys6ZmAdpTeqkWRWDqR+dXUH8BWKoexnF5ls4PoaCUhbIXGSc
sRZuh5ShF8gdSPKMHjfdXlc7VkERX1xudElTC4debrVqihjC0+Blj1DibENN22z1rHt5/lpmECtN
k/IV+3jMV4xV2bsEbT9tHM2MXgydfKXIjyQC+OIj1qLwgoB+m/Voh1zRm7vnWybQtVirtIEf1E3A
KhMVHZpytHbcmUGoTvwzZVBGZ5Y5aH+w0Hf1vh7KYpMXcbeH8hs/9Fp+2LiP0Ao1mIBGEW/GNAhh
VpblhyxqyhJWNdHOY7yDZNHtfIAP+6igxIyDxjoTi7t+TnpG4hZPDqwe5zlZSqZJP5A3/svn8z85
ZXOnRy9eRI5lSjXGtH7uEvTUbmRN9khMlXo0+vj2nKVlI4N40jkUmVg3QebN7TdHZPkW2cuHMg3/
atgKCWSS1ZsoQnT83H0+EQwi3ku//lnmpd1stcJjQEo6DYSAzLCeCRvWQatxZpntqheF+OqVAyDD
dH6RRvwFfXA46oWoQLX54Ykh2lt0/MoPZio0/osJu4AbJR+ibqalW7cDM6XizajsiXv9oK8TtADr
wZ4Tauy8vrp6c9HrsHzt9WIvpxA5AwFNCxzg8UN0qfvi1x9668QP2yr81+rQVL52VKbcxRL5TBVM
85nFprDCaR2Ouly2WspEseOXWHoHT9cy24VXadbd9Cv7Lkp9bszLnC4Ax0rhlgfDVxitpS2DA+Nj
eLXdOLqKmpb6BAdybWp+sqc09NMLc3ffG8cOqiMr5VD+JooL1nv9ERINmSpTP5VKfRDO0ZM6ZDev
omEswOPPrcUIVw2yCnoh5HsUCYTgCA9c5alTAOeU+CIeJQy0S4l8c0Oa+FdRWN3Ntah5V2WgQ6ym
CFnR53ZKs9hxifQLsHG0vKNuPJH3BC+zd37LkcJ3j6quRIgl/LUxwU0QbUl7Qk/1HY0mUq9y4WyG
cdpF5ihvpRDtSXNqf4mvul/opoVnMoaRHCifW9P8IUGpr+czrGOtm9cIP6bgULrg3ln6piunqcNN
A61jLGAJAXGs3uNR/4FXBgAaoLd16EPIzJhuFAE3soaIq9EYySEALHISWckZPM/TEqMh0MM+1XDz
cV2wPOupVNjaIVYMJ4miSq+Dcp/02kIh1dQrM3XSBXi4+NrIMr4mmcw3SrU33LdoJ3uRUmxLiq1t
in0eMxOoSUd4eIqIkCmuqbE3iQL7YcidUuFrlo/DCSX0wPKfj/LvXX8qTkYaAWZKoFpNkXYuChiq
w389kKX/58j8lLQjBsMUqlSke8MNzcXESNrlK72RD2VY5m3Ua8E0KushaA98dpbrLPUScvoCxBTL
8LDotyZGDeXbxaMjS4vMp0bHC2LlK00VDrKThmFJFg9Ptn9JmbywktZPwNfQvFSG2uaVjx+E8Dis
siJ9rbUqvFusmvKqtDboGCAEg45lVkM+ho5Cr0/SYc67mMt5hGXZ0hL7CJ5nhgJvUyU/a5VGuI+K
8cjspqRMblTvThUCFbG1/vzcFE45nDU/85aRrpNsrWXbxkbTFcDTvA1uT8BfmX03jRCKQMxsURQk
zNvmtLTcKr3GuUyvPosN8sYk5flC09asXZpjGDoBmAMw9Y2ejQupCWvlRLl1Hr3RPE+aZ9LUoYFG
AaFLo3YzEnJnQ81aDo1eHCjgn4tMpkTizBiQxmqgN1ftwYhBr/aDeitES9eodNvud8IJdBI9JLKY
k3lp1U6yVar2Dp4N9Dl3KOG1wjviaI82uenLddxafyn4ZGusQAS34FnmLnAqXfMvVlMjomQKjEh9
32LwbbswHKL92M+YSaFry7ySgvw+wlLN3P8My/TLCwpEcMZw8ftAnIq2/11RY/ykpXJOvfRadgb5
az4DjakK/V4nfnKJiuFldNXGruuPfGi6w2BZ1Y0K9bLGefoS4uAiBLD6sspWbPnZfgMSQpyxVNHG
DYNVmFb+56jzG7RpGNCcju2lamCAjCwBSMjLk03Gcr/KrOEci+kseq9+yX5NrUpf9CG7hUGenEWj
37OQBa2wi1+Wm2OaNQ25Ldqh2GNoS2DdQ9fmAtHQkCFCCbm975HfjDfLfSuj7Nr20DcmVlJHLDcS
LHZT356bjpATmfjuN5QanxRcfgSVo45t0o8Lg47yVutBMyusVcc2yrND7fQYV43B/EhCejPjkI17
JvN7GdfJvh/t6FHkw67BifSpYSjfdSTTrCWsGmRi1rTD/oBKZsw/NM7TreGH4270iPyw8nkVFRBb
bM01LjI/DkgyRx/WJj64hKlLMIIGzGpYFyIi0ND3stn2dzMHBQAIdDSLv7Z4OIFDpoidZB/0d/li
8DMuaWLauefdjan35iqmc9Q9gBVNuuwiRfugyf5ShfmoUOtNtn2kOxa10fjZeHi3QpEzqbPy7oS3
mbVVKVdZ3zFJ4z19+u3Vioh8tFF0qoWGZ36pTaY8K7Iglz2snVXv1xh4ixSISVLhixiLk2vYLaT8
YcOsOHwY86Y2wg/UXRQfZSK4IJN23SRuvOtNYo+8oJl2WUTsqdPDJNKqtv7Zx+GqG4jpiDRN7FCa
cuH48lHOGz7hb8PQaaeo63PIRvP00LdUvbGckMV213pbwEr+icxoe4sq3DnW1nuVypC0DqZVLH2y
r2EmQGq5f+uVH2+lQfXLUMipRtv90RYEKT03JMlYu8B3dziyoutzU6UkQ1lMzAqUxdQ2Mn+TlqjO
ddyOW+m6V2uYZYS1rzP6d/babS25BlGCCd4x5W9q+pTnoiNg4nyFiNY/a1bzwlqO8UW3g1smyFo0
KNOhzRw7OOtVd/B0tzukuqD7ywJymcfQnkxXV69xVW6pUhFCVI/FrlO9s+58ckFKvWnRA4Rf8JqT
TarSemuNoP+pgkOaru1sQy2VBaEdHVSjX60i8Q6F12YLpBEdKQEG2vaGGEJHjy96EW+QGLuLWeW8
yGHlLOMq5gwcS+6GTr5Jx4TeoYtEK7Frh0S9DFsfCUknQkjTT6RjBYzOkvkaUuFoN5AUvlAhnXqM
38e8VMlpNFmRivaCJsPcgnBy6VV3xbbUwBCZISIRRqJ8l0dxtI811JVSjt3Gspp4TWDPazZK82Bl
Tr2yJgdFXGYvUjG5xKBaOBdnocEYSKAXyF2R0wcricn9uzuik2sPocxYI45cRQD4IffUvnVUvQTa
GyTaImLWgBvobPZC2ymz9U415N61g9ztEHSzyF+RRFjTlyzsShx8LRSHTo27aWAJyFLcJfCKRohX
iBeXidJhVL1J+2BYOmWkzr7HxclK59C1KOHz6O6mMKC6bvROumMvAF+nZ98uX0OZw+cIa7HV8mTb
9TZf9ACGQ4SceGmR7IWN099E/1m5YfHu2sy6SjLZUkcZzBj5PySgbXi3tdrEctBeMJz29yzAYhsh
Kcsrcidz6X/0Ex2ZLkpeJDkWhh/754qk2qvusNCl/CmptlLuDYBOWdITrG6C9BRUNtli/fzQ1xFM
dD2BXEXkHqY5JhEPvXYdetWcpiLeikRYjEbKOkGvhVrgDnInJDNRrJdybU11+dJazEZQk3YpvwSw
iQ/YJx115q+kutyiMeUzwJC7yLFNjJab/Jgf9HNSpxkn3jIvKItMstRfcIe8+2H7cL2kdxa5098y
3XxTLQ5eOkFbI+gIECZyb2kYUcLVRnjaUGnRQ9XWeHRl85E3wxd31wJ9CudahfpnIacpPQLyBAlq
Syomo1d8poFLUyE2H3rT2xdwlfmiFUN40QOdm+xYVzQJhNIRMGoLZ+yEzjc+Wa+kSoidbKAsaZzf
ZzvxkPC4QJ9zVibLsWLdVGG6WWYzvQG/abTIIJ7A4KD0Mzb+Rm8KrGTcceNO55cPhdp3Vme8CUHI
osxSY4NxeIByOnKRY3nYgKKzNkEwmSsfeHZSaz9rq86WlCX1m1WjCSlwC98pGktcHsBPA5dEsFC5
q8Ezx1tnOJd6Moky88LkrA/HfhybdzMOfqKUYVhWeJjQLohXMFjpYYw0GFCauyVwlfhBtLoup+O5
SsbfRiJ1op+anFS9vETQm67aMSY/oenKVZn2dOpryKijjdel7qD3Ohmu3xZfN4EmRbUpG1B2E2QG
O+mZOuK42BnlHjQMymtFIiJ8FhBRWGupz9lqELc2ZVDTo/zdT9Rw0b3+BzlySDS6H5zHP8iPtB6K
z3eblB56dc/t9mkfyVWRZT/7gFVa4sT19blp3EqebOEQP7vJtMz9kjlBE0XhzhOUcvw21bPC33hX
mr7UGLAJXKRHBtDWf9gRjYC2hpTKqgjHcIGFCEHgsm3du9Fq2Xcw2dCKrbg+55NLz6Djikul7jzw
5OB1Hov+KmmNbmI19dcw+gLrZt+BsueHssHE82edPxgg2L2+RPoiB5TFMwRvHoUDw1um8XQrxtb9
Hqk56hTE10ekA+ZThVKPRCuxNbiEkLc6Z6nuNMfnElKRP7ccCaJCpZIQYmhwW887lMWLxrRwuGj2
T9VU7i0zpvhcE3kbhyLEzZRtRWC1Pxi6EUZXtPnLNNyWslIHRhm540qdKK114yrtEvnezNcTgITh
Z4LVmSfDw8jC4Cv0BrGy9YFPbQpeCDvQTnrcfIXM3Cie0SdM5y7Mc2PmhE4PlBGXTMTUKVWOPNXt
thb9L1OT/iuw7XbHFaxv7aF5S0sr23Z1E7+39m/+J/MDZNB4crifMCEOpoUhNdS4GLF490SeGX5U
n60pjFZtPFg/RPPiO079vesdWs8O37rJSWT525z3+ok6PTvxfSNq6lKUQtKbtq1U5UlLvVVmBuNO
FdHPvuyKi9M28PQ7s98FMBSrYRJyUWtimzFz3OSRoDShgOq0ATwH/QPsen8vhlQtRkjQX3MZT2/8
jpZ290uABVq6NsAlN3NOI4iGFRK7eOWmhjoN2jDyZpT1FaRwDtCzKqIthnHf+qBEE7GahrcWwP57
NTk+dEfKemEet5e6x3MCPp7V6hjEW50giJ1v9+UR/quBNEgtS6OV9ykoq5eaiFy3q29mbOzQt5CX
Tt7yV+TrV00m+p5cB2vtuAkgbduXuBGG8VP31vxHNafSOFAtE+65UFQWLGavAFaCbTH24pTUxEtp
FV9c7Ract1HlfIkuofXcKOML3CJCkxplipban0AZB3PSfg7xnFfX+d2NIr2+lx3nY6Dy4gF6M1pU
TMQX8J/CO5iI85Ta3rsXcj12tdPumzSuXwJnJAIzEfWhGcJ07XQhswbh0SFMyuq9oYg7WGX5CRkJ
eqJN7k/dgMEMulmlkUw/SJ00t3SLQjh6ndwkZicehkNGQUrb+JUElnJRB1dPVSR1W5OxJQ+y/elp
TAonUVWnMNSnpaeiv1TvNb8Dm3gUo3F+ZK6VLEOtxJ8Resx/gLUf4rDcTHkYLDJ8oPdInxrmHZ27
bqy+2CbaMNwBar5VRAhmbazeK4cVSDq/1E2GkTSKmCmESnwa8Yl1CUmQ2OcVcSqTUM2fmX8a/9I1
chIye0yZ6wzyl+V1bzJT2WeeTEzEjZU+Kf9U1iK/kE5AEYl0l/ekThh4uPu3KYIQRr+70+n09LTo
zMSivhOg8MLXTMqBV7y0hjfdDcP6bfgFAZAip3M2jIDlJZGWKysx+mXgz6rKnDxUR33SuG1e4rH2
D6mf24uu0761fWG/eXlxCgJCSaPKzB4sKeKT8CCPVeHwMfbG1cyz4UyZQeFGYVnueLpPmXXyDtMs
rIB9Rn6gODcTUZKpNvrr2DdT6uLWtLDs2CJHsH2jca3tbQML5LNIEev9cii89ZS0/jUi++JqaxnX
4/PDygylrmmT2q+QPVmfecdwLniToF0vtdxsVhrL59MIxGvtlE0KU6xHfxf+xiKTvbh5LYA61qSQ
dVJ8MaGKteFqRwh7bWaWNKTlw3aa4l6E6iMDgwIOxeO7aMUZZiduMT+Jbn74yRUXIA5wx23ZDmrh
Nl2AtZSopLiLvXvASu6rYJa2IBO2uMJKKTbFqNFc9v2S0rmlnxBDT6tWJ/mBH8hQ7BDRSiwCIb8E
/I15OJzdgnqxlzIkEPVi7OrCJbxoktdxCChkFjhCJnAumySwYMi5Wn4J22aHrgwFwNxMGpvBuKfp
GYVA94iVTV6GP75GZf0egQA/goxvyQdHH950lbam+LasqajRm+tPTB8YcLiRhqzAhnSdjYWG5JJ/
DHRHfoitkIp6UZggQrzwSPIO8ssw3bEGbD6ytlohIMl2aaPjmDSzd6Yk04/5QRFr4/OBPR8xm+T9
+WB+Ci6BeXR9JJrOgHzVzpvw1pqJdWicCAOajSzNHb0jcUTiZ1AnYP3FuHF9X1t7tT4c7DXVqOFX
PWAzE33TP6i4A7KaTbhhoYKTwIh21DTjLy8dhlXJImoLIl28GtyOiilr38wsL978S9hZBWkIoUng
EHWVXeKZ+cFGLh4a9NxBeWTH5yYZJVWCGejjVz1xUvbIyGgMMAiqv4yMjluA6uDQVXNN1b8+Z498
3mJtosdfhZWfnFjAJKfCsk6GW4cXQpJJBE3A5kvD7R595txUHfq7WpfkmaDlXCSyMS/lHKIS5tFv
krMsvREfHXYYo/DdcYl43SNZ8hKkWLBjFFDYjmJogJGr7nRYejCwGrfTxPd3U2nUq7B04aHyh+7U
5nqwt21i7p3ETSnta9eWZc4XGm1nLTzkgYRM9F+a+ZgVf8jbUmPdImU7TSb2gbHIvA/m3cM6spiA
QLjzP1qz+UzMvrklXRQ9hM29MYGfW7W4chL8giviafNL3g32wafxsMF5rh7E7zKli9Lum+OKZaAS
i0JgCn/vWb1pxvgUVx4tP905O7TcfpZa+zvTZPmwjNzYem4DHzYaW8bqqfmys1UdmMEXk/1kNzRZ
s5kogHxpU7RhrYhyTkbdBZEbYTZVI7cJTe0vj8QtYp4LmW4gwHzzOmL6dM3kYnPmh2GbMLwO0PPJ
6o4IC/fkGdVGeIavQDz8vKuHjrtDfnIdo+rcd771neCALem22cqKnQmNjrKZxodHQsherGfNJ5Sl
wOEVEh7Shj/CnmUwItURjDWBU/Zm6ocQ7XpyYxLbnHUsBH82KXl9RAXMB8vDVJOdorllSEcnbW36
5lj3NE9QsRHR9BVQXZjMMfoxYrFDHsCwlYyPnuHpRHY3NkmATREThJ1jNs6LSaP9WtKc0wmRyomM
tfQVYShq01vMj4hpbU8pqktKv7m5FkVlvwdVqlZanw8rxw7uJLL05+emMWLcZcYYhavSUefQZ+1u
GC9/1+jmvkUDIYPeRuqVe90NjStJsi9mmQ2H595z47kUsbTBoyIGe4Yc6z58uLopH+PwV9Ja/Qsh
cMFBcOLRAjcuSWS6r0raDdNUg7J10mhfwaCgAhEId/MtlhAyT+QK+idJg5pmXfJW/89H/XyMwgSp
sc2E5oge34n5Ocnqrvf23EvheGAWwx1Sddq9LM3p11h4e1lazl91RZ+jrSFh6fpNVo7YC0potLdN
+/CMGpFjDbX8z8P5oN87p/9g7jy2I0eybPsrb/UcuaAMYtAThwOuqHXEBIshCG3Q8ut7AxGdIqqq
c1W/SU88nU4y0ukADHbvPWcfghi1o7F2pPt2rncqzL9g+xKj9acZCfuDZmkvBsP9V1koxh4kRXZj
GaZNcTbLHYieS1qSHrxPZqPBiicWCABFQzAp5k5AqIdtCQjXdQAFQLbvsuUrCps56JeCPLW2UcBB
kseiqMiFLUaALw7zaYSCufJptLrPLpYYVRm1p0rPraPoTKJ16rZ9qSu0UpmtxUFfKs1LUw8WOUu0
WHUJFlRbp6NDL43bSi/8Fr7qgzQiEAiJ3R0Kg1zhOE7iIDf1wc/IzQxoQaz4CDv+9MszkoSSH6/h
fenYokGclr2j3W4PtTVYK9JEpbjntaXqcz+dWKBqh6Beckvkqdf16UWiC9zJwRiu6t4ZX5xGu87W
ilavvjSW+U0SSfYYWxWhJEzbA02gvh1Ni72BlM/tQH6s1PuVjpbcjShc7kEx2jfCxYe+flVlVIy2
OXkGHCnExnV7Ygh4DhX2b6JrkBM7VNqXjkCUpufMiUt3OEp9Hh/gTjv3NVbl9YvRLsaHhgTfQ1YL
UubW17Cxd5fFIOivZyDYBtOSh5wow88HaRvpOW6SsTzC+zouUKNgei7NgWJGvDWDda2VnfLglm17
O9tf+AOKoM71VZKgIRNlA215OCxQ89vsP3yTVqu3LXZimhXswCx72zK4PdseZtCXNoHDDW6b41ip
9VuFVWwr0ln0quCP103GrhD05s/j+jr0sIXNiYZZiJuW72QqrjRFpdvAagcDbnErxvwDFPWsT1+Z
/H+EZtt9V83vaV/h3cQ0fpOP8aqIUD+lpR7tMdBju2km+3pYH7ZnYSF/PqPPGHA6CWavmX2uw9Y+
T5b289kfr9WGkoK2e4zGObs2qN2vt2dD42S0BxMTkTZ4sd+/ub3+x48l6zdiwtf9MMZH8Mc3pFqs
+THUoLBMpyu3J9eKy1V5ikCl3enmSuproudosMunwjqgJrd2LT0E6CcF7P401fFYW45XGVl70nR9
PhhWVDyyFcW70JjiWzh+p20dfrFkdhpUpE8cU6JIjbm4dRvyDmPJiJw24xdms5030R+4cTTtuytV
k5j3GAtHF2tfGuDlU5jmnw3KSb+TznJmbADye1yYMKLrutoeJlf9+azuqLZ/fIO/zpdNRFPJsW4o
d6uzkVftbeIu7a0r+gi4eLqjx9jeduVAVVyN4gJptj7MUA0XUiij3Ux+KbV2/NlxlzNT+lPYmQSY
dkVznpnlk4HEl5igh73OZnxy6xXF3n/J+KCYmGDgKoYRfHoXcw/GywN/0CgONoS+G30s31S0eE9T
WDcPY2h6AlY1Ib3M9DFNez3t0Ysr0MBtDxHxe+WKL8TUMMyvU6wXV+qoFMRMd8pBYT64vbQ9CG58
WGH4iQipPNGPBpP1XgME/fuDm7YgEVOEyWcbMi5IFOQNcTcbJ5rQUDrGxpCXEEPKz6du1cvLWOaS
cDyesT0nhw9wwdzTkt6mi0MjCHOv2ruKPIFH0xrPRT7Jq0rVksNco05j2sREXTmHxAd6Qz7Ob9OE
f2W04fQqZeQex5o+UYJ04kYp23XBif/7mZnf5uUg7zQZfTbKUF436+i9LGFTuHC3A0Iq5scqO9UC
tYQZ25d2tvdNXQ77mX9pb0vMulTb32D9cV3rOQN8MJF3EtDOblCK9NtSP9uA8L8o6mQxUE21i3AN
T6xd+j8epnL+auFHPWwvJUi/JdqaZ6UmY89paS1Go807i8QHZ+gOSyhSrUZ9Ew0nrlGDnVCbufcN
1Tb2lVsr58hwPpD74F6MLMWDHGA8Kyybx9wNFQ6/axwQDRHf7eiXSGvy77IkLyx1sj+eKOV8tqAe
C2as/dpTchUmMTHzY0msG9AB54qS3aG2KH4+o0nvIAspzZOh9Kg3kGLVPTBo6apXwjCBKGxPtwd7
fXF7pmK9OLf83PaSvf0cY1Msi0tzU4xO/WiHD5PdDk/bwyLix75w2xvmhsMTq4XmTSMAyHmEDWgS
jgdwQ0Z3XVvhgiOS4mvn+JM0za+9cQzt+p10dYcENlGdK2XtmMez89LG5OnmMYPnaf2yWNIFO5xo
AUSEhJmMfFDuyFlDb5euLTqHv4l5cf/BlIZHzjDQeJu4tvAG/wLtIvKrLUZ7mPAGp7cNw9XnzGES
xnDmXhWLe9V1+hgochx3pjbPAcKFmdzIqcbjjwwRQ2TMbFPc031srxnlRoQpiOY09z3p3Eau3dvF
580ToImMiwJjh58oUNpXVS2GGvs6iuuHxXEJjrG0/rWxEpQtmla8FFFDqDoanzOrVhEIgTkusa0v
U+/Kq9hceyC1teyXfmSTM82YxmRzjlT30zCbZzlwCMwZJUfUO3iLDQgxod7jNzFydF5RryIRVIuT
a5xDtbJuG25Fi6ARrrGTlqV6A7vhqazN8dBba2JgkiIJUTSyLwlUdMr28bzNiltbuce7elnEDG5+
tvZCQTKnjNO65shHE5QnAXHqeAdomlQWq7/RO52tl5PjBJjRN3e5nh5qabYHJ4svnUHr1TGQQ4nG
PlmLPOhqKfepXf/Am/1bfISn/w/0wV8YCv8KtPB/kPVICpdqwSj4k23wHyAJl/c+aZLsL4SE33/t
Zy6D85u9GglVnWY56GNyvX6SEmznN+CdKqGzlA60RlYv7U80s6EDUbAo4eA5YhJ3V2tiW/Zd/J//
YWi/4UR0BTkKNoE5ALr/LU6CvrIL/7BiKpDrbHDK7q8A0dBO0RC1M7Hm+XjdsqRTPayX8pB/yYac
/oZ1GExUcqv2AMV1wtgdgfxZy+mvOAiT46GLzxHCkSMd9mQPyo99BDPYwwL4XB/JkpxyLOc88RHZ
vllG/9gQHWJrDdtm5WnSGyKfHaQsdnY7KmQAx+yOEIhgUn8g+OHbZFHQg4XitfYZocvXujAQWGpk
8sQpyXxCv7G09qpLmY0VtJL3aQHdDyZrEBn2Je2BOi/wIfZpZKW0aCfwCjOAoByTYAc3uo3a70pT
Pbg5orHOQUKYYVCuUCSM3esQMZzBaV/H32xiwhUJSUBV7Uc87hAO3sL4g3XwsEjnbYyZA9hT8ppo
GHFE5Zv98E63TPPU8rkB3SDScfKEod9TPpOmQxYWaclP3Ir060ZkKtqX+XaOGsVvoxxHvqS77czd
ZwpSFQ9BqfmoU1+KStwsaM3PQDurN3tmAjoV6XBgB9Z8HvAIDTrd7KxrGtu3k7KtUJFa9AQiC7Tc
5Oh+GjbxQad20DAut2ANRq2+6S30jHyGgBnG9mymoKvrEQMJQ8bvc5hUz4WiJ8/ELaZHrVSv8pF0
L/Th5Q9q3L+1vvxLbspfFo9/vgr9H1w6Vr757yzMf1g0Ts33nESXPy8a6y/8N8f9NxJZLNV1bNgQ
7DY0vvUTDqtBXIHNv0IdMd6bYJd/XzCE+M1wWE3Q/Ki2iYmQ3/q5YAjtN36UmYbKte5sqJb/PViF
VYpwN/gt2/9Ds8WvQW9uETo6zcDKIzpKPkazQ0bJkh+WKeuPUWWIyyaqWxLk08QZQ3pD5nGjuu53
JvL0yTRxHoE6YJlE4BNZQ+u1RmlQgCDeTJq/ARK60HL/tLitb9a2CWg0NfwDrKK/5ofQlFdlpnNl
g/i4Lajl1v73WW0dcRlU9ElTn83Y/Ke7MSYKegsOYQegEGR3R0VSfRq6+9AmS6PrzM/b39UrPde7
CvNN0fTjEll3EeFvh5L/it7ZY2dBZR1qxiWdkPu7RWFhS9VJQ6uPqpzExbYMHw67BvWUAOTeOjpp
K0+Vrt0ya0EVMCVVECrJR6tTYidYINB0EMPLgoo0nPHn0SnxVY9p8d3SlezUWGN/JNeU7DfrWp/K
9KQ5eXRJCInwTK15jWo5UEKq5TWoF/dBNOymFpU5S9vpn91spl6NjftBsVha+UeK2ka6Fvp1FpEA
V9N0J43buhLELmNmJwpllggdQnsO5t5BOSkqcdmUdFZdXOuNHu9C9vseaI0CMBahufQ8QxQYmWm/
tDMo8yk7D50rkHoiC6rRUvJhxfs/XUx3P25d/0/2xV2ZyK79z//4Ba6xHXSHG60rNFTIGETWO96f
0NgNAi205Rx0bWgpjwd3JGqkDPd1ErWX7YESv710pXpmjo7EbehvR2mEXj26pMfEVnoMQ5U2VNa8
qXEkLvDPvGKpgX2py20yzfrVQpRMbNvhlUinv+HvrNf3r+cstBHYRbamQUkwf8HD1HR+se+Cy0g0
oz1RbS43tkDha+lMkzA9S07Iw5xmZBkP922bkqPtZFWwhumWayhMSgcsz3Rrh6oC2kuZd/vS/DsO
yD99lyREqMbGigYC9dcPecB3NeslspapXu6UGgpzxpwe4C6No1lPTpP6viSGfs7YPtSY6CWAsUtY
WflNVwOQbhlsMoV6Mu3xJs/JbjZCszv+zyfCLwwoTgREjayU64WvqnB2fnmPtpo6da5wW3Vm4sSd
tn8XPcGOOAqyq87WUwSmfF4Tl6RSZnGQKQgGMpyZaZf520c5ZwienBixUJp3B/grOlIkSxrN37Am
1pitvx7zLUuWrFiOOE3VX0GhNjHC4EAmyWbH/tiMyyE0a8SAWg5VGFOpnIe3wUzzFyy9XIZEC5Uz
OUIRQ61NB5hoKy52YMMlHeu7tjQfgtxEllvUdeQ4duhXdSST60EY9XUdGuDvxi2q9nQ1ULRsDfw+
KpMbmABmQITGk5rLgxoa7UFYpbNrKz0koL1CcRnm7S2TkjsioOZAmuPzMjnmvZuN4q5oLsBTjKPW
0+d3PtCN9w9tjDBNmKm4xDq2udyblCz5u2tmJXH8sYndjrSwuNpdVwOmZf66mcXSly1GPUjKOIld
y9GsC1A9wjVXgbdKHweEVfHcu+YuqfL6WDSqV2UWak8zKo6qICsTC6TrE03aKPPNv38amtp6x9QF
wlSIaH+9VBh+mq3ME8IWEaSC8NBV5HGms2OxhTpJDIkzTV+t2Bn3MfyCqjijmPMQcTb0/GLzNETj
AYdpvkuUGtOAwQhhsDLlFmJk+aPUYxMVfS//2dL51/p++xz58AiQsUxmebzlv77Vibz61GBs7Wlt
9G1s+cx+aJ10KZkIKtNb1xZyb+o5gVXdoH5pwwUpyGx2vrnehErYUkFTxmsoxN4lrDIupHGWDUip
bMlfo97N/+YOr63v6NcjD0Rf5VZPgaWuGTZ/XuzBFRI1QVKlV8ohPnAPzk9mHBETqt0OUusCHK0E
2iOedGa78BbYtmekNd010WI/I7T/9ae3rsx/fS8Ax02g/qqrG5r2D1QbezKjMFIL0KAKva+CAeOi
Z/MJLcXL9hVtBP2iTOnRItHtptO12FOE+iIyJjHb1VeI/GOc03CfhrlxzM088cFrbkmuVUBHrL9E
5E1ECRkaPV3yYKyVoymr+G8+VZacf7yiXFPlDkr5KVhBf80AEFjZHCvFbtBXZQQ7N5ZXqOTPM2oi
PTYwCQrFDZLFItS30w/ousVFB5m6t5BPT+sKY3TLWx5FnR+jdt0ZIxLJWu2rYAjLFZbrWbVZnvO5
uUjC7M4pwbStqlV3Y1WcKpFQj7lYwsrBQjnCWGLbd+Ud97kEukKgMGY/tQsafiNJnoWTgTFPza9R
wfCZMuXTmA/rZkr6tfXeNmHCSkbwTzxFX/TZSDwtsnHYDg8uQKVbtBpakJfpe2XGX4dFz4+6I9nh
xP0VHkBg/KVhnBg047FJWXLbsFdX1OlAqzrVA6Um0s3u7OvQKYJtJ2bZCrRPV35KhzJmvlVkKKqT
x5quoJcXAosFLjBbhUG3ttpnVE83eGmGLNGvlTVrNw/xPBA9E2Gc2I8JPB+Ml5Cdyuxx26COBKXc
YL69tbn/HbQyeY1nYlfcRHtVo0oJxEQdHLmK+uMDSpbi0DhDeZ3B/tUVCX4WIRLmwAmDj4QYrhfl
zSiz92QeiGKrlFtzAFQs0/EolJhtYGHfG84s9sybv/I3xKdlmYgHniIY5Fn8TAjJW6GNq7YrQ7C7
HmLHKhV2usjxHJa5uJRftkM1AvrH7XMpOMTjXIU+kNA5qIX8YprKdFcqoXqgvrTJgGr5/zLj3KeL
eGrpxV1CPI6WQCgUcsyLJLza1ptJZxuRhfWT0WEIYxLSDQE1M1QP18735ZI1e0ci/k315mhHCO1s
QcoQA3f2TDGjk24cWvQ+HNW0ngF4aMMeV+tLoid4qZJa22OT98ekdw9zaBuP/TJd2fmIlzWcA/7Y
HuMO0jTX9qGlklXRDa4/Ncz3Mj7JSDSB7STJTQilOciwC9OcmFc3mwPYLV0H021bedVUn9w5VIKq
SEWgNc6xN4xk1zsTBwP9JrJmChIma2/jR21XkadyZRzGtXgZ1JTBHZqFHgFzYI/hxazxGDTWQray
I0BTO3N1YKJpnkwEvTgpDD7b+qs9mAYZtIgmLIKMWqF93XaR6VDQT1z78m3PSFYivx2DuihlMCsV
b2aBQ4jyaLed5Ogxy0dLdQKYesyLKnbz65GfSVOuQnFgEHC9RKLccVPUUA0wUUY5JC7C5oKi1wTz
qzSK41ZCEgMGAQAw1ejMr3pN3yNbtNsmn+xTEbrfhgGbmlUyK2vi1CL4k3DH2ZBD0FtvnVk8lxXp
iUbrPGjgrG6Zv66YpXQBf799+hWiq6WCGLgwFmHw1oTEYJbvUApvQCsQ/mnbzZ6ezMpwaXTfaQhm
tEdxjOi3nNMKy0RvcMFLxu8gvZ+MSnvR0iT5cb+rFvkEcJvQ35lwUlkWXOGybQ9GFMKVQIXfJjX2
vPJigfy5nSKfKMPXOrM/qB2uUg1kXkSOn1zROSVLooPUcS+qNa66jUnyWgtsZbIGUoGjlQrKwpeZ
+os+xfFtfhJxCi48Tm62yzQwRA6pqQEfHap4R2KAVR42ieXifq3R7YOXgMSuL6YfhRi+OmD46+bX
gfd36VXSqUgZBDg6l48EzSC8K4yHuXVuIpLC74h0nvCv4+3WQ87luKmzg9uNdKuLL9vH/2NoSHT7
UNa4PDDWcqWFd31h9cEUDiN+L6vkPYQ5sgMrHa+HpBxTb9uYwbzyt5PIcgHmVG2FqmK9mPEzFjdt
RQC5xQksIpWZ64FASXHczrRmrWfxeGyrc811zwjM8dM2/dzWgLgBSZDbTW2E+/qmV6FCT27iHsIy
M0+A+xhvDJ5BR55Ep/zDhkeUMrzFryazvW1x86aI7E+l3Tl76CqI2JD5hElzSsiVPdc16qXMHKCP
LZn0qG5uXW6CXu4YeQDqTcGuw2aIuSFCZxh4Xp3oeEqo97cLiVzOY2yYhd+b8cFmJO5VjO/nwWvz
WRBFpSV7S2sSv8ma2d9+jeKDXNehRE6qEYaOIDAo22COiITM+tw8OUn+gYHANzPC46mltvvvdse0
wGqjN47oKbpomxZEgYlDxwOhWqIw089j+qktf104pWEwOqLc107y6DawIX4chn56cAGaX6YwB7nO
aY40NPdJnBuenK4p8B19TcmhC8s5fUmgNmYt22qRmb0vEfl4UauZl6iil2wpV32R2kdlKqhKE8QI
hKYXF0gzLSEWTIUrMPVLDiwPSs+86knT5EWPRvd6mBi61SIEK/Vm6pj5tl29NhAPp0WFRQp6UiJR
0PZ2o3BvD8vwTDnQHmxJDxjTK8cv7/ANJ+Z7FOcqmyYLH2+6TNcJA7cTCWfWzjXcrwDO4I1z2ehJ
E6DdxqNuMELd1lq0aNEaITPseHvhEYnSsWGyHXQzCtifrsD1CA/4Q4pYK4ltl+Ehzeu9o7EmRoM0
j0TEAKwdtXZXV8yhsJ5Up3y9hOxCP0LDcYKabjOxf/yl1kRUXKWEXrsC5sasYhvUH0AQpq/C5iCP
MNdztYmuUxVNvuIggC4PoC/eN2Sa1eQfBs6GOcaNxpT3R1rsVqFvZ4TgAm6anFAnZWIz47an1FLR
nEUgckqDQsWCb9MVNuGkRo9I3sI9IZPma8L8GYGiDRGpJ6k5hYuXFxSei7Mgpcusw/avb00A/Bo7
jfyzXUbMxgUfTnlQR+2QOcxllz6afFWZycmj30U6uvqptO3haIbZ0VhWEHw/dSDbWpXzlq5C5VoY
oPCcmazOB+GcxgTQmBazXm/3yQph62UIw8d8IgFKtvoVpD8/dtLxVGWQ7ZZ6QiKfYdYrTOOUNdFn
dSS9Wc+y154olSBvG64kS44eNgw8ct1yT2haTCCFcBnS5wipSrBOVQliViy+a5aIawi5ZU1sTmOX
GkEmiW/vdZndCs0bo0d7FsaJT79mubNetlu2or3r7ggPAObQQneBG2ot9yPxjuRTI3fUUHeDL2Cv
sV2+mEQWn+n5UU9RwlqotH6U+EaLTUVdSD2EE3EjKl31bSPZa2mUHJA1aXtFrrtni6t8kEINFFuB
N2Vo9alUYKznRXSxlsgz6GSVYJ2p0JwS6r9gKVo3K3E4isCJpmEXGi5O6W3dZrb/Ubq4whXNZqre
2QOkmTnzt4VYdc2QqXN/07SslhQUxmldU7fyUMTuhxEPuPvzlEZmOvg/WqxuOvlhruFswqK+E0xN
O/Sgkqpy24xZmvPqKmsWqNtfhCBIewCiNZXSbweQJWlI0kYejnfbHtBo22aXF9CKtpuTmAdfd3rt
sLT2CRGGG3S6b5lNgxP3LsxVhk7rWxzy7Iryaudyb7hdG65ZCY8Hx4/nti3hRR3JvtMYbNd+m4Zu
4KZa6U2aeWKr3D2N2GTph9441kiwMFGd60KytWa2071serHvIfpRs9JJAqY12ubOjtlGFVnY3EBN
ug7XW0bXR7dF1drX6vO2sRFlAs5fL7+p7qLSgEzubPqNJ9HXMTgQUgu1eHaDqNCx3JaR4fdtcz1U
y4vi5PVpKZJdbAznKFT2WWrmgeR88DrM89eVg8FPapK9+RqOXUOIqQe72GsqSv5CG2j0WjEwzLQ6
bqfg2NTcreby0IbQDIBj0aim+Qx2lF60ZsVoPUrBRSBWFQsH5YTqYDnXAP5s2j9hm5fX6Dy/VguD
T6+MEhkMtIyg0uTyzQQ/Rhf2aR5w70V1+DyFybU2m0/mFH4mUyAOSlpTmleUiEuiYTAfGsChR72F
jem4arOnRReqBqCsggAaMXMlRRyykUY9zhk39U2nwwAyIlGzPus4CFGFyOhWOE811PEdhccBLwq9
1Lr+EFkMlo95jDdby1E1Bkx1JaVZ3MIMCXUbgm7ztWwx0y5WdaL6wea5xE4gGXvMxWIHRo9mqkm0
kpTJedfvGxANfqpOBBhon/rOotFfZj35oT2yFdl4Iq0MP6n1lY4oq33UFLuMytHbfiXXALNm1vKY
d3D+tCVZWTns0dTpdeoinL2O/oadANSrAW9kiYBRRGwdB0zO6vBdUBkRZbteaI+yJbFDg2ewU8UX
UbOtrJlnrswkj1hM6WdWDWsFjcFuMupXuAPxeaj6aFfg5IwgLhzY7aHud8Dqwbrw0vRKT77jI8gl
SfStzi9D3q09wew3dQKHMjFKENFPSHB3tUvcx0xASdHCJVXL6DMEzw9zIh8XOhdN11IEXBPufk6I
am0w/DAiEdwBw+SoS01h9cdrbdrWhVl67s0kZliQn/wuyvaxGV0VumJczSvykXcTVFqYeaWYGYrU
BNIsC1JiLfXGLnugcfGRlmWyM+aWtC9av75iJfuKYsojVpRAbytkRKO9Ow5CNXhvvmMOynmp3E9Q
m9jPJTA9mkbgzm846xpYIJlBVPfIhtUYoYxLB8lYhoWaQl06El9Z2n5CpwJdl9h3Z4IAargYFQf1
BQL+lFBahWxa6PmfOlnYB92ks1PGxrEKM5cbJTV/Z7uwCRwTYVn8WhfzQdVz5Ng1ASj5+CVJ7sxm
gBkPcnVnm5yjQ9ZDBW6t3fptKdPwWJfqxYptbU82bn1nNAmz4vKDaje7hOzQm1TeWnmHoFvFnlBj
fBlz1+uzCo+tmqywJbfe4S0ZUPb7uS44HNr8magUImwm0ldEPHqGlcKwEfzsgTe8Hzoc7Fp8Db4Z
YHx1mAhVO9GOpZiPXkf+ljllAFCaOM8AS6BYptAwHxbhCbOfr5ukOifjRwg/0mqa+3WaDZTS3HWI
8fZGmF1AQIQYmTQFcVZpPFqufJjdE3T43iOx4cOe1kW7RzZcWOLRdsOzkFl+6rFBWXXWn9K68zM7
/kZyLLJomkS6Blmfi8XdmSV1RqO6X0ZhPtctTAF7cF4rTTmoUeqL/JMQ8LcRf733efgSGT1dKyc8
hcVSeHlmn9grPWODhxa0TE+Ioe5cbkphkd6zwbxOyujLDDfu4Iwu8rLM69Rq3tfaWAfw9ch5tNVg
ceLW60PS5KC58aakeIH5lKFDCgabsolcAkyi1Qe37pXEgw2cAFruwi0IBDv5bvYcK3wTRbPQYwJ1
Hy844UrVVYIcwAAlQ7i3sKW8Nnr70rllAOQTkUNuhgCFkoKLJDf2EZC4nIgurxJs7qVev+uitHxG
Btae2wYMH8ILs2ZUfJM9Kos5u7LYdF6GMTyGlb3PlGQ6WZw5aegcnDq+asLsw3QhuCyp9tikMbRL
69QhAL8uZ+dbbxkkfHVUZs4gP6IMLvZswFovIQh4nU4iBGdzSMq9To9RVR6Ztp1TsO+XCOgR4Q8t
QuimuRkN/bRECN2xS4NktSsB2Fkb0YBe8qVAp2BCQ1ayN6PWiXIqK7brLlHMKduEopxf5wmHu9nn
5PWYULik9OSkkWJl0ln8aNalzBmJRI4tJBldX95wtGnJUryyRdEwXALhCcCYzNNWKuLiI3yqAkN4
TulEwAd31L1RLPuwDZ+ZyE9+Vyc0jHLNLztc3Nh+LzJMce+2sH+KpXqzehPUlat/6PqjrtcpC6SF
5CRFydd8LkedQCBABSjWT2obMsehVvbkXM5BZ04HmY1wVCGzkaYU3Wa6fU501tnedt4SjJsMWxOf
bDjPbTR8XsYd+w1cew3ucjaSZ9eO870N+4c+sw8kU2VTMsMS67MWMzoz7rK+c3pW/A6VDXkMWeLp
oHfGprNh+tAFsA35YQ7drXQCSC9wIdtUej0hBj4HcZ8UvXLMJ3KsxDw+5raaEcxBhltF17A1hhM1
eHk1lFOJcJ6+YzxULG8whSmgSHcER3kYRM8y6C6If0KVTKrhC67DcRcBAxlGJjdF90Af+6YyOigU
WcYZT8mNGyEwowF3VdK86VyrGVKls90l8qja1lGp7qWhLEdNyg970PaQTt7ntHpquuQjdQuxT1Fa
nnWFaBj0GNmu1lXNi1TCJAlYrPzG/E5nM7kvwfdDH2CjQa8sOaIzPPfZmV4fszgDxkiWWu8FdCZv
LPUHNVEA5nUfqAs+d0h3vQGTqYdgzJNgH4B4AD2YQqW7jH09nycJYTZML2F8q4Kb8OgTL/7Uxn6r
5J+XrkBX3xlkpgEoJ9GkO0itJ9dVasAKMr33hBWyfACbVOf5ktXZGt8FI0EbKbbFeM+9MtojmX1p
hUUgizWwkSKbFDOGz2Z4BawwL5+j7grTQOjFNu9aOHTR8adZ0XLJnPn7uLwpau2chApolxBgdAC+
GIXCNcrWvSuSGjV4fulpDowIBYIsV4lZv9gzWQoF0vTd5ms02dZYUjdxcGBJZv1j5AHGPKpZQAkp
M53wXGPR28+w7j1wGpkPsytny7b4tpWTxhfqnqY02m5EW7sDop/tGncJJsO6H0xi/8hEH75kcfc9
0s37WQ66V5fOa79QQozm8A4hSFqsb2WCAhWXnXHUZ/LJIpz0IOcDp3KINHUtJocQJgrcfbe4KSsU
xiMCLwzBvoVrlhywpPf0h1ILsTExxdjD6gFgRUHlp5rI9+I25u7P/DhmqQpV9zpu4LqJOA5SshX8
TAK+mGpLPVdx860fErics3JX1NV0cVercox7e2zy52xUHrIK7mhVmx99z4YjxOqWyRxQiL28s226
DTEikQZRv+J/ll6RdtYeiMz3ZuXK4b5R/XFExIHKzgYT5el4xg/pYBOWk47WKYd/vB8b9T3twwWj
Wg1m0VN0sW9yFru0pD1SZPV75ZxCDf5/2Nms3ZG6B2bkd8Z7VBX9rnPgdCzqkNAZDmd4cE6LIzY/
asb4dan1RxMH3VKH7IcimgBtJFisWK/tqH0ZWtp88WM6gadlA7ZzEiJ/Zrp1/EslhiINFjX8Snbo
Q4uw3VB3FOmaZ7rwz5kmzBlb1rDIhjM6xdspT4t9zoVQzOknPEynCpA9hLXo3nLvmMk8a/FUQaZh
U1zlFjCkhdS8HgmjUbf0RtUQNmQNhlRzIL/WQ2M/LZUQ5zJOzF27fsmgVFlV5vfbNxktu49demW0
NSJKW5VYCOKFZEt+silBonW52XpAIjDusrG5a9eHJhvAmpVmc0wH17gz3MW8w+BA6qLW+tM0Tic9
z+0niZ1m35bBmCRsFVOEVeUsuQ9tdSyZJUni2teubQQ1bKPGSfszi/PolcPiBBCV0YmEYXhs6Rd6
xBv445KDfnCCJI3ME8batxhBe8BS1VMERqRL5jY+2lCFeF9hcFir+n52DllRjbdhL+xdKw3690bF
KTHJ4qRlb003+QW7kjt3GOGp5PMYmKtMQBpO8ENVwIQeffLFDlmSZrInTkU6uR4o/xqXvgpDtK2F
z5rjTNyWsgX50Vyv4CLEsf6wFqMZsZW+yks/1E7Fe2Ik6YEtbkYJswyHsTbGAIe6NxiMYzI+xNzq
UKfgy2Tq29kB8z4Yf1ZmHpfie9d0zTM3pk17tpb/xWT8F3Vn0hw3km3p/9J7lAFwjJteRARiZnCS
KIobmERKmOGYHNOv7w9gmb1MWfXLfsveVKYpS1Iw4HC/fu8536GUCfMaAwwKJvLPy8NgzN/BNAEb
GXnzCeuzARIx8snpPgxM7eV4ybDG7rGVjgcP/mZvOJzU7QdidJPaye1uM7ZS3Yyn09xZCk8FRV4Z
9sn1aCaefSI/kMZzH/6aTcGJoZo2iDoKcanYHq3MQLqulQQna+FCY+PjW4UeA0Gc6gcT/9kGGyte
9OmpyW0PvDMqvLzrvlK8JYtTXAymiewmvS/JD33xxm9cCJiAWcnMICu9K6X8aHIu/X7evGqeAkXf
sbbXthIE020WRS8ZqOo7azLFDnDxOZrNr1XW+beqjuuD46e/uolsWy0PuU+5CtzRCKGDJujaNfFa
29qOMaibzGJCE0PVCYisuFv78IDpMF3K2D2t/Yi161MmqFHcMB0PllVjXiwMTPqafsMdwvWSbN4o
thZSAB1t6HAsYTM07tus4KI+od+vjeJYGREwa2wWn8s2wnAUDVZ2NAYt3ZdVhZhWvabKb75gTrlx
j3TvZg5xitGEenrvZ0c5we/N/ag9aDXDtllUHAnhb5/W+gVmmhcx5w4JVmqi6a6vPVaB1uf73um6
fYyKD3M59398aFdK8vhcRSNJaSxmBnPjAyzO1yQDP+x4LRmHCyrU8n7T+t7PzZhd1kFdJRgrQJw7
wfpK91RInJNLC9Trl/TWifImasQHqiZxaqjMUeowEk87yeAAqyyNKveUJ3Spc6XinWxHVnH87IFE
gTESqx3+DY4jnTbG+lNTNxMtwFQQlFEeyMqBWu3jFbcrwEf0t3aV7Sm+vXmz/j12ms78HwhwqZN8
outAN2Oblti92qS/fgoVJa3Xg4vFF1uRd1xXAhkEL6Hh2eeGSWmXqCeKSP/YLUpKn+/jrJXRphoM
hlljam2FDXeNXuy4a2dKgamdjIDUUOB+ZSN3iXSAuhQZ9byie6mB++OMaMjHBDWtw28lJo85r9Cb
5fRmvo64AOVExZUdofg+zNxfnaE/AF7rr7ld0Dx1Spw/hEqAjuAYWuQ4BE8Q+QQUpAmnq53N497T
u29tKSumCTF3i1h/tJg1n3IFINqq6geg0vZFbyyQhoxa5sE/dWDQSO4WzAv6BMdsnzlPS1sUg1wK
n4Bmt8KOdUha8bvpPO/gjGqCr88PEmNdqZoqviJX/e7Ok3tDuE4/7DXBlH0/mSHadWUPn/ob+lD1
RpJSwW2fHnYYJTiAZGWTaW0lOKeMo9NjJpca2elcl47hRIAuiC9oGtz7H+zE6W8VUbF6yu7rZ8CV
LFxvbLdMdKtNBXFhM+co0ULrEf/YuGmX08B9ixnVXqQpY3B57rWpUZplSKq6wbHYziExLPpKtwVc
1zCGz7to203DYqzF7e4VF672LA/fuw8TeU7SuLhXM9kydqGCXhR2MLXOsznQLCWA5aN1ALHVjnbv
ieZjXTRqLOW2ieqv9O6/RX3x4g9wTj/fhMb3DmFF/nDTkEBXAT62lHsDp4mErsaoQ84DkVdoLL5Z
DdYqtewhWgTaViC4PY40Aba1sL4Jjzx3/Dn13ii7at/BbJ68ERVTav27J+63FKRJNcZBXHDYOtZC
praYXkqv8Had/dNkrn3xneioh0Azc4aTeWb5XN24c3P5hiXZQ52MCvfOnqCbNFX4U2a8cmtTu8wQ
P5iqje4h2j3GjvnDoPa9uUaizmVIcMD6kGiaGgcx9MbWYBQCHIbfPadf8KSVd07ZfIg2OSZe/n2Q
jL4t33h2ElWfxGTPe0LYzG2Tey7GTjN6wGnw4RnnVaowzTkiAoQ+V49QzKafh6M7dgTeR9qv1KjD
4+yZj+hMJszhepjg96pIWY4GmgPwDMZ93nFMkhXi3q0/SmRBBI2oYCI9406GnyUw69oE4ZZisKAZ
fLSb7jXnXXskwD6Y6rLBI470OIbk4QmG+Xi07kZobRdX837I0nlcVwH6LfuSZsWrKe0vA/V8bWWI
LbLiZ9QPWZB1Z7K6Bvqe9XvRWM62T3Fqtv4CKEc9qQv9S8cT4tvsYai6JNrAdQhUiABjAMO6TWId
NjCyOtlvMm3aCCB6X4HHXEuBXKT2usAw9exi+ud1D+qSBF9xOE8725XzDr64vzGT8dc8ZL8rB05J
jVqVopuxc4w0I2BINW/WCm490IqqawKmQ6e8qO/XokS2WoOpOQX8BkocHBfi6sJEy+kVZXf0O6Zi
HvvGithrkvBO96ff0RBG33VepVXnuRZK6za/HheVqn8bntc/DBOjEt/a9tILHwvLULQmeWu0tN+1
StnEfcDnIWkBaUvbBY5HX4Fwx2SHp47yPo/swFNmsckrCf9pKiiqce26lh9UdvxdOSQj8P2m3cD+
24+79VkVHvHIsYpOVgV/OmqLx3W7mhcpSyzKHckvBqzDTNH8YKpf2sUpYnRCdHeN9dZMv63nyKeA
HmWUhj0m0c5aNn+fEShQ0AEiXL9H1/YqeuyDdV/65nd/oqemgz0bCq3c9E2iHcFvX+ntR2cQNwng
U6kfYFh+JErfNIkySahsbmEFuUE5/i/P0U59an3RsCnrSFnQRWYVPBm/VrBuIuUzBbQwCSwbptuF
jKEadtzBwjA4UJlZYT+9JBk77qrcXVV7tq49EQhFxCxdmcOQT+O9ShflLe16BUEWDSslKHfnlHbE
Lgzfci38tc4n1TK0r4YGSLa9HQaPvofWXKNKJYvT8aE3+A4+VUMUFNJoyovTlrTWTZI4ur6ZdqLU
hpPUo5sfxe0+1yDXcrtH0LuIFThjooNb+fdy+GZOrUA7ZuIHwFbFjgwVwGf6X3a5vCDTZgS46Ig7
RSiW6nXuNtmkBetDUIAcg8G3vpJwuqnToQnwVZfbyGkP639fjkD53lYRDTBl4Q5bdEwOpcm+ccMk
QP0x7DCCxhjDL1l6IZ98sU2A+iw0VmHMbruO8nNFmUOwFJBZ99xFS7Lp3Mi9gFq+/okRYiis0yws
FdKdSRjyyDpSwYzz5Oi0U7wvNG7i6CcIC4K04Mdw+g3MuSlVNQynkrEoK5J+U36DHHcYZpzKqDhu
6My/CrLajpHUHixVmLvIzijvUMVZA8bt9UE7Y9pd3ZHRjFg2ujGuoO1MckuqqUsjq4ESCU0jHXos
6zUaSBbCestaS2+eDZGHg/xhe3IACTnmS24pCkubAhImBn8hNHTZ+q9SFs8Kz8WtJK97U7djfsnc
Tm474vp4zJgs2A52uV23WySBzb6y5a0LhbWDuhas1o25pvSMdVocJENdNPbiW56yErmWVfuh8M9J
lEXbhsbfbn16UnT8R/LjwNTU+W5VJ1vz80R346HkgyqYbaew1ZJdONY00yEL7NYykniQlo5JP03a
LetjssiMkw73aLseY6Vm1whlUC1WM7McOX+s4vsBpWdA4MO1ZcukyvUwDOmWCvfrt2oAfd2Axbp3
UZdmoP90F4WdNwNHaYhn2NSGNZ1tq8KYFBpHpBSPLafn2ayqb2mP062r3+JkvDOsPvs8cnm94x33
OjtACFZsNasAQD6t46q3miikw3qa+dwVtRr46qqcSXOauPbEIJfCC7bs8OxnlvZ5xSHVwdymmsCU
Hg336y04UuWhtjNF/wakT2L79176aGc2uISuomHrt/4OgvGnfGiSHW+Su5XCDu/WE7MgRzJ1Dutu
HqWN4n7ut+ei8ZJDOBYXq47pBPrl83o7HTnA6DCG6IQGL9yKXP4YNF70TyGtsdNF1l3WnWs9R6bK
sQ+6ZEpNTctfPGMp1muuVvHsB3n5g76xOKl6mDgj6LGLBIKUGSWIhNSwX7eDVZzL9nXQaz2wDGJb
6t5+96IqgEd5qtPE3ZLh2R2VhfW5koO1oR9uodJoh00ZD6/z3JIGjaeSS/NhnEZ5woht48lhEA6W
zT2kEUVIKb0pSCKPEWMSof2Mom9ACgDietyMGwcxLmtdHIY+vqWiflxXsl4BSJV8KtpYT8lc1Z9X
rUiDDOY2iF+by+dgGxgAJb26W/1Q67aIo3dL3zrwpWte0FCFGz2rubPziqEiXMI+C38D+w3CvqDT
5obVqe/jJ7fub0WMaRTXP5fGZHwzjJgssUWwjBTbfIpCL3A7m4GCiFHH5f4FGeyt6tzwc2/NdXj9
XUUS3rK9pG7WbSfP1QBtMfohhop3vkRK2sg3vVXlUWt1AYY+3VWLwIWAgA93UfVCGWB5QhcMyiiW
Z10wFyrFcOdPJ9HTql78HvlSMbvLrX19U50Mu6qy6PS5LjQXQGMRZS3aRJL4qG0XMVtTJ0f0EeZm
TMYXP0J6n4N1PabdmKEc4X48laT9yBrBpE2frzFoxkXOdMiJgvpNX96+rP9WTv4Dc0g2SZ/yN2zL
X3aebQbBbI9h2LTRzZ9y+Wlar/oap910cxDbbSQ3HkpHd6e69sf6imGWR1XBuTIjVk8G8aNiB7pr
JGPh1cLn8aZe9AdqYoTDtayOZYrTok+ltmvcmdQCL5suU2iQb2P1ZxrHr00Rb1o7+oU+l9nvyJ9q
FfJaIF3eicbcxZLLmWaIrdZHzV3ie1DEjfdII4SpUUx31hN/pp+A8xajXzLRENUGaFaaVt6Nodtc
xNilAKH6fCdIPEJu+yUbAMtEo5y2BTIY5LoIfLoG7FOWvjOEyW+ybsK9hDbGcAXKql99bXhj90Mj
fUbxxi5zxNnqtCrIPCM96lxRN5Ew3lMnpWGEDpqKb4n5LLycOzDOREdL7RtwX8RXFlbOzPldokZq
oyEPWifnNCdVhNYBMuxFkfm5adh6fyzasYEGbrxaOSMb2nnODjAe/iAVG7uB5jj3RXpj8chcqtAN
2DBzx4yR5Y/MJ1xkcVBYaLbu+iZjmwDvsaiEy8W3tjaGvLHZt+SpBnGWDceFLl47cgccxzpFHeCM
IQQh21vvxRiSw2MC6V3U1Z0iUlohhKvGwjvQt4VforiffV4XZfPvQqPykw+b6JUHmb4hARk3fZxV
R7v8qGPlUrfFOTm8Ea2UQpHx1HaPUzeD09M4rAlj5gc1cXKr+LmzdpaU3m6tyzSzJROdMWayKAh8
p2SaZBRPedzpWyU64j6s/M0fcGzMevhsmfYWoq28U0oGKiv4sRS06gEVKJ30Cke30wTKGK5inOBy
1tMr/Mb4jpIk26LUk3X8TGqgjgaugCSOfLdBxzake4z82qWYHJIXyQMWJt1WwdkEUNc+NnN1qKfs
cYqxP+Xu42TYIfL8vj/M5vBksiHfWgKNhEEY8PLwNPjo3CgRztB9bA8y7bg1I001w5qbNHPVKZu7
raBaPKfnipirnY8dkE2IjZXdFRRqoADJqtiOHvB6OvZdWc31qUaJtvFSzd8YAlWB7cb3hmb750+d
6ar5R061BOuNuk/eXZicJUMJzUK+mIgPOo9m0HCEcmNlxMLMCjng5C+bDJXamCk0TG6HpMiczjpf
4yGVBoB61DVnJ3G2Gh7Ic+165dX0JY4cKpxOjM96CPifr5P8uc6s9yYyjg1De3wdvfeW+PBP45Ej
luVHflri3SnJoe2NxGrM8V3X+gWs7i4KEqc8hVUqAwbwA56DxR+1FFENHL6zzV1863Qajqjlthzb
P0aaGnc1zeh9azjB5A+osgmShUTM7/HpWpyaCIHwumpGdSQ2wSYK1X37bJC14YcXVocEodJlLYc7
r4eNhULda9BVzEMRou2pkTLFDGvDKvrwwweEggUQB2qS0ouGS05w17Uew8dMJxqw0oFH5kb4mhMg
FaUIhHwz/GnoFS66yThOrv079RJxWW+b42zeNxWQ00Kr942u8FgQSYjjJLrvXqxS1A/rKhKtj7JS
l9TtHfpNNyzTc+5W23xpVpYvmGvfkEq4z31G52TsixMtlPaYtHQVxuqXJi9D2Sdo4LPiJGkzwqzM
t65lIc9El7ZvEtKZrdknfZNklXJS5xE5s9RGgUZIBp/rtSmYCIv0DjI/HdTI/FCL0bnp5WvRi3qH
4MMEmZiSPyTTi8zMR8w/3CIQPK17UdKFO92NrL3wK6japuUdcqovytYQPSFULDpUa6WqcAIf8zT6
SmbZrYCOe1u/6FipEK9I/93PIMoUNvHKgyIoetHd13HiXypKlK0WJs8kft6TtvLiWYxTbMDxax8y
Ge3mwMToebX2JjiHfOiCR3T7h7V1rRukFmblyZMd/VxHG7drPVcmKH9RxNIYXPtJPlIFhkmHJIlo
Jvf5fIls5rUGeK+1AujqOeU+QMIO2d8KOhhDAr1llpBX7Ko6knDNAtRP6uBpmZSICnWEjYv7FNoo
z9Ytdv1xMxKVRuaDwSQ0/QhjKUDule0wGIzHyO+LO9p+LzXBFTwkgqyNYkCRIOV+LkR6K9vq65wz
lw/V0eLjnlEKfYvHpaTnDhV04HLvTfHhFL15TmT+PuRzhi6LMUVo/ETNVn8+8sJN030zAO2mlVxe
S504L4Z9O41uXKDUD7NALr+Wd5kyUEQQN7lHQzlhXvKjOzsiUXCAGOQ43E3nNr5iL/SYfVSIVWb9
PmyfCEsPz5ATefKz8ZYYmOFoY/eyE8fea0rwrtz48CpuJVTWS7wIrjKgHKtBIkQXSXoP8gNgvpJz
ZYsJ4vu6uXTL/krrV/HrEULo5Uous9d4iuWNf2Lj+EIGn2RT52UhWQQs0NKeNxPXPmWZ3BHQJM5V
+unGaNEJbvSm9HcMK0nJygEO+QJ1h6MJRvjhdf0CEBQkt/Xfml5Hs5tx3+lR3TswPh/QyT/7ys3O
aoqvbjhYFyeanMtaB3AjkJcK7dHWdbmzDbIvzih2L1mWIQxf10Pdi91agSJ53BkmVPxBV/MuShzi
UCx5M/F6kbyM4sZn1Hzy3fkZ4KK8GeXZcE1ax4Qa7NeZyXrEhrre30Y8+QxTUnvbjN0Hr2TPy1cM
YK76q/SQEsV8q9zhUNF3lDR+heancpPd2h7wc3aR1oaFYGODNtF6Y2tuMnZq+v1lbJN3uZSBSB+u
gO7Dwzgv6V8ZE8VlyNqi/LHnNzn6OxcP4HdJ7EKS6tOW8RnZPX7Ybhn4ph2J5QQ2MzqhDbAdgeie
PHv85UWgZRfHJiQxAdh7dgFRIqIyOCPToY4vpeQYCYd5uoyWOFR50m7neR53IWE+VyTvu7W8T8Iq
PsKtf9WIIYf0i/q7b2zjHvvbA1N/mKrLQAWgO6PTPt4ooiy3vZYm+z5GSFMTsbgfLSUvqBKS28y1
DckIirKxFNYpHMSvtcYCM18e1BjCtdebFjN8l+0TQkfWNmLsD8nWnqvpnpd7E9Gh+7zR1J16YYjY
Hhk1vCEoqZjccNEh2Y2cS+ZzCLZH9K6S7cRUHbTW2L5EXbOkHyIoMpFm9vw8jjqsvg5HRu/0Oc2v
UIjoFBOi6c7oaUSfcNPS54n+O3Qxc26BRTqwBZi8JFr6sDYoeqV1D2PU31djZxKRoSWBMWrG1tMs
dXFnCvHV+zf5qsR9XW/a2rcvKBqT3Rx339eztKAvdhzSpN+FE3OHpBwCacbQiCv6VllukSxNqsbc
mV99Ih6KoCYD9rReNNjCyJJf/otb/PYbTnMdfFgpMaAlbQqgU+Hehr0eDbpHO/hRpOThfvZVxppf
YB5i+tGxDTOGQwao3/WwTiL3kiR6+mRFg7dvl/lLWzQvvsa+rFpwe4aGj65jt48QkiOoLnrkM1q+
swYHSNMy429ag4YkpdZeG/MvcVt+MJK0N50+HV2bYIKBByPHoaTUQvGeym8YxLPtXGr+tYx/VlFz
aFzeGs5d/Vk2hf4ccfcDNU7EXutvlB9RdLX6eAsd/4uti+GcdRRnUkeowFQFKIpPu3gQ2OQo0Zvr
SBby6hyoWp7Awhepzdjerb8UYc1Gtl7rl0Y3o1tMK51hKlvwUpf2dfTUYfdGzIaFeKq8W+y7XOwW
TXqPWe6c2jV3sHZ6a4f5SxLmd53jvzkUqxvEWj2h5/krdOIYLVVvU0CqtyGSHeEIMRnMcXtPg/U8
80VsnMKJAiLc6JOPgoagBiWy1Z380FUj/M/FXzbMVbzVHQaIZtR4V7l8brtYcOTebiy9A1OTlLvT
lO+g3gyXpCNzMBbpY7ww8oufwtPlJjOYVlrMNoTV7pVywkvypYCOeKq0hBcjQxZh5Sbj4KF4hWEn
97hlfod+MwYy1xFK8Ygs72Kmvb5z/Kj8jfPFPtIvJqBpRg8fVc8NJL5D7Vpbx3TdZ6EX9YnB+916
rtZt5V5y3XtgKhURV0V3zXabjrffZ2jmmMd2JrrLSOynddGVw1QGPIVvRNVm1wYE9Jn0lmoH7JLk
GtsAGQwZgE1cYBAKN9kieo9z+gt5Hh5yd7oh7OUnLvSzmAByGVRygRUZc9AwnXm0yRZxqBXG7BvC
zXcEIO19j0a/irzp7BaV3M5KS7gPcvuMtQBlGqYco2o3la5o4g4LlGfZ19qcPztPJzT2Sylt1Kh8
RTn/mBev3Ho9tR1GfKNk4gdWo6YCwS9gpdUZ7ODBLnXx1cqNt3yqnkH1dQe8PUlA28rfhCmBEhGM
QsTCJkbSNn8xRvNq2DVDp9p812MrPXZmN/KnVHvye9QDc2nzselNZpREU1kDAdGad175GWllXcqG
VsjMDovCGj2jJdNmY0A+vsyzc5Yt0qtoKks2VazuGpzarTHpLojSCf4Dfa71zcFCxtQmZSIFtgIc
fnSfzsa70Q0oGTPEDc3EQo5s9iOHtlXMlHutRMoGybGrjhLC4cnU/ffMBh/G6//swV+zUGuvBWgT
t9+82m3OyuoR/iHz4Pc1j5mQw9VihjshiU9AoFM+mSGQFMX5ZnRue+GC9NhP7XBwyqKg7VaPx0LE
NAAxShzdGVG5gdk7wKSfXeyh67YGuPagLYvmmk7hU3KylrqrcYv6zFPFVR5nEs/CgDzZ9B5d9QMF
kjzgWxFBqhkXgiyuXkaS9Xo/WUFMZV59rULspymH6464qpZLKltTmLp0e7JN6PJzM2REPFYQGe2N
p1nBWbCQErjekARTauO66lueW9/xSb2hORLjgoIxIccOlS9Gh4pOPSTL/l7rq3A32O6PdRQoRPrL
Rex5zuz+6zoQ0AZeQ2W01ZVdcyc7XjxYe+gnANNuXcc85W4RsnYTHB2tpgKj5tmHOHnx6Enew+in
BVodanTT4xWjaUcwDk1Iu/895HwspgkbjcnFfiqFgQ94b0LEOvszIh3y5uAgCLZ+QnzuS8t0D6Iq
n1YXPfEJiwCr2jt1eO/QPXtKmeUvx1kjqsOwTAdFwuC0mHKxx0typTmLp2gxJbNTondgympwkByr
rJBUq0N57lBuM7BGvQolz0/z/JA6OLLL7n39bYU5EdY46Gcg9ujW2/BWCghNfWQafIi+v0N/qP8E
GhFvuo75c12yUvDZj7HDdd5q1MuA82Gb5OVzODGtRcPMxpF7eyvXc0yBeOfWH2g0qc+dkKTwzic8
oRKIZRW27Gxqn3NhW6QOZWYwdLOzRQl6kWj478KY9vMwGiO3190hZKYPqZrrh19X9qVt4cUyDLlr
rMHaxor5HEBX+xCTdrRZT2dMburRKA5eqc5twgO25SBgBeuXScj4uda0awgdnFReGnKWUt3DZPOj
N6ELzsN+Clu4JY3ZiF2X9kxnnLGlkYZMsxETryRig5+f5xwKa0z/9dAzG0BeAfHt8zwq57Y/jMsf
ydmtmOcrGAOMvQakP8EYzv79PBlbsSieLN5akUXkYbKpHDWILzuISHOwgiA8/XElbwBLgaddx3St
SHmFQJGmJH6g2CzzKEeMuHFrjGi5jkCeiVZ20jPsXbGPJ4OgGvLegqwgQLxCGlS6of7EY/tUfPRj
eoaSWZ0NrfvS9B52Dg4tPMninHuMq6bXxuume09vntZKOaRvT1HrYwYkQuKQhYMLx16VQTyjWsoA
MWZTj0xcyEDimNhb08YatTfLTIBgYWtixMn06n/9F63vP1By/gNzBjWniaEDrh4rcmWn/AUwBtBi
GBsO+K3ZYuloC9JOq7oRd0U5SHwuVC+E3dDdNulVDgSjoKbQk4MLrPsiPxlX/yN44n/GIoKteZcV
WzCZFP/7/42v+P8RnNWB8/N/JyzufpXkxf0Ny7r8hk/ComH+y9OB8xAI60KfWNCLn3xF7186T9PX
DUQopu16y3P/N4/Vdv8FBMB3fZOdjUbUAvBqP3mstvUv2/ZM0FM6kWeuD8X1f4BX9GC+/oUh5EA3
x6zgQ3IEP0vJ7y+ksL+sLWERE2RZuLK1mX20lt3LkIICauEpIMrojWOtzT/6Mp8JMjTOwG6irWl8
KSOCkkgT2nW5g/tdl/dt13nbaXC35VAo0D0hWaFuhhzf74gqLJDIq/rOTiok7HVaYLn2C8Cpcjqq
epGb1Ad08zEYmm1NKGrvcw2Cl1cEYfRNOOW8BxFSb6aZPCGW4KGfkndRvjA3x1jZ7k0PzxXx7+W2
p1WQFSXlc0tQlkWyBGFv5JxnDagM7sTI50x3hl/uHPSxxrpllM3JHBGkczKcmxHOSu2SJa1Cckkr
8tattHslJ9K70LT2E2FcjVS7QVXD/ZXDeJ1nMoiRbLyDZB8esvmh9F/MLPmSC9gyrk3fWSQVrKAZ
M7iWhr9MokgToaG1IiXuZI8tVIYQNUsXPug6IZxwtjZtZz78ZTH+hw1kxWj9FygKPCTcXgHfV8ev
6nrU3n9/yBodpwZyPgMCwl9RC8cnxci6s1xgvA4UXCNNb52k5lHQcmKrIfAHvIyP6tHWcSuMgCkQ
7dQXY6rTYOiRpDBQFEeSRd7SMnwl/SsKgBUQDZbjZyjb8AmKUxekXvdozEhq/GLsgi5Lr45e/vb6
jjDSSnvrYhy2Vmg/ODMuq8khxTb1yDYg9SNsEwbz7i1x82++Q0bvf/+FrAi0v34hhk6h5YLocFy8
nroFdPmvq76Tk6FxhqMZKCPOtwxmIeo7BDWD9tPzZh6W6H95Ia5EPy7sLTdR4AYAi7ZzuIqxElwv
NnMPRqasSo3MUAwLnrtokRkvOf1ICzFXdARiBPdlNNGNVTsFBH8jDKQ/mrKzHXCyq83UP/C+rDeF
9X+sggbEQAQb9UpvMS/+Ng/Sx+hCI3eKSLcwrYmsw2rcDcs76SQTRADMtVtrdmuUz9zhPPeAp7cL
VA+Tgro1UCkxYghJmWOnM7ULkAA65ku/6yp9PTu0o8B8I+sPlQmAcA1l5oATVRua8VprHVnjekMU
xfjYRm5zisY8/A4sjuE/o9l/AIH9wdJ02SfRBZLp5fhItHzbXjBhf9mOLC3i88WL98zN5v3gEvLV
1fQQBo68AqFHV7TG2SLp91IBq7QBdaSYpJF+LJZgtEBYC3zczwPNnTy6G3RI+5T+D5akM2x6NpiB
maWNea1hVTfdP3AV/yBAfn580xSe7Tqu5dj6H+g906lCYybXZLvumIjokJMRyMoVHSMvZ0Qb1CFm
hHUpOdz4b4PBjUGgTo5x5k1h8VDXiy6uz04QN7kOWta2jboOcUR/+u/fgRVL+vd3wNZt8L2guG3P
9d0/2Htpi7/UUz1UrXzg7deZ7tFC3AqJ9kzP3ZfBNnq0cy1dMWc3C9c70pX5jgVzfDBS+SWM6/Pc
6zPqMUyr2UwEEe3MGXN8vvNMLo2CHsemLknltG06LwyHYnIOcckAFCTeVE41zqG5+p6HVX8gfQA/
rWed1gGHpsn+4GGLnSSLQGd7HuDKZh3aBOx43VS8kaLk7GO/ejKWjdQQ5XM/JjP3CxUFAsC4bsfd
VfPcF8eB112aTse9pfzQovhO63WFzSYrd3XVFpv//lv9g1O6rABbuK5Dm1bXPcv4cwV4ADtUFCbo
JyCOM6PTye2ezWCyM1pcjmrObXymabwhk76o+0CgLdhmYn7LpbZdP6sneEk9d77MhNiZpf1PxeSy
1//x2On2MLli60N2afxx4HPDGiNrgg23frY65GI7EKO3CbUhgLex0SxT7XqumXtCObdxrJB02AKf
CZBiiMDMxNvGJ+K5/JUXyXdQKP/0Epl/RyyuXyFfIMtS0JTxfeuPl8jxkpDUh1BtSRG7oz3dsYV6
qO37OshZy1QkAygQZDxS6K+Jxd2Oq8kUECcogAUZ9REDgNqYBSHqJotoymGMwbfy9076NYrVpRfY
l017fvmHR/93hOHn5xaEVLBxeQbF+h8g3X5oFZ82JzjBiTkuUKUOWRJvs2SBWdHFyEXg0IbGdoiG
EdV+trfDDCIbfpaD0H6FejwF7mjHO3OY/mlZ/h1MvX42D7q3TblosDz1Pw88f+rasMET5JI1uwXE
SvSla94Nvl9TgSEMryqzBxegVUfhq9/oDjr/HzZH8z+sPKDYlgE9E1CucP74fup8llWv6Cn48sto
0852FftFpXCo2KBEHGWeO3XTsKlea8lgwkNvwufepqNoNoR19ZjNID6mefy6ts5dVJfnZTHScjGY
tbcXw1rQjkybl/OvE2Rtx5bYxtk//CR/YL6Xb5NyGcetoCAF9iv+qKdmwx06XJDD1kuNU1z6KCgX
hOAi/YdX/061eXJCfqHuXCqckqTraebT2yb65uXX+4wJjxXZD2jAX7vIRhEDP41Ia/tDY0vcNEtV
bVZDujFCKicv70ATVkCFLPgdTc14wuj9kVf1oI3Ve8f9AW9W6SCUcd+JOqZcJpvcyD24ixqaeqe7
L4wRncBSoORR/W6pCJca1At3TCEOLaLYqZ6/4GuKHuPQwF05thYEyOqXIuysTNp2l2Dsg0inf1m3
AIfks7wdspPrwWDAIMbnmxgzJ7kwUUkC/K7MCtX/ML+ECJYapPj0+UgWm5ZjPa+i/RwyBe018lQ1
6hjSzBAqFC6aJZNUntB+I5PNAEE0h9/biGBiC4NulHDI5zZPFSKPtkE7XkOoulsfNvy0GDknP6wv
msdqAqwtrMb8h9dopbv+ffN0zGWHNwWvuWeIPzZPvnoiuBqHRDeabVu9wEtu1P5F43p1LX5FffTE
mMe6FaX300bfczbRrCKBxDIoGB/S2IYNwG7QOzNhSPMXkeEdztxp23d8b4kZPtqG/5oui6XQeYwZ
PwElEa6CSf8gg/n/EHYezXEjaxb9RYiASbhtFcpX0YkUJW4QEqmG9x6/fk4mZ9GtftGKmN7Ma1Oq
AjI/c++5DL1T/7agBmAZnqXbZgCHO5oECMHqCXfhFG5WeWWONcsmj6ar8s2RcYZnBPUipj98G/+j
2nGE5xomJ4vpAvr/7dvwe3adPk5LFLDLfDd0jH5sq7kLVyhc8s8wT/HKdjz6YXo54xGLGAxnBkTp
LsVPr7DTXT3b3+wcA6sj67cERIkmQLRXifunW09+lH/8cA51PoWlLHQ4nH155/ytrmzMHElyg95N
1wuHVdSdV9ew6xm/JVGH4pQN+LENTR6tZa2Ptc4kJ7bCZw0eowfc8fKHq4IS5X98IMc0qRMBH5v8
3z8/kOESAJcSE0JL1plPdQMhJUdfcNZM5+wPdQTyoU8ubtEB/LMNVIByVKmqSkwQxLR6TsNbMQJn
suF1TfEQI0sZv3YNr51XmOgdwnuAg98qo6RNJWASowjBXYkVo9OmoDMkurMDMHNqZ+0xY1wJ/ORn
pLNqHpIaU8ZcBn2JGNfyUCLoTXUyjfJX2oL90pyJc2zqYW4XPGzooGtIP91BnYEEgWeBvJiXnrhQ
i1HvzLS2Qw5wKFEAcBOyhTLiAn/PyI6NDBUaEV6hrsp+ZHasXyba7U1mlhqxxO5L7ZfOZcE+f0Td
370i3P0Oy6c/q+IFW4i+MzrwKovsw1O7PqT2Ey378DI30Qc+HwheWSpxmNaA9Mk9q++Oi49smdGo
8QnU4tz98qPcYmo9jd/MoftaYPYq1vxL43Hr0Ivc8mn+a4bZ2wq3J23CAkmnFQiC/ay5tLa1K3Jr
vc7FWF4bqBG4nbS9uxA0M65u9MDO6alqCCOrhoy9qW9cKZAhr8wWKXktbz4CwMMCdzgAY/AuuvfW
8/NbG9FPFlBhLp7PQW/bhNiuJptXeue/NKFnN3syDzZMlYwA+YMNhvxzLlu01L8GauTWWR7kkJgV
T+wjSogQSSbCD9CLJGd1YK8wRne2iNEvDPMdh4zZs/xSp6neWmSPwlpouT1boLCmx64iIlfRTFMW
1BtN69uTunrNYiZzBwSiM4HGsKVT3qFPjleQU46d3LKhWTdTg8Z7TlBrDuk4bkv5t6VxelqBQDAc
0J4xfXyPO1ahqu1TI4ipw8wYLdVt6sVPqMPFQXjtaW6X+CLZjgSE4uLuYXD7Ji743Uh+Rdk3Ysts
hv+CpfFMig915UZ2s6kq3FiDzjI2C7HaJXQr4+R0rw0N+jCTxwVeur+YX1GlGJ8Ud/QPFv5tHnWl
zC5xEh4sD6FdixI6a8v31sDH6/BX65PY3fWVsbUT83Fc43GHI9CHPsaTvETT12lKsq2bN3dKcKCt
vgiqZDpzHu1TLNlXzxwPmW+H+75BqFtmJX8ai80yVMyHSD/7ZtofpsH9DicHCxuDNEy0XNFkuDVT
DxfGfEAEkQLnax6iYdDPRgwOKtHsve6wQWo01vHNut7WjCivcnYwPLbWM1iAA/qCCGRTdW27qgnq
HsNcBqR2P7TNcbIb8EMTcWlxNR/Hgf4wiiz2g8Rs44rm0ufdT0wBVzhyAj83nX0+iO8pKJ4tVsPq
0JAvSALa8DWukV5aInwvrDtQI+uhHbtmb8tBeu3npO610jfULqfOwlVo2sZ18DztVGjz3k7jJ0sa
3JZwPoSOk1zYO73IuR+bkZOoCAFsp+E9RIJ2GdbyJobkVJFfckrzW5y4nz7oIoMOWqzRF3wfbD/4
9eFXXx2rsRC/yTX6QYXGc+m/Wiuo20po26jONbC/rrVbrXj90hjGNbNIJfE6mD1mSsyR7S7RyRPh
a+u12T0OHKelt0gqpH98WO/sUrVtRra8KFWyK8Eol9yMWFNaVnMuXG0vKF0gd6Yvk7FM18qIv+Kk
a3ZGuOtHlk4u+VA7MtqWyzj85ELgyHeGdAPNHFJqF5lPxYjLPZUFkjq8+3r6OQ6wCMwk+6pe4qZu
fq1r/UaEOZ6QsoxOaZ0gNaMfbkL7nY2gswUV4R2O5dpkW4SPP9TcqHGNfU9xCgMFYvpETGCC6QA8
7nlBoRl0WtkFYYLkzUV8F6iZ0uzJ2s/wnhk1X6up9o42JFAdFA9UBL3dGTujaGacGjP6x3E4CVbM
cdb3O/ThM9is8Rp643xnzuZpHqOXoadQHqzBAW1Z59sYF3hWIypO5S3l4k6GmItZTfbW3uQ+ppM1
7kaB52rgbfBpqNuZskeHwuM4q3FsNa3ddPJUKgMbSsFmcZiaqT9HI//GAajRTg9z1Ip+iiOJiZcv
/91qSpNXDlayMt3FZcfv2fzSihnlUclpUKQcDqlJbDkxf9WptKq3sNHnwHDIuoLfCNktDbBVYa5z
wLZpghJ/qOerY4+/GvJUYGt8DE2L6w5mhBFFt2LxunNPpdsDfj3GQLbVjlEzASF1TX5RbVLkw3lm
HkmmdRukfZoH6pBTI9YknhZACkDZwj4J0nH4rpqIxl9ujrdGwSi9NtE8fAENgOE10uptZ3LkqA4g
NTFGj3ibt7q1YhJZqU3TBK2LLr8uNWnUWoqLKbmihVlP6mw0mWucHVG5N1YfmxJv2T3WvgNr+AI7
eNtzz8oagjHixiroEhAsgDZM9Y3dld8LwTwx1zI0AAXvkuwGtbSCoQT5Be5t8rHSfgA7qx2GFZ6A
rZP+XPQMsL6JaiGZ16fMY6PIW86RT8Ge72sf8cnUd0VgFtaFstM/6OX4QFp7csnTFtG81ZwWHSfc
Ag90K538azqH29l184MqV7FqYz4RKTIl0IB138cBaoTm2GU9x38dsEv9C4QGQId5RcrJgp4MBry8
/jWvNSj+ckhsw3zcNGv0q3eK0+g+Z2FZ0/NVH3AEyCJtag3iHZUlUP5uZ9fDiy1+6PPo7oY1zgJg
wKrWKYoeTvC8NJfSem+buXgg9eTLqmvGtemkKcNcnw0IDAf1G6uLM2/Q6FtSorAAK6k7vUWrsl5q
s+2Cqoxx7XvFK4gyYBYT+DDv3k684WZ7s/SkT2fDQIZqWw5CswUiVmmmMdQnHNa04RujTvMzyIm7
EgEGCgcwOwiTsHCMJFp7+WtXIzqZE7AR+tofm5KFaN0ggtKxRelT9a4B6ZN/Nbq+7CAfeefC6n5m
/NXo2fxAhP1dzrXWrpG5J/0AeYafftfCutw7cnuQhmd+XPtYTFoczBMGd76CGaQjJKcRCFNYyo8x
rFwZOulK3sqXuSPc3D/0/fyrrJer6qj6yqE4QYkfuAhgTlOUPk9zNJxMW38eO0qpqWYEsYiPoQDr
HzHH3DaGlzzBqifWe75b6rU/MKC6OKYOo1uO35lXLZtaww8a+fGeUdS6L1PX2XFj733ZuXfEDQJz
oijDS3kel/VZ/XNAUebz4kHWYHh6A+hmHuMyPKqyMmYVvuldQYIIYUWY/7DrAIJhqKFjo6U89XeJ
J12stZdA9svaYyXSx9BLqRyaFjvc2uzTOk5uvuUAKPC1H9GSy34RC+0IRHWfESS1dVyUdaoYc6SW
FR7VlswP0Ks7I0nFA0CIY7LSzW/6umUeISetAv51jqOVUofxra7Zj0ozbMHxKeYFkoRH5+kiBQDY
TkxZT6E3yznywDNrgc5Y0QFQlcpTCFp3crIrIGXqpclGnHuzoQXqXPFrFnNrSIQxyouLzXVuYLjZ
qb/TZLz3NvfVUd1lUbuizOksBNnxjrEwjlFBn62k6Qv+TPh+mOcyfX5CkkssFwdsZAX2iFFX/Tol
i84knvEtyle3HzhF0jS5qbeZI83rcVnAsOEaCi9tiOm5wu+5leXmRBD4bsxJ/HE7B4w4UmFha58S
ffJL7K0+gByenTfUZZJYY/eHThQ3NeHuerqWtSaCbRUIQAhqDxxoSIepwEU8Lrw7zFvPA6dZX9uo
qOWyEnH1Y8yc50GQnW37qMWIQoaQKd7I6W2JlT9RCdAH5lBN3IRyU9VSVb9pJpik+GC/CN7Ono9+
ixAczgOjRrFYwKIiF8jNBM4Q77+1KTs3u2I2w9Uh8oIRVFHRJ+ClYpjxNfVhD41gR8oYoV0owpt6
r7y06MB6tGtIbnyxKV0R3dgS4NqURbYsy9TPqgJO5lystG3dkSl6TT3bHnpLO+Xz4COoMgP1QGLI
zDZj4c9XF9CH3dSIaKaogF/tT7tCND/6KE6I+s02KUyNx4wV1zxAyG4S40Oshf3AMJSi3+1ejYwh
hOv3/Dh+/tFnXxboIhd1+0cCf2k5NE8J4kwIOtoY9AvrGfUJGq4L0k64h9yKVq2CG4fGohHuVc1f
jAJJn/BDqDzRUzd17YnMklfISAuyN709WQPRKiEjbMs6q6HXrM3hWZuaL1M9z6eknu+0NPcD3Yl/
pEl/RN6NK3vW7zI8mWq3t5ZOv4m6ND+mPhA1+XRyTXlMGf1d15Fpxu6O3zqFYSCt2MaMFMsCcT1Y
j4S/vhJjElOfsleJyC/ehdBrN11SPi04qALH5YBNbHyNDcjDbRPym0G1igOLXKtAN5ik16heaZC9
5sxEAonsruRWhDyU9vt2qWCqNPNdso7Ps5NEl8GmoZ+r8WRo9QDT0p5JRWIwn4mQuRapLQ4CFvTg
WEnC3nXBl7T+tgdcAx20oJSbkHGufjxt4tZmECLHt0w0kKD51uNqdxXNQDzxCeDzajWo+i5cdr21
4CBIK3fDvMcKyDpfYVv2R0FKRuC3xRyoOzE2I2dvTQ1PrIa2a8oZo7BfOrajfhhp4a9khktkVJA3
/GymhcbAcEsGLoNcc8fjxxgNUrdGsS3PFT0St1InYyAjmHbGbLrtxGAFzAYwdcKknvLiVati+PUL
GGyDc1PVmKVH151ASlf3FkT7h7zUa0YtrFfYpT8vAvW5EYYXNfzLWocwLtwr8p8fluFLMowzVKIE
IrxWp8cMfxot30vR8h31Bke5zeI9mEyR3ejvDCilzZPypWaT+XkM4NSGMEPpeVeETJIzUAf7DOzY
wah50R9l3XeII3PaFpK6gOIMMQIvt2+XHAPIPg6zO93nRk1sBD4gRrSRODoAfjfGhEXOCDG2rMlD
NnIfJRmNuknIA7o0c4ukQezXbn4mvcg64Pq8MLjFHyqn2/1AgkUs33KMf1t7OqtXJ07pdsqUjJA1
ea9CmscFv5SyTtNe/WENqgZtv08GXRbOBIyauqObv22b8rwd/LnXuQ0hR7rgNFGOvhuGgaSMlckZ
CDsbz726/NWoGvuwvPgdCaOdH6zE/46RLq8KlvRl+hX8fXR0uI/nFP5lCCD9XGfm9wQq4F6PRmcX
s3MEHpbTY61s+TsT1mZvtw/5UmRXoVt/mtGqkfTvfz7WFELoCIyE+P3PJ1DoGEiIoTKb7rdoBK2F
2/ekT96zMoaxIDT3ho6Qz1vRQxBVuG5yXdwqw2pPoEkp2cMOZBY20RLr3Bnje06zrqFeT7PTjJJ8
7ov+sYM1GUQDa902zvfa0XZ69wwL6hAvvU0yAbsDGOzwBakhPGd+LLig5H9jU1eFd9Vljh+Bf1Ar
K0yFrLxpDMymeGL2aJz6orxwaVZ49+WUlI5Hb10c2ZmjIVhx7lYxvFSDzo80w8XUx4Jy7iHHoXQ3
LGm50zQdWDDqGqIjhkMzCiorpNhwLJE5zRRwesXhjseGK14lhHTkVMDX55JnT8jNkD2SU7etMqyK
mdFvR+b056ZznolZO5qRHR/9SCLJLBA8qkf3Zkz8ofcj94c3tSfIYr5+zKPGRh+78DqzYEvuuyvE
i+lpquKX0gvboPYRH0VZdTVjhK6WrHYsyp7axMywELcATwYygWVAHvLKZJT89xtOEgf0aiVptJyq
1UgCzODZPwcQnhv1yOZpfWI2ox2MkVkeyKY0WIyBLW86c+sJDF7ACgR15x6EH5Avzkq3LlyWrRTc
IJC/iAjQGdrSz8FgIlcw/XKejAyuRzV/s9w42/73cPzf+1+5mXY8ZMKCaEWW1f8cjYuCYwjVM6RN
eYUweiZQDHXxbtYGCn0RxnsDF7KSfGRS3AUdDC2VrM4NEZ06OTqtdNBmukvYFiD8azqPh1xf8Ma3
ekimqf+R0yoE3bw2f9gMWsa/lsBUAQ4LESm1cggu/m3Ryv1f0u0PND4MbuG+DQ5hTSM1tY/rOYeP
0nnNl0JQ3Qxkn224QOYt3TQRHT0jppbnSDZUPGjapW0BmeVz9KER/0ppCXbV06NTLZb5YcgZXCDJ
cveR2TyFaeoegRuq/QAgxHEzeImz66Zp3SGvh/HQ8Sqt56SuwWQkQGb1GoYLDh+pHsrftJXulu6B
DCNHv4cN4lOpqrKL3U5OeAYF2nFp0GQL8WZq9YMXwcGasoUBefSSmt4bYadM7eXSZ+g5CXIZ4Maz
fshq30DRBVqxR4D3l0Ohij/H+BLP/Y1i6EEiROOSH2otPsvxunRE4HXRQ0SFjxkncxDJOzkj8q+V
Y5D9SB5J2Dq/6hBP/7T8WLVNybwMwUf2mjbAztOT6+v97nPySxpsleXmRk6hsVT58U5zHx1f2gN4
51Oph7Lq15w3eWe3pUv06dn0qYJ82jampcRMIi/erCWu/RHByWcR1gC4C0k0g5wzb9O+JAIQgIMc
i0WJ0eIeZkk7AUveFHIlKiSKsbYZsVsRLgqf44esO2YHdVlvsIx9WBP58RV2BQwsv6rI/Z5GocwL
SXlJ8/lupW0gP/D/h+uZydJ2sZejsNtXuH7FTtXVdqiHZ7dhVJWhNFcL26nLqUDr5EkBVlJzwgNc
6VtjIqzLXtKCp4P5LBI3WhPZpS7lC8OpBFk0Ps+RxDG2F3Ggm9Zy6ddmA2nb21ux8whyic5LNr6d
tTfNCmK5/MfLOiz3ob5vYwK8Yi5AnTVoSKqxvdC9Z0Vq7ohzZU9kvnlwmhDq91y3EP3UP83WlIlT
Oz4D0Ct7/g3srcm3052TX+owM6btWsTYkA2qkSYOCwSCglZGRq+5LSo6MjeJDD7bCfL2hjuQfCme
gbpl48h6/dFiqbLz2/wpWhlvKUWoNnAeOlYB8aTud1p3NVwIjLxAN6UCTZn1UH6scdC1TBk57j9F
dal8blwDQubna+i5cCKQSa41FEu8SQSh5FmgD3PQSGYa5TsbUHhTgTaG36MV9UzWdOG21d10U4VQ
JsPWiO+adUBE6T+PNnt79ZDBr1y4WcFbi6jC+y2rf0fEl4Uraq+V47NkpfVODh5Qjp3UQ6BGnDqr
WDjqZGuoXZfOgBumkRMkjfwXhkxtiDajAGFiJvQQIlLY34U9p3rowHfONP9hjhL9YLrTCK22eGow
nj2tZfiiR7SG+J3mPbz8W9RDM2SXs0n1scJR2v3U5oVsHc9N601KKC7ORw6zkanQwxoz77MaXXt2
x+4jluzRzm4/JbC+jjNo6N3hLo6674m/YI2UEoE6cU76bJhPpV2+kPoab6ui8QNnycjlsyKSFXqe
3jhvpx3ecIyOekz75A33Kz6AQ5xWfeA2aAqKsb9FZXyq5tb+gupzD+GO4WMtwr3H9vBP1ZYKeP9n
teVbuoWe2rYE8jpdrn3/tmdea3Niz83zShZFiYwSi0i2COPOwAsXjEM/01f43b6QW446Xd/ixiqe
HQZtGz2dzlNDUxURBkk1VGyi3o2eDVKFtS6e4Z0VBv1Nql8yS7y72ryjf6/OXWYMvKXmS0XiV9Kj
3dUymgdfJCHp8MyevYl8GQ196hGPGNkEpf2iaW9RktgBwwR3uxQxrFrGLIfaja5lXdyN6Brve5Ny
JSM1HXxCAt7Tw5GfIWCSLz5AF4ILWhfXbjSIXQq/Rk1G1P8oIMoRo5O1oDqKp2lC6xbL596yXupJ
y7lmGNIRtHLONaafXaylaGyx/0sjqFhp09SMgKygQga/2WzytkbivFWyA89DIIkhFpTOfmLbDP5E
6tHq3A53Ldxut4qWgzpPpoI2Xg3xBzPDxeXfd7TC2zSREvGZLUHnbiOb8r4R3rYanG4L67YN1Jhl
AqtE44mTsiKUZE3uTJtZpjrfrbIrLnborxuzGl58mVPnhu+D8QIWwQ0Se7TAGm6gEI6WHGM396Us
6oQQrB4K7saqyBDGMHbpmdS13fqKd5jY+Lb2Nx5+KjTCqoBUcgqUS8NlEfGjWj+qDapWj9PO1LIT
dpGfgLlJ3GwiybWC7Ar/GrAnU/2BbTkxUxxFC5EKWEYwm89W3+4z9pOR3e9KKHIlNukDIljevYGt
rBrRQXNMkYBOJ5OjHnNtvW6qOMwPrQ4zIbYf2P8yekwY/DLYJ88vAXu8SuWPlzFmR+FybTDjblwp
MoJC8TG3gAO1yEDQMXrvqzk7kppH5EcS82EwVUGTbz6odthEhHw5kzVUYJ/26zQT6WS6QNya0j/C
Hcqu/11h/maoUfotJHCoH31Hx3ghvRp/f0uHrOqXJtL6bQS+Bt0p3yqrAMSY3DEaYzByMT1gDtUH
E69ol9sIfgb07FkExu+/P4r9P2S4DmphAz+Haxu4Q35TxUFAESIEJ0Pa37AEHNoNA1bmH743Madh
M0AG0f2qhUeDPeMlnWpJaRs2IG4QbaXDfR6VPz5lpgIUQK4VHx2JwrLPsiwZF7feHF5GQjvKatOT
Ox8Id3mfNVFt5pW916oP0b4T7m4MGzcwspfK7tENabqzqefoi9oMrQWJz5O+fkQ258tnGiITRcyZ
91rS18fMsTHm4ujq+qO6dTR//uF4fU2kF1QfIgPPotQOEUr2Q5pGLsKpZR/mWrUjq5hsG90ty4CQ
oI3ZsSi3yRcNCHR91C1GGjYtAKkZ08kYYljxssIkdRgnm8q2zcRPd6iHjQaqeMJNdwXVIsusmYT7
KzLy9qBNHhj3/NQj9rk6Bc/TUkx3NdQdA69e05Y/STAYzoQJBqMHWKFyZqz4cjYjkBXSUoX2Oe+q
L8AF7GB18unA8pVXm9s0Y0cI+BItjZn9lLjnjdLDjAQTkxSkvbE1FBdJl4TchfYTC+eyy3xGvnin
jQ6/Z1bPC0vm7imWZQKWtx9anr2bjMv1dpTgvWTZrzmU8mRk08iI5RV1+MuUEdc+mwbulaRtd8tk
vKi9nlURfC8wBAaW2x/V6RZrJOomhgiQa0QXp19Shk36sy6wo0SiZ4yGfkwJ+kpTGw8lI0jZfSjj
w7xC7XQxAclMElJZv8Jz2Y0mgMK4rpDlklwgF3oazAfGH+KbGribsnBWY/kq8/RdDyhmmIGBxyUd
wAKoBcoYiBK5dc166q5o6TirWpc1MY+8miSTZ8rezS8f1NniQoJueiSEa5cQ2UJe4rZI0mY/pOGF
EGgw/Ln5uZJWW4XPSlYK+3ObtDtynQ5KWtbKLacBEHfJsCfSvm0952cV8wlUqc+GnmIq+VDloZHh
hvJ0OZnmY3bCedLzkVyZmRGo5IbRpP0cSFdAb4VUqHDoMen0/I5J3ucuRfcY+7C92hgtfWCk61SF
LXdOA+xjTPVTM2Z8BwPrOPUqeav1gjg421rOVEOS6N4Hx30zaqNAppJqp6WFPCU74YF9ZqDV6KGY
WW8su7de2Jhf0yoBLVfwoRN+zqcSw8h9U1iHZvLuUXMUT7ZstNL5PV+iK+YE3BBCb4LMJgQm9atp
i2LJ3jvjY7Qw++UPnu+ElX0r5ILNWxsAmgNAS0HT2NpTu0nX9DCUcbSPE4fwFynxm42OPsqANGb2
40WLufcYrNC+1DzdDngSXOHWcq9uV5dIvoMfkt8ESc24hm3o0O4ZPxepDlJlbOGhfkuTGROX7Km0
sQd/l1KOq8fSDZsoELBYidPEFqr5HohA4DY3FgLPbsKkIwWTZMwo2smwo21OOv57Sy1lrtESDLON
MwGHjyw6/M+Ws4gpBOKaZVRInZWHthZEKDFK3X6PdI1cVPlnHGRTvIavCUjn3ZBEtyw0H9SCRd21
JHMiCSE5CWz8+uiu68ewmILKgzoPqxTpCDMiP8j8YRiNnHM6P2DMi57Cg6KgXYeDL7i8k2CQ00Y1
A5gA9FJI6MzS4g9BHOmBgQOP8Nj9RJ3Mk1nxdwoo1Vm4V4Nmjfg8wObuGXwU5DrpDxqLuSRqeOru
kZwQwFNEj26NE1erSV7NUKHIlaXdd2QRLhiPVPovYgogB+G26bziqMqDsTLo5qvuuhA7slOsKiaq
nPckwl6N2fpiDcaZOmJrNC3MbypEV35ARGKsKklMr0e/vbM8vHMwCzPZdFOybDU9MRj/mXzb5vKm
wCS9lFX0Sfjkz9Ultkf3GNXrd53s9HPfzsbW0Qk48BtmzYbW/fJK9ylhwsF8E/Gox+yPptLYh0Px
mjjJW5cL+G0cZ1Xn3YSJnkfdHslqnKQBfBGOR1YmL7Q6Av6/w7oviVu8UHjX2zGGs6re6JJzQJu6
ad/F7DNJPiIiRi/eVaOiNkMzKYYLk28QHLJv00ywDV2LamteMRWyIFSHnToc69F5ztiSbqdsvFeF
ngmpC/iV9Y2s55vMswZHyd0gNw4GGP0qD+9mW2SQxalp1YmhhhKwNsiHZlOj/BgRii8WGB0qx5RY
7sp7V9IgbNLPhRxj9sjk9Z4HTp0kTcJp64bo7aoiFDtVcTfUplNDcAHIggOv+xAUrcZwkUIyl03v
4I5fZ2esPk/bzx9YquPUmTma7V6vDUaQ8gvtdaR7+iz2cc+oXAqO1OGsalvkkDCxE3bPbKAalP2n
zKECKA5x1Y7n1I+JG5hZ4CxQX2cvj4leyt7Ul6xEi+TkoCRMo4ibd37rh0BdHGqZMC/WfQck4FCw
g+E/PdeYBvSjp2G50MmC3Zhxg81Qrr9YMABCc5Cu11JJYYGlR9sFNac8IyaAjGmlw97NXQdd9UBM
XAovlIjR3G/2S+4V15zIaM5m98Hs0UmOTLZswc6F70x9lVh/Fg61pUAlC+cRCNg20pK921KPMdFm
Rdt0yafrcewbAWm4rP4keJZzxn80ojplJUpnw8bd+2/Bc5aHPZ7wsYf3lpvPtWN8wwHGnoufZ3Bi
BG5N1CGvQpgaFbDg2SN+15BkbhMvAw9ps2V1I+1PDhk5uf39Q3kWpmUDn478eP+su+POCiHSyxk6
nsStYl1ZqPj3UYJ4tMMsCQbT+Aoaq8WATJgVl+7+v+vtfw+XdYclD256m0dUWMoP/bcG3aoj204L
0W9DAgVJ+gsvs7v8JXLxSCbJLl8JJlSmXnUecE7Mx3X82tc8p+sYFhuz1/4aGPqsbNsjMXztfXwH
5Yrer1mKczs56ZPLMOe/P/T/MJU5noEl0nBxlLmOdIP/vV/pFm9axDLJ5QagBm4W/Thko7+DHkms
amHH267WG8Iiy4eQ8J4jr1t7bXX4H0NyS1hq3bwEHV+BbiOC/bEv0hEOO5KI//6crhSt//b7ekIY
JghkvlrX/K2XqZg/sIaNcW65c3JYJQ2mrRpWpHn3adNgl3Th1/miRSm+HkevgmkcpZwYbrTe1sNh
chmKL3RwWFM5N2di8fBEUVQODfFh3oqMO2ek5azO51HTkVkahPb0pKSzohbvjXOpWwpdoM1sa+WR
13g2cXkZsS5yUFk7yc4y0YowDENsO8RbMSz63q949wGlg+/xnuvCzIJ1hM3ZdeFwsBL77BJaWDHV
WqNvq4YwK4RCfp5W6yLoS0hN57KFObgDvLVzsvaruk4BitPRI5/deIRea23E3qSMj6Mt2d2cwDWj
G4Ms1o0x5yiyaF/U/5uJGLRK8w/WWuN/nAieLeANYFGzDejB/3yIwmFKytjnx1Hy6krOI9S5aU0p
NTsFoYQgTe5pLn729nAxyKDbqbFDlnVvZpo8/PfDYsiH4beHhXPAoL81mciK3xtfnNdFhv0PTzXQ
2MCvZi2gczqtdAd7FHZkgpgl5IEBhDdh547d/urQLd+YFe7iCuuaMORIG0nef3+u/2FBxiOHVAJr
rC2XOL8dUo3rQLEdoEUyQxE7GdsQRZVMTGXDiO+pRDSL2kA2gDpZPORgZT8Ip06xypJzxlqcvUxk
vTAi6eW/Ydx7r7a86+BoTcCZySrs4HNe2MReSOH4475X//fXislOxz5t+MJiPgBu4u9nRdNV9ezp
XY8lHSGJXpMkI3tozyAslRmZVlnflFGDQQPTX0v8SOYKhxao8qnFpNE5YjgRQvMG1JJEVK0kvzhf
buFCvnUxJtEht4pDYlM6oCysXjOLno7/wHf0jGDB4Mwi6/BW1vfLfsoq57WFdXqHby0w5KuoZEKr
3f414JiCTCcHAlH7hKLwNU9poNQDOSYF8+oFop1frkdoCU+FZp7rEp2o09FbF81NqfF7qT+smhew
jMVBrRlUw2BqZXIQ4tWwrRccP8a1NCtADnr1HLfur9WQ+bnpNGxCUH64/nteA2ljEUmD5LdYieQA
yqpkfGHWXYUxV/vKQ99TUN1up3J9yX+pRnUOU+1gGdHWs5KHpjLdnXAm7+q687GyWnp+/nAwH6x9
ZNTfkxo0nxxhGqJHh9HTNGcadC76mm/tkj153VzcezQhQWxbP9gFDHvszh+NFJw1sQsdg3A9NKff
LbBnf5hBGa7xb2uma1mQZRBB+Ogg1Fj7b7ci7gEKSA/oHgElXw2mLT51Fdu3XGbyesOVxhLaq+dj
yfb7n4neZQE7pP7uqz4aw52bvOlhluwy9hdABvqjaRAD13fup5YLEp/kuQcEjuINZC+jfOKpnr7p
60hiODr6YYLHZTf9KckwRecIHPc8b3YvI9TkZdC2N2MtaACqixow1exyQUgFpUlQzJASaE1t/FmP
ayvgY5DQn6ZEqRhnandCeOcdpj47pyUmWEsy2RjQn6bW+KsKG8JNKvhwUpiteidrLEbUDC6D8zF6
KCMmKKrOrKch26fR9DT66726TUBcXVYv6jfxMOPs4eXn6uXy4ZkIzC56gs6ojBKtq98lCaELhTRT
qq5CeLVgDNGkV2LMT1NKwuUAZ243LayFa/POTND20B37iSj2aW989yvzO7h2dAluRNarukFS+r/O
yGHNdiT7MXLx3BKTG4OKQH0BqspZ4QrMlLybdcK12GoG0YB++9q1hMck/Q1Jl7aP3ejm0uRcJxfR
seY/prGNqN741H7q67qr6yKEzsTMh6RDzOyyrLbie8pk46pLuxKg3j3u0W4LOpsVvHzaJz85JyvY
uqEtsH2yqcoWsIJLtSmsZWJHaHev6nMKu77MYKi2VbzW7BY4Yv0Irxp0VLGNZghpaqRpNhq48ono
VaCw6FDsug7Y373ZjR0FRJ/CERdzAzkKtRnC0EGisZlUGu7bKJiSVJ1DSl2U7HTbX/Z8jdNmCM39
VDfIrolhukjoVrCCHKm7u4TVYIrjCIGG7rbhJWcCXBWj3M3T13YoVEqWUZEFe86kw9tGrDvBJ9Oy
eSNyDSXI97SZOQx4wMaY9X0PxMHRCcgsY+MOQ595Sgil/rLG9a4m9m8S+pNpRd2XKcv2Tc9QZjUY
qMrpgxGP9Qb05ZrvW4tBaSJGTmFtgIT3f8ydx3LkWJqlX6Wt9kjDhbqA2dQsXCuSThUkYwNjRJDQ
WuPp57tg9kxVZlV1tVkvZhOWGRTh7lC/OOc7tXvG/uVdyGM8zAbkapIILkzAiEMGymXgINzYDuF5
NDqrpemyew24C2rwdanXyToZoPwtbYvWoZkjDpb7PE8p0uTF0amph6NFAwwFl2dZgQhhuSJZZUHI
MfBjE5wMHoIqxtXsx4kcgH6u171awCwusaAMj1lpkzw8DMlhOQeWHky5x8gVIKcc7cq6rWDQkUfC
Q0ZNY7Sp2xH2WGI9wZoiSdxgWJrG2+XDCNBWrYOEx8FSpM84Etac72kdvS2np+7mrxCwSTtQUzPZ
2Lt+xijEuOSQWDE9r6osjbzewQP0qAWvaAKxyBnkZ0S1uQc3SH5caaHXUhJUIPKsjGoepbikW0UI
Yg5/EDUuB6vllQ+WdiyMbrjFXmk3ZXPfFyc+tmZFJJG3JgANbUfs3zOnEgBxBA6QIlp3ImRnzNYP
SC254aqPNpyMdVRPFFAVUfOSU8mxoLSMAakyQveYOcQtFdKsHRlPf0kR/Ct1YvmlmF4cbsrqVuvh
hvIvX7syOi/DmqIkPi+qfzSTbC927q4tVVHbObdlr8Zgz4DK2gMLPpme0ifm12WOvcxS46xAoIHE
6zCjGjQgZW8IHEH6DDeAARPOZidOd9TdHgEpaFqyz250rHUndcayOelHMVuFBH7cCoSDWDdRmBH8
x+ffJTqgm8x48myW71pUzlvNtFJG7+6Lgy2VpafIYQl3ZJY4OuMl7CvLw2O5EVfK5D7MjAfzvHkm
9tBg2FqQdhTlCa5WurVwurUnEPzBKJ/iKvhpz2xFa6VHdwyEJQnCYRLTdzwUJUicBpotqg2UufRO
7lOiS3VAmDh5lEzjqmgKDx0frMAMK1HShGSPdrTTfpAhSVZlExzxB9Zgzm5gfL0JYwTfyttI6k2q
7N7QYx0e7aVzcgxShgWB1kAt2MgZ7Z3IRAut2J+JK60PNCOo7Ic2fSwyZvNLxyIMB0cjfl4lpbDA
hbGGDW+JdFl8EolrvDVMub+eeOFYRUek9Q36hPWYaEpDE/G0xqLozH5xLQtYlNcp+dVGNQlvk4OW
SDYExAzPSTfORAZjFo9HJ18v6AE036c+E+VtVb4FDoEcyyXXE0lqFv2vPB3DA2Yc8wxWDyuNcuGW
3MmNAU1oq4ZlcVQVbFlWOmES0W1ntBGzJeiTX5Xesr5tBA5J0wBUqc6L5dYNSLkF7GcxpaXNVsuR
0pmHbaknx97Cylza6BWbUlNB6dSAcRi9+7k6UpG/Xg6HpjnoVIkQklFyrafXOA08DmigFM0zyaHm
SZYt98Mp/7KIDtr0FFTlc5xRnixPZzuMh3XjkIdH3miFZqlB1ymTZ0fjrwoV86VDo7ix3PBmyIm+
znv9ZA0AbycvxVke63JrlkZK28tD0ySeEvnJ14Xu9Pnn5Bgumy+KO9FRM2UhbBXDNyc4IJtyMJkX
pX5933mffa5zTgRUKNPovVa+cdsohXrsxQi2DTDXgzIE1m6a1SsWxogZZX5vpd5rEkykTxXPyxJj
8W8sb6scJX20Dafens18m0H2XWdaQwC9hjhtqaD6cSyPeUsXWjmNthMNdkutDa4+LqC9KdFe+JOb
YuNIEaaElq5xf/7dkucY6XeOMeYsuRdQW7fuCCORzNXtHMNQi/NgvVAf+1S8aJ7pn1IqRQysEsCP
uorCaMgObcDAgDQJrETM3fBXFy7B37LGcypySC5I1Wo1vxyKaVNFvX9YzptF9LXc7Whc2MUzl2FZ
zcejTGdqG7q0Al/igBTfhm/iWo8d4ezrw3KVeXc1gCjSR5JsFYv0TcpnjdyMnyQ679LJIwyeuC6H
ufkyaVja52WDUeI6XvUDN83aIY0m0D9sxI2rEfgT+g9tWH+tPaYfk6zYkBRMWCeLgzDWZr/XebHY
wBhH2YIeycz8Y5zzHJq9fFU7bESWzS7ca3xNJlQs4kDOui0asrLxoIV5pCr2wqXi6F/7rk+2IPKR
F2esgJY37eSs9OPcOY6T/wZ+BRaouocs+4ViEQaQKNvX2rdwOfFJK7Kl8R5yYamBsUs+hPL5HlIX
RsNyHYIgey9C7WeUV+Wxwb1PrB0LjS6LxLYfwkNidmiapnZnjHeVg7Vm6ei0mkuYoXC2GpP6AfL2
8LXjLpDzbOdXyynIXqq8tZVzu1lu8CEel4qcwU3QC51MB2NvfENq612YGLMc0lHfbXylNHCz8J5F
a7lCgs1QuE+vjBTGNY50wCv8tmWNFRXe1TQMtGNqpZc12l72pljPkSU2gZ9/tKwK2gKJS866YqsP
ztMwCQxPiU0jWTw5moqNZRA+o1tR0cSodb7MpZcwKgiezEBFV6gnOnBO+H+YrJA08UtGPaKkr6PI
QkYfnuM5w2ugVj5YUzgMWvmUFJ9NAnShVBiUUUyfXTjhgrV5kEt9+JXberQiAZknDDvRNUEQj2KM
b5M24sarubwQ8uZOLunWgYNftIExULWcV6pMT9Lubsyn8TCqTdIyCvvqYiR8cXuoblGQbBtV0QzC
/lG0xkoKqE/K+rpUTokCdqg7aZm47W75eW/uzq2LSGfx5AWy/1E54n1pu2UD3gW+O5aMXrmaINXO
WYKXUYYA4231LEi8X3bWvMXKH8O9VGxqo/tYLkns+j+kg/+sHOaAWCsH/0nfMIxIVrR20HKz8cRY
BpYJd41966rs82SXtWXzYnpU+HZnPE9U/ovUZJnpAxpLVo6R7yyWwRi/593SSy93CLw5l4op3ol7
cr+Z5vjL8ZOEZkER28ebvPALSG05eSeq0JjaBKghxr9Q+k9LiRmp2mEpRiEeN2eMAahIvscqtVcj
1FuVGU0EiK4MmtO0skU7rSuJMdyZXvSSDBILkzb+QPfY18OvpSV0ZEk8MVWe3bj+yQt7+DsNxpUg
wLTMGsRnnrQtIm9mBqy0BJwyruIf1UP8kGa0NLHDhGFmJ9T51Wus5+XaQJPPAgdfM2zi+1FtxaOs
XZe47EsB13/ZckXlNkUehBqUEQe5krto7jhHgf8dl13OIuxK5zpgh9Weg0UxnLdK91ocwfTvsOpH
e9c3203Y9IhYDGKhy67DfGw0d1FKiIHLWNcctM0YRc2xa7ttQBARBn5h7vxqeJR+0ND2I2YZnZsp
QwmC4pJDRniVIcoej433HHWMYlW4In7u4VzkIDD4AW0Y9wAO2nNk7GMDemXJNLzicXWweLB2IToW
OPHFDk7UOrRyQsPULxakuCHUBWEuwINtzB614SIW7iLM00ZNddt0wbM7wWlatGqYOYEum2j6ul4n
f9yMX5drZE4wn/qaeF4KpVLrfkax2R/d/kCgKfjEVvUkeRwfqiR7/OpU7Gam/W7vvYH7iK+qfnvK
bvOhvxs6+kNyH3gOuOLBIvPHmXEQREVO1GAmLgEx24DZVjrF1qogLkEnVwy7JvHkAAS1Gse3dikC
uIemrVmrWLbyRi+5xCYHmel25hTaFiYPIMEgiSyCkci1OSUXqKN8IFmIRtIt75vedhEG1OVmTI34
bGOdhe1DtAFjvUaRZbQQO6E/stxvmYsaLgwYt8u6NXFfRHzXM5eBkg3EUFIvgd0fkq4ejwk3P7Kj
puvyMfdGSzVbOz+nwlHnGEtWCC5UqLw9YAv901I3FmX2iFYiYBnTIOnxkZ32fXJKB+vJsqLypXC9
FoUgeRjz1O+mfuxPmmYToFEV9m5pX0pj4nBy297UiZsD+kyRxRFDzT+EbANYKvA9di37PnC1jVNk
+M8r0ETFyNLdTaI9CtU2JUm9UvvbQVlWZz8kSAAd8sp3c3GuvdjcdhZmD2YWCPiY+Xyz6+gEWzN8
iO0aQ7je3TgTNAmK8lXaRxUZYZV7NzX2u63iCRhMWTc2MYshlO6rnAVJSBFP02Qwmguq9SFw3aPK
J23aeI9JBFsJZ8SOSEjyNKEyIWaPnXNYjqcaapbfp/2J6JJLwUTtgJFR0PJGH04lE+wvqJKrucCP
M6NXxx1xbI/TZBEy5zAt1RKU+GbB38B+GHz47iaJXytDG71t0IPHzu1mN4A1L9Lkx6DAhCJuraPH
AnWapqdEVPBTgf6cMDNwG78xRZ3sBnewD7nv0QlknM9WkzNTy4vhTmv6LbLXeWXVQ0H6QIPtEoqv
tA17a85aes6YIoymBxjX0bEkzMUjHT8ZioLnlQg5iTUXskKTt/eDRQqZV9cDR0N51JO822UR4WJj
Mxzl5NXfyjqCq+aEW8OfwVLQd00ytV9YOmXJS+ol7etMHO9qeTAa6NerSeY7j/Brq9V0hCbduG+x
UGyFxi6HkScAc7KCZJl/NxR1GFnIlsyijHWJyoQdGUNZkCj3elxc2iJ89VnD32dq8Olm9bMU9zbI
la0xD0gv/HZ+1IkmhA15SSjrb0K/zZ7bCnWbJMwpTfTgkHWz9TTn52COaejrOjourBIc8eEmSsd0
7fTyfdTa8L53uRUgp3DJUG2j6yA2VgM6MdXnAIMPN2MiMiKmCR0BCajazrln/gQhkOyCPo/Pvc4a
LewJyBlQIGOaIdtXoUfVxRwzHXTGcO/WofaUCpy0rsk/P7fpdSpy/2jkxSXom3qf5j6ePTPr9yWT
29UY2Fx3xlQdMLpSI8+xqygjMxoEvC5O+FAYrKf7ZLiJOzTKnZ62DwO6LhkfTT2MLpnw4o3u+G86
d/0LjVS+nQrtYORteJf6s75S5NGN6C1tNzQRiRZJPB70os2OI0ZPSw4NYNBBZ6FlrT0XIQ2bDudS
mqW/TSZjwghMukqadeQopO2BaUWza0XpnuyifZO4J9DYS31fVrgtIGqF60ASmYQN5JIS63Y3MTS6
m0v/Aq5FsUs7cUNb0n8b+vASqEwrhRCLGMxNZeFd+iHW1pkf6SxpHbEvEuo4NSQHU5k0uy704GPU
iTwtfzgFyYB13B/SxJBIlA0wDAl70WiMo7OmE1rcx02KGpowgTkGowNwL92z5eBm0gQXziDzsBys
GWDRIQ3IecB1kB1NTQ4ovMOHZoYrOnA+EBeUZo9JCjtYGyVxmzPlZjAZ89HRkCiwrlEPgHSgcjHu
/dnCAq/Ond6qvtfGiLgwsOFitfqvxtMgwOiIGdhJO7tMCrEiCGS4xT8/3qZd2G8WYZATdP1u5Bwg
jVu7uo1G0oruzbdxHILs9P3HLHb115Idn5cgD4r9TNzOdXgdKic49tCr2fcqkQsvPbSwHLldax/c
aCbVsGDKH8XNleHRUztxTIIgNh5MrNOTQSCLGd8tusOuLqNDVUMYcX3pfyMVol7H2WMMIPQR0xOd
ySCI6HNa7o2zAhKlWXZBtxueUzoUpnRiXemu8TzGhQ1vgKw5XHeQ7OrNWPjEtAX4CNHkQzxSchg8
2ifm4tshoijHqb5zI9BhQav5N6MkC8nzFb+l1q69HqExq38yIzbhYYq1Psnoxim0Rwg0H2EcFzdT
nzv37I8YIXY3svdnAgD6iElPhQmiQ+oxu1wPlaWfZZ4YJ8YBNt4PzGJBjhWh8bE1sj24LP9V5DSe
dRom+9xR0pRFlTLoaHPdqhE3dhGJGyN7wl5Zn2PbyS59baLFy0e+waygKoRhMOOWF9y76QcutNQ7
FAEs2p1S33uMMM5aVdMMIMM59DW1eByFKyAj4zVmQgdf6DiVrb915p8229bbLtHaYx5gY+hqi5Qb
nkOhO6y8oHsv9Tm+S3tJuvGQAe+whbwV+JI3Vl3Jtex8fKMY3rkE5Xhhdzm4zQNlQPswl8lGalt9
TrvHcUR4pAXTEQWMMsOgWm6KTN4Acw2J7HMTbOPlAOhhKHaDFijR3Rhta9vv9zQYyR1n9dqShOEN
vp0fMubAt0uIiqncDqTFjMdqbjetU6VXMbYQz0hoOlsa2/a+sIcdNkn0yexLyyT6kdkuo08YlWy4
IeJ5Pv4hxbgfRvjg0cDJqYsbQtNd9gRjctsazFoSmnyCJLM1ClY6w6Cuj0s1BSCpx0ZNqNjGoyWI
y6zdLNbdTDAJJSZ0k47OiGSEihiPcL+OWBlvWK3apBUqHqXTUw4v1emyoGUR+FQNMTEnU3s7e0zN
UIlpgEP0H2Ncmi8D1Hct2UaVbjyEjlRqfrfbaozkt8z8LoXyuXlVcpV0Mg2ov188mZlJbPUaRVGl
RKrLxK4sp3fL7d1LWs3u12qn4wa/rr07S1nZEuy3UKpmjAItCY5+Xb5ZVm6d4yxiQ0eDWkz+sTWy
/J01ZYgPkxiuzD0RQoB/3UM8MuD+b5EzdUTqHDxNP/I4qOjfmB4sve2kK/Aps5NVWVavrKmAssbA
esguXmkzil2REZNOAl6nPMV5MAYgCGpijxk8zZrz1IxqW+3pzSEpp2sBnmOdu1fz3m+FdtcZH7b7
aBbPcYEjKW5HiipcbJPl+0+9K7dGPxw7WA2nMGWbR1OHnqBktNVOlouQEEJN02sv6F4rjPW48y1b
AWjm8C5wWS4pwEyp8d5Su/C4TXDa2iVoPh0xGmjpDjKUM8Jz5hZMyuIT8pO9C87bHI38Rrrjlr5j
3AN7uRndfC+ote4VkkfhZfxt0evuyiuC4KJZeIUMeYfdvTwSP3RX1VOz1/X+I5lJsvRDC+sAexi2
fmtsOeI8Ip9bQefz12FJqC4jwtfMJaUs6nAydmE07oWWn/Ogiy7LH7bGc1CM9A19wpoNWeau0xD9
1sLKbhMfcHqd6ufAMfUznGjq0NL+oIVtTx3jF60Oq9MoyWWRLXJxsnHKE6HM31yRBlcjx+XKZLra
dmMX7bN8wlAF04dIl0G7apTO6XPSZsnW8Kr8Kx+FcJPgo7h+yVf+I++yaxHlbfPXvwjnz6t0bnO6
hb1EeP9AYBYbjNp0hKjrZaIjhgRuf9ZhnldAOeLvfL+4rfmua5OYN7IoyjWnxYMWWRGD5xk7oR/j
2ySDbdv0IfqGvkcpR63Jsz1/EjVsVZNQrAcTvB3xyUm+XvpIv+6hLIzl43InAbD1nrr9Wz7ytIog
AxwEaVArN6w0YsisfpXVla58O5+1T+I8Qrb2hEc4JBrJZx6YYHxKBRKxqI8OPmnrd1r3SrmCYHOm
wnNcQnbd3tT2SZETsBGKtzrQ+hNDg0vKrmUVlAxsy5rNViYIpVyGbosfgSLeUFGLiMH7RnwXFlbh
RRICj5x6MbevhGYe8TZgD5Clef+Whjd4S0A/me7ZLO2UGw8Mw1QrmX5k0bfQTdnhY2yZ6loNTUPe
7UzRiFyrI6sjGbi5hxJZVm8wRAQCuo+M/q3GjbGitBu2juUwb2Hz2FgBD3/AIhaWyjuZkxCf1ekJ
YTJBukqN4FMF7sCltdPWGkPvvKhaG9f4iNLpdfkfr55fcX19LIPsPPafFt+t0goiLER3A/5lsxQg
vkLlIIRGX1V/LVmChNGL01nQXNRIwCne7Mq7JlMdHoZSO4hRPvM8xvwMUG6VmBMLprBmOU9f4DDJ
z8vOXDc8VhdTc5Tkb7aYmNmr+YLLsTwlhdi4phi3DAIfF7pGBQQTCFf40sfiYZgMcFi+8TOIoe8u
Uopelq8sU3aMWU7LPU/T0DniaKRAGm8TO39SWbjL1tjILe0greaXrY3Wf3E1mX8SjDqO6RqmqbSP
ujS9P4C2ndBpw9AK57UZ1ydhRuMuSxRzJJfzqpRYpYDzvsBEyCmBg0dDQhNVjkBGzSogWa/3hWnt
lsPDUduCTPwV9ni4bKrjteshusdPP2gngcoMCQXz9kXMTx3CDBCbXG9b/DJrflrW2f9aZ/aPwCO6
YYI5MKAEoHT4g6izClnARGYwrCPZ35RlONEwjdF9lMS/fEPrDrr5fZnhL+uNZSy0PKYjxkVrbNuX
CLMzBg0Hz4b4aaKgjmX9SWrtj4USVBZMfAP7zhBFturUALgs39O8P5EjXDPnZkad1tQbtUd6YimM
8r+QGxpKJvd38j5H6qbk2KE/NknE+6MWlAWMCJuWJVo5fUsqp9gYNcGnYPOCvVXiHLaVfb6198tg
aRkhLxoumSlzYVAHx0QNz5IggUGxGkCx7xfDUSvxSRC/sE7n8Oe/PiR/lkjymi2J8QuZPqR6+QeJ
ZJNlHs8ypH+hZh8Sfz52c/GEWcJaawTOHsrZxzDB6nEyGZ9qmHu3gzUV51TrePqEzCV67XfI9v90
4NY/i9L691K51Kv5v+Fdzf/+X7+/us17+/53/7Ml2LWd7ruPenr4aLq0/c/kKfWd/+4X/+Nj+S1P
U/nx17/8JDutVb8tYJRJYtbypeOvv/6Fpf7fHDz1+3//4u17xs8xj35vozz60498ZW6Zxm+Ck8/h
AYw8DMEbsVdfoVum/ptEEK+jULbIpbaUQFyBKMO//kUz7N/4TsfWWdDZNv4PtJO/p25phvyNhg1d
paOk6ybF038ndovR1d9dHgjz2aO7WE9R+fBbbZ0X+LcyTUnENuRLnbgnBuT4qGeXTGjYGTuZxy+Z
MbanMVDXpzWW99rY3QPhHFYlzFz8GdGtI22ITKa0qBR0er4xS8517N6ltRXurc6Q2B6gtAZtvLO1
+gdZVf5Zs9TusgpPU/RY25p2Mmbky+3dFIz+SudBhVJgcM7MphinaCPZJYlxRF+9FQKagJd73wvt
VueKgDmdWRffju2ND5SGVHPm8EVuH8L0YZqEPGvM0M59iDhk7Isjqe33tiNv/GZGMgvCBbnO7DZ3
o65kCvAAfem9C3KK0nU1js1NPvvfkNShQiMfxzLVKDCy1uUIk4uwkk0iyIbqBobBVkWVyE2UQWWx
FRCNVtZggNuy3rHTsk+3zGSLWmo6LX+wnZhOc0AvkvbNh24MTI56k4FvS6Qg67JVa7fThpHT2R8d
fy9NwZ156PFBQc7N8xpTTOh1Jx7aHYHs8NIalDRUL5B2RDj0R1MUDqgzfLPFVDIpzdrm0GlCI9hq
6i/ljIs+dkadAdpDH5vivh8xpiJLXIfevK10MkLTn6kQZMBH/l6IqoRH30iq3aFe+55hbDyqt7UU
mOIRrudMUQOAoVpTwsf1k2PTiDu7QGvTGuGprMsDK9F+TN3b0qsvbomGaErpjmJRiUtrk0xgJNUR
C9FTV4pqL+xcrtrKSbapcnfm6o9xSB5hwhmE4tKa+FGNpK/9SGer5tH7hAeBUHJZpHup6fpqTtQa
CLNirFUbX7Bvch12YBJYBR/pjdnqrOt0Rid5idiFwK2j3doTeh1whwKKIVEL+n3h40oWWvfDYXS6
r9NHEFMbUViCqFZkTnZCLG45pG9RVGwZWjrbcp5w7aTBzmea7Dhl9+hy+LJCxatA5Y1QbM85eU/D
3E830kgPbZR+hF5dvbIGwWRYus8grpyTnYzNN9uPth0Ojjea2bWufiudq7HDmVFu2zx78DwWOi2L
efT7P0We3Uw+LnHDm+Jbpj+oJWKjO7KorOkrCDXnzMlE8VCl6nR3iMqDGJFsYIHcNg1gwCDEimwN
e80I+qee8XcaxihU4yvGr2ZnZmP/BrZ1n/btjFRQYDUYH03uYKteb38JfXzutfomtGv4uCYfbRKd
iknP12NFn0P6xcs4Q9e33XnazJp+z0TXxJMKDTxskaLoFurW3t+0JjyDAhsr52y8jYq2vnNi+ooB
aKE9Q+7RmNvZpj7dBBU9Xc5sf6tVyIlqaZnvpCMrrGT0K7cQZFq5fcTOKw+lqb/qumIogDjOTBie
YyJ2RJ5dszq/8bQiI6nyiHqH6rezg62VOKTuKUzyCOyv8cubKH+uLcRxbl/SHZpRffBi52Pqqc80
xzZOKmwzcomwSeh0Wbnq32ar+EnWc71lcD4jD8IZnEXFZ0Su/Qq0hfyG3W5EcxFNQsVMoE7wnOfS
w1QqZ9oQWEedO7CLT2heGhlfg3g8W7q9ERDRTEu+FBMtc6U58HIG45FcgWTlDf6rimw7k5zDRsjO
AZWj0klBL2aZy+JYBKs2zYgBFHjP2A4EB2Zm/abusmPoVp8GWK47z5x2nk1ilsPWF89TjDATM0Qb
2jE0ze7FpCcnDYk9MFfLukvn9oi68WkoSTorrf6Sevlwyia80JpNog8BFtt8qrWdozezos/FAw8G
24wOcUwrnvbewbNKxZESU38oK2vDXDw9N+JFdiFuqOaaFZN3LtvQPHZmcNDdmiV2bEoaOWKLmpqZ
YBefWrd77F3SX4gwuxGeexPwEN6wJeccQzLR4kZdlwV6CBzfUCknl3ubJO4Dhlfv1NrB64sQOUj+
qg2yUHeLeGOycoPYYrzFmCO3rt08chl8zmN08WBW300iqHYkFAMHMYrLNCUK/ZIyn0HPKxgirGZy
SQ9NvAMf4STiEPvRD7iCjLvIY2Uyo2+aEq1MnZ0s6bqHQKddNKGKrss5urjThFKpjGzkdh5HzhK7
oguPIdyuO73ooWwDtbl34imEGYOTyBuyM+vvfjXFVrJrfalY4+GmgpF6z3LytdGptp3U1Q8DIvY8
QwJo5NLdVQ1ipoSb/2PpVnKV1+1dI9lXjZrG4NHwUIbcAk5laJpr3qErNjPpE7sC7QxZNla1Bd4x
QQHYwcuCDqH9DAUSYTnlw/3yhw9Q0UNwYdOd66y6kdghw7ZGQeOWjYjeIBOaqXtftjNFhJInBbU8
IlWmsbSGZ73Qou3Y3XBxGRcDKhx3kP7edkluyVktHjXfx/8cBJxqnyV3x1VXjOmO1vI9SRzSDco7
+Al7Q6L/ZhD8w9J53Jae+ZrYARZjX1ab3PLZvmldw9zL8Taxm7OxGxEcOK8ZhcSu9YJ625AogFkL
BLvtJMeYqgjajrPSKnA/eOyVapVnO6qu+jTb+bWJjGrlNLUP8Sy0IQ7iZ1/qyv/pAvzfS7z9p9/1
/2EFrtyZ/zzydvdeFx//cWzS9/xX87dVuPqxryJcc34zbJsBnS4c03DUNOw/q3BN/uZ4Bghjl56e
QFKhbEq/l+GO8ZtJSBlfNChjMYlSof9ehTtCfcmlOsehpfOn9d8pwh3++b9pUaGCCQstnsVrBBAr
Cb/9+xrc6Xn0OFbKnrNimxgiw21IUwGg34JwBYurG4EHorXaAtS457pAOJFPYmXBxC9KA8OFbzkb
bQhAXE9kumQ839282LmUenqdXsKsvJa6jWEzHN9j8BGtEZTbwAKgWTERkmOJf9/qYow1Oret4NYn
VavqPiarvFfpcXANL3JkIVd72Y1m8mOmrK4mcNmViZhZKfQwlemIeCVl0NgfKz39zg7hlOnWS+cV
R4NFfiQgQSBK2kh7mFSW0W6U4VurM6bzg/y7SIrvYnKSjfpt0fTT5B7/N6fFP5iIYh/688fsGB7N
jq1z7KT9h646ryMzLd3cXM+8QMZe6cXk4fElNPMdkWw8nxhViRDdDIE0oYOgT8k/Ld9sEP14T+qz
iD0+3EjyoSujpl4ZL7nHJ6tFZBTGxEuAM5UVlIXavmmhjdKmoyHIyuCZnv6C1YKDAMObTxLjCgoO
JLlVtKndu7rqBtKTOPw2LYefYfFdXiXD25/p/EKg2lNfhZ9KbdlF8lm4+2kA/SFCwl2L9tVog2fs
Q+kaBQtmBWpzZmPPiX3tdIBtCJdVT1OuPM9MNjnseBZazU7YhO2IGXoz+R/IeFk67HJfu63Bway7
wLgR9veaKgkDH7p01333tGwbJKGH+5g3YrFrXo1ddva0dtobKC8s6xCO7rekpF8EiPFUdxzYmXAg
9R+WShscqmHDbD05mqMzHAA7vHQdqydI4WBMnDFdJTaZmLkTrtDgo2zQObmH+eRXxUNr89rRSbwN
tvu9K4KbwijuOvSu3NMJZtU+lGEWfO/KGIunZuB85MIjTR5NHI9FXtFAyAdeBEUVsY/qm5n13AYz
HvRFQNcX8mmkkdPC6LpcVYRDfa/ccB9r48+gQVfrxJ965T8VpWchGyMvxvO6VQAJBukZhn4r+HR6
jq2H+niVK9+D1l5MUpNKi7NMndcY765Afvq1aLmgnX6Tp8MP4NcNXD0e+A3CTwrIT6cx+SD04HPK
C8AX5nOt3k2XcCdA4By5OKbIomb5JvdOqaDR/kPWJN8jt6IPrP01Re+8ouODUV1Er5MtbmCS8gQO
os9KJJcOrgjrjodeD181/7FxwAKgN/9Ub0CLPMBM8aCDK9Q/e5DngxWXhJLQWhHK94n2iijptntM
A2MjJwKRQf0WOxgT5zQyVLzoeE2Y9Zc2rxhjoc3ia7ipguJxOfd7g4/GrIhkwsw4meXZDcX78u5G
O/n+r6/3Bc/6/wZ/6q5qs4LVLYfnsv3nZDML108TdQW9fQKLcxipH0BUeW6Wr2bNfB4L4yIj55qE
pGXoOrYnnQyHEUNmxAaNNDlADHP8zjCYzrjWyI2FFIY7olsViE/1qXiwH3SD66BMCMltZ65u/VLT
pCA5NB/KKAXjhYBGiI/W4p9EpX9V34Uh6JjmprEKU0FnGL3ZHoFEAEEHUP1sY+cJw0F2h9HHnJ19
Z5APFYyXDKFKV2YootEaaKZD0aKdHJJy8sQeVsn4IdH/zQAWYEtsbGTJQCsL6n6317A65uFK9Aef
sw4tb/6tYrc4zzSnIe9v5nVpMbLKXEZH9c8Yg08udPPLUu+3lmJaC2f85boV++VGvXun71b/+lCJ
ZQj7x2NFiJEAdmUInnV/GNLysRnRHLlYcUvj2VMJQHxMLQkjpV+EW+k+D2FKJSq+p8ihVmWcUcTO
4FSLCXXh+KS+25s5SKOZQNRKwyPo1ZWsje8RPhiKfuN5VtIwoX9oMnl3pIuOynoHyEgXHVkGU3s+
LVHTzUzyvkmqdzYozxBYCRDkxh5V+Q+0TXJVaNzLi3dh+/getfDRlum7hB4AZyB7x4R11Gv5ljqc
Q17FpzdyW1oVqIkJmdgWxLM0YGpX0ucDpNDw17HF0oiP1PAnfEOwE5uwRSvXXwFlXxE1al9fmaPi
3s6bKyqQSwHkENswtTL7vdXggK/PPN5zkEwZfjnu05yFeSGuo2JrgAiqUMzZVpxzX+Pb8Lde0SMe
geod3ETu5wbKCKAKRk+xnNYgVzb/h7nzWG4czdL2FaED3mxpJJIiRUqiMlPaIGRS8N7j6uc5yP6n
K6unq+JfzWwYsiSAzx3zGjtokpuwem6CtMd8h3KLmpQr4o0JERr93RmY8phPgmNWaajqnp/s5lBn
8++6bVImL3Wa3P/19HCIwf4UH1EFNZkc0MVcU11mzx9YwWqnRIFSUbUxHA7oPDpWlnvJBvcyo1uL
X2vx7hrMbxV2RBvkGe5II85RLDpwh9B2VqgIYT6qa8+iUVck6nH5pRaxChcGtl08t26wtVTnqCbF
m/xll2vMiikTSBY7Hl1W6ni3gSjsUtN7K1vzOZr0Z/RCLkbtXAqLthQuOpdYc3mWCQ+rUxhruQCo
3wijqUf6/QosQBbwmDvFujCUG1Q+oBLySW3/nFQtsVRGZ1TJ8aTRv/F/07rUVHWDc+8uFymbNtrj
GcjbeihWhBO+MegkiCqQM7AaWo0X4Dg8oqaDQqgAGGdaKwbyV3aHqYt7QS/+MrH5gbF4/utB8v6n
QXJQDoT0T7Ebifffg9gpVxrupNaR0+jdreJTqzW0+1bLL72TvzVO8VbqzDOwBYg7w9fQTOZjpN9l
ksMxfixrI32TnVn+XptLdHXV/Car0urWkHw4Gtx3GIdSR0pWlspGm/MPCDMBc1MOavC9KbRHz6ew
K8vSziKmu4yB4icvRYXMOGMlG34QQmsaLXwJLDBAAAD7ZufnmNTxdIuI/ypsOGie9dzJ7tlq5qX1
8xkx2RUy8lPVniK73iEkwRYkZwp2ikpPP5kNIxzYMAqZGrxtXvHLIX4GaciGwSrPyRxzEYFGJxQg
WzP8zBtlWmcpzU6KJlXBToOsAztx1L8q2NMDXOtPbd2EKHej2xGpyctQkJAi0yzj1+T2RTZsbOnA
EXcobrrqc81ZB8KeKYI20KbVKc241nONwsH6oYJg8zc7t+n8e1BtoU7BaYtBNtoZf5bS4QEGg6cp
4MTM4jK3xataZa/NXF5AN19IXJ7rEA/cXimI5rJj2SNLUj5b5nzojfzod+VlCsuL4bunmHa5StQw
1phWV1X77Ed7alNfpZ6VWyeyEF5sn4hZKKNkyKsCLt4G4QGB9TcRtFPsFCBDTATmPcaUgYllCriA
q5QwCltPoKJF/JXXwZc5xkTR1BxGXB0Rj+emkP3U0PWNI6wSzfqSuLQg2nDw2DJFUzDDf8SAgut1
xXWK8R313YiKFPZcv+IyvfyWjLhfNeVZcdKHNqAYUzVnoyUbwkdeidVtrrnucpKgjpoBxoeAjKfm
qjPRFaim7lW30HFC0myJWE2Pp1AOFE6wBUELgBZfYTlQ3Fo8dkPC+5agYu121zkiXB3N+tZMgmeY
cR+d8n20aX/QNDTrwmXVc2ZNHY2Zwgbgk5AbYXSKHLeej8fc7+zDBANgVTnBdhglXHTyo60qz2F3
W1PTIM5gq6+ia5DYxyWi9nuyCSNPDlU5fiCQuO5V+veTaqxpD5VbN0RvoqmDW1/YXwrF9pVJ0MxR
VhL2hbxbK8lPVfDeoQ8gzr86SM6sCjf8MjLizCWvKLMClXPnCDaWwFjhxUiLJ6XR4RiVZFr6TqaN
zKRKosxRZ84x91yg0DZ8JZ5MjFqAMe6wJsYvlVRPTwByxM21D5xD3AUnTaGfq6BKFJGcTfFd4Sav
gZ+8Qsn4akfJQlLtUCfhd02ueQyaH5lt7bs4x3Ig+oBQgawxKZEnIC0quUf6IK9RzwdJGrJk2rQh
uPaJlM92bqcvD9jbSklqfGZtYvtpGzXTi/R1BzM8I9P+ZUdA2HoXrlceP5KHQXuXVF4NtVPSMlNm
wxYFEvh8yyUVoXUdkd+Lga0OeTZs4po70U00EwjFGW20Bgb7FcToa207V1MxdxLd+4wvQshkG8op
jz4xNLhAJGSvSY8pQooVjzTuYsiu3RcGoF+FPB5V+xG32fcQb5hlPkQz+sBCFu8ofznBfOnc7HWQ
uD5ySGpkaIwh+wa6zlhbYYJ7qDfcta2TbJCEJTW17gIzeM0Z8ahAFrHLrMehi79jQ0WGJoPdmhh/
TNoPSWmW+SapNyDXp3FK3rEiZSaRu02IW6PFs85QQAuT6BU7A3xE3Kue8mSsm07PHyMz3hUKRVyp
TVg+w1pX4SONX8rvjUq8y9OcJYluy2/UjfXNkAUc4vY7kKAvA4Vyiu/weDLyV9ldnJa/X9iOpnYB
yrUGnsxNe3ShIvvOaBBPyBH6NpJv6HBeRfygJuVftohZlMSbNH8d5QZH/Hwm8WWrOdRGo3uKHIMA
zgu+8gD6bTpFR0sjyV6SySRKnlrasYwrsuxR+oqbNsl1zO+NwtoV00fZNN+0vrgohUoNiBZBcBfl
zQ/5OEj6lwHr0NEFZUHafA1w4AyCqVplCgulZowH3jroLG1V6LO+9ZAmiH0yVsRDyBu4PzfoWGKq
comt4Uxji29afpyyhlkYX+6kXLFiPmg1PrfocrgrUGMc4MqT1IAq0v7KrXaZPT0vt+8xy52Rs0g1
KF0nEVtgi1gt02zkNF5XMrr1HH5JRShBHZYE6eyZANjt6THJWIupRs0kmzdNxT6I2fBrGRWXrq4u
1nQwm+yCcMM2NayVg25r01N2QixXZqxMS6XOL26UfmF3AbZQc3fwL9bgvfgk3oNZjPDURXPSZyni
tBr91DBXv/eVRe9P8RxctIxLqKdvY4lvCQQPsSdQvtC0OONTk2x0g8Mf+sHnSAOTq2uk8uJG+GHE
bHewGrefoxmRx/v1sHFpiNq0jMkoyL4N2myb0NmmLRHfrPKQ3Fr9KBzjNDQiBoEPBDXz3sc326zz
u3aw1nYpVQOG1JdNWiZHgadPVp5ijYGRvSPSktehg8rTl+bO03m8XeRdZU5OnBEyY5ocDwtrxjFg
oFyTvOrv1oAyjOwUyyDrGqq8vh38nfTd75CDX4k5SAPKLFQ9dfLz3yPF3ChrWBPwrXrP5wxXE4QZ
wOEkyRb88trwAK/L0Q0d5RUZxdcsq+AC2PmtNUAZWxZlh8RC5Xff6gALPA+D8m1J10nKPZYxw3Fh
mi6uRkF1O4WUGv861NUXUMSf0lXbNIh0HVegRYuW9h8SktnSYZfVpKvQZo42IgugJ3LkNtVnVJXe
0KnKVkra3EAyvlbjw6yREELPVBajE0QcdKaWFBokGi1sdVvRq5ZI1M+8i6++wULBnBSDPTSLYXwa
83iVgDIFTQnhAtQ62TLLWLFXLDjcb4gbZw2NAibpxRixWezuZ1qlsUcKqg14m5k2AeGSyOTEi1Kf
qaz2warIkMocISu34EmSc2tEqUsmLPl0hGwQgFZe0E7YmEjVcdSiENxq33wAUzSf6pu5JGKPiMSt
mItwNY6eHjt3LNefVDd8CgZiV70BejE6r3BtQGyQAFTuvdOGcGMiqoDE51DysRlRv4JSe4Ls3ypB
fYNk+Fd6ixUfTiI29eJJqX9MPQmDhUfB2nE8VJ/l8ocWAV+K30BL8bhBr3dUzGcpD0x+/6QY36Tq
stRsNCuOaPN+sjK5K5uPXVIO16UzbznAtuUpFlgyUply7wu/IcpDCgLPvYOXp5RQI26lQPU6t056
+5gmI8QkykoIqlmZfemhwlh1yCaQfS4ZC3iyvnf2PjCm9YjmwNaERciot3gYeFR8A2snaWZLTWfS
shvJIWU2KKPxHAUaRNNTgBFKUPgvEPUaYhzxwSM10MqNHiqUlO3WWw/acErH8QpjvNsOtvJpJ9eK
gbT04i1qk9vGyc+SIShGAH2vwJm9gKusHYfRvXeR4dFB6lPlIdGVjKFP7kvre5FZ31OLuUdkCCcG
KKxn1E+ham+qngeODeAxKeqHpW6hSLbiQ9QlzGZsqlJ9RqLumJDHE+0ywW3DY9chd15S0xGAgbAJ
JptnnQMzDYr0J7XRYpXnxcUkaSuWDFHS2MjSthO+UGNW3A1Mu9Rm8+05dJZ1EZvW3qz+2WH7j5hp
43fI9LIx2Sr9Acc0Hc9BrPT3jUk1hoDyeYxgN/vpEmSmk752EZ9aasfUgz7r0dnrxLRLX6Y3h5Pb
2/eBrp5dupVLjDzQ6t7Y/V3ZEPPrUXpc9tLie4Qr9Aq1lkOiW7tYYluzt9fRmHyZ/JGB6uIaH5Ba
Tg3ZoKF2HAvfRZnLQHvJM1/lAP3rfcxwpePx530McoDl2Z5ho8gosNc/7GPo1eAEHKKAl0n4B+Cz
D1GhkWjZ4jB15Lhfiv91CGGAy24mE1hFDsE8+pLoWo5WSarmAA1EQIg67XiCfgnsMWm6yIOa0Ic3
PWtfp9WFrOBSBcFzRblc+iGwHW4ApOhoWgYaGnUOZoUHiUSXJpAEmtbWqrqTFxBvppl/NWJCvr4G
kz/zMZ7qfrNK9SOw0qNkkwbWy4jrupvYqx5TO7uE+HEkAcLZMwCWmvxicv1rHpPNITviAWTwCsrz
em+e4tY621M8bEil0B4iaSxKvojfA1SVgNGAEpWuWmpbd32svy6/VFw6GWVOJsfZOqnpUZ6G3BaH
RoisRnpb2JRmKqvnCB859NljcJehXy8hDl44w6pOAOgEUMB9GGNry3gEa0eOUCPxgIhRmBMgwhw+
RNl0K8f5EpAHHR/XoDDmOTE14WLv4tS7gRMHTcezN5lXH5Z5mJG1w3Bs0HGDduUr0VdDsQ5T0GaL
K4FLLbInukUgpUxRu5KYmiaSt6oMYbUETAGnLJ+ccTzFJmFdpxGsKyhbYIpwiNoAiA0NM7vRIYLo
2p0sFomNJW1AyTucypNOhIFtJTaz73KSS/6N+98lJ00aPQKLJZHBYo0mOtc2t7ydtIliGg8rDRzX
g93N9NtpD91Gdbr3iCNTCQGDhHacJkNdODk0oowKKIycara+YhveCybIS7vH05mrZDQ6bZyllWab
XCxUkZfMzLBqItSURHny4gcKTzvKhQNAB/kACfslBkRsLtlAPBz88MOXpo7dB7eBj044/NMlS18S
UO9RpIYw38SkOLhxUwXT6+LZb7jMQo+/mPT3Mf4nrIXGt+GgFauw52N8fXjO+t2/3kcDzGjb9Ysv
wBBPMmbGxJiZTywbx7F+okejd+NBK/urNR4R6b0arMtfGTJ/KlxgZskPQqdZ2klLE6uvSnQD04u8
l2SnELloK1nrvLLPhlFpiDAD4659jMJLIOD2YO1LWzngLUFDjrmM6fmlS8NzkecngM6v9KcuqSJ1
Fp6fhJ3A+JObJRp1gVyIwKx5k3rGfZrSMlKN8QTk5CNugSShRReGYEO6CYMnq6hu1YB1OMkjX7Ik
Re1vIIp+SjoqH63EPEEccanfJrhQ2zpaAdImVqHNF6PBuco2KTtFafOHSKJfcDfB04Jbn+rmR652
myU4ztiglqxpySDgEHsWJpBUIPuavXaZGst2vCg+seHz+CYYylUS4ufMNJPiQkwMb1Y4VEXaBuTR
e++8e9Tq3aDeSVKNQ/kX0hPq6oHSL/+R5kfp3yUkpfKMBiQGqWa8SmQNotBbFeyhURWetRlhJrKP
wIi+EjasfMrfcT56KnRNXTXqI841EYvRj3ZLb1xyKkyFjxyJ0o1YEict01+Q/t0vpwyAp7sZroo0
GiUdUtzizYHvuDzKznfDrYUoy3K3c00CE8g6NYYnAoGfpl+zPLhXdW6evPyxitjwloJKrqXnWUeM
tHaDU94iMTs55Y23rAalrFEUWTVSsliG0grJNWPcofrJv8hGV9BqGPELKNka/vr8WkrKvx1fpuWo
oDro86EkTND9+/HV1fJTg3AW8y5mAHPGdqZHFEwRKQi/5sFg9zW1ZzXcRfYNwPmHANqggaQfJkf0
fbjkpWQg254MU53FZz+YV6joI+J1Covky8vSvzl0rf/pzHVJLz3JG2gH/unMzWhmqEE2aYgtsM5D
eJoz+yvmKCQvMNNWavXhdMo6N+d1VH/ZXnYcr4LiAOq4s6VAai8VTP9aK0BHUyGMIHyo41ouZ9BS
o5HzddnM5SfISuxhnd1DX6UHrHZ3dtrtq9zZ2VV2lF1pOb9aLz4qOvlVhLg1fO8IKQTtLMsNs2Jg
ltU51enmBq51lS1gSc4duZqscm6VzNgv2deyzIDpiRXmg+cpPzOPD/3rUTd/149eojQH0A4sV93W
SCP/1CuM4KTNXcNSb3Xz2QJqWQJN6QoSFWkJ+X76w8teXNhLayUmJqMgbkvHDQ2eXQGMdOn9CEaj
DBATkixr0p8mW3nqg/lZqWnGZPCPsfPG8kDyAUXaptJpsOmLLTmTtBekT0QACvHtU/oGUUffthkx
Aon9fldpE82LRH+mA6mviiQBlRrCZ5Nen4s73i9k2H+OWyUu/dM6gJ8k+vqe5dL3lin3hzBuHro6
cpReW/v+lO4N6xalTLZYEIpQiahvQa3jWLr6yQTape+eSmd8WGIEX0pjcLQQqjGPckSQe3Vr14fE
ixMTHISd+POqU5SuSheZshkISQUUskrvOYwWnMAQWBbqa2BR+/s5spBPkAgQT3ZrPaw0HxL6LE1y
faR/TPfobybDn8S7mQyyBXDHXI8HgWGZLH+49UitLQ2oKEY5Q/yuKdWVHiiFnWKTdjiv5ARFvUPr
xfIuDQoaaR8+JgEnihX6goYOb9D+/pvRgF3578PhwKogrlZBlVE6/H044o5D0+1SOIB99urhpLuc
MVJRdw3UixuyZKmsCgAp4yhdwrylTj3awdkLHvuy/VGg6eNImbWY7CsG45coAoI8mEepiEixc9bt
c+EeZ5fNIzcoBlV42qHp6G9/Rctp9KX1IUIn8zqew706LpCXZcDl3ycXeo39vgRhSxSzAJt69K2p
xG78UrlK7ITwzKsnBUfZfOQHbmfR8/VbzFwaNqwlfLPBMqUFJ3Rk+te2pbCouQ34auc+GyhljQl1
zyw/jt2NNWHFuORFEAzf6FxQsmCPlluSeGvZoaKo27f0CU1ql0vJdQljuly2GqPRt8tHLv0UicLQ
5EEUGS8+QkhVM19nXFLBy6arXqrSig1F3VXfFuhQqrSXufBepNkQID4DMod0y4ofCJHOuRScNG94
iUGzJERgdOu0u0DhmBvsXayHP7pa2Zdg6XNMW62k4Xh1tzAktpKW2TJQS/ESuvhRoCzxlF7CUN0H
OW4IUkbDHYsRH41X20YSx9xpLYZkeRhtlpqqDuSv84XQIB0N2olS4nXQpoP/O6RfRlB8WYizhOQA
+LmeO6VftyC/lkkTSuMhNcJvU9jcSTk/SaijNMkpULOvXB8eUdneyDLWpc5qqultnlawMbyrtHuW
CGcykp9mZP4qVg9pjkAI9AK7zXhQ5noIyVYG1jv+1W+wXzB1XGJbOU8q3z+F5QBLFVx0ObtIm0oC
m+Gu2sFXRIaQfUATtFg1pQAS9334TxicQz6A1jMJx9xiXN38TTvaVP8tmaclqZqaphsIkSLf+CfK
JpXS1DQpiq9lH4xjJA854n0+XqJ0SU4kDZDei4XVmzIckKva6YjMWYpxxQHnOKXJRUSKRnRoE76X
TlbXvlWB92BReEYODPgjW2al0f7DUbaWxpE0LaScLGtFGlOSJJeqf0ZjiHao9JhMDSPhMa7Xo6qb
m1Z9CH3kKeSN8AqLy58yc1DsRWf2SQq3thF+SeNUrsBt9CuITtlOl3Wbs1BZ2/J2X7/ybjt87+og
Xoe2zlALbjGM6Q75fbKZQqrWTZ5lW6h1b0ls0uWiPeQ3OVxV1KhAY++YE7lFc1wwiz2FnOWLYDor
WvAyRfWrSQ0AApRUBvJXmcWZCUAvIInVpuawpM6Sq/gRSPPOUZaJXi45MAFJArLB86vHwWLjWEYe
xm6zsssnjxb1qkrJSb/9pAJM+C59Asn3ZYm7RnmB4nSZUiBW0KAxs0PTuIhfZXMKwuLGAne5bFIy
al1OITRC87Q6VVV31exol87pQ+9MAO3JlhQm4DIjHNJDJvWT1qEIo2lXdUDWU9p9S2q5bIkTCrmx
mxiop6SvTolrgh4/JY3sWPKHitsd+hzdAIpWLs+P+ZzcJx5ylLV7H7NUJZheNuOMjiY2rcdMQigq
Z2QuyT5IKcs/0a6j00JnQnJkPYvfXAyHJVdGduZ1aSWi0YscV5g+sfByIsq1I6mX3LzueuaqphzK
rQD+54wWkC9cxLNpsItJ2u64wSuoZ3511yjNWfHYGn81oyuqKyyMPABMij63PLtYkYYE2xrPSY6d
BXasTdoZQg7BkCCNlye0tBckkUSR6afWW5R4K5Dw0g9kXshU7lX/sfaeJGyVixOFJgdLLeqfMdJ9
zTeX9owsEQNIIly0TZlrH+XAvQl4oKVJV07HGir8AhhOmkxfo02DOFbPLaVyXyp/i2bXrxRXp3RQ
BanyKBc9tM5zXSN8WVgvpqu+YhVGg8XhgLQi2m2F+ShVBtjqKI1+/CsIclw02n3l41cNxAqclXeS
y089mfLyXCH9a6AsEHVjdYAIO44BC2CyrkCtF5h1Msen1lRuf3UM6adIvyVx0wcT4zxU3bc04gna
ia1Ua20Bb51d5a4akaKg2LLMKI1m+kzmIY1Z6WC1cuotncsWTQtNjfdlRQIjbWBJkgUd4XdGRxGq
2go4ecnpbKN9cCk/OQdJouVAkDaR/L1aEhMQ0c+ct0N8rZGRWwkgNKYqpiMftzRDlwNBJrO0F+Gt
7vLc3y7FtIEKFx3W0i5fpSqx5OwQO1/lqM2lNj9htYMkaIPkSRRChtRIaGXlNPmTmXXIBs3PREvb
OENrGh9CpQUuzJtK3iZvjHHll4EpRcReLWeXdK7tMW9BxY8w7Vn18uB8mcJLprmUIDpDPxg6/7VI
IY56+cOunlzzkyrSW16IqJh392lZaLUtKUs+G7segXQdiYKVJkj6Ie7fx5E3bk2wEaztMbevJW9Y
TCzAkv6SbVMoY26ka7nKKNfwe1dLCFLtGtkkuKwDW6zUImInZO24D9mCCJcWbdmHnyJPX/KWcrI3
BEfyLBNWX5aYV01xd0t29L/DEvlPZO7/gyQR3fxLmvZzAD3k7Y/0kOUf/knStv6hUv42XZe8HA13
Sdl/kbR17x+WY+gmqg9QM0zLIJT/JzvE/IcOHw86ASRs07bpF/w3O0TR/mECUzQ93k23AQhb/z/s
EN34k4SBC0mcN0JX2VV16gbQv39PKJyZS0hj/5GKKAYfQ4/FyIwXSZH9JL5BOhchSmxsk5jSlPfh
GBSvbL38rru99Q31zjsDsV48MBH6r170wLpzJ/vsGO77rBq7sUPXh2m4h5di0D1VulXmUVjsscso
n6uSOgXdzLeBtTpBfQXD8aBX6TUFmocOVWduA3KOVe2+IVuWbvO6IqXWv5KZwrdXd3fIGzpK9ZGi
kUKnMduEGj0Pq9VOw4S6jG2Un32/T93q3Uizd0omxOsx0gU4p9mr2Rk+8lqJ2Mp1MLytijFQ+IAS
I906zBDS2QXiGxePOhXgSBu7daGPjzmq7jecfijJvBdokeDpmAJ/Jw/MvOAhzirzh5ErW+SP3Uy1
tvTbkImFF1h0GHqEkVLtfQeZj3FUblLreajrH5VoDqfKz4r/BZYFQBoxiRVcgvgebn+4MWb1kKo9
Ovrkg9vYLFHsRKCEhiHUYqA7KGbNa1vxuo0SpNT1tfBV7+YPrQKb0U/hWrXd7xkUnJU/tA9d0tab
sK5xFfXgy/Vt86kLeDfEc14bc29tJ/1Vid/NsXFWgQqJI55U5IWgUoZufnHM9ByW6W3koP6d4+Qo
arOBCqXdT59Smn0qJHUtqe/73F8ruYEc7JlaZaVRs+/D8tB4DrzC/uegGRMi+do2QszrnDucdZAo
A6MEVjifxtYs15rXFLt4LF8JiF9obem37tSfMEQVDVyPQ7yYsfmmc59P9zYqBOj04zSM8ScOLxHi
dqJWXqd6BPNzBjxneftTP7Ul+tYQZ5mUyAtgyOca5sXVEMKwtenqQHIHCpFsEMaik9iEB6SWPjA8
clY+TV7awt2pclrEf7rgSZ8n+2D+94vrA4/RzNim+QJcgIitIdiwb41a/5413r5OsgZRyhKRp9ZV
7woIsTvfTHZ+0eeHyKCGWln6qQzVVoTp6kOsIwTzr5flZwsZMBrhxCIkQzCUzPuyqYtbNHO2OQaX
B+gl6ywA5zfn2c+xroCm5OVBwyvasSfkmhE0pbtP5H0worI4LF/pk3Wjm6VymzZ2e8BzuMMGmq+W
FywB4vU8jQSF0xjeoYFqrNKQdpqFqxaCjSUvoVMdlCJvWQmU+32X49ObCYLneXgMUSykCLq8ls4M
ydxUH5jsHHFE26YxvesVlgHj2cGy4aDmXG0C4QVzSp+S45BgsiJ9G2dGTjRiFFSaT24UZBDRaO8q
xSkqUW4q5+BUN5OCZDRurSsl61ucL7VS/Hq/L1e6vIxOW5FRykUv35uOEwHZH1C9RZBmQ4h/ZEt+
65PMW+Xpo+nklDcQZjy4MkaelmGyId8mZgOUKMfIOM5MHb1i51wr5rwxYTNLab8/dCX7G+4c/cEP
znH3kLqaT9Qe32aueI42bXHo5WX5ankJYLpv0QIGrTDbH73jALCFRb3Wi2o6gIKbDl2bfBUt7TYY
be2hRnoKdhhfzba1qf2pgj87XZuk7DdlZaFxQO8Ddxn9ZoaWuPOG4Cf6VvO2EGGx5SUO9RaloW3U
Y7QSagZkVXnBLr799dXybaKihlgU2JrYatUcZiVsDqrqYyvVVVZ9sLoKDUhCMy+OJ3IZIz+E8rJ8
tUzt0cAZyfick8LYqNZD2OMHAbKDXlfiI7SZZmvSa4RTGdi2nd7ixDdvIbqT2OoRes1waJWomPaa
/ewiSn7TmcOPonXb/dwgbe7HdD4XNObsXAJFfK8rTMXiqQbIkeX4IKVIes54gjB1RmdTuDTKmMOY
YgF9vbMKZdNgvLRb5vAyJwwlG/eNmT2V4WjAobaMw/JVgADXtrVIdLqupvit1+46V4/2DJ2sts0j
PcMAfsTyOuXJcECFmR9o+XiDDVWzY+BGrqkfXLS2PCYbhgkrnmPJP0E3p54NXiRANs4qMWcaYfhC
7rY7xVj7wNM2DiRLL8azcYz6m0RX9b0SV6eekqdahilZfkCHmCb2aZAXJ4cqoYRY+6LaeN+2ZG66
0+ernHLGprxYbW7eO7Z+awWdsZ8omh2ZZeremNQ7sy0vqZ+4+7JV4005sn+GxozGm+0ji1DkW80a
CQOKDueJlMFzm9y9iXSKBN5sUQjny3Nm2d/cQlF+fZckkbujtIrEZx8DVTK+gjyND3P7lMacGIqL
Wphq5reO40+3tYpIaeEElPJKDbiyZu10o/TeemMo1wgQRe7AM2rHu3CeKfUE1aoKlXyrFAxMY5bR
i29kLvhnc96Dn4Mg14wnal0hpJLNMJeQ413tXsGFohg5GfEGGsM+3lKgHm8bDenAGXp7YdqoCdvU
KcqZSCgJxotWtDRdU9ehn6M8FOzgpOzKa1CjMq/pkPQt+zxH0bhP7eSz9tNnY/SdDZRLlFq0mhmI
0CKHERhrCEXYBajOGRB3A8XH1ZHVtTZoTRzaJEXRsoW640ChjVLcsHAf1zExsVaGv9FHbXuqADfh
4oM+ukXn7jzQZcGakxJgYX2qUp+tje3Uoj4VzpRHNENxRQC6TgtEiavp2qWITYx+0N2VG8RfwruG
I2jla5yKhv6tz4xh1XQoGCdeEZHZPA4h52oVULnI0A2t0ICl3L9VTYTktIy2DXYjKzVrwHTGztmB
gnGnez/UJhqpn3jRtmiQFEDmdWWN5jZSsVTGzw3vpBG8l+trCuclLGHq6a4bnmoLg/vZ0j50XxlP
LW2TvCPM0ch9WztYjwEQqFpNR0j6jnHnZJBZuri3gPOforbKrjpSArHR7jOESu/ZekcYQ427U9Pu
s+xpA0fIfo+gpnBwG88IYBs3ZY8zDhWPeGMPngH4ABMelTmSt8mmR4N0H7bW0YtF+b1yntUhSm+a
EcHJjrkJ2VH/itA8o8RQREjA0gdwaUA3Dm2M3sdsVcVuwjOK7oj497SmxoKHT0VDoFUyACK5jxN9
5539ysYKSI/RTA7yYd2rIKz9KfDIr20N5VgDbutswhAMH73G/an5RoIYBOZ2ilt/IB750w7nTye3
jJvRV9o7xdNEHLwJbg03NsF1ODt2QAMLqGo/V629s6qX2mONoWSC8hshDrIy01ltsONSJ7qCTEpz
RsbDLooT5ZrncoqS7Qjn6yUd3eckDcpHfaCcCggSNb5gnXUpya49m8fIDsv1OJvlbvSzL1PBssdp
TFTl/PRk1tN5jPJvRVgPey7/mCQ+GFUfPSbkplsTfzil9jdgAKhDtju/N74BFICjaycfce3clY6L
3gVh/aoZeve2RyTi0naucNQytBwiUa/vnZVOVv9itTQpvfCnI0rZ6LX2W3jNR6s17noFMUHHpFmV
u1q1dTOq+l30lHjJDWIsB6iQuF4n1ica3aCLfvAIrPPYFscayZRvNYwsArr0O2LjmCuZprkZhBjV
x2lzWl6CqP/nV8u3fuz1e8DRkIf+388N9BZBdNbaJo2wZ9Na5T2wHGeLMu3XFKTdYzZEA2oPt3Xb
JWs9bR4I3SCYsajivr5G3og/aVUedC12trbWXMbRfh/i0N9VlvWoJzL700494YeinlC2GG86L+so
RDWuc8g8+kJESsgQBSmUp3pwJlo5FKIcXflwEdBZuRbFvqT9ALJhfO+T5mc/wTmpdeNH4xZXFWGZ
U+oSzyG9eXZN9yMd83pnxA4qG/XcsAub9xk9GmhZ49FiAQ4Jav2OidYy8GK8+hIK0qGd3RHHbrEX
2CdFRLWQTXrV2M57adBg04pbLU0f1dGHaRKfE9yP59J7gJaHhZyjrVjX+mvlkGVMHIWXDlPa+05B
echNgE35QCdWRhzJZA551JizHJYXxenHQ6l6X5zS/U0HdvBoxVcEp6sbq4mxYMxze9NQ/h7NJFob
Vf85VO6DH7fqgfdhtj8HapPfeTalr8o5h8n0MrQIvLj6DNqqRJwoa8xurejZbVJKJubOxECxvx+V
4FsBCg+VWPJNDwxp4p/ioGSfpTZEynoK7bg/ZXHeHjVWMsohtzY19Cmb3+a0bu4TJ232XZA+lqA0
NoXiY7abqT88CCC3M+f3FrEV4CozBkSWequmw0OfkAL14bPXWMnNBDsC67j052BoL4ruxgdcEWkj
TBSLigTLd3AXdN+2Wdyc8VioN55m9TCOB2vTqy59A5IgRWSwh8oYD0VjfCBgjpJR4W9HJAT5nck4
E2utda0xUTdXYkLb5Anh5vksMpXY4iKtXKdYLDd2c4hwB1jXHr3ROozukxw7l6k2d1Vd3jF1P/Ri
xAKWDHPVpQluT2MBWF6L1ikqjzywfm2bmYELEIKEnevfaLpT45MV7NDneaeVa28rnmPV+EdEi0hr
JJCwXbjxalvc1RXK7YWOlpmVDeiUG9au4vbu4H3eJqlV7bXKrY+RAUQhSv+LvTPZbhzJtuwX4S3A
0BgwJQG2okj1zQRLLrmj7ww9vv5tKiIzIz1XZVTNa0KXXC65SAJm1+49Z59xi/7aB+KGaWTJb5Y6
QirmtvOOpAjj2FjRMZ5RG8cJELUxEO7V5N/q4T4LWQWpPnsageuxzSTDjr5fY885Wagf1qmgt4qK
Tk8q5hkke3YNiFc7xHxpI6zXZ1rlxLGCubB77ZamykUVODrsXY2++OS0+n6vRn3i1rP2CAjbvbzG
qrUCPUXVg1arkABBuIe4phN1opxlWpeLt8eB9XPUtV2krLvelBsEgLeZiB7G2l3D7yn32kR9CCud
yhaIUmuqWwEKehWFFpk/9bBKy1IyfxuQL+vizhTyfbFjdwsFSMdQUpLowpOkAJxrOXFUkbf4he+j
ot5H8FiZN5TlOivIv9UGeze5hEfQPpMkKM2nXGms2Z2+Yy5FyGy7dqa+ITZKCKJMOHSPfClqrwOA
OK8xanZvIYdbnr/pi1rGaDx3CyoEJiX04cssxZuhR58etBNkoqBsrRnfGLG+ax3XeMC9nrdaUMnG
PnqziYTDnvU18qg9HIlXKUZw3TOGBau8hzzRP/d4OfUm+VnqnrxpaI1dtacQ0T/rfdY44aqYGhut
nzBx2GbUaYwBQk0+dyERLWRqVL4tAjUosVvqBe6gwkJjy3cjKZ0DQTb7uTIo4VkvwgJO6+TGXLMA
1lThbSytfdIdftXG+ZWUS3ceBpJKiBWg49Ngqkky2GVjrOHNyb40fNfPeR49VfRG9hOl1io0XW2t
zL54EvVEAT7euJqHs5nNwFejoJveoF4SzXjEvYbZFx+2VtfzryQq7+xKZB/6qBOPYuFVBVs2VrW2
prFp37l8FExd65H41w4EXjnTYWmL63zzhbNm7PfEwayWELKDugL+wuxOovIO8B4lQQGWYyX6/tZN
RxBHXrqeyNSjkUCEReYO03FwKTJN5fXHmcCSOXN3JQlNK5LOXF+fifjqnfnddhIr8KpuZ4xzvKPe
U6s8iqAdtNeQ+ww/VdlRVQ3COxiy1LY8Jf0mWiQI8tFE8TpPH+U0wMq2iBGaxhvy4O3j90PUGH9+
REffQpGu2/QBQS2pETOGPdc3ABF/lQuzcUQ7la7a7ZB3nx2xHMckCrpMLw8VBBB3XIzj94O8TkTr
mOXDu9rZJWeTtZNmJ8+R0CnSksESYlxEscUuAWBb2H3+tAAjjlOaI+VVZum5o0aUThbdIHYyfaus
5h8T424VbzQ6gke8y+hjxocFmY0TVulRYt25azL7mTAw+zVMNHIkkmbcNlNuvzpeT8QBdXM21Ma2
VXMUuAiIAvKf03Nv+N5gEmhXJ/O5uj7YZfjqGsgQxFzuY7jRvT68WWZo7+VAeqtC7OAzqCASM6Z+
FgUZLTKEp9JXyapm+QuMrh5gnlebbiRkLcPKGyghrzFfXQyAm81nxAwZzFIMx0F0w7EF3sDFMv1i
RjscLp2T0OlFCe33ggVgRW6Jb1Zl+7Aswi9RWT7VZaIRvGET88DdCvDQgjFIK4VAE633ORuIfWz1
H1Kbywt6x/EhEuWeCJj8VXd6yuIRwmUDS9sihUbNVBZlzEI6xuQbZxlaufZa2zdojtLuSyqnPqni
M4kd7SZhs6LmNO8cOQI5sGEkOvel292Mg0ANV6nTQrWzXZr8o+sd0mv76BdxfbdCvFQZ48AyA1Qa
brC76tgyk6OrsFDQxuM4l1Z0FeSdfUX5ZeSalVEU4mwnDCHGAFwU9aaHhRkwc9+PrpUGXpi81b3D
XczZtc9gx4xe+cFBvz6MwwvKVpuNftzAXdohK2g3Sf7laknq00sM11eM+8lgOnZq2uRrmkJn7xYc
ddsCLL90H2HimEEpswKIdnOXdJX+OmLYXZzmphlHH4n4gOK4zM9WU13gjhOVIO2PuQKNGf0U0vVO
hrkrIu250DqgNYjFFwUKdBlr5rDtURuhjWCayQrtYaqSk9sa3LwpooDy00JQbtttYNXE4/aeNt8M
AAdMVdDBSezL7A3dJetBz5vSt+YwOxr2qxX1sT84LM7edWu0JphPOBMAf0/R2vPUPrV78q37GVT4
p+FFT3alR5sFeiZzzOouzjoaVVXtO540/Yw4yTlLmcrJYWt4VBGKDltV5w77PQSR0Yu3XozNJfPK
liunbIgj8QgeJrX9ialCD/j6ebKFiftBV/QgJAfApXtZYtIWutSrgFPb7EkR7QJw82sCLYlVs7Dr
1ZZUe3tu7RdN02jXuO5dwnj/Xm+tQyvjhxoU72kiDG8FiMoJ7MGqD/V3b/P60fennivuw1ntrJYU
4LaAEa+F07nN2UenkdAnt7D3FZ0tNEA2uz8/qhJ27seMq7aLXu7SZnlWDdFBjCj2qd4ejKUEPsN0
YHBedFTXCtN3S9/i0A3Gjju+CZPwyUx3DP6LXZFdq/TCuc2yttrKVD4nxVvNzBss4hId7Li7k6Yk
bl2S+NIYERMJhLXCLni7NeGtosXzp7Bd5402+GCsfzh0qQPalufUci8ubZV+wE9Ld6reKnEKk2K8
p8P1UJi4gOei25KTAs81HU/SAycvhiY9jmPq3o8mF5NjVAnsZfPF9agxa3cHV72FAkw8lNvH90Vq
VIE1jg9M8NlqEBmRfZbQO0n2k9mOgW4v5dp2GZev3bm/SVvClJ2KTVy6bZCVBREIC6R/kjAmdJ/2
V2TcWjxtn3uFJG107HpB2J6HcfeibwzZ0n0tZL7NZuYpMBuWKNMwyoIx7RZnh+Tcd5op8tWEk3FW
RHkachORckROWjmvdardIHPiKYg94g4WyitlJ/JoRZg4vEKdSKidz4RbWsBAkitJIeb2dronAyTj
nq6UQ9IqZ+lc25f5pYsMA/e29mx3FGJ3OspdFJuNYtN/y7v4y6zpoptxxFmB1XAz9f7QWssNmxZA
gYiSJ4mHZz2s3zRDGdAkiYj0EpQus8e9bZUbFTnippjsF6dgiKFVKgzqax2e5B9Gl7nrBT98YPU0
Fziw31aUuxwPHpFhN7edJwM7JSxCEG/m1sZ8KAdjO80YcrMmI3ANEDJXP69P29wRDHPEuUKU4KLZ
G36yvHw/qJkiZiGneXQc3Se2p15NTAuPjkbfn7zk1HitW7b8HJrbKp65zrpRNwOFoulotekQpB0x
2sQ6PeAjqy9xG23E3FzXUoYjYd4CEM37Hm/hrhusA2KEd03uzbT94Pc8pIv42ev2hcQtZjdk+XAm
Pnv1sC1ViwTb8t7dJbTgOaAjqyg112PawrYzI+3GQ4YbdEtPc68Uj6UBUW3xBPtTQbtNDh4jT5vj
9hyioEju9No+NEaz85pxQnzTbOt5NA8F7RLTjDu6ybj3up4AJs3YLhqBe2hfmR95x6kjTT0lWyFO
xKORcR1ojhoD7lTSoZYxOjkYrdqBBkVrhPSqbJQGJJZjOyAvESDgECKDaRpqU1Xc1q5qdw5jkaJR
w8Yc1KkC2hWUVjduaXX6dp9kB4NLdfZuSzRLY6N9QFjpYbwsu9go7pAE4rFX7aFxmBjTjULecK2Q
J/xJmtOHB4AZxY57H6NG2kD7XI6FSZBODjR6p3VZ+ippwoapGt77JW43g1n3u1pT9W0+GMd0XsdU
dwcjrYiw0gon6OuUIBshU2RA1vxa9jmmddssd4lpdbfgk8ltkekPrBvE8MW+Tn7pBoLOVStOqGIF
JHKDSiO6CI3CKpud/KFpB6z8Wqg/tx0dKYYzd01TTi9vUsvrLzhJRB3pU39RGtS4rifjLYp7RD+m
/EqrVH0Z8bBvyfuM7Na9ywjzLfVQBqO7R7iePJQZcWKNnphfAL/JJWMEOqiCOtpYrk3DmPfVtG5Y
qLob02QCzfCsenHb+qFrm/CrMcwjeSx4aKTVE98uPpTL2DyF+3BcRo8gqo6wQXKrkIzGQErquvha
1qDH6i+SyyB60yq/JM0s9wkMy80U192j26+t6wKXpUP/aLeeR+fXISNSz0zSkw3UBJ6xBCRali+G
su8W15q/VD5d9Ig4oE6RZmLHM6Atrjy07G2yn80o3dpJ6+6hyLvnbx6y0drTuS9D9mx0AmORyp9z
Gr+FuRs+J1LJtWXrh/6mUam7GR3rqWZ1XEfGckaSQO/W0AoMLxN5OqHzolmQXDs8/1pUc9t6jGKX
AaJwqIp7E8tUS5z6ila+u8sq3qy5RnvfW841kxvxOU1Sdq622asJe1Pv/qKL6E8NfVsH4ubWFDQD
mnCeMCTFr5YXU1uXE/V6Q6JsqrHrDAj14nbPsGxiYvA10mamM4g9iPy5YLAngq264ScLREege8E7
qEjuouLOuAZAjNPC3ODcnVZZ3dS+pY0/0tT7qCzSVg2vWDHFvQGvf5EOYmhrIRnaZGxuRDiUUvFJ
RAhMz1b/Sdv6Xjf6neHxbJKYiNlYzc9t9d46ZgK2heIarwOmuZgTOILOqptvIrPfDB9WnJTso7xg
8bj85FS+m4vx2XGLO4cDiiGpR4n6fKpmyiOXNyFsh2xjhdrJiZO91k+OX6ZIpZra/OoMebMU+b1b
mD8n2ASmPbyzMQUYpsO7zGOkXCvjnd9lU8ERWE9V+4BgFJ1kzPbejEa4lncMAR8610Qzmc1BaY4V
cODl10DRQJqt0ty3PrLrdR6N25z+Sinz1za5GTQb7q53p/fdcQRnVjnGxmzZhCLEtlgZLy6zJL0/
1A7cyAbJ4yGfkbeqrnkFwsxgMmfxT76gOM3cfXSplGifo1JccpNfQk8/GcYcZqLy1ok+tb4VUpdG
lneEygr/jSinTa2+wjRCwAuof5EDYQap94PV+EYZXXgki2BTY0A5T8CuZZ8fVWu7G8a9bioKH7YD
+1ZoPmhqMQ6QxNfWfM1W9fQ3jEc0GVPzRGL6cj+G6WsxJO7PgbN+xlZ+5p2hcacwXYBhX/VLpO61
vLB2yqwtsm29c90k86nMTXO3AADVk2brOrV+y7VzEzbIUz0nmm9lRs0/tRFpaWan1tKobFCT6btS
VCYOtLTa1jYYNytSJM3n0Unio2D/AaENuBtpyLySklI/itq1XWLWHhF905k+J7GI1qpP03USl/m2
sDnAu7NCDgucrB6xX+QddKHC0IGhxT88q2j4ASE4M2/cpddoJmyTsXJfcK8wfutbkznqal4a61jE
lyXkKQt4KaS4Dz/GMLf9FnD8xoCRTcBmRsrS/AFPGoRqHpDWjGsv7HrCUpwHj94Akzymj/i87ZUg
uOnIbAG1tE2Dn8lNeot15c8Ht2aW706Dvf3jC9DImEXa1B923WpcL//4199fnspoDkQx8pynbNrJ
sX6akVjOMD4FdYqhHIopWqh9gf+MWeFYFemm6ZnwurPnty4yIT0eqRD74k2rEdkXpWR2KOJ92s8w
+KG0e8mH69IH6xB+UAsAZxWhSWdwrALPodSL/EUwaZdlgn2rhKlgxi0GPvqiwPeR0+gegF9yGAis
WecW1VO8BKXXB0ZFUkVMoy6y51VmGZ/p0ka+ZAGBZoTP2vX24DSvCJOQZatrfrjKYuLq3dV6pq+N
1rsknDH9Zkxi8hQ6vxTxssJ78VVfhVEAdzZlZpbrdpF3VWJFNNpbtZoxUK6NhgNY2DPewrVJHy1H
KKaXZtB5HUALkrw3o96DZumPFpFSfawjdO6wWJELdyhFQZ9W3dtJ+TAi3tiiI9kJ5qywu0knrVP8
h1VkeqTiwXlPRhbZKXU95p9Xuao9ufupIe5XR61jZ03F2fTKQGgQTseMCIF7Ga9k5nEmN948o/xa
Ju9UJOgRYhMqXcmnq0wyA7NRkAVtgmB2Vs1tmJ/LWDwbafJp2ll9mnWWyDJJHsysn1ZOA0oZ/OP9
2NUpy0B7IqJk0y6hWM+taa3hQ8AJZRAbFx+mO5/qun7EI65WSdUaO7Q9q8VJPxik/NIXhloMM8Q5
1vJ74UVfqGAj3wy51gpdbQqUb0vDwCyr4NOEsZcfewkxDcvCpo7VIYlBxlj27JeRvmyGpcuOeL3p
L8blx+LRm6eBdVWbC8LFcPEcmg6GT+cF+iCLrSpYhkJqbKM1w7VjT/eR7O5TkTxJc341OGOucUcC
KCPIlQrOzG9Vwc7xUI3LKR3FT/2aJGl2aFAqcWTeQ4coFgVRhPoBC8MbhgXerz65V42ertraQ/rc
MZVBpnmANf22WL0/qj4Ef/Kol0l3n0lz1RpacimrJsgK24fWEK9T9CWrTnLJ/n8d7f9N3BHw1b/Y
Mf8j7uj0c0o+q7/qaL+/4U/Ouuv8jxSG6dDsQMV6DR78h5BWMwz3f0xpo7jnsIpm1kLD+qeS1hSk
HTnSdjHN6YJ6F8Pnn5x1w/of26SH7bFnGKaFku//RUlr/2bM05HyorzTdccxLCF09ze/sDIHOvtl
3MAkqM0gGi0f71R3X4DZucfXweIgmQBa08mS7KvfD84/PzLNhf2ri+jdLcN2zm7TYUk+Yw07J8z5
/kyKvX6gPkMB2+n582iFT1FeBVnn9tiLRSJOLK/xsRMJW2ihugfXLkdMSDbFifRWRT6gG7z+b2Gt
1G7Jaf8vfXabZ631E03EHuR7/S6T9uCUzVGXsSp80NHxtpcQ3SKICmd06qCTGLevk+uncT/d/+W9
vvzhKP23UEn9al38i9MUW4XFGyQpR9kPTMf8zWmaUP3SgKsJfXPAvvgza/C5JASTe3tyd/i8ilMT
1vhzIMRDTe0wA2XZcsu5liZtlGJZU5SvB8fhuLRxv0QY/4ix4F4A4BYXKgQyAi13C5ME8i85zexm
U7NOrp8mVk9GqkzL42wN8pgler7uw8Z8YfyjrTuI152q8lcN1Q3u9LeSji1RuC6j06Kpg9QuDBDl
No6YTBh3A/lou7zjOIyKrzl2TVrftNXMyaLtdr2wNQrdZL7MscnBx0vwF05iCYQ2rtOZbip9jOwu
6shica+xhrFZlyeT78fl4R2jXugnzZomv+zVeP/9UVKbNL/m7QCwCQCSI567HGWPgOv/ySoWSC+n
CjETItHFMh5CzZXrOk/ts9QRVqCIPZYtKtFoWDj6y+Lx+wG4116ZqXeuLJin3SDbbcKLf2yXtKPr
m8zvQxTt0+ZJC2v3p8XBr1ITLlIMZ2zXo/FrydsLALfugzoNg94wG89Dkti4k6bR/+9Xzn/eehyI
he3q9CmurJnfLxyhm8hDxty4MZda6ASgsGL3jRk/DE6Xnrsl31C9pSNUDA+5ThXqP8xJo7lIZClV
7GRzNh2GR8OMjAsAlu33ZyBSAVOlHMyiuKQ7qg+u85QP4s3QZUqhlXOss/KhIDCqSJrjEDQJ8T1D
XQN5V4Z47JazTrIow6PafDIdRXZWSNbQwKnlKW1c5CEN+deEV44CgVYM5c5oGPjUjpTHxK4/R4DW
cr1o/IgCUJTvWDT7wnnRb0K3MG4QrP33F9H6LSfC0GlNY3a2HSjZeL1/5xOZc51zudbF0dVZHYpO
Bvo0NPddIcRTuHiBZqXNfW53B4KIu1uYuY/ZMs7vLmxB/NDmTA/bSNcqnRaidtHdGfmwfKD/wArT
qfIO0BV+LVdSUjfZ2uiRjRZmcyuSaJ2IrGR28I8HLmyXVKlaBrFhFxckwKbStds/lh3ZPlEthnsa
MI0/IxjaZjI0CY/KtY1dEJBlN7V1G3X931g+5e+Lk+fZEOWwSJi8QsJwflveMzOnCDft+s/FyQgd
+740iMXgwGKdllwHdhEXUHErS5zitCMKuDNDqhTk8vc9yoF1khjFVpL1fv/9d/LH1FJ5dDlLfLqU
ZwS9XMBoJaUy1J0txoqnbrKSzW784SFM3ovBEcQuxHQ4UoKkyhKt1lh09qOy9NfEnEn+4gIPYkvz
LiOufJohd+H1QZUJor1u4YeVHBVWebLukqz4BEHDhmMABTUTZOlQhoN8HNKLfnUFDo0zITJa1B6R
o/JNGdUvfcpJKZ6hpGalsx6JM3tW0It7O0l+kLxHXIQdcXDAzw2hZDjlGupdLe1+Rtdl2Lsuw98f
Ve7wsxLklFdj/TdBHPZvl7FteaYtXFei+GBnRIr173YWu/Rm5Qxq2lqyA8+o5dNdJlLmUk0bv5uO
deLqt36xOCLwEO2n44qJWVFElczUL6CpP/hxM3Y+UkI+TWT5OCgkGZLRxGffJX4/NUxJ+qg+OTY/
Nqx6cULhIs8VxgHIPl370TYxYkB4bvfIUu2j6AEwIw6g/s2s7gN1w8axo/DnlVQ7JZxwPSNql4vt
DuXGjdBUNLrLGuFp4vivT0nBMGnPhssfX7UlkNFqcQ19XWDi3n3fPdn1FhpoYXkAUv+GhWD9dv0b
Om4k3aVgApTu8Pjb5gwHwUDXd6UxGao5zmp+s0Y83JLOIyKu7At4OW15pkoPWufAvYo4gmcWuEXu
qvolN2raZWEyH/PUrV6QT+1FsxaDPZzHNnIY6I6G37WVBCdfncHeckRG6HAsJDEanWs92AYSTht3
s2tCrYsq+rr0Hm9Np54OcUTAYI1k2rVD7CDjcv5+iHG63ni6sZOD5K+y3vnDDvf5f4rBvsb3/LVg
Ycl0wcPg7JI2xQsf/Pu1VnIEmnL+L8YXX2VvotGJ4FvlTET8xkX5pToa5MQz2w9M9tAqDganUcuG
NARVe8umZTJ/jF9i1RYXFn5cPnlfQ0IS5osjgywtvzqm3zutzTE7VHY0MfcYqpPbj9Z+QXgJuM4G
IjDYTOeqomGUxwpcOJnzOXtvyG3zH7YDZFprk2irKR33I9OiU16xGJlXJUHRQ+eD6YcV0UGqosbh
YBK3fke4Rb0aabP+EMXyxKjpbzZsS/znCye5hBwdvIYjXPEbpqZcKs0p07k7QpbMz1PIjHpFikjp
R1BKf8zMHFetqSHhb6b4QWXWQN8Z7CWa5vZ+FpwYpVVFaBpUd+9J62UkpMA3OX3fzhnDplGO3hNi
RDRkgNDXi+2MLNBmhYoZWIo7ZTWNN05+RUPYWawhrlBUaoHdc5LOJz1D9UxcpofU/MYrdMozld5g
OkMWyTgh7qIBUUw3ryKrNYOFfhvqBCf88d+3Y/HbOnbdjlnLXG41ChrL/n2/gTpWDm05NkfHLbNN
3bnjvSudm6pKtRcx5tW+69BMi9EZGYgUhe9VVDTZ0oefycG0dKToU1+vsf8nFyfCfWUY0bSpnfzJ
Ee3WVWZEDxMR2mGmCF7ocqT65r8/A/M3cAxwJOu6U2Ks4/64HrP+/e4gfdtxI0tMh3Icjd2kTe2d
OZvxNhcIuQciqFruCt/Aw7K2YSSc2p4sgThqFdA5bV51nZLPKkvod1Vp96iVYYkE0nb9ZWyLc2Yz
G8pT80sI5wEvwfyhjeQViiLWX8skl7CT826LNnoMDKBq5MtZr4vsZ5Jix2I/1VVxZ3jJthfyBhmA
+VQW7HbXz0SsU++4TvY3C6j4DUxrEDJhYbcBVXS1W/LHv78cGhMB05vb5uBoRjpt2ZOj2xlb8Mhc
v8YC0rpzzPgwzmhxu8S8GlJVt8uifmGxxzaj54RBQ/rbsgmBCCXL+x4eBEsoYz/XrV8IaXS+igWk
5NDHnyk6Nrh62vw0YNP7m3f22xL6l4Pa9ak4kiOzI66BKsL57fbV9Jl3iUhapD6jcVcnH8xIlzcE
wWezhainJmU/RMmkHa0SsRqKNUa0EXi/ehrLnlhcUe8d7kdkCThD5tCWfl9ygvjv1x8wDv26Kf31
F6VXYBhEe9gEoLHSfz+RvwB82qTGFYeEcWuHYEwm009t7wm9DmcVkkqMXdyd+urBxeHaJMZOScNX
jPavKbBWlt8OwjnE88QoNUFFWvlRBwFZki+InjfFw0KnPEDmMLbiyLfedMK4jaf+NiGnr2779yo2
n86x0X5kVnMWUbjHdEXzyj0VBktGdyMUca7k+r2NNZqUzLnNBX4MzNtp6b52FmPFBM97EW27IdzG
qOW7kNwH42Q0Z5v1kpnhIevGTS21DbqcQAzjIZZPJqZystX8xRjA+DRc+QUvNrfGXCc7Trj0/xZf
mfKcD+UWGWGQqQix9k8vfUvdt2J+MomopGdpHvNwb9e7aAqaaT09SBxvn2ijCvSrxW3YEljRnFGP
8GRpXCb6o7J/jS7kAw5AcbiNWEbj9k5p58l61jzkM1vl/dC1h1AB6cM2PBwgv9N137FPZrYPr6J1
1mntS3vrMrm5NugBuGxMt/PbNS4w7KC8WTGH1UlspkWDnZ0xBk19Gsj72uJ/aI8x9oRi0bHxMvIm
I8muzPvQqR4H2zwZM6IwBjeetY8yuUtmoLZpgmqhd3fJkG51dHNtvpAX3XL+J1ohkY8WtdSwhKul
xniBmSxvW4wjR4J0GK2+R5oGsrvcyOK1DlHHG8vWw+8XFRZjFytoJYegPncf4C3Xw7SzTbFT8D5s
3QJrqYlb5EGbBMLHVZ+KnIEh4atXMdra59a0iox31u8rkHalicu0eCsDS1kdXVr1nCHgjEEKdRY2
i5gfloyv0ZwF7nLG47Oz+vAmvhBi+RwtOBDiBAF3Nv7CF3DwPOdHEjF1dDFQRl6Qu91akIdJJJ9V
Sf63xXcUAuoCCebM5RIdw+c2enELRB/2YbKe7Po8wW9NN+IJrbFpfRQgJ1AorLX5q58rrg658aKK
AbAdZEm+rozXvkTwTZQqTiVYLMCWA5O+ifXYqbdsoszd1RGTxsvQPQ6m7z6PEU6bjrPcXaLFmxlr
VEeDBXHLQfMUYCIUdMeoebIWjiRh4Y9eRxznsSHfMPX2RNf3yUHyYuacj8I3562K0GRdcuON/QIE
YfWOkwhF0thuurKB+O7RfUck1aBgoJd9/V3CovM7ybhOAyF9TeXi/khi1DuZxw8vfFDMcIiILVPg
ULr2QmbEth6f9Sy8lQgj3J/C7AgD1neZPW9STBDfZ7jQQzqCrgmBddbZB/7kKaKeKcsg7lOfl2EW
1RZtRECvMGgX/lUSCMyKumb5NlA9qoE1/bFtBrcYPouPEHxvcvnjA6JSvKua5lA2w9YybPQTZTC1
6OUbOnZev9cQ4KMRYcatrTLC1GSqMzs5cT7ft2kNrNm4OOj+GpxlsRpu2k4chkjfWJ31EE3Vdi6s
7bUZMhbs3TmCaW7tSCt9DcqlU2JtGG8Ma9Mb2LEw1mT7XDsX8Z3qAzyIGI2rGKn9dunRQu7TFm3Z
SkU3qITJVxHcFXB3vPdRoVOZn0X2mRjGwWG2Vao68OJ8a5uMySwkKl10mubGjxEjrRU9gbkYZFBz
0x3J/+bFVulzId3BR5gSvpV2AdO2ErTxmZBYM4nemO4fqdOMDctMPpJRK5qC0jJ27opropnIOgJk
o2zrFcyol/oMtwT7Juir7ajl1r4ZDBQri/qBiS+/JIYzPnjTuG+QadykMZSnerDCveFpia+7xcHU
lXVPkL2zakN9PyWL3BO8VAVmGus7uaBRpPP3lKO8ODfS20N62xqD3rwWSKA3bZhmW1V52b5WCLZN
jZRsczTohZ7RMvYbC2cOSX3aNm7srRg89dpRDO49I/F8hW8EbetgI/GWxUkvSvGco0f//me1O8jD
rKUuZQPfFU1IKYukpXvVkVowyIkNZj4CJOtexlIh1Krozsh0fEa5XdxVE2djijc05sIaXq9GwLEd
nScCIJZTNVrGKs/08XX0kGtPoq/29EpvJ92Y7uG8b+YY+MDSD0Ql/9N+/ocbPR3czVSkp++//8Om
Drw15sJqhcT4b1MPtdNWn+u9NSBvTCOkO4kGvNT+509SiBQaIXjFrsEeOtgCVwsN/4pZZ/hLSI4T
ZR8gHP70vX9/4/fD99/969Pv3+hffzc77raIuME7q8KvESc6XfrCqa+aHm0JCBrGFm5fq+iioKAm
QAkwgVTmdZvEa/L9peT69e+HuCz4Tb4/RKPOv69aZ1xPPRO9PzzTWq5B2TNvHa3cNr2+ufI3K8Kx
K8vcp+rO4YcX8XgYHAwnjrMycMl1ZAtTY9OviwJm1H6mpmCo08BR3PtRdwvenI219VNYcb2AjF6Z
G6sa93op9pp463VqIoAZUm57zbgtQiqQnojoftvPYhvG7ymW7bCzNkOeb4Shb+zG2ljx/Fg15n4E
dGET+rGomoXTu2+rBZdQvG1KlCIDC4Yn0O2rbdVmh8q69r7Vlhdz12JA89rtdbmqIEE2uvALA9th
LZm4ZSehrsrdY+7GNzM+8MFMgyp1WATbK9VnK7V02w5AvZlrlOly0um2a67j07kKqtjZWty/+XzF
X/crvAdbosC2KDq3Wmht69oL/per81pyVFu26BcRsbALXmUAeZXKdfcL0RbvPV9/Bup9zo57X4gS
pZa6JEyuzDnHRGBpAMiqrG+V2Z3yMXadvt5VA27eJLksGOJLYGIyUlZB9b0ykps1GbfZaiBLozsT
8212YHMxJM6V4mII/XVYmu81jcqm+cx67lPB8hHK5YeZvfey86jOz2g8vcHm/6GpTFu7SxlX99jq
D2F5pZ3kdbgG1i+vH+wd8jQ8gZqvJMp5bLlrMOhuNAcqrkRqCJkic3MTVSWeO6xMEPc1UPbaXgVq
8aRJYdWAyOY3mNA4928htYoTwW1O5lc4Db5atJ4QXhSaiNi4IzPJGXM3+52K7ig5Z9PJ8KJ28OJA
uGmvn2WjuVEWemLaRnZ3pCt5QAF2lFzQGE7DPK8pJm1XaQv8KCZH6kYxHS8rqn2uCIbwIDry8yIo
h/R6z2SWrtgmMReXhevO6Btc+epG6FBGhsHrSUAM5yPoEJwziGhnEkfFwSn7oxZGHpxVT+bCdTr9
aGJvbL6Mqn2vLSy3fMNwSDyFcyEji12MCfJMeRgFp1AHxaTMOcs8bYpdJUlPcrbPqpK5OK12DjwN
1MAe3RTylfgvTOgZ7A9BhaGWSOv7AtOoxb1eZdQDT5G4Pqw+u8weXTiUJ0ufTqWloOavt7mc/Ka/
L3blFomD7JzrA/W3SZy3xiQbQcsWjrpbseYbV1Ezy1knVECmclhD7AsahuLhXi6okwpC58mFCQNP
UL8g60W8MZ+dqabWFI9ai/GzlWcCe3YWGQla7Hj4NXwq1IPxLa0D31qqyxLOG2AIW1L13lkZHay8
OwVCdXs73nOdRoEvjss0uZb2Us3NcaymfacNu7r/BnV0wwKZgK/IdQJ5nUX0yoriiyi7W1VG7ysh
e6xuVlBgxm0428t3vL07uik+ULpLOPBfHjRPjq9lHfu9XhATn3u5ongNU8gwntG4l5TwqkvmvYiB
DsXmZiRaNkEePSwLszykn1ymWvOQr/fYSHiwHI4m8X8EGe+HOT3CS3iUXYW191PBf5yMV2Dx7jpH
M1DZw4ukdjIpfOyj2sMbGGaKHiQFwvC52XtzMp/prbzVxuIVS3Ucyg9YYKTEL49wwV9nNQenj0+5
UwOWcAeZu2DxcSjrh8oMQCVMHt8m6iL50hCf542peo/S0NPSia+VxDQ9vcQatPwl3A9qshcOnYvi
x1rna1rl09LEAdd7ATLvhb68iN2a62/oKC7U/y3L1b2CxylXkT1RIOWTO1TFvrHbQ8YlMJEvzBD2
KmLZ2gl8EMiIl4ODhvHFInII4+++49o8Z5je3K4HZYSFRMvQ9266oP7OOOpr3RhHDIOXPtAOM4yx
yTpmFhihctlPaPqt+WQrI1fE1pMNbi6M2kr2RecAwenZtnKHkN5t5HzEUHUr5lu0mL8RyxtFcme1
ujHa4jFHJqrQw2TpHp3t2kjPFYyJxhhdKL47KX6IxvLndjo4TLZKPd+vImsTg35dpntht3hoMf60
D0uGN8KQjnk1Hpjfg1roH6ZEWq+dSenYg97WGFmA2tSwtywu4UfUxG5jDH4VQNPPOYCZrNhG9a0J
XOhBe751RMQVy23VJSoKeIq+QWm+tQRY7wKyYwntJugutTMx8kNa2NcQnqbo3Al8OoZ+npzVZaZs
6e9+Dhht8UW/RqTZImapfGNklHOdKTyI4sPGovh1nrxRD74YtfFIDbrQGRm3zgMtwc2ErJpP1xDE
wMj90NW6byLUCTA8W+Pewb4XEPFzs5t350cwviQsQ1XM4clboJ3KzLNFexGAx1MrPuMnfVdk/mjV
aouqkdnkcuKCfIiFfTS6/Eumyl+DDL8aEzdWkRwjxJlZVp7X+99U98e115CVxIE6nS8t/jORQTq3
fBT9eJraV1Q7J2TbYbGvSnyApH0PA7i6zPTRYCrtoQRCsyizZyzdwRyzh2w6+hrjoSd0SrGjN6v9
qiYobIf5AEvvIMRMB6Rz4zbdLbLbB+ZwNCvc6zlJ0Kwt8VzPQXwDAvExa8OV5rGrYJ6oNdsj2ek4
5S8h1sN8+lrqDqL00leCDNNJ6KsiA/9k7fGV+cSd7qT+kb01C/d2QrZs7VRka+mS5KQble+LYd2m
MTlVZnyZSNrObdNLSU5EwU7KlY1Bdrg2y3RVWeTECOexrlJM7oaI22dGh6TQfNo017gIH4y2D000
PCpluldddLRBwssH8n2jSC8KxK8NDj9XAE9mVHosBAXbHHPkOZjU8ouFPWdMlTdFAXarqPCMOt8O
C9+0CSAKYIqq9gf503eGGI9usm5xnV4NneTI3toMyG8TpXtBqnXB4eMvKKLKytqBVPXtJPFgLd2r
db3cCDcwl3umdX4t52uoFu9zsLykyXLW0QkDL5aJ8Ya24pyZ1HAZxHVSxZeaE4xGFZ6x3rHgGYSP
fpwvMal4tmYeluZsD9ZxUmxPLVVfBPW7k3cfdvATie0mbOkGhO1NtXbDNHq5mE5ZEfqtnE41R8E4
ia0xgO8dUu7786e+BD6yVMLpi69VYn4yc3vJRfDequWjhfw7rVfKWFxy1oxzKb5ypfxwqOrMOtjl
ClkCdMqdoP1qLcE9DPuD2pU+S32tbI8o8zCyYMmM/hCO+T1GXUP+670tSi8eqCui6qJqyb6q4ZEX
O1wsBGRErz1z07o0QFIlXAiMo1rLB/ojXqX56GR51cDToXEgXf7QGZY/1gJNd/hig6BJZ+RqinNs
Y/WlSdCYTniPy/nMPGqTieJBMvS3IpJHi1J/PcRFEn7LrOGQQu5RR/noEalO+kEZmLUv08ki4zDL
srstrVPLonCa3gW3xr6o3YJXoEv4cynCY1XTi9Agr01bs+92KqeXU6NlRs4Za825TzSSsn5k/Uel
yYNthA/Uzn4fSNAYdOJjEsD45g2CD+mmJptSAYwgvza27nY4Xxl+HwdDO/Ug4G0M9QRbboYs+hza
+IuR6q+SuHhlJErSmG+VfIO5e5J9fClt7UDe/JkZxmUw5VkYwTFwFB/QwSzarZzIubfFDhP+oFsY
X6y9U0+e/El8uotlZd9JC8hGsm9SuNShuCecxiFn6aKjO9EvYcQ8MSBnrKy8zGoPDGReeyFPIYG7
ph1cUgVEVDG7ofVZWnKFOXkOyVXOp2osePcJCaGC1+wMxN5yVLTq2jjTS89CljXeNkno11kJTvHp
inG4dBIvJqjKWOh+xMuJcdMHIaTHsR8h+IScV5SAikad0x0sMCR0pY/puRhnF4ueTw+ngBTLLTQ2
XRXH1tzVnDXRgbWvItW77MjoxRWIrvqitgRrpRzCbXiaEdmUuv5rKLoTYodHSpsCZy2Sb21bxoJI
QgFtkQSrTOU6Pf4eSJASwkHfRKJ5ujenj0wYhyxfboyELn080IfDSV5HmIPybD/m5Yuy2JBT5YOZ
110diXVW00eGLGDAt5ldJ0AAQ5celWRk4U63OVf9Ye7WTubZKMZ9WhkbmVNr40xExnka8uWhOsmN
tfg1C6Oz0U/kln+f4ug8BMbXOZ/fzB7jUqf5ljH74xCc08Lw9aE/lrRlB3S6WJmOifqp9CQc5lzE
+AMqnblHjzAuablSdadD5VQnaeQnqVXMO+wdHEjP6CW3teKcZNwTcHWO0xfTMV8Q+n5dCuVL3Id3
JQj39FYRQyfdnnbXNFFvTfvqT493pppvkqabDimgppioV6vsTA1kJF6nWazd+qtjaTv0f7ugVvx2
iNxS/63kf1qj3gVC3DIqN4jXrlWnbsw6iFaHAvGNnECsjK6q9b60QQ8K22spglXm++lLbRD1EIUH
Wyk5Ch00XwKA/wfn4IkL1F3rW6zh6iMeWfyk9lXMBYvHK/I5+pGKqwbmXhaqH4aTr030kApuRRYl
xjKcE0f1TfU7AuQb0upL0LXndKRYmbEyYjQMcAluC2wcuTIRvhQSmRvgeu/DmzIQrPZsifzbDXFM
MCSb585nd+T5m+fD5+bZuvn3Yd9W2U7NummD5Pv/tXvqlUD4/OfPTeqQB0CqBdwGlIsaWe95G9GF
kHOuUmgyCSjbGF/9uqmCEsNHkQ+7RKn/2ff8iZBaLAXP58SpQR8yDomEUQlh2abzUhzrUIHC2asF
KxZ7OlKE18cujuAX9vSTRIsLMVQlByoqnqM6Nf9sqkRiUf/7mJ7BWlj99/cBM2jEnhOIKXYZTgxC
SFY8+9+nPHc+//E/r/PvSywt2d54/trd8zN4Nn+eH1M+YiPMC4hQz1+UsvvUCyd2haKrx+cmKfVg
Y3CHxGrxXyZhMar5XzphhnKSj44MVjr9n/36oXXrR/X8qV8/Cqz+1SELKDXXDtvzK3u+1VwM9Z7J
3C8I2Amj4WyigzIQUkiTgc/2+QIgj/hE/77W+tK2mfwMJP15WGx8ZXW1RXgI7XJ9R7h7+d+3ff70
3FertqS/BLb/kGSsJHiJ54v9+9znvgR1AKaO9dfP3yQtaQUAFF7blM+6G/l6AmP9rLumalxlRgY5
KA5Jj/N1qFq8jrXbz5Ur6RsFWueN4CASxJjjn451Uj7Xe2cAodWbrA9Uz2jrfW7m+0SdvB6Ppeim
bTrNb/Xs/FCqS6Du1QHK6a1J4GBYMbKgP0jE7rqGnbAasZJHtEboK6Tzdf7TBUwAgdOJvj3lSe+G
cbczJR0gfI5htsPbs58RBDECOyy5fFGb8sZ01tMPsLoucavyxRT3ctFOlYgAFBKK1Yh91BUeKEBV
J9yDonq2DlHvuIVS+mEfHsM2IFaZW1CaXkluqkI/UzgqMX9UMEl7qZ2CZAIkVL/RTvmDF2cMytMw
Ib/rm/IV2RC8Sr430OMrE4cku4RwngESVIw9cug3Cp9HFkMkSGk6NMsZIOpB5Imvtc7RUL4Gg/Wy
2kjG4df6MSyBtbdIKOSIRP9Hj27Bltlpu1TYLqJHb7R7CuPfrWi8KDnRX/MTY3H1Otr3PdQoqkYR
gwHGWooVXVfDraA4mVtiL5wQCo5CzhOzJcStVY2xH0OeVe9/qUrtpgtrgHI593oK/g7wNqirYba9
WpWc94lnEHWKAGiDemxjD6Vb0crs5OyFY7Szm7eA1VWaYP6ihIl4C0xhh9m2bonObL566HJ6E/ni
gxd56wxYALQf54W1baS+EGF+XleOXabzIfGRDzgm2mIF93cP3JxA7IK9nNYCktHJwkjL6EhwHH2j
bDYdWOO2AEFEK43oEt7b3CVUQGTpbEStYAeDZhUa24wOZYrvIuLPG8p6uwpSGdmAPvpshbIpdDpm
eKbT6E21HyprFIA4u1F39tE07PJLcqCLjOtc22Q2PhEgrQqmVuVhjMaGNcMuzn/F0EHIAumAANkU
7lOzA2LYpoVrdZU7CM2v9G6rZDA1EHIBrtuogIGCvN6LMcf6VZ5qa9whktnJ+qUE1h8642Ydn1q4
/YEMb6eyhoG1JnUEG5u/DLrSrgyrE8ihg5ysfb16MFO4GKa1H4MrU8JI0slMu3sR1F/jwvFa3oz8
I6jBEo+W+X0pGX6sSnu7xq9JoE2Q7gSZejG3lJCWXr98r2k3wYSXOPdSVdnoK7qRvniYEGeHczDG
LMbk0mIAHTobZTRoIkC3zXBQORM2T+biRCo0MEIG0kbUvtvm04QQGChrBLKsztFaQeQPqw9JKESP
NdAcmBJUGsLQbOt0Cin1rNoRuuF1XCXIdI+7bS21XYIHM/WSX/hWGRdctNAGogwNIeoZUl7sKN0n
gi+L/ClOnoUpz5KX5zhMd2OgcYsGUDU77mIFd+Zxe73j9LEpbEb+iOSMlNO3ldBbk+gyFJ0pquKO
FVI//NR50bkJ9xEdUL1qjrqzsmYEgEJ8yF3rOYxZJETKuadxFSw7ZMZpspdJ7TpQjFZqJlbunTly
tCGTSBekzkwo2tF0xznY0pfbDdjw1OW36H/kKnFUvPXAx9Znh9w4hlO8U+eEAYjYZXRCu7Dy4yTd
yrT3l7g7NBV1iOy3YfAHLNhq7aNzZm7igu80m8OVy31b5twv0w4warqXTJQnFQgUbs+WXrFhUkZx
PQZinGfZnz6oHhPDR7vu/Ij1RB+00MkouPWTliFAoY0Z5dmxKpxrKL/o0wr/VDirKj8IPkzS5Fs6
7hVDvQgpb8YtwxwsMNrMPBXDtdGskBDpGVLZKVwqWzxfldQ2jjJgysgPAYuXOnM8VtjHcC49u/qZ
j7gIdGfT9yRdwF1ARNmTrDDSOMlPnSneImHS9xbHesV8Mkrtp/Coth217g1c9Qt22ntVV6+tlc60
pdrTWOub2WZYfMrpXqWArsMA89Lq0Y4/SmG6itPtiSverhfPwEl9FWDvUKH0r+/G1GwroNTDmj8/
zwC3s63mjJCAIEoMJTY6x7MWipRc2QO3Oc34sxtWlioNQdm34DXqfRbpHAPQQpB7xox8xlFs5zLc
FfLWsw6tQ2urx8lLzZUePiRtA7EDAHytE33vgPdAKcUyoPIzlD9OK4EXlFtrQYvf0o3RQjqY6osS
m17Ua7A7gz/4pKP5Va9w1LdyHUCZxz7SP0y92+dDeDD4pONsQsFLcpR2CUklVrmCKM38perj96kr
7rpRfglLVMAddG1ZHIrU/sJ4dlvmXBEFq491RWylId06HTeFukn5wwztWkbM0rilWx0BrYidKvW+
wM5Qi/4S56+aM1ySeH6NnOGrFpu/loZVUGm+NwA4zAo577KY50gTj1ax8K/k29iYtg2rO/0lVbOr
0ScUNpQ6ALDSSIEzFXhVqV4gZr0GqnlrgvArPN03pL6opPq3tkjOPcHvWty7AQcCqLtczjuJPTWw
SVDlGjojQEBa+Lq4ZqDdxyk+1eXqT4UAXZQ7PSanrZ72LDl3IBOgQq85FZFnB2dY9bvCUMiSpbmr
Oqc5Ecf1Y9DmQyToV4z8mi+fpBrGzgjNG1ga+oEk6rCnQggjJA8VMTrcLIbkgjb7wuVwPe3dPDK4
PNzpg211RirhBEuvlzeTQWQYp6izlEOqdce6pGliXeh1vpNtdy4ceSoq9YgtftMnxN5EwanBv9mA
L3X6wKuXb9ikj3O55on3B9JBD4QfXhLd3je0w0ca32lCRnRL+My3URebCc8G1uddYFFdsOrpIZ4W
xk9cVpuBOKOw+tnbr3N5l+pHToVegM5dibcokZovlvqmLvccXWIP/xUn8S6jwZKcAhypw5/FuNe+
Et37/nfO+ou1JgHMeAf7N330WhjcGsf9SyE/dAVJ02H+AJ/BDbN504BamAfxO98Gt/JLTDT7Cip2
yZxzfhjfnU+uKfkWwHF2ra6Axw/GZnpDE0CRUfO1MWh/hYWeE2xuuz2zj03Ub8c/5N2TNUJyGv8X
ZCBJw/1uBJZEuA+DttQ4LbYdXkulJ++bdIq3Ph1f47Fhqi0KrjFl96BVDCidfOyNasFziEPNYpKD
3I430jbWjMA9niUAqtVlo9ZRAeQ6g164PoRvOvvQgcglzECv9b381Zbi1czD6QqLs/5ZR9iRw0CX
436eQCQYaqkcJ8seOBm6/WhWJNfAGsmdsUczr2ndzlAw7negpdwE1hIilrRgKGFHgZsOcPwAwc73
YmKgbszT3ZSGsgdJVXsJ6VFc9ZTkw1k0KBT03MYlsvf2QFK6wzXtPZ3nZc8FWj07ERawUuQ5UbI4
wqL/bZTZ8rUchnsSzMiwLQfIjblIiq0KTO66D+RP6wf90niqtdRnJcK4U9ba/E1Lq0O75BxIk/pW
lk368tTVkL7w9tyVErg+d0XAacSgWlh1ieVdlNcYXSx3QgU6X02ncd0YURrTl0IqpJ6tivgs/I/z
tUnC5Uo82XxdZEAXpTa+PXcxFWYdm8fXoZz12wIE7vnNPL8t1pOsXVNOfsjybr3akwS16Q57XehP
nTK9JjOs3Zx5Wmwzc3n+y+emSr7HJKK9gCaCgTMLx31SMwMopefnT6bSnK0pu9ZWqh6fr4wIhS6D
2jd7S1S/lUSYr31XMw0sIywW1I0XYFm3ZLVFKgBWLtGA30njyx36co32XuQJS3jgKlVJkrJQgm1F
bMan1GGGJTYV3ODkPLuxM4xYZGUyxV2gp6bRdyAdytealGVXFI4BEmAM3lE7nLIp30dA1B5Cb4JL
Y+jwA7VJ/8xzBuRj/Bs1C6FjaQapm5/KsbnQkbeI8xpgREwwyVk+tK8ssqJNkiz5z9EOHoZmUsTZ
QK1bYzgqTa6fk4GefY2j5p7qnFlKy4SnXR86sPSqQRj3QBKlZnbtNaP3s6EqJA56xc5EOkgzbazH
s+yj5FPJvjlNqpG6m8GfDDPrAHZ53IZjOO7DUiYnrJqq2lu/+trUmPgGSD/B2vGZNEZxSNU4unTW
y7yQ8BcK5S46yFSaMlQnVSbJtQxGOOjtFO+7UaCeiac7ynP9j06eG0w1iHDRTI9b4dyKE+WoCth6
O9laiReayh8GKZfQrPVf5ZheSoEUtulpauW+7KLoYhdNdFlqge07Y+CPZSnfJX16UxqHEFF4OCfT
qiVIzib+UVXQWQaFIb8GjnA9TGpCdackezX6gbN8cqBWzEV0ocEQXlKhmW78oOcPtgDh9rmhGw89
Gi4KUZHfLKPpiZxpUmLjxxExGk00cKu8vQ3qr3PU5G5NXMlATb+PYza/rhPvVs97bzIqBrq0oyyj
NP5EqubRSpLfrQ4XfzHn+m6hd7B7Htkh3HMbeXWr6e/0yEcAZKFe7smz1F5L+sRTHJgfDca/a+gQ
gR7I0fyINA3x1LCa240a9JIKV2HWC8bcBvDlvFeHtxA4+E0r6W5ClnvrmACtEarVtk6W4Y0K847G
yLw6szK84cjGVwQwn4ZASs5cPAWn8JFyAYk2VVJcZBiRg6lqmBXzvn7XC6ZoTUH2jJ4N3BUNg3tM
yBHcCl8sffKrXI/Ithfj3WoRmJlVmW4DrUgQF6ThmyHQDqfTYP0yWC3Q+Y5+NA23qbwl7aVRUqiz
wRjTyFWzoxIW8aWYame/tAJaY85foSHQ6KSJl7U02xs+BfOCCxnXR9/eyjDtbn0OEaTLyuVgWAXc
NRRv9FqbMdo2pUQts1qC+xk6ECUsi7OC2QmBQXdLDW0mdzOIxtX+9NyIUAWybHXzdrYRhukNqO71
e0qcpHwN17NnWSPD50wyMMxgNYFiI3kljy7Y1zB0BklFmnOJSKjPzsnznaU2GLtSkLqYO4gqNBjJ
o6yZV4zEVqf6HF7GEZ6Dusw4eEmvubZdNJBeX+hvnYnyo3Awbq4bg6ATwGeEf+axQ2TKav2cky55
GRfQkNMY+ksCfoaQO3LbeoZ38YShUGupKJ4OSAzKZNl3LKu5mn+pR9P4NGQIEyWW6s0M29G3M/fv
FUDryKFtFhN7JASnE80etAs9oOZlmXakBTArWp1FmRouLDpy117NRc9dz81gq36WC3GWZpAeC6P/
ibGNapsBLZVmfASL8sqqNTjp6Pihccx1cJoVFoGBDsRrsLMB/M8ylTsmLFQl2pQiZo1ha1gBFJul
xGAK+fozi0NUSnnyK+mNr0Nvff/r3841BQCMYUWvtmJN8IDMu6X30etzw4U83OKOJAUSuaEfWVax
XSM1hSA8qEpsBgKW2T5oVnn5nBpXndwaz07UxC21uSRoCGkHVeBi7CGMsswJZsvxHSM5AxfgAudY
I0Ozp4dTnfmsapucoedGHXXaQCbGqmr+Z9fUqziGVuQ0Fd9eZnPzzTSqBTCelV8yJKBn3tfa4ZFx
GMIGqo+OVEmGb2oDcYo5Tu2NYTl/QyVUIx7tDUGAFFbJ4mgGMw7YpvMSFDVmM2UXwXT/Eo5Fdnk+
fP7E9ERBaan5/+7qsZrssMUaq4NAPU9GL859Z/yzUXRIo1MkC/DIEpyVbFf966TW85E4610j7eJc
rRtVaW3PVOyX5y4LZ8Tf/c+f/tlHMJOT5scMguilKjLI2Kwmct2sLyiUWoTv5lAzmuZxR04HcLwA
YRjZRF3dtLcU7O7fjeNwaR/Khg7Sf3c9n0FOYXQpef5zv94U7WEs4T4OQTG8VkAV0tgEer4+0vBT
EVYjB3fss/hhWz/yXKtvNivIWS9RMK0b7n4G0WFg754P0/UZAc+A42vucDKXfgaq+VTBst2mYya/
xhoNHdQLxd0aCutWO1Bo4/UXYU8idj7kv61GMTywMvV5mBs0eVOU3ULZQOzLpN9otLtUSslHm6ri
Ma4FNeCu4bis+/SITBUIAmHKaDKkfYYwjmXSQv/TMuG46Ol4iQpVvxutah+QS4JiGJCZh5O2xzEa
vHRESbz0djIcZMQ067kvsrPqXDnz5VnBpmqtntNG5yQW8y8s7L2DwyDUFLewqulCxtQHTgLDrQ0S
JPW1J4LsfTdOht1uDeNjmKb2bVy6kLlUBzvNBhbs0Bs5ybhR7qYYyE4MjP5HnCwvTSi6d2cxct/4
qaVm41tDpt2aWRY0vhvjUyT2F8k96GgTW7UzuqpwZwiALook/R2G7f8exjujnPKrzOFq5+VwfXpb
HdUhESbU/zpCRVz8TlS62QskJ/QqJIBkzOo2dgrjB78hDMGl5xLPQho1tU2KRUtWOstpWicUOx+h
MbJeElrkDejwzoHMg8PMcbHqddqLzDSQxUra0smkYMj0YnnP4UXhe98AS3V+rlRMFofGn9jUb6kx
Tl/RTy9EyS0UqSNR4A7pJMes6otLYIC4avvkkeZW+VnqtCFJEwpO8fowbQOvCKHBI8ZoNubSae/a
ci+qcXl7er15EBnahy6z4IXEWhSOBWGvNfqdj3hOYHDz52BAlsc4FskD6SO0eJ0VOaNrtA/2KyNo
Wejz3xdzgvtcqbbHyq52owl3s0bk1lWpgbKOsUWAGPlpp1mI1IdBACMRdfoehF/8WAoap1G/0J8m
+eZiV9WrMtjaXVfM8b1q0s3zbyOK7tJps3boe+rZZiqqz64GwE0gaL1XrJY/N/2G1FZz05m2qxSC
wt0qUu2mLhc0WFDvHOY5UsvLa93ZxfX5UxgujHAcJI5JN8Bt0HrUn3D1/IT7ne90znRCT6ehGezr
E3g9DaY2kmTYn5A31n2NU1WEyw8YjprktWzD+vTvxsZS8PehWvc4bfIcCev6lAps2IZFhuGOuTqW
XpWQliVyPDIFJLV5Q4K6a0f2eHreFcKSiOe6bc7leqMQdVdpgFzV2zjBpzQD0zzV6sjcp6Tz2RqY
SOW6T60afCrCSN9k8Pr043dFo24nWx2vQT6ppxRwHJWYr5G54cG4BmYmF2bObfQDmqtSi2BHT5bQ
jKbQ3yttyPflyDOfh07GGHgbKUirLUHbcjFonQAV/Lux7Cw4mU2+N5gaKN1Wtmj82iqcUTWERBKU
TU+73uycgr48jbUPhwyk5K3SRH4wF8DVpoyT66CbboF7hlynpH2phRFfu/+za4G3LCuOiMFiAbuM
wUuiEPwFTTT0jSnMYBKy77nhg3/TFmovpTAyYslYPKXrRkb1cBApahOlmPW7GSziVDvikoH3u8Qz
OkDikEcGsRcWB9Pf3XOKZrzv0Rom9HdmqwyafSiqycNny72+XEBF9LGJp3IsRn8R3bDHUFK/Mrl7
2DaDJdWmtVOu18fGoYM9VkZ0mVr5O4uIgGEKle8IL8nvir7aL2QQ0xyMfy/oVHxDavELzBFcVWpc
fq+cN5FiQJqc9NaOTv4GsJEVLLdZBGp68aKtSkd1NC5tVfh/sQ+VbJF8KzoAmzxzTkj3SiZdKeGI
k8kgKFq1smI1rLI4bE6kujObpZaRrWb9aplUYnUvfiydc1IxkdLNXuoj0xvSDQZao0W9vHE9HhGR
iT8teQlf+HfAOJTQJAw8i+DYRvqDV7B8YeUmdyQLqSEp3r8j9IL1ZuT6erIs/WXoEEY8H1H8QDnP
rO9PyE6OduWu46rx4taIt9GKfXjuqyW+uaKJH4R9iybMH1HUD69JH407MS22+3y4OIWNTCh6YTXg
QHz5rOpw9hhgDwj69fBrmhkvRif7hxXZ9S2BzLrJpN2d8Fu0TEngExkJbfznB/nczPNQ7BwDXnDa
0oB+LgEDOCuY0BSbKUgHhu1vqezotJq0aZKf5hQcwimq/Pm5iqaDBHUnKvEWpMFyf/6U1JW4T1HM
vjr8Elml5UtWV0fSGlS3jDLjYjfxb+Tkb202zN/q1Ip2S6dyygU5yxQAADtCMYartAUEuBWiwk0A
GmJVA2ktq4fVqeLexgmrU9Gen48mU0Xr1pOmow+juof6BHiEgLe7BmYF9wzElHrpG9+eh2aLloob
uRmEZ43ETwCwzTYfNXk3jci+T430SLloL89dzw0AE7TiFXSiICjMc1Mv73SXsSDBwj/DyI2OISA9
f0rq8SJtQGyRECNNcnJH/kPXeS1VzoRL9okUIS/VrbZnO/wGbhS4lrdVsk8/S/xn5lzNDdHQtAG0
y+SXudLOivS1K6E/61FIxUXdXdtKyge7YFBQFoYg0DxR8hZJaM52EW4c2MQPubCiNQxa7cWyUVQN
MZgfJXf+dHK93wGgZDrCKDKmOn50UrzhdZH9i/rFu1INH0Nv0v3klt2Lm3MyhCnKxuY7AzEFcx9x
/b1Lu7rcjaq3OSsP5a4iHPjfr+blY/Hyu9Ho2Of/7+dV1UpqswFD2LZuRjs/oriVDxOYDzJtwHGi
zE644NczyfM5WUe1MT8Blf+fX8X/72N/v/u/nwdk3bmrXJKbf58yL3/Bf7+a+vTR7gGIlvE/6fVs
3rqp95upRWWv2yp7HKyQpSJp1JYO+s+ksZ3jH0mGqYFzYnz4NBgLTBjPEhUcHLShkkz7vyWnhpGO
zc+nkaZ36ycyYXPVtmfhIIGCLLJe/t71lnfVgvrB7sCRNUvGdR+Sm4i5wbxpHV9l2mKSG9gx3yLn
qe1859AsQT2NQ0S2HvtqOGpjRJ1JaDTY2/4IV39vRtTsFmmvgsVyV87Jvz8tkYhw42USryOKceZO
SwyIEnRAAtv/JD3q5ezAKtW5hfz0AbpGYHdNracCDuomBhN71oqugyAzeFjZ/O6Sw0HZON2gP9dN
pweUsIafLdbcMIyfGNlUL8ogV1snTvjUGi3nzophaednzlHqFfYs1sWneIxNcqCqfzUn9zW/aoUT
vVNcUN3NIMLWf+8ODV913yrjMpLDfDId54x+HW+pL8j2akphIRr9tKuztnk3zJDaYmN6GSa3PLUC
VT4qRP1etLGAtNzNDISEsW70mJBr7rin0Rvn7WwYWWCrnpoFxNI+sHUyCnpUby0FHshZ3jSA2AJV
ZUQEaumd81rrtuCq63hr57W8RtnIVNCpDk3nsrCxUmNHr3XYwWhju/8EzdZzg8hEVLb6HC/HIkrb
NIjw/4WY/idPO7RK7jsBiL6N82k3GEwU/kfZA3HKUZMpX+IIVtxF7qOLEGaxnHBWr0wlzXU1qOYI
zKQ58mVQi/D3y7ay450pNbMh+W4m5BjoXeJGJE94dl7KodN3fx/6e/O/yrJpxd0Wf3AUwNAB+JlY
mX5MB484eKj0Y/9jibQ7Ih71DR2BfOTvE/7e4CyeAnPOGBPOEJ0tBmwMGC1Q+Kx4wNfyglpqt1ii
0sXyS+H71unv/SHiXlHg5p79ztnDPr0oTv28SofcPLPK+QEivbOJMitZQh82BBqvfcrkaxgvJYBR
apT3vPefiOXEzd97UMTlw+QXilqdxF5rU4/wAvnuPyUePECxBVxNK91yLVqglv/9bvvHBFp+9++T
W5MZg8ijficWwBN5KwqKVX0tlr/970NSq1f0etfXv/f+6BvLZ6XmiLO2nR8qOLeX2GAqNkRd/J6F
YI0YvdrcGET3RgcFFDBK5jLzC2atgzuYQiAGqjqjcQCwnH3L9WRO+qvd9CTSxGDwClp+F+E78AgU
EAgd7tJSS97C2eVORkcCOMTqqiPp0Ci1fNzlD+HoQ7iONv99kzRZ5Zu/9//+w/5keFj70REanTh/
Gmn/9xP/3pd6sgGhqHF01d3T3xu4Sv/zq//9WGvBagcptJ0xvWErsPH3tDYHR4N4k/xoumJrRBOd
IqOJHgOmaZiQGCrmV7oHnTV1ET9FudMN9ORSB3JvdK8im3d+YtQbrRMzKNfD2HL8juw46NSARYMi
ANtwFx4gFCT0363UvjlfMv1U0NLC9ljZ6baQ8w5TktzMrXHfUUcY2C0xKDFKf+X6zaWrrYe89tPA
icuTBbyavGNz0yzOt3W4XwR1LDZc8fA4Cc26svWTOOX0ziJs5PUn0Sp50k2ToVJjvtAZoyh56hgi
Vggl2HdFGDK8jh98m+UGcBETKiI0OibcCni4V2afJGUeGSRvzXCuGELWpAHTRf/A+Y7ndhTDqTDJ
RRZ++egIrC5R4pwdPIX8uJjPJJXivpX2+9BFh4lR6Qv/RYf7xavNf4qL8RSnqBbhIEC04g9OWGqC
thHvYdUeEmW8LGvJTocyW6jq5o7AivqMfioeP2ch3WZfsozux6j7Wn6kqWVxiqwIh+u4ipgARsGb
cnk9Dy5axjR7l3TQyH505mnyxdL0aR4yInt0fL7OvfGcl4Jqv4TYSDZyQHRj2qn7N9Yzaki18YFs
dLUrLHqmmF83tvlrxe6PVr1V0TRRcNCRUWwe2zAlbyVXyHs/Q9X9NFp+qikmouuDRISv1JZ/aetG
yCkaEOU+5WHKo22G8kRdG0qT6ZjW2mLEbWNvzBYahkaSTbbu3ZCnqyXyHDIPz9t5p2cDhudWbunR
eKxm6yks3QuaWbpy0a6ahuCXGpPnpjVvVEdGG8Oe7noPG7VaHm6vcO/NUguaKC+2FqjHdOi2yaBf
/XS8CmFd8wqWczo0lH/kx4l0AWYdshb+KxM4f1Kfshe/te04GHFImpP6MjzdW8UW41PCC11kffka
Wcio3DbWRL+pylx8eHSrmWE7cQhU+2asrkhGn06MqxJ3JdscNTDRmP9EJoDARkX36GMdrptmE6f9
W+34N1NoKGxOfmSUDELcTw8GTdgaK+smLahyy7iyjYsfrQ5FUHddRMkiZ6EaD7Vf76LGBUlNK2A3
68ax0qHx583GnvKdGAs4IqMg3pIUuxijfdA71QPnjVMSovO1ShFWyGa6KlvnTCaSSlrYWet0zVFU
Ld6V3kTSrO+VkT8Lh0b2SUKXQGJbOZXtH6OZDtHMJd3pUpc9GPzUShNflQsu0OFZrxrsfGP0Wzvb
ENv0mt0DnL8qWNkWSnpm3/FaptC549Iim0fdT4BTwyA/mYK0rugpQSC0jTOG2Huegj6gXgb6xon/
GsvPMgHMMGTWKsKi38YUgUQPNKt+54lMaIkXZ2Pkby6R1Mr5R+Bhw2FBIjmGhiAR1LcdXuHAbTdW
xpVyIsloEmEejf3kEDYbGwowJqzuTXEN68haVZ68AUT/9Rm4LpiHAT9j2Vflaja0X83V3kpMKFWE
J8pt7ybEsq69owrgWDnlAVwKPcgqYnpZaG7Qlva7k7Ea5ub0FfmhRTBRdwIyBs3GiLmae7aFG1HX
+OJmNlwR7RK0K06/CJNz1u+sVMOI4SoW1Uk+Nbm6cXj6JXj46MXhDyffnV/p7PgE4+3RVFyCWtp2
vshHPWYqfdFIc7X9P+RL7liaY2A1IViSxpSQYbWh5oMy2Ijob5YyU7aqZdwhP7q2y7ZDzQ9Fb0wq
MA2+QCjpIFm/7EJ+TgJCCKFqp6P6FMrlB2FcnoU+xy1iG5RKyV3V/jheQdlHkTyENq3BrL6ei6Mz
i/1pa7rNmj4Saly8/LPzwP/68bFspnw7ZVgNe4CFc/YT1YrptStvVmZRWSGsX8AQDu1c+26kGD4U
7T6aZ+PcF+NTTEuPW0KFGay9yGQRTKFrbVIvhREEWkD3WnZsoqcA3bRVHtJlnoTxUWTYAOFXWC6g
x9L51cbphpMdvdTgM3zobRAXfeo0wmtRdoeZOk3stu25x8+hDfOGyuJVZq/zi6hoZrCgqjDsu3Lk
vLM8B5chxIYA4e+Z2uN0XQmKEsI8XOmgCWg++DEMTFkxYXdzkcubdHwJK1xLQ8R8vExJcUQ4PMF5
KWHS0mQZeCf6lrPu7H1TWoipplUvNAVv/Fb5QW6r4+R3z527khmTxNGqX5pyiohGpTvDU9PG9QV9
qOCrfVc41KsHkGH6lR2KvdeZP3SDZrDmoPq3fL8meE0B+/er5qtra/j/oiKEYV8WkJ0cq4fYYhmE
RPv7Ph/+DQjlvs2yGefFG0eNV56ebmta7cOE38+gqoiMevdromKuamMgbZfVK1/PsWLmOPmYNt1h
qD8PSXgp8V7mLU5To7rT3B4yajutCYX/mrkm15QFsP1r25jzRl4SvgotQFCcB65DtElGIEU003Ap
kx82U/kg64xX0Hq0JvLCCEbVfelyZqgaTqd2SK9RR2DY8+Hjc5vNk20nIAbi1WovRklJMJUJ1C24
j54Wd5eyC8vNhAIbgHUji0xkFgLUiB/exwTsgO7i3INbB9sHCJEIVvGclxfTJaieZuOMbNc99xgi
Dpi1BtpoZSjKcy3pce1bZII4wVzmzOLG4wmc1NqbpumtVI20lCb6LeuousOOyRi2Hrg30PGVTZQL
6IR0ckWzcFn68QJ5H3HOS/8ZtWY9OGZ88fLmO15Q16Um8L7J+ZL+ga+XNwxz5h2GDBWkWSsv0JR8
zrwXfSy/Bzm2z5FzAU0Feh5PnFKIFmmhfQO6KqKqQ3ybIQpVbOZJY3HH1QXXKBWn3BxooJjrn1JQ
/Woqg2LFtMJaA1FAVuWagXzCDJlvXp9giQW/5cbdpxhtJjVUQzT+JlHDcDEbnlDLnVhwa3HEdAQG
g0U1yzkHSpHeydC6LzzWY7/O9xlG78QqtrJ28p3rxFRP4D7GVageW9wtBLCqbEv0NwzGKv/KWblN
B3xS6Q57x/boHG7nLxk3vz79ezBmSP7WwlgYSaQ/s5gmgTRWDea9nMcZqJaMvekYsTnHavjkOkfw
O4QQp6TzYvvK3dQmfZYd+voQac9N6ueo4Q1ngO4nx+IQxDqo1RjomiPfR6n9tJjGo5peCNuHKOal
yZW6SaGxe4/UF4MnbQkmjLc08dkAhDmtrT65V9L6B00t9/p3emVQBeW8FVli4hNs2eUH7Mp94qK3
s0DYkHA8YdJDqr+GU+Fupc9BPde3RZ08RY228yNIFNU40q/A+SfRyQ72fTnfTZjBcRWBLq50m44K
piBzhDeJZx1gHV8xzvYVnXDMEGf/G7SXv5mp0YJGh4mWXkb6IMb4Q0uGxX1NEx7VL9rQX4p0vkx1
LTeahgGBw0YNBJcKIP5u4NifPn+un0f9Lveqe1ppcME1D3Nl/uic0NTsfVJe/+Pa+rUmi0QkekuZ
A6nQiWt1q52wzC2KMfUxsrRj+Od3DHL2MfLFukoLzD1R2W+KuPf3IvRfvWHWVhzX7i3F0XR26594
QuA2aU4WMzpHvPWXjpgObJJRhJ9Ooc3BoP2bkjnc6FJdAaJTa0GKcqfCtFo1vde/2MRQh3S6lcgm
EJiBI3fNZx3H/Trsz3bslNtRBRbejx0lThqzVsTwLMKto/NwWyaTAxOhP7AbNDqznraaG15t2TJQ
4KUVUFcdbtyK87wD4C6uHkStxqOeUW0WR2zBfn+Dl7CdIhfmUgbYqnVyHxwCfs5yfKVTk6qLrKG+
ajYwQ7pUsLl2eoudhg5g29rYlDkCsWpG0hMEfQ3+7Upy4nWsgzvUkLFrMPK6WJWjDFcd10VqPPzX
ZFMq9AiSERE+j6MT80/WHSOJzs4JsnmQl3sDjdRryXk4Uhcb02afg2tERtedyWgmwCsySaKiPzgV
DuXKYZFliSQPAAlKWSZjIHLifc+1DOz5kuLBTutNQD6aMqFozmpX0uppO3GPBFyLu6LiK9YSmd4t
bsiomtGJWK43fvTCNBF2akaq1K/q/Rg7QRzZ8ogtjeueye3Xy8qN3qQed2hwvXrXbMPatsD86Nd0
Ts6zZ3r70iuobxz0bdsR6EbLxI7YcxPuOfZ7elMfTPJsgXIQ6/AmnAas6qjcZ3eosMlLVrFCJOuJ
de2BvRqHLuyR0OKsGknEQ+a+Q9A3hII9NOuDP/EkOwrvuIhhtuEM9Vbtfa9DJOS2WzGX5LLHo9c9
sOJgT5F3fkspjGFyuirUHo4FHOIu/AAAOJrOl4FCtNLV2N7PMwBa14XX71bmOxcUIPk5ed6qCbe4
hCj/7Fqu+6r8lPo8bqaMg39XoBxa9sHMHSplJlhSUjCBytPmfnTqH3sAIFULOnxG0i8Fkx0Nz1fu
usYGeDqPhYZqPqqxDpRGi1AEiEFbzmfloPK1DpfR8N1PmwVs20f2MRtzOpvbbKdr7sWqtebOwsg7
mPwpiEou/6OehRW4UObp+wQ/L+dsN0g7T19BC9kZBcGBwYjeIgY5a1X4aLN6cYOB/Oz19sXpuAzB
oUHndXYuamNAUSx9pnSaZolu3PJ8AXA7GPBEOnJnWE5F0Kson8BLTM3Y4GOM17Cis6W/Mlt8ahK/
3MBnIWEw416WFs7q6F86eecQomusBC20pY1wxLkO8mxNOM3Avw1pL5nlWbOKf/6YEhAuOOSiObzh
RL/iymo3HFO9wPRYM3lFEmjIYoJJUcw6vA91Hpiqt3/hbhymlhFCPSlmFbyE+x5mSw8TqeJlv1Gt
ZQaOTsebPjJ0Q3hmbGMCKHPyB4c0hRwdDISe/5PTsTZG3lXWNig3n4JVQdaqxmE4esSl5mtp+49e
mZ/IqpUQhvEceTFcKf+V1d52mUylsmMcafFUGrY4h1gzwuzSCfPmD7rLwDQ5MUI8ZFNDoJEKyYQS
SD/0vhMPimWsHRPPhgvpN9joy4voSdcgzPBiwrBOjIM+A7tb0Zz35eFJA0gHSHkwfuvln4tIdQcq
yd8zHbKjLllCO8b3nB2MT9+byGKH/xyjFzxPwyF1uZf2Cpwj1/jPPFFPQzvtJI44hqoc0rlr7Gzp
vsrC4AzR2bwmwAMKEsu+1VGxZLsVGgQZQd/7qL0iW7ViOnjeCAq/IJIs7ATjy/hWxKhMXlExZVUA
osvaPPt5wnBE5iHH6H8RVX6TYRWPf29S5gm7CMfh6u9dyU2LrI6PkXcSzYHD5a7wQQnFGaE6sCDR
Nip6Y6kvx6s8gZ5JnQnPKysp4fmFszPCF8hjulmza6MX6qD6+FrFhaByHivmYi7NtG+87lyV2CPQ
yJlIhOk+p+19pdQouARaA54CUYCa97Yg4ua1sPRb7dW0z01suIkenfSJ8J6mE0wXUL/6yck20iCT
FQlG/EbUnsgp6wEk3+7QO967W59A0rzZ5Ryu/boIRlSlA5OU5zwpvkcEqV6NT8Cl6z0c45aT/hAH
Q5k8CVTYjfiveXkHpYS9bOQwgsD8XtjFU241R0eaZOLhSXcxU4HKK66apy4Umb/1nr9z85QWWwAw
aUt20vIJE2YlNhnOv6xTzVuSV/eAuNZ2/mrgcTzPRN8tjdrhCYclO4/AktXe5RKYbMLsIh9Bg3ke
JBe/9+TaiIkr9GSNOs9atdAZZ7/khN0Vd9gPLr5WchnWo03ID7+RhFXCcgFNodWZHqyc/OYyRE9D
gh+xOV6bqvqoKbHXWueoYY+iHmuEUs//BMNsVEc7ZmUhBF/bWuuDh00Ejr/l9eVKVf6tMQk3mhaY
3wpTKOxFtLjiqcCqf/RGD4wGjzfcA685eu2stssX1XmFszURzEJKSwszDRnYp18tJR6Y1PMWMumQ
vI0lqBuDHnmSLIgNfHOIuiXcZKj9YLgznHydOG2qbFZLmiWw0uUSZ5JTJkzA44/IMjcsAVTKFguo
rorXkQYTsTNZk0xCIqqmzYuLOrlDHQh8XyM4Crv/6IkhZ7XEOWa4n10YfXI5fkpkd86q7iKHclVZ
LUnDEsT0bPQ36gw/Ogj/QV2iIQxtdDCd6KmnHTm1p++ZaqN1M5iXiM2UpbQ3Vx5MMjpRej96tsBD
6qX2XDjsJtqSfhysxzS7QsiPgzbkipzRP29VgJXjKwnWo0ycTRKWjPutLxz3kC3Qzjb0NXLEQBoy
zE+eejCgor+TTX7A7jSuqCm5TMku8rpoi1perxOfRKdU5k+TxFvYineMIVBG8++2mrkINJaxgUhG
QyiChN5yI4j4QXdF6wR24UqCbvYRu/iTSJ01uRQ0E7t/GJr2Cw/lHXZSPejLSuxNdL8ylGdDJ0m+
ZFl9bPo4tlmGm0G8MhrYRoP8ljUn9aRtTjw/aPLRSWuZq0plvMdzmJOWE4HPk9p2F8PsD/6ckOBL
+W63xoBZmACqPiTAedmZe+V86fX01vjjfrBybOvtrZjuckCfqMkTnuzoHLKyuLH75Djmq9IBuXby
NXLDz/pnmqwnqtzXHKdOdgj+kdcIr14L/qvXn+gfv59oNN4C/nlu/AJitSQ60FB5y/fSzcl1QlFA
040U7hzj1PHNauxN8xvG0QNot/uuYj0ol+uhzdDCZ8sZW3anEIIDE7B1XONUXGIzkWM/V87Mt0H5
88ZZHpCUoOTYGG8pF+611xkPQF+8YEpakOaNxjfCeoU4/mG/t627TcYYdyzHt8Cs+nenAamWkQg1
jipk/xHItwsvjksqcfYy6p6TwbiN2a2Lf6BePDgmte73aWvvZDRCcxTjC3jkQzmjCxMjCiTmErue
uHWyHmCATbkUaurV0dnF4mT6ivGUbR3mpxtqIU/zpMHQdogEoLthDOR01NqftdVS3OLVq5l0Kq/v
8dhlzmtNOhIH55k7J82abXkJNfkPU9M2nbJP1wQVILoP/17GYq+s8aoj+De+xqs24u49+RrcnArc
ytR99lPyg5rpwDWsf2ZR8MyQWyNpso+s6WNkod3NfI9N7sTj/MOM2OMegRBZWs2+t5b7t2R8mxVQ
FsswP8XJT0Zn1lrTID3bYcswxwZN5CJmlgi8Ju13YBdDLah1CqbbLVI8j40qAye3OIDmXrIJK8G3
zqKHdioH8EzNt1FzUo1ZZ+JJ7PNh/oq1nuSSk2xlxC2wKC8NijnOye+x9u+MEtMrygBsa9CUlM9z
D5YQJCduywTLkhe0hYv0dnByqfLEuO9DVZOTidKELiB8tBMdixy5ve7NSWEKAk1sZcZOCNcRCWJn
w/rY9DlcwG46hH1nsWMQ1RaS2WGn3fQi/ilYFVbCEm9eZXOelwAeK8K9UZ+IFdnAFXSlGqVxb6nu
avQE3dHLPK5gUb4zNk1jEt5siRs339FiNS3R8ch74e6uWJHp5ybYkd7Z/viWm4AB0AbshTEz0GTY
RjVGuwM99lS9UpZCfGBKOOlxfm7q2NpAYmQ55yinTHHHD5aIwlkuNWxtt3PiBGHWuiudklobX+Mp
+Ftb0iNbwriq8CwHnqtZgSceQTu/dX0aApRgEDI4D0LXKaoM+0e9q8ptV4iX0B5esI2SJykHrETx
0TKda2IwEdDxy3F0UUHm2Cd6W84GLaKkREm2zxzdQ5w1uyJ5bDT92bLqGL+9eI96DinQHc5zWpwT
FESKf50HmZlPfhdIKctVQWZ/SycJuTtqC6pY2GAh5w8azFawVXlY1Teq9jtBh4chRmk0CrJuk+Z+
i+oHy9lbiQDHVZiPhdrWlvNyYgV2ole0DrUEGUXs3FHseZaieGkrvCNpLq4WMWmtqA/cc950Ucig
4oi06p2Wa3k+7C0H4V/o6Q7tAEOpo9a+YwL7zBimYNU0OBGuEixK69Q0HgHiipUJYX5Q5cFNwWgI
Cr/KUv+EaAXn2Vuc4ixRbo5gGhrzQ0KnzoqjLgQZH2Sh0/4yiYDLkVn/uiQmhQXqJYbnpFpmwrU2
iQ19RqCAW6AAk4c9Es9Yigsq3BSTeuIFBYEktr6oWX03uQseG5Af5YzZxte25M5YuPDRadSQDjZh
VgZPxA20J49+D3weW0seq0S90SoeItuEK5U5N6fpzlRXswmRVAvisTg7g33pDEzKYd0ARvG4pYWN
fNHHu9QdP5h87XrJOA7JPCdBKKbkX24nCFtxPVD9VVwYSJ2icXgeoJhwMFjoSin8O51ycUQMSoz2
WuJBSSTrvmpKsuN2emSSlQQtR2Fflcwe6vClsT3KXkCNGi3T1dbWAOn39QdFqHeIa49Tm7KMNO+g
0OGO99H9QqKdyeAx6pvW6QhvgwSeMO/CQv5qhUdRmXMOqdVVGVXOTgSrtGD+Ecaor2XNnbMhExMD
OXStMUir7NCNzicjNL8V58Sg59vNmgbwRd+sqHf/Mv3yhcsNe69GDDjudxjmhpVXiGsKnmnnD8OX
h4LuRul9NI71wevumaXMq3kZaTmEDZEMho05Di+hA0/WrZbjVi6P7QZR69eDUsgtm44vN2dBZD7D
wjMzrARcaTY8Pm5zi+KUfi7HfhiQXAi8f5r+uBaiW+V+P15mp1SBbo7fLqXngXC5LIdu+cqx7DXj
GOMKbgSC+C/mb3cgQYndOfTKc+G72wYDGW4KTBmxN6O8lF9I4pfceiE2E618pvQBd7x/vd2ezKLY
qa4CP2sqj8osrJ0ZDoU57a6OVu2qNDm5KTnWcuLHrbIz+tNPzR4UIOuTjbiVc+8fugLioq4XWEki
qhiRn1ukqFWla/s6RfiUPgtHzAhcAPUYoGahebnHPseSMHQfbMkJLmVKodlO5wHrj7TbZ/R2Z+84
Egtf1p3Cn3Ae/IcCOdNVz9ytXeKGj5TuLNBFGDAFeyDlv+lQEAwk3tybTNRKAw0b3N7M63BIYDFZ
4FpAE4jIA7aSwfHv5c3W8BXlBPqRZvPkxMuqIyi3tnlofNmfvaLZsgWZWy5k60VCsiVjoyrqj3OM
l9O3RlRuXTzKWD+kTpfvW9G9mGbDq8rkPMAd9Bc//rM/Y0Bwuwj2SMouoSIcNLnPM6EQYPobyGqO
Ay4v0xjyO7kyqjnwi4B6OrST2nHdxFw1bloOmBxk4xv9T26guxx+bTyfCm4g1cIZ7WiFCwg1Tt97
EZdYCMpomcB/+B3pGlR4S6h7lx/6nNc3br4U9sz93ZD6v9GkD4GiBKOAvBPkVfU0iZMhJ5eCE4zM
vsj3PVmCZOLbOHp+8pH22hiwSnWrrOFYqYZyi8xWhfRqjHs7sUG6dGgV0aXvvBNrFQtn1lMaoh2N
KX9N6wxhpL5xMusOuT686QPuMRLlXnZsa0Q/J+wQ9kjrhoAM27yDrw1mLUmSrQdJMjCGbGmh4cyR
0EhdzCX3n0A12sERYmfOg7PJowXL2tUPXVicWpqksdSAJQJwyc2A0bPK+ELoeWVYK2fUOO+38mkd
rEs33cRd96B8yV/GNQtvT25Y3bqe8Qk7iPs7isCeQAVDk0k0bBLYjgq9epyxLa56u3jW++QwRBY6
KDiVZv61GxCnaf6iiuy7S8x35fNi83PtJZbIsrMaP+zI+RAm4NZ0cKEdTDjHZDUElpPvv+1WA7St
teu8NiGTU9tXTOidqO9crznRcyUTxiy3OtdT7vHvqET7TB9ekYkCr+Z1E+XPydx+TJ96OyCyaevU
3emVZzBzlweO+R6NU6iHIK6wefsEFBvMbPAmGDFvvIjAHoiQ7QACpJoe8BDdjMj8rqbueZ5RK0sn
f21F+qykJDXrB9wZijG9G9imJ927zE3+rueYkBwjB7I3giKv6xeCAgwB7J2vCnvn0LYyM2nr3MTb
OdNwtBNrYxCB2QG9PGmW9h255Uh3AkVdTCFZJwZyk4vySZwUB/XAfXndtYDefYD6NMBv41BBQjI4
/EPmxTCSF2tGn/cqqTdt436WlncwRfOvyauLL70xkAXjJnEwuFSv6iaFP5e5ULQYs9ZU9zTReCCX
ec/hGt43DTm6Xl85zsCDUugyuJYR79iVB1q7bAkmTxQWU975lBSATtPmMk68lgiYobImsBaiN4Gt
OEgNNHcBpp+TM2VWoKl3PTsa42ywZYqsfWjZ37WW/WSu/TOBtEsU6R4XqVndhpHMg5eaD0pDo1mK
AiQ+7oDGDebyxrwuRgzdrprWee9aKyWLGycTOFbYDBE1O2DjORW45fIfpsXJG8mdz+IFAgdnlniG
A1Q4pDn4FsiKlJbnn1o7hlmyS2yjWTUjZQURUUVqhA3W3t7A15J+Wr6kryaxIV21w9osu03bl/SX
zUQdNDDXgGMIKzKV4ai/NtR0b3YlxC5r+Jiz6jmhV+SLcF68p7oU1YYSXJZcul8B2c4l66AHbsjW
+ZHQ1HkmNhSthlycqny8Wbp16XT3vcr1tRea/7KK2eU0dd5KRqsOP8zacHvxGYKJXs5NBoQjWR5F
E78Q0iJUz/6Qx9+6mQ3c6t+whv+YFuICZpzPIp9u48AZUsZsG74RUV9QA8sDDlbk3LpbG1Mg5gaQ
u69DYzy6tqZzL4+hNXLrCqMKVJcxLl2SjbGCT8PLAMlrVYWOtaJY9FWfYM/ZjOZNRYYAN3HIVEi1
LCMqa176liCLwT7XMPno9c+ynQ7RLOTGtebrqBgb6jE9wVg5Kohr5VZSJbZ2U6z5CVZuuF2vc5zX
W70Zu7UuvG5Ltvs779mRNJu5p8ZNKwEwOhuAS+P+GfvUWlf8hWGqP9h8ATB/rOTgC6Rjk9OMvQ+b
SSdaMb/VI1yryEQ35wjyA9aJ5YF7x2hYmIn6dYdlZDX3OBT06JOGe+yXjf81G1xmgdw99A2n3M45
9yP8rUrNPdITcyCSIPbHjJQclgmcFhe5PclMzhPq5hZmyz7JIJyKKMJGdqaBIS62jpTjWrpcjDIJ
OA9Rz9FTm44frvHTRFmxOSwAFbTpVQtueFWb3XeneeGltT8qiYruml7OsWT+ZTVRZ2ZXWzkCU0fe
TbR/Hb/Jz7kjZxoxhO4jwwrs2ONiWW+NEoOCD+xkWqYHQhr6aUo4ieb+Q0xv6d6yS27D01BvHJWD
LjeGHbG0dttobsbH/WKv2J83fph99GZEGUgRorEC5rRhOD1W2Q7E9piYcxCGgBb95L5Q8kc1ekVg
G+z05E2vYoSYPtpobKkNRC4i4tuZ8eLXqdWeES2gCHDOOoewDPf1CvfT3Ma3/0PXmS03qmxd94mI
oG9urb6XLLd1Q5RdVfSQ9AlP/w/QPrvOdyL+GwKQbMsSSjLXmnPMzEDvbXRqSFiIemTxLrEixlQj
U0b/IYlpPnpHRYm1J6/zPhsHiFnayT+NO1CM5aJS8CWoglol9NEF3Bag4I2xlaVZsiYwo7WG0J9r
W5tutPgcYvB5eZUUlAjaI6stLSwKxE+TbCLAVyKa9mhDidJp1K8EeTzrqi/3cW1+poA9KMRXJ9NM
dwSBvioxrRrdWJNoORU4wcpZumYvQi2+iAaAtk4xJEA9txmhZTzh22JACtZyasKgM6XDVDX4Up13
02aGrfYsG11b31ITV2+DSgsVoeXOShr/puN9QcwOmczOAbR7pbXMNXSEcqC8hmWPTDTGzJg3phhF
eMRzTfcbWMVTmHCr5BIaNZ9/Rs2tp6ynE+ZQddCFB6oplS+5pv4qdNXfaC7xGcDQBu6XvHdtwSRy
JMML9BHRu0pMO7t2CLCNWAHUCrO3g84lmURxvjLrodxXJuTTeTMf2qISUy7es0sdGd60QdPbmiJ2
Hrs4typU6gUyng4DATY7VKlVN7AdAxe/pm+xeK+bAnlifUQgp6zjQMfNOp2aN0jHWbKZ1sFukf2b
U1zO3004BePEczoOudZbbK+LdkKH4oAGDDrvTQzQv4fFBLoy4DRzB5TZXvANTR676kQbHaaNn/l0
vzFeskr1M+h2bJToP3vzoTuBU8nJbIDY7ZSC+43IgAcyeWZ33hAGQb6HWVzNKWAocY2curtFy8Dx
Ca2deqnzpvHz6rGXuV6nreaTmOxqhLzTk1JNL3lBw49s+tJVod3DIpf/bEwzYlHdH40sVDD66N9e
CuDQ4RWyzNAWDkUxJgge0EhfUStehN3xUaWStCk6I2ZWUG2tET36PU2sygZJpfcjwQHTOzP/w/Me
Ux3ehCa+qIoF1gBL6BikQOH2CbbtPYrWtW3JQzZ9up35WtWIxsIAJd5gLxyjEDD8EwMsQGDSpiEc
ETr+oVd419WI5Iu/n8z8ac2bevrc/IZIB8RHRPj8mK+DaDC9VauZP+IaHX5+UH6bAbUIyZtka/cB
KesyK0r6c6zFDe0XBdHfZNcpeM0xujb8llFp6z34KXxd5UR9jv/nfTFpnxEbu53fq8fD9Le5aVke
k8CykfTiJ0hvpVrw4+bdnljo9KnM+proRPv7ca5Dp/N4uJ13g9Iu9vOmzyb2c2kjLJhpwpHTuAlf
sumCnS5TSx8dIt6Sd71m4fm4mP73upovLj/J/DUEuyP3SL/8mC/JptNA3hYQXzQZxwiuwl2AwGEz
v6XuTOCd32z571fj8f349zCvM6SqiDBsPtYMVMB+3iuCkbJdRZ8RYQQl0bKu9o+N6v2zN79jdBNo
91Z08MOyGfcpE6f9IBN0TNMmsZQGiSBTkhxdDCtuoIRdWUa3ZtrQVmgXLoScten4rBsHkyjCMuc+
Ca4pvHlDzIerlzGNbMq6UUlpxJSjg5XSs6/0kKxjHw37JjOMReuFDWomcC/VvKG+H9KOPv99voZO
7Ulv4no3//j8gB66xEPklAnmn5ofEEPUbOORSGUt0oyDZXhXXw28a+notGkpDGc5p0hCQ1XjAH01
nKy7zM8I/cq7mkb7Axn4FKH0n5/MWljhgWC0HvR0KSg73yzFDW522asrSkLN41yvyeCmuDkxL2Wh
o/XmcN4QhysPBvyZ+afmn8d6VF8GbhLtv896PBWPUS6y9hxm0dVVC/sQl615JdkSYwK2aNbJsXkN
p3MDPuhVRtN7OZppCBuHmTgDYfU5P+Xv8+zoAAFSucy/qB9ZHHMBjCs0H+h35TUSlv74I/MTcOGY
pCSOLODwSTIK8udUS7gbJQ0IT0UwiS4gRBOvFj619shepSp5VU+plVhXU2n35egbx2H6WcZ366qQ
AbDIMONu5nPzhtuvxRSHQsDfc9oQp8dpPjhEpb+TpfxDLTK6CScZrkKsJHWvmwtx00Z+dwZnq19t
e7jHiZofmiY0rvOpdqAr6JAStVSQesyn5gdjlOs7W2cxMJ+bN54x1HzY/31GKVnzBSypTJ14nL9P
zfsaupOQ9PCnp8wPxBZZVI1tvv/96/N5mEZPSeUQYvLvq/KYfFGSpi8/P2OYXnzWNNW6tRXwQMIp
r1CXc9fyL2LaVC68WpPkuW7EAOQGvXXVCse6qozIi8IeSqSHnAP/ZF1hnMuJVEonbDo3bzxIEYcp
/Bp0xN/LK1as9GybHg23Q09h6ikpW2eljEBKy450SOTyr9KO44NEPU9XGPFA69AflsxEYXv316a8
m+F4rxrm66Mjl5j+ftZNolzLaZNXMlyHuh9OpXP/Oj+gFuQt6w6yHQsdLY4GmSYnKbvd/JTHuco/
lKz5r4+jWNFu5Fwcet3UN+SBh1uhELSB3Xg8Iwt4GgviZ6ZOV1T0x6CyfnLHeqtrIrZ8llmxjFDe
17TTk7OFFuNJKlq09OqeHPNqNUbaS9zp3lNR0ouVmvsqdH9bA0ytfV4wo8aTVdlPtoOSpPZOPf6k
AadbI4NfwoPVGAknWtaF/VSSsVNnvreO0uaX37e7WMMwVkZ+9dTqSfXkFem3TAgZxdWb6/K3XaYq
IPBdkBtUveyO+HBf/DQ9zdgaQUT0B+JtvtEnhmprPzJZF/yaUybHr0Ahj5Tv/mFAw1Fi0mV33tiN
qzK/6x1lMe+a0/H8iJUWoIUgPzfJZawlw8b8BC+N/X+eOx8LLdWAmvJT1b97fj4O+zH7RT4JcWPz
g//z3Mcj80+4cU06eqbuSkWBuv732Y8/2kKhRk0z/W7+m7dUNP56/rn/+uXzo48XNgJucJqYuOLp
JVHYNJ6qQTeXg+v/52XPz/6vX/v4wdhoxLISEd6n6Sf/vl7t7//++JN//2MvjCssu97331P/9Y/9
7ztlqYO7NUkLQ6vNZ/D3ZyR0sAXmO0Cag7yXlhVvQLlbwpS3QojuWYmktw0G33kijWBi7JpIVuG5
xTsj1rpnU+3FraMaMx3MZ2Knkhvhhh3BnBgp6VXvnLRDl1AzgpyGrh0OouivxrBpCet4k7ZSnRHT
EwgcS+fZTDuKEJNP9mCN1UAXKBksmqERVVODZfhQeUiPeP5SMcfued4LcvS7dJ/jA/r2iiq7165V
Q6mfbVZ4lLcAz7DQ0Fh25XZ391CRTvHeVaphwxJEGWtu7y1GpKSb+afmjZLly6Q2d24JIdUm/u6o
m3RnPMfaW0mXHC2+y0+l5pIEY1nUt3P0YKFJoFDnyXFXAp2Yj0hPGGkgoDXJa4xqAfCBSwSje50P
OSbnaU8huX7X0y/y6e25Hu2l9jklrOsO3lMj8mnCFaotpjwsGNw6hx/C7z/DjH/ezVngqypyUWHV
/gFJCFGAeuW8Zbmzwb1KWl0kCXfqjRMt12ABXcf5dA36xPSBs7OZ2MpNyb2Pns7CZyncc6anb77r
Dz/MGBkQ7Y27x7LgkFq6oNIovDP6B4xKhfJGSde5leNQXvhhfCopRRzWA5TZrPFDDzJsQH5pvDuM
QINiRs+ekpOInbcT1FYD7eBOfmuFZuypSIm6I0CmpHzSJMAr24M1XwNpROuey5BiIpb3i8WsdCso
6wH1Cdfzq4SIsxh1nWicdtwqUqGOT8kLtWyNpSNX/RcBqmBq0vWngGDSvT2owcLMtF+JlQ9Xar7y
sSkTKnNEpm96Wf+BhlUZ6NWls3VUSjA5odn+OLSAy3FfOMqwKVVJH99xYvC9dYM/ASGQgt7eI1rq
/HejTIdVX1+zIl20E8asAViCGyWitTAdVo1qckV58goEk6KCeE2zwPyD2+kVJkX9QRMUfnsumrUf
kYhQ2BsoDU69CKWLiZww2qOOff+pGWjTEtyD7V5jJXbwbcM/NF3rP/YS8yvOe+UYJoMwliUyNiKO
NPFsTSg6ZN6vla94t5IeC18hJH1Ka0P2LKWGzSFmbun7rgW1BkFtF7vZXs/8/kQBosZL56/RDDQ7
lELinTcM7jVBirrJfVMkJsw15N+9kpa32hDf7pCE71AV5RJZdHxpfYR2lqANZgj5HaFxIJIAwEpo
62uzFyXFc4CrfUglUa/pD5gaZpiopg4yJK136Q3WWcnItE2dDudzYE/2niiJyph4JBH3DbNuPnsP
wH3KBG+dMKNiTAlDqmYVQUmY0HqCh67/tUmrS+AK92B61CYzaUK0nYaRMuIblo/qNbVjcerK4JkI
AYIhVdpch8EAKm6QBnshGNnZ0ySO1h1UpzclKm5JhBgZ2qMPaqj90EzNfm9NkS9FqRuXqrEIHwgS
2A46IFrht8cqlqyCaQGtiXUmNtoIrbsbFsEJxw6em2GXe+Gn4aeTpScdaOaUppzPtapx0hoYE2vm
nO4tUBAbWxiQJd6Go2dQtzItV98HLrHg6YS4Cf3f9F3cc2MyRQGRFDITcpwG/hjFelNprLtvVdXK
RYq/Zm3nHEUYfaP1LvaY8ECzKCFfaNCIP13pi42g9HEzKhS3LOqDH2oP0KHwDQqVdnYIBXdF1VZ/
kuCL80sJm1tn3sXoctmaaYLYxKl7Vnd8alhGMP1q9i42kmYaFJnXNt2rlvgDE3/3eyBdg0hTrUVc
w7fXLkiU55aV7OZv9NDp1RbzWfckJ66mnsEryODRFvTql0M0TeDUrrq5E2+gyDrKpJ2PHmk6xPlh
nVkVXLzUd06REohXhmnuMR2TWCdQd4CgeZ25da9Hx7wbfvmHoKLcTLRjPXENLAtWtia6/FROh850
GKqRXGCwIJaosKMzmCRMXVGSfVv5JmmG6muY0KghertSs71P1N/nmVwLqXqhAIm9K7z5lKhUhrQ2
L/6gX5nEfwjxnyIrpoaAZe3oe220Drtau3tjYhAXHLQLv5aEj020QCGNiEK9V3CZchihOTyoZLGB
MefrrWgLTa0WrmVNxEjViTa+Kn8Zro3xsqrp85r2lALLXRsiR0qkfG8mJ/uTW1pZrVRewkJzquIM
ZEKunQjBMfx62Xf3qAHpIlQPGDhHYU37UwnwP/dcRlGV3B/jewyMfQdjLQDkaTefpSVOjplAoU/o
/+Z5x3/Nlb/g+4jWdh6Bs3nr9URP9FRGH6Mhpg3U2qlxGwf6Hwahaqsaq+MtMJxjiUX1jZwyrFUZ
jtz5EGeP8oS6EipWzDd3HgZLE0hn6um7OCrcM4m62TYcwgxvRXfEi6Z+gsvw+CumfRlTi16AUVsJ
asrResnxPNCznsq9k/vB1v/ZU4JBLjD/gWCdEFIuzKRtZdOeiAdBk34+SVrVe6SGm4R0vd6q27Wm
hsx6pdQWYYDFOsydfFUbbfaSIxOGDmz/6l1ygbRAaCsUFc1VoFdCiaK/zkdq6dFDXitSU1/7rMqO
tkVFspgwLo2Cj6fXcT/3SAEvoz0s0HwNH02FUhORtNhFphreY9UhgHWI17FUN2ZXIwOf76gKS9au
oD4xnzNrAViwH6pbl4TeuhrIBFHAFPZl9q119kth9uneJJpinasYacrKhmBp28Z13kCOIUqEYhOq
Kc6FEiODS1bzPClTTcPZ6lpYLYa4xSmvkYsXdimRGRizV3J6yb1dIDFMmUjhb9SuRoDpnmvG/mUP
oCi74LtJXtMWMEGhueFXaxCBqo1R8ayP0tpDfMEbON8xffoOJLp51Q16qbee/7P5UFNhiDaOB6IU
UanKGvJuhMa7ZeLuyWEvbxQgtTdHcyk4oVdeRHxVXsgCbprevkeV1b3wR3/pTeUfe4Wo5SiJ3O65
TyIyUQK3PgkPF1ouFOfF04l6aKK8vBBmi6bXaZ/z3OsvOqvyV82snztrkJf5A278/rnQxupQpuUV
ZG10bYOEqU7npN9+SGXUzLVP3Q7xt3lRfghUnlEpAGgJGwf51NJIUBjNyMbr2kNgpNpX47B2DxW3
Q9Jh5x++gCMv3SLZKlWdf9Tc9R2TmUHiZerNSbVn0/CzD24i3iYr07VhowqLkDgSaFevCpNhNsrF
YbSKda/4BC8W3XdnowtqOjhXed6TklYG5lnF/khNBh9iVNbPg5r/8DwKfIgZoEH6RXKGYfxG6UN7
AVwZvoBeUqYDG+/VBaIRfOD0gNqwuXdl3l7Q+MToEK59VaW/y/TmYzr6rfNrmG7r7isU06Vt9pNl
KRLvQaQSLpJ5dJymw5pZAPiIhp5XiQ3WakpQYaWXHG1nJPYwxef5GHYi07Pp3cDKFxr53CJmLTIf
zpuZn0/+JeZLt7JBfYKFbirpnBThufuRWWKAWB2WxXSObFDuLtxoT12l41VKEgVqUkV+JB70pTtA
wn1SlDtcFueC/5Ujox1eU9NJDw6lhWuL82OvaeMXpUy8NKKCTz3d6ub7Hc3ADJKgwIHCjU9UcX0w
yuBVVfP2mPWTQne6Nen/9/Dvo0p4Yo7zp5OxfK5Ht9ppIx0egaaOajp0vfkydKRKoz/WCPeNIudo
KyNJZpF+1gVtq2K+pdeh4FZpD8XKMKmBZdUQv/kx6dAwP+LGQRKq1iF1OCQQnRUXZ2MUOvPXVmdO
St37KSnAOj3QdWqB5L5y1Y7KAeOURqPtI+mGbonSVt0Z02EXWFuyu8fnPLkQL+RccotVCOvD4SPr
kyu3PkFvVlp3UzfeJWI0HHzBbxT6JYJQsGR1VBVIkqGeVDO1rEngUNT0CrvBEZ+RmsA3Mbp3y9Ld
fRbSNM9kXq6k03RMfgvlRPl8A+Shutkxgfd1vg5IcDtHpQOByh5r5hQsDNGjols3AX9qRaCdHJWO
upIH8UvIMEUgj7sGMaouZE2YF+0QjutYqAsbytdNybju5je2aENEsqROLGwsssugqOTJUYguocL0
hXAAPbHzQ4n93//uKIr8Kq3SPM6/adDU91yVxWEev2rUV9h+U/WUJGaA4x7PFMEaDWwC0f9Ap8wo
/JyAdVyixAbg5VaM63H1UonkhYU6Eb7Tqd6hVFZaBl6T6UFZixYeDTbS+dHYdX+SpJCuRYBMNZkI
iJmK2KLXPOc4wiR5Jc1rNZ+3pkEekrX3OAwC612lbEDluSVDEsHp/Cx3NItVASiTsmZTrqvIIta5
Mz8CIKu/spFlvzbdgEnuqnILuQbm7m1kZ9Z30SbfcaYln3SsqR32VbhM48HcybhCPxJ4uNDb7pzq
vBV0htYmufO42gCoe7L1vjrySmPTuSdu6H53vbfKFCdHCgca2dfj9renAMGIG+uDJAdBYBiCVsoa
TIj7YNPYSoyVse2PE/wJWhSN6xRtAuigkrgPeDcg0wAtsnGWQGQD1pG+eOnf9cig8Oa49cVTWrTw
lelScSzqUyHAbYRa6ZJA6+jriSiXgqIME0178ez+kwx57TSQCPIyQDxYsGb3t6oj1iPXNjRf3Fa2
5PJMamm/qYnCMtyM736CwSgbE/T2lsny1jKIX5qfQg75mRZngKax1vdpKcM7bmOmoPZwm4/AjuBf
calmdmTVzKfM0gvvpvwTTE9yE3W81qOOIPo/y1P+BdCtmgb8d1qtjsif18JCUZwmglwqw2aSVfj2
TwqodCUmxp/quPZKqWwcjtPhUKIHcmGhJlmefIZO8dKSAxE8BcBpmOD98YrgA3/IcfQ9ecySInmV
c4Ul1euK+VZr4+EH6vv4YqWde5IlgXKMwv5H3X6FUau9MxVk4c1H7CVl9NW0yqXL8ubV1w11W4r2
pe9sHHVljmZxTNVLnoXqopHGMmlS6w4hwOIT4eUEqlRYxWT6YiT/7op3CuI/lx04lrUbNDjCwCz8
tMvvuGQRABBMWwtueTjUk+jNDPuF0minkZk7KkFibRD+GyfXoDdBkC75RcgSYK2FE1KBDJORyLOo
C3JEywEMLTWItl2GKBxOqEOUjpAnvyDzqmmFt06l4pyF4lLL0fVXUdnYAEzGesWZNE9Z1V5xPyE4
dALavzj76QegdEpKfcO8V14V5upX6XXJVuak9qjCMFd+4DLZsNqO27uyxfk2kfzGrlG3cuy+hW2z
kA5GHWT0/JfIk1uZfkCqRdT44dbgcgMXhVde+iHB0UZefMA/KToDoXTdrDOGAi5RqzhrTW/QMW7u
qiaaHRQwa+0Wsb2nMmQijqvrW6dOjAtrsoGOd3yt9QoKmQKDxqqfHxuA75hqdXBAvVlW6yJemhGx
E10TNc/zRqaCAMmkGTdhnn4FSVY9B0kKdckQv8FEPXamM0ECsXTUIx85fTGsWSQWWxUn6XvRbwvX
Y/3lwucIBM0JrWJPck0VZXOpK6e4dEnWQOHy1a+e/2NLViqhanFwnMGzBGhAF7P1EcJBG51Bh5zI
6wunpD0KUgpvFUjvSrtEyMvszlfOj+ppI9R0CccFLUQHjYx1a9ivUcttiISawNZGTV1RFng0+mD3
+CjwPg+rKIA90iRMXdxMO3Ldprue2QjUQ2a/QXulVjDc6iwvnqf/DOdF0Kv297RTuIPzHSQ99TRI
hbLtXmxbneqPjbkxhOO9hcawU+v8VzfGxlXTmmxTe5CA0jpzFw9aphJw/3FycSlrlAwztNMQHtSw
zDqE34gr5RklIEr/yS/+uHxyNT2VkaKQKiDObaglixTo6wEKsHeIAlyGcxqN8ME5tqkXHiDHo+PI
0d8kfQcQRCvI0pRVQsimPwxX9XdaMiOgXUU+balq2/kyGAZgCgiMwhUiG+oeVEbmjQb3Bi03zi4j
hydMf2cdGDJ5Nqa5ux9U+IQb7m26pRMgNSyDCZqpZ5W7iaAqrVNCT06g+pBmo+320jLk7/LWSEQp
dEFuYWL5v5v+D8as8FeuIMMSNTKsR4ZIjG63whGcLdskLrakHt2kxqN/X5yRUbwn4PUxDEAOVNVF
H1FzSuquPoCYZF1vRdGXqx0MBWVelcABbdToGQ+u9kyPfOlZfXZ2XfnSZl33EhpR95IQPQR/+e57
RrUvClZDhFCkzEANvX6pVO58mo1BJQpbNJLT14h2uUZHDHiTWU/CcHPfFZIowBKjQVtnDBUq8t7A
bdXz4x8zWiPc4G50UHt5clMic9mkHoK/OMG0UaS2uzGnqTvVkJIE8Mw8NQT4ILcr7OSk9tvKgYoK
8s/a6qmlvLcS0xRLl91QTvTjNgUE838eTArvpzGq7nnGyFZMP04liuEZcJn2VFFRJB2drqkWBVgv
kEgpWs5BTckjCPTr/EnHIFgbNQlpulX6cAiLst9rMYtTGfW/529ObtBjiuN8VweudyrN2IVA4yYI
stqPJiuULZFbeM195dqCBvhMGZRw1YbeFQ+WvjEV4yracFwa0zK/VIn69HzawPpE0C4pus5QeSax
kFfmoQuSKYkGjrevFSrGnrTwQuXtWO4oj+d1OzEZqFh0/YQT4UyQ3MLM4YrFWL5UHHM4yCDAeZjg
OqcgP/50qVQ9tSOqdcVNMR43unIwGzGuXE8vr0At+QjxW0RYcgASF4XGeOgmv//uJKvQ1+k0JuIj
9pNgJcwR47in/pJ5NKxiZAI76vclQ1zWbikR1c/z6j2eQpVGvYZA1FJHg2iJXAvI+lOKQeNLD6K1
Z/TmH66xvWenxcYGkreyvGw44bsKnmotdX8y2SbyBt/RIXSFuWVGUdCN9mgxcsfTTHSZXtNuHuMP
KECCDTKrfXNI9ozVZPzh20QimDKhqupLn6a9ih/ftAyKgB5xEbmOwcnw7k2FeaKfCgnUX1vUlMNO
TMUREjKWVQkGIqlGwJM617ETZbd5sC+j4FbUmnUmtGuyBFfZdyx/q6pa/xToyJdwoRed9AeIhcyk
eo3rVxAPAyKpXs7fLYBkzXOfkpKqOVGL8AYd3gQ6ZrmhL9M+Hsk7VAiOJAjdtCKqCYMa0lyHj+VY
2noeKZxpLOvHEYM78ttHWMwo5R+VcfFmqvK7TGF/AwXsF344bMD8M99RivS99d66zB238DIgf+q+
3Bc6trYmH/QTwAPch0r/mtmj9o7YSFuablCeIWy20KzKU4tmCd8I+Dwc62UF/CrwF7K3R+xtxYsN
Iv5PpX1Rr7PW8EyLlQSBe6KovrSm1CUphuxkdGhMe1KL5k09ON6Byi+ZvtYCREF0qa3s+/Euh6V+
mucDtYF+tW8ARFAB+sW8XFkUrZxY5J12HOyU9LyAwBG46PtI5x40zTE7+u6nGlm8qgKQEUJRrx15
CvukMw/20FG9LkTU3+HgWyhVs+qUYS99IkJnuDoqKMCMwO3CSZ1fbmggzhISMnrmQ7AIxN0n5RB3
FEjJAS0Vii6YvFrVLXBfB0TuQLrRsdVsZI7JdexTgg1zHMIuhvl2aNR9E0oYvaCasNpJRsyy2cyj
ahxACtOt8eRFtQYex0H8HRhwdtzRu48ErqBJ7++K7UWb+SqqzFbuE6dHDkkH+Py4rxaMlCeZ0IQA
LOWdR0X88piXM1nuwUXmNeX7zNo7BGjdk0K/z9k/VoHXMfWSW+Wlt9igWRM6tXd9/MIqojoSRNVa
I5p0GdlUzyhuGCvLrijKNjENHPEjjoKDG2jtLnfM4ETlykCly2QFk9hTYsf1pXVt+dS0PiYh8oCc
i+uNI8XSN9GWJBKMhe0sQXjQR5smU27P+MUMhlRAOwNK4odCo4rrYAsuy/ewKwiwiaJhCepE/WSt
+h2b9FKLFFIUVr9n1689Fm2QiNM22kvN6hF74bUryqjFu8ZebHT/7IX/7o2ITaRamK///+f2oOjx
juHSqhiQ5FhAC5jCDegiKViDqTfPoQaUkmEiuvc6NzayzfQdXv5irZtq8hkRIoaPt/vKWx1xfWcq
p9I1yB+pQbBRlzF8LfnRpMkulqxM0Y3fciMNPmwHPW+IP/BEHp6/plB48jGu7xDP0TvN2vFsNdDH
kzpuXsywmIQg4KwGhahTCgjrfNJKzfP+eQN4kXYJ1VFoLN9+WfDJpiT9WDHsB1MBOYxuhcVtjd9l
MFVSvSYdTqim/YqaarVKyA4iDJpNOYp+Z5eGW27C2CqBO8Npz6Y1ZtbCh2qqEdd9JuDBRhRYBp0i
EX1g/SlkLQkkFdeQBrJ2n2Y5ji6sKG/dgPoZ60qwmQ9hQCFk4nOPWL0SouVDjHZoG6vGEH0lAdNf
V/n1iC3ABFVtnULvKfvjIRwwKh2s3vUPwp+a/mjUZ76Z6hrFad6bNz5FUsLNyQwLSzNa6QZQPGM0
1b2OJXb+F+fNkL3RNis+Ym08ONN9y0DQnMMx/jLBSA0BIId1rvfmUu0M7qB+ulMJLsNbH+iHbtrM
5+vsnxS5PDTsNRHFIwVXGrdcQZLFB5fVHNA2T9990X7ImuBnC46GlZjpFfeWBc64xb2WBDgQdLgR
IV20wvfQ5xR2sc0pFh9liY48UbAagNkid2G60cyDhQy9t8crNSpinsgJdCE2IM5tq/gwWBn3S0kV
vEp1CF1scNdph1oIdZWC0Qe6m1g3BQse/XXlLQwIBwXeDYF8OsRL6S9pZ1sr6esSA1dkYIsbUaZt
H10fIPm7CF05gJUaFpAz96wIroqIS84AJjWwPguqA38VHCa3BF7oj1mIoIPPxlACNCuUIrtJM0FG
MTDtJDs7TpzsRXGtcBkOKQr1hoS3yDPrZV67N6VP5ff/3QmYOo1K6B9NMi1o+GK8nItTuo77YFJ0
nx2bTkCgZoeusicFvwbLzFJxlihzX70N62hjBNXwUeEtODwGyVJPH5eVoxrov2KV6yP3Q/m46vKx
l4umwp4ls/QgS5G95rxRrHhNh+gC90aEx1S/oFvtlGW8DQSWiTA0WXwQFfoU4cFc564Ul7lGqRSR
dtYKmnZJvTPRdKxmYQmTvJVRucqbzxJ6FwN2X4DOKyBVaZTZqQf6O/BKrKPK3F7GjvOujczp5y6O
wWT8GtU2rDevlytrOkxCda/WhbVPR6Neud+5A03YmKZPjqfozzFxeGVu7EaF00OoVXfahVsZC+Pd
q/NhH1JZRD31TWiJf9DrKaCPrCN28RuCY46oapAkSQUpLciUaFH7zUqPcjJL8PUmlt4FSZSrbrC2
86g5+YI6dU09KZjmSaAP251S0kpkEQKkRJ/QqnqI6x+k1p7uX3FWI/wbdHh7yrmRTgyuMqypMVKg
z92V0tOixXRKqeyRf2ZEDIMK/Rwx5sZFx5PEfGsaR6a+82NdHorMwb0R5y9Bm8h106osgUojI2In
D5ao6/mMmpq2/qAa4Vba3tEqa+YjhEKKKSnF4to6MWgc8jouIDQbkY//GH6NAb4LIkU3rAm91V/n
wyp09FUKxsCvSuEvAHscc/ryW5SF5Sava/VEdfCfPS7yf/bykzSgUXpKQl9XRXWCVeLTtBR8i9Mm
90oIU+kk0YrK/EisibikZfKiqsmEZmsG3O+h36/66Y6JLRdsnEo67uMdKnnSwtHQRwBdUZamF4bH
vA9MViNFVPE64+RkTpO8+XafhtTehcDe2wJISUytveMALiblVszX4tnS3A01tmR6dx5vUR6aR7Pr
D51IP4Z4UC6pq9RvibWb2z2ox9qzfhj9+pfWRj62AYREdPALbYFXdUmSJYQPpVBhTGTRTzdL7na3
doQWflkVi3/E49mhl4lxw5G8QT9ON4pJu2qYZwG2l+VHNBoUt5LkRdHprllZg/+tdbpi42iGuSNP
28ebGdmLZloplG3ubms/w3M5z/ho95+gUJSbxtKZXHSx8tqKZoHdkuruWNFw8mzeae6LtgzNPcoI
5GKSygpssr7EjZqoXxPZKgxWgaOrX3Gbf84qjsbojTvRCq6lnB6LwcLrKcj7uXL0sMV6OGVrSEde
FxrPnmc3W+bi8ZZ1XU7hhwZQpxBs6bdyqeWLuWtNsmN2nfdyCHmutmpGm/l2wn1FVCyxKf9Z5yAS
rzjqrTddNcEXZSb6LI+qOEiDlmF83ZE19Rq42m90qrvA4F6QVleIotTwjJyra17Vtm7U7IM0rv8f
Y+e1HDeSretX6ejrg9nwZsfuuSDLOxaLTtINgmpxw3uPpz9fZrFFSTOn53R0IJCmiqoqALlyrd8s
W6KOLcSYCrphspZQEY2s6y157DXxRXrRsBy4jex0+hzPyaV1AnLB8URMkXRLSu/eFhRDsh51iLix
R43TG8R+gCTPSt4n8raRTdcluT6Z+coac+UO3mZ41w0hUBRUi1ApJR0ptna1KHm7hZ+ur/XxeoIs
GJh3fl7pG5l6H5zRXEFiSpay6YaVs2sR4cDenLWhm77h34RFtsDNeXEMojuIzLvY15t7VfU+lylA
3axWXlkB9kNNUVOcTLM7nTFZSG5n1fRFDRxzE7Hpl4dkgSTuJgaH/TWo3Sc7n7Tnsbb1Jf599j4x
yuHY5rMO9RRldKOkVKVojrdQdCU6+taQHxBzumQq7PCELPSjgjMgSY0c72C/3I5NKLLroCBqMD+Y
TdRgvAYSmUni4GwW9829rvcANXSSlch3kYHlXdZIBGe7tjXv5SKcFCB1GqPV2KBCx8yLokdEnxu6
UZo92Oz0zqTEhvq25S10YRkeYedyAomJfv1chUvuzHxrhjUQL5XbVkXf+k5r8CNTR7V9mXIymrp6
qHrF3Vpm4eCCKGCn4D9ICqkdrlJmuHeNKjzJdXLOgEZBVnlpRlRZ5Q1lVSg8NtAbngPHwGUIqms4
I6aZyNtT3Ki1SKdcH4Ck/6OLpXfamu3keCt/A3fUvUUuIH0zooBLrAFzQEa2/gSI3ToQkN9pLW7N
ozsax8EiRIa2oD5T0vS4wjwTcLZozux9Aw3gFR8rwsi57RZ4ys1kDh2y1GLXrvPYX9dGB9Nb5Nla
03iZVDPcpgLjp9V1tnONrlkkOo/MylHmO9xY07tY5fqTN48cQFQbTdAJBUmd4smxVVCLmE2PlA8X
Qz/EzlOrsGBkGfoibs0/1glMsv0Cg4FB3F7rUDQM3Q7ivgOMzhAUixKwYgfB8tgRFlMcy7YevqQ3
rlZX2G1TMAD2N52tDg2a2UlxttCRsQNqwKhAyfgzhymnRF50nwMvUVEGH5Rz61gCwwF4dVSeNaW4
yO8gL2zroUNgPvbjajvZPurgcFy3vmp6h8ABWdvGWnPpStIjETnVT01svWCeIHBanYNMuE0y2Zwq
9wisx64rpEjEQ7UeIRcQpqZnyIHGpo8mY6NqdXgaw2I5xJ16Y4WESAb2e2uRD0RNqQxeDMNrFizb
0VaNe3OBh0y8rPGxPikBvDHPHbbXiBU9S0hiafJt6owWOjiMW0MbwruPg1dS0Z6U7ttHFySrVRX1
1cFNkU6VoVoxUMZUU1RQA8KZRe5G/TqSXF5xFsizKaeSEsdw2bg8hqJGUqJrUM4buvuSjDSEabN/
1Eine5ruXBq3SbZR79YLxYbHO7jApzEAPzoW6sKihQcZBh49ZLuuPiKcN782FqRsB6m5XZ7UeM/n
youFPe7Rh1p0aw1OyScd9QVwCigLMC33Q0dABHddezQHz0VZoMbGTHFvSna/tyNGjjfX+MUh8Y+a
1v9ecVbToEXLRPvLBnbQR3fbG83GENWlnMB/g7h1gZ49Tc2icliR9mEjVU7smjhM389mc+bJ36mb
uPVAGDnaJyJAvHmwCkG21YjjdQwE+tOU2tAs1PBrQ3YFhJ67MFqve9Fs7blFH+8NMNbtmE74mGo5
eG2X2pgBP/pIjqZ8cUk+ziS/nmyHxLpleRX0CGV9BfG0gX4f1MEm42o9pi3PHoGuq8TBnwwbX5R+
LR9diaWrC93HKCcOa+AbNYQR1xPpgQDOM8U9sF/gHKm9mKdetCIMLs+pjuQD/luUckRTDgSxd4Pf
77AME2zH5D/DpVS9kk1NZJGFogdZ0vguq4VIhtgNoVyVHrNW/yJbFs9XNtDgl3LS1yslmPu7jzMl
Fnl1vHEXZROjEFg6Ppyp+VNBPvAS9OHL1LbxLfddBRSPM3LPLOPiLBJ9yjC+j0Y9Hy0fyutc2S9n
yLl5hEp1MjpvDamLjeXOyVLzUvPFiE1yiCkqs0NhnyWyIR4swJ/T82AgS69h/b2SgVOFX+1KpRqR
Ju4sPKIQyhUJTt+b7joFw0fHiYqtnNo2XUXSvEu4pzAs9PU+3EdTmewdHfmLVGE3NLEBeOrbQllk
cIVPiHiw7mXoyoRq89WKmuZlNHgAC7z+1Auj8NJMtpiFRrgCzw9ei+Bl1ofpOayn/uBWOXY+qpM9
14W2U8AdW2pbXUozbp4pUTmppzylkRE8uKRDZG/QI8XrTt2Tren1czok8wHIS38z4QX+NJungBTE
qpgFOtvunYvm8gTFTs79iubDUxNH6RPiNcoaVSdlLZtjGz/JCa0nIFWW4+DJw8vlGw3VMAOyF2Js
vft1dOGbBW4drDw3BC6oaf5BGUtgKfitvEaedx7nqH3Mw6LZjS0wyhLx0lewBQi4BOEnDwrixlFg
W+LpVz1bIdmoGMxSO3w2ULffYltKWVg0laR9xEqlveTt2J06PCVRvKQ/9JsJtYYqO0zkV5+0jCQZ
0F0Sr8GxEtXfbtaV7Q7WLRFxSdVLB62x7fKo29QIkh1MO1unhc53AxJvIR+PY0c8WCs4JprAi9jb
tZcptRAZ0tTkW49FiK62b3y3Qgmgbx/taMRtKCza2zFWkapqyW+kneevvB3AT8oqXVC3DwgSqoc8
I1S7tpUAzoOPjnjZjU9KVZLKJ/o/q+HksNNQ6kOe+MqWD2ttcAKwj9NMMFaNwV7GFmlRx+eAxIts
wSCD/dX2zh7/UnAjBOmDDlfBLqb60ji1tuHKd9fDzBOsZN+4Jhxz1o3bu1vdNPPTWKB5lQ6K9pwb
458dihz/G2Ppwub9bQLTcoMGSZgO4dNg9oDsKxYfnd95XzsjVhl5iiNzwVo0m5365n0eVXNe9kml
HIgCiGU7tb7veBwfctyzFrVh1K+Zpm0HLECeIwhoG/KoaESjcgEkNWBzz2Wh4RYsAEKRawHL0UsW
0TYNP1OcxxmL40GNYkplFj5iDQQQwIzxIzxGYUplht/QZUVvPWpwIzGeAouEp1VBKUHedLwxWyp8
EXWNFrxYh07Mnsp+g/YITVIB48IH5LbFqasFu4Gxbeej7wapZ9zYItbSLHJclQ1sR4Ydsq+anl0P
RYewsNKVprrxZRjVeWvCPcV6mCKy7Kur6ksZpeD8cvjwPYWUcIn6hkbRizY6owLSJjD7XV5+kqyi
Tm/DrTsoGyXU4D7VmYCD6cIxhyCmQ8ituG3LdF9V9nTCiEihOuVVO2R7INx12XPZqyihx5WxclCS
/2wgGlQ05XhXxJ4ALROcJZVrriUiGB24JbI1/pNtC+8Fh+pugHB90eT3mZMo93aldwegJZdaiOLI
Q2fWcMdT/zQiO/XMBXTMKQ5/zV22rFGQltBsTWcfWgpSJLmXHZRswvJlKLwbHWCU8CJVL0YYF7As
0c6rEu1CEVm7JAmoI0C9cPC86kvyICNU4mc8q4/pZS6DeaVnifGSGygx+omr4pDVtut2DKl9QNWc
1phDhhownNI94FEMAijLsU6OI4EY3OCOWB24lKiHtLXS7ABrPxGDAFecyumUtMR8weg6GxMuxTlO
dKQPA5bWodDTHV71xSkojU9hH/k3vZE4z/IF4A+dZ3Zi/g0lOPfGKEfzLhQqQkGc/WmQw7p1eqO9
c5OWHGsTruo5sA+INKtL6mbZre15T50Tj0esnfvHVnmoUat8ion8dkWU94c0MO+N0q33/HNgwKCR
1C9qUBWLTFp3Uxm9JRod7iv9NTN89K7GQNnJ+MdErKO1QCZHOgtSgv/ZwklDE/0Nd60PBthQR23W
WuBfoproXHdxSowLAENzL7y4jQEJShCOC22Mqs9diZCC3+vZXSpW0iDRjmUGzOK+ilKBP0n7ATYX
2EprKF+TyDYOVoPfB0aM4aYfbFQ3C+cpIZbeFA2uZPIsIgcCm8Gp1j2stnUI6+ULgJaiG2692QxR
31TfhzqFp0UNwI8oUT7fEMxLUPoyunNfBOFO0TUdubApeUQRLkx2Vn7J9Hm6S5U0B1UxIts8q18c
8MRHE4jkZvasC8aZ2cYFP3wDjEZ7KuzqLaiS7s3SqVBZjfF1zilfYsxe3ifoM24copEGS60193R5
rxYgrlXct7/p86IoDPvbqABr04PJBWALHj1BYatAj3mpIl/6Wr8hElW+YikYrPR5GLZ6J6SXez/f
RQa6mE6Z5a+diYqyKAgUsbkCjfmFIvN0ycweqzXkaDCD8aZPISjJohmUR90CTGlP8zP42uYQNxrA
e5FCKGtiZ5aq7uihlIabl8Ve0AFz6UAbXEUDcsa3WM48udqwIc+mnlTdc4/lhGQDBKToa5WCXi3U
+1bvjIe86qIldD9z04nSlN63J5OH18V0QYJnmX3PshneQn0sdnL3nirkKiGTJSYBb2/AJ0qsIYEW
QiJTsLMyIBiwANDCyjGbRhx3flaCIcBjsFaf8wBkoVK88p2DFbZn3EkMUOC9Bse69Kz4olkiq6Xf
23PKY9Wo/V06kiioIgLJ3CXFmuq35MWFbqGdfmIfF+wTv3z21NQ6AAwgHhZ1wrzBaDkGTIGLSPBU
kWU71j5O1og+LEzVOciMgIfiGcnG+lSOdXspZx5r9qwPC6J1YvrR4+lL9gH5CGsimVPO6ibPfKCu
o+aJpdS/fl81t7oCGPDiBXZ5r5XGQ6F46n08JBdbb3j6YhqxiroIJkPqvKljFpxrN7cuvu8f4UF+
DjIRFVeQuNh+fE4q0gJJYhnnjjr/TaUDJsmAFsHkY9tZRriVoMjroa0rNqXoSMDKzpV9k953Q23c
tZ0L9ohf9QlIHTL3rml+7VKHdGWdf5GZQmQr77WwwXsDl6c7v/aNdR9l4T5LgV0PU9qsO38Kz6aO
4P7Y40xUIaK20uMxeySuIDEZwIGUTVJq/FMNVGNshPzkTk43mPvRVEXTrJsMlR3TW3dzqyA072MV
C8lvKS+miCwx6VUPOaxW216/dE0n3puLSVlLok4zw1sLsHyU3J2ataQMClTohatXKXxcnF7FOlqx
OpglolOFFU8pocRDUjR1xY7vSA0fa6P03zNFqHjira7v5FbMLIfk0ODgVmKWcFaq+IkvVnnG/Ubf
9T6+eJUFryjocJx00/4r2S5oIrNaP7Rlo57aOT2YRKHlba/jSdbYar4jDVw/BMRSO71GHVLFWV4H
OX2qyBM4KE5FGVrrybS5tvEIAxiDVdVtaWHrE3fA0XXEPMxVnaO3g0iJsfNZZE3YV0A5ynSpFIr5
oJeucgow0fIQFZUbwOshUdgKOtlnW3FEYYuNodw/usXorzIPpuM8oqOA6VK6iqCFRV2L1ljneQ6I
K5J7iYOhrBFF7mcKgxsnilDhFyhC3eGu9noH4mO/DHOq+DxByRw4WIE2aWNvw1StF/IREhRkGdIw
KveNeKJovcrzN84vQDzJ9foVmKbY7jau2fgLmawfHYpqA07U295zxrPTGt+KcLrt7MZ6oWLrbmIQ
3KtrJoSVI6xCd+83cw5iAUwxHkDmRkLeo+xx4pJeoMhiPVcmbiG57Wlb2WyoxCDjJzI7emQ/16G1
rNVuX1pjtNMI0486D8UREOqyrFkPohYjKjPiUeFygYOkVcwCekadpzuZ//Im0Cuohe5lSxPZMBd9
44UPSxUxRXMnwx95QNR215dlfZItjOPa3cyuCBn6tGX1JFSKNaMgUauqd0Xmj3jC19W2ajRlW9fG
g6mKgqeA7w15w93l+i+J32QABSoEqkRtpooVFJ+pD9/bqKztqEzAOxNNeQCeZWIHiGCcOWEY7OnU
+eStlDbTMcb/+3S9zQaPv2zb+XVQzugo6DvURk6yFSRsLqYOR4Vopiar6jnUujHEdmNgU1RTm+yW
QOz2/kiZQq/eLz55BRbQnKjHzjkIjL+yF3jhQiTBuCNRIblZWe7dhq0bXFK8RQ5OifgkAN2L7Ar6
pltTnuKnFzPkgKnkKginuVjLPnkAHXE2Ic6iclumiH/qrbfJEMMbK50KJuJkixlupoGVWuaf8ATL
91x+OwXiFFs2F/uQHreZgQLPE0LjEOUQd3vKVagosoDWT+ZR5roFwkyf4npvoScMY7B6tTwdcVtB
IQF9lS6iOvZ3/Rh2LznrR1fhlxDl7kUC/7N82Ps1xQNupf7Rqy3CSMNol2gqPjg9gsPEvEACUacp
UJsBeY088y7z7XlT2TWQedLYqFWKQ9x372cNomlbBPkhTvrr2tcH4OKsxJIs7WHZsZut4Tlqsmrj
4i5yUxXDeLxWTwVZXp7pVXZRA6pUFgHhtStKMZmd2awtW7PST+JfhSquf86lEpHV+me17Jet7kUn
2S8PiqJF7ECJYEvNRxAkogShapFHcl9/DpNC2VKoVL8qxdivMU8HZhiP6Wd5hl1Fdj279uk8eUnU
3Kh53dxbEVnuhmBvBXMr+gQVeVsZWr2hxKOCdezXypR3n+fI8wUUejrket0fDcftFonZqAsrqUAu
+PMXI4dhIR/ofQwGBu1u9nTpfVQC4RycXab57m7oLOPYiYM8g8STHe1yfW2MsXlEHggjogiImy7Z
s5FZephxwLKU2bx6Sr449VAcLbdo12hz90vcACnPzJq1IPFXUq831OfJ9pwbv2itfTy6yiEra43U
AiYSU9o9z/FgbI2o4QkhkkphbpHfMUDZFyT6fVCJm96muhU2oQ+L4GvduyTyodDApwm8rRnd8WAu
XywA7x7VkytN307t+3lOg8tQdyvs8LT9QKhWrfSJVaFRX9kJYBXisUFKUA+40VoH8LA4mGyg97KJ
mClX2eigeSHqtWOefAliM1l5XgVqXYceiuwspsXizVWqhfuu74ZtT4Xno8vwMGWUG2G1siHYibAP
mLmxHSIygjLwk31D4uKRinAFYBz8xiAMdUFhbLOojE99imUqmSMVYT/b3PkWZPkRN+2ba4FOtnlw
kalV+anyMLQ2mmfMB8sJYpK51DSclDUnm4ZmZxbpcLJQyq6Xjd8mt4EF+rBqhzMaYOkRoPPZnVLj
aPbm7Q8BLlXGeDWf6xGntTDy0FARNSiZ4JVnuWtM0CRA3ejiMOFcvbBUT2C/SoH+yaqATYwfOQ9w
aPUn1xHsRMt7sHLVeJrL91YhSkqm2o8Hu/hG5QrlBccJTlow5wgT0SRKucsmzbmoYguXFdYeNoD/
YBRVsEtygIW5LwQjq9hdg0upb5N60Jd+OkMh6XVhgKZG1kpLFYgUdqER6GVw0szOfm+7xC0rq7T6
W61L3LObseHLFL9bjOQ0z7IPvc9hq5JKwRZM9BXBSEyPeKQaF2DWWTL5Si/mXEFpNtVgkyje+9kw
KG8uBYoN1aBmQUrQ+xxSjNZyDAwIHPq7IC735WAWr1PmuKyX0fwQuTP6MFPXrxSgsuQhevUOwCtQ
gUoHvWqi95x69jnJEtCYYL0xUbJjC9OgClR2F6+AD6Jv05e4IQEv2XviIJvyMEcN6vizf0bUdjh4
rd+jK80ZrpkoN5XGuPdz6Kp0h+o4HBTfAVQitTMUTDCSBiNttQLTX/gNnijfD21iKMcIYbRDS7UJ
M0nUIoX8XV6OCM8DZ0bwW1tcn7x2WBxmcm3XgAtqEGusCk1Mhlwt/rmbSQAKie+1WxBk9k5CaCqN
gEBjN2di7Hff4E8nu5M+Z7fGLsPrptepYl+iOIV2X3J93RauC4nQGtV7OWALpTyzap3tR99oz2fT
DToylRi5ATDSb4vRqe8MlOluoljzdyAgmtukwFIRfznjJfSpMCfZ8Mhi1J7tDDdb0V3jhgzLB0Y4
wOqVwWr6ggLvVkci4GtrkTCaDDc4E0M5wH1yZwH6J/naNKCHWELDGATUiC6MK8RFXHa366ro3F1t
i8e8KxKUuL8+KEbF09Se3FezDbDUhRVmU6x0M6yRwmGkuG2ZlJ4TjMPHii1gYMICN6rkrDmiEGTk
CjI8RPYNDNhvRfIYtq3+RoERjGcW1qCDS3tptyShUc4pDxVbtCUOX8MT1U3BIfT0t7n/jHhK8E3X
XGgrZfPJz9h1p1QyoTkl872BafEyNNnOjlRX1txF3sGfbX3TosS4ozo77hBnUTaYiY6AlO1qHfsY
PbAVcyl+jOm907O7C5tJrGbaPdVrBD7DRv1cGzpV7aR982K8M5HICW9MhOLB0+lvWVo9YwfgflYj
n4wYleDHyG31Re574ZnsGSgJgteDg4LeDsK1vnH6Y14o/l6JgQROU2ke5BlhuHEIMA1ay7OPvujn
viCx7B3JTHxwx3zbk8HaWLE9nqbRwc5m1rKnkAo3YAA/+RPxdQolIyqQM+IyQTJqX9n0jje6MhZ3
lWHfxfDxFmDK+jsjpiBuOLBZuGm8HfnyYIO8iIuHNCLxU+iFdxWE48mCEe827bgj1YXAsEOcOgBu
4fpXYQvBNGpLL7ioFZcu6gzZte7HrmdQIuX+99/+65//819/jv8dvBXnIp3YZjb//B/af2LTAaqZ
LfXPzX8eI1y7muJ/W/my79N+mbV+K06v2Vvzt5Mei4z/f50i/jXf35a//v6vW7y2rz81MGWN2um+
e6uny1vTpa38J/A5xMz/38Hf3uS7PE7l2x+/w6HNW/FuQVTkv78Pbb/98Tv1BPlFXb8n8f7vg+Iz
/vH7E+C7t2+/PbSv7VvzL697Q3zvj98V2/6HB/DRI4UA8dh1rN9/G97EiObo/wAZ4Xi2Y+me7tne
77/lKJ2Hf/zuaP8wsHA2bEN3NZ1XNEUn+jX3HyjeWJon6towjXXn978+/E8/4seP+lveZWcyr23z
x++Gxqcprz+2+HQmmq2arnq2ZuiO7Rmu7jL+5+slQtSbP/Z/IBLWiLMn1ltlEOGJ1XqsUn1RhrO3
lks51Qt9AYqLLI0YVV1Fu47qdU75VYxiRvM++u9eK99KTv53r9W81ygQdnpiEZMHN2W/c/PRloua
XN5+6YsDEVhcO5XmYFN72gRCxezjkJbej83IzJS9AFBVnvESlGl2MGyPDJ5oVlOuLochdNa6XZkv
WF5+S/J2uAtGcLFg6AqnjleJ0PmxygopDc3DBmOk6BS3LYrx8G4WMBv9/SRgnvLMLj1/n/uBXQsJ
GH8v24mvGTsAZDeY5wZLsiHYgNQGGq2IWmv7UUawmgg1ZTu0uztJCSgRkUatwswP8cySSsRTHEJk
voh4SgK5nwdkUx5suFWHpEwUIlFxWm68gPSQHEtHfG6DcATGGUz9ajRm9wRvqV+RknNPoTiDUDPe
1J5VsP1ZF41BQVetgLSkaJ0nirAGKPvi1IuDL0CXvgPC0iqp5LWwMzugoxk+PWUVeGujbYnz2pmC
BNkerYiE7K8frGoBoQoD8F1B2TzBkeIRieJRT2ElpgILEFawXjs1bS98jn6TYybyAxNW3Cs3HoXu
rZxHxjO4/N2L5BulVr8xIJ1tWUjh4lkRqn6Dm/x4kH2l7gD7+D4g+5Dnfnr/zV3jNMX9xtTAftVG
FD6gk2itG9MG8SU0eUbElm/6AV5wrA/tusJnca9percrnQHfTa2KTqiJ2cvcnRF4GV0DgiY6YwD+
4YFDTt6XOQwQsk8k9YcmfpZn6fczUurRte/jzDF0fROnoY0XB3UWDTrv2kP6nIy3aA95b60hcwab
XqMG0s9AhpVmCB+cMck3c91Xm2BU3UvZgHCTZYtwHJYtZEWA6JO2CE3gdlar+4fASEyKz5Axis5E
Mx2ePRBkVcW5C4bfqkz14nTFIZPmO03iUDkDtR4PjR85ULvAprlvGEFUC5hVVf7pdGzW/fTLNW4v
vUrZieZVT6lwZupEXfGF25MP9L0pBSyaeasZcyYYBULwAcTtPs5TCDttUrRLY5hxgROd13FqD19t
qkEbnEOjZQGzBNN51IjXlvKn0pIxSMhSnjKR+YmddH5GbSjFDiEKUHOC9o7RmFWiICowYTKpIQ+5
ibyGF/3YQ2mOSJ6VXCLHxnS8HU19WqdOEN2jNUb1RcBwoyEAOd6NL9iknZy8WkvQuDxIzLglniOy
mcmHyUebH/DOn9GMoGQOkxOn8mNYg6lnuZk/Bb6KTL9ufwvZaJizFb1kLnkr1fLjQzGjhE915n0q
rl6HGE3zlx+WwvfV5sfVBZruL6uLp3q66Vk2IjOkJoHL/ry6OFoWdaEdum+JHaWUgxIkv8mwlDul
RNib+I22PP21/evUH9r/cvrraxugBwgPjObShB/71CF5VwkpoiyKgInAB8yaDLNMjN1S8TPLAzRW
k2dYJrRz2mt/pqM2QHKNKa54xajU/lLO+3jZ91d89KMNBTRPvuI//w0EGMhODfnD5MJtbXrKopFe
1wffDuOFZbcU4JJ+F4xG8JyRGN+SBEaHs3bL137fohjz2mRFs2pRe9hAyGueFSWDuZfcDHP7MLKr
Pit2a12ysDsGk9N9mpAV2cy2bS41p+0+5X2V3WR1E95lVhNs6sBBU63GIcmrp/BLL4AqmaqOB0pV
Exa81dkR/Y07hks1m/0tEOn8ZSYWlf2dF+Oy3EL7BRkeftHau4Ew+ZMPuniDFjwCC6I76M1tG5fR
U+C57b41AdagGRN9MfR48R+uPlf/9epzHIMnnmm4BhEOl+LPVx+UdJcChh19i7XEEGgU5RwLaqwJ
JRJOrk7MUPrGpZtdlvJi+oLnEeJ1QYsURTMZlzBQXiZu2JU2ILAAuyY51IaaiNTW+5nsg7B0TvIZ
XNzP/XIuYh0jNArx2o/h2K7OtQGS7t+9nexTm3hdht29Q/JlOXbor6htZsHcRqIiK+bgU0sVyBE3
t+Vb58o21Rc5VQ/N96n9rP8wVTI5qd2d4zLTXmwffSMNdgC0jTbAw04xgR+g80Zyi1tyNcTQPPHt
iFeoxiUgp7vw/ezn0V/nKexeR+RKrq/9GC3cRqN2hCeLm3vqQZnmHw9eqW1jw663v/R/zKUkqh5k
07ZIOoyZv4kSzIJuPqZ8vFb2WUV+p0N+2siXykHZ/+vLMk+9KAlV0rHA6mMGGcTiiekjmN9P9oT7
UtS6w9egbI8ztD9Q+fhFRhHYiRvydmB2vPqiAXW/Vaz8SYOzeJU7+96iMGKQfK+e9D6L7yReUYzJ
lpRJ+z5TQhu/t/4frwMO9cO7fPy9gL8gWz//BdkSYz//dTnTQiJsm4AuRtYjCo8u1ODb0dKLRSYI
rLJPnn0cEjkQoExva+P7vH83ORxRAvn7O9lxfr6R2TsZhumyP7E1JLnZ9Px8I49hBC0Tpt23KFYf
2rl2713SHMcm8ftbeUcTEvzZAbG5J/SJjtX3fpd+aKjv/f2MAbnMrIn5oxN5P8yX/Ubg/Jn6r1Ht
Xbw2FXQpISZy5SWKq/Z6JvqQaKmW4NzMG4+kBRO/D8s58mqTZ3IiqyPleMPkHWXn9c1dzc9vq1lo
F4gSaAVP+SbvvXwvi8lZAVcnBJW9kE0VcMc9AMBrS1KJDJ+6WzSiNB9ZX/B1u0X92EIfs23uBh3w
h9TrrKzwNobc+AVpvRjvor9m2NY339o1vWtvQcCTStCE+vBHGybb3/+KFpvZH7aaDv+ZCOuZrmcZ
rqMb7i9bzciadMcKIudbXTfu0dYzWFrE4yd9Lc+NIWmMheypltZUEB22wcj2Qhzeu+PaC5YxIitH
Jci6RWaqcC6Vsbn3hA6q7MN3m1qo1B39aJddjSBA3d2YfvhcOZNzF+mh9azqz2nSdk/GmGWXJNe3
stft2vio+RiiyyZbZI9SKjLwsmnhFrQMUpSYZreznmMPWXG0VdO9HM2L5If3H8sf3l8x1O3Q1cPt
4Gv5EvnUds0mnPzU8B9uF+/nqEt80ax2juk57BOps4oMxo97+g5p7ZYka/5mGx1sJfH9yW+YyJ8v
1Rq1gw78ZGfI7/hjeCgM4Il5vrvOCyHb7rGDDXZSDHwcfJuKcxQtM3sSAEupFw6E4P3UB5DPKSDj
66zSst9wJa5PVVB622nMQK8ISY4WnzdMz17n2WdVoZ4JC9B0Hy1fO8vxDAm+27HWyxOMf/uEt7Rw
AKUe5DfJ45gW+SOprF/eMJ24YVXPMCkJiChbxuO944SHbiiPsvURrPdOf+46d9w7sj7ZG1jpDFy6
1KH+iuflS1szv75UBwS2mGcv3BTYCd6EARs3D1mPi+pXjxPiNZ8dq8+XnduKzxIonxxnOXWWKmSg
tY1nava1ibv2Ka91/cFw/QiWiJXhvcGr/927ipfX4Kz+Q0xk2T/dg6Z4koqEk65bAiRl/PokhTpR
OMQB7jdsyzQ0Qyyt0pcyOVNo67TTQWmJtE6SbAarVB7LyC4eoum1zxwgCnFwtO2aisr3Zinvsxi1
GTkq70K0KBYqMZ81UyMxzDTYNGi+HSxxZog+eSb7PkaL0gfL/X2ePBui4aLlc3QAm0MewNRhnVY1
DMs5eD/IgaLzRhIzf/XJKTOBLhoZDGBYAyO7Fq+DXvH+NnK2nOglk3fz9885+19XK3HjmS5myyiK
klf7+fYLLAxG1TE0vll5G9xibqEduu8HG+sxNIVEG2oZOzSAPUYbNTAL/+rCvIeqZNQb5HMt84Sh
nnlKMLVCmaI5mlNnnnRxkP0ROnFYL2nm7S8DchTUF9klPVq2nae02wIltvSE13rMoyz7VI0RMCTB
WW3GrrkzxJnoL0w4NNe5CdXQOxNZqt7s4YHphXeGaLCXiE8jmdyzGKuEMuf3MakobZrDY1Gk07LQ
lWrbDGW8l2fxML2fUbR8P/sY/TgLIIvtE52H7N//NprxrzeAi9ieaVuu6pGSNdWff5zQCX20E9X6
WwKfsDGXDmJydTgpx9StzqWCMYpsXbscDX3rOhcKWIaLOuC1LWbL8TjBOWlw6u1EFQEbudDq15NX
/PA2ckDOjWysNACptVh714Akiln5bOn5paBOHtyQpJzgfWJtgIqWnldf0OsPbtM2Vx/UcB6XooZx
rEo13uoI7m5dOzSOqBzoS22I6wcQwzFGcGHwRbxjmDiqeEfE6ZKLa4Q1MkylgdUvAsemqq6xQEPu
tsdxclYc9J5S2z/LGWltD6c0jlGukJeruDwRK1Epp4hrdqiooiOWma667yMfEwsdh1ID+avbfDBY
j8fi/1J2XstxI023fSJEwJvb9oZN0yRFijeIoQw8UPDm6f+Fao1a5HxnJs5cIFAGGIrsBqoyc69N
2QqKXwlTpPhVR6TsUvAz9/2e0QxlQrWufy5nCCl4+3yj+z4OL3NT9kUUt2xKj/2XI6M+we82FaHV
g5wo+xSEqCugU/WDHLjeK8tnGHdOOaRWK83BRIpZNm5+286vRXnmzCsRYeXWUSspK//YL2fIwflK
OfV6kTVfWc1X/r6tnCH75TTYFpfbyq5Pl3+8be0V/7EQcP/xYbd01luW5dqWzSPf+LRubjCmjsck
978lI1XRmgPNFVgVUTKVUJmtudlRNktevqhlY+qCJ+IyCzn8aWLsho6zvEyXk5AM/LrRdbq8pWzK
W7rCukvxZd2AZwJXYRpCXzR+2t6Ko+yZeoMadtntiJicWU/JYcrCWicdyxVynMxJu3CcNNlOWjTe
XoZ/3UUjkrtAMGqtC9BcFQs3opZtdQNplFy9PJWHWkn9YxasZUPtwXj8Mfk6bZxHQtX1jkoKn0Vw
O9l1OfV55W8ax/A3fp0WJxZKI7BLHI4c4t8n2ScPFGVEw0Keuj3WA+pY7e0Q6NGl7zox9Jpfd5B9
8P28w78/7pyPS27KA7R5+aealgYYi+3T55Vg77uVWk7DOzXBBBYW+aBg9wL6A5CO8cAKxKfYvwHo
0oXeker17pGQcb1DRYd11dyUh0482flUnmVDj8qW4k0KKWQz1HLrFMTWg2y1ft49ojb4maRleyRr
LW6J65qXGNuI/WdBlcRRxs8ucbLU9bCs6tJkeZ1nyAgaINk1+HoK9Q/y5QP6WtkmAr9g+b6hsOfP
pjd6OMjDiSXlZp2MtHiUiQV5EAmSf5BFt7Llj86wTg0H8anMRMSVfZ1faKOx7HgxH8wYGqo8y+zB
fSrH6kayomQ/FnvmgcIJ96lxxed+o1d5DcRRtew1NfD/4w1mfFxdWKrlEc2BX2tYtqaRTPy0ukhs
LAL1Qelu+1HDuwZZbLBNZ4l3pen3XtiinSo8UKWyr6vLfdgAeG9wA8c9RdnbUCEe4m5O0cwvBPIw
B6wMzJfrDNbROGqDYN9dn2VtrfE60jrv87MzBfM+1cugrrOLONsY8T1u+QXBtGz0ezmgEk6///dP
tvbxk335NVgqC9r5Pxsg58f3uDMMQtNdtb2dssrSIZ942SVsq+qFDS6RkpDL5+j6uYK/uTIHo7yx
54/ktV9eIdJULOUAoBMsboo+Xv77j2xqH9belgpUX4PAwO6XRAir/k9fRoN9n5Z3UXzrx0GnPE6+
Uy0byIBvlbZM57I4R6WAofR8EB2/uutZ41mhjfgf3YHW/OpWjTZ6M/vldTYgLGdlQTlZsEGW35fM
8aJnnQdlWqRUGNTKou/ReucJoGwlwDxeno1zX9+K8IzIC+uv+ew6D+ZB/h+LZc38uFnlD2h5+CLI
LAFrKMP99IcMUGxanmiU9wQLOfRMBM+Vyi1XGoi7lVzFXle7Lv5Ut+6b7ADYLyXwrITHzChXyQRW
XM6XK2F5NkXTcAvK/3LXeR19udfH+1/+p1Hs/HR46UhwGi6uQCCcc6ia5f1lVzMHGAjUX3sCKvLu
BYLMFkE1b44HyU72lC5Y1WZhbiVFOZ9sHLhKPqBy9AJz5wLTZ6Uiu8jLckE/LdK6zrdy96V4Sbvi
rV7sZDPIeOKCZQHMO+/NQv/vUZmfv47K/LwcVefJn67VsGl8LuA97Scx/PRnDorE9MoDDiffJ5Fo
cBdnksE82LK138d69TObHXdSFdUQABSDf0lW5C3g7mDVzX4w0DOS5aiP1h1G4+0R7R722bUfvNUY
41V+aLyy018FQVls/aEN0StW4WNXGuGjBmHHCxrlTnbNvETCXSJc9QAI9lVLZR+AyxyXh4gSbx5q
d6XpuXfOfIa0IADYOqX768CQeOapVKalnHbtlzdpcQL8Y4CM4rQwVIXtUOSbE6irkhxIwn4zFsW9
qtjfGl4Tr4if842jWRByhBhf/ba4s1u3Pydh+B9LNXSXH54O86vadkzbUG0PBbJJyuzjA80t9boZ
a7t4r8fepaDJr/YNHqTxMIKJGvJwOElmvjwrkrze21V9S4iwRvQ2T56bF4WdZ5xTNXVOXhFlO+F5
4QEURnZy4sleO9RDP7JQ8qjhjrK/nGw4Jq2AjlJRhed0if7dGUccbFTrVifNBEkR7HesuiOlCiyw
S1mDCKkmv8fVZeE507bNfIh2OHlHP6DXN6sc75nlNK+krgc7xKDanQ/Xvi4XC1XDMcrRPW3tsVtp
zkVn73O/osp9MBDHh8WKii1rb6WK8dLY7o2ve+LcpmN/jhv/yPclQddy58yWF/woyY08kwdX2u/F
HQ5ndartZF/lweHV9UDdXiKx1DI8ofP1Kbb+ENq9Nq+h3N9zZZecYSti7Vtds69FMIKK+/swzcSG
jPreDAbBzjACUS6uo5e2E1IDYfsUGce9eTfZ/aqlhPZkzC3Z1fCIOqrNcJItPpC/+rsCwP8Yq/3y
2ienUBbwprVjve1JG1bvsQGCrW8Ge2/kNtEEMeJeYOTGknTYeCzGLH/RqvjSX/h+sR/DOF6T7MGh
C73jIrM1D6BNbj9oZvMM+TL8CsCLAhhvAICOgQB1CWM49ehf5oLRDu7SY24U0XMD6TFU9Wez1mRD
JiEg9YXziGyk87Sg+2MaONwy9sL1v79vWRP94yvFkpeAo0Ndr2rZ9vyV+6O2CUEo1XX5ZLxnId8X
x1TdG3lQsMzYlCMB3mufGTYQCHRyq5c5eZqqN3zzrN9XybmfmnI+7pSwgzL+SU7ZPIbKNB7iziPX
Nh9GC58wk9fWtcuOaqwgSz3flXqBRe88DSRisrHV2l3KPmLhVNCixdhA7R2WYqizvTaU3lNpK9gk
GqLcyKaYzGqXwApgF81oDJj0iOtQs5DN1rW0u041T7KFn3LxBJxHNuQhs7udH8fOfeBF32I1y49o
GINdaw6QZOYt+Djvpz/1Sc1I8nHetU9BSLG4lG98uq413PFo9TgYTUrwtaWkmUrOTllreshOYQz8
kz2p3QoPYwKnUwCHqbW/f5yaOGwqzHmqVXbdCqpZv3VBYJHM78Jbdz6UKhlCFVpwCOvv1rbKTEWU
wIBs9+6AZ5xq7pVKT9WF7PM6K7ytoDUsjXDM139cVyq6s50xbDdlGKZ3xtS8TY6nfolt3ukmohXi
/jQr0ZtbJwnztWzWehqtDbf3IdfPk1M/XOppVx1lM1DKV4c64Ds7qDQUJPXSNawfrY9XOioI63G0
yugkbO1Vbk5kF+UeR8I10Z2DgedNkJhnUwbuZXxBw452wUoYD7M5FvEpyiBH9ZIw6KcBFGLFnlJZ
F56rz9Onacf4UEbmPhxUFvK6SxUXIgljPgSZqI+yORVJwdPOgwf/d5c8k9PkDNmUB3VWWvi+Vm8p
5IoWcdCi4fYdY10UUfRqFwVKt2mcTkkf+F+AmIROF72qvoWfhp/nS9nUvcxcObaaobJhFCbLscs1
/ww3+Ktf238l2uisAhuEsxcW2XMTpkcJRZH90dyvIzf7X/24ROiHSDGmhaywGWwP++K5KctsZIGN
HLhW4lz7EH7ukM/ulVo1Tr4aFhtefip1VDSvB+9301etbAGGlhrpuS8glDdeZlcIYnHH2PuiNE6x
F5frYDDztTEZWHoQVVoEfV9+JQ42LaPQ9o8dgfZn0foXgbuJJH0b62mzqSdVfC118xTxZn90zdC7
XD7NIopPl2fAC2U/O2BzbVEsHVHd/kdFnVHgORZnjnGQFXWsBLS7etL4O1CHB96qWVoTm39IQcmd
0z5Hg4+YgSATrozUr6yGCOFJN/uEyD42sSTFnWevLT5My63XpGeZvAgFNl3meP4llvVyZQUDM9pI
jZ7qlf48KCV9fmff/fsbQrPmABhhZ0qdZfUr7wYN8JBnqxrbaYtCpY9vCCdT8rJDVwJP1cTyl/UX
1KUIVxQj0jhezm1Mco+dg6eRTrX30pJDlwly6HKoLLGN+yhdUE8DBCDL00teRcxNl8/mWq7PUewJ
VNR1upard7srfo3GXVY8AF/byJK4UDI85+K4tm6fK6eFzTW3ZP+1uq7/e1D2yzK76zSPev54qs8F
opspT6JnFI9rp8vwuNVSvlNRphCxBeTq9dOw8EhZ3CZef5mmTFTOZ8PsjT6XbLC6ULG9Qwx3TWxf
V0KfkuTXyXLgupz61LzemfcUVlLz/+h6U33obhojdu+8obmVpS6odR40JelfzArvUTNOmxt0x94N
0JpwDW4ge62N6jaqyVe1Mt+R41Bz9nmXLnBaKe9Mi7Vvr0M3nv/RBqD1XT1WpL/mppymUx17IzRQ
gIU/lmRphgxb+L8/y8GYPXdiUA+XD7OBjnZnZGyI5BR5aObJoV08t32hHq7917nynpcvjWIVl/th
vEKOc8I3UMrFSKygL4FPtpbCMXnQs+htyjA4kC2/11yAk6+yIa8JHV/HUwzr4Gvfp/ugblP/Y4ll
zYXon75Ahu6xhaduFWvNf+xakgHbNj8sxFsT6tmBMHN4koGnoR4hD7L5WFm1ldcr2fm/huVAI6yv
dW2Ko4wfNoix7aA7y0ZCsQAsMTdEyU9sURlaDRHbcL7ELpNE/VHiRnLTVS7gOQ1+tT8MVr+KvTZY
GaUoZqy6jTS9fYnY+qyLKKQmlGTunWVi10A43HhxczM+yD573lsCX6W8wy+3sjWNJtAsaVnTY452
HouiNpGheeaDG05r+UORxM43KpG5tQyC+nidPVD9tMThtX+UMyozJR+Zp8VeNkvHRpc5RwVkUzNS
kOVJ1BPIm/IbbKNXDaulW1uMBMHLhrC5Fqr9Gup0swRaCMBYDtWK+uYJ19yNXjAtsREjQz0ChQqG
QTuDsO9WE5EAjH9m07n5LJ77Ct/VTxedl5NoHu/IiOqsNLy3Qp0s4Hyoy6q+k/1s+u5lC6TcWnrT
uHbi3E9K91U+OuoCwE0nlGwLnWBmPcVI53P/oUkHEAVzFXSj58k+9IDlU40AAXY+KJn/AHuzPsnW
dYasopZX/b6HnBEFw4gNIsWi1+eifNjpWh2eGv/7p27ZdDo9PBHXkI3rI1M+H+WY336/PizlWWlC
oncxQpxfVsKNkxucF2De07lDd9cjmC6ov4RkSHAojPilWvGXNjQ7dMxl8VeZNfdeavo/7ea9y0eb
wjpNrAuK0r/XjfaGej//GiR2sMzJ3x2EzoZaVwxs5fXYOcUOSKLIqot9DqTGBRUzYUNAnxzI3Uc7
ZA3YqQoiQHtA95mjjt9e4zhDnm4KrzvxKXhwg9D89vskDeJLD4Cf61CDSyMeTMnRVlP3pFDtMS36
ijhUaykVWxE6PQ1RwKpsfLHJeyd6iGLLOgikmXBgZ8xCjZZ1paiJt5GLA54+1UM8M2zwJKLo4ub6
/HP4bWxY72XLy6Ovq88NVIq1o1G530dJ+sT8V8032/c2srNFB6/nbJlefXBUYazLipSogz2PnFG0
WrRqqgpnjbZ1bm3fFMukdPS94hLbRCqFapSd67GaD7J5PVSluu2NNJzhQdZlsLWTfouJSTR90SqU
+eRv1uRUQtT8YBCGGQ/qKjGGocPkwP2Z0aCFG3ebsLRxPZyHzXliBNGJnUdAXr6Mt24E4czoDG+L
Q+Z0wAsov6HUSNu0WsWHxzRNIAi+81I61rdhsvIfAv9jx6MyHAnwuFPKanhPFMrz9BasBHhUSopn
DEehhJgb6vZDWrvlYxEDu1HbJNnIQSNqnDsM0XGmYlB2BRps34bo1V42FVwMjhaS4AX+ko0gTpM+
p7EBvL2cjb2BCNWbssbeLsrI7oUpuULVtEkJylPZKQ/JPHw5U3ULo82cXOJ1jmzyuLW3rjkoh8QP
dfw8zCo6hFH8Ovz2UZKOSiVy/6WaiHEtB/qkGMD8zEigbHKWiY+1BtU646uukwgenBfR6f4xGES9
zKGM4f4dQxTKVZUPrh6f5SEAQO2X/r1ChPLcAEM7amP1dh03KtNd9wK8p+zTMa4BKALkZuH047BN
x4jEXyD+aqzMXnm2XtxEvercargPX+xu/scMEcBj7oX5arA9OwektYw5DiJbMRCla2seY6VhXMYK
TVlfW/MYYsnkR0Zu7ghZKr5vKcO+fN/KlAjxQILrslyXWpa87o6+SQ24L7LbEQ+NL5ZbL6tq6p58
pe7Oqpbv07RQvpgIYW9KI9UW/TwrFr2zjctQrOVoivQSMaZAsCKoiJG31os0vdea9o/NQdeDBMez
4tdPEAdGtm0gaSzqxDVuhkk/t5kD2jofo3Td2VQuSPqqPJD+vx1AmcDDru8sWQtZ1SR8wwirMW9e
/F06sYbH6EinMsAHOraabIW92W+MvDcpPWb1VOr9RqfPdPnr1FCzMJqYR9NMG+apqoNzQieQ2+0w
0tDXpD7rBYKF9EdNvbJWwETNMFzR7KZ5tlIPFZjWTjfkl7Sjg1y5XbJIVFaX+tA0wrBp6p7VwKkO
XeD+0U9qKT4VU/GeBZlx5uWD57bhPclIC3DKJUk5cZat2HfAyEBMki2dIOiya8viIJtd0Hgr8srp
VjYjw2628KXgTsx3s8dqPDi64iwsbF42nVbEhDQ9Sh/8yrpRTcLwlaNRguc34TvfvYdOS4Jn0+AF
JvQMb4GoKE/jnGRhN72tKyX67qQGHgtJ2j7CiFa2bTiOOwpbu3NKgeNCTokToi0UNb0BiuIv0oXU
Q+tZ9x+pTfN/LCYd1SFNZpi8MAzt027MQCoQaJ5I36IoWdhd2d5rsydE0ujJQdQJrmkz2kr2CafW
eOin7VY25cBkOJ+vGhRtNxYekDrL7hY5qusBkfACLsrvE0qFsgck4DpwLYUKF8doalxOOPiZVW4K
S/1rUkB854GDjl139Pqozgc5RTbNvOE6eXq9+I9r5H2Gsfr6H7tXWatU/Ll7BUID9dpFWoOZ/T9+
X3Wl1mGfGf1X4OXZJgswhTTm9YQ2H+SZCFNe65HanKvIifeyL5oXFT3QkGlBHqDe4oUUL2Rni9f3
KdPxnk86hy1QEbAZtbW7T2ednuqXvuH32f//vF6vNo0VTFuZ1KKA0qWklMCa3BbLZmDGyVFmsWQz
MYf4j6YcvU6+XtsUnYtf8YfJ1yZcMv5HqTJz1zXnxi2KAhRtssukbc98IF5vLDPPMLYEYEN8BLz8
znaMpamr5XuVjArusXnzgPRP34mETWTomgn7AgOy+9DZ3xOg4Py1v9tJqyxgSMcHofFItkUNJGlI
89dg5JGvhIO2lc18cJ6Uwskfcp0aCwq+bw3PyF6jtKh3odKiXpPNeJoWdu+Ppz7uxi9G/iPOphwK
Wz5jf7B6k/dCvBatCletD3J0xN7HC/MKDYI6sJ3gJ5A3U7Mo2Mif4NI0vafC7fKH1svLc40DQhYA
lLKsONq31ImCb3QsUhrCh2owyy5mT1m+HOBOC+PRUGNjb0dauKmtuHpznXelcfCu/3ihjyntv3/+
dZnj//PzT4jKpmTc1i1d1U1X1vr9Ed+f8K6CumlnX+yBtcgXU3PNTR3G9riBTgKqBdn/bNAbduVD
GATmVrZkP5k1HFmubQSaRN57Yez63szgseMFhSNHkS0dGPkLx5/qvQE9/Ay8VNwXdrsMqnQ8y64c
+M+mU/JmJZtywNS9R7tqqX+dL3LQe97U4fQsW/Iw+JpAL0xUpUNFso51pLDOVDtbQMU42cdU37PI
xNtShfNvkbl+GSIS4242PlMYGuxL4MfLsOusZq7um5a66bgr+SW+fOXlVzlqiq1pVscAjtnC4rW0
jT2cZaWxrTyIxAQMm1rpHwPhPEVe4cxXyHm5sN81WJ1L4Qkk113QkpzykvLY/D6r5IhsU3fhzmxD
59sgoMrIicoAW0617z/FAWTz2heNi4mizBvZI71FriGDBtYfWTbfXIRuHh4QFUKxi/03k2f/nWy1
zV1qFu5zpvvZg+qEd6SdlC86xuNH6jGiZTWD79C9RlubUGvdI3g4o+nMzzyr44eaP0iYqNajEnMo
w75YeCIuj7IvE962aLJx68eiOyq+0h6VYuyOXqq7FOH8bsuz6xx3ni2bbPtuQ4LMeqcNu8smLiR4
AcQJq5E55y6z7PLMDNtyBhchXhoFm72AUPJ1nlUgKoaIMrE80Mw7LbKspV2xgjLmpjyoTWDd5aZ4
mEUih7GyIlAZwGBPVecvPk2LywaujxRcq5NvHpO6CvFZ5ZDjLXuLZYdsEA0k7Exk+UvR4pGBoVOG
sd08zYnm5JOpEbadmx4fpqOLfoInTnweameRFn16L1vCTjLyF9H8NIrP8pClpLimhvKNa58pQtby
wl1mSRee8mr8XvsdJem2cGVLRDG4WWX6o0XO7dKS3MYk8f8Y69DZAqNRs1Ug7OlghbF6kGdNP0yX
M9mHtN9YqH2K5qtNy4NjueJgFJpPus1pMSO+nGsm0vcMvOHCIee9d8sRUlPWpje6i56jVEb/tu2z
aa2Q6jwXmYhWJu5zz7k141x68hZDF/2I2U9+s/LZX2wA6RFHMcaLEZuOuqoWThJkAYpBuPml4r7b
Yf3TtzGAyD3IMqbQsucCLcPKd9G3/vsD9R8wCNeg/IbNIw9VHqYMf6rFSWw/zPuydp7DBr6ofPX2
oi2XWHKmBxm+HhTgB0JV04N89crRLKp/jWJm82v0eq0c1S3gpHohHv7X9fJ28oIQ37mlVVV40eYl
2P68CfPFJ5GZ3aLiYjPc6YtLEMuNPbCSelQv2S/3z6LyMZz07P7ZZNPeUrutKPqdOTvvTm40HQan
mDOyNIkUqms3MEYekjTtwEGdVTblaWq04sWyimU5lum2tRpvHTShvUNOWm6tTref28k6EzLIvo0N
DqQu9fuPgPutXR0AAA4a3EeUzjhHqG93gRWaO2MoD5Bf8q+WgtoL+IZ2Mo1cP4YeJVleYXdfstr+
IqPcv6dmdf5rqtP52mUqxsIvRS8U8OK6cwJmZE4rLUWOGxftsaH6j/DNGLgnnRTsyWh6913PprPN
l/JdNcofTjjYXw2RtQsPY7oXhNDhUth29zw46PoyT28f0zjHRbIlSKEqDfSZMjTv8lzp8EkBNulX
Al/P1mxubAxHdqBtvIPnOtnBAIG3d/pePbplWexGG325N3OB2kE4tyKGhGy743SvU+VOCrBvz3lc
pHiqus1TXens5eG/f+HBhRd8NmivkaOkVE30ypszTa/8S6pvLABOzlQ6P6w+25gtXpQBSZtd2fPP
6UwcYsZiLB9yUb4PsaF91QJTXdWBVh4ShEwvWtovZH82NLjPUAi1kfaZYWDtwtQNn/r2buDLvZ+8
Md4J6BuIb3G4JqmVfDMho4clqOWxdLH0slvxHPkpYGRLMY5NmQcnN7CoP1TL4CXp7S+9N7U/lCSG
5YRBjV3E+Cqxp4HblbTnrPCNjdGq3dGhOJsHYiA2LSzER0yleVzizv5uldNGE1VzTIooXTqJcI8k
/p3LQTZtsnGsQbD9kwOao/WQM+c5ahZzKiddTr35cqOZ8mMS/XEbORmPqn7pqEW61xU8YIYevZav
Rvhc2bm+CShxe6I6DjibYuY/DID2Uzh9y9knotDK1QcdBuZOiU13ZyqBfq+ELl+90inf66Baymty
1/3Z6iD7RAZXr+Wjd7QMYB+KBhhL08KBcHSl8lqM4SGK4TGSq4/5YMyOKLK/aqdHygR/dV37yUo+
ylaPmSDWyiAh5T3+n33yJvL/MHTpa2ZQJmBD7F+hmgqe2q6sb5vMvdfxFH+SXbbVHGqSyXfq3OV6
VYYmP1K3cjCeyfp4XJgL2fT0kXicvTUdNa6X9dCtUWzj2Tk1d3ajNI9NGB2ld5+udSneKwC3ujmq
hdYuXnS6B8bRMFq8kYI/prUjZXmZ9wKwfdwJwnQZBjDNQi/d6mawKEmWB9mEEMffz7LyFeEj494H
XHcfRwdoD8QrZZfSW2+G6jW/+iY8tlaUAZRrOcoqQxz//X1CnOFjdshF/+RSEkhqlS+npqmfCnBK
CLlTEefwAJuQZAwe86M49BPeQ8TdHqRP8eR5W0gAv1rz2LU1j8mZ0vJ6+DDzn9fJmfW8OPj9f/h9
XZQo1bav8gkivE86xW970ivejVp3lMK7GBLIHnkYKZba4gsD3ebjQG2n7AJkoNh1M3XlVfkhxOoe
CxyYj3zBqb+o/J1syYNZR9aWB0W11KywTygsd9tl5wGqC3EFm6hbQlbeenfOGPlQ1eOHaAYRyy55
psDvW7XBpPDG+HuA6FYFbjEYb2P8i8xs0u+DedU6ZqVY2YlSUnaSW4+hFqtH1g/JYsz094o471Ok
uT9gqIXPlQb6fsx97aD5iXVrmkZIeWlQ70XRe2uiUQiCG+sM4V08JiLfJnjPvNh5H99YLbFB2Ryo
V+SpZTWbauY2jpMO0lw72IVob0HYZytiUjpykgJjY6238CGo1pNWowSoFWXPUqJZdxlche04TX9Z
etEvxqRrsOuNXLwD9bNBsvVb1pFCGQoUTpQG2bvUIJP+P2YQ3SxWja/pW3Rp2mYSDUkNPctO7IHF
OhNq9oV32Xd0T/4PXf/aNm19nwKrMHdUYAdsnYRF9Ca17vsUA5uYSMkaDZH1qgplEw7YcWtK+msG
P716mDWUa8cmfVULs16GWcISfK4PJaTeLtOKvbIuKHJBShApLnxcWSKHaXZwE43DzaAGJRbvZFEa
pQYxgLMXMKhe/xloJraVsAIrcBGLDoXDiyvKfMmiNHkaO5iKPv+Y+zTymk1OnfEJo9JxNzSUsoxR
F0Iqtopd4RbuiXBjuokrKDP8xeD8GCSUL+a3rMGnk1GOSH106KPBbB+aQCJ2xOARM/er04CcZiH7
TaDUKyMcmIbTyOtQDn9MU5PSWjTzEwxULXdrrF/TgK2ycvd+8mpPXkx+hXB5qq8BBB0MPd3wponL
6jbVEn8ZoDd914BZBar9LVLxfJ2axKMyCp/FuqmijbD18iWBmZrZif0tS9MfudJXT05Ziv9a+lqf
ytB5VHk4WeK6oFGhb6Le/FgJ0gyJ5qRtMT5TreOdK/MLHnQ8eCEwHazOo7w8TQCSRjFmH0rT3nV9
aTwMugatif4EQ6duxDYcWdHSEANGgZmuP8tmVM++gb+bctQummMZiQdvctMbX4v6TQh59ZxWCfpl
oh1fjWx6iGRdrufuheWUP2tb/GVgmviiQA1YZr2W7Un+/GyaWj0qak3yphWAdZ38XAOhe6zm/pDK
7VVgGuNbd1PGfgHZmtC73NEXyaRu+gn7Arnfl3EBElzDKdKFtbdxF222VqHmi9Iy4u3Fi1CCYEc3
x9FCBtOdXltJeqiDJQwLpJkheoWMBoPVkpUY4s8DcootbC6RNNLGqwacRYbnxrTvZSWhrD0EnJIC
GLXvpT9jKJwUapHbr9AIqyfXacq1o86bIVUVUKWi4XsTAUPQA+un45bn2HeVVxg1FnYSlXY/OdgG
9ECSSF/+fXkEjfdyOb+5y+W2FZg/q6g7TwbujK3p9zsnGvK7mhr0RRHY+WtVRc0GUU62Vao6fw0d
+2vrm/19VE7RoweJQXaPHuhpeDxQ4+aL8pHdn6lXmC6HeD1Gxc40/OzVK4R9JEtcLWVzUMZH5GR3
0kEmr/xbB0/xp6BvoLJrRreS/UEe3FFUVz4ZzYhX46Thoyc2ZtOwBGclf0Px+J+Ha5/qNP3aLLCf
lFOuA7JJpWi/RoLnrPIeIuegZ+mDV+bemuWGyotSGvRl5U1QjsU+YVl4yKhcOBp8QXdG3LZgpzJt
owadS/nylK3HLB7O6Wy8Ity8fk4a4J5I3dtX0LjJAt9h4y/dn3PAovhRiXozJj5o0snaQhz1ooWB
N2ebBBEo0oIkjO8039ogejS6KY9/dhRT7GXGbKjJC/ht8qDO2bTCjQ4+z7cHOUZG5zJmQAS7jsks
3D+v85IqXHV9rl9EYZ4J9t4vUPzLCkyk3sahECFaw5lW1wBX3mD4KSh15RPZPnpqsGcZH/xEeLsP
/SL6SixE40ExJLeplxoHFVraJot159GtyGJH0L5+xPaSbz8wDK0E+6wDbHU18O8Ni4HDEEDgC0rW
mxhrj1+hHx8jvChPtZoYW4dIHhR2JfhJyWmWm8ZPRTRfC5LLL06biFXpthO8bDHuJkMXe8NvzU2i
4HwNfCvapGGtHY1Ki06YtKVrir6SF6NPv4CWaX9MY7tpEzP8a0xAQQl7DO/Ru/GkKfNwF1Sd8eDg
5MC2WLfenf6NJTMO0mlu9KdIyhTsQfTHOT/Zz3oFOUBF0K8zUxsHkDnFtFBHy77v+uZrJbzhFQzs
uHGgJG/NuRCrQXektor3NKZ9eYMIJlpevK+KmHI1Ph472fSm6tTWQX+u/KZ5wEv7UVpieYWR7rJm
hHPW4JBF8I7IpxJ+y62+vSWfwK9CoFy5FklN0eiQaY6I5c+rOHmAx7xSoBjeyZaTO9GuSsMtuQLj
mCYDgovA8bamqHkyqKmyqrW2fUrswV6oVde/NYF4iPl0BAuhrPGHKsJFDvp5NLrgvZk0WDHY5T6r
0+1lYaAk33hQf5FObqLRpl2b5eFaNj0PWr+i8E27jPLP6vPAvv33dbr9j3efbRgEiHUq+DVP/Qew
QOsnFP92qTz1Xq5R22QYy7HEJlHts+RQ95W/Qf1bPPlQbnmMZc53QV1g0PAlvs4dLb3do/pjWcD0
SORPogxxHZ6Nhn5Pz1Qgh/LWKXrtw2XufGtrVpOAK4fILBkF+WxWl6bpsZktK6tGOwxtkbw1NdTy
qInzezOp9F3BvmMXFBrOcoigl7ZSBG8ZWAGovZeLut5JiIJSp4Hl/UKfnwTCyqInsOkLfc7OhzAU
n5L+/2g7r+XIcazdPhEj6M1tMr2Rr1Kpbxhl6b3n059FpLqoyZnu6Yk/zg2DADZAKpVJAhufYfN3
foKItt+lMZ5u2+Z+oFys/6LKAWTudqEE40RDkkM28eKD33lD/iF94+nACa0Xja3dddyOcfGaGN4K
iFm8AyhWn2y5h2osTquW7chmPlxbMn3E/k+UMcHA1260XT81QJKa00XgXAQcRpzdYGJuin1vjAgS
NTiQwIFFbq7tOibgnf1sKSqTTrtrT4pUWucmNrtNjVrTJ9Sv/NW8CvqZFme0RYwfolMqhXSyohY3
e9b8olMd+/wsA1v7ZCUFU/3kXlWL4Efb9xsbC50AxfjcNUfAMFDBvlqNOX1xlKbGUEI2nuQxhryI
T9elwQlpD1lNPsRyHFwM4AJbHafdoxPonwOPhFoCyOZMis45gQ/F8jOd+hfMjuAboTrx0wPe3Oh8
QcDjgffook997BiYjlbvnUiEh9dOLFvL351GgRSoUH+sEjW8dormK83LpuuVPFXqX2TPZIsEANCu
0yGlZgA7w89YjHyFE6acey2OjhNu6Ux2yTLWHnPZehj8vchBlhpesEY5OtccJIqFq3m9+alIjHUv
g9/EkML8UnS/6pkY2rTNsK3Ip+xxyLTm6lLDoA6j4y/p7AmC0FF1qGv1FWVc705UiYMoOikew1oZ
nW/q9VpV3Tbtqw0OqHGrjSeh9MMOCNz4WfNnOYi62O+KfZydeULZHes2+VkYRwvPaGXmK1omeFrV
zsyz2pnqJ9E6trJxrpxnvxrqg/DHiydnyyad+SwPVvBYBf1zMpPA0GJ39koam2tpUrWN1CIxlxdV
tu/Jv6/Fr1axx2zvjHhjiKJoTc3i4CnjziiaX8a8NBsA6m9J45hUUZQi5VKC/3zy8h/aaEnnxekg
ULahJZeX65z36oihd2q3JjnNdCZGMLSXIwQ56wB0NXLArDL9NeobwbmIgvTZmKKP9ROrviEz0uc5
3mhT501Xz8kIwj9tIGTGbbDRxR2FKQaGhmqve62T9+Zk8A9Ig2mVNo19aeIg/yQ1aI7PsXiDFIeU
/LDbx2r7PA5BsStsLdqKjUIvTrVViuv3WajVZ9FDISvjLET1cp23g/XS1pMmyVvmxpiEeK10sTuM
zT0cxb4YTfwgbOW6qDiaaWa89fEQARR3wvvSC72DI9X1LvQd/SnJEnVlg1X50ahbPa5/ZXAd3rL8
iWRwDonwzxNJuq352JSBXsCF/UNMhm7/mwy5T2w5gH2Z94gs0q3z1ymr2TLCaMffitYOmmSZj99s
a5WNrNU9/p0uZmfNXRJa8bk18hBeeG29tSmGGEmjfMdzRF45ChL2CZMkgICmvU3C3vmUQpQXEVUa
smDFZrYpknKHnFZ4UJK2fGrn5JuIgJa+w0ZivBQ809bNLJ+DxWHNAgsyjRykytpWgpF1vRlRaZma
m2CZ+CkdwjtNTcoH8fLJKdGheBDf27ltKTWa/6H0u5/n8UX8+7e/I1v//v6f4Tbs/Chs1P27vJ5m
SLXky8P4MjnHSlL69hCmYJIcR+8weY3MkyBGiDO/9VgA6XCc1lHtQSJvOqxwM5TkIKdA2iY3cSp1
ZG+zQH6JrdjZmDyqdqPeRFvTy8gKz9BiATKOZsmmJkfyroSwFqKTdzJ5sn5G2OxzZscqtuaUZH9Y
aVn0EodkbRQz8448t6u1n1nGG/TcHyj4po+FU0t38dQNqxSG2d2ItSo5iOER6YMa8l/7w0D8/K0i
swZ2oRtfIwjzbohLOvYy/V0eQVkObTu/qxxrtq/q60PF6jRlDYlyV9k9D6o8nZOw/UOZ1O55LDPV
jZrO35oOuwoF77ofjlljpwXaKFYiaV96zbcRM7qnVE8LPg+EB3rFqb4q/NoztbBe9VH3dtCBsx2S
A+1jYGIWCpT3LUm1tdhXkhtktsY+Dx6sCHN3KYgOwxCaGHbARREHXp8gFPMSBc+ZJzTzqrpfvcr7
lh2asHS+BLmHdrMmVyfbGpt7tsR4leLct9GModxWsaffVzydkKMr7a2Np4q1QowDIcA2tp5snH41
YHBfFQAzq7yA+O9ZRcGCByMS2X4NjKz7Ztthvir7qt5EUxvtzEpWXJ4A/atjmuGq0oPuuw93uvLL
Pli12kuX6c4vo5MeWRTvMb6116MFY2HEkbxplGbVp4G9i/XGOeVDPexNWzp6U55tlBFxkqTuVjLo
6tcpa4dtBy5uiy0LK/CsuVcL8Hs1oMNvbdw/2Gy2/mTLiZwNvsi+F9hb1K+aYwIsRrD9CPiTFpiN
UwdtITkPfhA9ikNZyspJioHwzVWxJFVumNrGpjBy5dJbI/yDvvgy2MVDaWbFC6jcF6VycHW0FflT
jidx7ivWnRoV9WU0qgeIAED60yhiCfczktsML2D/yYHXffCtNNQhYue4UpCAdjZTYKZvvUnWuMCF
eCuK0mje2wXLQ1Pteqy6cbvzpSx706UIX0C5DU6q016Aadrgn9N3scrA4axEgiwuMFvBF+i9XtBr
YpKYpGvmEFFGwPIPjFSydeeNn9gZye5x1PzE7KTG5yLilzT1yrHv6+6zbPOkBhqe7kiS/OC92z+m
dqddhsHaG4kehC76cCT0dCDoc6M8ev1jN1jWsZjib+wxEtFDpz84IVKX13KIyDqKgGqy8oas2xRk
lj8zjWk3QO95rc1FUzMdV3aU9pAh+b8NnWJ0+6bGx6/FhO90PbX0lmUSMy7b7efa2OcFZauSG/R3
eBc7x6weH8oxMu7ttNmx+tzoDsZ8vcIML2q+9brRPUxNislsblfbKnybKvZ3I1Y6Yxthzaw/97bV
f6rjwDmX3gR3uEygVcQtJJKIRzqqsN5e7jFDLPg5P6RSWzxk85mlKw8pD/2TqBKNXV6nu76fdVbm
CMBN6Z2kVN+QoDzltWW8VLHcHfrarFxRtEJ/uox2/DWSMvMFufr+KW1xO5pLRQ5jE+OgdjPIg3Se
5gNosvezJNa6XReYX5eqJWyJdWAUs7XB1X/3tMz6BIr3V+kV9nEo6+hgt54DJXRI96Gu+Jc+DOtd
UGnxHVuJ41YrtPJ+sitr46ToQPS9/+DwZt7naZ6ekLhvjgE//z3KKvZZQ3x7q47ydD+UTb7xAH+g
whzjZqD38kuRPOKLCerAntJHrBKifadX1SHyneZ+xHuUvFdSvaledpFLfulxArZAyeo/oqrFxt3S
0geNbVecsPE47Qpsd0vckDcKWdSDYjJab0jzK6MvXdvSlK8mCwtVrsyfdpE+K8wh3Jqk4kOvSRuU
KIpfOqSygGfhm99xh30Q5w+GcGMfmzubn9IuVu1+NxhgZWTLJreA2/arbNTfVDONfmXmBZQmAgv8
mB9M9p7frAAn47JT6ie0QdptmTT52R6qkxOxJ+j5Uv0Aw2g26WMnoMwHN8ir5KccsMxyMuYkpq1n
W+iF+WmaNOOigiNZB06vfNH78UIOxGaj0lF4ZG9r2Sy/hoExbXpbLo+kKa2nrO5/wq3gQcmuPSvi
2nxM6zY6aaGPOGzajXepMy9fDONbpBQ+tIxm3CtB0+5MnykSClyPLSjd7w4wuZWSpePTmOo9CPNK
xt+zwyLQN9kgISI0GwCmZZ4+qn2dgwOo97LlJwdrcsyDMkX5mf9lvBvlxrx39NJZh/2svjZEzn5U
Q7yQCuD4Aw54L4au1w9WNRxjmKm91q+0ku1ef2gS/PhKdccOcrMR4C6ckvO12YflQUC/WrwyQIrY
DRptQL/q1l61yGS/yHKXId6ZkzLFrs6ousTV9K4/tK3ibyZbyd4gYvxk12V4KB2oHbkW/AjnZ64R
O6uikwoMqsnDjo5sHrqwG3dDF2dPvtrjhpW39XfTqdCHbpWfElsWpRxan8rZY15R4jd7rIp1PlsO
YhHnPECwxx014ovqmZIqrUgEKeupsopN4FXOgwh0EITaYXjprJY6hArhtxg8WOZRRFhiDOaDfR37
OlhiKjsfVEPXT6+jhPGhnRcZwrkkAOEMMn/utOTsRM4fWD87l1BjfR3Uz5Om4e86qWigO7DcsSy2
HBvvbAgq7oRlA9ATfFacpFYPWZeM98V8CPfZiG05i+NwX7BSwM64VV9R0P6qVcPwi/25CaQyExVW
25WUpKu6cfINztcVj8vEn45SwoNal4zHgefIXh6laJ2UpvLJjHxr78VShuZoxu9VSb6AmUnWk10z
4ZKL8Tx5oEdSzbC2kakNiMfE+daWR+ucly1O6GzJPRu5hXH2XLcclNr+M6S2VfJqFvAvZiMIbNb1
q1339Sqz9PBzh0/IukuxMI4d/ADBI9XguXHYmqAIwDwA34Ouaa+W/WoKmwu2xSwByVA9p+wzrSBl
DwdRp6SaueqmBlKxZD9EWmj9ZC8KYx238Xz7ydeYJYeq/FWWpBHB3Xw66hIAo5WHHH84zqmJUuqZ
CMZfpDpM3no5ALAOHGgGLtskwIMjqPQOPT/NdOPBrjYmGHojCNmQ9NPwLGNueAinjN9DIUvrEjdg
tvYc72m0+iff9C9wo/0AzTeJBEvc7jylyh/Jp0FJllCRkhTMjieTWROU2uqTmY/RZSCvQSqkqT7F
RW7fObH+wvfHfJmw5Z7p4H8yxK1ZLWahgpWs4tZlxwawIIiLhghF57um+C4KZhDIm9zq47VlVdND
jI7SSlOaAWaCNj1c61D72KmJDfZiDhENrBbQSJHQgKGm6KPYlY2MCfCsBzg4Vnlu2+T9LNGKeIMK
qrGSwh5/YBFzPeVJxPcK9+gtLizIfBooqEoy1O5UcbyLOPA1cA4tTCucxKeLUZm8ANLosSmlmJ8/
j0VmsNajMg2Io/DJHIzKsB5FXWPnRzWuJ3SEbRU1IphdbWKyCz8gbihnaKqU4x27TtqDPI6Gq3mB
/xhw17vRGpO9xNKyVP0JNto4pxDuQbCuOzTSeE2D3HQKFS5OpL91kPouQfdj1HI2WlvcaB2bxC1u
29ax9mrmYvOZEiOfc60UZXForDt2ecdt14bNhrQpWxQFTMheSt68OIj/wJ9mVkSRms887xW3iTz/
GSxKuNGjyrs3Zb4UYfyVxRUb8G0FeL81eLXMRXHoHRVUreGQHYDXRpM6WOYx69dSn6gPWv0U6jXE
RtlEesXjA0YSATF+2amSg2fi/ZlNihRiBEc+QI8NjGknSXsUhzKAEshsq90qvvxeVzVty4aNWh6G
pNKvcb2i3LGhZ57j3HC2RTTjxC1FPzYhmRYHW4QXJTDrp77uV3ib5y+61W2cWJYe54m619bKqwZi
9UyCAGPbuWgUaepGYx9tU7WIKuTbMVXCeVvaIcGUsBebf7e9CHfbrO+P/NZCVsz68GigpOGODi5w
Bsa9p7iSPgdRHj/1MCT1tqpf/HGsXnLQSIXWKHeFL1UvjtYbboftAU9Yihh7eTulIzXjNd6dkQOq
grrl3WWR+UOZpugVK/bqEMoBO0KOH7+asGU2el+He9EKIwIp2kAvQK/QinMRos2x9CzbuvzE+wMY
C9WD1cFbDFC9NllonixpAjDYYddqaHWyRkXEhDEV1wg2gR6DB25+SkklYIlky2vy+rSOsrIrcl7v
UmwZpFgC5GiBiW5EX9Xp/F2hFO3m2rcFdMbbnjzfHMwMr8b1EmS8aI07cn/6OJXXIjAtXlgjrrEi
OOsT9jcHHXXO+bqyj7d81ZIYu/YdBm9tsaG9E8Fah2dgFdjetTUx6xZ9CwyFr31DvFTLji0h8SfE
UyC57LDGO/zd9obldPcdbirbNJyKsx2fQJ+EL1Ltdorcv0iK1b2k1fAZFpVzyfVs2Jcd5E1JG/r7
tkGvLOwcuENSaF7rGuVrOSGTea3qECu409ls9uQC2WZ0GnWA5sHR7u3+XoyRVTgys34Od3Y2uKmV
9UzxQmsNpDo5+T7Eb1hv3zOSU1+LIsBhKNeM+9Qzon042MemmVB2M+JPrRz7r/CR1WOsK5goOIP/
WsVNsyXXPm5FK+CBGu/vxDmK1lyvnlPMCx/80NY+t1/rMsWYMsjlddEbFYohZrWu4a3u6ohNTmyS
kEFyCgynNpFh/XmazKe6kpaq+yHgw6meKsU2Hkkf+MaTBwnzs8mf9+zowHgHx/+s8W179JL8KEqS
0ev3kT8+iVI0ZSj6Zv13Uar4o6FvhyXbrWXwearQDrIH9ujEqFEzaVsPZMo6MiXtfvTk94MuHSyp
9++Xaib8xTHx/E8iaKlP9FbZBCM7xTcNuR/Jq9KDLbAEixDyEax10DHrf1/O61gwGpWifIIPvw37
ZnyzJ9NbTw2g5lHJ5Iusku4CO7220XqB/14FbjiLg4gDVn3vZ4lm2Py8M97hFjoholX5fZbkqbMZ
OgglNw0iWLT2reR/aIXsg6OX2ddkJci9Xketa3uV1BPAvRZSMQmWccqOyIW9HyKmCjh/chBnS8MS
tzTcxP2DkGX4CUB8vBLjL/1EcYlZrvQPQm6GWvr+5V3+5dWWO1hCboav/RmYd9N8c6VlmOVmboZZ
Qv63z+Mvh/n7K4lu4i6Vbiy3bRA+LX+CqF+Kf3mJvwxZGm4+iP99qOXPuBlq+cD+p6vd3MH/1Pfv
P5e/HOrv7xR5h4rZoZa7CIQwtQvnn6E4/E35QxNbUfTKEvu917Xc6nF+HeVavnb40O0/XkFUiqE+
9vrrO1quusTI7DtPm6Xl40j/1+uzmGHp3esRs/PlitdRr9dZrvux9v963esVP/4l4uoNHAij7Lvt
ctXlrm7qluLtjf5lF9Hw4daXIURLMv/Lb+pEwz+o+wch//tQYOrb9Yhp3EqPxvquHQJrU4GId0Ux
6GbJAD2rQe7QCkbLcOXS9taSXefqLqnLAsqUw4xybhaBw+iDiQO8coakXh3VvBn0tWj2u42uJ84F
zC8MOlHVTU5yQm95ByS8UHfqqFlrnU0lF96fyzYD0EuS06erP6iwChVmoHD2kPQUp8YwxZK7WISq
1nvHpWpxF/U8LUISt06+emEtHXTPMdwsRfKZPSnyUXKaP4HK3Otl1twhtpQ9SWRfzobTPIg2EVXy
y906ZjWsoYVnTyJMjXGnDEi2HEWI6slMkTKmpowqApIiB8OlR4AF54uIhn94ddXuHixD9Uii/ocr
OyPKS6r3zc80MnCZ3V8mkFjjykT74yLK+BcHWPI4781Lg/47xNQlQvKBkLx/7yb6ioOIc36PYpRx
sM11yLtKAaNFqyJ2AcSpOJAlRKR0KX8Iim37Avpy3H3oA/L0z/APtThPJbY7aHKPTB+WFBiHmned
Elp34izBiqXrsvZyU8+EKFwzP+U7dNNhaIJzF/uoNfw5hogQh4LlLSpQZrdb6sRZkFjdHhrkz5t6
MUhR26eqmMyjaBRVVtJvU3nsDyV4ezCT7BPiDWjwEVluZlbOtV40inpxthzaeZ9XFCchgCdObTZT
vCp67yu61XrorUOtarDRTIctEIDODaNJdVbo69UPq1IhSYJPnsS3Fgg1aTtz2EZO3jz0vtw8VEph
Ha3OfhFVSz3yWy9G2tisNQgVhxQ48tbU/c4d556i7noNMdJSKa5jW/54vY5okIvpS5pX9U7QdMUZ
OlCP73zdG+ouInxOsbq2Xc8FZ1ewd5GFBe3QrB10OQP2cI9yo2kJIthlWh+lUjI59yS5+pfzRtEq
2RXhXlN1w6lRsMXy6y5d15H2zp2OpdaxyW5Ao14OWlEj1kk2X1R9CLllXot2P7KhY38I1SSvF90F
ERv5glWIbQVenOSsdQ2idJ3Y5imYQRGYDst/pDnqQLMPwBIRYDuAaHCfuurhBvQTp4DPt6LSmg2o
4b8aJEDW+W9sEJpGp8z02TmaM4D8Up5CdlERrkQWTxxQ706xKm26q2heIfSk57iG3bBrHFCLfoPq
SY10XFE/zgoF27CponWALjhOLlacAQdJo3XvOdVj0Y/Vo6hT5roWUjcuduRot6Ismm/GGeTovm49
/9CZdX/uZKM7Oz07xCtRjpAsP9nqXd7mQ7a+NpB8Ag8wWO23AK8mNu7VDv1lv1gvI7RZ9D7WTV0w
j+epdzfVphxKO0kdHtvf/tIf3ivvxtSVN7nkEJQPb5jra4ctwNM1RpQ/9Ly+ZHovlF0f0JMLww99
XIkd0zQJX7EgyHfZ7FMqDsnvs1H4lC5l0dz18bXHTb0osoLudiD/v9R9a08rEp+wphxIzKkeSpfl
kHn1e1H3m1ULTOQsGkX9tW8HG8f1p2raLN3IqnvrrigV96p2q0M4hAbVIwaoa2EICFgpN5JVv2kj
nmvHJrP6cxZlLExDPC+iKSkPsZbY8lNvkDuQBztzRUw1B8aCqjA6IKNbdt3IQ96JKjtQc5fJaI88
SK3IqeuoJnrFgzXtec0p95BZ1XtxlmItrU5he1nqVdxAz6lqoF1EqCMDql0pQ2HsLG4bih+Vy4G0
Hn8JqO91KDnzzsDcHOoOUpW/rybq6vmSQy6xJcPVlhsIqqw+d7V+vdqH+iwpQcdgtdpP6mFKwnJH
nlp+dtoUoUrJM3+ouNMEbdp/s5usdytI/Q/e79hQs6ab2N76UnGZpERP2VfYAmhrxNESpyadlPl7
Db2m/tpcmiEZSZAO73U5xKp8KDGMmntcO4tx+mBO6pWBvarnlgodM2UtRjSHYC9CbrvMY0OtDVF9
p4dozY1ynaiWNZj3YNazjV0jNMy/zvxhBvBElLj8GpgRuh5GndyXVYydvBroWwOey4uIFXIt/xor
d5PBNg3QB0mtpJWl8EoSnIEaMxvIMDHFGUYsa+iqiVbBNhCtlg3QQbSKvnnLPuS7KaHHOK7OPvmq
ms3SyNeTgS/BTy1F0VoiQXJtTXNMkiodQFOtoPLrzNaVSX2PUAkMnvlsaVjqgrkVBIeCwgVsBREn
Dj1qzNcGuBs/Jnb4pr5nE3XpIC5xM5K4xIjaCYrQDCyCl2sn802BvqovJbAmzdKLjTkCxwvNIXqD
B4W7kfzm8wGwWRgiNdy3yltpKICsivF5zHv4eVKcsBPuK29WJltsfsrexU8mGU9dvrBzdzFq1mTV
YSDf+89G9QYVbQxJwq6KyePB6G1jp3gdzGzwWSv0w7pzqIb+a1BMB78k29/Y0fSSl7k7zMJo8Ofy
O7XFBc2foyAtMnc2MSQRrU6sYk46DylaxZCw8vqzaA11+cOQ2ZixUcwYdpP/YEshYYfByUHQW+2T
jOD4obUDc4t3m/lZmsI78R5eIhKAn4citIxtUBuILuuoU/WrajLKnZgnT1GonXQrc2/mypAqmYFP
sqydjOi99b1OtIR19aFlHHj9rK5TdTZ89lpeP8ezI7CWJKjo6PWxkXupv/tdZFPUv4jDlFkHyNHF
xZSwZ2SgfF8rdvgkDg4AjyIGiydKaFuol1JvTlqn4xaSjumwS9u+4yFLh4nf/5OVJo0728ntcqTo
cBRp5GPRtNZFhIyq19+Z9rRbOqjmFO95gsKqFx08OTfcBvn0a8z1ulN8X+R5cB1EQ97xPhjZ+BR3
YQHD3yMwbaxErDiAmk7WYJv6rT4PP0k2XqS4IjxLyVqO8MPK27p/Hv1KdcMeL3VRN4C4PYOK+uHM
eq+iqsx1pIJS+WLNVT3o9G1cmcwi52LBou9JM76INhGuR/BInRTKTiN7+nFMvTe0Q/qT4/v9afQG
UOjiVBx4vEsSvha/A26jyt8tIkYUvbzxy5UoI3UWblRj6q5jLjFpHo2eu/QW4xrV+H4f1yFEuUit
F7mv/N1NiFnLvFF951NgVBhktY5+tDspBDs4yZyKw1IW7SJSNFtIZb1HirK5RF6bRCgbEqOr+OiM
iCAxhjhbLok3gaS5//FqIpI1aoDqIMhEWa2HewuBwXU0KPFGFDsnoK7ThntMZ61VjwbF9qbB65Mf
Afsth9v6fDgGRaqcqqxKTOxUGGSwn9Wx6O981W8AJ6XW1mFl+YiofbXyqqk/iKI4xK39JOtddBal
MoqUx9YYMGYKgvt8Ljm67z9CzFy6lKhwXNrW2HtjPYWu0zaoDDjpVwX6d+ii8TLxE1ER+xPd5wsP
etBv6zAFp1RWGOU2/WNlycEzRABwld6zOGiR2YAgMrxjMtfZNUDVacIBWbSyW9/eZ756LHXnvYPa
AWEw8MUUVVDR0o01dcjGzt3B3mbnLrd+LfFQA4F3mZg1zgFlV46u3wXjXhSnpmgBo5mhK4qSnWhP
WfE5jZP3q6GKVJK+NK2DljQxqJtcI2ljzzZ8aIlG/GWRv0ZiPb+IujA3ABEvZf2gQZRDq58Ab+4k
okRRHLTQjMDR5P76pmEp4t2ibwPDBCP4WVNsfHJGzccqxWazCY9i1wD4uG76etqyCx88e3YYPMqh
vYrGIv23VtFXx5JHxCaa7T+L/pD7b/uLiABx2mvEcoXf1xeNyxiAgtHyBYTuIPW/NQI0vOIKR8iV
CXnnYkvNBmaGj5CA0X+vmsg/RjPGeiWiWzO03DHQhgdxaFBNvRRejax9Mz5kJqryaeSlO3FPSExj
yWBU52vJZhutloxhFYuP43eruLv0P7QmpMQ+9G3nvv380WVybOzZq/ZhOCVQb+KiOgIXRFsKAOzT
ELhJOG/4zzW5HDlHc8h+iaZrUOW1m6S0w83Sx+/zZDV2/vs4ogEx4/+P4yzXHv77/bTdJLuagUJZ
mRjaOa/VXRepxqHxNOZbSddp57FkGKZeiXZOTC06DlCAcTnVzqKqF63XGBFeQsrZKI0Dl2TuIiLF
2KIoDbhHrEsfwacmLseNqBTN1yuK8AES0gbyVbUK7TB+f0oXIzifVaFr4x5PjA1WaaHuktTQj2GZ
GkC3eeY3Pq88LCYoO+L5LtrJ5Yz2piibZv8+r/GG8ECWT7rjB+Lf221ib4e80dA6/rNOnhswS4OZ
U6nX+gzlHf16mubTl041ioPoL3qJDgpfnzXfFGRR5v6ioe9S+2yqo7SN0gE+R1+cwUqU50kxivN/
KooGETKiam1WE9Ta/x4rRkpC/6tloohWmc+FpEmuONMBrVzPsrmuSCTjWZz9gzjsjSVQwSQz7WRz
o40liiowXikLAczO8zhRJQ5V0PmXpS4BWpB4GrJtqX9RLL94hWu80vUUjPOgawCYo2dtrvbSNj6O
rKVdUTRKqPdoJEkAmKf8VVVIwpMFQnB0DmZGfx1jYk7zEFnIaUJWeuUQ87PVmcfgcGGmRSLv8sJ6
qj0T57KlCDnk0PkImuyk2rm2+oiVPUambpyFj/uETIoxau1JGLp7s2V7HUqoYJehura6gofXEJnx
ebLfO4he4mBrybWrKIn+gxFHGwsozbqwy4RcZzvuciXUHguIVpu2IE+mGwZOqXOdJ+mNW+RmfQ0R
DSMDrFBmy46FOv5sfUM5khrWHhE1PcpRIF+UtrFDN38d4Yo9NnPT2DbSRTGHfaNZTujyCB2PsaT+
ukbqkLVAp+u5K6653Ezio/UdAYspwLCfRH3SOI1bYvGxuw613IxoFjcYWcn1Rpbh8lfFia1DFqk+
ggks7LR5PWmHUrcH6g9vS2JJv1oqlXECdyvWiyIczDeRiNZfY5YhloalbhkGt59oNfE7lfDA+EwK
7RVCpfTS5KOxy1u92Ddplbyg5PdNBfj4/V8DhhDDi8onLTMraQyjDE9GQ8hLiAHKgamtzTL9WNTn
oggWrSJ4KYrWm765CTy9AWPt9q2hXdIYPNDg2V/Atyre0VeQS4fEg8pXVUgjaZpIv5Db1S4iuh6a
dVxp/SlvfiW5oR8DJJ5OMEn5V5USpoYwQ/MKETFqbY1NJVJConWcQ8SZOFQ1JKlry23ZDBvtaHbf
sTQz4UXPcWI4USaJ1EKFLo/R6CPX7sddCg2agzYpgbQfShL2E+8RtzPKzP6VJHp6Ag1ckPoM0/RU
g4hycWlVXNGpthNnE7ZtyNwqsyT9UhYYHPn9CANQJr86F1GNGu+dwGsDF5+ra6shd9XjhDXABQLe
K6vO/EubRtNKyUPvtW2BIyldPr56ZWisnKbOXj0L28E89x1cFLAklQw4u60Go4ltA+eoYLZ85Wnr
UeRdi4qQekCt5kNxaRW8un/aN0n80LV6luSNM/L8aoHHaFWoMFdwrIup59TZM4p9ZM/w1PvlRtQN
QC6n9bV57pJ2ubKp5hF0CF0bR1GrjV1JxR75FHsTQ9t9U+Pocw3F4FHuSvW+T8tkJeqzFLvVFH/b
gzODeqE/MzVTvnhT2Rz5AGqcStL4DXZbvap9x7sDCzg9FVLzKOp9NS23iacbJMa4SFg321YHTtSg
s/ka/qEF0fCjn3zsCnisPXZFM+1xPyn3sp76TywHwdCbmfkj/ENt0D8RkcibjY9mhCzM+8wavUmY
T3g6rpGwSOBAJWSNqpnDJyqhGuAmO1rJBTSedZ+VkuRKvsHb7PeZn5EqFXXh77Ol9XoWDfmlzRDH
Cn3zMWD2euC7qN2JAyR2/c6IMMU1cQ5c3TSI4hh5j0WR2gcRu0Sg804mzABz2iX+E+J+2bNSJdHG
k4H95zXEsUjCJ9jorOR7M0TupI/DHz7uYpupij9G1PMWyd9GCJ2oJArdNAzGP3RfgvCRIbW5Q90m
5VckycG9J2zDAwdnXhlNsKsneCAWJ9ZiIe7Db5BC4+SgGdqunblBtDqJzY8mqS6jVFSQQuY1zYdu
89jsAQ+nuro0sy+r2pHw1UqneBoBJh56W1K3w1RIn8lgXSM0SD+rdER4yIygRGXsDyuz3jpGcl/Z
elZOKOs2T+go/j/Wvqw5Up2J8hcRAWJ/rX23q711+4Xo7SL2RYAQv36OEl+Xe7nfxETMC4FSKVEu
UyBlnjxHXcB9vrNLfOylWalq4yomV+RLB9vMv4LCzjpSq+mTCTWVww587uIem8vlMLVIS0YQcyNV
1U4gDlfZiI5MolNPPitXVAINelRshyGnsqIq54D51iKA8vMZBYrLnFvQTE4ipdZg3YfEcxSDFpcO
3DPNg+HqA7DmBZ4iOAW21mEoKei/FXg2IlOge8hd17T/12kZQwSyRTks6l4bNV4T/bwG2ZeLHE7u
YluPwoXy5xR15eYm6TkBdwt1vwZagcrfkf131U9yKVN7POaKO4sJLBwrcqSO21R0Fmdim75P9Ztb
FtwZoVWIZAvKFZauusJddZ1X3rt1jo2mk6XblnX5SrAEO00zR+F8b0Jn1Gm/yboIN2wwJ0gRQMyY
hI7J1oXDtByNUVyp4z9tph6LCj+Upt58aEjeCrns1WitKPF4I4ie05Yf8pgc6kWbSMonylrO3TN3
9J/nc3rTsSFJN3NO91XvbYaqfwqSFcgvFy4b87NUw8DXmYFST7/8o5npKuNSIkKXD92WWu+unX6O
0cPs3U4zUovs5PHuT3ZHCyS9+9MlyTV89RoQMNUgx8QuGYeqjry1GNppcbPRmebPPDMSaScfNwAv
Ier138Z1gURREHnKrInPo8z8ddVkH31uM3YgXtsiG/UDegneoWlc6MLr74OaYL1CWTS+gNtfhCzb
7EamoPTxPH8fOjep5zcbIr5fo7htFhaT5lp0eLIRu0At7B8A1A93MaDFwLBaC+IgEHFTnBwHPKHk
RYP8eAD7gqYy/3NQJ7LzW6rESizIQjslyt3qTEFDKoZUZFZ745naMeRxNoNCKpFshvb56Iiq6zWe
Vv48mroRE7aQWUT8DdhrG8RD6U8Hmbe9USr7ng5TN/grX4p4fbO1KK9DCtGMF0VpOtgWQ9dbauEw
OiBaDb7VFjHvcozA4KiFw7iX2Zd2fCWHD+Z+sDagsy2WZLvNgZgccE/C9+c5qMMrrfDMYiw19aX6
9+sBBZRvpgki7791YM3xHanXYX+bvAnxM6idHjdfyHZgUAIljBZyBalhe7VZhTpr37kTJQReIQ7Z
XrUDmciBDqn/0USueiDAyu488Ne5btP/Opequs9hklqHgPGF77niEx1Sq4I8uhX1b7o2XQVSJDaF
zr438+7TMBTh/VBwHaOCloyMoa8amfCe2whcIRdfWm/ePspx7itsZX73vl2PRph6frIpZwzvR8xP
rb62XpKCv4xZ4l9HieVek9l8T00q3Qkn/4gqNHGmGp4iDeNrah2pQU4czPSoZXQeE133Q3Z4R9ts
AGqqdVEMtuwhnbeyBH45NIJ8UIH8dqnbVPpSPoK4kN3Gh7G6il+jFnV+eg4TlVcnicsUoc5smVG5
iTVxfA6c/j0vhks75epIJjrUYHXaQhSbgcwRbog8gks+hZ/pAjyQGX5zaEYn9aEkDNntHW0lMnrF
0SkdwOEYrTrLsha0TSEbbUvo7Ga7jfjNRhM4yPotzKDq1xwFoIAMgS/sA2kYikX9fWvmx5lODOWu
b4RhlWrXrstAkTlAXHBjoH5yA4ZP+2nK6mKDMoNs0+hs6q1Xxez7aAFBg5ReskSdkr/+DSZPTeqt
kXKce28weYLTI0vL57G/dcxT6d5swp0MbUNEt1BFBE2j56kGU1dkgdE/GCz3OerZawTWpTvq7Du2
AEkee2yKNvykGN+SmRcQ4rMl6nBHlnjPY2WKfWnW2Yp63VgY6zhMkUfTF4igfTxfYJ5y9H+7AJKJ
Hy6QBCLYgMoUqFeUuXQnl2dLNBF2oSa07sHiZrFlng0HEHgGpz5SyUq4SfKtQSHHxMB/CiE4ZyNZ
5YHUosqeRqO9kgMAlD7ILmL77jYS8oD8W2NhExxGzud8KtwNxF1wW7lgrc/HAvwwGrMyaLDL7UC2
EporoLcttzd7mLRy0wAoiTgXxMF+G0pNg8CUeizqdKEX9T6x+pQmuJncPm7rRa/1KejgVT0CVXTa
poBgdfpw6yabmmK+miQCQdTx+xTzPHWLRDGi0Cubtd7pdpD9IA5DDejSuz0GGulkjyDaW/17ipLD
YRIffKouGbdZF34b4rG6gCuZnVtjQw1QQ3OUYGhdZ7I3xZbsZKGzTo+RmWBnrG1u5hiCkuC0Q5L1
l0k/zHez/zJpDEGsoRRJ4C8ZKqf0noI2IG4UeNtxzF7JdDv8tv9AofBniH4BT6tHAl/GNkk6Ilqs
mzdfX8/W8OR13gFR77yfGRq5AqApOKZ20SCkU7YPIkcBn2lMKEYpGh88wo3/qDxUpoOw5h9I2AVP
Fp6fiOFZ0WlK2/bIbAAhoV9kP+A7lwtudOYPo7sjnS89xm3Y25jIMqKTiBNIc2eVWltSLVVRYVeM
iPZrh+fzYgCJy10rBtB5mDF2X7yYXoUP7gfwRaplLsDl6EtVrZBRSe8APR73XqCMLfNFdQ2ssMHO
B3VYdgi6ZU0ephJ5Pw6Cff5tkNW1BthWnerateA9CBTz944MVQHVCSwgUR/U+pvMLe3nrB0vuQry
75mdoZISq7dP4NdsUWMKD26Y9nMrhwvFz/7m8T7Hf3qgiC1YlqgCXgV99gReiuKegA792kR269lV
okUBGH8kQEXFTe8wgmNrhjkUtQ2oJ9QwNvYI9qoefLvb2i6HZVU5UNvWSIi0TOZJaXy3okkV0JI0
KWEoUNjpz5P2lurXKURLAC3GMsX05X1sNuUJ2gbYgUCcbG6SSD3xxlowIXYChhW93CG7NrWpWZ5o
ivd5yARBz6WfGha+ZtD3ewA9ovAKJB/xafJYdie0kF7Pefm950BMdWH4qiYzWuXYaM0ebmcOCw6Q
Tgik3cYTKQqo3uOpoAMQd1WdW+iAjJyi+OnN6IIHGzKXBpbqNBpJm2bBwPmgX8ixt6rGCeE1VRR3
RQ0uUdI175t0BKDqz47WM+TcESOiNo/IhhB3se6I09o5MRs8xOcRoaqiEqZ4eIvvSNsvNiMS1KR3
t4oGZX7tshcohRbfEekzl0moposFfNMJBeygCHtzKIdk3eYG8HxGGmxV129cs/OPnopcf4VwSbYp
QaQIlBE05qk7MZh/TPD3gH4IepU5Su/2OUMRO/1lgFmvbaD/X/oRTB83O7hx1k6e8Ze/+HvazpKw
ArJRgIusAr1HnrX4leqYJLXNIG4XSBu7ELRD7CKsrXHheEUHydjGfhHIvLQdgpAIDlx429cLYtkE
zwoorQzwHVLT8Zz/PaixHIDzSnVGkKoC/a0+GOCpBLwQ+hnd9K9Nd6SQKYMijATsyfTWCuzGtRU0
p1QodeX6UI7uWtQV2N11iw4A/DuJwKJTW8KiN+965IqpBUpH8HEA2QdJ5Ph4M6VjWxzlYH4hEx28
Pqz2gcm6eaRIWr4vW/cnJHr6I7g/IWPUj9kAcdCqX4II3UWOSdaIt2sj9ZAnnc3u1Hbi4meZmybw
Mtl4wpbJWjfTIBeEtbQkqm+wLkcPtcmHzugAljTwFmSnmxn0vWm/qPv+bUArILHdTOZdxnxIGRld
6OOZbDB8c30brVUTB6s0s9WjGDjiqG54ZSawXHyswR7qWcaROidpmiiohNA69Qagf9pBtDpaUm+A
V83ZU/5XVBarRxdc0A+QA6jatu2XVWvcNRLcYuRZuajOblRp7mke1uKnI1yp1tTLRC8PFupdwYaJ
TwQcR3qfsvpA05IHkJAg7DOaT9RKShBRYsvZnGg2xKx6kNg3CjRaHvRGHejhudaAbdjE2VOEYlYk
PBLQREGJdCdxI+9t0OieUZWNR3Mb148NyDEWpoQyW4UvLULAJ4ZckFiZcTru+rgE4ELHVLGdtpZJ
whuw4qFZsIrbC6AZsjNeSuBrqR0U2xiOv0q71FrmUfGLI/chAhA1xcYsG6gAu8i+GToFF03uCLi3
XIbD2F3IRJ2eAIGNGTpyQx7U4fUgcqLxZLtNYrk9MLpFfyG7KQwJSRpoZqFe3zq1fVPuah5do8lw
QP1FlFZxwUBkZYEjdYrS7wXe5SBX0T1chDiFFky28aAdvCAjuJvhTqezK6gry3XfIy0FeepVGL7w
qlN3txCAMhyUBUSJsaPAAXUkwhkhhC3aFR6w9j115Ewg511ZLyDIyA9+VZV48IVs6xR9eKk76BoU
bgJBhWialmbrpy+dDKqFPxXR1yZoLlIiIL8Yp9caGz58q1WHCpKh+Zk5xbMrs/K1N/CvRf2yesJ+
oFjxMhfXfqgQEHBc6xzwcdqp2O8PjRlKqPKyP65cjc7HK7v6ygavL7WqEGep8lck7T9eeeiz57Qu
zGVaOsPdlJQbkJiBjXtyjK1TKeOrLXGfh33GQIbdBmtQ/Icn1PwPB+TRra0tU/M+A6HZ0hdN/dkV
/YsGbWP8P6A2QqZzyr4almG+xIOfrRh+9PdxHhlb1G+nhyRLxXns0mnthlP16PMIhNHcsb5BSOPt
Y1j4GEYUx996G0HA3z6GmsI/PkbiBNUvH6PFwuZsY5287Ef8nhsJ+QokIYpHUMFWV7vDY0W3nNDE
AVi+0lflhUxYbYlVKOx+S00azidglajZ2eM8HHXdvljqoSgMQI05SJH9yUlWg83dh6iyiiu2WgAm
dO4D9ATchyHWQRiIIB3J1saxRv1qriuQHD8AYVRcvehtOCTBkE9MXEQTnN489Z3zdhD6LAP83TMG
oEt1y0uGCbGV3EbgVPeAnAeqPZa5N8FSuSJdB8dCdAEpkOkENlho6pnfyQx1UUjFaC/SqSGvclLq
VDfmFeuWaJnUNfgwlXTa06BZVujAumHA+hhk0GAZyfa3DkgjwNt891Zju666aAe5zn5pI362p+Rd
noH7CgwTAchQgbOmXnBeh3tK/BVsghxvUC5QIx+tZ+DAJDlfRJEMtlVitfaK9N4tbYSmQrAlYXcS
i6cz6mVgcVt0urfpgJ3pZQfVdZCE3U3cfmTEUqtbyjMficKW+nTr1qc9zXfPX8dBYHj2rO3WRiEZ
YGGRdNU668ChREvAeTVIxjGpoROiF4uUKqfD7O10Nqp8kZq/HUJlqLWqsfqV3NuljmEDpJCoVwC7
VnUeZi8qaWuU+sFO3LRZEoLJoslne6A0w1gQqVdtv/lbzPmJ5ZvEMwyxl1EzttOhyxiqRWSfINwG
26031n6F300AO9BuscwLfoktvLi6TqLSQvnj5zCM4tVoF+xA2R2/up8mJV5+85J+qnOLhxw7+KuB
f1pve0hcBInvrIKSI8GpNVmlLcZro/AvpbTGwLBno/TaaBv+NXdM+wEsO2sD7xtoprj9ycixXyOl
GpZbWM4xjiIirWMD2ZcS0HQujtTb5e5BgbbiUxxzh+Yg8wBp0RMvMAdNaSMOBjxSViwKXmVQsOr5
Q62aBvQ7ACo1dsIfKhD3g6wlWE4j2GeXjT1A0zCK/E3jeG+9GbbVNJRMfxuvPajTR4Hd2oUmTdgu
W7+r9Z8iZgJzv3KaE/4UMXOWmy5vT9Q76cw49SI7DmcOfvNbL/2aqMl99nHs35zpt4anWnaSxzLx
x2XphcajEas/ztTI3mzy/ew3PyOFlvso2nErysw+8jEA6Y6+aYGD+KTqUT24Q2cf617lUDXEzdmC
7tvG7uWDnW7m6F9/mYILdBoq6Znr2vMRIAKJyXESnB0V67wVJOHtBdluHX9rIpbAmgWNu3Xb5eSt
Og6F7N86LD1/jjfuqgtsSHwZFr+jQ1Hlj6hf9YF4/NdEZ+B1C5fglM/XFellkrFOBWhTvAAUaL96
Jxxg99z7djPbKk5uVyj86u0KvgvslmaNC5cs5vmaRtycPaN4iGWxNwywbKJ6KV00xZhuOqh8Qksu
YPtuMpuLqTO9Bi/Co9kDYqAzvXjTik8CMSfILDTQbdUe1FEIZ2+hhmwehPLifiUgbqasKbpAjrRb
GHlYf+lqpCNdVvBjEQ31C/TIZnuroFIEQSJn3WRt86XGWtWyquqTXUZgKyoUkMbaPujhqICKb8Mb
SK4+xF7/DJGLagXtvexBmgi30BnZpLYpbaOz/z9+RoXwQmmCa3ocubUM7Ql0+/qJ5m6nQXWfHcbV
UZnALJM1ywtrOUo8UWpuQ79i3U8gwQ4hwmOAIG/TitTaktDF5NsX16rMT1kxZveJYD/ITF5BEpjb
0nHUZ+1lhv7WLoCHqQznAWvN8mi5eAggH+8+kK3ifDWiyPFqu7b7kEKoeeUDdb0lDxrgKIQ7tQDs
A9n0gMEDe+scBwhYnADEl63B2s1fAJdu99HQsjXXoS8fdrdzP9orbItetf/f7HLKoT7bRAs+8v6S
lTLYZGyo1lXJiyfQGNo76FKGSx51xZPkLYqW/dhfGCGa6RQhKFGDHpOcLRt8PkMhL9SZ1en0KQMJ
WYylk4TO1qqIK/bIeplcpd/J3ZB5gYkwnNcdarws84W04mjv2FvLFWL4QR1GBbqrY8HG7jC7Q7YP
ejMQoQJ6qgELy1SPFyep+pdu5Y2OfDEN0UFwaswX1IzrXjNMGpCB1b1QJa0hroBSFmoWIxTMYlc+
IDMdXoPeO5MZ3y4YimKA3OusxZQBVNAKCMHsqNe31GvkqG6T5djf3V63iI7kapEgQgItgA+vYXrb
3l6+0bjWRb0fHKiPkwILOifIvMzvahrIEINOQIZ0csDujj2kJTeDzrIV/dh9SqZo0/U8viNTbwbQ
O+btD+oj023QzfbroG6cmqPVyx/k//86KOmBFgPbAz5aLwLESf3xLkxjQD1qIe3mm2rjo5FitflQ
Rl31WGbRP5ZedTV+mywCLCbPoBO056b3a5N6b86IWInzrSkzVJxZedysQmMfObqyeLSD6R6tmOqM
h7+2bL8sFzL3mk+AhLClW3B2DZilNpCVbk8gghsOUkAsJ/QDcYf4sr0yAJh4mhoIaaiqab8FDd8L
C3jbRQU4N/gJIBRa2N+gvMM/e8xnywzptnnKwdC0j375NqWcAFjqpfs2JUrKTzHu3aQT8rNRsQHU
jDhTqMFbQOdAfi4FrklnUtv+6lfZE2hiQxCWLseu4BvSBosQVjl7PiguGhAnr6nZ9i2EwqHISUph
pBlWF8w/v9tJWsxDAAMv4yzFWvAclJANXuDEifD+WUCqYz752PU/fEwAfg7DlNibuLf7FZ/8aJ+E
ofrsQ866l1X9LKwqPedgiF6M0PX4TG5Jkhl7cASrzxC8WdRsCHdpxqItR7HiCoXJzjqRNf7XdT71
K7vKoftBbdU5PWhFHGc9QlQIuqDetLZNfwss04/IVfGeeOsBuuru6OzdfjORfXKt2Z8o7snkasDI
CDveqvGe7GSizv+r/bf5cY9/+Dy/zk+fMyREx/vckrmbEFVtG8vwHNyQ/x4GENkq1t/1ZQbe90YG
SF2U6bfW9qNsDWw74j9tD5IRPWD2sacUQi+pD1WYFE/pP6e6Wd6nm4enoPT1xgIK4VoNwalcfReJ
ehlaQb4hG2kn9GA+vcjcXNgDAy82XqW2E1t7pEbNGTcmg9xZuCLozz5Y5p+Sxn57Aaf1m9sMI9Nu
YVf1Z7CGeE/Zv25TN/4x269uNLyKYvyLPdz99oSNMRSY7rrahSa93fjXRCTOFWhPifph3OiVeco7
MFuQp3Dsbud5dgCuRIZNifZvpwRUh7wF1y35KMP1Fq0Amo4hxzL76CuAfdn9cAVzNbvnMppOoI24
J2+adgzx3LLn5JApxsPoA7XiREaxy6GD+WzWSElEfhSfqQmqv21bdMmDAUW6h0LZK6VrXLPcZqh6
EtWCmtNk2TuQMZtzbz5yAGHGstxRL03JIbhxpqaeUuXg5KMpS9Dr5H3cnd04Ai2KESJYwZeM4ib6
INoCMHHIwZ0oltLH9QRNvCTeUNPKuDwyE5pFQ8PLxxh5owcnn0Mp5NA2oHy+DReiMZeh36+tzoZK
YZyG17FBqRrTaqG1HEA74XcAGvcD2B/+9JBBd2xHvOp/8wByCmFxnfL4yxw+9u+rMbGhD481S8HW
QOIgpOLZDo6Tpt0fUmNDRPqzbe4HqT5I9psWLLBuaVhbt3GQlWBgNUUerDn51ETKZG4SwoYwNVy6
s+mGqXkfRGgd8no3UYtc3wcylCOceIxS6pRVd32eHSE/6D8AGuw/+Iw9o4yrPYMk1odkeROsEd8e
19TZ+UZ4VghZdbqTTGWZXyo/Z2ClxegscdM1SurbDQ0PTGFhJ9p+m0frQZDS2ALen9yTyQwGLKpA
/LylTzAOQX/k0ANeUC/NwZCDK002XMkkawMVRNLPdvQRoK7dHFzmmQCA/PuJQPoD1S/jE1k6s4Dq
0/QtSpNhTwE4AYLc7dT09RzAk4ndXfCivVIn3WTIxkL0PeVXusF41qHs49fhoqjrFfcY6JvLLNgn
eA8Auxvsu7ApHl2Wlo8F1kn2mI13cWPjHneZs3QZFzvqBEJ62tkgSljSgPfheF4VIHFV/jrwqvRi
2w8EmmB4Ca0A6Z3AvgO++6xBUrmVY/INNLhfvR76PiAaCfcFhxqjn+fWKwZSPw1UtRGs3BSgmXJl
mCnbuxqCbxmN2iEtbmnohbgiL+wuorrNNwFYCyRkkD73WWKD7TRHBiPXSlJaykXbgaxlH+y/+iNn
eGZhy/s9SpdHQFgzIBV05O+3GGDtJ/XSTpDQuHV8CBa2FAn0JVg1ywTP8GGowKUhoytUvKKrZyHL
guVxuB0gY3sFRwBi/h5Kv2QQnsiDRal1P/ZfJ+W66TIPuafpw39GvvTSpavZgVs9JfnSHDSl27TQ
7NNXaAaG4G0P9e5oQNGb3tnhueRBxi/u9tRsmbniYIV9SrDzwLLlTzd6VQwuFLTDovurW6NnIyDz
u5vex8yzkZ0uavSOuF2UZusHMCoPmQRwAsJk227KsiN0wfJjYRnOVgGFcMdlBRh7ZQUPfYTQdcPc
6gtL+JeEy/pnk0LvLvNHvrBHQKBbXv3sw+aLMnj5pWjKFNI4mf+gGH7MtcHzOwhUvF2lscaPV/Gc
JF0jD9aC/vi1sc031hgoTcsjMFvEEfPBDG3ImVbmbzYapCk4gtiCxEYYrHPE3h4gElMdXKRsIMzj
Og9ki8XnTjrDJ2nhdRC6kB1uJ3Bh3fwhfQVIozCxSm2t9jofXoZugmhp5dy7avQOtl6sesBubKxM
pUhjT+IOyfYRaNdfjbN4PBlt7ZmuncMoguBHlZknEywntxPfs2ZL+O/JLz5VGqrnpGteaY1Mq2Va
KKsBYvMiMvdkl2Fwx+0A2Id8+tLHkB24hXcpDKztDoPYuePFG6o8UPK5jqFUAakIa5UgzwjJuXS6
2JEwl+Tghs9Z1zhLXqJYvRVxvhSTGW+mxHUuBhC388EKGT+FwlkPRYTwFnWQi4Tc0rLEj2xDtgH1
fyvTTWII0/XibpCgC+ncbNxUpcD311QGApBCHbBoVJ/BnutDotI1Dr1uMrZpwtF/qUFec3QDqPdx
rR1tFZO/7AUo/CffKMGEVf+slW286pMgq99OLPDjZgKCIK6F7GJp5dZzE3TdivfCuZMWtAWyNikO
SBiA0SGawnXNoIqQWlG5zGuQ78Ranq7UZ30AtDeAPGibFpJ+6Wha6//2IUc6pCnYTrj2vk1GZ7z4
WpZdiO2WfaIt51Dx6Z4Z04lkyLKUqXvdRztM6msZ7ha9OX3v+1/jwIcClvvReW0hy7AA8RF/4HYU
bFQAjI0EjeGZpWGy7hthPVdG/7WoRqiZJ+DBw6ruO+ie7cWoBxns30EA345nFPSkYNY0zOdpHOdB
kFWdB7UVAlqAmxjRkB2TxjWW+STTJWJO2TGORpC0U08XpertlLqmzEQAxS2mgz0igVbqssrKQCF4
YkF4HVpgySmMwKBhFKL9ZDhpvaxqwV9VIe98F7Vei0F+HUTQ/UTJ1D88cINnP7fBwxyMzl3mmxl0
nwQ/4Jutz5my2Vo4gf/AUvGSRPF20vkjOshKhcDWcNSNUzu3kS7O3PFgUQbqg897Nw+4OlCrM6E4
36lw2hIkqBqhUz60iOjNCCENHwIly99twgMDBYlSkzP5je9jCXVE85Hff87ntlijB1l3Av8GylNM
31jdIiyDYz6CJR2YGx2kKR2AAivXA1WZRkfrAw2KoO20vtmmNLxYxmuDbfchCcIau2TTGPEdxqu5
OcrCu1OySFG5m4QIF4A4KdEH6gCTXbSw3ZJvP3hjtbxqVT6cb86ur4m9s/rhgxuE3JP16BYtuMBf
QBATnkVVu/aiQzxgH9rRS81YdFEC+5YV4PcbzwYD2eyCmqtpkSaRgaeLKlbAE0HU4PZ8Glleg8x6
TQ+mjuyO6p1LmXfFSmpn6olyZOAWpgBAMBWz828PP5q9YLYFskWUpWu2Q0/TI8asRF0mnZpEfHjr
IqO0UgeoPmAz9BDSwPvgxwer4itydBML5UF27dt75sjZNs9gq3rXQqbN4YuiLiA3YVnOfZJNzc5N
unxf2q66myAECY24tPkyQu7RN2LjZyCbnVcx/7Xzi3FJgwovbXYyt8A8EvbqzsaU86DC9M70RHDK
bocYkTcPioBruw9TtWZQ6FsUulLB05UKdKjHZomgVXi2HWkBV6O39uDa4KC/QukBCBnf/LBrAnOJ
qBvgzRHyWbwPNqtEbqGPBnljpHPugBke74pMNmfmQaFesMKD+A4oUMykVYcqNK/U8rSJzsBbku96
T5cn6KE0CXWURpxtzBrwOz9qy7dZwjzvVqxHJDWxgihZlw42mmPGQEh4uxRyS/g0QNDsaLZRpbso
TcVFgFRhHQQyWdMvqtI/KzMpH6Dkxk7UaqOwO5dND94/9NEhbEy59oC4WKdV+GZD5eo1qoxg/i2i
qrY815N9R/70UwR5vFjHXDbr20QyEvc2ZIvPNA+Cw6DfUH6KIBMoVWrNf2VlyT9Cpv69O0C8W0Rg
rSe78Fx/abUWO7ZxOT6xlG87FVhfcmlBybps1ZbcMqTQcwsb+3Ya2OG/pp2YUS88CRoumraIZHmw
CRbYGr29Q9VgtC7cqdsQCxk1U8TWPzS5bhJlmdk20frWG0kEJczynxivhacBmkIHkeGvpKbDES2v
vACFCLo3dTVHJK+BS9RNMwX2UGiafmoiZZCcs7rL5maspHmOa+PnPBMyHpc0Lr9SKxauexk689mf
pumpK0V3Z0BHjPq4ZfP7Ng8v1DcCuXjfKhucAbgiGDWaKxZYuwgEK0+JMRnAFKkN9RUDsz55IAyk
cb3btw+qS5bUV09x8ugV/9S487YyBda9j8rhQRZlBlqufDh6mtwJsGF7lzKnhpYO+KJmF1TTNLbr
XqmVljkDBjCxNtQcLGC4yyy8UIsGlVigLxAgGI7UpCn9oL/6WfqoNO1JPrTZJ0NHbcuaO1ssMAbI
3fB6P6J2/0IuSMrwCzQo9rcBXSHMLQoBgKDQk9ChLxIxTxIXzbC3AV1egGEiRCq79hZpEwLNXDuO
sWCGyyGyJcKV00/RfZ1X0T2qJfNdAnmjhUk+DUOZXVn3F+qlAzmrQxnG3v3slLV4uLS4B+Z5sxBM
SaabxbvboNu1Sn0ZKwWFbZiV7goFV8CQhLHJji6+nPe1QCEToLWp/eHtPyYqX/c+guB1Z27TPh92
HqqFHmLu/uDpVHwvzRCZA796KkCX9jeHrPWfQlXVswNevMOuVth06RlybJY++eCRWSQeNO1LK67P
fm7YL0xspqhIXupmbC5jEgOnrc19Kfk2A3B8g2SU/XIb9NbEaj1FJGuaquP8ZhxZiN9IwiuU90Ee
6cOhjwB444OCyi86Wv1upTPIvPsXbHgSewxXZAkZwzonq6ptlJdQw3OdELKuuVi7gqVPosBSMOni
7keFWJXBHOcfgTRW7av0i9shqJEDn42ddo/tIZbfB6tuUWynh0cQu5mHT4HZPiHlMazTHKv9VmMh
PI2PEK2D16XfX6jlm2BTmLpMLC1lAd+he/tAvvXGMcrlG7cCYkoPfR8fBmO5MUMwmCagsEYsAIXw
g65RyW3QquAH8oC8fQCuKOwFBp+Zr718pP4I3G4rZofTkQbmemBHxS3T+NjkiTr4uqyi6YLy4uoz
asZehN9pNJysCVrbYOEAP2NTyRO5kcdkxNW260EWuwf4qF8GbtEg46mMuTYgytNqkVimvLeGoL4A
+2IAzYrUqSfrCvdnrcVJ/x1hx1l4BSEgOMxz57svAnGkl1PfJuEFMmjbjuNNv2xZPGzApNeubks9
PcCTeXckkwRN38YMbICkER4VqTe+Rnm9B/GO8dNyrROES6cvAswCSx/1/nfgzTJ2bm8OO5SXArWp
B/ku6hZTs9lPI6/upsgpF5kq+TnXValZAni0hCTQ3Hq3u8ItxaqQxaG0waV4I5kBLBS6Pkbvg13V
LA/UkeP2Wle5gxw/i6Dk2pvq3IAh7aX/p5ZW/xKzMQZHLljRwia0XwT4vzapJccNOYG19W0M8xrn
xfruxPlONmVy7RubP7DCBjA+N0Ff1abJQy6q9oQnzhfqnDivz6CoPpejl59sleUrKONCYFE3wx5v
wAWd0iEyUjzCdI8aM/T4EO7UQj3emoyD+w2QuPzqKL+55MCPLrohND/zdjRWVcPKPTUzZCygjimf
MktvwYCzXXAww3yO0mYEtsIM9j4P0iOqTr0llkOLPhPieSpifjYNFYJAFzAACMl2K6MK4kOlm9pN
aDczbvgZ8UpoosUtkmFAYa1AZcMP1Hx3s/RsAIuBG41ABVP7DZUdYNiqq6+hh5i6jpinZiuBtOqD
yxiW1QkVcd7q3QMpCZQApFIu/w9rX9YjN49s+Vca/TzCaCMlDebOQ+57Ze0uvwhVLls7tVLbr5/D
UH1W2Z+7Gxe4gCGIwSCVlU5JZEScc7jy8BtQypMHNIny16D8mIM8NCjOgYsIHMl4IOl3DZJp67EE
BqTPS+MOUHrjLq29TYUo5Q15ZFFsoeLA6xeIToFn14n5uMDTZtiTs20BmF0PFWquMJRGVGpOhCOr
tZ13Y7YsuLbpW/ZiQlNrn4COadEoZhg2+sWRmhCpsR6ZrD+aQT9EmwhQ5VVf1nxXCAiG0V6d46/e
1XkXrWgjT73UpN367Gw3nX9EUCdeUFarsRtQBcei3USVq6FIOZOH2rbco46qrSk7lvig5OqRYaUB
ZKfUWTX00XZADdA00zzg9zkRKYIq4SoJsewxUxS6hVmbXL0Eb7R+dG5LX8CEGoJjb7pfZ1Mbc0gi
2Fm3DJpUxksnzOpVrDXJZmoXwag4yyNrP7UNHy/fMhcXmiLPeHIdeon9oRqMertp/hQQW5DU9Yc0
OmZBl5yw2vk4jG6MYp/f22FetMesOpKdRjS+Z4FGVSeqGeviqGLzsfUhGOwAS2n5mrkgG1Md+O/P
lwJFUeuZBoTOEEZHGhWVdmGU3Y9sYA99jTKZIbqRtcYeyGJp4x70EfJaK1Nr6eUiLqRzJA+BjMSq
qqGEVmkVx4oKUMm6BIcUDQ0hJXsAGMtbUBOQWOPyH67kWKW8RihxqZCF92TKgJQey+zYqEPUW2jL
IcxQMzRmRzqj7tyWPciJrR68jT/HBORO/eRZjAX4fH4/pX6tass1pLSirZ0GyYp0w/eZQocV+J2s
zErvzhIF+GeWpskq1U3r2PP8e+0n8mR08uMQxLY8kY274NdjdnqkzlF5SLA1II7204V6eiDoQOkM
XrVMu53TVGPrhEd9KF/qn8hyG2kGMlGaig5aA4pK5UUtcqWBY9hMA6eM1l9zzdP/OhfZf15xnsv8
64o0symEdQQWG49PPIzKBMhbquB1fzax3TEf4waPlbkXy4nPTepFQjxMzepsM60792bt7/FqOzRm
jIodsk2nLgpU9rFhHMhGB8EL4JnVATADkJQ+hw12EODtqp3hUUP5vRtrz0VT5m/Ccp9d/BDeQAU9
naCedDr5pUv3e+cJUhkH1S3UyP8wxf+4DyTAgPICf/eaScZOZc/tBRE9ZGEabiro1E7sEJYDZZei
0NmlwZ/8ZLoP0Whaz38a5LtmNbFD/H1QHxfWc2DZ0akTAF/KTOuvdGgiJ4VW5nK2jAjEXXmkFuRJ
qERfdcVmKQpja0TYo/LOGD4NTeVS88vcn6ZsDXB16L0KSqgrqJjetfRDY5v4IIIlm40M5aJqHAFq
UFGsW2Dq975Tp0+DNm5FaaKoVdl1K/FmexfkH3YHjG37EvV1TyzHHvKnffb/1Z6XwK9R9mpKfKns
FSgvock8TMmyErS1J+lVD3P+LG3Nctsyt1/O+bMOKUxEYSN3MyfFpB28pIHdH8k02cNl7gNRRjm3
UfOTU2gVD/OlJR4427IMh+U8TeW3n6emjsFIp6lpIh1UzlfJzeVoACFY8xGBwRQlKZe04HypVXUG
HEDvX6YePKGGPXAtj5mykV9l+lBQRAXJlmaYxtIEP2fpwO4DQJOa9OcBy9Npptk0z1lGyRbvG+dI
nagDu4tZKk8tYPyrPnOw4lYLmWnlgRdfMdhIzSqTC57pXZ4OoOpSTVquMBEg19b5yZFs3AXBAYrC
b6hzclPzcqTCN7NNmD/mabXB/TwtDfI0BLPirk6wj8IyiKZtwWhNnXRofk7r19gqDAVWVX2jsX3R
YGVH6xk3QB0ENWk9Q03uth2ASEhNzE3qBZYN90tycgPselogiLd+P756DbZEgaO3JxCKY41HbUcZ
6YwOkS8gEZtUWxrqg2Udrw01hNrzDH4Ogn+rre5+s08zf7rIkHrRwnFFt0GIo933TnBv2q3+1YEQ
q+ez6Fsm43ZZ9bF7geBvcwKNB+CEQ+69GuWZHBhUiZe5A075si+Ks4COyIo6+NaCxtQblJ3LFS+7
6OyFQXYJR9QeILUVfePmQ1sY46sFUPoKOrZCLZv9LVLEiD3UEO7EO3f4mul2vYgSK7gKwe0LdWAL
AGyF6tAAsZs6Cg38y74JHEVfHhwjBLUiUyVQfd3dka1rGKrshna4KxEZ3FiB1t34aWjeGJV+W6tF
bYxUErW6Rgs3GhjzoQgMkcfAccwDoip7ArXMQBdqQt2ZHUB+PnWSP9npMCC1dGAR3/1uV9OCHVo7
5Eaz++Sv7HSBZNTCIwA5U+dvw4HeRf5Y76aPN+NtyA0lkeI4Ful2ntZETf05drtlqdX9mXMkdHrU
5N+0Pl7XAJpFd3Xioew3h2JDX3liadhG8ezUFWB8XZV+dV1UAXSd+OYlIE8SXP6QtlglSeZAP/QO
yaAYu5S0Xhae5f9A6gxl3Gny1kfvwOiVj7aUwzrEo/FU6iI/GsiubkbXxqIS5AOLIHObb5YZLLUx
zX6Ag/tJssF+9rQewX1E3i9c0/V9bgO672BPdhsLt112jW58Hex233Ej/aE740EOXvkVRZsQ6AL7
oSPrRdi1471uinjr22VyKJ06ubHdMFgZXtt9RSX9diiS9Ls+hF9kGg9PbdcP2H0a4uQZ0j7hzs7X
Tuvkz45EOFC5Ws24jxw3PJZVxJZFEEtQYLP6GLnGeN/Uxj14OthXaDRDzcm3mxP0w4o70LS9kR1/
DKIybdmdBWjrbqs6RCF15K40D+A6EGAGFy0T0bk0Qmz2Lat9q9iax5H4huIayGQpB7PmwxYYynAd
m4m4AvwirrkPgBcCDgXi9Sy7GtBecxdFhk88pjdkAoZLQ2a686xw0Wv5LtCaeNOpog/8V2u3pptG
C4SNu4Ol3ntThw+0wOjnV2qF3M/PmRme50Fpjrf+EEYg8fw5kUDCeIWbKd5oVCKCBfXHxOTjhEa9
yNzqG5G9jYqPs0jkcGyyhWCK8m0ifpuO5EOHT+2iD8ZjjVpXabgHSNgsGAeLR55al6lmYYQ0BoID
8YZqHAJh1mcANJ6ok0w8NM6m1X7416hwR5osYEetctmS6CjsvPqSR7ZxZyJodvqDvS3FZ3tsNl9Y
Wn/4lygAWhJ7BX43Xzw/Nu/6AGiqKZIl/Lb+4HdFEuTkcHCDUk0CQdUy8C80VQPuCd++4ovJH1tI
Mu0aQLg3zWAZX0Y8eAPphG94hYE+pU600yDZeAOVahdEGQAkq5HI6eaPvRpZ5wgMBbyYRpID8wEC
o5EWKipuZAzRceevkXRN3UGJIo1koat/qVF8RA5Y6QF7EayzoLLvUCEeb/Cf4Z26JALfMMSrd1Zt
FcgLhBbUwqUOPWoL9KqWmXyDdNFmKJwxACYxXIOjy/gW20AWomI2fmKj3q08szNv8i7Qtu3YNgde
NsMJeXaIjzt5eVfiMQ94XitesIx48BMU9y7Cu1FWYAwrnEKpitgvtaaL5Z8+2yitv322oNA/fbZI
0yCyq7BfBN0K+zpb1lbYHCZwlmqiar45EOyrNrU74EjqfdElSbdAZBUUchSucyunXFsRGAMmI0fa
du32obZAGltg19o4mx5iZsuw9/Gtk7HOI7yjA3YalYpXrw5C6s6mDiB27hT91uodcdBQEnLuuOzP
dEYHGedgKPM5X80dZem/RbXuL7LK6TdWHFh71ynCO3dQkLYBVL+oPDkB4lk8k8dgWybym9Yj0D/d
EnrswaHHo8Sa0/qfYvzTKTmNcKIUgBNHbNP1Ibb9YKMbENxljgsMip+uS1VWXFt1szAaVAa2KAt6
4Awl0nYyfiE3XwfNKSsKROBa7DWiqGkujXJrA2D51PA/ufW487cCpYiQsXLkY5VlW0C5kdfDnbcx
WThuM9Xs0mIZQzfkORGlfkhMDtlxbdRfdNZ/H2LPvSLR3N+ATRuIdeVvGR5f1tJB5kpNm0mxJf8h
dj6mzRE33o0ZkO2g1gbD7sZFzdgS2cVoT1tbahZ6HO+nja/qBWIj+tRELDPax6WOTHQJdKlLhatB
xNqFYbRs7QlPPzGqdsVLouUbwDOuH1eEOs0xaBCnSUezOQFkAnqJDETVJwh0+uYmKAAqz52+21A/
HTQneo15YW57YUpgWHCIRNCe87rMAeVPGRhkXN4vyBjl9YePxaVcFnWN7K/ypg7pBD34L6G0kBRI
3kJrXZ5l56OYEPpSyyaHRGOXoJofqXucYuXVbMD41ixchCb7BRkr1UNnLipl9nnp3Mz2wjBB/TH1
SmtlFCg07LEyYHiNH2u60XALhecmsXHP0Wno3hdWGkPhDHFzOiBHlXYI6f7VbsAvJMDrT5ZPI6k9
JpEBzfIlzTWPgZAQQvHqYGaOtbb7lKcX0IM1Gx1c4JfC8K2zLh8NVe5FBzLT2Rh21pLHg1hHWKk4
2IP47mkMsiW5JGQbPFFBvye01/MMVaQ/YncSgqbPlWKhQZXs4KkDnQUJawSYFDiM2M95a7I2Y2Wj
fFd5MceG0nk97MiHTDbL/xpNU85t8qFmnmfMXs493HDylcEhKFl1SBh1Ivo4xIhGVsDLo532bgnC
oeD7ZEuph9xZ5eSbNtN+UATyU5AyiSKo/IQgT29QzX7C3vFzNPO34CYNdlnwqEXaE6qgrbOpgR+w
s8IBSvFDfC6HVIB7SWq3AKGZy7IJTcR40mABxkjx3gfJGkWKArUfEYRrmB9+l3H5lge8+VINyNtr
PNTvsOBxwT1Z6/h/zJM9XlotWHAqoPmdZM3xcsX9wAS+i7gbTtOpZkntYFRYU4mkBJJI9dCBd6jM
GkCL12M32EQmQHugw3hB4eUtxDqre3csvBPAgtWS7JoE+WJeheVN4lvj1WM91i9qQAiuAGSMcna0
gS9+cHPI6Xa6eAzysVr0YOQ70WHotOykq8Nso6bsZL1kqbnJRxSEd6I+1zzIHz1Uwd7Vrr/UzSpE
Xcuq4iJ9ZH2TPyLyivLGQt6RY5CnF1RJuTfUquLqvRflME0CvTrQqqYh7kM1Z642tHgQdXtqpiMb
V6gFsrfUbNwC6UEEuDfUHCK/xm6scleWuii4QqM9shvWknqRidcOZQ56C+p1eRudmwYrVOrVe7O6
QcjgljqxdI0WBRv0XaZp1gi25aQCIKM6NFgcIJSUJf4Zvy3/TGdaV3wBX3a3M42cjQuz9FsE4Acw
wRsZNoYZlJnVGR0CqAIc/AiHufknv3kYjSAXGjY3//tTzZf8barfPsF8jd/8qMOpO7lvjXs/hMiy
BpWQfEGn8wHEH2yVW0W/gFBCepw7nAiU9GWe/TWE2nO3q2acm3T2+wXSBhlJwwHL4b+fJix/fjC6
Cn2SyThflYy8Ku18wW3jdpQR9m7qQ8xDqDm50CkNKYr4Gcqb5V6zovzaQBqSIRV0Eoqxkw7FwFAF
ovnFcjCtD1tHZ3Gy0SBqdB7UHYDaaFlvKpkAK/FzLI3IY1TL9Y55nu2jDuz2mOJJRFedOwbQ63S8
Sy7CDbEyl2HL10kRecvpij8nRpQKwG1weHd07VQK7JJLI15NU9HgUL6kThfeTFOl0ijWYaSVk4un
eRcLJERbMEzIA5e6PExnTtp+nP3BRi69azspbmyMo4P4eTbbuJpmnpU6ZlsJltBlbOOOB72bd1e0
DripQjCpU9NniXcnTUhod4l5EyqPEvJqu7Bh7ZI6S9v17nLEW7Ky08/ToE5CKRAgHkS+UCIqZC1u
XMu6gCalfC9GdtG4Xrzb0rmEDk4ELK4f1ycnSsHN5On+3qn6RypIpzL0QNWiIxIw2WcTeZA9K8cb
oMwX+oANQcriKwj07Ns4ip0LHkhratFBG8HmnFrNezsECTJ9DSryCq+sly73wWLgZMGxSm21ny/5
S/PzLImNDxudtanNX8JwSBd6njkvU2+w1Q3vPpEyuWWMJbfgveanuhmPZII4RHLboBD/xsezDKp5
fbAkt7a9DUHGdCUvOjRVvUusvDtTq4/i5LYS+XPuCDBpqJnJ1NfgrOCaGexnW5tb1dKN9WRLLtSR
ygygixwgHrLRnGEJOdGgsZPVfNXAkdY26cFAPc8XWKm5d4we9VqGiw8c56N7tHlzS8PoT0JdRAml
0uLT7EYJGt54+gjzn5BgR9mB/esym4RfXXvPCU/zJ5OOHy0M0CQCk4ovjHxrXvkLTePOp7+qNH2U
kZqgqyIXOngjOEBqozamv4omdVoPontZJpfzZfVGuDutRN36/Je2VasddLf7Mn9xCJCC91+m+/nT
9YJ5N3nwQnNN/4deX6io63AzNcfCPoBho1Ngmm7vmBBJ0PKsf43r5sFMs+QhhmTjwdF1VOgqO/Ts
LC1vLiPW4Sj+dOtNAyqjvZsV9qME0R056dw0lg3Xq3NkMW2lsTxbSAjw3be98dQ1gzh3qsULb9yg
VgTMyaVn3Fe8r64uSK8aNzHuydQaoPYKsiA6kq1vg2KXRbm+nAYwM7jvjY0vpQEmTpToYV3dxnua
HJy4yQFREWNBTRrg4ceicaO/JVM7IpSY9m21pcmBNslOsSW+Uyd9XC0yjkjhBjfT1RurQ7VZxNc0
mesk3UW3iwv508GL49c8cYwTtXosD7e+Y7agE8EfNGp9cItKlRV1kimHRObCrvz+QM1kLKydEyFY
Ry70ETog4/TxngyaA40Xrxz1HX0A0Hroh0D22EpiT9VFz3pktbej7chrMXbvfud5XyDtPqyhCDjs
gh7NUGorkG6hRjP2vFNRZVDgA4L6C3gKbVDiZs2xaCOUrpm3k7mFAp8sS/CFIEaz/Nhxg0JtN9Xp
zbX5CVIfx1YUi0+FelZcQ0zcsO40fOwi8J8pfx3o4k3WMn8okGTbyRoSP4jSeg/KgVLbWAO+2fVX
DUHOt5ihADLp7B+Jld406WC+yLgZoAdqiltuRe3WLc3+4Jc8QZwi0cEaaPcPyQBlXAGBzm9qODRK
7R8RhjsZgsH4ifob30rx00h1QBIUjjxyNTBbGAnAZ2nYP0GjAlzOsM9unUKfp56DNCICapMbB/ae
3ICO+JhtUG7zbFH8zSeiA0geD6D5BrxDW2TDe+aEqC71zGfIDpcoSjSyXd03yVPZ2ienMMI34HnS
ZYHy6It0TP2cGwNSa9YQvf0c2aUQo6CROQ9Qtm1Z+kqLYySIApE+0ZkIeDKddX+w/ckv0A0dz80i
/ZRn07g1HMEMtvuU1ZtybGy419jI95Rem3odZMnWTCsBM/mZoyNnmiUt6x3Z+zhdiBGJ3UvRFsWW
g37g2cyKic+Kp66xTiy32qMKCeK8aT7xWWEtDXvcgEDb9LQn5e8iTgaUGsoU2JCDR9ksOnOtaueX
IffAg12Gyb9od8tYLvxI+kcvgewISmWS/JKNDAkXo1tRB/KE+SWChqC1isd+hRoq/zi7+QMLN0OQ
OsveBpqzQ6HGUWZt+xB2pliDpazfTM0RRGw2r/CRTKd9kJ0x3gBGfaJOOnQOCMMA6rqlFs3WJ8bH
bLbRfcwWWFqwaaVoEPFyzWRBnFmQHzp1rlFdqFXrab2LvaxaUpMOCPKCmDOoL3bpoWBTedQgEFva
SkqEbH+YY/JQA36d409XsUpovxYtuCfDwS7utcQ4EjeDD3XSXQKs1bpXNwU0+iIVi+5uSoh239vd
eNQh/rrGw9E5hnUQLht3tE91kltPOujSJ9o6KfIDWCiLVYCquS/k5qelfTL0YOuaeQtQPX+jO6au
IVxRImZx2+h6c2yC1l3pQRK9yeycl5b3tU1Auzo2Y3TQs1Tcq4HUXyU5NHRMlAtZUcL3SYp5eG3y
9wABnzBsujdkS7tla3vhNXENA2KuI1hGrXyEiHLy4cugyCIhxyhWBpKnLRh6wf1h66uezixsVTsh
XYQLcDb1qjMrfGVNDxV3FzAhdQAppgy2NQp6t6yxkZSVeBI1WEaA398Ztx6eM7elg9S64kub/jPC
ZljVHEFX+r9Mwza+hbKc0uC6Mk9nX1Nw7UJMsftqjr2+lEncQUsv6HYNb7WdjkznTQdI+BJ5ufGl
7PsTcWh7AuydUd591csUcpDAX2hdnD0IQO8B3cZZUBWQDcUj+UGL5Ydt7qUzoev1uhMVmIFsPCgB
0cgO9JF9nqYnXlav0ydWfwovQPZFHlkod1AsiB+9rDjlueY9xCB8OuCJou7Cbviq7KmOt4UZhvaB
O6BK+dU+IpGxyI263OHx15+x4O/PI+Md9KHtfJuYRbQo9T4eFtTjhNG4aEoWbvNugK6ZBh0E11NB
LdWcbU6SDjvUtlW3rTrUINZH9gI2alLHbMtrp96UvtkuqcqN6t2wB751bO7vqb5ttmtOPG511A4v
UqJpnZWtPKu6RW6tXguJp0egGeaNSJi2jtRZwIePM7L9qReFpaDPQa3kNsav5+AidbCpR6d4rCrx
biHK+B6V9QaBuO6rkfnJCvVTw0W6LiJ7Rl5vROrwpSlGbeG7mXFyiRGBAsXUZojIYZ0THMhEB0dF
kekMaQpouRYjhGhRvLqJHQm0sgLcUREX2UAAAP0bi58RyMkvnnr8Cmm+mGOj72Kb4ZFcaH2yt3UN
b4kygQZ6Wwc2BIuN+N3HXeGanL0WXhivDMayi5fo7jEc83rdSyGB9QZeHGqe73ad/Rjytnlww6jZ
+n6e7YOMQSlNTUYeowXF9ahmrwjtxyvfGcXK0d1hBwpBqlGngydEufYdZq6p2QG8d8c/HGyLbXmW
oVx8aO5H4QPan0TZHjkNAAyh8HALZZAPW+mcNT/ei5Cv/6RZ4Vt41arOUaXiHRHqK5Qsdto9omv4
FrooKFaE/U+Qutoh12viFQaVJxApVrchgjGTjZrUger2ZmctNQcECK3dmo+AgbcH2ywUN7WL8GEF
aYi5yUGgiO/VOsdWgAppl3vLRDGMQ6r1iddVcO+wJj21Q+IvidGb/2WXuZWeckvJMyECvwaXbwpR
wmKB29Z4A9+GRM2/mV4dyQdwveA/ImVRe6+7FQiH1KN2CD982xCMxpYpw7vQAHm19JHIwt5w/Grr
UObp5fAMuZgPOxVigCNzspP/KGJ/HWgjMAZNk+zsLgo3SHIgr+eOeC4iVw52G4BCkjTdGUnWfCGP
sInsbQxxvgUWW9lyop5vNL3f/rFNxPPIlwElw1xvZ3JQw4W8hvoZfaWy+tykXkT8uz19/2XU/a33
t7Gzc6umKl1NbsdgPHQDkq6QQi+PPSIAG1EZ1r1ASRhkjsX4nvs3Rd/5362x/GEx132UqYGdZdD7
J1SBV9MYmRXaWgxAKtH9pg92tY21MEfsSa2BpFrwdOqQeqO11PXXGTM946oLkEnssxLiPjaQ1x3P
aggUD/IDiT37QZMBa/M2e7T1WsfvtKvATZNZm5ShuDhKyuIMELxYo+ypfKoc4xtBGzX+DY+t5H0e
o0djuNJ89iI5/jMJtYYK43IzN726LzeQRw43qRMEJzYAesX6Z6p+z/MW0nShP1xc2+1OpsRGJip9
47VOJgerv9d7Y4FsQYkKEdwSOVaYCAvbxYlkaDLVZKpJvVYLbCf1Yq9oPlLvn8YmPETmIhMgUNXE
BcsErCshQGuWvXsspY6lprJ3FQdhwNC8lNLNrR8ycdw76NGuwHAbZLdhoAAMMjqBqZvZ3wQwxCvQ
atg3WgHVv0Fzkscgzas1lKTGMyBf6YEXCd+ORW5drbhgy5bx8KU1xV2W5vYPAPtR3+jJ97D8a7gT
SpRvtIkJIn+8K8CP4CEU42Un1rQ+qgf6J7r9yW7agm+doprUh7zBzK7Adh+FgDDSLEiUFWGzZTIE
Ge4IQaK5wyhsCH5oVzDYgImqQNU+giuLkkXdkZrNkH80CXqIt8Pn3uHXJvXGOuBh/3JsPqJGpxTZ
CtS2J1Y7Yu+pBRaqESO8O8osPFObDsrFz0exjxMnOhlYfBKfQSy77z7LwyvvevtOH5MLkSFYorO2
KBuNN+Q1ZON3oPSCK9a2kxeZzcGCV5/CS61cf84F/orJS9QF30i3ttaIUKJAuK/058gCNxzua/9W
hDX4uPHwPwMjgxyU34YIunTWeUSpOMQRa+uuyetmmRui/xJ71mvrOcl3s2wwXOWhWFpiq6Qn79yD
0GofMB2CbAHu6aAGN0o3IE3SGtHZN7TXVPPtaUHZJkZ2yuPwlZZptEFwgXJduFabHGix5tn4DQIM
X6yJzYt4vWTvp2etwqtCMX+RvekloB3KbnfucnYlO2Q6U7wYvHIBwt5xC9BM9uxAXlwYbviW+YBB
O+Biu8Rp2F1cAKhRatCEbzGkAZgO7g3TifztryMTIxqvIrOeBVY2Z1AwiTNWveKMHUi8Y7325FpR
dLTiaBOYWXmfpnF75YmDgpYOyqA9Yi7Lytf1HfVqLWtOQeB+nXr1gb/XAH8csTjCroXbGiQvESEj
XzqAuG7DOqHdUCsqPb765z/+9//7v9/6/xN8z68oIw1y8Q8hs2seiab+r39y/Z//KCbz/v2//ml7
ruUyZoPDgnlgH+HcRf+31zskweFt/K+wAd8Y1IjMe7vO6/vGXEGAIHuPhR8AmxaUCN169s7yFKsC
kPR3TTIAhiul847UOdLn4lurraZ9bNCFyRGIlW1CK6yOsXaHUjOWXvgYZluXeOUgl2ovwqGMtpPK
YBI1v7SBI76EKISZlxlxwuIVsjEZBELATESHIPE/28i5zNKVjt/4AfLEqJ5VByay/mypQx831SbH
Qw+MTH/1ppX8AjL9bMdaHSt2lvEK9UhuO7nQWHKmCaCmoC/+/Vdvm3//6jm3OX5ZjCEHze1fv3rQ
4+VaVzv8vumiYYckcICqKWNcZ7ZWvlQJkiZqOdGNwEGXrl1dyYMD8wSoto4ysT97VcLXDlnofpqn
0xXNhtVLiBVrB8bq8CWNKnMVW0l3diCJeSwL8GQMyE09jSB9xtfL35Ur+KdR461cdR9KI0E6nOg2
M6rhRoaxdbBtE89cQBqc//C79KzfvxxbR9QX346N0hDOOPv1y+ncpHRROi/up0U6Lxhw+bn9hAxF
fgtF2fYWUP1HehxGtdA29MijpvJCuZa4HQpoFZuh94oYsFxzlgmwpuHBFIoaYg2MNV9MWZ0dtUbE
S/FOxHr+zLQCkkFFB9cht4+1cw21vLqi0H6DhD27zxWbfgluW9AdJP6RbKAMS7ZNAf5H6qUBVdRv
mOLlR9QMqrVVZAO3Z2VLBKfi/egIsPb7ApDH3gdnhtUl1bL2gSIMm3to17P733xt41pzc+9CueO3
pT0pzJmSeQfVSfJzYxsAndQh6IHlr34y7Oh71XnZQ6MOiBQWFYtBAIZGFvF20QJ6eMi8QjyY0qg2
mjHma+ql0V2XTqNzkPfeTPFGuzD1tWk3ySdy+bZx1FPZaDbUUZp6+B9+Ebb3yy+C6bpr4B+DYrYD
GLJjqdvp05MKTxZzAJVMcM/wioJ8nN5fOgP0yoQzjMonw6vNV1qE2VrbnwLm9xct9LBE0ypIQcbJ
mVRlJ5VYEo+d5GHptPKKolg0Su0tQhEgtHfKGOIySXmkQdRBzX9pmyYL9MTf1rWLKpvBctOd043G
Ubdd40hndp9Y5UJEA6qtkCjSd7Yb7+fuv/lMBruS2//w7Pn1sa++TBBAcVvnrmeCiM7jv36ZSVjp
Rprp/p3T1wNSsZm3MIBfuJqR5qHoOzPWbeqJl1xna1rrkkdVhUDpdXYHhlsQzyKNWLjAHrfFrkae
QT1nK/V0/XQAyOjcSoi3wYHM0PhA0MkIEU4LRrGsEgP0rqae3RpeEi0o2EIdeqZ9dCA7EyFKAFp3
zZZiGRcFuGx8L73lqHP599+K5/ztJ2bZjs4cwwTlrm5bv30rWFHZgWhSfqdDLvdsKcEMUJskKGFT
KrfEiRrwOF71xW3Ex3T1iXo5h6AB0SWTDfx5AMa6oJInamXfGVAH1/NmVVexBi7urF5SKWDOQM8B
KeTgyFTFYBxsHVk4z7NXzVGd5uiQbuxUaKjwY5BiRFqwo6ZUts4FQikcrL/ZyK9QoabJWfmRbahd
LLVt7aVS9N4LJxjtezyGoStiBjGYuni5p56ohMaWX0GGi3o/eXt2XUMg1/ZOoTTVT2D4ip9TsYnN
etwJhkIVZdfznuMZgaAiWFOw4wdhv4tifOYu2trr700FICkAREbqFjsl1VJ93QAFpbRBWA4SYWEg
QO/cGf4e4t7FRTYRaObHxj+6mfMlFbK5I1OOV9cqRQ5jQ03qMFJAqHTj9d//Rkz2t1vHg96GZ0Bc
wGM2duGq/9NzaPB0vO4Gq7wLQ0NFncVzXFfRm+hQdOj3XL8i8xOhPA8FwODXC98KMGIgv++/FEgr
baCbCpYMh0cPv470qlbHBmY4eZkWAeMKLhbexRViUqCrpaYbjeuwkON9GzpgFQnEJlKKeEWu5WfQ
xKLUVDWxw2h2rqNYblQzq0A+Wrqs31ETQKOPKakJKeR1hFKztWvhV06IoMg363U08uYT9BpocayM
qmoCDiFQNe5TG1C3CXrNMhBJQAnMmKDXUJvLb3yLfYJeF0Ffr2WXyekSdJ0BwBzUfZuJ82Kajrzl
phfcJC3wrz1APC+WNKEUruvZCRUK/5+y81hyG9nS8BMhAt5sSZCgZ1lVlTYISS3Be4+nnw/J6qZG
t+PGzAaBtECxSCDznN9YL0pQ7f2wVD5QFWm3PFN9T3SLY/TPS3JdQ2uDd+rZQYh6U2+/3afVgpkI
8DJcTFt2RUAovjw1nT6DG8W6car68AXNdR18DtG62mr2U0NGAFqBtUb9IvqL5VO+yubKf036WXV9
aUyvOdjQXVf06l7MZLRkAO8zDXIWPDnlCDkZn6zeH9cqpnEEp+Em28tB1Bt1O20aQ+vWijl/1okG
0W9klCbL2m0OO/IwsWqudkAEJde77CsC8AfhDNnG7dEYZ+cDEKO5jq0phD+BfarV1spujAjYK6qm
cQd29tWOmkPj56+QGZKrzOPwcWJjhOcFBtdG0b+Q5wqwswuKlyKbG2wCyt4TRbNKu33TAxwXRUyY
tYemkbdxpxWPRNgVt5BT60mtivQqV5anTKP1JKrGyG9dX/XnrbbUqXrV4Nxx6+4PaX5Ry3wvgrWY
BqFumJp7ETAKRYZsqWtHC2x0L0MIZ7FkI932IeXKY1QbBPWKZq/5dfWrV5NvWjzbcF4bf802XX+o
FK3x9LSRwAPNyDXA4tyWUVc8/ds8abIfs7LyCFj0m6rHEi+PyqdyYaMAg8QleSGi5FKBaWOT5vyk
qBMHA+MA0deceUrZUUVOfpze7aJw56mYXuMEgoZdmQq5FnbsrG51CBoFL9JF3NBISxdi0XgY6rYm
Azf0Q3Ju4qJaN4rsPKJPGnqaXUY4zhTTKVGJzgNJtJ5NlUSBWYT2dzhVmzQL9F9B5xz7loyMGA4c
wHnUgzDyADTN2//+JFQ0gs3/+4VpyKptsZDQVHZWum3/uXuUcdMsrChsvLRL9EOHTe+aDD3IkcEI
3qPMQXoKwKdt1TCU9DGCKUE9mXdriwYaiZ8oD98dlEkxGTHMi0Ks7zUjHyG65YWRH4OQ7Y4oFgZy
sE08yIipRbylxrY8EKn+Dsgh/pWVFx7WfBPyQCMS7Nsfi8Tnmh1596T7abvN5Ko6tWlvHUjeDF5b
6/MDnMjA5SNU35Z5+taPfs3z5zyqhMKaSRC/LC9KEPKPQ7mtvwBwPdtBUhxUnR3dsi3rUH4JuvMs
vdbw3S+il6gWxamr5h2sw2+iXlSJRnGY+sp3FV6369sVRGWzTNkoY7/q8jzwRN1vF7Ot1uumuDn+
Vpf1eXZq5co1hgqfNzFEXMqAdOGpaZ39Xif6SEZdLN5DPRuF/7xrLGBZi9my4/GEq/aBjPpYCmMD
9zQFXpSd5i4sG9U4xejjH6tE8ZGn6qT+KMqFXQTrNlAi3irTJvUbEzejOZnWCJdGO8tss2erC63z
rPtXUw8pLVVd6iurppUNNPqNjLhpoB8lPft17zEY8i/EZy100fSE5zQjCYBb+9bC3lTM4SwTIVgM
WbgzzqKHnlbJjpgUgZ+lUdRpib5hyxg+3K6UOdM2m6bZvc0R8aaJ5/hq1V7UJCg0LePUxs43iqNY
m9sMhV89avjK3Se1lDlyIViVnphVn0v/EqXBwTZko1hDw0EJvvSnXSrfrtMGvn7CMuFNdBfzjKTT
Vi0CdgdR9ENbX9Dy4KmWWxCHKoDHnprqSYwK7EDa1SX/E3FXok5TgQGTY7qI/pEeQYr3ldAVn800
+l+1oolONppM17rqt2qo608IrOlP2owEDTruzqY1jTBfjzh/45SQPYou5PY0qCO4AEaqWmzUWG89
p0fFE4/tdEjT7Tjr0V6X1PJLOvs7Bc3vbyCPGtdsC/WI29/4JPX9d6Xyk2/gEQLsVVvlYgdOcuWt
YK5EQ26Ov/rKkh4jv0hOc9OmrrgAEamjvcCIin66IJGFfPTIv0JcJPVfCtiZqB6OqZeWg+M1ulS+
Y3m7nuTa36ppA6XLIXwqtcchroj5dWzC1zxd4r2CXCjcRj4ydvzyqhwjuVr7PMR8JcgfRatiRr1r
suL2RDGUHHAEGB7epqr5DlfsjS6208nPCNFHW19lAy2KVV7LV6hEu1vfdoQXiUR3sfUb7YeYzSot
ycPc0liz+lWeVYlYcKYdRdutJgeBnIE0ud2qLbX5gbUCFgfLnWsp6xrI+8D1GxyEiIN83vMSi4gJ
knviPrpC1k+ann/e82DaV2B8+e2el6/DFk5xsRFXTQ2Qo7NlkcFaLrAcxH0T5xlu9/Xf7lkMGhvp
P+45SGqEsol3X9t83A5SYnhd7exLYuJwP7qShKrUF9BEltMp7WrgYsQiy8gydo5osaUCllCeYqd0
69kCpo4NO8AtacnHLgMHkIxbP7LfEi3EwFXUycj6hSdxeqste1VeAXHxcylxw4gXgJY8x00FjrpG
XQmWZ/oM3yl9rjKc4AbnUXQgWadtZCgMG1Es5UR9YrDoKIbgvGO7QzjkW1HX2CRpumiNBeG0L/p0
/TmMeZuwJR/e4ZseqX36jC94e50U07v3yKqp48/sip2Yq5tb58wnghF2VZZH0U8MrYMRGyR5bPai
Lh/l4TTp8cdczd3e1qrUJaISe3o7Ggc5ybNzMNbNmsCtn5d7OymwlZHzbJWG5fQznLdpbjW/pnT+
wcpV/WIXBPXi2s/BYiI4NTc6Czq1DR5HH/2GvFezr6pik6NhEEA1Vhit+i02NASw2zl7Elcep8I4
xPFo7pHk8krbRNZDna1jG4c/tUGtSE9IiMqZtnGOeGts9TJQYLFgVTsllbOWfXKNUrOpdAjxKdnN
b3YgX5CuXdIO7JbskQ85JkEXRmrxl9QFPyocFd/NUU7W+jD5zw26cC7y5zJw6/nz2rBny8Mf1426
wH4EhwxdJQyHL6DzIBYqZPL+1/WwxoVHUzTl1plKlINRHd7WcO9dP8W6Iu8VC6RYr3yDELPye7X5
cBooriFqTTuZPcQXRzcPVbbMWjvK2p4xGNHGXrnmUUIMVYwkBuCH1fTsO0p5sDBx3YgBWe7Namx/
BdKdYkwxNHvgsfbL7JgPon02Y2IpSjVcwpKwGKwifIaXK2VOgMCObr3ws2v3oxwm20qt/a9+vb0N
1Ox+o3ZzcVBkdpaYa73fbgS02krK+eASHInOKnHTdbFMCGDgUERd/mW2w2mnQsHcZm3XfSTltBId
JA1eDJ5Z2RHRk+rJsTF9EZdqDEiTDauGh4Dc48lEec4VDZLRbB2emm+djd+7jUSgFyaj9Fbo/OeX
ayItVblzaKekTsi0401a3T6uAkPjFXnm4MmUcIbwF/NOMaKOybSzgftoZzPwxrmsd6j/T1/mAn+D
5YNOMvjMCM9lZ3OWHKAvsbqaeSW9EiR+rSaU8yPyeLsiSLDruSWcyDoZcJbZR5qkDBYBBtGgBNaz
NGKKt7xNayk2nsrlYKes7Sotljbi9Rk5PQ32j9Acm9sLtcyi2SvQ21iLQaJXD2puYjl5FiVz7BzU
7gdew0WheixzlQPMhZVFNvo11SXpMQnKo+L3wdtoFXw4kKxuMYC6VoAXyNm4Ea1mFqSuRMh8Lzb9
ILh+paUtX0RpmVEle/maLzMiC4WgMXEDo+K6f5M00xCfN8DYJzBf9qkzelanfTWqu8HqrurSAMcE
8sZvzdJY7njom/u5jPGOAg9hn3xD/ft0Ck3cLebxr0D5OugBIrtdn7H5dLRkHVphu7Z5R3qVJuvJ
Ghs0T+1t7dKA836aazk8a5l8/eycSwTaxy5zb2WVfTrMqKrFYWKZrMnx/5PjxzRy0idSUgTaQudn
Z6a0qZ2dbdS24WsmLtToxY+ubJUNCFB5A85QQwHHjN/SQDI3meQUGEpQrAakkP0wKU+iOGrqDuwH
q6jCN57zudwUU568BWFNBHEx02EhnbyhUm57tex/tsbpmLgopUx70drL1je9COurGCoFm1mTQQqn
VfmAuOSruE6W69VB3FS2zA9V899vSrRm7PrFTUko67FYSCrPn2b5JNBVN5zVUsxJPK18djI3kq7o
cqPv/obICiSfwNbSyRIk3vtEt05izmjpZGTZ7FZtsJnmcQ0cIH4m/zq/aqBMkxZWnijJQ8ESDRVk
UbIVba/NcnIrpeV00oJieBBtfutc0cmxr6KkBvJzhaTbrQSa6a0bLeUi2vIg+66ERnRT68XKPiAm
qQ/n2yXkOl3x2/BPQpMXYcN6lTsTidjl5vyugCuspPZRtOa851dKphMfFa34LvObSkG4dYH8alpO
us7kc2vWyZ6QdPEym1bsJZKsuKIYpHJ7tmv/3ZLNiG8x/oDBhMqPaJRbLlVojXPIG6l4GZO+2OYx
oTHROvhadmomnmi3sS36BHb6IrpmORLBBMhYuC8XDbuh36C0npL1YiIH5vMB1G1aD80l1ZD0TpNM
cclrNRejwl+TZDincUhuc0IpfXurrEKHJuwAHuKs1/dqkE9YMS1zyCRgMy17r4dwj04gwlSJnz8r
zpBdqii8yFhvF4C0ZjZsioaNx9JqRE179CeQHji+F8+iDoOZrwYO6ydRFTkDZs3LRmgSE0wKaGG1
aHj6Mn5UgCz4IaZqoihGqOU2THr5SdQoIWu9yUiTrWgLp2R46Prp1l30GEaMZrvSSHaiaIdtj2B2
/zRb41ckKtqTqG4l4ER8QfuDKAZNpYPwB6YriuIw1OqL1qbpWVzJmYE1R7y9oApwo+IgGy6a9y5f
lPRh0Ed5o8ldv+FJU23ztrBcMbAvFOlp+Hn7a5vKmd0JkidwGGaZY029JmnsqeGUP4vuRk5CRJVn
9fP27UBnD2S8OQk+L2t4WvBggzWOKijqWpr2kFgLIlKyD/cqcZaM1hYEzXgWpVsVQveE68fRg8j2
ORx9bQ3I5tSvYRjvw3K0NqkOvngCffbQx3Z2O/iNvQid+wenK5B3yBpkpsYx/+ynOd2w7SwMtZyw
jNwhCZQzeaT2DAInc5MxDX/4+3aosh/3dlnv/2u7GM+rOWPzlxZbosuWWxGaPXYtnFjhSnwvCvGK
exHIPrIPS2foQXRm+f16bxVjG+BQbu3I494mcnxtNOWXSMWYdog0Ul2bnkjFsGo7TwiAP7WsQkUv
P7ZepwGd0CAbnO3Nu0RVXvsuah8d3akeUy39IjLQZRzYW6ssnW3Hq5NUyGoyoTNB7iu8u75NKtXZ
KWTbkiRRWJJ9/7uL0LZJxrBykaAYN9NQJNPKcvIH9MbivQAm3OoEPMEc28a9mSrhtUtithxRHjZl
mw8NAdNw1oHK5QDW0dvSXkUr1j4Yi6KnniZDsB0D4nSlNKBip6iFfA4TZ6MQlX7QlsME6/whyMrv
k1onB1ES9Xanfg4VdeIgm9LoTmzaroaGxmiEKOxxspr+xUi6ZtNWYbMdlqIuKdbejINoLVoLPXau
Va0fRKOoKvvedTRZeRQlfCqQxZyy4oj38e+zyco2CmrzEYfa9klKzp2aD4/KYjs8ZKSuHL+VV6JN
1JmBhH1MNBAQWvqLOic5t3Wnnvo4u9wHmtMor0Txj4FabpCOYhA8jIEwxfx5JTEgznJ/V6i2nV5y
1gmQnRVCWIG1k6RcPeb+YP7HGSv8rWL5oC5aokdE0ohSLOhf0nJD1RsnUepGyTgiSP9NlMQBqO20
jnEY9rRsQCC3t4OnnnjqMlhM40ettPy6I7dvEtRulxnb0DBOwyCFT2YIOCHN8V6bv6jiT4qRk3X1
0LSRHuTjE4e4ro+ppklnUZoG+GvjoHwRpdoa+lNd2LOXErE+RUGIk9tySP45MyKn89qk+hA9UqX6
7CGKU5quDb2MsQPTW6QfAd/PWEWuHFRqL0OVOld5aciWhkIHRIYQI/TYYnCukPw+R8Ay+zWXKjB5
I933S2pQU2b9UUd1blabp2xJD1o82ndNSRhFdBB1wyLCIYFBuw1qCkl/tJxtbp1NY1ybiRoBUsz1
izgMzoj9Ed6V2x4jEzb0NIT2AjCclhYd3tCoEVIT/UQroJ6XHjeknVC0yR0TKwLTPgpBG0dB23ol
GkR5aZX84AdYK3ivIR4euTOoz/ezQJpCt1zqpIBWPXF+b733GwvjhMnE93AYqg+Cs+Nq4N9/Id+h
PlVkAUR9jfczYbOm3MljVH2EbJOysTS/9B0LHqTv2HIv9ffhOe4QxxpI5EOrohQx45/yxkYC4eHl
rF7qxJmoE62i39DX4Z+ttjN8ji1qv147Q6h60qxBTmlDxElQwD6Q+N2Iqnu9OCvMNjh3tt54jpHM
L3rqnyXE8f9aToAqDeIEM+ZbjVXjoHmzAPb5T3RxFx6kWnlIffYQkfjPidPGmTHJsKeBAAn/U3M5
iAZtVsOD8/cIm7/0coPgWxgmkFvVZlctxtYb7Ep54V8peUMa5K4opg0IP4OwzUoUmzFhm8ZKIagj
tVtrkrodhjgmZ89QB2TRquKXd5RaTXkRE9dxRWB1KYYmEzs5sXafCC/6nJP9gLDPpgzV8eIsoPxk
xJpPNgK3h21ACslvde0NpR6kxJKsXCtOqr9JZk60Vsor+CWV9laXzcdkaOlDQPzz5V8GScoku3mh
muccO1tJihPWSm4QgHbiF+NG4mSYXd5Y5s7UTGObSWruTWAriY/z8hVFrdHZWS0vX1Fs8TFcz1lY
PU5Tqh/U1JHWyK9M7zJiJeu+M7ITIZf+DSyIcDAXvcJSl6B5OOO7YyOWidBKdtJ6SfQSg/+tlyaB
wc4VMyQakvRvunQWM5Rt93lZUfzjsvRq0qHYVtKguJOqYkz/zyHW0GEq5fO9JlN4j6/AQqzr2ihP
ogFV//wC6bQ7yQhqvucZv2XeM6+485i7bKqMbaLLxntfN266YAViC/HwoGztU4wC43XssRq+gQgY
6ddx8ppW7edIxc9uI0WH9J+RlZppt5ECZYC12+NUtLsIjfhvTe6NCMX8qnGAW1Vlb74asOM3RT9E
57qSkmMtjerWMczimUgLuS2r1390c7cSo5Ji+ujCOXprCca7oDnCS6j75UExiN9BPkue4sYP10GW
Vt+jwYZdTeYs8XmjSmXzPkdOhVZCE16Raev3dl18sOjP3GrUiUVheILOymR/ZcEJlq2Lfi0GAwls
k488U6y1XxjRg9L66s62E3NXaApJInCv2GMO44duFthH8G7FGPsDQbFLpxjOxa+U4qUHursu0ebf
KU5RvMikqqBZOfO61MPyZZgG+driUsbvrngRPYzR3gXzlD6IKrN2mnVs2+Fe9J+D3vCqTEld0UoQ
v70gS/QoLiWq7HB0sbjoHkWpDTUHnD/+AWLuKKqlrYmXKZKM3IwZaAXgs/Kr6DsWWX3JIgOmZSRp
mFhE2Quhq0uf5sVXLQKbqCOlcahtG0zbDJgam+qvkz+hotfpfCnQ0H8v5e+iu6SACRhtFvaiCB/a
Ktrho9C6aoejVbMV1fgHuq0eZ2CYM3VfqGG1EZP2knEo+DG+mHkLFUbT92A3kqek0PHL0AFVNlaP
L0zR+7wKK97VRJOfypbsfjj1kCvyIVmbQd3tUM+RSJAu5f/j4NtUy9X+dQIlwH0vbgtUDxamdAuj
Fh75a4zAz7lTSmMl6nNlnN0yGLRbtzoff+vW2unv3UwWS3uZdfJ5ioQVL0nEv6KkdVaNpaBT3s76
m4zjZY4O6xdZdsKraVbhal4eoqwPes8BE70RRbMyjFVCoOAkir722gdm+yXUav0yZkFCGpPJetOA
xNchLRb3KzObuh+wSF1ZzQlOACg4xorjfNU1XJywLJOfEEnot2PSSkffqbojpEp7q0Wl9BhPCC2F
cCu/Gn13UcX4OUF+ZYjqv8ocafjRageUEfH8LH0nv1jl1O2Rj512sd+012ySUPPEAuALCaKfGT71
vwJ5Z6ga91Ep6qud2iMuEPz2pIXcEceV4oHI7Q5tOOOS2Oc4nKO59yIvDwp27+N3yWzQkCUmhk9b
v0s02d9NUh24baNqr3nU2ruyIgghihNQjl0iJfGtiLmgtlOdJrkVh4BfaYblkCsXsf6ayiPZci3P
eb9SbI14pGgWt84W6epdhYHZrdWsg3ZnERG6jQ0Li3VeGmLxtYwtTbInzaRgu7bcFbD6DLsmqb+1
ZgYErs6WUX9bWh2njHaBIk231tTxJS/oFVzDl9Y5jX2PFDsg6GXm2iIRghWvdms1FBxWDRWhX9E5
jGTNk1v0C0WRd5vizV0DXXgZm4/D7KmGj1nBMrPSq6OHbRIUianZN3bZ7vwpf8XzYxxXsJuaszjw
7/08i7Wr1czj6c8eolsI1WxFIi/1RLEpMffMQwOzksW2LdNV++zM7Rq4pn/l5atZiBKY0bYKEB0U
laKfOARF/N2KQHSJkmg0JXTfumzYxsv4e9c4JRaVxuTC7nXirFXlFzXHSvA+d4Mj4tEOjUMT+bzx
RDc/hutWoVHhiomVjIfPKoK1mcFuPN4v5hfI/ldS8ZCwIf/t+kCnG8RF8ngj+t4vZqnJ3rCb8nSv
7wIpO6AZ+0Vc+T53lKv2msCYcpvDevYtBYrWYnMgDlKEw0Ho4E47LWyOv6vTNDTalSirSNT/c2qQ
SkM3AaqvJmWuDMDidDsVXdsylVZhiw+WaPkv07Vp5Kl+QGphueS0zGMGHbsiUdYnyYba76gbJbZZ
m6E/6QyKs68CvuWiaBqJxb4pLM6y4QRfaryTRL0y2tq+qmWWscM0vysNFAyzAWYIulB/zYgGiPok
c8b9HI6QcsTk2GGQI4HhRAyEBa1CKkAcyjZ2TvVyEMW2Naqt7EPQFHVDVZGkJsdfrmRV1olMxdY5
tlrrnKSN2znafOQlrBMbWxpM3+o3BL54ryQ562zRUbQoEXZpS+9wGXuvF2eOr3wOE8Xb2DowDnqB
1uH3Km28aVKlE5CG1NazszhMeoRQzHIQZ6IuImHkgj+s1380IPEL8WcZKzrHUu9Nclkc/qgXPcRQ
0uT+tma5fLviv11MjFVq5zsBxCUyR+g3HfxpKy+2ZHfja2GQXQrjshQ4N6718qYWxXufQQvktexI
g6c2VrwyFCPCyLUO9laZpd4QBumXyE8eBZR7bvyYr0X7ew8HEOh/7+FLVetOc4sso4Nyn9O1BK/a
ID+psrXRNTwu71VWGkNKvpfvI2o16XZaUZ2BpWcnUX/rbE2y5fYZTlJG17UPaDyDKNdRyh+JnTik
+2prhx1Msaomo324VZZ54w2quggoUlcsh6ZOow17bNkV09waFAvfhgQV21le7FMWT5VRmuR1mvrd
+l4X26Fl3cqF8Ey5NykKMoYrMVJU/tYuyk0DB/2P6f6147jcgWgRBzGjqdifdfcivzpe7KKPneNf
jZ0AxA/XIeMyrspgKs8jLmhkdopKPlZgwmUtpChaOr9ROzdoazhN/Je3otKszUWMf9JiN6nRHNSG
5qmKZJ4lamTtbSchXDLUyaNqv4s2UVMh9LyziDyu73WmgX5+lMNiURKjfgrBCjwVT6K7OKSaw7Jd
tq3bNUSdHsoxZH387dXCHnY424OBybL0TDAuPTfEPnYh7OvKL5SB767NUbSIPtE4tuAge/RTl96i
Ac6Ssi16DameLFUPhZH0zYufYbRpVFhQOXbwnBnR+KFkYEVrI2vJQ1eYQaUBAIkc5+mpgszKwjF4
QMAOYzQJ5lPC1nk1ZPr0FwTXNeDvIVil3QDWSHPALOkQedOoe5F8kni9VkOZt5C8ldMk3kvLugvO
QLHRxml8KRtAnJGJorViJ/vbTBgMElzxEVrr+PmlWX7x5wzxwrY8aoZKHtea0pLs0N9lcSYOTdQU
O73REFkJgrP5z4HQGpzTkcdaFtmqJ9vNh2i81//Rdx6rcMG2/esc96FhYvcHvLA2Yu57vTi7182l
HZ0i5GqXO/jjSvc6cTPJjOSpjfvXP13tXI+8yswRuAmM5owgIwbRVqBtRztrNnU8g5vNHh0LApVU
tPZLmasPJbYnV5lE6kvTKfNqttr02A+Z8zL7XeMSd7H4DGjVm8Hcaiz/N+pSdBYPy1kCgiNmivta
wa8h/CYaDSQ6nnx+Lqy5T3VilNgfBfzU8Tzm6C8ykmSgwDKIsjhFnng4gGhd8Naj85r5+Oum43AR
JShUz1kuD9dbKdQJbNnjw61kWrtsLuRHUXISIiQmfN1cs95ktYCuN7TzVRxUgLCb3NdkIArU5ZX+
2VCDqMTqwLY3rWx0JszapQUxg1XAE2p3n6GCn3uNg9DL0wgT6H9mhpTqbHIN9KWD+R00g0zfoPlj
PrSAbh70wop3k27B6OhLoCXLQSMqcs6wfFZ9diOsSqnrtMDT6nlkeUpJ9I0jXV3VZgRNFFuNhw6z
klgaT3I0DW5GZOs76heVYn6vUbhy5SRTT5pUWpepJ60mGipYnvjlyR/9YMCdmnH3ziTbm5q2OGSI
pCO+dT+NDSC4pHWbeR0HanFoFRPPnFHy90ipE3OGyGQadfkS9mlBxiyv9wT3ypeMBY5XY0HritYM
Us+5HrIvBKPTdt0N88ruouapXJKqqDvMK8PCPa0PHMS4YSYg59/l8qFR/Pl2SPLh9+J3aTYzBDal
4EhUCDz4cubPRfhbUTT8UZcu/Uo7x/pRDFHmdsOzxdjVwIHGMCTjMWXhxgrlGjZaFD8qRg0CvWqq
701vvjijrL0k3ajvEkv3t2nZ+29ShuQhUJrv1YzUX95P7SWWM+08ku1cV/WYX8colBsvCGCA5KC8
4KEP/l5pEjzaGtV/UJcDu6bqMiwEkphw/wYMLIv0ZsCtgUbRjVf0T8LX8UHMIQ6hGQECD7bQwcCl
hfqMpzASYro2fdXKEoU7Eum4sXSxF/Ugwv3eCC8x/OlLUYVoLTa+SSSC4r0hXIqZ3gJ90jA/uTdI
plGdJYCbFqyItZ031rsW+GichrV1NCH0vQ3dd3Op9vFe2XdLcJAsQbUCwRzsFDhmKM8MEq6EpnSC
tKdvhiAj8bM0iDrRaihscxFJpg9w2GqN9tdKymbr6rQgxG1Lj77LU/rUVJX0UgLt2jWzrm7TKpfe
c0Naiw4TzrZuVyX6SYz0c6A6wvIAef+nTJHJ735KsLdGytsu0a6xaahXIpLDNsgklPv/qRNndRxW
6yWcsZ2cqYe7w86on0abLyZjxcGoU/XiFC+ioBU8IFYZoL/9WFh/WfXUJRvW3elGhznj3kdVy/hA
K/tVM/mWJxrErfhgH7DOCBB3XtxoLSiwUteEXya8lq99qQQrEvoEnOt58qyqsTaim+2TIjB1h/fu
0vr/HmX0UfXaYXoiaWr/gChI/wAbAYq9hj8pmaTTvb6LchLF82yzHaSbaEhSWT4RYsVD/u/h/L2Q
rdthCXFZ2pVsNxH2wTbfZEN+F2IWsePB97V+SkGDbLZil1+sRjLd3gFfpwVhu29watmBzNKuRtl8
juYTfQc9/EsLup9MF5xv+lpCectaJCFCA/eUyMdI7y7JJRraHuvyNJFdNVUAAzf2eVJQMxJKMHGv
eoEc2WdREvVLlejlzKHv3RK/al4A+NPN8LmcVP9Ryp4ACYfP4jBjheLG1RhtRRG46GJfWk1eFc8I
ytndqVHa6WrMGQJyZN3XNkjAvWiMrHHa4n6ab0QrPpPjMcvxvxCtdYaSzgSOSzSKKpgWQG316SpK
hk+MwW9OPtubXHUXn9d0kbHvAZS6KYD0tSjefWJvBhOiPC59mkpq18JLVrbsEU6iMj3bNnJ5qoSB
IEve+VmSs2UzMb5OS0lUyar6BXnG9Cz6N3xlPeyZeessPWxgRI99qBPAZzIHMgXkdpBiKvYVanTB
loYl4MjTp0wfJ9lk9ahHZ/JSsssNDY/ISaksbFc8Nx/Hui8BV6rJesomfK6kHnXu7j1oDechOZg8
bB4tOJXpNJFtTTPL04mub23LMbd6kb6XcSkB0jeldUh6ckc6do8AZ/To+DzcFbhBX20C3XqLMqqi
6hrccn28iDPJAG5UlQinqSb/1lgaMmyTy0Vs1FkTf+ItTSiWyBmv5EH2cRltfN21C5UobrIgyXfW
+Dg5y4rIQVIz4PpQz6fioKn1vH5VI9iV0NYP/P7HFTC2HwXSVk+lrAX7wM4+nD74FsaB4/mR4uwS
XyK2xXaYt2TEt2h+NaIp9cwFzWA34z6uS/5WdCvsCHtQ3VhNyLg8lJXmbEPoxokP+rxSXjpN+eoo
qr2SQYS5eucT7ZSsVa2RIJIngD9D0K37gV8PUYIcr5cWuxy4+vKD48jIDpMnxPo6hABEImID6NmC
8FWOjUumYzMMHe9lOY2PI7DFVVi0545wfEDE/q/EyJF2rLR2ExRKtS1bKVsNOgBTNe3X6LkBdIo+
FLObv7VV5+Ebtm9m46qVtXx0GrCtvJz6jRPV+UqJpl9+963OUT1l7/sTCVo+i+YDdS8vdvK3PgNM
opYdFLjiSQWtthpqTJ1V6S3Ik7VRV7xWqhbbn1D/lubv6O1sNT6Z3MGsarSanzLLBNf4H7bOa7lV
Jl3DV0QVOZyCsmw5e3n9J9SKNBkaaMLV7wc8M56a2ieUukGyLIkO7/cG+x01QHuBcszuhJCF0M4U
kIGmjZG5VAUEK+cfMzUXCN+sKYO0FhEXfEfdu28qJti5JOSlbfJb6sKsXhLqdk6ON/hUD0fYoj+0
sapeh/hvi3XlsZXdmwY6yjphuTUTAFKZrkYvU8HksXg7bEVu8DH5T5YWNxTgBSiS458iS+TNmC1C
iIrXQSnjzfIuCgZlpMXi1UAXsqtRFO8mxgAQT/tMrO/NXqZLLXQScPLyNvZkrRhIZPZLzpdBoVcd
U/iklzQ5B22/90xCy+JaEk1hj0+DkUoWn317TF3MvpQaHqF+7Gw5j7CQ7YtR+1qop2kJ02548Zaa
guVcL7shruRFZONZDnBzsTihNAt9XRv00ziiMavtCuIrvC7soqn2px7RBQ1lon4gpUnhhp7G7s33
oDmTViGG1j32Q4pnXapHLgxIgeT5tCzoGGyiN0IjrowL23I/GgeNpXssz2DYoU0qECwO/ZIFAl1m
26bmvp3b7jLkGBY/bA9bdG9F+F/nFlOno6pddez04Vw3AF2wI3nW9irGdvrzBRKyObLYDMtpGY+I
PSpUhrYMiVie0K8v3UUEqXlwBv1BN5v2ApF84Q5LfWIK2B/vuhmSyWDOf5irXGQyS/DUidXFmZVB
yOyXXFwTUXOVRHHjkf1S+L+fyVH5nvls4Ai5TsPK/Gm63ouIh9CkpndOrAFnzkz9ajq+HhEsj43t
YpzZ4JlKBb6uVnNaFTzIIk/x7STw0BWvVbq0+2KAiCyHP6WHVwBEXQ+7wqbZL1rqPygZn8vF115i
jDXjOb0a1vBWOX19wDHge18V2t6LO748DNVw3VD3uisUJXwK1UZXv3Sp+ieRdo+DWOoec5eCSjMO
h1jJKuL95teynI5BygdSNnglmKWj7tuaD8soxGs5Utc3W7YusTjmWXlYAJRPrujuyrLGUiOv38ZG
j8SayUA+HPEsZBVR0cwPfR3fyQY1d87NqBvqsYmNj9T0gGo6edXZb0TDotQe5aJz0UxNgNnn9rkQ
iMtl3/4VRl2HZMFauvyLO0YWTnZGJHBXEFSYPPWVZZxwxpTJ4OxwHq297kUvxHtr62kYWBNbX7+8
pZ6bHKQ14uuZwE2VQXk2DRYJuZ9/9DJYwiH358jr7pq+CH13dkMRVAQtl41/qCn33AYoizLp+lvl
DKC52ABgYoQOqxc6XnDd8Aamn4VCOR9WnaDIAnJ6EHpwGgu8BvzuUmvzn8DDd8YJvjtjSeyeNZ4r
Kk9hKigXMzlP0exA56vNwI+AoacTO6+C6houEkXZXrOxZwz2J/uAab0ZDmvCnlUY70XRTHBX5Z09
+8EuaxSe9TniVDFm1+2ghJNdqY5ei1KiO0JOCI1Xvfg5AguQpbB0tXDo5d/Mct6dcf4lzZ4aWGrf
Qca+NqgQvRkc0Xb9dof++FtHyN/eq4pX7Hyd28R0H/aykKcm6crHcoaHp6XDkxiW0B7KYl+yqNuZ
CLMwo8lI1jFGuLSlGw0GiaatKSyMOPz8JEs/uSMOIsZlw0qvS1A655iV2kWkuXHJRguFZlot1zrL
x1OF+egd1HDraAgx36u0TFjMImuFHtMe1EggGbUmY99kufdY9km6T+R9OyDrsYVLMZXgNTTrLImr
lnyxFNPNaGVBRn2uUze3ocQ7QjivrhUQ07WI9q3rTkpz8fmuMv+tp2gfSc8ZcLlO8fYcoAFZM1Eo
WFPr35aWnZPRqvpDa6mJBnk/nRvHdnZIXruwZ7j8mByUPgRhux/IinvIyXAf4KmStjUI64MJjEQz
pFofkzsMZGcKnUw7B996cJGPBCOCkGF9/ABPZ8OWt+rDCGIVlrCkPgIHCxJn8eVHUjNE4B/WfiAh
mzCzxVop0awLQV/mDd+3AEDCi3dbMxOLeas0VERT+rH0eROhS7LhdCf9obUnJlnbvqQue+I4sdWN
aOrx1vG/XidfHiCcsVdmAto1QYnUsvCce9baIErBo7ZI7bXP+chGO1Iu7xJrjxwL3WnEmxQzhiGx
VhQUFw2oUdB+E5Kr3Mk2IhfK+EHXtY7Agu6HrwpKzGjy961ev1DTmQ8KHf8OppAbkUJjhcqwiofW
Gb1wFrm1z4GAQ8tRR7POA7KAs/GwNDeVt/Np6LL4tvC/aJl7B2fxrUhj8QiQOoR4wTBlSU1/wIIY
J61qeXTtmQm7lnMEkAC7DsdcClPsZHWVDRFihv5greGDQ5VFNvnED+441OdgIeEQSzWyD5rln3qo
8fevl2NLGtZ+boJ3yMG7QY4Zwhfu/3iB8Tu3vuBfceGGEPTZL7C1PXcf52kSxgVAayfxnxA8PGQZ
kiER461jjMWjq+U3cx26kwLgyi0HuRvw7NPwP2LiFggfAATwQIydaAhKL9TLmkIk00Ofxe7z2ASA
6k556AarCccaUKMOEn+XE7wUdlSW913auLvZl+piOa57nwmDqOp8gbfQAZcZNgNqxRL6wauzu8pq
IeladzOWUHvlzNkVbUd7ZOHv8M4e8CtqT8ac34TWxdeeWxVTluaX7S0DAUjCOSksINI0A0KePWPf
93F9rBNRRHb21rlG+5jMkxmCqP3D6E2FeRTzpXJCNasmTLtEe3CbbrhN7qSFFeX6+06MIsIrlX9c
Dy4plvdVDcyT9/IRtBtywwDxp5Y4v1UOwbWeYeAIjddciBmkrxv5DXnjgZ/EdOs7qo3ElwWXJPZJ
Kiz9ewyUjyrRilD5+oMNoLO33HkOjV679EH9JoTr3VW99kdOfFGTY1j3dtNW+27Of3cW/B2JmS+J
FY/1ILO7Qo1TqGWzF064e/fM+x7S8zDQ3fJCgG68n2NSO4RCKT3EMWFHTbkTnvbHnuzxasfQt6Ym
jdJhcqJO8DsZGrO8aEIhAbUARuepPvuzwpHfr9s7vH5uumRLZUEVsYgiM7G6hyzLikyU7lVOAUkK
E4snQ6ruiMh2n04akrVWLKfSKTqolc1r39VPmg7hDWPb7uh13XeD4PfIkobNHVZw8wX2wzJMqOSW
5OwnpIWsmOig0nyPDSsr+MSYdzq7jyZIxQWNkk71avmn6yy4ciwLdtwUaCjIN46WaSL1Ywi+F3Fl
h72nwDqwR5kKPFk794FS6XSbIBniFdIdCj959zCJ2E+BSYqgKPbLlLhshhUfkFLi4Caxvhde8U4Q
x7Rrgcz2WB3q+yKFTVhryW0pzeaumvCh6WKmqNK1rdDDiumgZWR492XWRyJOj2BwxSXH8tLVTffK
Gv+OkLke++Ds0TIM7dhwI4Xx/FhA4BjLTDx17GcTh0Kz5VM3EehK+rZjx6pLk5U+O7vGSqZj2bjG
LoNgEwofG8fsIRGTw/KmU1EJQ3LnePlTGoir6/hy32NNSd261A8KOd5p8fQAxW+LFVveIKVReXkY
MFxeBrfGRifDAx0f40M86/vO82WIXLk4xIHDSBKLZI+7yncD29V9O3Tji1ECC5Wob1rTJGInCMgK
tDDcaeNs2hG69sJX5YOx+D+AP4uD0HCYn62dV8CRSQDlYOt7kiQBiZGUGZfQfCbxnoLPoHONNLiB
kNp7GSmWFAdMTBGN4wQBO7zun9sCCZdFITCg5i8nGPTFZM+hzkraHojkYfz5ic3CeBVZ8UQy/RIp
3YjvRWd9d23q8ItqLtmQi3M1M1zbGnSummpG4109dplIT69kXu4M0p+itjVwIqljpHMxPKW8u/Rm
BclrKvBSS9owxtjwqGvsWVTryM+Ds8CCsOuSSBLXeYqDfDmg0cSEPkeQOiwaO/WpzCACBO2ZqLnh
Mo1CXbZHX4fEtYdLmUGdQlPDTO0Bt8NvP85V4R/5cpuLVejNxQXvOvRLfZsx2byIlokhK9m0BeiS
ou3V/J5iwFBMx5YCI5ZOV9ALPwTqvwkjkJe8rd6lXwKgVPYoT0taskUOUDX7xYwd6DBfRmvAQ9jr
yKB0jbIMHacK+RDss9LWIKrmOM1LdWEWqdgETfHeGep3N4UV0Kuk5vWBWjryLUu7jrS0TtlL+fFl
O7B8ZR2a5jcH2P0Qa7q8LIPEp2Z0jpLh8CL1HO5iyrI0bGX9muX9r66vhs/Panu0fUzp4uA5PMeL
HwI8imO8psBt+4ztkb8210gsvu+dbKqJN83BneLx4iZviJoaBrq9gcU2uwuqsoGXvVtVUhlRp7f5
ue8XCu7LzhjzJ0MLMlKk+ccovjnYv+EEwQq+6+I4YpBa30BLYH13yzWGC6wrozSf4zJM9Tg+LkV7
GrsWY4WKNLIsPY89ukSNxRo02Mm6bO8AMw/qwt7yRtmuwSfe8pdoe9gZacP2N7bCtIdEiVUI8u/X
ugrYWo02eA1BMBeIDuZFoDGPGg8dW/vTX4qf4C4+n2yMd5MyHZ/dMW2yZ4gfTMV5+64ac6ovcj1s
ze1gY+bBz3z9Kv+/0zEB0P919egF3WEeBeBidTQawsiV+53NyRB1Nm5Me1ezMRip8pNqy4CiDhck
Dbm7tZ9hUjyHMpDwM4XXQrnjoGD8HebfAi93KoCTofV3cTGk50IrsVF+GIjnOgypeqri5i5nHLjg
TksyUVP+wMYpASjvkGkNZDsu5kOHJzNwuObvvVxqIcRoyglJtjzHbVkxdi/lwRiTJ4+qWFy+kHf8
JnXfOqoVJtAdp7xMCfZsUprX2SBS4ogQwXsZJPdwoHz4kmX9GmwySGy/qwQhpRrPWu3m3Dr+fBMz
RkiOp3WsmsAZA8wbWlVcYl3gh9trLKsQY135aM54wWhOuFB1DrUJkpZvmWEeJPYLtntV0+SXoF5+
82WTCwFp9WyPFZl2ZtbvUkpk5tgHt1Es1hFQuUE1FmVsIXaO7OoHvUTUqNhGRaJosnAokvrByag4
13WFWXZ1RGi/7KjCBFyF0ao14ShJtoTpL/kHrH95javMjogirXadtrR3OcYZllFr7w3D7MGbpH8u
yAN5IrOOmrSz9L+mXBy9pSfzubdfPE/UR26B6hSDo7/XVYxjQqb9GGK7ibCFVDBGRXHTdPY9XaD2
TZGKH0mTvoEkRSTf2t9VIp4wIvT+lAI8jXnBrDT3oYhZvlRJ1oZSJy7J7tyfIPM+WABjlKf3wwmw
5JnSIBqXoUVoBVqyq5MuP5s4Pe+80l5OuAcux4XSwQ6WprVbtL7bs3zc1c2YHfV2xTsCEKkKpLUX
g3uD6E9MmFDPFXoSK6vT77HWuCjBKSaYL3mj16t4Jd3rlrs8d6P+ve+Mj2rsW1yBEUxS7acOQ0ZC
5mcBPkBjtcPrNH8SWV4ibs1nBql9P5fFtS2b8eqs6N0M1Xe0ZHsKlNTeiJzdi8ACUkWxt4uHYj8l
WfIGU/CnIODl3pam9mrpjoZtvT7u/aGE2ejU6aGQk/9dgl/LwIdb38XzFeAz2RU2dkqKCvIJJ+yd
j4Pyjy4YrcjLPeOBHYB1lk3aHTu0Zy+p3aN6pxL+R2Lb6QTZb0kQKOtpw3oK6qJZPf/tU2Ap8WS1
MdCGJqpfRfMHW4GUGmnahIt0gxfYxvEhST0Ew+1Cts2SLw9ADL9nsz8vs+hfxq73nwaMLdIKPjMB
r/KIAy/D0Vb/Lnizl63mnVNLK8Kv9ufp7cqtc2tvh+3yr2d/9f2/L7Gddpd4G+djs9TOCcgn6o81
TPTzYT0SM7q1t0fbfKNSnYu29n89/Dr/dfnWtx3+p297na1vNvpqZ+nNFLK3K4oQSnDDpLo+1D2W
MMCp/+61lM2CYD1faFB29+Qg/av9+dTPo5gpA2qOdkhy0V62Q7NOs6NdYz62te1u/ncb11hWkSq7
q2czeXYMndvBL60IElHyvPU1pcvontnjcevbDjradD0d47vPrtLNHxOGsa8n9SSmnW1ctD/7thNV
t0jqO6vH6Prin32Z1q3R2fr5q48dZ4SJtPVQ24WxT/0mOToNFr+11jo3vbH1W1wGKVPf1P+QvvFO
WvjqR6RNlyUW5d4l+OOpnhe2T8kcYhBef09hXBwzgtdOFEZQLaNOJNxqZ5iB2ilZgKXE1b1bq+7O
zoqjzxx7JUGPJdKSF2eUY8ecLf+1wirxiLnLWyUL74b8UN9rbLsYVhL3fuynjBW+fp9P/QUzlPJK
aqYgygIiNyyqZW8FhkvYQIl/XL38EJ6VRHzQwQuA/n3VS/07fmvVToxutdcX45Fy88AWc2givF+n
qEvb6mjLmkqPjiGTYSKUY+m9y5XS31pvhDDa56uaAiSpIJeF6JfE+sia31Y3dOyUITQOifO+jHaz
K9HOPRcpJgXNVP8Ey5+vW5dMzOEWFOV5a20HhMLJoUP6vduu3/r6wXwLHCXvtpZK64UK03Tf93MA
T60Xu7rMx+dKxBUy2HTca8k4Pm99ac1iF3LUbWsFpOFd07b8gw3Nvy5YJixiQSXhoKyvsR1K8286
OuJpe5mgIY1dJzIs/LpADdis25oszltfy31712vxLeio4c/1bkK9+2gspU54Xj4fPD9Z4QmG7a0v
cdKnsqKCunU5tYJ1W9S/tnF960rHZY70xjCPWzObu/p5BhX/fIWK6FkTotLGed1IrtBBH7Mm805Z
x/iKZcu/Sbefl3QL63Mj/vbV/7/XAfFX0CEt87C93teFykhfJqpx7GzKMcLBqb7HMtA+W9Pqn9Om
U7j1bQdV6zVZ7RySTIPOac7L6vmENOc/J74uNvLFOzWm/vjVtT2ai7i+/+rzs/KPHkhWPzINQl92
2X1tUjIWhGR+Pvrqc7UeEoEMLtsVGhWmz8uqpC1OmgkZpjdx+80amxACvezfEoCgfcya4bA1DVGX
uJAP6K49p3sTcbySfFascL04HUV5yoSAVL02RzE0JHXCM8Gqib2XcN+soIDfVtsgzGvTpqh+MjuY
+/04uG9TJceT0FixbWeLqctPvWzmXWKjlVc9Ue2xZFHi5qBzumYITNIK99VTFVuwQLxvLac08pe1
TrC1Uj92Xy3bwSWpL5+2rnpIWE2UzXK3NWFM2RHZad9bfB525tQGr06qNCzBUm3vBIH/arA0OukV
i7qtWWP1gv8ai5ztYovh4hEFw3U7GcPoeP1m8rNW0Thb3FdN86ivL5r3LHf7IKjutguJA2VNNw8k
khAYFm59IzPPXnS4UAXs74O0UYhomPKmbWLb5ibf9GLgzrWM0yvkIpHlmsvJK7qD8FQB9zNJjxVu
Ia/J+NQ0sjwEGoGsxbj6Xo7Y/K9ySQtNyr6GlfWm5Qp0qtC/DUnO7D5X5ZtjTDPrfEY5whoK1uKW
d11S5M7e2lTaRLEliN+xYcX6fsJ0NRjs49Zqm1G+etaZ0THdu2TIebCCLp5pBsi3cixgq1i8dRNI
VtFSkkJGY56MKvEiQU1gRfm8SMF02aeFPRyAsVZszGc5X77Mg1VFtlkmp8DcuasK1V1zGLaDWZws
W3uwKvltMDUiMPx2fuBNY8NRT+DVBXsXzUIWmVE8jhK3QWpo4iGIa1b9o6/UYxy3+isJYhvjJpR2
EL+U4Fp5y1pd11o+n9mAXbQetkdiXWO4tX2fVEnx2WVMcXoh6vo564pfjetbpw77+Jtw8IebWeJe
y7b8YO3d/fJtcVNTafzB3v6QB53DZumhm5eQBXlFDbvvoUs4eRiYuE8lK/9aVDJM8KR/s7PunELk
/WWUGMNpjwXxAc+mW1+loVeH2gCnrbSs2vtj1lD0Tr+x6GuPykfIIPpA4Aud94+2qiVAgJv+kuKH
nizuMeiMlZ1f+btZByOsMlETWOsD2uowY93FfFqysXodh2xVFxbisjWLFr9RSBN3KO/dx3iYqUMN
Y4tWw5oeU2mv+rKsO8AKzk5di0eIo1UnYlYwTy9ceQL0k3t7lZWzM7eeWfrz5xdqkBQodpCg9plG
oZ+iVhFmZp8C3rihbT6R9vWcLIxAFkPtIYnNmpTdCtaXZjRvptcTz1JWTw67tTe1+MZT35mH7RzW
p8F1ILs2nNzfA4Pzmy284KVssMXGmv5NOdZMei3hp+u5CSM4sGbSBNeWjt/ic6tA7teWolj8XJGA
ubVmWTbPXZAfRNw4b33dEnJZlcft3BA4+pMXy9Nnq7Hbp35cCHzLdWwtzFPeFsutXA+9Pl6XrDeB
a2g1Q6cOytdcvIxM9zaZhseedy5DEB08A7ZOaz2TOcwx81xeS1O6N300OBvP/bK301RhWLu2t1Pb
gQIm8SrqtjU+X6psO4eiag2MWo7iNKoSWLITBBX5jhQIhnAO25r1+gcoArg8e6U9U7WATkRz6k2u
Xnx9OQ9ifv1sbmcM2ahL6uS3slAfdp3V5xLE66ZU+68DDpjenjynNvqfE6MeTPcmb+Xr2t7yDCsk
2qENIZBjLbK+StoDBk1mhmGAHScPVu5PB6EQUxqFnjxwJyEScNUy363ZIVvfdp1PJMfD1vRb+xHF
HSjD+vyv/qXtsC+SroYvYyJZysXGTsyxQHHKocr6CoIxEsuxaCgir32pzeiJEVACncPtX0unemvi
Vty2VhDM8UqtJAl4PTn2mXbURjdjI10Nr7pbmfcufvswRnpIL1zRQktlc/yyNYSkxoRP9HK3NY0e
KgdivOK4NZu5ys7xGMAcXp+JjWf5sIzp5x/eulxnjlJZJM9byylHINYRT5StmZK5vHftFYheny5c
p7mgxXDDrVmYnvMokeBure399Yl5KtxSPm7vvVx5XpOTaeTYre97JRbNptHst2ZDqDM/TdKtt2bg
ltggZRhBrddur5bG6rFogHgpLFNac4xKj7S2kxeXYgFA8twyVtt1d9JdKkMJoXtv3lTPYZYk3g8I
xFfJI7KguJ86Z/kLbvE+g4R+bwbkIhTlxQv5ukz1LA1DsvGaGwyO4tTUbnzprUVc41hLT9Qhq1ON
ieeDWWbvBfZsv/vZe7ZncpI9v/ldlbVL1Gk+XYyGMFE/g30D9pP+PlOI70Dw2RgYiZ/diqnKYOIk
yZUS6TGblld3qawQO07oG03h3vfLUBMz3xr8vLlTVVE+bAfNdYsH0FCSbOMfHg6PkcpRoPtjSz0t
aRWEK6jnaOh0PDYHVCxBP10hyy9n2bU/iavTzo5Rzq/O0PKzmx4NcpjfyTv6VS1+RIH+Xs1NfBCu
+NMOZf6QZim+tYWnHZDp6++NkxksWvuD4Zvum3CPlMSKb9ayjAdLS7O9rxXXRAt+sVzXL7ZM/9hp
/XOYhE15p/VOBoxRqmw+gTUYjU0yK3BgQvwQCCv/Z6RIVMyODxWppVjpcWPn7RTsTEF5qYUI8FzX
RxD5jJIfYcN9lRG6gDsxVQLjW7skwckJqHxCfC/2rcAe0/YgKxEbc+w6Fd85//iovm9jZTxbendB
iN6GVKGSg16DiDnYXQK8TOC9Omtz6VkP0/SPSdKA9VT3rn+aywH7wwmCsozAGbWToVFXQ9PUHtDO
m9iDxNblF1QP/VaAgO3wV3J3lVut+Y3LmekRi003+d6WvnxZTCZtuswHj8I95G5PgJhy0OxJ3E1B
9muuCDubRrxziTj7uyCDaXozIIWLLHRHif6J4q1xdEhqvSROBSqfNv4uqXTrHebnz9HJmr82LpjU
gv6kw9Ai/haA9XWDOcTYD6GOSd2ZxKyR3BAjfWxhqWyt7dA6vXFAOA84tl6xHeLGhOkyBdcYscoz
NioGtL/sBDdin7mY8ivD1l9mSqv7wKTWvTUdjBRvZRbcby21BtyPFmLsyVV3W5eF+uBIfHy763zy
4ANl9bA8IRCtra3LWOPq25488e0J6+xztpiZWbukp9qIV7fPZniZYyitdto8bS2yYJJ94cdEV6wn
J3Y21Kv7y9YKTGN4SbUChoCn5s8+E2/+swoqFxUNT9gOLEoO3BrE+q1PSHxt3uctgerbSVbV2eNg
Un1YT2rrYRoB/jREA+ftCqDu8RLXuEB9vWTiFxfMV/PP91ymYx2lwfwyZ8Ads2OYL11MJFElxaUo
BTNd3Wd/3d7FV5q107Mn3Odi/N2QRfkKphnNljMRCVBZr83U/BI5RhPbOSBaPcKcMjjBGLVfXYMc
MU0F4367trLM5NISDxFtZ0edSg+xx84xth+Z7xvIMHIuL4FgBYEULX3eDpij1Ps2j+t9/p8+c06J
pW4DzLtdM32ekwmWVxzg/W0fC5FaL349WC/5ojHow2k5b81MC4azsUAP2S4xRtd6YQKbvTL9vL7q
KCNPuLSe3PXpbSIP0N1jDNHRtrXa4D1vhzzrGO26cTp7SeY993ij36ZMQ2ZuQkCr7QR1NEkQx+1i
EEHxhJcce5q4ryJYv92eD2jaQ2z+1+vJ4W9davEeZT/EKOIKntHSmURLdcNnc+vrbbmTBvPZ1iI8
sD4uLQS7z6YZ86ylPMYQNx62rslaKOcNmR5ZZpu8bH3zEl+Mihtja8leU6fekTVX8Ee3g3LnhwZy
yP1nFypIkmTGILS8Kn30fG7zHu8sdzbtkNoulWJrTJ63Q6CLo15by21rTbHf3VLpH2uzSPNo6VYU
WLZeuJ2tU2b5wjGBzro8O3z1WUH+J9B1Jj3VdE9Giqrsj0em39Tpz9uB3xEOHopq9VdfbI9vMtWn
Oxx99GcivbM7abgfXxfk7FNw3ui641efT0xQP32+aKdGDCuwEYqcyZ3vzDR77KegvDEHljdK6BeF
COKytQioc/VwexgU4tno7f78X33b05yu/in7ONkZTVtC8qm8p+3gS1BCD0EACnX6Gl2DpEstRo67
HI3qi8zi5iXOG+C1IEuPW1+ZVmCVGRRzUdVNNLexHvLbj8/bxbZFNmKNS7FlQ/9pdGJoCobZfTKk
8kUuzXMPUHiP36t8qXNMbm2hxZGOHJSsh/HqDbbiA+CkgD61o5AKU8pw5Ys+y+yhy/zzdnLrIt/H
ALzvgrMxj81ttqerK4Xi+xytt84em0swyQFW0JyU9zJp9lWz1/Sx2XWdJ3eGkywQj2IirjXLu1c5
Eo1Mxfka+7MnP+lbZ8U1enh1Fzfq3lEJju2CmhS6hJ/xkB0cgeFB7rDTqVkBBI3RnqbU/b34FQw2
edZVgnJCE3C6dWXuetYgUcfqowrI9TDLcIElHE2phpA0Zjbfqn3wY1DX23DQdW28wJh4M6SXHhMm
BABuHUo6JGWlzKu+4DXXG5pFcQF1kq8di8l8Z9/FYAN7YddY+q0cijMhsNpdOzTIY9Xon0uFAM6y
3rJuzNj++eyTYXuWSvgvS+kYuLZrF/COHjDRqsOymns0U6E+kWCJOzHl25k0gKBRedgvzJFshu91
9WSILnhcTfhmRAzu3NroHhPrzu4y/aARERnW6fuyLK9UhHZpbzSH2u39qyqtmRyj9eHXYR5xgHet
9opp2TcYFhPpT706NJ4gP9E045uqfvMy4oLdihXi+zxGnm1Rua01465krVo6k/5kFbzy2JbL1cFw
NhGQREqNqLPcRJM356fOGOVFDrHcE9s27jrPS+4KXy47vTe/JRP5ATCmhn2yINHQl+bJgf7x1Jr2
m5al7anErfEOm0R4Jcwp+6Lz+rumrkFJzBH91hJHSTurO4gEp0FiyNjLPKpkcwzKKThX1tzuCtYN
bK1sEVqk2ERSDSenXRmByWDs7dHNDxCEf2LV9GMN8TvZVMkjPi0VQYcbItzZQPD43bidBl0v7/ur
wRGfBOhaeEmwYx8sZnvLRW2j/2xzc0ZXZ8vrCNHgrK2Ah9U9bStqY11Ws0ThZzRQBykExixVjmVE
Ovb6m1n+UK52Kwp0vpijREX2BHv57+Jb7YX6m85MmEs81/TLXLfGs43Cw+ZnT7nXlWMO/8ZrI6sS
6d1QtcklmVhhlAb37yzqCHlng93euP56mxLIylN4UnjpGwGZLDBzMFS3lfIo3Pmnb+v+3eTnfQQU
2Aug0E+yA5lG1JZc75woQSJEgpjGqAgLquWKlHxDCFBFY5b+7sqGdNrUPjGXqxzGCvZW8sAH+lcW
RMRMwPBUHwjl6FvnEWDEDDPYZbs4614Cv0Nj5nekLulWfRaScTDT7GgZVRc1A5jA/zF2XsuRIuva
viIi8Oa0fMmrpVabE6KnDd57rn4/fMxaaOuf+WOfZKQDqiBJ0rymzp/QNFXv+ijS7tolcEyM4hxI
mGm+C/XAP5odSL1Q05mhKE5H32s1xyBJ3D2grFNUBL8Udh5QYohQFGIp42dvDeVbi6w5H+1Ll2Mf
5bhwmvSAPRB1hJ7qMTy+DxqAPPMzM5J2z75nVZoP2AlnO9wAPqexGnJ5x1og1IcJcvHj6LHAXuvd
xK5w8AlhFT6fbQVCyVc7cPhmfDeCvNyF+Nhh64fvQaLC4TFbFq/nNDjZ3qI+W/W/AtfPECgzgDe6
egqIwcwBHvrncMYiTYcwv+s0qEzt7wHSYATs99h4wPlq22HV2cFhsFX3CE0XR7XoQCh3CgYsmqog
H4leTBD4bCyU7stUTZ/G0G7uWGrM9nM3IYqWtY+wlz+x0tzsLPTkr96kgwLVfevq2O6N4vfejZL4
7o214HSquPvRuN5dGdHNmo1CN5ZW1WVGYQnrwu8DQNRz1XXf8T4w4ATbwVEpk+l+wKvozmHxuFgI
xEGqv6SOewv+YWKUPfrcweH7yKyd1Y0A+FIcH3Wj83dNAYkiiysWKtrAZNettC6VWxU7K7HbM9D1
AlCcZwG64WNwgsx84+RsSukFmltIx76UVueyylNohySOz+XUmue+rryvqfcKl6lTW//nbNcHOO98
S70FIqP8jIx+n1tZcKNjxL3XK7U5MFP3Lj3As7MFDhTcCVtSis/krYNw71gFix6qeWDMeO+N1vCU
DmgUOaQQk0mOrRm85pli325BNRTOmrQZ+V/tGopYPVsPls/Y0RsscIxuBtCz8ryTH/jePvRQX9Po
+vZMmXe6GvAq+qZxO9cx26aMPn6luX7Mg2S6wS/70iEU9azFwW9rcYiCqnOHbrE0RmZnfIiXYBHP
MfNRu1PNun0e+nZ6aOOl5ybllUH7XEcMdas6PZeBo4b71OExggm7Ki3zj65PGXlY0VuS6ugcmsWT
ZYz2acwj5t9L4Lv3s9fBQ2u1+Nh0z6nTJDch04Ob1Heig1FAAICNHd1atvmsBwbsDW+kRWGzNoC4
Yn0vPg5K/TxjDMfCHpOzbhE407KLYMDsZUcaqjCwRNNavK5AYP43UDr2i/C3vxQedhlGiKSWX4LU
GDOvZZkFvwYH2fNlI0CZ9aPuY6eI4RYcCUz4PDjWQQ8aawqGiRmnz7EsjdwhKH2loRa3jTk9qeE8
Qu3w7cOIKs1+WpLIFEz73uRhmakL0MwJU3glHdKTswa6yDOLWxAZl2GCkQJc6aEzu2elxf8pN+Pk
oGNeN+8FMxcuBH4L/NnRGaYcTsHsPoyppjEU7LJHj625m7ip3mbgRp/x2gBtWPwIhyj9rOa4xHjt
L7fwadyySuAsSwX1rDPTSWlQjudq9xJMfMIAWHnKwZfaaIAHDColVAB7+iAFpjo3b+Q0uMW9RnWQ
X7O4pMseO+eAUS7wELYUAMEV875AMS1yCpv3wt6bdHn3gwaltwYooHQAq5KG6yE54t/HLLBekjl8
C5GCQ3z0NAV+eXCcEYL7gjcCoH1INJ4u+r+pgvpW/Yd5TXvbDtm5Hms+k6ACEwcrWTWBJNTC46zr
qxN+K/LS+IKEPIqc4yc9CaxLOiifZhYBFnqreq7MxXgg/q52xiX2xpDd+oMXz941jKyHmK20faoj
q9SqOcJ/Bohx+9Y19elOS+PXUWWWivc2MoohlOHFpKny0bVJGq4HFOhtVYAIsro72Wx4g+Uq7VU4
Ip3+dIOjvQDbdZHGViYmAib9tLbg6vO0bw5FantPsACcR3V6nUHwPRmAEew8aE5VnHwpGRggXxkB
rSzZTJXknOoZYz6Mv+NcUc5J54aMn4wU+It1yIPO2Fdl0V9gRxSvnVk3lxG2yF6SeuI04I1rC58+
pblnuMz/aTv7oJfBr8lWpnMRp/Mtwh9P/QzY23Tt5DFAyuUxaLSanWGkMJ3eSY9WbVfnEhq4EcDO
UBIk5jJ+3sLUcAekgp2QTcYi2DnzmB2ZRT8arHPQix+yDINswGI/cvsV07L2mi2YmXLB1YUgLK6m
8xgtuNHamNQrwIhwQZJKMOnRm6IY/jH+b5bkS/Vsee3qmzLgvnotdLpdVqSEAvRsdJDTWl0FB/80
qQYDw/A1bkAK+C9jE6SnADqv3Rpwi4bxBaFy1A3xvFt1NQQjJLihzGTC4MYOSt6L4IYUdH4KSXL8
a3Kb4AZcljUfGazySyQqb7RVwSW7SDSZWUGChcXfG+oCtK/b6igIlcp5WiCFjGWzm6IHbh00eD34
u0TRlnUEcgOwWEd2Vb45Sn5I1ABnyl9mP4BiXm5cs5xRYhs+0dYSdT4KVFEyxzmbsovUjJyWO4Ms
YvD38e1yEqmlheq0sx0c4+VXJmhNswGL8Nni6ncOGvUsCiOOt4fkPlzBcP7sluc3mpFzyVGjlj1g
CRK5/xKNmSKzpYXxnSSzrDqHpaLjP7P8phzcZ4B3xkUuKT8Dx9MwqgbESfrqiAH1LzkuHQM45stj
XJ+wZApeKvfZdbEW0uiWN5Z6d0ZqBU8mQB8r9ldaA7RbdqjHKR2Pql7/EDywBAMw6q6GX8d6KpIj
WTXYmBFVTkof7zZH2fRecV6hGnzvYS4evSbkidpIiJ7apHmRZ28n7uPAus9prg26dWuI0Ntj6M72
VnGTOkz/2hDNtu2hgR3WgVA3wUEelzwNiZWay7auRKUVWKHus6/c7byiz2/wdfRAn0l0CSAi0DaU
c4XHMn3LkMwAEYA5Y/Fpzsd3UTnawZECJLJr5DdrdE570FB2dJHrjU3DGnVziNvkyzzqN3Ln1rsE
tXRXWOl0kHstdyVpC+b/rYb4yoIBkGciR0hM8tbmIGkJjBTHkKYLgWgi+jh0n+TBr01Tbs3WGqSk
ZuVzV4FhP8itkB+p9zX3pw0Kfc8KOqNcq/qrXWxDkLtc76+ZO/0M8Mo4ZYwGaHUvWpW3MG3DUz5D
dG716ZO+dB3y2c5i2znPwQwSGDu+nQqdEyXcBj0hK8mL/+fC736DRLG9guyuh/pac316qMnkIE0M
/SBdgHzfO+TGLzaArPFTCpd3vbkrnOLdW/MOVPHxDhps4xURrMm5ORlhrs3H2A2/K12mHrc7TCd4
ozsulO6tc1H7pwwTy5P8lt6vHlN7Vk9oNPbzvsnCu3bQFWAeSz+0vNZypMT+Nc/ryhnhgDA5SEvo
4/TEEIapy9IQ9BFpJxOO9dZ8lgp2NVPB1DH4DqaLtOCxs4bLlFtMS6pj7gwYH7kLuPJfr2sX6dUP
wQp7uQFcYQGkbG1vju9dfQEwGoVdL/I2dG9LtywtSZJbXsHqz9IjWfrsHH2nGsCspE9OoNBHSn0J
trf1XRNdo1I+V95w8RpzLy1hPQRbgbPy1jZsEEhfyIS9OaPQfd3e8K0tS54kg6UVqn1/agDpnUMn
OkmZKY1damzHf2yCkpanJrH1GEmv0Q/lkvyQtzbbsrLtv7sebOXY4E/NawBXbpcCjylSQG69DcJ5
+XDoHkTTQGeiOuknfCjYp2dcIE98sHWMQZ3HfG6fHcYGzA/vdFYsZrXYtVAnckApQ93dWgtWdcY8
Ph/c7mSaM0OJRlcPalCwdtMjMLNjg/ckvIMpX+wizXmoD0FUPjpZ9e7By1WlHayv05aWzK2ZbG1F
qhRD2l567AelMUpQL921xPQE+pIZw3mSuy8nKcAzTmBWaHa9D61+L28JrHZyJfoud3CNr7mFiJLM
WyZcg4+Q6r7ZwqUIuWFdrKRX1sGhhsQLvmFM9M9RD9wdGZOj3GMJ5LHHy/AEoVzmyFP6Vz7pN15s
ZCd1Hm8Ts0SgzOsu0slo9NotnN0S9dxDWATrF8Bof0HKz65yQnnyEqOnbxc2jB0Nv+bBe8Iszl0x
y35iv/h4np1yaRFbZ6BqqnPluO336e2oHfoJ4v12F8vMoSdNls9M5mbWwbegCwmpBF7AV3DJBiNx
D/lRqcLeGpQTA12UUbOOq46ZDLbA61bnyXWuE8Ac9nPP0CPRKI7sfYZj2Dq6WmdRkRYU7Lnp2toJ
w6V+qI3EOMn55Xf5djReW/1xNvL2pJrGszzV7dFKLO+6n7ExRbuxKFD6h0L+9wRt6zgU+fZLeh3Y
MT0tcaRh+gDG/6hldg47v82HewTZzQvQtOpGWDtD1FU3tIU/ZZhl6/OVJ7H1MduD4QP9O4WeaU5e
fbAgSCOL4Rg4nBS8BC49+AGFwGPJLZMnI806UFl7tIAH+9i2y7+RMgm2Hn17kmuDXvr77SZspRKT
Kv//UzFWG2Ev3cv7JCMF+TGSXMfiW1pia+YcYfvBgBZhBhnoKp19UfFYlCpy2XXIJVEcNnnV1ij7
2n/D6tcPpfzOd6OM9dgyd/fAAu7YEMQegw+9jF/ZHGHpWl6TuUAOZh9M5ne0VlhPDvvkUjRhqB6l
+hr1ly9oBBikC9J1HCctVUZ0W7DlTXPGloOGUqQGTGwZhMnf2YIVJSnpd2PZ9deX8wgT534s0HXr
iTfA0082u1TzHr3egk2ov1z5IWZ9o7u6epWbLYM6iW33fstjIwjN6wACyFZZrr4lt2Mltj3GrWA7
34djo/xzh1AHfRh9pnScHUCA/CJpefO44wnT+KV8/fFzqRW7SBnUd8NIeYRry5t/BBDtr9JcI5R0
AU0vzyDsOiQ3pKX8c1SOXrsqQDnNxS3Tw0cqSABTZJvCfeCECMFDSreCbQ4oBRJs9SQ5+D8Hrc6v
669fWvJK9tjemXU8szZmyfX0vGP/5L/vncTWWhL9mJaD1rO+q/XxAh+PUjQ2Nlr7VZuRmpV+ZRs9
yLH/lLdVkdJ1nC3RLZDnsSUlJsf961nfTWektlT8cKl/yvtw1g9XCpYOH6O5ugth9C2vOB7O7FVU
8zpXlRdeApZSIGdCI2LyviyzbcGWN2d4gkK/o07VGkTXStLdysm3qu9KJOqbAQghtuDXFi0vy/bG
f3ipthdoe9EkbztMjvjXvA+H/dPp19d1zhdyfxGD9hsPLg5tDGuXsbB8uLZgnclu6XdrFf9U/UPe
Op9YTrteQc7zoc56hSHx7jRl+KN2XriXrkHmoBLbvtHSh2xJiW0Dsq3yh7wPSann9wgG9D+1GkmE
pLAh8vFysvfO8Faa8BqVXEnPLGUzrc6q7KR7xcvWvQOmgja+pZV5oZFLWnp+xkIBK0pWZrnr0pEf
WO28l+6B1X8kWRuUgf+mq62dhq2yhiC9S1HOkDARfzvIk5Rg624lKU3BkUn/VmdrBlvehya0nWYM
mpQlCxem16DO5qFz9HTey/w3AWDAclEyvgbtEJ3WN15uyhas3eqWltv1r0kp2F5dSQYspPzdfUv6
wxkkb84SsBNawmu0dfbrwHotl+ezHdngVcLkLbtaLIwYywrJu5njVk2OlUAGBltSYh/qSSe65b37
41Ly4ZDBq5TjbNyDCnyqoVLgGiA1WCk3NJAcy4erxBGvfZGuy8+SLLvInSmTPs8us+rsmsyxLvKE
tye6vvvvFjPfDRW2qhKThx8VPSt6a6V1kSt3ED0x4giZFB2t7GH2SrZjUHPRpgd5Rdd1SmkB46zH
zVd5kf9e1arV4Ih1NlsnDZuDeZ5dEySCYYlDWpOgbtit3G1p3woU9M9Ca1cuusPObGFARoe8rXxY
uhacTd2/Fc62xQZApKJdI3dVnkudQWXSq+K1jOGZCJ9cXx7w3CK6067rmR9uv9zUd49onbqud13m
LBJdX/OIzcnZM6ej3GW57BbID9iScmM/5K2zOin5SObcakrx9pf0MNT3NtZ6O2wMsYoLcv+tK+Lx
bCAEeNRhzJKEeoYAaXHFZ5JSS2fvzHCQ6VlKPQ+Yp54keDfVwUukZWdtOYea1Nl9GdTtTmrNXTZe
lLk0D2qfAdIbhmLXRLzqEniZa+5tD4CnBqboLk3ckxqFVn5EMgjDZWb2R1YlQQ1PzrXRg+YRThZ7
zYjGQjzPHNyLYvUu9cfXBdH+KUAG9hP8m/qAatyIKgdJycsQPMoStifqERWI2K7ST7HnoCxodvdT
jBaCA2zhpLO3f/Ysf35Kq+YnfMdLb2rl25ibuGql/ve8ZEhe4wN/4wcqSPGsee292frhsVrPzq4f
sOGgtajjDMMuaOr6Sz2D6WVKXn7W1dTeo6gDvCpCtkstFlsAk6XkObcq9JtUFSmjmE2mpgTHjRFj
9TAuJSwlYSYw4CgQJtq5KezyYZ6S6kFiEmRF4aB7lucIC7MIbxVxcCgr5If8afhmsnl2btVFyi9T
KwM7EpQ4DssC8M71mbnFRYzqtQrh0/AxElVRMDy0WQEmyGsH5sNN4d6A1GB7zWOxvUX1a+qn6GlY
Aogu0ZOvJt+R1VSuklVmmHSju4gqV4HwmWGxW+METw1q2E8qO6FPqaJp+2kcA2YQFMS2B7QqtbmX
OZaieMjupmHoHrSk8x7nJagzYHs2bQt2NTW2glDP0r1WOriiDezOmBNmc+Ooowvj/56SaH5YU6A5
UP51aHPb8VVkeY+ozET7Kmx36J4aR0ezzMM0NTkab4DpC0Mzb2wHqDOwVu2g23rS7rCCRwYDB/DS
C8u7CqrdXbMEW5L2eU4K1lAHpI1suGmlfpPPZmrsNdPQbiQopuA/mUVfKfvJg+XuhSmLzYgavPY+
gFHXHvtvyZB/NdhKBxcO3Z93y4TPDDIRtEJRoRLTz7/Z7vwS5on+bWoS0AoI4rwGYwbsGh2sx1lj
L9maEuu2cvP+Ru/j9pKmcfHAI9Cg/Lfqp2ZUaFxZat6rRv9aoxp070bJ42BXDdRXpf4U92wcOYg9
HiUpBWyFfkZ+PT/W467HuGM3LdVjLcWULwbLtRzHDjZZjgLtlj7j8O5gK//upLN5K6eqG1N7cLzw
AjkMp84MWbQTH5zqsP2CNkj+hOGcrOetjbl9bLr2mKvI2ux9LJb7IHvBqHBm0b5omCvb5i1Ei+YT
3PP+gaXjq6Qw2m0/YVoHGSobEWtaakieY5QfD0rcV9VFjwvXQIDa0H5YsViiCgy6O/TT+rt6YFm5
TFE7kQIHJYsrMpgJaDZuhW4q7RmxTW0vSbk9WaounyoHTNhyf+xxBOhSLQO9+GyPf9a/kya5f7aL
Gs7Zcv9QnQaRl00e/vS0mXEwUU6RqARVMMNw39LS2sYWCcl3mVIsJR3kjsPwCHAGBF4w7MB1YalQ
VnRKev21roPw0ttDgMZ7WH0vy5OUx0NYn1Id1aZqVhwWrBUXt3DWA69NEAV33RIMCbonruGf3xX0
fYqdzFvg2/ERCkN8W44ZHoZLIDHJM5llY9lgo6gWa1GD3+C/VJRD1trb0d2IOeD/5ZDUHcBXqNr5
42narkDk9nl8KFVWA/cffp3UlotMRak3d2m78CjYdjStFgYsipT30RLkCEzcS3LyfRQLI3+AvK7G
LK4vxaWKcvluqyQxHPRu+fB17CNzcOyyqhKWlYcnxqQoN86bBRQfZSkp/XCoJOXCLaqjFwch8PVQ
udq7IzLdPHYlAI2PBcuvmsoYsuPzXNhfU+xJQS7NbnrbTlV6644RgBMN5c0uY59RZbfimBSh9qKW
4XDn6vVfeaipL4NdqC96WD90dLAP7E3DdEF0kK9fb6D/5dStfmsDLXlzM07FZk55n6Jm8BZVyhf4
yMGjFJplcO8Xsf0kZSCFjymEuk/5UnOs35JBM181Pyo+a8lVqvDNyV7UpoF++RDW6XTXB1p6Py4B
4n76sDOTmqjdzDv6bNB4S1LqQDRlI8d3f6vJgHupy9olzKX0LfNqdLQ1o91L0uib4WLgmnooTQtF
/J1tdf0nbKyQLrJG/RhBqHxremwRVPh654Vf+QYUrDzYmW9eRiwzn0p7fAVC032zyh+z27hfLMVt
b7IyQjrJ1rtvzQyQQnWs/AkRHbR0w/5P4NjtNyBb+mGOcRG3G/9VA3yGhm07gPckFoftccYaFr7w
f7KgRf5d+CFPtxxQsdl8Vw5efcSvrURhzileM8Wyb5q0m9Dc7otXHcb0J6zfd1KoAGN7BYHxBSav
ei9Ztt+wv+AO5VmSI2oSV82bkr0k69g1n2Z26SQlZ+wG9V5F602HEX0bTDO4hMIKjdsarRho0bWP
Cpud37PoHncHsHjIeiIte6z8wbmRkr71vaOpDRbtDreT2afnQTAmeuvVqt/D8YluJOlEqg1MIepv
JWljRIQPpO7fSXJWph8u3/wHSU199kR/nT8ZMfgefwwuYTQoz2nWqveRD4049LGrGvLqCaDPEdmJ
/rn02s9J3Kq3gBWGZ11veVViVOWrxL2TCpKPLuKpVOrsQbIkMFE5imwIDHWnY7ha4B6b2cGzVI+h
oz3l5nPTFCe3cysMC+sjMublrT05xW3UQZZbxILLW0UlaLrKRWZWnQ6x1yM6bkfNY6g5WIFP1isK
Yek31aq8I7qZ5UWScHSA1OvFW2mOSFIaPViCpZrWT/4OTT9QNfmIu7LaAhSv0m+gqLMzdHznpLP3
8c22jNvcVawXM8yc+zKxAFgs1dpJ/T2BlrzyadPuGdZpuBERc5dg1lJ/zwpeA373P3lbFYlZSvu7
6nXt/E/H6y0AmM6OH+txbh5GpQIuXbhI34HqMvkS/c5V/7M5DvZb44zoA+V6cZeFho2ycZWCiBvm
L33lPkvV0Ujv6sjwvtZNrh7cOrbu09LDgKWuUUtBF/YzdKSfCuJXx7jYu8CG7tSSl8od4x+dBkDM
Mtzm0TO74EaxneQcpaH6gqpKvZPTO/NXtfSanx37RsCIzBgdxsm4sGZborpbWs+ejeY4r7uDsKWW
75KsLlDGRaPqrqRPvbPL8ND7enxTI07+d8FaR4rLLRceCeBnZPwP6hyo8UHKQ3CPd3K22HHJtCvo
hJVjXtekFOuelownXu1orRlo+rNlJtZZtQe429spLMe8tYGX3zihpRxTrdCxpRqciwXe94rXTXOn
GaZzspNseprwcTn0rdp85m1Ugf64znfGzs9o8yh/Gu/VHRKGpGNhnZ5f7LYwf8JJRCzSpJ+n9fHS
ZokDSSWYj3VV1Q+x3tYX06iGm8htLdx9/RJbgs5BHwuwKh0fzEy9RBbL7/1vcTB+TiJT+a2AtFwv
lOUaUnGF9WtKhx+hojhfNbvJUDvW5pfQRhucIUrwCIXaPWeLqLiq+Oltn8bWmeWA9NGFCgTGubFY
P6Mjs/05/EYH/B3yofJLD/BBBp3ECJtBeBK45u8MZWS9618DrDma9lPfgVlGp7h59VrmhF1faY/g
NjrgOTgswbtyDiyu+f5F1w08qEZnkTRQU9zitC67lZjj1GwBIoFw3yXIuuBf80lzBu81T72v2hQr
92bvedwD5HvrMK1vJNkZKM/lTtxd9bhHmEpjXHbtSqBuReN6nwMI6btqCNX7vir9z1E9f9OtQH+Q
1LwgwB3depSqnubcRprlP0kq7INzm5bpJ7PQ/c/+zF5iYTUvpeE4n/3z6GfOt5hP5bkd1fbstEPw
vdDP9VDb30sQWVjmVPVlCIbiKzZ3+96K3E/MI+8weSgeal9BPD+AvNH1obZb85aCqGDHGWfdhcky
nhE7mniJEF4zIuO32B1aiKmFTtB93io0Rm0cKruzTgOWgg/dEtAwpkODN/JBklLAhm3x0My4bWFZ
fQvYiSsHXQW6AcPRHWt3xYOxBDZSvLeuYtznTjV/YhXga1dG0/cpWoAeLXwOdKCQ3Ev1r/E8TN/H
OrL245IfLfn/u76L5NJW33d9zgM8bd8ELoJv/zn/lv9v5//f9eW6ejXA3PbMo5lb8X5gwv5cDlP9
rDumfraXPOQy6mcpyJn8rnlSBaHI5rlc8j4cy5cTOSvFO8c630QJrIVt6VWNeqJlZH/nqdhHe7l5
2qpJ4Rh73q6u4RsE5aOStRaESThfo1YPwdHhXT/06NgcslErHiUYTZ5X0b/pO62pjnqYqHdBBRGP
TkoSKLSrd+0SSNI2FEj3azqrDj3TNbQe/1Mq+VtSjpA8tO1u8whA25a1nmlLp3R68+g+ltyuHz32
HyiSed8S+Ew0qjK/ej5cUn10Pk127/0wEKBjtdAbHi3XxXA0QW+lSNWI3VfYxBCPr02pnAzdm7+g
yDCcO84qgqdv0LKuco0wA87XV611jxO29+B3Ghtdy7kxr3jUuWufwY1YuA4Yxklv2vFGr0M0uxfD
HXHUWc11rLCAnMvkSwok6NHqPrqArGCi987VTM0ScZ3Wf86cRHlGILo76BcPG7FkntF0MdCOQYTc
MXcMQeDFxGN9VqqsPzP5Qxbf+FOZ7XckRoYvUYwTfNK1/WPU9NpFjdvs6o+p+RAGOp4YSjm/pWH6
B9Bh9oeDQ+zgbxTTRB0L699n/GTOxtgFD1XRNM/FEhgqw8OwQC5xqWDoCxWpAbJhteWDlsKLRzJZ
PQ5e0T1IfamGwdMR08gJAzTEaZLFkx3IPF6yffIcINaBr1qTPiE6hEGEhTGa0anjCR+0+sEKuuRc
Qa25TzJIFcZozneOC7IYdrx962RDdC2QMr71zMi6suxR3HjTPNxk1TheFTUqbzOjwNjH76O7pPGR
eBoc9y4pJ7xeaxZJoi7xT3HbqjgwqPXJ9YoRoiuiywhA9U/sT5THNHa6Zx+1J3SDwQ7S44AGqvr+
Ze6w+sHceXyNLOSRO3PXdyGLUkGhfm7Yg96Ho2q8ja6Llje6p1/wnul3VTSN9z4+VEhQ5+mhmsII
JSz04/g2Qfjw0/mvpHGPPn5kX9m9btC1iRau/Ry9gCX9E9nq/JeSGH+x8Au93ApYKA9c/ZS1fJz9
wTz3yxncGP8OcGAlFg8jEyp7QqQTiMlfBbhEvTN/eGANmAJmwy3aqONTjZH6osY/I7pW33vW1CGF
zBvAzKi8ZI2GkAzifeNDjFoLg/LxkptK9OornvPgaLBpxQg+NHsod5Y/XPp0mL6aNnMnTQte3YI3
RZvyAtkAdfwaAQA8BuXQX+QoPU6utTFoN7mjDQfWEosbGEExU9UFGWx5GHL47W7NMicEEaWKxN5l
2kuJZH4s2aqPmegTcoHtPJJXVS48NDbw9hmOgQ9W2WLl2CrdW4eB5c3oqxnyFdySDL1t1i0HmB5L
EkU77zi1BT6XS1I3J0hLplVcJemntbaDnRjvMHmAJGc7TAqWQM9D/J5KcypvRy+pcLAgJsFWR2KS
h9M4tRsdiNKQg8b6Pxw3IxhVQlD/X+eW5LtLO/gIXBkJ7d7lbYfI9ceonG+y9GszheErfa6/K2LH
uuo+3Io+N15Uz/HPxhAq+znnMTteET/ZVXGRlBxkGt5L22XevWUpF6SL5geva6AUtnn7pR+damcM
TvCjDZRXCEXeL1PTTrlLd4AO+D7Qcj2iAqK8XRb/YTHjEXWQ+K8qqmM+O037dbG73ydWV96zzn2r
IuJ+D1Ggus+1KjwhZzrvElOt7rcCKWWA9Xc9E0ueonX2avcGRAbn5uUMcohU3JK9PTo7Z6jZs/zv
RT6cWhkT+EK6/5aCUUUwc7nIdgJJpoN6YfMrvjm4g+LcdWOAARHWoTi+KH0IhUR3nkyUHJ9Se+l9
tQKEgRm6ax5MXyyVUvfisFRw76gYl8QqUv9rcsnDqXu4j5ZA8oBgakd80dgFWUq3AqkneVWtZidz
wBVAkq1t5McIWZhDF08s71f1XxHEBa9Q629aMEF/68vpzSmZtNdT47/kc94fgIr1z3oXo4bpjNmj
ayCqEiPidj9Z/XApQNWi4BiB2ce26mqlHpogSy8+OGr0kKdqdcqY6z6paO2yYsDqdWrVCgvrRfaZ
XxfuWfN2vyQ2CijWbJrf8RT96jep/bO0/BuVhcwAJRx4TUmdMJT+XJStjXwfiwxsaHR/xsm78/O8
+Gk08Q/FZJWa3hIAPaghy+pxwzKRWrCQ9MzmbPjs10ODpjkTCCkdnbC8DTOogFKaY+F55/dzs5PS
OA0zPC/RlJPSqbXTh1oxvyfLmdjxyB/TunqRsth0WXNCaIkxefRYtqryEOMkRDyw5uhRYhKoWfBt
1tXqumVJDDfU8BDj47MetZWqTuacYzaidpLnNCFyk24D7xRx0P1Wb7uOOmT3jVnYN/6sU3eOcaWC
ifQyJl7JFpHP5omWaree22m3KjwqOOuRdk5npGKkQILRRTVoryx1akWZqtN2jOYrP8u5RNnuv6d5
V8VyYjhkcvLtbD02HfvemcrDel4p9tOYS7yrOduKsscOyzwYtgcRbDm9MtRQBGGwvjtQCtZLyg8M
M9U/eab5tuYZ8gu2i09eQhP0nU69NmF7+Mf/tNX++7zaryxAt2H9DctdkNi7H7v8uPU3Scl60a7M
HmOEXaGKn63WVW+LpZpU8M2aZR6JSokEk9x+iZpuh3TD8JfHjtC90g0nRhvYqY3NfZNE1b7GwCKI
oJoFTf7DKpoJDT0wjb16tUN/Pjte9xtY7nRIEVZUo5+9nmAdadr4UXjog3lDdw3T9led+d6JMdOt
i4RpVOnRQbOnRcrW+2krWGTH3U6p6cgRmjWRw3c91hgb3K3cOnljnnmBhPfZbHpv1/PaoesxvdZ+
Bbi4+6wFIyeD5ocidvLQq82dE8O/rEA9saBzTFndKkz9R1gMdwq7nlOBJeKEBEO5bPgVCpsOCXzf
Czxipqlechsp2nPdJsqTGjPlLfEzeqr8W5OxCPZyS9Yw9tCk0uR+zdMwcdnNxZBdt6MCVvIOWY3k
Er6pypMUwEH70c4wrqq2h8o5vzTVS5Oaw9PAQKh1arTQc6bkwwxkBPGymB8SfFZKTFZwyMH2oOoc
lB3acTdCNTU98IZW+tBrIw5gSzCl/nM9wOPPilsnGCxQ/wQFq8V7OGbjSS/QGpO8HAWG84zLGgum
/8nrZgYSSJrq5woXvcK1/MdsCZCj8Eqnempt5JrSFl2ckTHM07wEUWqUF3dypp0k6UGMpxg1CghD
zZq15Te2+SWyWuNGslyl0tElG2fsQpviKHkSGLqvs02EZqNUeVeAYp4xNeuFJdvSC/Z3pyK/yoUl
zw+Hne21xqGdanaslx8phVGi5reWjQDhkmWxrP7gOMphCML4uSiPBYTgp1bTomf2zP+MUeVfB824
R4g8vRsxq3r6H7bOY8lVJdq2X0QEJnFdgbzK7fLVIWqXwfsEEr7+DbRvvHMbt6NQ+RKCZOVac455
ffAWWP9grezdf58r5rEixA0yf65rmYalMbLIvB5OuZ3b9zT77X8/O6TOdqkj0o8S2ZOi5bFpiwoy
hha78fb/PiYhqd11dSECdL58PWls87wWz1nv3S0+1cG4tMyK2kHc+36u3dnpOV4/sNLsfx6U3b0P
dC1PsyjWbSF+H9L/EGb8930qh3JULCy911/k6rVDdkV6T+DdcNvUc/jvjFqaNEZrLDdQkfu7uivj
B0GT7MHM6scmitX5+m3XB0oyc0MsUHO4fnj9XgPKemi3KMevP3X9HI6KAktCfsMeTgW+Hvv3RWX5
93C5l5NlDR9x1EEJWT9vuuVIklS2iTIP5//12yBgHpncJzfX76Dyu9dTwzqnC+dfPafyoMW+c49Z
1L0nQazdGolHloFa3PvrFwwJ3FNvGM5cP7x+AWCKuG0LCkaSNzTIsYlklGxZwZiy/uajffnvexN6
p4SZ9e6+MNts580oJsBZJg8NboiQeJZ8a7mQ0QJXttHO8i3I4fBbHkA9pw9C9nhDrZz+gaIf6lkF
oUJrlsn1gdplIS2LNE9zUVQbTUwcnkZYSLSS+iLAw//zbP0Qvt5rJcnyI1vDR3+3RqtEhEOfrs+I
ay6ZX5/k6hIaVgnj9dn1YboKJdcHNrUIJ6+fBF077H2TibfKAL7U81PyT3i16rx1yu7uTTcX2iyS
XexqfPjvgRoZq8P14/LqehhF+SpW49GwOmm69V8gmwjnkXP1H9ktYDdokDQF4O6erg9mK9VCwFG3
8jf+/1Oz8L/S3ISB0VdgH69fHscFh+j1aQZ2BuR/njHmAJzP0A7K3r8j5s1EkORwRjLPYYR4PYr/
vgzs5bx2ZfawT4g7wGGGfUFstdnSsNgNP/MgviNoEUXd7hXxX6FtPMbkOp7qYXxzOaznlDiwnTTE
RzILf6tWVW3Or6n9MytOub2+3v+O9vXZ9R1ghpVsRcyx0khJO+uDGXZ5LA6SoLaTY9XN0WGTkLdZ
t9H0YT8J57ngVdu2wqGPqUPnHeYUMDpqcg8g/aLZYdZhYl5NadWquHbXN+v6rATasG3BgnDfHY1T
D9kibh0GXVYDiS8v1OV/HRgsyhw3x+9BKLpGoGllRL+fhlub2F+iTLStZV/qqVOnPnGmfw+WSNUp
MtcjV84fpWG2Jyy/7cmvWqDj16eV54/G9vr0Gr16fXZ9yN2oRe3kQ8NYtfP1GsfSWC0GHYqO//PE
any3OqYlIIDVI7q+zOvD9QX/9+FQWpBlDHIzo9XDtKwaxevhqK+e0+tTudDwqkp3Dv97Z67n6X8f
Xp/5xkS8FQZeFu8aTiAP1ir7++/BHkSyH4R9zlft/fU8uD6k64cTI47dkvaX66eayCbcIfaoRq6x
BuM10cDRRt7fsa7/FEbfkT5qVXjAVtfYv6fuYE7HHMgXJnmO6cqHaAUxBteH64dZCoXYSLXfjpJy
OhMMKTdL746komiZOrteHVrEdMlazZu4JFo3IZ861L2WXYypR3t6P99+oZ6MZgXrUo+QG1sTOIeV
fmZ0vjXLEd9oflPWbbKBUcagdGmSi4MW5iaOhoB5e7+Z5vK2NLhFVH5rhz6U1bPeyoAlo2GETmex
aYcjuIF1a7voD7jvzcMykSDkeGTSuq+yk9VOMIRBxT6MZLH08S6VBFGKaqONJfMRZIIhN1wWjexO
mIYTzMasbSNNEgszmjvY/+DplmdLFMeqaejfEUmU9uK9nVoyC+diB34p3doY/Wo5XJK40zfcHHEm
J3Ud9hgykuEC+BU9ScZIV9MZvcYZTRW8VAFQtnQ3tWtGtLRQ4dKiYDgdLI05kW/s9WEDoqL36DWO
6rd3OTDe6BOVws8vo3+J5zwLUgK2oirT4ZoSUZoatKtHHfCtlUHHJzSzHX+zCEe2jpIqUIvt7SNY
N1ojD9JMOAhw6FLhcKRFgle8nwS6mOnF99bWJUGQ1GP9t8ute11bDAN2jOscq3xvaTNGYA29/zBp
eyqKJWD++EHxnGy9Gf9+ozk5bCJkOt5C7Snw5njg0ZBv8sLjyp8PufegQCAdmHjqF8S0pGd4JDDo
FW90g0sXz/wQAwz2Yk8na2sQMKdwPSXar4zIlunUzXoGmZkjb4pk+bH5YlD13ChbNtmaG93W5vDV
ltCRTC7RwJhGwprmiXlj4pKYo2cipCF6qfOeBFwHnxgO7rCgnWAJTOFLrheBI1ekCKzljTLla8T9
IoTyuiGXmXzQkhGOx99yWj+FCbGMAaqcGaKXfTO02q6M++hhhri+tN7fpiBVL9bjz3nUdtJjIzgZ
Y7gWgKNjJWe0cjvbT741OKybWpFNbKjlzW9pWNCANLQfl4hEuEZWerQMOnl+pj9AXPACay7CKBmf
ZsPbEYSLfCRBiqUJnWkrOyQt/8pbY9gtrRrCOSmanea9JFpVbeysjLZdUdGfGaud7Wj1ZUn4hZOk
M5gaxl2sMgmacj4O+ic7/yTwZ3fcDt1jnxPV2pHXRT9/6/jNuyFH8CwAkjyL0GM5vqDItYAdZUlA
ime5oRo0ggX+6sYnMHUjZ1VuMjc52ELTNyPILicTL4DEWoFIEsxXQX3U6mGVkb7iQQzVjeFgWLHN
1+bX2B8/o7jtgDrV39nytpg58LUi+UKcW4a9+UyE4vOIXpKpC7TU6eyDTF1nG1INXkivTc2DS8sM
EbATmb+0b0CYOO/ZZN/WiqF94V+EybeVxnRj6VT/rOnZdiR1WDb9JVoGAmSreU88r0O6bJUc5r8k
Z9Ovfsqr4cMYCJTX5XwvMir/YVlxvTWNQKLRGfQJVugKyOSAZhiwYcw5EXT1ABAs+xw5SJuuIRRY
s7RjoyiyEmG0gdxz7PWwcGn4EylwtppdV9rRA9mGcstoJwtU6z47qgytamAh0MDQFsUbGfdFaPgM
vPtOppu+L1/Ri2JylOyhVZ6Sl4R60+kIEl5zYlFGq22vFS/A/B9Ap3mb/nV0INC1aY7vfjp6qfld
a/l3mZpffWsRFthB5tfZQ9Hh3lfTMO+8kmFBaqBl9wp0RMkcvxl0QVUJ7G+a60c9a2/btVFVzesg
9sfqXaIXJv7hBKlsP4oN3LtuqzRntTs3d2OSbdLaoVuyCnXbWB1rg5tCiUbIAd4H64VV04mDzDh2
ZXrnIsTYNEV9W+b1b2m5x7Z1PvuUjZcS94lXlKHQiwNCFfpBkSSvZYrw1XvTSZJmFoOqDlsU6NvB
yiDyTGMeOhpp9KYm541mVyqMLO3Lg2yURCNC9NTaCkKlTOk6+1l1T8S8MYYuxZ4uwN5e6GQm1XOl
9J0g1XvnJQ76YTQrqc1pptVvvl5npzGIE29liP0ZrQTaePEyL7II4c88Jd3yVSvn1aznh9EJzNJp
d06sbhbQnLkDea4nf9JwnJsajLVX93AGa5OJmuiPeRQh03b2U6qFXkrW/fucNh9+XDw5zXBRDppG
fXpJZHHo0eDkinMik/0OJBtomvGSAA5E0AYYrSvsMG/YgWtdaHVcn1Dl7eLQ9vVEE3eGGQcfGmgA
2RWx/TFL9UE2dblxC+259wDZyNR878v8awKnZ7XqHX/ZD7JddLHWfhnT4yDKpxkbeVDo9Z9mAF6e
wmEacxTVHI9HQYjYvmYMgObPonfUL3sGkMDU+mM8DA9kGpEh6NEfn6T704seNAV3WDK2iXqvBMhf
AMobTUxEXuoV2KbiYsrqIQfNszGWyd4K398rxz++lz2APmhDx1rZEt5+jlh+Rh6RkKNJGvuZUIz6
Ft8wEj4XbLrJFdlEdHboCkv7Sy/lJdent4F/iq3fa4oIA9Jn8eJ32pmV7xFxWbMZBpdDH98aJNPX
trmX2XRQdbTrD/1U7XoOC4sEO39mh2rDbC+l/p9AAbvNbUqX6iDJU9N7gsWUf8lrWJ+DlTNPqXZT
ytU7edFPURChnKNPq1T36gzyYvryfvCKgDyHh0bGH3bJvhELGdENU/Hu4qmHT1qPAaMZUh4E0Z8L
5wYTAbDxFWVDZ0xUNGrrWToC42Ev2GccfXbLdXlL9GhHHZDq9Kq4XIZXR9JUXgpPbeDw3BWZ6jet
CxFQFwiOrDJ+qp3ip5Gq25SymMLWH0iMxHTYJfpx1P0/rkUROSeQs6t4PFs9VXYzRB+D5LpbBnPn
APN2+/HGonsHOSUPQdw5WsE0tI1AiaKdArn7CoMQoVNMC82id9iNFgfZ5TASebKwoBtlOJiuj+Hf
8zZjNpVh+diXMKLGXNN3pgWzoe/SPwTAywi2PTc4KskH/1tXw3AxAJGxG7MPXiSfNDGD3fSHDyEh
jc9aiu5l+Oh6fxePIEX7lIxiP/fDghZBx4CjQBgfVrrGxUMR1oosaGM6AoOul3Ss80O5jN6RkMlX
NwXewx18GJtvQ1IbzxOXZw1fJ0svQqtJmJtgKGacLm36x2D5CXEnoWoiv2dJ20uc1r+EjCYbYQyM
laznqPcIKqn+GpDrvKXDJWGQCBalHvmc1c0Qt2eHYjGW1e3oMzQkXwTU1Q0Gohdq7RePoUVgx2tW
hKm+ZpsdQO6N6tbzudU4c5h7w5owyN3cIUAq6+Gotq+52XJ1TIHTLfqdPZaKYrzIN8KjBnMKdBtx
+jvSz5Znu14JWbaC96amZ7uetoZpKworQjNSF7aDM9xrk2qOqZbfWzEFOZm0lWlXe4vOVNsuEwVt
Mu4xaVu9U4Y0hJ6dJP4L3wp2ao5mLzFargBOGu2Xpt9nWufHyLEUycCSaeVt2YAxA3EvNgVq28Ni
x13YQ8T0pyzIFvumG3y0qcOPrZ2IWr6kBLNWNKEBPqK9y5stVsb7bBRip1ftO5CF01AtEJ/rFdH8
0QqCq5VvYNavk+dGuFRCaKA8mgSbVo+pO+sUzCQS9MrbI1qyiYZ0pyBzMPc4M64Q+zMbQECO00xm
u2PuhDU/mbpzaTOuwIQjnAtCJZhK/thuNIaFhDhcbhPD2aeO+ljUCeXMc4EidUMuSLstDY4TUeK3
ODGQjSzs1x28SnJeW/D2qwaZb9W2BdBD3sz+rBk7h8CjjW9rj6IWuxHA7bpI1Rs4qFihZgTU+5Uu
R/pHzsKmWWfQge9jYv01HW3eReYILBkLKURDtqdFAd6OitD2OftrDe8AhQmxiQn+FWp8mSYwknLr
13JktXEU7X4bahLrJi1EG7ygqT+knm5ClXPDnJTTjeZzlri2+UnD5YcM5eY85kytTQb3M1FFuWn8
AdhXhkhlMFBaRqjntb3+wDalRxyaJoN9L98LGy6todTBNUaPOiBrAlBzPfQU+ZYZLThqedZSzra6
E5u+aJ6zosKO5JwAY4ZLTf08SZ9UX5oUG6dI9hOJ41A7l1sHCXsjvmfD/2rKJQsRsjWcpsODW03v
bj99QRI9LPMcOKbxUavUhpY8gejFfBGpzoZPMlUBcxC9EY9j7j4MvYctIytvRm9ggNLqDLL998yW
JNqX1lMk/wxCB9UNQ5QEMRJ3dDcKVVLdFLa4CMPh0o0leU7MMTrdvWvYdYx1NYVJqt8TOPJsjqRi
+kO1i5P5TxLZI1pA94GBCgEuWQSzeXnz/D+eoyESMVcWXylVIGVGgU2BCb4uDjOzDmcotsScb8Zu
YN6Q7LWmuqmKZ7B5PsPO6MA5GXRNYm1VZrATGw2+1UyrrWY6VuCd+hhgJ00/tAtkg/sDmpPK3U6t
/qYVBaOWwdxHCuaeigjDK8Cgte4QxKP8Slqk97Z1pL7oq4ICY3I3NlUlu6/pTs+PVNI21OGClKrU
D4x6dPgz5CEUvhZEaHOr1jICz8u+Zzd5S5hTzvNQBtoIGzDzzfnozq+1SIttZO4LwUC6woeKBzXe
OuTA1GJ4y6t47VCz848y3jXf6QJuCMxKOoNOK3l12j7DRDo7+bNS3L1tUr13zUTJMTqSMWHPeDgh
JNp3fRjK301ERkaeNLcyTnYWQSI7f1bnJjf/FhqG3SSD/L7yhlr5hSLpmYF4vdPQqGxarvitr7ns
DX0upWnqb6t550MBnmfa7ei52jDKY+hsNbbAFidCwVQr6/H+FRG9kDT9rqPiorsaUPOsIVkoshk9
pf0hAbCxQbTkbrra/J4ssFPFs+G41T6ujQ/X0A7uouif+Kh5rOa7rkGdwuv+hjfzSUU97VozuV1A
DkP2zfOANFgoBMtdlxDheq+4m3IpYjisPpHEIP0ef8m3vI18IpZT1iiDoPNydF98Q53nDhgJnDmy
5K3ubuzEZ8WbBRLlIc19c6+tkctJM18KW4f6nlbDLk3Zp+nU/k0zvXCNIgNBVL8uh862i+c9P8cU
fIgB3yZHYoWec8PUQhKw9i8YSaPN1Eaoh7599dp61iu97Se3HKg2EabaC4ozoquxTpyL3GebyhIV
WRS8XJuIbOn1th3ymnfdMT9aAy1ViWaChu2fmoO3qSbrQStyWobCehuZWxrxNIak/6w8FT++JLZ4
ihfnYBQU6CImlI/ViQoA0h57WM+E3doOFkJjSMI0rO79JH5oflh4IyY/E85KlYwPhWCn5nT4abKJ
WBShvyUdQQ2zWZMHNT0BIC12aLjuM3e8MFbA6KcVt6KIZcgm8DKt5NbZejQ+48r7dIf+pdc5MXP7
heyLR9OpQhGTU0gEMBRwgmTnU99xtWDrQiF+6C39bZD2X80d6SujdOstsusynWZMxv3fXVILx8R4
bIfbvIUDzgKADG6FNxvv0bp59bT4skAqBKl9yU1noXHXfzWt2rWu9lIQSbxxE2sKpprCW7dRM0Sc
LVQxQ1X7WMWFvrFFcaoj+bcSWCiSYQFKifypGx7dQpyt0ukDUxuoqSrk9zqAapVpWijWfN7BN7ZY
wYmiz+qvpEwOgCtOXZrs9Nz+TryOPlXHFJAkVaIU0705N7e5Q6Bo1xbHZiQyddCbLarwz9zokYua
JHTb6TbLGTxnEv1bVAEOtrf8C+chuXPTCpHwdKk0A76TYyQbTI/RZP2JJBaKKPpdKu3JJEpIOXXy
pOUfMBMrezEDLdZRY03m7Qx7LLSk8eUO8mj66WM9MVnHAfgto/VgJ8XHbIyveYWvmrQF6Fc1rzmd
bud8uqkz5HlR/EkJ8UmwarJx63FnN/PH0Ky+PJ0buVb6KAKXGva4idqO2nztVKo9U7wktGZas3pq
EgBv0k1IPnybRIq8ry5lQZxSbf8pvUkwQdfel3i66C0Iab+6MVnChevtZV17QTkBuavkNp3St7To
RPDb2s2XbRV/o6ZBa2nWDyW0RumWLC5OR9qSLcHjnZdq2kbkx6NywqttNGd8Ro+mNiJOx/mLy+Iw
T2AJE7JBs0ynqTdUI2cjmvNFWKHOTBUGV4wXpJoCPZCLykhKTPPdErtnHJSfjmg/imW5G+F8MVZz
brhCXp0cWps2hH5Vo8H04r3ZZYE7DQiONdKisuUW89IJau2yb21ra4M34P5jkEdZBJ7J1TUu+ngg
0wGKPjJw5Q1A1nlRjeX/US7NG5d+ysaiouMsrm6s4mUQeUiA6n2XyLdkZAS+noLLTMQUwhJ9Fzuc
KPgnbpci2tMRf4tceUvn9i4ClM8uAR9a0RpbUojOhSgfZWK+l8oRbPQSylr8VJ4P5UlIboxV+niV
CsQ6TRmax82B3dgjodpvjcy+2P0+4QKVR7D5ZCovUYjv5c1uLl0TvVMeoMdIKFEiGvUXjUFOZxC2
Msx2vvVK84DKiLZeNluUDG1MPqR2qd1Gu2Wv+apKervL4O7Iy67C2nYm9vTK35ULKJpFFPmh6m6q
WmNAwC/Yern2xb53M+OFEGnkHdSi4ZssQVYSkhUrLz6N6cSmEXICs30taDKb2OLZ3s99aZy0gglW
ixOBSYTLRs1LdOwZxn6e/faIPS7ddDMZTMqwyj/a3AONd/N+f/3w3+fA0Gdcl30RhS4WDkD8jcm9
ShI27pY1WQZr+pN680QKjJsAC8dVc9D687F2saRjcvpw6CMbAv2paw3agdezWwwK1UFEdPqA2LO1
eVmKrt+PVOjdxD1s7GhApvKRfOHPQRars4u7z6JNR2GM/t6Nfl0yO4O5MD7RkXGv6ZG7ZbqIyTku
3rUBoGptUdo7k/ETVR4XDRV2GUV/rUwMAS0iLwQbIHwLiLNe8ZocliWvPaXTWrIl2jlx0fBF7lfi
m19jj3x7ZhGOhugIiRlAOh0r6Zuvfg702941s3bTrn8uXScwloN8aoJ873sv8PPAHlYkSyxVMM7Z
ZdGdP2Vz12Ri3GTF9FjFTJ8Lzzt2jaCl6d7lJm5y1/vulA3EP27vZ7t4yNbRga+VtA1VdxZ6PAV9
Z3FF+KTA4yo7kY9RhW3cKmb4MqS4nrisrWM1CgJ1bHZvBytOBLAJlB26A5HAcBuYqLnlQmiMu21m
N3ddNr6pcg1aVNm4j6zyd0qX/kZC2ohpb+s2O2Ur9rnBzhbzAcva+on+ls7ujR//mr3FTLYjD81j
w9mkXsXymD2W00tkpdCFPPZoSWzFGyzWGyVhOahaBZ6fsXd27WnDTHWfpbrxmvus1rBj2d3SYlEl
+VBGehYD3RdnFLfssZ8cvXztS6/Yap1IEVrEbzBGsLB75h43kx4g9GAZXEWHLrFDdA5pUg3B2vbc
jiZmdZP32FynrYtGMKSd53uCTPkp82wxC9vpnvO54OQvJ1qV0chwBYQKFncm7pNU7OE0cpe8qvCC
3HEMHE3jk1EABNQtkC9j3SCromFlN9951sJ+qaZDMdNnNgrbP5riKEs5bOaYwVS/0Hxy3fxzoMnH
3abWNhWih76ok2OcjWsBbb7bWFw2dCtjcCequ9fLksGKaf+t19FT9NHSYQmMXKN2lZeeniUy2e4U
Yw0cKEYeIoezsqppdg46vpPxdsRfF6BRabZ+ZUNJnxl7OGtizdDS8UuXYWJexgkDGSHfdwmUCsq7
jery4aElMz3siTdagfxn+vI3sd0GxUDfRkHUMCbamtRSzTEbW4gf3BGSVkRBO6T6jZz0XUlNuZld
nNPpQmK50O/8Rlh7oQ/tDkLkcWkzd+Pk1TYxCWxZYm4OcSz680S/PfcQuGe5enEqRKa6fGZqxvtf
LUh/6MhGaZ+dipq2OvtWOLWZQ/TKuIPFAEWirdKLdJmfth1N+8ZSGqZYeJCFX24XaXEznvo3ED3b
yl7rzxpr3DIe7ZyVtEjrl8pZrINr1qiZRT2fRL/OhDrkNMRvoOFz8466tiBPHO/GViScFtokMGD3
NAK50NhmOfZLWXRl4BpVFIBcqdBy4nptsoDItgoA1HpJ3hWKP5HPXMJW0dmBEGLNU2gvtshepcOx
jQzpHLI0R8DEZY/N56VzeMWtzZ/ET0QnJnZY1hjJON74avs2wuK8vID6VOe4ftBpoXBGVZuId2Wb
5D24775ju8ffNpp5R9DIyNSZKstl1rN1vKYOsng8CDbuxAuXRKwOotozLLZgxOz88aZOCG/BK/up
O0L+Kc1oO2bzqzXhuhzd8bmP8HoiA+r2FUE0LNHyTqUL36T9ClKCaOvEfxvLGULXG04xM1Qah74J
GCWeaZs7zTf8Zg7RnN2P+qARPu3hgBk9YjcqjAltg57WpENnEjYykLBZcSbbEbg1LiRc/82NmCXL
jarMI6CSeqGssDnnRGN8q9j+1M3fUS3foGcItwAUbrf3S+/okHEi+tDRJ/AtflqYzk4vcFAwMoRe
02Myoe+hTePtxIzZIcUnS8Ztn2jvfie87WB0BK6leX3D5M/dFotHOp5gpsPYK9ANKh32OZh7qVjZ
1+4B+4gAJkYects+ZlY0n5xIZ7bB1kdUSHLcuFY7DRY8OuRHqRX6rvPuYVxQGOrzy6iMw9LrdIVV
9yxHJiLOJAMzrvpATb5BoVgs/PfxTdLL98JhRGb9mmN677HbZxPMXXEcFVIjtgODYgCd+Bo1+6HD
N34Xk0ei1YRZE+4UTr323dXjuxWT61VEN/mAtlIM35NHQ7/JaMGjrnySNAXIe/Ph/lYOzQ/reYzY
HmbQG7YYdD611b2WuPNZuUQXlFn2oIkGer49c8otTb2pkaKExsiez12Z+H1T/ejW9FeOOhWLMx0M
1p79Ct2e6uIv2g3SK6GfMu9lZ2y63R9eUcZZlWS0X+xin4DARWwY5lp2KHUCnbvIum97PzvVPee2
1YYxB3kzNz7yQIbgRuvb20RO023jbS3Us6GnBGkbw+c813fcYTOqYGsjGuxzXV2hA2l2c7YadiX7
DkLbEMgvzXeGyYqtQvZo6n4UJC2t16S2U57ROCnierirHJy52he99ulDiw9MX3XQTuJ27BmzLar6
ct2VzSLYGnU9wrqRd8XQl33sL/1duj7YdN9KlLSn66ecoiXKiM5Dkzu82n6NoInUoUT+iCbXZC0l
WN3TfCj+3TiHTcs6HDXGUzakGeeB/tqDlwgN03SD2Dp4jmOHYvFf4zQRuNzoadd9OW27iI1MOeGD
yDadqttjq/qn0W2WvZlZ6XbsiluFZIzZMdM5qyvaPRcPwcbekMMRVsxqmcRRwrHG4tIHU0F3eGt1
/XA7Nt6fouKAVkuxKRuju5W+bMjw3nnc9L0GJotkvAF17K6LZpr8tBllov5OgwFF3GUsnw3Gi+Wg
LGz6j6aF5IKji1Ko3Pqde1cyEQubRfQBRes2wjo4MmKFmbMGbUw/WTeHkTNK4gtPeTeoHeBvlIvR
rb/EN7HDXoVt2S43mySYtJx+jDGdDPIHKHLUD0su8CjXuzes7qEdctowTvxSzMw/BfelGIJ0p82/
ivzgLLKM29S2xlBWZbzTCpIRWsP7dW00mqV8UXKMNgIMcuDOeuD2M+uztXwL5R06i5js7Nd1OEGX
svhqFd5a3ZXUfhohRtUcnyeree5yxBSSk8vsn/BxnP0OhU8cJdso7aB4DObG9cXX6jihEIdO0vum
FUSmezFRXhfMX7Zj7Bx9JD8njIrPxhozHjca0/aaA+CK777AbImPqKb5ulORB9QmK558hzm16ZJR
BAvk5NTz3WgxPbBF9J7co0BhVQmiadkOJtL9sbuZh7zYI8s4zmN0R1wI1hd6EbmhkOq4/M54nl/L
yv7pFnUjxHBHlQq2ODnnEd/B2akhCOp3uRg4u9fqjDnKnZMlgnK2L+mcWIfWlkdDkYNeqkdtXoyb
AS2QiQ54V6eHsqPElb71Y+bWsKmc/lWr5UKfK+dmwHEzcWa2iJ46LzlLZmn03D5NIeXFICw2S7x5
p0nph/1SB75IOFvShwIyQxCz1tfdHqzSEc0kt/JcN/H3Nx+FQ5xYpCwSp7Wf2B4+c5H/lV2ycPab
+6nlfREp4YXkre+cpf+ILZqQWbba6TMmaBYZT2btxYEAUUaHgYmtzWEeu3GH8IkV9pTJ7Jn3/4/7
t2s6P4zpF9Cmpenf+/pGm9hW2fGP6tWf3nR/mkK+enP/yBQiCsxMg5PvEpzlQ5RqI7YDwljVO8xR
NVKDHYEkm8gDbzOUS8uWX2fq7EbWGVDaXyOavKCt0Imt06xKYs9np1aExO4cR+UAfzjN1rx3uYKq
uN6XLNyRo71ZQ/oL3Kyi89yqfa0ja8P+nnQ/ldu/kjNFN7qq71qxMyLunKzp0JX9QylG6MfVXzP3
0Kar7eClSOp00ZDLgO+0WeNntBmBXWR8u+YPA01vmyz+jUKSFlYGaASk12mro+n1k5OyF2OTpclN
U2ukVlrlxcGtlldtuZezrW+RzdlUF1MwVM7emFQMbaxpiWBp/5j8YghrXP65OHVsSmMcnaQ7Jhiv
/Vaywu/nJvtJ6naFTsmjVWm8blI5hUMXh/KWTdiagTZPL8aS+Gc6G4HqyR737NTYKrd6Spru3hoI
ggBTzb+RhlOJ1tWjW47f275xcrZCLePyIJ11gqus/AJT7wH5N9A/1TCxUgwxFOFOKKf2rdSa7dTc
yUU3zlU57qZKi8M2pyhr+kNdGdSt9ITTKuXdU9XWS5abtGQBipK22uqNPMUewe2xTuwCiiPD1/qt
X2jYlce3QnXbbuwpAWR8rxkU/VNVf8cM9NqMMEo/1tJQm81PR7Z3QpeH0i/mrTSodwuZO/SDLMxC
BUSWaLqXsfW3EefYYtUkJ9BlHPbro3GohY3NffR/yEj5pPklWu+FCcpeEQOHp+VssSlNYsoIFZt3
GFbukkm/S6cBtYfx/6g7r+W4lS1Nv8qOfT3ohjcTffqiUN4XragbBJ3gvcfTzwdQW6R41NLM5UQw
EJUGAFEFJDLX+s0mc6N4KREe0GP93MnWCOVhOprlGCn2YF2zQr4vO/8GhCXTUXSotKqBqJHox2RQ
rh0luFIZU5amUa/CYlhZmbR1eJNDFrXrlAQZ1pSLICAaiWNn4BczOe+UOTBKSqbLZCcDF1PGRM3h
cvupt+obaWlUFbMSgo0WngWzTIj2ale8OEHzEpbkKoJhJuVXUV7XPDRQ/pz0i+zpL36nvdZNil6/
PFfEKFshfk++rEdYIWfVrntPhGRJ2GdJQfBMOCnpcONpxl1gdGtRVja5x1RVqOQ98jvQPVQwOjUv
RK0069n+m6QKi1zMeGEgDdFY6lLLecOK7VORIBsYPqmKig9buCGoe9ENInFRld4PjjUv+kFdeZV0
a+HDmufWg1ePiHjf2wstQAqAdrhAxN1ei/E9TWUC3LF5K6LiVjvpCcGjBuRVc503xGIqFzJsaugH
iGMY2jnZVQyRYWYN/T6prbk/aLgo0YWMyV5BJ4U0q7nUzOJK0eLHosSrTBANtPYBpInNjaUSXlYs
aAWaed1WEhM2bc6QSwYajQRguOptiEEndBPkxTSleEzEei6AUs1xDe18+aRLBp6h6AYGxNzrzFmP
rzzyAvdDEmoz1UvgpkP1cXLtkivlUSs60ybXyLIb07qZkCvnqNbLRQKmpzVBPnbVTq7JBrukUwrh
GSUHrB6Jrc7aAgVJcKmywU/bki+PIol1qbEhBM/Y6EsZ77VhVUv1XSwSAkMVaWSkrwSI3aWlMylh
otjCVhnTgOhJ+chOiG5PcIDZr1N+zU1pWRfqvjYM9FAynCFDxmwELYyUgGZdHdpMrQ5S6tcHAhAD
ab1WWAMfaWelkHWbuFSzq0AVwiuW1ePnqSIt4T+iU8RrU3fQgnQ8V7ILTSxX35vpKHTNAlvD/DRV
AQcgD6GpD+8HCVo3YBw3u4U2lNkVcZj8CrjYdSYi3jFVKdi7HnNLXL91GHtFGJgu+W+9+fuBCKTD
0m9lYTP1A2zdXboc+/rxqNMGbsnag1BJ2pr/bKor9bKyQdhpyLj8Uxf5pi0h6nOaeqDd1YN2CQho
a2F7Urvm+4a13cVUk3b7qV5lboCUTktC65/+Uq6jYqHuyZPKx/fqCGu1owvCaDroVB+lPdZTnnZm
LbLM5Nw5B3h63uQOwKk0a6vtVNStNBw94IaF3wX1jVW40U7OiSUmblvz5qjMCx4IdgT9prITozu0
IoPvtGtfWKXtAtbbTMUgsoIVxAZ1/nZg12n3eBUSNBtPW0SozoXSW9fpVKaV3ZN1UQ/TmVofy8bB
MV0CEnRv6zxes5wW7Knowzw9tJZ8G+cC/4conpRcKq+n40jsSSijyPfTgbQEUF+eWM5yaq0Cze7B
9MKqidLLtNGivFiGBY8WUlmeZ9d6itZFG5f21AyiOb1wQn9d4MHMKD72if3BA3VFUuv9OGHZd6wH
khVBCnlZVYp/IsTuLdO2i86k4EfkQJZdkKgz5qnrN1chkprzElWF677IdduBfXPD3Kuw3VaP7iqi
bzx3WnvvDejZGZFmfEk6LZlFQp1+VYvsFVNZ6JJFcm82QfzcZQm0wUB5SQaA7JGZfqs6ZhQxORUy
HKndiBkDxyCenY4ZzazYE60CkhujQqPqAfADrImZ7jT0HtKVRy7klUTETqmG/CUqjIsBwv/Jb4MH
M/GKR5E1AbO30nqQyd3OwiDql37mYo1iSfkFM3l0NSODIWg0XJ7q3DCDUjkITH6aPL9MDZIrGQwS
TraYilND4RMcCtxIYLrDod76ZW630IGYzadiNR4gNWRz0XQmino/zoHXcwp8mjya1uapZw+FIS4F
RUKFeOwzHd8iJ7jqcq15+1enhqR06lVSktOaukzH7wQRnH/jke9Pc/BsMNLXQxNiF0kK9IRbULyu
cy3AEjTzDjxmwqISuuAaEQPfLiSt+hpHwlHWstYlR3wZTMf7lsfaIwBv677VZRML5ArabGtERFWs
fCckqbIz5NZcsnhteP5jmby40nxpneaLliLl4mkL2AP8QEM4XBIj0x86XU5t122HK0vy06Wlx8jt
xGWzBd1vrnBtdk7YmpZzJQ/FOxCFAYJJ3jkXw6tkkOWjksUILSh6S2qCXGAdevmRG4dEkZuGx5Cl
00pBa+EQhmq0qnNUUqKEBFcctv0h1JRqpSSgChKV5H+tSvFBqnt5hbKNe5AsWV/xoBj7MIQIkDLg
8pRtE0Anqwxq/1rRAu/CbIQpnWToz260RVdCf6lYh8/Kyu2vpq6+NghEZf7p2jXlp64KNOcrEY/v
VVNpjL51eA16KtjjfbZqHbRNUVsmnDHVEfBcNXnWeosWu9B5Vohk/Zz2EsslzsqBMyxkf2gv0wZ7
WcNWkJNYTkVp7Cc1MHFdJdNWGUMbxt0BsWxUfdyN7Ofd235eQFDZlJ1iSxL8ZcDND6EqIv1g/c9V
ZiF7A0+J1aC5TnFRAWPZQgaGl3BRUBWeA9rpFlNdm5rOhdk9GH0UN8kJ0W+qM1pl3vbIM02l1nPi
IxJl66k0HQh+mrUOcM8Dzswxpo2mag7GzTxD73XgOQtSubq8qX/0I/8xl5G2O01VmWUmSLoV67TA
Qr2Lomouyi3oCgIo1VIIVH477CC9BWxE+JjCEBLLksuTwWsBIMBYSWwytN/KZV4gwEcc963nVEQ4
n1DTuHk/xNSQam510kmpozltIgPTlifJ6cX1FLhPhIh/ghvzf6h0NV1cCxIh/mnHqeO0mRrgoZIO
Hncehgz4eGjpG3dcgOZeoRwb4j8nN86BtaAa+JWoYUmSR0vPcoZQhTbAx0lrEo6KkbwmcmpdfBfi
jZUTT5/qY8O6Ru5DvLbG6W6eQ4sRvJr+SbpLM1ShtB63aadP8sVUX3usiNo6uyeLYyBO1GGvGpC6
jDUsZyWvFXalwd00mz5WPc6lSdcgZa4Ju6mqCEJap/Lbx6n2vb2xIK5FsfDtU/1U/FSnyaa0ifNw
0ZrEUPG96nee3H/fiGJ58WuudVDBi8eeoX2RAsgHYhZmX0navWhqpj8KRnJXSVK1UXVFXZlS4C2s
WEH1Aw34OzWVSJ/B8Ehkk/HUldBlKiL/HsdLTI0ZMEFlCItS6XcmKltOHyhzUOGMf0l37PM8fu0z
RD3rUv7iaqUIgjQ1WbG3wra9X8tSg6yoSOp+JraKu3bihKV1BbXLlOPHzJIe8CcXrhDMTneJjMyg
bwwAErp6mcdZdN+IJNF6IZKWAhSur7pjc4B4Ud83hZttpbyIliIEsU1au/Gd2fcbgpHJo9QqKawn
x9nFXhNcOar7bTrdIJv8gnmXnow0bo6OS5ahG3cY/w8QlOS0ArCBie6qK+QknwIkSQ/TRkm6+pCr
NfBazUTiQGCVngOQPCiyr3azqQ9czvEjMG04cOrue/HHIabucZbdx3GUrt8PHSnAglWhqRZ1DjWg
64YNui3WcSolIQQ0o0H2fioGBSgW4Kmb1iyPBgnBalMSAQEdJvp2mgvFfd+QVw0SNX8wBvLWfheV
j2kU3wPzaJ+xaD7UzEdfy0aHkpW4ONinwyw1oQnMBBbyYzjacuG3xB0IGdNVR7p9DE+8gqc8isul
Ro7CnCxlMx9r6dVUfG8IIyHGBxmcZUO4++TfCQ024gqC1HtT93JrWWZAfNtOLzeeUm+n0rSZumhj
v6mYj+witXWJl1XGxe9EYZOY8LpiWOqs0htEFGTIV3N/bJ76FIIj2lFETLTQNPrwWn1mSS9s33aR
pcguZFc7vXXmdzpKOEtohWZcIAxxkB/neNu/deKCO4tzlEAKdl1WtUu7Aod95YZxcuWMSw5fLMDq
/Kgzy7qah4TAgO4gCQdzRT4Xomnuczko9nBZ7lkTazcitCr0xvRzVhpIygbgyQ1uxP3UqKFqPwcH
kq3FDJxg1SjZKjHAu0aV4t76TmossgZxBDno4FFB78Q8p4Hq1sX6zRCBsrFSV3hdkl9zXpOGKalS
VNpNzLEWAGTDfacp3jwLIghEIAWuiWYuOo51VjRFux4Kh8CpIbPChGTH2hxRd0WtgtnUaihkOvvK
cPak5xEY9f3omJV6cTRArJFCL/yn3Ii3RRJod4WSGXAqXORAhti/zwQCCGMH4+c9yaWWBNVN7wm8
yNueOiOWnfWlfCa3RMTdyKObNoKhhICnfwkcB90oqUpJkUTGqu11eRfwjgAOE9dktIN0z/hWrfpY
NI4q38/CCEPlkkbY3/miYNx0o2QReryzPFfNVVk7Qz+LRw+G2uilA6nOiMAlqltjVQKC/5CNm7d+
VaGmeFsI3/eYWqq+xyG5VR0sCCG3k+NegEisr3Sl9q4zHc0KH6G3xVScNnRQDb2+YmY/soAQHnrv
MNXRQVIJBxIBaTeOVas40zbuTk+i4tB6bbwI46i6k/3gefqpJeWbr7XeS8C9SjC9x+hi3MdEqmin
jvtEBjGFIlDLu0EZ0wet86omb/skViTNZDP+vk+ug0sJo2QHpcraSVVv7Uh5kt9qZRISeZC4y5B3
Q4EbNk3J1PT5I5NgZS7U/jLq8rjGpECFx4er7qzk6lF5xke9dxFhmGmiyTYZK943VeRjAAzq9WaA
SLuoOxzXS79T9mkihwtfC4R7SPKnlrvwRfObs1q2yj28hYS0ePlvXZ24Pk1TV9Xrzpnlf+/66ajq
IOKxnuYhYcRHuUiUW9Epshu3+VDwm0ep0eW3Fsn60PJ5n8zK2lVZOIBQhrzBWbwUO96xMP5JiIrq
YvoYSggC+OMmswIUJs2TiG7XrgjH9dr0MUGDVsBT9efaqYwyfLEdFELWVi9sE83dQRlRVxGp4i1Z
eWE71UN8J3g6VUpxZ6KLPPYm6Wcls6lXrUu1tp46lFPt9HHa5KZGrsyog1mGcsb3/lNLL7lfa6vw
dj3j/Nnl0VhHHYE5Kc6Ts5NIyXn6xCz0riKZun2v7xxXWpsKiftp15/7gjb93rdCu3eGxkGN7LDp
HqaNhtAn91GsLow8RrukquF+Tx/f+5Q96Y7PfaZmXdQQa2kwlvGBGbo3AuLvuySpROLT40dZAPE1
fZo2pcu7C3iSN3uva2Szzw/v5VAfwmUQo2M27QzFEaWmT8chXEmSpix1hiuTHNmHYzBxMuyk70Tw
NRlcLeT6Gss/I2SQnF3RS8551BtwxB1lbvVy/LFhXTUI+L3XZopizMm0KvNpx2mDtHJyLtfF2HOq
KFvwYTpTjhU8jRinmfuBdOMBM4R8NhWhMqWrUkFpaSrKKpRRAa7mfir6uj/nBSnfZJYsn8NYvZmq
Wx/t1krFQy7ok/6+lEj1soQwNlOroIknnDSHC0bZ6nWZDG+HtiK13rVBnaGnxE5kPPoFukKsR8d/
S4pQE0w1QTm2+Crdyw7OJP/+36rjf8s0zFuSSeru3//b6ZAh/21cItCcw9JfTUroMa+LZZW64KJH
sfQ3dfRRT/29mJceTDQLCM3UOjUMXcTIPpUjMXmIpChZT6U+zncMlVB8ImlhBcx1oQX6/hltt25e
Es9edKXRA2XyYttBqOCYMhXCOsnRSD8UyGdNvd92NBQP7HRujr4e/lkTSv8M3sxladFeQvwv9gjI
72qhM+9FmdP3VgfryLLOeRPelmN1YsGzKULS6VUdmvddpQQ2gXh/P7VWeoAnRh/euRLo6UrFYqdr
BfO+gDS2TIqgW057yXJLOLIOgqMlRNbdEOynU5pCI+5ReiUDOJ7KCQISuUUirKZiH/YPA76zaFiV
2U3pOovplFZFbkwacL6um0i+U2GNhb55qCKFjIcoQi7GyOqAU7ZxaHON3Esg6Q64UPW67yMVuaEf
zZ0AhuF9l2EYegZRJPY1Xq2KBuvEa65dr26uMVoidBgBDnVcikjeYCDT9o/vPaTauW0DJTpM/XE9
KVdKA9FyKhbjAccs7nisaZ+2iDUbTRFrZSnaqqr74tQl8O2ZAAC1LwSeVhGRzFrR3RfvUntN+oKH
UwxO0B29BlTYtkNlQvRvg1tNL58sRUheQkcG/qLnXxRZyxcVyoR7opH6IRukHA8ky/gaCPl86pqb
5PnkVjSvhghvuF70eZNoRXs1ZFYzm86nQ1KMGj1/dDKgikLeMRkTQm1XQqpcpL5u3gMcOExdq0B+
aEwRDqKsS/xTRHSma0idNrcN1lH/XEPIGurtGtKYOdV0DQWsoVs/yZ+A7zZLJw/VZSSGwxpwQDyX
Efa4nYpNESZz2RPlW7Uqv7cOlqt8KIqhnK9JGsVL2M7kSRQhuBPxSZ+LvVgcAcO3m1wKyzWyyeiI
Cn40N9DN+9L3zT0QaPWbWe7KSBheq5xhAhHyAEI5ew+WUxxL4plpjeBCqySPbZx7K/SyYuTvojbb
E5nDMmr89KlYI/KMzbBa2awD6J3nbQ87Ahtop4r1YyQpC6cT/D1pI9OOiLsupvrclMECQXRO9oqW
LtKqxTLCrdlDsXyMX6zOfDtAu1EMFVctabTXMwxxr6pgQcdSHrigeNKif2tsCk9aFEWDIsHYMHWZ
Wq1GTnckEFDRD0hQoQS2jApXO6jENw/6uJmKXtTquwFzyak01U89pJj8EUkfA2XqJID6Pu7bpngc
eVq89HC9sScBdpiutxlC/9e+C2CylMBZTELoxlDe6pYZXpNO997qs8iwa0kuv6K2Adu8eUFtnHcY
8JeLm6nO2kU6aGV6UXIdtiQ5KkFsXpRWtBGArh9FVJvmyDhKR6RTcUCrI3/Z5UJ5V4jSrVuELZI6
GGX1iXWvBXioBJIR7ussb/EAUXpU+3v3zBoDMnbiXqCVt3tFrvSLNm5UGdyill76wNdHRbH6AARz
B/8PrGWhhsVGHphWvPevy9JfihVLtqlu2q3xQOH3fh2vpuLUIPrFK7L12va9mwGSyijT+AR5U79E
uVOezEaw3zugLMPULOif3w9TKka+qgZIfdNOU0Nd+908jDwHygUHmuqkKukwu/bjzVRsUkdfJn4G
GkLEG8dytXuTJd2utQABTMWy770FSjXieioaYXpbke46Q6ZyrmGoL8uq1u6z3oXAZl1JXaAeSF0g
we+K34BhiaugyFjSTHXTxveTcg/nCtoyfcUhVZbOUGSbqkkewAJDPbcceS6JZnDV9ol2VuWnmtgC
xBnsKjbImEF5HRvTIg2vRNUX5yLZocVU99bgZA9KL0u7qYSUona2kqep+1Tja5K4YdL68ThBlIqg
IiphURhNA5G0Kh9cOFRvx2BxAVw7Hx4gv5h2YZGZDkj9S+MA5KP3ev1ecpy30jRWdahcvLc1P5V+
7DcNcj96TvuRc2qv5ZZc9TgA/uj5dr6xbRTc+cV+VueCfnTbjdv24QFmY3jQQueqjvtmjRxLeHiv
nz691eUdCbMWZAPd36uTgpF+NpXLoXmOXID5+DMcnFhLD9OnaVPmPZoqclRjIPZPgyOJfvehrBr+
OhXdeBu0+FC+Heb9CE0p9AspGLX7xuNPm+lYTAqa2d9//ed//9dz97/d1/ScRr2bJn/BVjyn6GmV
//pbl/7+K3ur3rz8628DdKOlW6opK6IIiVSTdNqfH6/8xKW39L8SsfKcoMusZzGQNf1r53TwFcal
VzMv8kq81cB13/YQ0Pg8LdaIi1ndSdZDmOJALx6cccrsjdPoeJxQQzO7sQj9bcNprp3ITcMLBnjt
1GXamHFu2kkB3jefCX5rMVHBJCBaukGoHotBU9428SAdVYbWLblhvmvUktQjqPxsJUhuPXvvNzWQ
c8NAM/WRTM58gqJass4Tsz1oSdwdpk/Kj09jD5RTEqZx4E49liYHR5Y2lV+nl8wHSuuo/YeSlYgb
zbP65e+/eUX+6ZvXVNMSJdxlDEXhB4AXYv78zSNt2GFgooWYdRUiqVgIw10zeKsMsOYGQp1x1Q4t
Wmp9ET+3dXhuIrW4e+/hCOqw6GoZgQ/Xyba9TALW77ootbERfEJkxN33Supda2KM2/DYOhWnDQjh
px5jsr2nit71+/5Ji3acHUrSk9jufn+5svpvl6uKimnIuonuEhIZY/uHGy125LivXd1dVzUjFnrw
dts3jbeoI8k6gKNGo5qsSDFuwsEtT1N9A+gm0SJyKKwB+y2TzX6bAsacKa6sAPEhp0ywkwHwQ/m9
fUptYCAwXcl//vTMlNMz9JxmfeG7XvWp+N+r1/T4GL+W/zXu9aPXz/v8900a8/fbLgf/uUhL0s+f
e/10XM7+/b+bP1aPPxUWSeVX/aV+Lfqr17KOqn+e/bHn/23jX6/TUW767PVffz+nNbk0joa4R/L3
96ZxrLCMD7/4ePjvbeMX8a+/V/Vj/Ln362NZMYio6n9YGoFumSCrgead9fdf7es/LbpkKoqEtpdk
MBD9/VeCVJbHTsp/6JrKkwFMRVahMXHyElbHW5OsqCJpUxC0CMuYf/9zzd/Hu7cf69fj3zS+vY9/
pqRbJNpkS1S5Lw3TMjjPx9uy4dHzMlmITjB+F8M8XACRjVeWDV9q5tr6Olv5S2MjbT58N78YdrWf
HobvZ1V1WdYNyRBN6dNZxUbM+9TVo9MQ3BoAYWT9JSuGP43tfzjJpwEmEDxdFBMzOjXttQiu3fW+
Ac4kWHj6/cXI4h9OxM/48TtE168NBF3jak5Yalz56xIMsq2oJ3Pe2PKy3wA1d21x5i4t5rS29xVn
kN//C7oyfmP/9jvyLtNlfbyZzPEb/zC8ZEqGdlZvcbGmTjxJXYZIBSG4s2/VUby1g/KFkKQgPjRy
RpYWFkbhsvbT1p1iLtLoprGyVQrb3C/1tRCDrO/KTW7iR9dIJwK2GxcWo5i6SyRZbFhfc6uVseV2
Z3ETrnl9whJHakvHjMJ1kEWBJB6iHxfnha2ARelS9+SByBMh6Jew18oO2FDrIVoeLgp850NBWIUi
9mKuYaGj1dmd9ijrZIByTQRAj1x0j5SRpKMqhH9nXh80X+PdiQyy7w8rSByLKBoWvXJVYzFrlAs4
VgFEk8xdOnAn+lheqGK5xtUCNJuz6RzvQSM0Wjnc711gRzk/ThCseEgW8CgOnZzYqdUsQ6065Vax
tGRWj3WPT47Du5x4rdyYD0p8AT920ysPEJDtDNMXS3/sWi6h+oLL9sqNywVvn9ZIsGdINxZpIxfr
TXwEuUAsedL21CKkkPvZeWCx1zEJsBC5kx18XUxgqrG76RTj1KvCLm5dVrpI2cC0FdP6HqFo7LBR
ytTkDZLDCD62xygsjnGQwtAqvbMApklFGLZ3Glvx+Lo1+cbKZQj+Uy4S5DSzY+PkQYQ/5t/aSkGv
p71qxWg+clmhBVxZCTIjqCHFZg46vFzVtqDri2TAxUK4SsV6pkU4yMPF7zVvsDOUmqDdnhvB24B2
vKqTc5Xr94rUbVH5I7kZF7NCEQ6aoK3D3NyS091yq9yISL6b6HxVZbMvc+Qp+35ZQRtuoTZEkQ5I
PNo4iAObgo4vTLoSGqDALSEaFC/JVXUyyHy5WDKIrtXGOoV6dJWo3Vapkf4zKjuoEvCi5PXlZNb0
sPEgjCiomLmRfIL1hEIUWlbIp1qEM0sYlFi1yHVyXQRIWKFTrBQDPDUeZTRbmLCSuJCIoDobrEnt
PlXXfWTB2asAwmokS+NWuxjB1x7j2KK5D/p+Lwi4ZqgNOGU09hSUxbP01BnzPlNn2qULBrK5s3Al
vGaOHRx7HoAb9zZ3F4rSXxVeb2sdknJ6fJFWFm90sjOYm6XDl6LSl6WPwYWJYefcC0TXtsLhSs5w
RApLaGlFqpGe89Qb3ak2cct9VfvFsxD0qu2SOocsLTl2ysPHdHg29CIeHjLOA7oya3J/V3DfV6q0
1gcUEENg5kBN4xb8uucuZQ80XWkOyyoARlmK+xSxnBDSk6Qja+XsjWqXupgYZ+A+SF4G6n2mQZcZ
svlIPyy714E7FKVVbUv0ACUbA8zug9c9mmC9QaTMc998cXPlIkFoyNoc5iZMDUV6RujIzrXqGGC0
NCrQNYO289InA1fMrKxRTM/vvTLgDLl8naXNwEOer9PIWit5si8c5Lnb0Hju8bDlxXSpeiQ/EmEJ
GXU7SD5ssXTbCGO2Nm7QDbBQKggtHmM1X5V9aQuy+gQvDt/6ttrAbv+ChM9XNRtQsoSf5qUDFCfm
726JbBoya3GJhbpSMmtLjK9dka5DS5o14K1leE5Js4pMmC1itYtDEcxffmhklKSY/EkoGvr+Ptdu
fXeLIsNFzIBJQyqSUcbPo2GOSvbSQXWkz9B58bVrL26XsSodwBYuqsZYxH2A1tljC9gbGMhSBjEm
a18iFBJ4Mueo1GwJyLy4UXPPsnomi/E6yrtTqHB0pd1UuMejoLNQEmBMsH21/k4UumVgPEJDIEL1
XKXVMYRTk0QvTtitU+0ZifErxdqmbnintp5dSbzFM+nYQYUxyeGEugffBSq+pR28QEWjg3Xy6CfX
I+IN18YEbl6YXxxh7pURexi2RzYQMUa+02+KiCiO+hUvJRFeDQIElXYdaXEwU1HCNUosfZCXIIom
MSIOyl0WdqtmOLXylx6xxLZFzyNcaB2qr+pGIEqqtxBLK7sTFKQ10VWV8GNVc3SVGBecjGRr/CWv
rRlhosuoChW0w0ZsLopcngsB/RFiFZloqzXKo8lXsHiH0EG1KcAqyJCvuNNt0XmMxHYN0w2d7wvM
3jkmIixcxHk6BDtguftQM28qAZtlWRIeA+O281FVJIzlIuqC9vasAKzC/HHbD9p1Kz5a+lLqv6T8
tJkq8YqNljJzfBU4qIJF16gQLYPklvJy7fTVtpAg7BpDvYnwPjOR2cHYUnW2cb3MkBiRC3LlhgTK
ovJWnhFsTf0WX959Ur7qKh7iKnBTjJMXCs+lh9i0JSGSm5ys9LGSvpIhXCDPvqwZ0hVrwJUll3ea
2KGM2vhQTur72qmv8BB4QerGBuYGK2GWmP1j0hm4mbdboN9wL4qXIYl2VoLETxP4cwUtKhkHRlfz
bB6/+cjiLeBMV8WhQP+ilDOU4b+FnnpKmq+DfHTdeO03wVYFZKR4IEjMcF43wZK4GbrICHyhIWJA
h4ENOE9D51qAEx/yRvb5QmN5z7QIDpE6T2Rha0KmacrqXoukK7+rH4RQRDUEJtYTrtCzQFHWtdtc
ufzQsXyjdtGMhLCjXPwI/C2OwmJN1L5iYqNn5xY6F3QeJZ8VtfEYeWgPhfISvI9tCJdMf82qfNln
w1IaDNSwk2WkM5yh1Tswc+oFbTZq8JhpMP/9TFD6eZ35z9T6fSL4KaCRSkqJGQYTwdZ2gMbJ0OBm
6VdnY9jt3BhgonL9s2xl/Om8yq8moJoiWrDiVEPTxvYPE1AXU1Up1K34VC7Qr5tHy5hxt7XRBZ6p
S9RNrWV4/4dL/Tl28/1SP5zy05LaKLMS2HKUnNRVsdHW+O7O6qWwQqTONv6wYBnXCp+n1yzaRTTx
CFVI6qfptaeEYT8oXgx7sl0N8LSSO4SkSvhierky+i+/v7JfLY9MRVVZFOrw2cXxwj98l0g7wigK
HRYUGbPMjdrcu/HlD6f40znG8MyHc2gK8kQi2tGnFEcsTzwizX3Dim3gvTZsOpV8P4yfZas9ACkN
jZOCGCx2CbYxAJgbhqOJkInn7crkaLbnwoHZ5z4pJqa23HbQTklXLs06eCrwHQ6QD3OC4jrV4g1E
SsnGr3GkKfHMw60bkqWEjUUB+LXBKQVFV3SC5k0druWi2HghWipG7JGnjTukPq1Xzd8UzamJroPa
RSEMExH05vpZo4GMRt/NYYL4+29K+sU3ZZrw1IldM5VT9U+/fYM8msUYHJ+k5/CoLfNVcR/tql20
G7bDIli0ku3Y3fkPJx3XjJ9uuJ9O+ukxrhXg+2XHuly8gLW1gWyDlTmjxMjcZxk8AYqRbPSvhm/h
g/MEPdFZ/P4f+MUN/9P5P63Q0eVx1AohU5RargBgzGVg0q1xVtGMlJLnQfDeoko/BZU+BmKlXzzM
H09ojIvsD/djKLVmXaApzPjhrNpVsEzTpTqr57wDV123+v3VSb+8PAukgggezjSVT7+poyCJXTBP
Y8EuLfthlm266EHeGsthLZ9L/RbthlM9F6FpzRBbDf5w+l/eUR/O/unHZW6kWWk+JKeuxMdRuuvy
41Affn+Jv3gPWNI4eugYSkraFDD4+H0ynS1rI4lPwqDNtQSxAqbVvz/FLy7jp1OMX/KHU6ga4dNU
qOJTyFKI4NwKaDwx3D/F6P90JZ/CK34oxiI6yPGpkwvU60iy9vvfX8gvHjYuRBVNWSQ8h0jRzxeS
F4EemyJnUFfuWlmTG1l562L1p5fIL09jqIppsaTUyDf8fBoH78wYZecIrV0AUi4K76yORtrNU+3v
0HXh1eyxinSkPwSopHEs/zSYMHyhTgCiRDJ189OJSzNsVJBV8QkLuHmzwTuuW/u2turnrOjHAMH6
99/nn05ofX6Yg0xkxlrHTEKauWx7dnTCDZ4hK1qL6/wPZxuflt9cnfXpbenrmlcakjneH91cGe5S
81uTomBtbn9/Vb/6+WRFJ8akGuSClE8zHAM9J1n3GhwtC5Qiv4oDqCX/pIPoxioEoee9NXyZzvj/
FGr/H0PkP0XeT9lrcl0Vr6/V4TH7/yCY/n+YO7PltpWsS79KvwAcQCKBBG5JcCZFSdRg6QZhyzbm
ecbT9we5hnNOdXVFRUdH/DcKa6bFZObOvdf6Fm1nJj/8hf8xrPuXjvothF3Tfsv/16FJv+U//thc
/8d3/73Dbn9hfRuOIZSkONNZIX/vsNtfLMeCtaOUIR1eev/osEvzC4c6r3nEDZaiE803/a3DzqcU
dR7GU4mUje9W/02L3fwsDv+5QNXSw5eSnyckomZb/+tWbAs/LdA5zM9TWV3RwstJHOswf4hr4yPW
9NdBzR+xZZ4MJ9jy0042f7sV+fKv0Ln44ukmYvQlxZKmYIG9w1QGP+zcaxdueo8gwbZByzQpH3ZW
Gr0kxQzLVC8czwjF2vZjgIj0a/qiY48ugkPnTngMkwd3yF/0GNNzknruSlXcywvrBL7uaSKpaJUB
ncYQDQ3DaV47x/ZAdfzsE1oVmNBJumrdJzM2brQqNpGtwUkCn1JU0D7a/k1zxCvH+bVrwaUKdaD/
/1Qo7Ul33CsaWS6I0b4CV9852h4h+VuWxd+Bi+brMv3IyUJZhYLYUYInfhKQBpkMmGqLNbfOVqVd
PyXAisnE5UCLgPfpvjgOPaE9Vf3YKuNWLHCBcEzekEJtIIuQiRMeJj+Eic39vMebj9nkxliSaxva
YVzpmKhAMkPv054zVKB0ocvOuUo+3lhAlOh6PGqNto8N8uMz9VJEhHHHki5u+dAFNHzHqtppZG5I
xChL7iIRIY2JQnu4ITuGV9O9aLM4upP/SwxLfBR/wnL0b9nQX+x08ldzGXsE3WSbTHQVGn6yZmT8
LvVqrddI4RPaRPCoohQMAEHbfZw9iIWHiAuG8JXqpU9B9jMt3U+24rcgnhi08tiK9mDh/Fsx9bmL
zX4vBOwEP+JWTLs4WQ3avItDg5PIxt0Axhk/Wzlmh27+bqemWPVhxuhVNfdOUJzBHXDprnmGQR++
IBh6HUxI5LrG5kcJHpNVFmrGvrNcCCC4IIoyXoEzojMq8C/xjD4anf0EDZt4+Ke0LS8FGYe4PZrS
uY+C6C03CJRqmvxnUPE/xGofuzR2fCejY0hfEJUevtR+ZSvYJmNxatwCrl5aprDh2t3Qymk7wgJz
YxPDozwmsPOsLrjnj0uKQbxLleauLFP71YXNDvPJLSCPmxqiKb200RiYO99yGFVSy/1VWaVIMn1a
b8QqMHjYVmCYjV4nyKZ6SQzrYKniJdXbB2IULpPIH42CoLChyF5S1AoGzj8yYjw6vzfOiV3rpPdB
YXpz1BLLga1wpcpb0WM14xjpvRCtYpZ2Xu/AXwdHu9cTUKahPJPtN6/8Ji89/DWeafR3icEKqsVJ
C5OH3vWJhJJrpJx7MnuPXVX/7J2E/CcCl9FYibMR8eQpH3u24Wnl8mT09UY1/kZzMHjHdbvr0QY9
owg8g6AiZ6nzud/h2OaV/6bF7Y7Huxqt6Rfwwl0vtL0ec26XYg357s0v9XdcaljVxLkb0gdjGlMu
+ikCtY5Gd4WZeJAfZW9CNwu2rWsdyjb7fKBINdbToA7ScpbmzlFhCqlT4rzK4KscjLN0w++Tbj0Z
JvSQXn4n0RFWS7qBC4OoNNm7ZvnYJAhSK21P3tJ+clhimLS+a4NzrOiN6mJ8LwZO/1y7gmo+6kKc
JP6jdn6KC/uQWNN7GYS7esKFVtLHolc2YQAmaOY/XWb+XLL+bce3cMkx6zddZpx/rvQY30ZWMIzz
M5Ehw4pa4upX5dfYwGDi5Iiiy+BjGPMzQQ/b2c/P/hAeLR/iT9Z7BTEwfzg2738fNH+6Wi2/7a/n
j+W6C4VPWYah/nLVBxUzVFVd688wYos1CUIQSkHHLZM6uAr7xWoXiPTcFNuw8a9xmRESGJzKyUe2
acKs7+4H4C+QpDb/v8qbf1sE/Q/UCdAn+MPz8y9lzeNAMfPtj9XM5zf8rmRM/Yvj2jpXEC4hyv58
qn5XMsL5gkVLOWSEWMIy3aXG+ZtWQDO+6JZwubg4Jp+G6vvPUkYTX1iDBs++Y0tWwLIU/xu5gP7Z
7fjnYnKM5cGZggrEVcgbeSh/XtoW8BzXkOrmJ+xa1cK5qfzwTrlQpixiAQnx2jQzJQiaXVhQNOOh
6F9c1785nXkmX6E4NPUEjax49V1oa7UucQvhWhjBNhMeInOIUPV92EHTpO9b7w3pAjfqxJliruXn
x2+LPKyvs70Dd4xZTWuthwpPYeq3zZ3wB0ixyQmL2IcFYWDr292PxM6rXe4wo2l8V5xzs9kqbTjJ
Ej6msZCU8dCkb+BDqTuOpQ4QBFeqF5p+sW5bInTokhtyDDY0kJUXMsOzIJJ0cii3QxM+jYpx0Yj2
fJs0xbPltre2bG9GvYCrhqeiY/pgOc1PlMqaVpqrjqMzN5qPwaDVhT4P+E3MNKEN2H4VwBYsfvZa
Bf6p0BsGGPVjGIb70Oz7DUrH743qb9InS6DJXMaPU3uooMI4qBsIvCLWD1XFnYnYHa7M0HlxUCF7
glL8UI4y9MKhSBjikzuStQ/JFB/KyfzpoEGF3hAwM9VHKJJaeAw4t70sqiAPNdGtj8bqhP7Y98lg
ALrMBoqajiATmk4Fs2FydPRNjsUM3gzjnnInIwAx+cgVLIUQG7pvZewP4OcYZfh6w+gueadenrcx
ET4bd04k0qd8LWZC18aQ8GrgQu0uMQBTuFN3byXZtwG1NG7g4lAV00ll+DI7J3YWzvJzQjHjYIgh
bio+5C08KDfUpjWCeg90QLKaLLqIWm5iTf8+1JQrgcCvj0PjMM1hsyUuaOtn9nTB0r6yofoQYsVc
VZf1bqjRIXedEXrTXoogvU+jESioX5/NYTcZ8S11qu0SGgHu7xmOARk3XVne+zCY/NpKwFya8BuQ
SjRdoHmuMoudRW6KplmDN+EB87qRla+WJRLubNg/u6YgJ5ik1ZDlRSP6opOSUHfU4U5upud8Zq4d
pZW+cToIxIaVcIJJe9fnuFwjczhGzMGjPmh2VINf4aHOF4Mi1k5+KhPkb9p99bMeXk9p9AAc7G6N
KROCcpP8UoQB7eMQDx14kTW67zCX0BMlnXvL+GV0mHbnPv0hq+grAc1fcfl5AZ3iDULNF6lktMrB
YyPzuUK6bHBter2ZXptRap6vPzsL3nhMgicxUWXNvb7VB39PqEi40pf4LCdZ+nsT6Qw1gzYdG0oc
poTNZjuSQGkZSMTrFTiyTDX2AewCsHfmY5s27O86nVFmgP4AtMDOLpmpzQgXjk1tbtMAG36mEfiS
hRBFSpCblQClrIdEh8pxPlpj8V77mUmpCMejcfFkZRpCnX68ElhDIJ/u/KxEQ/Z5JE5qLp4ouhva
2mV2wGiIVfVnEZu/OqHh+ORXMAOSX8eweel7PC/k6H3P6vxmqDDyyEz9RYDW5NWaPAv2LjIPaFXH
FNm6Ex4gBB46Ztg3bOsrMRfPoxa/50G5bwN9PeXgJ40I+FXd3Pz2rTRhdjHDvHBXQP8N1H4FsesC
WbS10heLJtmG1I1mJUnqW4cuoVUF1HQQ3ksyYhxv2qbwZEPyOKF5cZ0yjZfZs+rBXpv+zjGnDuX6
mGB9/UF6HxR5lBNDAFw2Gg0ccsvcL0kp8mp1an3UFZHrvEYSrFcUTsZB+Iz0RHg/uEQu6COjfx/B
BtQrWqh2sSeJJSYpxjnr6SaJjHE11q8DsYvXUn4boqY76wJcuuUwNiMqedzlIOfWRNNnxyxR4gWc
BlP59AX2GSBTpyQxKtuSG8mss0RaVLTVxUnEoa4LxvvdI2D019BfxRW1vqm5Yg3IjSujAVBMmsPZ
/UhjNsMwNMQaHO1zHt5RlLF8hR4f3o2R4MgEbijhZ+R4a7veWUKV8D0T+PM9Nq2PpmqOUz0UOzXm
u0aDKKTNIWFXaNlGYfub2TQAwFVLnInRosnl2iWwHqcZKCuhEeyoy2UjvIEMMrZ+MDy0ZMNc7HD6
kGC1fTmW26ifb5TLRK1ZibsRZADERb4TSr/Xw+qxAYbFffSlspsfk65GeD9mdUHtMK3DZgg2lenn
JzobMJNc8YrEVm61gcWbNu28lwY/ti2q6Vwvxk5m9P22q4qNhLGxLU1K6XFm2GnlWF9965CFEHJz
12HmQbIVTvRxH3aYIlAt66So3imf9CzQaCQi27La8IUJ0WRNtI/NujnE6JfxJA7E++odzn9xFxXq
rauVsWsteA9dZhGQ5LyN3JbS2ep3mglMpbT7wyRhibdhfVI6IW5xML5mggtiLmu2KiPxwIvvjRln
sASDa2b1K7aAeYU7Vz+hKx5BsB6J6dMIv1hcRvnPLsSHPRrcigEoPQxJRBKXpbZyfCg74vlK3U13
ZXjF0w+X382/KgYw7Jtt7s3cWvGA9LOnOhqZU3oAYxMhWywWE/zj3JPYhekyNpVOVo110mo+a21T
DEXwhUlfKfKY4FSjQ60clkzsXbyP+XmOoJ2Yt7jBgV6RTajnJbCIRUt3C6ijQg45zln96xRNP6My
3TkyvUK7v/d7RmrJpG9CPaArIfD4BQle9/5JjKCbWuxBQqfPMBA2TLUG/aSuba6YAPuyoX7wA1Lk
ks5+JWQxBEcx3sMY+YhS7Q0sQONZmsvowzA5M/CJrhJOIxfbH7RTTrBx1jdjxL4aR2yiFote6Cq6
6yihVsQZn6suY7jXkCFGlVVAFEys52EkvpeQhrXhiOoQjFa9SetkNYescj3oyGvhhZpwPW0c82vm
+vd+I51V4ceXAq63F6jqO0Z4gkcVaO3+sYJys7CC6ZZnj8mMbaNaCN9UGquh1u7DanosSUlAyKJQ
WWSEFtuTjcFUgZkzZvo+U/x9LIrvQ39QBCsBVuDurs8X16HyQkiYedwMn82q+KDC9evulM4CWjkQ
7zort24g043Zfht6DYq0KCQHEoowkcRPlp88TFaByc/cJxOskXLCRlPnz3F+9A1aHxVbZZwgtRKa
c0AN7pOwY+JSdr67kw27zjy5SfGmJNL8Mr9FWNUzEVkvFVyv3iAXPpP2h6D/5zUFGkE1of7uh/in
5sxnSqj6ACanXXXKJ5wswk0Nz4LOe2Z55CXCwlxchMpkfBe1jxLNQ91BH5cEGevRW8IQ6Yg89Kgn
cblB0RqvIDY/kklCBypfVKN4IUORPRsTuk67K7AWmu3RwGjbm/PPwYT+Nt00bdOpJr1Dsk/ebq/F
mzGo7XVeDV/7LnguqGZt0T+KxvTXGrd6eJXMMXsib6sMMARt9dx2k6NboFWNUxREvSlqD/sNaDOl
vHpOqOzLdt4OavSmVrpeO9DrikLwHyr9pYVuSrqMq3iyOfF8bBZZTz7TFKp15DfLGeBhk3TB31rW
Ztnqt047dLA2O+qibsmT0K5Wzd8oFPzehgwRI7N2ROxRU9jhfobCvJZNHq99BDxAibjwQOoCYSFF
jT007Y9k9hgrnSh1DwY2L4Aq6dhLEe6MQ2t5uQnkr/F/xU15KExbO/hKf4mSyX8Y4diy6/gybCEO
RGydfry2VVxtpRgwP5VQSjNm5gQBlCVJ7KI8lL528ocMO1nHYq+0tjn3Y/FWkxhX4KtYl3lHovOb
NuL9Tt/rzHj0w/zkhOjumhm5E3omsosIhnaKcRWYWrPVO6lWHYi6NZsb0NDwYhCVCyQSK/uEw2jb
RzrxpJM2XUbCPe5KKJNrGc1UPyodLpndB1urq431ZOYnYRrJvjHp0849DZ0AlptXEKFEu5HeS4i3
MyekflMvXjvd/PVpxHLgOe0jhJWr2pc/GzcXB5+VfK8n1cdcjMEBCWe4DpOQ+ME+pivEaebliIdh
YMoDyo2SW8qCPEtx12qNlb0SvmJuQDXT8gKerY2d+1p0R240ZIzBmPWykPBl2yRjTTMa8lezEkOF
7j+a2vjmR9bosbemHpyT8hxRHBgu7OGGna4F7JmVxdk1gOBm9/3gRptGqg9MKhFyMZLigm7qCILm
X27InyQg6tELrNE+1I4Hx9KLCnGza+M7jczao52FcnkaX102MqU/KNApq7xzkrXpiBe4jJvOd+0j
dwQjz8cnxWddM14wPbACnRnmdZZt64HTr+1IQ0GkQqLefObWSji0H7Hn6h8YrYSJurGJOcvkhMov
RBsNN2glKLw25SCbrYmhlCjIfkWeGdGeOTxzK95pClNAkqA0Hsb6se+GYL0AbM32nZNGnOhLI5IK
zPFspicTKKNX5sQ++URBmPyoutTv+4VJEofFsLdRsoBUXapJWCUs2FceLDleAkndsATuOhpPWPrg
T+aFqJD9NPpnbF+Ekvm0FwVwH7iHF9ceYb1V3GNyd4Opy73epMRLHI4xWcwDSId6DZyURCi7n8HJ
pndEpyNYIxMSmAg3KHAIgCvbzWyByIiIui5atCNEfa/iMVx4aY9GyTWEuMojslKE+x01jwt6PmMR
bHyM3LzCxl5JQPL+BfMwOolq54OCJT8leR56CO6FqM2Vk/3yE0K4QvuxRirWpMTvmnHsJb1yWLoZ
LHyl7XPySlYy60+jbvi8zAhsCBkpIrQnJsV5mjnxgFkJNH82xByS5E5W02Ts7bBbIA1wWnPVNuEr
5D3MhF5Xpxnwzsk35m+D6H/C7LXZ6gh/G7vmh9s1aidqiRTNzu9nqhONMRiUtv7JEneKHWbRfRP2
Pd7M2WFUEE67IedQaUV1bZIQL1upCKtMTmJG+yp9skgYv0rCKNrHtE/GjVGB7UiqEyfrlf5ydijN
ortkliR5ZsQ4bX6zo+DqGIgDXQN6Dvlsd32RvieUZaqpyJ5mezCQ+NdqKtepazk7fRi/1glcPKjy
/30X8v/FqvSnOey/M0b9D+xTInj4v/Upr9m3P9mfPr/8d5fScr84pnIUNhP6lFxc6AH+7lJa4ouu
6zi0GeXRc6ST+Y8upbC/mPQLbYQWlr70L+lC/93RZH+xaZMLV+CVUoru5n/To0Ry9Od+NxlO2OsU
D03wYBxp/aXfXTezOwpkAZ6YTW2rhRD8WySiQRjkx65W2LNHMsxLo2KKV42CW3H07LDZX7MI00yn
VfpV1+QP5G7mt46x6pCk+8wyk8d5IVg4KryDcJCRY5vqnuipxNs8esB83j3EzUWXb7lm698LWS3z
yuogY4MNuJ0e5y6m9tZn8hkjuNeitygkmI/AEag8vRrnky6619KlYima7gJrYGOVFqm2RkwINthM
IxE/gyIcLgGRPPz9Z8juAZ0/5qnfwixeZy1ZgYHs7wqZtQzsCB76jZpqqPeJnAu8MuzNdT90KSAz
auMgHI4iSZ9ULXGOtIlGQIyTe/iZsbTMDC2IQL1W2rAZpdg3QfyBsYhaoU4uY5Alz1PI9GrM03sT
pV8jwh9lWm9k5XOHJRbXatkcIFIR0+uMhzAv71tGgMhn2Tqc6DGemtorH+ucxHbNtx66aCLpysaT
4dtRvceYC9WOAD+dmRz6aFN6fdm9ppLcAiJotUaSFRHkYj3DHV2cSJx4iPFV8jZRpp7b0vK4h4aH
pv1BFW7sfLtES1bKX10pmbdCb1vrjI1cg5oF9m7ndXOGo+mrj+F3jZZjivKTbYeY6o1+OzsJj8FB
XgxqlclJARzezSs4+RHBLiTKr6fxHHG4cixU0b2min6juTbtKDZBCD/VKYjFuxAc0j6LYNe69k7C
NjpPjs0Iy4ZuKFuXdh6YM79ST5zkaxvyFbfN45Qv1W3lXqD595nkkmlpkCRpPudJsklG+yHQmYM5
YKqZoSbGkXJjyfAd7imv3MVL86PGUbHmKXUXKLgbABIsaYR7fmNCiRnDx9ou+50APQrxu3zTeQ1f
eQ3t28jFl5NFJwYC8kH3xyuQL/xXceIeBxNtXtP7R3es3L2vi5MYDXm1/ObJWQxDPAc4KiiNnch5
YCho3sMO5CrRu3j3y+CMJ/Ij0tBXA0SLV31L06fGtnGmoKENL0NJeu5Y47EJ9+7S4UtrTu9hM4Uo
+zW9uISkhJg1zSdTbkt92AWmDt+/G/r9VMzzTorwo4iI+DJbNOAlFXuSmQ69V+0uT4wXSYjGse/k
wRwcQnZaLf5q+f4llYXc2doWTALD77R4Y5IOcB/wxrZBxLHGMy1gUZBtOxL/uYKlpq8WSdA29oMY
vM1I4k9CgTvuimFS6093fqvOWlmQde335rPTrPvEcTzfrUgaT9pLnVTWLgjrJMZ9oE+e7hxG8cDU
jXBmNsqVNlX+LsHcxxJU9Xbkt8Evcg8KXN5pzoqtpfNQYepo57yFrebT9rojJagNiy2P8xmc37WN
qo2JjmLd1osXRZVQ/ck/7jLM9EFqm+vkqauHaE30EcDrlJwZ5d+l7FpEXRunaHTc85zQmxzTJfZk
0J8C/Eh84UsW2nJbDX3uaVH9GA18tO7rX1pJQl81nupaa3Z2o2mrEPeTaw50/DsI9cyXGBW7L6OQ
+nEe7hKf4I4+HyHzgBRfD58wcYaitI24RILpXHctGZFwANcxFhWKPfPozgz3gwGquOpEuo4NBicG
OQQLDcSzpyrZBcmzhmYX1hkR5ERMFwc4pdewADPRdrn5mCT+OgpqWKBU3+V7b/YBK402E44KZ4cn
npA5bACHeLmimtgEN9iPDlqnl+d4MDZVNKf0nYZNZBTk1DjtXWkzuA1xaS+uS2LFy4EEI/T+5ww3
nkmKlqnIuVWY79eukQKxckwCBkvzPs/2RmEEpBo775qeCnZeflttTfbNyqKbT112US+QZrszRr6b
FWr2lraAPOqxLbxipJsYjzh2qGbzNGLYX5XWHqtYdmyC2jkllfoJGZ0dwkmI2fKjb3b4H/SFYpn5
/XMmqLiDMAhEfWUgkTfxqSzj8D8IQWNpp5KoD4vwLlCeUEF7z0rkfCSxqLraeYynQ8+tsxMQIVc2
+MTG5lc1jQNPl7ZOAIbvO23AiMk2zz1jeZdsZS9IH1NVRE9DtSmzOvZiFWd389SH/0HXZ/5Zeowl
G+knMlnbEcvA3lR/GWliQ8lmWSk4lSOvoSgSGGAkQhTFJZgr64NTtD8xOh6USr9SP5TrzFyWR0I+
Y5V+x373Vg5XldI9sqoYyyU3giwLnBVLP5/0cjU4M9YhXC2FIBscIOZbG0Ynjv11G/QbJx48GT9I
MlX+g8z4r8Kz5T+Guo0ayODiRoH1F10rlVpnpqIg1UU39oaffjdLdxM2uUb4AwHzfsoQranSdWHx
0jGZH4YpUcOWjEgywYbYCaxjS/55ZTqGh8Vd3+fpeGGoWHqNiRBXAxLexnO4R3TV7jEVkmJWeGWB
xl9rh3qd+gT/iQJzk03Hc5UQH5Nqln2ph+CV7QCmH0OCUf8V1YYCvkgEixHyY7sp23UxMi9LGE/J
xLQYMygvIvVbf/DvNeefRoo/LFxpMqlepHkW1SzlrPyLTtVtg1qb0oBmkgkObXI662WMz0bwre/q
ifkm0Y6qpX9a6MVu2MS+BcE9ZoNqSZ76IcImWkE+/nAY8ZyDBvpqpjP9C7BjwU1muyPtYk+lzF4/
jNWrasSPGI/1NQxqhaGvY2frF3VOcvSdzn23OoceqHDMA3e68CnLphcnqZ1vbVxwN6a4vmpI7egv
E8FOfz3b6PgarxFXf68dJ3kch19uiIdY18iZpiNF7zEvk+0QVRW9VoaV4J+Sg27wwHo1nx1GKx7R
OtaG4c51Uu3idCo3uo3dOItDaytnGjGzxly814MjDkt6wZlV3xFrqz/Mub8h0Al5V+eLXdWQhag1
rXNOAats9H7AkFM2zqHLuFtPdq0f4dm5Gw2u5ioPJaHAxNSkwibqTSY0k7No2IZGPdA2q6FN0WEm
XLZBxEUrlv8G1/kUDee+SukiAwbTXt3W/9HEOKjTXOieEwflSYWyDA+Wj81LBUfylWJCtoaff7gE
/R/ENAhD/2W7wH+DEsNFUyERXfxVTsPFOZmtmbg+h0TjdQl2vQ9z61gmtYvDC2zwSlJV7X+/X8sP
u+46Mmetaaf5VeGvQKcV+zBcJMqZNt6PdTXd510ybeoBU8K58LUngppO5dhG9xwVcHbjmn0z6onW
FCTXGVP02jhrVdXhO+e1sbOTONkVlZjeCxBpZGAfy1LQrlpYIubCUGbKWEavsV9nh7nWdWNpluPn
LJKc2KIa13HT3qUiqz0cur4X964JoBRZndbMNO39YFrsrPq54tg9dwkdLj3ABt5lxqkNlHPftEjT
eGbIhbARRX9+jKcJz/u9zjF4HEf9idd/2h0Y9m7LyiWza4lNzZqg8dLcDdajr7XUyGV3qubybA/0
mhiqBej5sBXOzjTRQ56bY6RPnY4wFOO+YwaCk0Y3SdTpoR4X3T7Ig45srTU4T/MuCA1AbyXZLSX4
nGuVKs+Qs9in1sg4L6jzbR36nm3QsqYemL28qqat0armJKrY3mOnPYpeSx7gxT5rloj2BFzGZwo1
jw5/cvx8D0UeQnAUDIfPpwkLOpw/8s0CpBnV0kXszW72ijqn1xkMCceziPeq4uqRuLTs3T4eqC/U
d9H2EIYmOv0F58fKbouPqa9mdJfzuDciHNZaODxWzG/OqVF4lR3Y6ym2253P36S0lLX3CbRZj1w7
kHhi+UPFUR1U3PueJcmZK7RRW0HpdR9cWArxkoIA8Lm5ZlLEnkNg5IYIvBMVH/k0mvZEfiUZ907V
HYw0WLpcq4HQgydUdTe2+exkTMmCdiAgFKBbd8DXzk0nafAnOaZ9RpewAHyHlyymWaYF62Qo+n1f
M6YLLMMrSgPbsVN8K9t++NE0jXYb/ZIdslHRxcB5S88bSkY8u5zGBmrHAXO4xqjFMm1ro4i4OkSd
9t5RRj5WsWAeEPrEpfop6Y8kvx5T+FPrgoFL2VnzoRLpbh6GkDykkrUYrCi/65s7hGhgbBMt8Ry+
l9oiIYGKdphcgBeTw2ImLoUfFTFnso28eOHkQIjUMsPv5jZ/cSOMnqXOOJjJ6GW0LP1odyEZrXO8
wDEr/w0DvwYub/mYayHo8MPhYOcNEdFB78oj3etyOmnGQtQv9DetbPWtI+HxlupRmXn45Avz1cxF
c3GnSmx88IpQieAieVVNoIGdo6vOw5EkJWO8fP7L6RJ9R5r7G/qGNtpmHJdyFOmFelPejV3ebKdI
dynDmvlCTMxDKJlbtbm8S0lV2NZ9rrZm335NgYt/AO2/FWVRvCSwO5iXNtffX8lY9zBV0LLHBBt0
rH8jYI6uLv1d8oKm7Bblw3seJfF7qGuemek7N1L1Q0bM98OAXvyiu9MuIGn5kJa0cstOL+7q5U01
Gi4BPVDhU3Xmq4e7NnPrm5GR3Y6OANWFAk+ORZ8/cOro58wtGSR3LdatzqaSnpE2JbZP9BS40mRf
GJwlCawKEibj5C6OSTLGyQsHjYPj7FeiAJbYBI/tkOFHAbLz6nOWKL0u31VbeXPQ3zvh1D6i7I3u
mTb9Mu1JfDWyDABGQ21Knq75NUnKQ6VU8NQRKnIXuQyWP78sJ9UI1Rar1MrYtIGDWYcod0lLGctN
NE8D4Z3ucE+5hmuyh/pLqvhw+PxEImQLW1//WgFLq1afkW2C/YTDsSYg0HSmO3Qs053FoF+wfB3G
2EhlEb7wwX75dD0xbo4c5sIUX/Jkaa3vmct1q8lm/RTb0bSbZ3HfZVzkooJ8dIvX7vHzzdRBV0fO
NxbH3//8/Ojn+7VRig3H4Ecx0RqZQJuDsJLDVfRcCrWoWNnsMafE1BGQj/1BRpXmaSZ0xMDtTyhb
SCRhqOHXkVf56PRDQViboKfOYYbEy6rVpZ3a+dJk2alGQnKZCpFs6zQt0RbUrXGYC7t9jvv8qJt5
50WCcNpKn+Nr1hrNXZOePt/pxng8WV10/CRAh43FRJ0LH/c07mIqGeDIjupi66kDkdX5NQA8vyt4
FnZiyLKdwpH+lstvY+n3VyNo3xNzCi7uQoTOJyffN0X1GKO+PBEOYp7QFbYHx1noddJ+MfIkoC2/
uDZCr2qHYD82ufJKzf8g3jnfSTurdoMRtyejb9dRV55dK94KlP/HqagkGadgauiaXv1aVO+QDqM1
E9wMEeGS/RalFImDzR16ggq2BipM4uc0wbuH5FEMxc2PZH6bhP6TzoM6fb6XIcA5GAUz7xGG+jnK
bSX3bsui6Lq7enlj0rVBjYBm/fPdz09YdXi1q87ZxUODamR54zbskyJxtQskdVqBzyQUGU+Ne3NG
EpTQByKjp3+DnUEFO6I06m3ptAyJeg6bqPjeot3OML9niQulg5QNDwPDPSiB/plFCUMySus7IAzV
oWb8xbGObLBRSYxsyglJxunHVdZqtF9pVewrt0fblOqPqkb+l/TtdPp80xMJvwW/oeBZXAJYV8/k
80FHDfx23UxcJsxG709DhREBHEjKOD4o723fGdA0kF0dABDc+VU3IBTt30UiUbXEHfAXGl227j8k
aWtf0A8QrlhFYEhC2zpZ/WGkP/7iaMmGhIf6XRHStnG5wUhCsgbyQM50I5uko7wemuJiWV1+mS16
jGUoSGRV+O95MJZ2F+jjFpHb/No1wdpUBmNNJ2VMrNeX/03eeSxZimTr+olowx0cMd1ahVYZMcEq
FVprnv58EOdUZEb3rbQe30Gl1RYQbHCxxC/KwGZr6Vy5iXq9XKOFUuwaUOs3Yy2QM9O7L/3gHmhz
VxdZUYUcp+LssNGzT85qxZMLECkKKesRfN4J+BsGZtR3U2gTIYNCb4Wytm58CfPc5rFrNa32CTn6
DpyXBnZs0Pv+qo/jFjsoFGXtAZxUkQOjCQaJ94cmLyp10x0ynbRwIl3eFWwDx4w5O+Rz+2oIEtRy
FYzaCDP6YKRcFJig3TQXtksWiP7Yy2qANNq6Jxo9Ry8vrs1aerdZVHmIOWooULrIhLSCfNXzv/nu
cOycuvmKs8hc8S7sJzlwR3OQTTu2VDjYTYwUEPXUa73ChhZokbPDsatbDS7+YZ0Z9H+N7X1Mrmfo
4S3IGJOGac+e7+1cLFtAdukuRdfOu9aTyN67tmauUVYmtLHM4LZhHBw8OxOHIKuKW+X0xnqUcfam
u/UpcZGsin1X3Vha/mwWSf/FpAlJnadSt5NRhVhhdMdQVcjRBJ5xwHGkPuO33R2bSIwnsx7Ah3Qw
FHQLE4UU68VjZhnWuff8GvGjtt8mdtYhOC0QyZnq7C+FSm0SZ8OTaeDZEOiVvWWvzf6K9NsaZ6HV
VFYd4Jwhve9wgd2VgwekNSVIXI8VFYhMMb8cN7BO+hjhh+E7w8GIoZnRyyAxy/6SYzVukxE6T1Bq
26LMoUDRABUhNq6pQAo7C0LxSgQKfaxIHoBdBBfp8YjY55N9NdQORBj3iPziYYhyeR13Yj+2ZfdQ
l1qyUW5f7oFNANBicP1ssOnGm+onFkzVF0xi77hFbx5L/5vGRFj1VmW+kBCGawqXKgumS1dL4yn3
sLZq5Lb1i/BVzLA+ZOi75yEkBo61nhRnatRBJQaCRFHqHULb/GbYrr6GnFOdKM881znW8wlqGVtH
VhrIVCQ5ElV88XSK6HpePKV+8RWTi+xLFA3GOpMYvhvV6F8yT6c8PHXtBhB2D7i4xkSxITGlRvyF
OMZ5tCJ3T5NqX0R98lKX4pbU/jim4Xi7/ONP/XQy++G+miYHCB7/jHDqkoINC3QUIqtAvC+ZLdC7
rtwbHwyOA8Vv7zgZO9p0Gj3LPY9D85iqUN7N0GHsorRiXdMLAeRtQ+2qVb1Bakudssqb1o7RgLt2
ykPtjM05mj20ioKqQTId2tGajl472tfYe2ebCJAVCNNmOjt+r26rANSATnGUvUCvLpbvP/I86Ixk
I78+6ca3oaxuonzmYfl9BkoRSyrfyuQ5bkV0SZV9DivEe3Ug+JceOZqTn0XyUKROsc3atlnpkVPe
CCMEJdN61mslnXZtj4ih9wja7enFtOvQ8IqvmjGBf0c+mT66kc0yP3hxD6+VbQ8ved+hmdSiFVT0
9g+zjEJoVV58I4d6wjHgODToZ1L1ch9McBBbW4FD9aWINrXo3KepAiOFPvhjQGERJkW/UyE7hubq
w6XoKOdbrOiIYoCjRcPaeQZnTKqFtQlQuozGeCBJfCbi9chCyAhRrpXwEOUKEzHs4s6J7/IU6Chk
01XfD8MWYO4LGD1smkcn2gKpy0HFiOYWNSkI5yyP5yqaIReccp1WyTkY/egW8bnwlla8l6Qg33BI
h7tXuDvb9C2Q0oM4TZ0nUdebpgMcKKoHCA42pTV9yXp+ugqz5NmPaNmjOLqHZDLtAy+UM5RltMAg
xDMMzXo0klZ86/R7LYO71RU6rqeO6Z7S+R+k1Ha6McZrXUsxVGhBK2g2tj2BCrpNUgOsVlafnr0K
xLYuYHTgIwf8qQxH+4JnFNldUd91qrjLwT7cQn8/KDvEqCCubxDJdzap3420CWV07Ys6uqYH0J9m
4mbnJFAbhE6rs5fRCF1egfOZaGZ4ljE8lmNa30gP05wZzTAiP3MTdYGzLZkDRx9x4bMtc4Swoq0h
9OqhFqP70Bo4zetBi3tuQqriZs4piaV9iqAxbPzcxESefGPYO22GsJMNMauELUeQO+EkkDRbOBz6
JilT4xmN8n7rURzeAwHFEtu4z8PcQc64svZwKsu1ckesrzv/GHZafazyzjsPKV3GmF1rW2G0de0D
WqGMhly5ZanuujOp0xdIDB7RTALPnNdPGW3FhzSPxoe0sF+GMPWv8MpNtsjHlFtKFcOtdezrQty2
8z/L/02DAcU0McJfPoCnG2DhbtEQnL+ncPO+zf2hvgyeOtsJ46hy/PjQe251F4DWuVausSv6sbqD
c9wcTJPmbKdKqte27O+1UVE5Sg1/3zLUnotE3tX2UH6ripmF1zrjg92zXzQ9abYHD8iMo/za1KAh
T0OcPeReluPg62tfhn56FUnY/5A5zcdJZS8E/h0akWurnOxvWZmXbFl1gseB4Z+AG1ikqW7wNKbZ
Nxrl1fdBR9y3KKwvAezBLf2S4UI8mrnjLbzdYGXlgfE6aDgHdH0SnSd22ecqSrZlUah7aghU+03/
evBV+JIZ4Jsb4cXrJDSQwzHlsHZrbecaZfBXXaDfJqMm38e2eTP2RkhkqGgdFk3zTQlvO+hh/Zq0
Hj42TQmHwkXUC5fg9CmOSmdVGUypLHKTJ4Dd/iYexUTJpkifBixFRxHjGm825j5Miuw5rCmn+Koc
j2UW5c+kqhZiOfV09pVeHadC5Ou8QJZ8MuGHUiJFe60PHuJpgvNjE6cGVeLdu5qLDOPVZMawyjtt
bzVuBVQxWU+e8c0IaEH6WkUTbywx54E10nR3Q+15m0LVB6A665gmL01/E4Vrv9/h64X6WAkYKdWM
tyb/SaH3qsUeg1anCafTbC8xi8qk4yEODABckjK/Bpp7bI9lU78A92JLG/tvppnWmx4zRrOonmPd
f+hi2BTW1EOFgZ3uKP81DUAfomsPSl/AoS0vQAtuMMfDbBrsaxaDi05pW46gtgzygyEW3aYPW6jN
4PAJz2qa89SfsO6iMHdMAJ2KZnzVJA44ddWSzRAJj6X+LHBwbzvnS1bjdG2RFsQo2gQQ15dvZCGl
PnZeIBwdKqJpuBGqXY2Di0p1X2TrBqAhix7u8QpSepYalI1oH6Vh8wOFotxITNRALX3tpD1MN0Bl
ULw2QwqYmyQIGupB6fHJjLdwrGJQ6rDrfQS76gpK1dTXHlUqc4ufTLgyCnnrcH8Sr3+sM5muLF/8
gAuI3KKzw14ZkGtrpRu/CS+w4XEyttkHovRLlMIyBYRhb5Lmwa7wJ1cvIBPooTv6s7LLa4tCleO1
07ZKLExk2bnANsIiaUP44wOYNZXAHMh6kImbomIpnGyElUBjrQCBXZmN8bVI7yyk/yqa7H1tDfsE
HSSCbmAavYWQ3zTcN3oMsKFJ3popvaaoiG1vmWM7WyOiP9lXtY0XWZB26ALWOU41Ps2/QlXhOsCM
feOG2ZtiBkfDWz+KFtnK8kmAMlsVkQZkeeCqO1oSq5A9DDo0zPAQGzgjvwVXkW6tzI6Rg2suyaxq
moWwx10Q+WFYOxsXP7ECp0y7N+Di+HciS5tdakB5SYMfKu0B6YHTgc1osVlr9npAcDOwT0lG3XsQ
TQN4O2HkWdPVEFp4kDB/6dPz6AL/xQRGu86s4icl6rN0oLWHfsN2kz7OZlwQlTBGZWG6yq0BWzWQ
dFlfjhsPBaeKANCojJjarfcm6unBEma2H3QUpyDtgxp3Ce1gkAAhfRMxG2xeV2zbk7kCCIWce3YG
nbjT1Yh2pkc3HEDhxjDhYRq6ce1l9p2ogfdggIH+YwJjq2bwFkhjEhHOypPm2bMiapr+ll7u66Ar
cNBOsNEyO6LKThlAhdYqkuNz3sIWrABrYsAkN3NjppcIaYaToKiN3GesETJ5Ld5rlRieKR6Euyw9
Q+70t+C1y1V3DT2FUl+J5WxlolRol0jUJT4ICaKfdVs2a9vU/ENQwHehhbQSqQ/cNL4etLLagNjp
wZpDkGEZRGAJRk/rw0D1sxKcorUNNMoRnV8+2v30veyrZ4f8uPEBcODN0UJPoZC8Tov6MZeNf/Dr
EF9lTS/WpgUVjpTtyXC1N7MlgwVz4e/6yjvVzKgspFIFOoDtr9nUdUXDwjS7ja7DJTNjH3B0iJZf
i2UqISJwYio1WH6nqyAgcrcKQAg1UKiebgHyv6HefDOrfFrJGt+8wa5etFErVmjGVzRvXPIA4LEH
TW8JB7NdbZt3SX+kPMedTtIURJeRr+XobKc4uA6N4CVs4aHZJztow409uFdTxsJrw4qgh46Nd2pA
LK0BUoW2C8i9zLaxgrAvbRAwg04RaWKRwAll1VA7hXpTQiLtN03BvE6advZeMX7GdbauQ/E1dAbJ
hU7j5sUwq/ZGcwyBXff4ZbKnhw639eth/sdsuugS+wHpF+5YRU9zuZuRUhHE0IPf0mKqmUtU0LCO
8qaHAWDUyi+KAhIMt0/hg1t2+arhgi66Ecu1ifwb+zHNjZykCwT7emw4SZ57FGnibF/ZTCv8eSBO
0boZRjWi/MFDMv08PEsdBcY8PxRhsy2cItrmmuLeN81bnuTBPpIGgO2YiYUTo+rYGTuKSGsMku+E
NRyjsQUahtUxrD3/rnSC57RGo9rJhr+wM5Nb2I1UGDrrvvd9qHWS7KrtHiLZ/UTKwtqauDnnGd1a
rQy3ULNUbJEo0WjrVXaJe4hivVfPnF8UPikwgwNYh+PYHCQM3W0uy0tNGDaFQwyTAKkRI+0A7dIu
2WbQYrGOdTZIVsqZlbuiZp4js0fpKnF+yqFAdLFDKLvX2y30yJOtQy/gALkKVPbdQmvitap1C91Q
xLubhCZBnN7XjCtQWxkYElWssTCfCQrJvvSluQvu+w6ocIwpw8VqcR6vpKLiFehr6ftISSX6HgYn
vugu3FctCGk9NIfYbovTEDTbyKrGg1FV+6kdsnWYh0zzdNgStIHHyVn0B4desjFBvvHJz3HxGda+
Lr8niVKbtkzEBnT8juZWT5dJD3ckT/XJqbd216JeishN7csBPmK8Hwp2ORf524wq+rZt0letnVz4
EVLj2+iZKkfxQGwoyaAiwHsDOmfuhtqNmYKQwysp1SmoyvRaPftWzJ7aD7jD2MG6TDOxrS26alIF
F9qK9FnmnpiCp2QTOOhgj/wsibfdpP1I5vXG10EjtV2/8cLeQXsaWHvPDtTVlFd07JFoGZw9I3Sv
HKN/jHMIE7oIxlUTJy8TWpSHJurMnf1T06mW0eVqKOtsI6PEkzu667vUX4spxO8C5dG0NFd4jUTU
x/OD4TU/bAVFUkdsndAm/5lSmd+WSkS7yZy+Gx1YKiNxv9rK++E7qYCUXj6PnfdiD5FBaTL+Kdxt
F+ceqkJA/IruR4nbdUnpdN250bjSlHl2mvG2G8ZNmlvOOh/9G+jypL05PoepqX21WSDW7uQ/KuRA
1lkh4cDRs1vZDYNOheE1ptIlXuUCCVaBsiOl4CLQGcZN2F+zNZRjuCXpKNc9ucpaBq3aDdlwj78U
5lDN4F81vleuIdporxa7MkzNvLsBRFbdml2GjL1NKTRDneCGvQ3Iq0PFzOE7j1BhL6XTe68TUiLb
xETzRpia+GIi9K32sin8tz6N5V4wO3fLS99wAe5Y4cswxtEppqkHhXaSV75wIM85+b0MRfJQ+rp2
6eVUvV+TIWNCVndC5R0v6bNR6HeJ58ziNvCciF6MA7ucviaCqS5ZFN5AMTOuwyq9ClPHfg2Dadqi
DRAeZZLHrw6a3Hr+F5wA625Ah2ffVLncuX0dvUHkXrvY7F21Wf7TmfttrY58IrW+q+WV0rv3t6ZQ
x7tr7sUtb9X/963l1fI+ffn3Az/eojK4pxNq/XKu+Vs6RaOr5Vuy89Kj24PADXqBhH/kXo0kxAxO
QeNV+ljGAVtUWpUSccbVXeLGpECafnZd5PFHfaL/qDpKWHFPBTmkofU2uJN+rQstvxtA3dwNIIkR
u3d+easOkn0/oHGgoPBvPn5Tq+S+9W37/dKW9+e3bLu3r0pP7wjwuch+/sYv94ZvZAltoeX3LO9b
tC6Xtz5O/feBgceMzBzkUNqjN9/uCGYFa0l4vRxvz7fbJxUhxqYBvPzkHhyvbjdEv5w3Ljvnyg08
eJfm/718vzZBd3T5dLmG5dy6DpJ0vqfv36DWS+eLl+/Hz58uLz9+zPyNYW61vh/gR937y49TerQE
PARTr0LUC9ZVm1Z7MEXNXeE7W01rm+vlle67/jEVYFBGWtww5OgY1mu3CvXbtHhMq6C6A3yS7gge
EbOZX8bzP1RikMSQCvzQ/DJRdXVHuZDoWgUe7KmpDuBDF8Oujkk+l+8UrijvSisX9FewcFwOeT8h
Cjq7saKw/3GuVqINZeoJ0e3ff5M54e/rVO/f31s+IDFKqMlozS/vhRKdgbipARLNl7X8Xc+LQWs4
yHx8/I28T4e9p4/pL+/FZUH9mkbfejls+fIYO2pPBkPfar6W5R9nCrx9OQB3q8YSbXyivPDgdam7
Wo5b/nCkGekhQ+Zl9XFcr+XVIWlN85f3DLfqDp5nyvdjly8bTaYfpgie2sd9UlI3Dyx7CB38fc+d
wqZhZiOn+3G9ZUTnx6bf8svfaCo9PfZzWvzLtQgPirrREQbO92n5IJogY2dSQCf4+28IlByOwiUh
e3+uMXiLIwE1HYS/74cBw/QoU5zeP96juhWdwDrT+V7uUTMA2sDM8+fHqXWZNCe6JT8+jmKCjaes
d799vGXShj8RW379uE7ICc6pnYy3j7eMoQjOU9C8fpy+QBsEvwPv5eNcGY2Wc0tZ4OOtakyGs2bl
T8u5lvtIWUieddN7+Dh97dn22UrN+4/TT4ENvN3T32/dcqCMA5wb3fr24/R+WdeXtMpvPs6Vxd1w
iaz8GhJ5h4qAJEuHxcFUfgQ7pz2KXpw0d97gihEtvRy+eWxC8ls+zOOuQ6EpqY/Lpx6h1hbUnYAn
z6EFxIF9lbjdZvnURHnoxH4FtXP+dGrc+DrQ5MvyYVdipSdIAVrRuJhnAIOEmFY/LF+VZXuLKj+K
2/M10J/BLK0e0ICbz5PIGSqYG8Nh+TQIqVLR/fPfryEzsoEudKitl08rjwyZmgWd4fnYEDOmGzfT
MR/mlWuV1QOVYtiu8zVgxLLRWy2+l/NfVen4gs5Bcr2cpy96a5VHqAAuR1ZBPrsWRmq/fNolPreg
w9lx+RQvIkjSAaYcy0vqZeNlKsCoLi8N8tPbPrXez+RIONKO/r+XQPv9MDmp9n59mRf9bGQWXy1/
JGqMbB0gV35cTlNK/BFdMr798tLz0ZKxNNq6y0u9SLITwRFNh/mX8tymq97T/lpeRUHZ3yHfvlt+
6PKWXVwaQAdEepOxKi243y0t2zfAUDeWzGnypqSvg0s20GWSbLaSl75PgyPEaesyJhKqCJPkRIce
ZmJc+2fdtqxH04/EJlJpux9ypPmW/9OaXGyWl8v3liOWl82Q1zeioTEqAuux1PX+scwo8/NiOZnt
Jpfctpyb5dtwlzrwhao9T8upJ6/eNGJU++WAgY4j1UgJNm8+XhTWeKqgc72fbgqFfa0J/345k6bp
QA0Ai8/nUV3zjlr/r8RV/3/k/dlooP6/VVd3YRT+Kk42f/ud9adRiPyXQd3SsFxL4t43M/jeaX/g
/uH9LXBYgQyXmhH2f4uTyX+xnuimC7J+JgjM6Pr/5f1pwv2XlLrS8UVTpjEf+N8Q/+TvvD9lOzjs
MbJoLUs4iNZnUW8nkqKAB28+FxDQbifL31Wq33f9JN7y+i2XIcR+V/MuRtSBIzDlxQQlZSfNcIug
zAYsFCr2JvEg1HW0QyvDX9eu1e69cVMK96WIUvGcJe36l9v7HwDFCLD9Sp5YrlqhWwuHwkZXTahP
IP3CFyLwocI+15h47xXgnbWQ3atn984GLAWO39CX0gIdfFDOKJ+hTFm3jr7B0UL1EeScADB4W9+P
4VMR5s3bP1/eJ3LEfHkoBhqmqSwFRwIVwU/cDkrzABKk99z3BBn4gLOa+VSvkj5KTlPVVUetsb+7
TXPEmOyH5rn5Tof1EWX0xILA3ZIcmJupLTdDW5ASGb5LWzj5WQPNZpOLtJ1hNeC6NeOYFIBPQAZB
yKPBsKFWaxyBEfYrDT2fgExwGOXz2Jsq2/zzbxTo4/3CX1l+o8RkjxGNODaqdjPi+xf+SmN0oezS
zHvunPKu4/dcR82EjlBkXHcVoimio8wx+qOzMiUtM7rjPWRAMFlluMcn3QWSgHH7Pp/G6A/K5Mbv
1Jr3S1PQYsGh67a+zKxfL81LIyrsMKWfG2CBe6tFW0mm1F23Wm+eMxopD5HAKkigopZGYbzy7KS+
9JF3UP34GIGwphuW6fj1Tl+lO9df0oiSndYKkvjM2VTjiNREGu1Re6TxkqsDtnwWBc9A7qeoo+nR
h3tMvAxCuMg8jr53lwNlvkSCb/3zU2Cyf3oKtpDKcQy0tZm8bB2/PwWoVSCT/Cl4qaGy3Ll00UE9
AkpCxMBdeX1Kq4rBA22Xkjws+VIN1aHq4fcbqPysOhHd43viXDBYDPex9De+SblxuW3RqK7hIJYP
ziSsVehdI66Mzit9jUNqTQ95HpjHoHSqYx6DMZt/IT3blPJHMNAQc9v4QUtC89oZxu/2qIxjinJW
Lwb1kGiolgS9fpkgF89kw+AKlQBzA9Lk4IS+9d2LglcHLpye5t+r/gl84Re6Jcm6iRJxpZywGO7+
+S6Kf1sEbXzflIPgtWHZShefxrLfaHY1ItFAeMsDa+PUPDao3O0Zz1aidhNlYtS+cMlCeQfVoMi5
xFlu7Xxgw394oJ+MMxi7qE3iUulgL4kwpfvZ4TVqtcBvqOo/o0tqHB0PW8FWKwYCj/JczVM8Uhlj
zfSY7BHeQM6kDhHo59ieYbYkmGsdtZ0Ty8IfJvy8U/0+4W2B5a+tW5bFpgHz6/ehZncasghF5D4j
PlCIwruRPg2heBgPU2mVNMpfOyt0L+78sLOmCDdmMOsN2aC1KjkhvuxX1Sn2UW/tUOMe5kvFyRyd
qEqAU8nRU7WL6aqYVzXov2qlYzp9KuaBWeuwpFq4ovumfggbD5Kp05rrNpZ4ZSlpHBVpVqaP3sEI
nZ2vdRBEJMW30XAeu6kyt6ZdhHvfw1a4oPyQle48uYcnUYctTsFzlWGkdK1KauirUNONN30MNo1C
KlMXXbIp5imSDFT39ZEeYU7/VIvC/pSNebNxRfvgt3l8jpSd/GmfmzeKD67VMhocY97jCOcYEuYn
TVynEb0Hol571rxEPs6M1JmahPlUS+E+wy8vwwWeDiGG6Dn6hssDAPcSPuISfAea6tl1lEM31Ur+
ME7lPCV+vzIppM6uLoWukCf4NGWCuoomjT3gxWxbiuzlrEBtusmxNlDS4Zmh+gSxNsUpzRdXy3Vl
kOaqEU+rXssKFBP9HTqic+dtvrlonCIp7ly/j3rT2Ykqif/AWfxk8zTfTYlKG/sCNxIM92cSUjNE
UkeByXuOBqvZ6bLATFCTyTmK0KihRzrL+qQXjQ46Dn3MNFA8q14JwqG4vmURxvTO1/9kWvPvK7hU
4Ndd6IBSCsP5RKdzCkJIZZXhi54QvCSZYJeJDIhS83IL2EB/RjVrfN83Oy1PDuCjHquOXkvupJCM
xvoP26ecmaefHi1eqUjyS1u6CkOl3yd6CeXNiOocwlSjxGOVj0CwB6x8553ELdHoS3Hyc0KKjGPO
NTqw7dcghA6mSk7grM0LuIoAGbI03LvKiDbwEONDgDf8VkTitutw2FwCAFdHYK2b0TN0jo5/WNLn
1ej3HzFn5GjnUd9yMHT5NHN8vOA7J6wTOJODv9YK8WKnxFKjq+uwmOIcHIFyZkYIdES8YBBID9vt
RHaO6FdyvwRTeZmBbnMRoYjiW9tiUxdh6/xhWV34pJ8v1HaBk6P8MTPjPt1tWPAAHfWhe6FnOyNw
NPEInvRbrCb4g/MDMLIYWJTlo9Q5j5BG19RRFqCPq9Smex3BBPcmEJtu8M0QXrEPsszat6K7wBi5
R1FYPM64OCS0fDoTQXMRk5E91J2p/XHv+vd7rgSe5Jgz6wajVn7aIejoSmdIjPxFd8ZvSuvSqwQP
tanFwgpz0FtX+eFec8d+h/xdCozRtg+mk17L0rKuK4tA1ppvcu3G7iVk58OsNnBAHVbyv18IiMwR
euUSWf8Aif8+wlVbeKUH3OPFD9R34YbpnoYWemBDeDYpsz7QnS9sEMSx9sY+YoH/IvxYNlcLsakx
Fdb1Pw9XicbLp+FqSamUIQk/bBaET3Ec1bvCGUSavbQ0nPZtGFgkNO6MI2Et9Rkh7DpgiZpUQceL
1JVmNM2ubKpwD7kjWGlSfOsn+YK3JlDXuepqzfVcoy6HzaAH9q6pZ+JBSvUP+9JVJhAyAwA+nMBd
w8IJv002266t5/eUmYs/2Lj/p99mMDIMdGpMtrFPKxyqtXnXoO33sqSYy7qWt+EldzD6WyZaPKTT
zs4jgHUElf98Z/9DQGVJcw6qIPuiE+7OV/dLnhJ6iDJi7pu+LMkhpD0J2Ha3hBkQ0iN96I/ZvLKV
Ctm5HDtjSL2vNbrAR2OOGnR9FLuymv5wT4zfoymGHVgmwigghxL7aSL33y/L50nFhak1TxAptK02
md45lO2WymV7KiwC4Hn5h4sCpGyg7tQm2QbaiLc3S3O4DUhwtp2Hwu9y/8xB70Acw0F2R5+OcK61
W+S1fpbZYBxDFmzQLf4VS9D7uhsjMbLY3KOWKumKww0RvrFPCre6RK6e/iFU+MSoX2aYq9hMdJJh
yZ4y74C/PIEChWcbNBCeHknunelXT6wLq3Ia+ElVE1/3NmJ6wPNvghDNucyotIM9DVclWjcQetj/
AHIAvsi3CnzEK0oVNxRN3fu8DFeW0YRbS6TfWkQsDYDEh04nzx4brd37VP/2MaIldIjs2VTT302l
vI/KmCZxr8ewJrGMwGX4h91OamslmY7zLaondKUO1Rz+1w2JTFT1l1HpJzHnrHrReNsCDtAfBunv
W+58i0wDiynE6+f/+Of3WyRmdkFZmvqzGXZbvyaRXGL9ZQ91RneOUlMbewusvf0gIxooradszsCG
qKTc2o+rcOjUH7amT2nRfFWKCSsgN1PDYHh8mripnoWFmw/k0fN0MGNEjUUUPCBxKx9b+o9XwFaN
TUW9YR0baLB2kbwxCPM3po/izx9u0e8ln/eLUeQdyE2gerzoZ/06ikDngbZUhveMUFXx2ntjCS2Y
5jmMvMgG1+3W6LMqURxIs8GiBNBO0pzg3Y2bV0j5qPt45FOd/w0at76nu7f75ws05rvxsZETZIg5
YzMppHHjhFjCql+GOc9w7GCT9s/L2iIxVt2DDFhXDRrMZdcR25nVEzQ4sSWsZkO2/GKn8tTahQjf
rgIbGPPollBMtQHEElyZkke67+EkzMEo9sjSCYw9JMVnbUQYAkN1G306PM6ruh937xGrui2HSj3k
Wnj451+3LNK//zo8OezF2UkiRvY5KMxSkrDEniexiuWmT7C1tLzixU1Lm5VjVsQRs2i23e7ycaBG
IjRUL1Hp2XVZDCchjo+pBuQVENo6TwzjvZLSIuN0zBslN5YOavmfL9n8PbKeHwjDhbYy4o+MGGbY
75MKRxhTBGnRPU9JNmu6y5uCqtEVTuoEraFQICnKigDUT9amgjKNf8p95XdYkyWxs9W9hj5trEw6
m4ZatXNum9jtsLeFjuRC0t8rATrQMbNwv2Q8rW4LxCsjc63Rb7xUaqdpB80cBpgcfb9qK7ktZN49
+HlfAyGswTG6wbkw0KUUtCWOAnXhVW+p13wwmNMYeFNgpHqYOHChDP2PfnOfJxS3x9apjzlcPt4U
yw71y3hF4weLh26YnkekoNcN3LlNEFeAsSLIb5E9EtOXLYqC5NdLWTGpYJGiQ/qKlr22DSoURuaB
ucRskY5ZYtcM+h+WIOL1f5tVSpoI5lHodhl36tP2HeW6HruT4zz3VmNdt3Z/t6SI/rUXj68YmxU4
HLNNIz+NJNoRWrpcJ+Af9jkKoRZQ9pXtdubexv6wokP2BPAO2p5O7au23O4WXdrvftUF2+UYb9hK
2bYXtuatE08nURXZCSgpCJ5Ggxk3j1ZjGn+UNrCnFkLo3he4BwnWk5hprcxuWOe0kHe2j3+9DuoH
NCRljqXWsUxQ6EzWTZR4IIG8i2PUi2UZGluq1TeoXmjK2aLXsOpLDVmYEEivFktrY5Wl2BUTHgTL
zV6yEMaeNWODETVg+R3JAA65J5+NOMJpfL6Goaj/6uzYPJkqRC5dnTAD6zcMtIcGltpa61NU5roW
L/WygJ0W1ohGebmD+HWaTqeooITrxvohsBETJXw/OXrZ06wbTpRM2a7RTT3Br1uCKgQyi1VgOe2D
tNofCBH/NOYoxZPmOKOI9sDXqy9Z3Mir0Uf9rnfwEDN90W+pxKWoZWXmMaavdvZnyc7Q6581OYxH
Nw9v3yPfOQYODTPamWjBotRNURfpfrBVMUxmL2q+L1vCXCEPyuEQQxzej7mn72UO+TlvRoydQi85
LgVzyx+AJKM7hIKdtFYO5fZ1BmFvqezWwGM3QVoPmxBS6SoD1EpzobOw+gonxElS1rQQvDEk5WKt
D8VthN+HrywUo8Iv+Bak69IfqvM02XdtwqhEGwczcbSgN6Jw+ytSCdjDHUSjSePZ2mE9bSzTTAhO
2m6GSD+EUbVuowxlsAytC/oCrAOwbrLUpIBqH4fQhQ5pw1RBrmvHd+ItGuPl0CfYkthiS8azdioa
zGghPHiDT3wQVo/klYBo58p14Wb38Ei9LVB1RMjdrGMEzJWk+YcuK1wNjGUV9vJ/KDuT5riZ7Ir+
lQ7v0YHEjAjbixpZA4sssjhpg2BRIuZ5xq/3Sagd/sRuS/ZOEikSBSRyeO/eczPcrDk9XsV2IeCS
zD63fPIYiSP2X7BEhbYZZF9iPqDIZgfRDAM5HPCS6bEHCrRUgbkMJPNdFOt3jjWmRMqBJZx3rIX8
QIEo3nzoOIvccB8QKFJ5LQD9OhGSTPwgZU/iWayl10EMsMwKKFlp3XzCGwuWHgaYbeIRniYqgLFh
5i+RzkZxCbJsKu+ozqGBoa9LGAR+x1B4F7/QKHNr3pMPUXXthK2/iXwNFI0cXBXkll1e6zdGMHDg
xiBmqBiW0e+jElSPbojxT5Nnfw3Ow7qOsIljQJXrR4l9vf101SdXGz8qoea0ZTxYbfhp1zGYtUUz
pg9zz8OxgLrPViGVloNvRvGxz81jgmqt783bPqyA/Hegf/sExH7cYTx7mteVZkj28dRgu60sQMPo
+JaVqza3SjY+wxjJ1n2rOWy5hM15IYu2noFfgn08aDCK2abvBVs6k8bCyNLh1oaWgqEoQR6YipdY
ae0jkdVLVybjzFN9nLvDRnHBjyGrNnaYtrKtorgf831S65H7HOLL1YKl2lpY2Hy0k5ahwM3PAnOd
pzI6QsuCG6McE1iPMiKIrUs9laDI52pG1P2YUJIek2dV9laCQvk2edqlUQJln1sthoOsG1ZKKrp9
6yfkK7jXXlXOHd6OF60u0ZSn6zZf+nRhjnGeN0Q19puUtXr+8VoCWNKM9P4GxY9Vj5g15G8N/FxQ
Kpf5C9jjqCnwK5BLSouES0SkHzIseLxeHOE/z2r/JqqYF8wBYl7OWWHh1Na0GvTqscAuvisUXPfz
jZ0HM7jOb3klmaYtMqYmFNGisRRnWyK8dksFt6plX7oGD3YcahJi5finuN7VJiKMOFmroaJvBVW0
G3So+HhUunoKJuaaRAf/nsVR33UgjEkHqg+VbTtHDrPrBv0ALmF/jSK8X2sF23D5pcGO3vt6uksJ
aEExpn/Weart5m2Wk1EF6sjHwIa3RyDqHOlIsuhYBUkkCb4IbBgPwI1EZde3vTCvmVvES2eKxW6k
hYXBTyneijg3FlFWM3U3SbbJEmyePxvHrlIt9VgFAE/wtNb18Ax6Dra6Tz4JXSI2QbJ4JaxO3821
7LiYqkNKoRe7D5Yopqq5EeXZl57g8Lt5rR3pRDNvwQBwucr5n+IyEkvbUeC5K5MDk1p/SPre2BW9
eqMZBcwP9qjr1MfXU7Z28FgXzpPlEwAzJFYFYtP8QKnb3ViK2IsyvjHq6FClAL9N33glsEE9avof
msFU6v95C0NZ16L6zNdU0gl+3Yd2dCfGrk/NZ22CakTBs9wmDd4TrSEVwBR383nBqh2fxL4mInDU
+65qlw6KOmLkcriHTfHahaKHlEt3V4UDQx9rOmALP6SWXu4mHY+pnZmPJUka2VjuIkr2RxtW+4KU
g+lm6nhKfa4SvduxAM0PonT1Z08VwzocYThCuL0ncmy4H7vu0qe5chpLLFVA5ZsbNvIISsVwb2Ms
Z6N/x4xdrAvPbjatDAays94+dsQLzhWLeZkhb/M09lG7NtpRvsDmUWEdWA2gjilOpG9j1Dg7Y0Kl
rk6htquCdU4W2lzsNIqoIXc1AGXdJo8zDCfHAbRu2wkdG/PZ1CbU4yotXgHVjtdgPzJcM/pKHQDh
4KttamFt8UCCbDLMY5dPzTUy1TvFkK93jXa9KoFITspjpSYPZR35bzR2kIF5fvxQumm7cVHerucx
LdS4pSWAZFQ7z4OT7PMHEYIwqkeLrI2mhvwmR3UgImVLhR9+UAMPF/TWAX01sSQBQvIsZqGkhjgX
kNEhkkBTkvnk9cV4k3cTKmy2d3tXK77JLsAuyu7Gpmi3k6gzIGXOW980KEyH5DI0e4fgqKtVJLcV
Ktl9AlMoa918N/WPmWNde40Cst6kFING2bGcX5hE4AfSQG9tggmvS0QenNqo0TaK8uQ4rxB+E+zd
tGLoy7lTGVkSqCEdYn/8mFCQ0caDA9avDb0p3kaSr+b26NiML5RRrW0cYKhIvOIZN9dd42Rir4E4
2MybNMrETPBdd9WjnmpzYGntwwD7YN5zzLd4Hvq5wcFH6xp960jzFR5segmJ+Z5bXboUTB5HD71w
XGoX78wB4vtYUfZs+wowVqkUtz9/mlzGoTc729goik1t69/wqyZHodLldkikp5Hl3EZJvWgDlfYg
e8iNFWF7GCKm1pqVgoXqrvaIjgs18wm+3M0Q9t+s1lKRl4/aokzVcYlbWtnBmDOXdB7URY91VK3q
8VbIO4eLx1j3upHBI6Rz2LlJs+FkM+6naAczS11Xg5He9P4EE0mrT65Nd37eQgmEe0HrHFIJ+XMa
INOslgQ8V/YVv8Si74Zt1AhWAWqcW9uL1/Na7PbyLkOrG9M+IU+AIA1fid4mMfHtUFZXCWeSY6b1
L3KOwSvqIzrJbtsQafrYyDtO7W0RFk14Ga3k0Jk1VpFYXAzHJXbKTNCeqO1Bz/Ofz5I+wk1b6lR/
2r1XhcXazcvinv3cPK7jE80fCfUmCYqhCCmXQgeBuIDimoqHZybsx3Cv3jASxCHpzZu4jZ+0KtOf
PJn5SiJMNwX9c2CB0criFSgWca/Co3uAOHNuXRxOhnDvWh9e8FjbTxV82L72rUcnzWQRxD2aDdwC
XHGTQg5xSeYIq5RMdqDYGDnJ98Km8BB37Xhn1hmSFGJ5slbWItq02GFdTyE3Ky++r9UrX+T2U8IR
N6dgmab7WCjeqrHUYVfHYLD7IBe3LgP9biBNi8CH5A00RbMo6qk/OGOFCZfGPTndLJ5DihFINrSx
ViXsSEp1CTFhgh0a5pu4rAmhG2lKzTtvQy1GrHI/KsvD9iTFyRyqbxR8/2tP6/K1A/NiE6ZTAcyS
E23akgpklouoD7/58ditZpGCrryamW7f2Jlx1agX7f0hAh8VxcrCdxv9WanyZVG3l5zEnocudw92
qmJl0t2EojhNx7nuPXdrEUByLmULvgxb+12xzHYzFudEKUoWVvRK81adnF6wVt0xk55k59GdMKxN
YfKjUByHQDwZJ0VNeFfZnFAHG0B8THsnI5FAdbKCbVf1Zqb+Z9JSjM1RT5uVjE4wWhfCUQtYRG4Y
RB8tSiOsdvOg57xo3PRJWawwl3CsV4P73PaiM8l/7wHcdTUZGMZqsXUHmG+cWFfcztV8drFIBNnQ
7qvXdRlEq05z7w2hWYcCpECZmahe4uQW0g6ahqzX7mxB0O+sVZIdtDIxd7pAhW2o4zeawJREyE7L
PI298mh8z0SH/UlJ2fVy7rVC/KxSCK6lFATmLeK8Ns7UBpgFXBAdRSyvDYYr9b/3iCSOb/yuu3d0
pu4k8NVddCJSGGFVcKU5dgepgrMpxfrlvMZGmtKsQs/EMNnCu9YHMJN25Wxq3ZxWMETitWhHEILI
lOYq8lyIqIdh75t1vBMR2SuoEYkoMTly1klQboeUulhUScKSjW5H86olhFWN0m5t3MxjIuZ8Q5R5
CfQl6OQZJnbvMiIlQ5FerBD1wzwVQyInN6DnW3O/ALKc2hVtYfs73KMNLQb/zmDX4NVYNYkdWiYc
DFEb5+F2nkhc/EltSngPc8yWIuiqta4Be5FTV8tTfFEe/epmPsul0LzGVMOAqLXaYhyJA5AV+tFn
N5QhTFuiZdkVNoo/qJyoFcvOx8VBfmdUuEesMCRQK+nJd8VnnXqvsVHWa63j9TD9cnbPlatCfyGX
OscQ7niIK+bx2MeyQ6mKd3eM7zmbN+h0HUKQ5turuDqIkkk9jqVF6MfUHULDJXhMZ9dm3QqFlTjr
uuDGKi0g78Ai1xhC4/VI6IzADAdX3DwUhaHvcQHd93b7VgfNSBzLUN1NghMuHYyQDikH6oSMFAj5
rYbe6vdV01+bdbJoCsxE1XWEIZqKgu5LX8pI2yE1qXI/13pVgClgxRHkJVmSWOsRtgbGCBOD22Q6
mbHp9Icy89xS+LXMTCsEGZvBxEC/0PzSCEn9CiGW3QYveqcm+6hsQHvmwX2YBsmmCkfyKRtinCpv
RBpewqkBXBv2T5Oexs9+jZeQQgY2Pc1l3NXO9AgYchG2hC0FThyAFfY/FJVgJq2K7t1xDG50My7X
Sc+0rtglC2vTTXsrnAYgchxkCbzBjFXZ5oGy9WmkqkP9pTo0c+9cuDEO2w6UxPwjffCrg8z8cRrS
o37/TP7VXUEOhpaBO2LSZ/jSiAG0XLOUZOjTNJY5Ay+sUeX2uSd11SrtbDOJTxNa99Ln1G8qkO/N
iuQuSzHKVcXasE4cYcBkcNX9PBGlrmiWbqkPH/PUkA3sZjsCibYQtCjQqK3gKEotZ2rf59XL6+7B
qlZ3vTB2cwVSS5m9jTE+USn9iMaR0NxAkEWZ3s89U9L8rAPQ9mFNv/sP9+KLtlYOUItuFFRUmizc
ka8ig8ETThJlnfc8nxfglBobP8XkP29L/amjqmlmpnWOdOInp4QE9sBuYEGHPRl1Beszau1j0Cr7
rgLVDw33SS2o2fc1yetZBkrWJ64jrm0iay2aqfNbP0GB6PSAxorJjIzbVKOjdJwYTytNKz5Un631
7x/5F132/DEFBRfaFhbBL7bzRUuhUtJUIgMNqx3a3dbBvLHy46Fa56X/yuSt38cZdUBY1dQ1EFKw
Ag4OB3li2Rss3iuyyTkAOOonKnPrqHbMtiLRsNLDFVWI6Yhc4k0yr3jty7FZ//7ahTzQ/voSM4vw
HqMeMtEMfpVTGgjwRAs49Flp6bmxN77B0hOsPCXFZkm99mfRba5KZGpOpkrtvs6Ve8XItVsMoX+6
oH9uItB4VlHL02nnsX9tr7IW2z1crAB9p2LCr9AeRa5dOTGGtKGncF86yTHNNTImQmeFFBFV79z7
b61zU5V4SAhx+9MD/hc3CYWSighPWDbSyi8PeBKeLApY0UvfdPRPa4L/El0sHTfcCZWajh9oz/Pb
mqe0qd1Krhr6diBXZ8MBkZVE6YetNbWcc9hV/c/i1CfVgy9DODNjKrej6Vx8HWbB7x+x+c/NTulp
MHmRXc7v3Npfaxot5XUxQO17qSkHPsSGu6PWRq7w/PqZWOsLJxzXpnbtmrB50AMEiNS4Z+YbjP8y
IBhLlvF9pGHnwE/IBosZzrOoWI2+hbbcmJnlK/zO+s4dhmVAbMgQBTUicirH86ftOhoixAT+bH2a
YXytLaPeJlqgsaSSU521JS18t15O7J1WVQ96MhnC63xk70U7HQtgRlQw9/MxmGKdTTgweai7gVOu
2prKOQ0C7Q+t/i9Kn/nFdnkpHBNlHZ2Br9WgNPbDQEcW/1wnHIIg8HpEKmm+228bj714maGEbgrx
U0XZOOQYQ9DSdx5C0E2W49qG8Fys/QLODNXQ6aEOlMe+HmDlkIt+DJpvxYRhq6omHzICOxPOGwYm
Ru2CWnXBwKkOGY9nFln9fkx8kYTKT4aM2kLlQWwCW0TryyrlFN0U2ZHqPVt6TC2fCJ5AhdRm5xiO
ZacQYSHtFCkeKM3AXo9+GvzcmhvkRS9FAVM5T7/NR935Ac8757lt9rMamENdCUIqWL+/7n/RuOdi
keFI4bWmm+YXt4ZNjHwzpFHyMpfbhWprOwC99REMj/nIMYPg3vA+UgaSVPPmpShjb9fW4Xejor/A
oWpRtXSF51fVgwLg8+N2fdLfYbBbzmfBoa9WcQ0M9GczsABWqEDJQRodfAhtbB5l3AQ9Htv9w1sq
7F/1w/MjwXSkIy0zbBbN+et/6fEWUdCqQRbFL/MdrCCTV/WAAneAOxmAKPZCaEBOcTPIbW0QQg6c
RMbHfB81E1vyBPCTThi1v/JnpQvxlBkU+raBFTFXI+MReBtI9JyKOV2RyC5vO3VylkRW1GzB8gVb
FL+crj7yBkrUk7qco5/muk9WDurC5CB3YxhthBYoWqDE2XWyCSR0IiRD3YYQpPmnueNpkou6moC1
zLW4eYQgh2121IdDtLxLraqRlYe047mdi4aw8APKSXuRK4JlM/fAUSoxIR7LNq33OuTEx15ptE1Z
j+l+nhMIv1Q3SmGRXctoVcyBM2hjPc7DNiwqWBL6uJu7fKqDDjcnlMuTu8n5ZFplBD8oIyc2Zg5S
M+k+LVVJA23AwPets4y6YjOrO2Or1E6Vbv8sFLTx8KYTPbC03FGs+gqouIXqGBnwZd6cxY5arAwQ
nzTknhS4E8coMN4a00+2vhr8CMKk30Ru/KMb+9v5nKu048Wnk11G8D1DTcKbbA81oQWwFKjpW9uM
xPbKRq/lt596P6pHOQiigxBPnV4Wh/m1q0e9YR9luaf5r0RfAmaRFYr5r4XfO0cVXo1ZAqxBPwBd
lixigI/9wip1QEqmt5+PjG5jrCqvV/flOJWkq78Owhpp0SrvRHB65K3Fp1GeO/swgrROkigRFsq+
r/wDXBJj04/F96E2QC7JLk46hCfdsqpNb9goEDzPWkfy5Kgo/o9O42xSOWF/R//cdOLj3HRX6dmu
I2JFZlGKI60JhuLuG+jNxyjCZqswBH8/nRhSPPrr7schO4apXYoODSjUvy6NwYQPoDPc+qegO27p
os3n4rhSNFrcZrESQb8Kq5zo73JXukay8vJRnoHJSJFCK3vsMeyqtBhpBMySXxA6TpApdLXZmszN
2vnmDqqDq1c3tvNDGf0HQqpbxIoAWMSgkKwg/Otk0RqzfEji854VFz3xI46oiK4stjm44Qfu2cKw
4w/FwCVUSKHS72/IF6eYnIRcxG0C+Z3LmdL6ulfoymQwrMzqXhqrNw9xT6WnVpD8jZZa/PQaDQO9
DDdv8R/5UKNw2JS7uTTqyH9rxjw9RF3ZrfS04dWVW7P5Ev9fttbb8KPK6/yz+fdfcif/89e/1j//
7v/IV+/N+y9/WWdsZcZz+6MaH37UbdL857//TNWR3/l//eLffsw/5TIWP/7j3z7yNmvkT/Nxcv/V
YIrx4i/PQP78f/y/03vK/7vnGpr8bw/hR/5P/+sfvlTLxEXKKEVZpLOLY93+b18qAfB/d2E0m3gA
0GGj5OZ3/cOYKpy/861IvG1VrvOW3LT+w5cq7L87jmESe2/bpN3ho/r/2FLFV68Gp1yHmCG5XXd0
smPmt+wvK1cWdn6XRHW6dpjCoxGsuW3hN1D2lJc3VVkil3J2Zl48xm2+hta3qIPxjo/JHGys65qz
HLHpOhkIbMJ3dYj6GWvbD8oYpK0/pHRoNA8limVQyiIityC5Fzld15EdmFsroQ5wMckEJkmFBuZK
lMXWqECY9hukLsdANbaJD7meTUwMPU+3NwFvIRiMZWmM66mxd4mZ3SB+WNRlRfBaduM79cZPkr1m
pivbyu8tLSayRVl7YjhwEFiC8ZRWE5Sr7aoJHBJlDfJj83vI//dG793HTGwA/62GHm+bHvsguih+
QkawtZMzb0a3jndjg6YmNcwVOIKTltAhDqaD58DLZ4Pinq3WPJFqedCijdrA1JusRZzdV7BDY6Xb
5smnOxU3fZc/DmP0rmikWwAszmyORgPdNo3kcjp5ZMOvIS9tXKW/Mx76YDi1ZbrOev0m87vbKKdr
HxY/X8//NXPqyw6NoySzqSbP/Y6Lg4eJ5NcptS8MgY47TNdjuDN5lBohiBMYkbjVaa5Za+heK1Nt
FjXf4vrOMgDhVBcPGmWBjmtP9HijCugcfHviZjfQ0Cisf9ecsyf30yM17or/QOIY/IJFodgk24yr
BvnJX97C+59rwN+yNoW1njX1f/ybvMz/WRnkx8CoaQgLyybyUAoZv36MqSeoKx0zf90hNicD01x1
XnLS7Ozb4FvHvoNkGSMZ+f0v/bX7/M+/9EtBr3WHCTNF4q9JIHtojdcBVjV7g5EKonv5/a8Sv54K
f/4uPiGHWjkXGIbx6wdsWj3EYRKCWlMRauR+uvLIDKBX2yb0403W2kSJPsvi1dKU6+9/95c8vfl3
w9eFnoJE2MLF+eVzWkGB8rtIFVms3U/pMUjUPTYfqCmbcPLly3eYJC7PB9sYmlsSFPdm6S67qn2q
ajQgbnRXgUXMlfKSate8bI9BeA6V6piy//39tX71JMiBYJI1iyvJoRmECvPX+2TlnaDTECoo7HKS
ugm/ck06stp54rgeDBPUueqRSSlaJM6BRv6rGJ2PEtRu5V7UIf7DrfvXl4PPUGAhliXfL7cuNCcd
DDoo21JRN1RlyRErw2sAdC4fq9dChTSutBsvse88v10lSfpZY59u/PRottFnZ5WPf7g/qv1rGXp+
mkjOKfGxAHDicr7IPuGeKAaeiHAdNjy78pliANgrC6+Kb7402pNhRZ9pTiMLd65h0TCcvHAZW+bZ
D/QaklmhLzzGGehs4LkvU3EL+uXZ0FEmhsmx0KDD+8gJFhxVLrVjnIOU9iwUfLN2mYeN5EePctvx
jD1msGsQmRfhU2LD7esU5jXXkcGnxzI0z65wN65/dRQMTO23rFOe1do46fgbqSSfhxU4wUs+Jjo2
7PJq6jUaInGrNYJTVHZqKURWdnLNlOAzjQoCscq3pKC6GAp3WBQVoir9Ef/ld1OuDhoJtmVdvZpT
fhw9/YzqQ19kU/jo8lnj0CIT1Jo/S16Z5zanmtL2xtmw/SeqWMNAvkbUEWQ/equ2RUiUmacgsU45
YkG2qKfWoOTBpfeNly3kJ6uFfyAQSeqMUh0+Z0vSQqp9r3t3RcbU2RytnchY5wIeT15ep2GgUG+f
7NrcJmN6hdGuL0yo3Asz8d6wJt0qLiXpsNY7+JXmruHaHCJHS2HFi5T4miVC0Z1TlS+OMyxHte2g
wUPQjU0ZDHBuguDK4erVC+xpzZ2gCwX8mCK4RB4wKoD1HMcKequebziXZljwYdlpkXErYv97Llgx
RfwZ4kDNNBsPDe3J3nEu/YSmMjbObWoetKK8i8eQExsLZtz0csN803TUU9z4Ef/M0W7QfJLN5bRj
uCwn6sxq3zbrUfG/kbc8LaFiJ/DZlkPf0YGaAGtOEbTp5l3J0SBSCzqVOjuEybTeVC9rsE6ru3aA
cT9fq6ORvZSX26bJYY82NRRSldgm+803zL2SBhEczE5ftK3G8+nLO39AmOE/aR50YGL7rlYCSBQD
LUWSo17ad3XymRYMo1FDH+mSkpJDh1PgWY2le5dGfCWpGThh1SyVvN3ZjGCNVyPWSyy5A9KhOKBM
5KMTIuAY5igUY9OyQEwrlrLWoCci01uxfzwJGs4LAGBHBA27QSG6cLL1M+eu+a3o+4+hqr7zEynu
8b7Y9Wvhko1X6O6l61t2J+NDWMgnmA/uEqj4t56o4MBGTsQVER5yjBrbWdhGzM3X+OHS19S63pq8
EdjJybgiHnlYKHpwbYcH16tfO1xVawTHgMbriR8pB6JKp7VQQCwPCL4Wjp33K93dW1383ujlWx76
CVRw5cc0PPqKiNd2zRQo59qRnVzvJ9fR8D9T10Q84rQPwlbu5TtGMo6kB57YS++SPr32JufgQg+W
DSkoQ29/h7xK71pKhYou2SlqR2Z3hqq3fh0z3jK9M5e+yL4hp99UYvyBavHMcnHpAg7d0JkXDns5
pg615Ocq3Amkb9tM8XZs2HTZwAoaUNweIznxwSYOb7lT1av5u5s8fDJ8b+3nEZfFFBckn5pu3Sq2
80BzpGCbaWFKkZdWyYTTTqfB2Bw86gYLd8Rn6CACmpL2Vc4pXsq/jpy+7AZqc52cJkM/l2XyCYH1
KPe8WmDv5hveJRj7FdJV7DTfq8wOig9Bve25/P6cD9O7Tr5d42crjvUbi8hGszW3nWnTHbVPjpJd
FTddjeX4pE48Prml9gprN3g8Mz2179Fsxx56DL+nKc1Ur0bxp2sNt21F1pPeocxFSEKUcPTg2+jz
UeagJZY2IV5yUd4T4fFBmHqzzBqdCjHPY0lK0hF6BjExmnORDybXSVOLTgi9eZSayxsrswns8Fzk
1X6YUvbB1UbUXJAcwKpJvJEQLCZ5saYSFi5zwQNrrfIVotOiCJoM3XX4Kcz60a0gWPfmMlCnZ7mq
6qw2UZKdSsU4N76yHhyLlUchZshOWYNCV9tH0QzEuMOaTByzK87AyFd1JO46z0AqzF1QItmcKFKC
rNNraHiXyfY/iUa5FNUeCvUBdPGrV/A98nZFakKkQ7bOicoY6WYtYq1cttXF1ZJLZlSvCWEc5NTX
a+ZYH5Nr/Gl2vAcoRSBtW6egF7fqu/xTqbqXou0+iuw2Eie3JstrMpmbuiD9KMtT2xhnee8GJlj5
SZ2OeMTWPMsHHXoag6FtbqP24ASvRTscGlM9kPS1EaDJF/O04VgnaPavvseLrRMRRJCIexKjfp6v
ULP8q+tzi0ab/6CG6dWDZJx4rIxafjSU4lUBVEEvn7dJOzpAFDuZPqv2JQXYRodYPu49aDzIPFgF
RhfDZ2o+dnX7nFNG4djHqzlOAIwJxqjcUmLaFoESEgTLetxE1SuypGumi7Ofgs3WhQXP1LkQJ3WP
4IsuR6pcKGam08DJgi/ofv6JDeyb+hQVMJwd8Wgb9iXt81e6qzaGY7l0y+2W3yPH8tF7NYmzkwt9
lJJq3psn+f1lY55Mxz8XoHuzvngYLHHgZMa+wnpkSf8hKpJls/q1z4xzDGcSNLX872XONZcmAzRB
3FlGpzTEgOAzUAvVKJdTfZJn1VEOvRi8GUIh9kR5KR4owyxSS2FiL6E8g7LPJy4E3/ey3qhK2eA0
SLBqYBZeW71Bvmrjb22EcetuYcg0YlFo3wyf58MRf2X0yqNZcwro/H7r+OG+NoKrCQVG61k6lMCi
TyRe+4RXrSuSq9ydR5HyI57sg4YeBF7ydZ76EYuMlMXGyXoTGcu73NanHQMKossahQCoyZqAAKUH
J1G5y3QKANJo5yEwzm7BMunYS6Nul7IgUCGq6fT2Ne+VMzj7JG8j7gC7ENviDgRy+0jBDaxvapwI
cl9lt7pNHUKw65zXI6VgnlacC4aMS6iqn67Tb5MsO45EBNItxE5CJL1XbMgof2WbKqF8DBq56lJ1
P8PbwuOQEkIS+d/KrYJzUb4ksHI/bUs/QelFpgrwHYkjH65jrMej/JhV/DFl9o+67glMlvvcPOVC
U5A+dpD0i1KkBEKg6eHMY+KhYNGrrObcadWn2iMb1Axzh7wER36+LNtxqSIQXKRh+Jm43g8kvpus
d559NmeFiRQziT6Lis2AnjEnjW4mMxdQxzCOairJnqqdk5gdQkUSxFqjalH22OD0Zm21/jXpw2uS
GNthAI/b6O8gPoDf0eRaeOYYr+viDPsHBV6KZjCpSYGrEXQsXRrUnWHeiVDchzYLW+F3/ho403oe
sqLhQhIp5UyUaWEFabkxo7PWs30kJKUscEoGoL7rDgGlXvK9RmA++I5z21eooTKn/W5XhrKys6xZ
miLUtmEYfZpFU6+qkdztQvG3SaW8p7XHGA+PRsyJQndodDSZ+aoJDMV00ZhoiBFJQ25EcFOl1WsQ
RtdGfbLq6qQNOgUd1SS3WArjJi0hG6dd+yn4DlwQxUb3zLNZkYdDGi4um9Jdi3xCK2jIDY5bgZlj
uLtjbnNKbbi1rr+toE5aNXAVy/cO2qDpiygsaC/wxoboBw4I2ZdWPhnbifChhaA80jCrZaAvlrhe
7uOo2ouee5HLIRd2KclUNUCY3NijE5N6fLtaRk10MFL9nI/mAKWH5dADSTq2lvQ4AXpVTHIIuoix
ok3GSmgosSo8keuqrE9OkpIk3WUPtGJ4sTVrWhim9WhW5jvOinhlCOJLSFG/dL5NfaYjgSnyvH1i
0b501A6gsQwrqoey2AwEYi+0xoiXVRkEW6E4w1ZUG1+NsmWEr39ltOabOohx13e0MjPySY8Utm6T
3r2OtYvctPfe3ZrVTgSttqR7ct9V1o3dsrPVE3Jp+Aq6u0+RU2LOSQshwar7+c/UQwP6R9sR6UFW
NneR4L1Kat65sEue2GleYkucsTa7iyQzQ5opxGJUD1VnnC00AzCBmbucAWI8jtIV+qV6VXREYwJ8
QN5NJQ+lf0jI6AL8EWts553HDBUwwa5rzeMGHT1B8p4vmlfNcn6YOQzoFAWkh/RrATLuKo9vRCBn
CwsnPZIFfBadw65Q50CLQIH9uHdXdNXrfHqjBnVmIJ/4h1VPEu3Co+vDAeW2VpmckrT77FGxyKls
nKKFaN3XOM6O8lekjnlym+haRuYODMSSzujRmJrXmn0/fYG9J+rX2uQy5GogR0yphy+NemOb0VVu
bRVN2yZJvnfkQbPu7+ThQpYrxtQHOsZsjo9zgbbNXbRZ8Cm77J3Cp5ArYO8reF+wrC1631uajcVG
Mouu9hA/y9CmhLiAFfHg55Rmcl2W363A2erBOczTj1BRln2kbsaIgJmqgBFVHLsCjxeuvgB2jdNp
T+HkfaiNc8k0ICgkB/ouISA1RbhMZUrsv7VkxggrWEc1nxoyft6UNyrCv6qCZWXHh3hUKM5NLDr1
EHCUqdMtyT2UCzqXxp7KRBuy0uLw8V2X3XXMPWpDjjm13N0pNuu5tUCOBY2+f0kDio6WWj50LcBY
NXmiJszkOL5Il1mptsUGrSwrCE+aSNM084+kf763wroxxab20xcW1p0Wd4+dIV6oK1yGwNvrOm6y
is4byvN6iIiubtXvAWEV+B3MpUZ7jbAH1uc8WoJj+MgKhr4ds8mKlYvTsZSgn+H38Wq2fX5fecE1
6XgHYj+9tyt7j5BzJXqOX0T30rsIrqHPOhlX4WdkkdmReANm/PaRfOKbeQyqHr8rE9XraMVXfwQ8
R8InbxR7DK3wzl4ndpX7A+/J8x8qR7LC+GuJFY0PGxFLRZgCb+SLLkVP6UxAtA/WRR+t1RanNr6l
iywAlEG380iigcO/9fOlHVY30nO3JN4zXEYDZxzlj+gLmINfrwd91X8xdyVNdvJK9hfxghm06cUd
C6pco6tcrg3hERCTxCABv74P7vf6uyWXLtF31RHe+IYtIKVMSZknzwFxgrc0oiM7qeaxxqnuBqRS
sO0EApp/1g74LPRb5KI9GOiXu6IpelNm446EPC4oi5sKJ08kHiq4nIU8wxyjsaPNPTSGA2tWYMGG
iG9oZvMZ3wPTunNx1KdudvQ681F2xrGbEeiht/GlkMXjclOzh/Qm9OhdD+mD3Ky2E78BMOZggpKS
3lm+3HgFME9deuxL9B6RcFdD/NDI4W5vIURAsTdZiIjLqViiKTBL6h1keX4Y+XTLp/YJTc7RkKI0
DkBzYKDFwN1J8rlLW0S3ZNs25vUAFbQBeHe0qXpxZiBlwdBwag8AK84HapcI0A0ugwCpFcnBhmDJ
UECZypB7srzPxPdOmX8fUo6wmu+k9Heej3uCl0FVwLjOuuWQi8xBEyIphLLwNYSc0AGCbZLg7IJe
h1sxdnEwhvczrniFBRg3jn9OjdwPagkWuuQkREDBgANaD2ROPAp1b0RDnuXfhYWOqnI6QJCYgpJr
wO6RyEPKyKeuL+5auKhZQSe6d9He2y8advigOHW8Jyh7VKhtomUBfoUGwyOZ3F8EtU7uMsDYp08C
aHzKbx3Idlk2sF0+WraR7dr4o3szWelNASoyM3E+DcYa89FfFQjfBG0bQJOoqAHnqzKgNSxAriUP
jR04aQzQolYMRyEfoIavaEj9QhmOaUtYXnHKPwiad16Jxy4wNzzagls6SoLZHpy6h5A1CNaWI0aT
TAAgVfv81s5wM/uTcIa0cwhdok2IGzSkd4rfPer3G6TscKkZkBlccpNA44NNHcdKkYS3Bi7HUwKd
wmVP8WT/ulzIByq+cIxiLdngPykKiUTC4gWVLT5Z/vfJKb4XBsp0yHC2I/kMbPqrqKEzmgv0k3Wv
BHtngU4kVBurG+TPIs5wVQfbRpKBaEQ6/HWY3YclUwPtFWxjSESlDHfJJT3jLLeZ5Q46LJtaA9ZK
gZuw3yJD5HX7YiZ3S0rLmH3A+vFEfKOBKtyMQ/WSqB0If3Xrnx2yY8ixYOuoIOvTCfFa44AeJNAK
K83dNPLXCb1BQeMd4V+fm7p5Rfr9dVnblRM+VFDpK/Lvds5foQbzIDBm2bhYf+iqRHHOBbjZZq8d
cr+2xOsvmYLlv/+JGWnLAfDG3S1YCmkjOsCh5vT7z5Ubu/BmhBgOOD7gWWlVQZM+gyZxv28pDppp
gnMxSGS2Ha6B29ZzH6YUO5thoqk3QAWuJHfEsqsjc8woNXF0M3ocYUmHO1pe4IRjTrgoTr7xxfD7
G0HSB0gdxnaPKUQ7/Es54Y4sym6HhPd3iH0dwLKyL1OoxSAj4uBLl9QlwAyvgcBd10fCrkFOtS7R
AeDmE9Kt+FASCihzfqcAZaD7q/ifCtv/CT3wuanw5z1W4E/9/0cDTHGeZv1/aQEGqIP+86+Ov5ql
iN+pQ70DJfw/QSEspI96VuyX/Bdkj6t3CITlf/wPAgGUQv9awDEIgl5ALHMphv6bGNu0/4WN1EeA
IuCZCQiixb/xB7YDMm0b+ym6ngEN+FMW+jf+IPwXunVAvuOifAXSQgsIif/gL/5dmYXRtBXn99s2
2NKwaYemayoFTDxzauayGeMWYDyGlWJMztWJET4oAr+H5P0ztHIyYXQ0EqRjxrgHHgmXP+uRh8Vd
3rlrpKG6d7ffFxVHpDVNbnciRsEJkAkIu6KQg8avy15fQTU1gpkT9yoR543L9uiHBzllEwAvN6Ii
dP4Rug9QqqJTMuV+MvuAYJhGXIbVHlCt4/mhl43mn43oP8YH2+Z728giFyMIY0QMqKVpX4k677rj
gMKjcx9UOAYiW+ZD7q3KIFBw0df8hTknfZsEFJ28cd0buHrZm4EGr+e/5uOl5Kj04tZgDRC6DoaY
BwFAlyAo4A921gPZ7k/pCob048kAz/x7i03o3hBTx4e4ZWbwAMn15Cos3VWwnGY+lnPKCbpnDGc6
Lt01cTXLvTO595zYK6eO90edf6ZaPWugN6UE0eEAtEqW/jQA1AIHfEvQ21J1oPOU6NnIadfeGwPJ
5xXq1PdV6/99ZqggiEdzdlD47PrYntAf2aZDPJrWjykj1yRk36QBCoXOfgJcvlnxRs3shMrs5GEP
pn7p9HERhKw6OhBvux/zYF5jeUcQ/tBflGCVlm6fmagLxkHnPyXouoOoa9wQBnWgOVghSNBNlBKv
GJtTf06xwoIUHYG7EGXljTGCnVeESb4Bd1i5hZgy2+JaVXw77zgas/0FzQwkiCRA7BVbAiX1La+B
t90BrENX2B114ysRLBxESyuSDbHDzf5IetRzrSFbm3SN26t3SSDFWxtRpY+5Z3+qDedO2I4AqGna
nbeO0r/zzzJWvNIvQaszJW4fD3wiuyBDK4IYitiwvD1UChec8z2aAr910HOoA+N5lmYUNoBS0eJw
/g00SyJUfJcVQ+jldo2wEJBPEnH5yqfOAaxY93SWv1uP4VjJmpXP1T1sWfsnMSjv/aZOCrNHTy+I
HJiN/DG0Mm7aurpJZAu+8iHCLale2YE0SyNUPEpOYSI7E0/L/Ro8OZD42vg0y1bigW5pKL4ESv2g
GMyqj3El5ddeb/m7Aro/XwfZhytzo3uEcgCAphDNkdjq45kFD1DT/gnWcVykcEk+P/c6Aym+Y5d8
YtCZ6+I0ByDyWIPCIDsgUVT8PD++JqT5yhHARUkrm4OpjSv2s7bRM1l2uAA9T2DIvewBivf0tLNB
kTm28WB2eyMBCM7ASQPAFJDcR+cfobGRSmrdMNZARh3fEJD5zpP5tcfny1aQr3gDujqKKfGsPm5S
DxJh/L7yCVaTs0K9rHtzZYecgx5cU2WOagRo5nBdAvw8WLG7ZmH+YRA89WNiJlCoqNsYVZW7qqle
JlEAVeCubFO6N1ccF/ma0UAjO8r/mRvsZVPw45Cha/uyGVUcl9m2D8462AX08NvGnHcDta/OD61Z
8H8gdid2kcgQAtqGA2jA6i/o2PhSF4DDhEWFAhq/7PUX4aPTGNqifU8YDDsGq+RncDrEoEa7MKap
qEQ5SNoyFvYxERkaducdtw10/KcrAVmzbP6wNp2YxyR+jfFxVEMfM/hWM/urHChoyBtxmUepvVdZ
QJZLE85oaBRfGLUs48DN2rlO0cO9svQ1azNYfj/5hgGFtbGnaRcT1K4SVM+Aez6/eHTWUVa9Z9MR
W6Pdxry7KYvHolv0eNc8VrcylUVfAxNro50FHsvRrzlNEZi7dnObfU6NaiVS6t5f2a1G5B0MCoox
JNRB4leaaJlikC1JnC/n7aP7BGW3MjO7naq2R1QYjDt0F9zQsDpS334Z2vL5okf4yicI9JC2aKtq
4zlz7jJqHVpqhcibEgpE0vz7/EM0K8hXvgM5YjSX+phnAHHfsql5oE17OD+0ZgpU5tZGJo1fhCk2
K7AzFqDVHfzH3Fg5aesGVwIPA9k7YAiIm8Z8mwOssrQNIfexP//qGquoWPKwA4FryjC7ePWfvAZo
Bq1jPy4be1lRJz47ybFFLQFwMtrjDBiO/veOZbvzY+ussvx+MnbopgEwrhQFj8k+9iAEncYabKRi
JSgsx/APsiieEm78joH2yi1hlsBBr5l3I4HTbNj4lEGax7fYp8u+Qok9LDSskQU4iowD6Bk2hTTB
HsUaqGgfXBq2K9ILujlWgpBhM6iDtF4bJ4P1W5jTF1l+Pf/+mtiw5DxPZ4GAjomNHWahg1LjBtAj
SDj5FJSuAhXxYsUBdK+vOG7aNWY/9hYcoM6uTa98mkR32YnHVU7KciYu6CEQnv3M+t2OKNx21cBW
1tDioB+sIbWVp6FAUY6JwePcuK/yK97LHRXPY/nCx7cCPafnp0BjHVU3CVhdC5wcOBOCt6TeEFHw
jcHsl8sGVzwY+/rQAeXUxhPoSe3wymvXbuC611b8tyOzUYAhCZaXbOeBXK30Hs6/s9JX9793e7U1
BxLC09CAgDcOFw1BL9/jRnqfzuCwgcgKep4AVw8OebmtHFTxnQPId/cor2/sqlk5jmpik9oFagrH
TP1RdnEZuODZhoLR8MYGGPMlGbzg+fxnalzPVZyatLwPfAoDzi3bDI4Fx7Mg2gZplzDZnX+E7jsU
7wYPfjgyQngMyOcih7cVOBsJ6KlcNrzi10WHkNfbQAOY/FffxJ58Fumv80NrjOMofm3OPhBAM97c
7QCHcIsrJzSObjGBzP6yFL7jKNuyiwKsVzdBG/fcDTbDBFQWh6ry+ffXeIdaRUZCQDYdGvFjk4xV
lA4gjRAc2uznR9fMq6N4NbLBJHEXGIYJ/kw/+UWtt2K+sBigqqwa4BsGbyBMD4L7vVuCU9EYV/xK
Z5Xl95M9v6BBbwYBHBswxWNmNbdeMa1c2nUmUTbionN8OTKfx6g4APP1FTw6oKm4P29v3XsrrmrJ
FPy8HPbupL0TIApdpJjPD61b6IqL2oGTOmYOk+TimfNr5rZbYEQ2ZrCmQ6szjOKk5oCIxRyPxwlE
tQi3tpJ/moK1zk2NZf4wyJzMKEdDSNFDCiQmPNy2KagMumHlWqQbWvHPnEowhPsOXhytWY9BBRLT
GiD8ldE1ZlG546xikgHkWxAaF7o0Gu4nx/zcEbmyHDXHT1vx0GDssjkdkOR0RhGEaPAw7O/TaDls
444B+YmmEeheFUBsuCuxWGet5TtPJqKdk6wY6gqu5Vs74C2/cxsI//NrdAm6H5yDVLWYIuETb4A7
jpPUeUH7Rot2HPZccvHZkcmblXdvzgx5kSy/MFWjqjDxAUTO4MfgcdOyOBU5WI/W7KTxtz9cZid2
msA3HTguhrZS85gZ5ZU5m9folz+Q3F+psOmWluLSVZtDZ7Ow4NL2pz5wr6DWtLRaHM5Phm50xZ+R
ExsCmuIu0Es0Smz8oK/ubJSiNhZoNt2VqKR5iKVsv4BnSqAiOx4LSIyiwUc8BJP75BUNX1lSmuVq
qc7dAodokALTMIPQjuRFtwsqZ00VSvf6i1eeTHJrBTxxKsZjCD8Fm8kMd9jTrE0GxpHzk6BZRWp3
vDughzQAqh9CJSK2weAdNNYtpT0Exnm5O/8MnYmWjzv5CKRbC1vMOELwsTIhY5SkUKOuZybXaL4+
tpKtMs2JGcQ5qJpjoy/cLcXuuQHbwzEQztMlHwCCvfcfgC4CcEwBTBdPXQZO0/Zb0FZrIenjd3f+
XB1OjDOA5tqF+jWPcbnc9hLYxdJFj89Fbw4WvvdvbiRd4M8UQWImxQ6UsXc9Fyv7jm7lKEeJZGAQ
eScUu9roHJMUKPzbEIkD20r2562us4wSfYDeIJL28KzOMHdIPO1lB8EF2lw4vBJ+RhBU2alZtZBl
6NChjGZXyHuxNt/zqct/nf8Ezco3lehDc3SxJ+XE4mkq08+snsR1N4fehaMroQdkwQQtyuCxZ4UP
FaPuwfDttd1F9+ZK4JnAwWUPVonQ75PvLA9vACWfLguZ5rKiTpY8hC8MtNhhUcrR/1X0yZbZA7tw
7GUxnYwNzk2/cX3MKuOVX+1HmYPOAILK3fxwyZRC1Fh5AC2zrGYNrvShf2UX6ecgcy7bblUcHO9D
WdsEwd4e66shZF+mMjw2nfHlkjd3VA5ECJ6Uk9XAYVFXuIUOBIRf1gQ2NbFgIUo6tXqDzi9w0aYw
SlVde5O9a+xhh/6xeBBrlznNOdRUokEGNQcjYRAzJ6ZV8NvZdk1+Ja2agTHXrnMT3EBpaO9AvW6M
F2X7bKIETx/gPo6WbXwVmPh6iBXZnfN4yVzYRDFYb4DJoJhrHoP4Ot3gr7dEXnaBtFW8TS3y0jHa
GWcGyDBk/hutf5er29XHccEmStTsWFrSIsAlrKurV2QG9i5NXs7b5ONFBHWk94uIDHU5G5bEWdkZ
IycEHhw9wjE6rZ7maVgJ+prXV/lfS7eCWE8f4Bkg+85reVfXxUoC/Q/R7t+XC1vF0ZRu1zUixylk
6CAhZ0/gq8ywbModz7NnIx+fJHTzBLOepJfgXuysQbo+/ibHVKZkSJlThiUiUi75b0maDnzyjtye
n5Qlbn7wUSqG06C07UW3lCQDb4uYiqZvOAJa4MLd+QdoZp2omxgorQhEMXhc8ekFOLdr1pJN6Mvv
kC++qOgA1cX3C4s69lgJhux3MrUUfTpz3kcQzuP357/gDwn2BzYKl0872XNwiHDreUkd5P4IIk13
XwuQ8TtTIvcZrUEEiOT7VW1Xw9Yfw1ugsw+EJt3GB1GG043Xs0ehi07eWsDtnX6+NXKUkuoO9K31
T6vpbkxn/hpOwZVdyi30xrc1647TNF/7oME5/wWLrT/6AGXTdMfJC2SNrBAF6RAkzfAhN5b8aqMZ
rgSvh6Qre6fuOcsKPjFUzm2rtZbTKIFsgZc40Fc10MEdfgJLI3S6qJ9ucsNfWVi6hynRGyzevisc
7KbIdIOkm4eHnBm7WWDv6/sIWnNfwD61chb+2AXtUAnn3EjBwtWaPAbJ8nWb8TtBjK/n50bjgKGy
7w1zb9VpgKEnEzpTFeTmLPO+79LLNqJQCR5l2KIXJUxYHBbDCymtB1A4rAyt8WwVCmPIyUFbIrYK
SIB+aiGJWFH32YAilIG24vPG0T1CCR5jV4KeZ1i2jASN2DIjEZXmDvoZ9325lgTRzK2KiAGFQmGR
FltGD4FTIL+jEgzX519fN7QSOBoovAZjj1SvD01Js2huhbfG6qVZNioOBmxmPaXgrI4n4WUbh+R3
sh53GWgXLnv15ZNOXLkPUc0iM17dRd7AsUBPmK4VvHWvrjiugVZNBrlgJDR5e992xpYwedugz/uy
N1d8NWSTY88OtmlnMJ8z17yZ/WJlo9EtR8VXGyIQq0XF4jIJ30TZXGWZdxuO9HPTuC/n315nHMVf
+9GWtFgOSaKD/kze8o3LsiuIZj6dH1/zCSpg0/MaXtGiRToL2xGUssf+LelkvwkhyfkQFma+Of8c
zdL3Fc+1Eg/NQC22nKyrQS0w3PouWzm2a0yk4jUrBypYIuVo6+XOTZhyCE96z07i3l325orTCm8U
zqK5FPseCDBb20vQsB14h/Ojf3zNgej3e79y2ej3IrMR0djwGdRke9Fne5FDKMgYwHHhTis7ls5I
iv/inGo5OfVY7A/1E7Qx7woQjINWYgXNoBte8eEM/ewQfUL6IJiKn1XV3aSjswXTt7OyfHTLVHHi
YLBpmEos0yCHgjFIyKSQL8jO7f1qTVhDt0IVZw4McEPXS+reGLN9B/n1KrRWJnm50Xxw3lLxX+DV
KCeIgiDCGe0Arpnxhnr2C7RYH1r0laDRHGJL+a5PL8PN2SooTCY9aI68CTd/5L7rdnhoKuOqC+09
590a8FJz3PIUh0bHvdeBqBJnSM+7Kn3jior8LQDdbyrnV4IGXNx48t15J9GsLhUp5uc25BYGzL5R
d0fm54/ELD9zP1vZljU+qMohCTBzCJLj4AIOAcjIp68Qg4xm3n9KHePBSsVlPqIqIKTQQYPAG+7p
VBK5sVIw3xdT9UMG1WXJMMgRvA8meWlkiWg6Bu3ABBQf3psnrWrFAzXu4SkeLs2ElnMGLODcNsID
jYNf9DtiQ1tkZZI1Lu4pLk5G200y5jIQVxkQTMuhKew8hi69otCwPb+OdGtWcXFZZb2P4IQE6qIv
Nk+RVQXXfQb281CindkFXTSHxNL5h+kMpuzcWekFc4LNCbIHzid3GGOwTm3PD60xlYodA/7GMcoy
hKmyMt842RzbJUTKW/bJkU62P/8QjdOpGLIELI5+H4wsDtpyH3jz1kq7w5Su3UF1wy/OeHKgrF3K
XbA6AGeS9IdgqH7irgMWDDqvHGw05ncX252MPweiN8IGNhpq79qoqtucVleXWWb5pJOhkYKHOCAn
yNvm1quTkt92Jm4m31krb+leffn9ZPzUBzkkYwjfPgH99lyD0qhlmb+yeHSjK47cmrNXTiYoq4Q1
xijo3Num8e28YXRDKy4MJnPD4T72hLTBzg8u2nDbAayw8uK6FaN4LzjFZ1GgVB/zbNyPJrj4xuRR
BN7zZS+v+GsH13HA14EbFDThrSQ9AvX0ctHQKiasBVcIdMQAmEMhAYSQDoDa4f6yoZVtmILLlM8u
imZg06xuAzCtgkDDWYNrfTyhlpq2tjNQjoxdQyLw/O9wNYtn7q5cyz6eTUvNWkun9vjQYGgLiGMw
Y++IY2ym1Sauj/d0S81bZyx3gR8SJGpH+9Vl1sOEVoVNGgTHLjVfPIPKy/ZFFS9HDEYAnZaIM7Zx
RDfHL9BxfDk/tx+bCNSx7+PA2FY+Dm6IwFBr2nR1vrWhl1s4K86q2URUtFzZ87ku+xRRzJpeurq8
D3PzGhXSOxTPVta97gOUQAYh02LsbcQDFF9/Fk4G2qrsprD9w3n7fLw6bUeNZIBHJJOBRDhxoPGe
p+Ah9FZW5yLD8dGR3VFCmQ3yfhuY0+W+WhTfw6aneyIkWKHmFiAi0wbjCoSOgTtvbxMqrF05UbSi
8/HgDe5wPP99ugrDH5XGk43Awk2coFOXx7Woj5BW++YPFjgA5TXl9NgiRVw25ht3m08Lumxu3Nfz
z9WtDCUSguHCdiuBy1xqP2Tgv0mDbVg9CFD5nh//Y9+0VehdAO1hi4I2J05BuTbXTn8gSfEIWbnD
7NAfoABd20g1609VsSSpNYFhD+uP+MNR5GTXjSCStdbSebrhl+87mZ4A4oEt8bH+vOTgo/icsPBR
WnzF+zWzoALxsrprAWgFGGuhQ/cb8546xTGBHq1vX5ixtZcPO/mAELy93EIEQ/4fCskgkHKOKJiB
/xN03BD7dasVR9UZSokDqWezhtQorCKZdQPOwv1Q5BEzhpVKnCYOqKC7nGTQHOHANOV5vx2D6jD5
7spRTze0EgYSU9Ag7eCBw2iDMYtuwQG74gU6oyjHGZyTansesXrKYIaUeLWrXW9beCuXTd2LKz5c
2V5aM2OZWgI+L7My5LYEd/7Ku2tGV1F2kF5selYjQqAnGPS39jUwayuRV7PsVXwd0swlmhZR9585
8d23KhDzG+ReTPHiljjrTabrtCtf8XEc+os20APuJ7VtTqI8G1GJK38VJf2W+M2d4Q2vAw8ez4e7
j41lqTVomgxz7Qd4jGtA9tyD8ly9OT+yZglZSgBKnDEBiwcmmTB638sgIjOEOp1kZfEr0iX/aWex
VbBgRnwAjROCpKHt7POQRpCluqnc5AZSEnuRTQ+26eyKREIsEIyL2fyUefm1O6e3SYcdkYYP5z/z
YwPaf17vJEwlbtnbUHLFTdQU+8IbbkApsTK0brUtjzwZGjvskDQdvhBc9HvizNeZZcejZb0ERbu7
7O2d948I+nwAUzYmKQzAOied6akHQODCFaDEpzTLyCLO3MQgJt6Wtd8+Cof6X5JJHs+//cc+8pfK
MJrfKuh8Byw2HBDv2VO3I2F6k5j10QMuAOW4/fnnLPeVD1KklhKvkBrLp8lCfakKoL0hTat/sLJm
SjelNbBuA6XqFkSVbla9tq27JseumX0VrpcnLeCFYoHrSb4PMnqFozy6DYJPwdBfVj0wl+89WWD9
UEMRfEDeHXTKAP44mHkfvIgr06/xDFMJAE3e5knXoVZZS9/5nZnmAMC5HC4s2qjAPctBX2KA6lBM
RVg9dy4aIBugny9zDHOJaiemGQ02lrNApVvYc3aNG6axK6q8WzGNZuGq4DrLyaTderiXjch9GyyL
ihJKdMmm7SEsXhWXlVVUjB3y0FT6FlLHQ9DzZ2i9FDsOzd5045Firc0SPJ4fO4epeHntOSmtc9LE
7SzmYzmw8mUGsGIH5VUKYsgc6grliOU1oiH2BvBctjcy1/tuGEGClD8BfRFEm0G5TLo9y5p5C7LA
agsRtAqiDyOuMxWx93IEnfpoQkDWFeJX5WbFsRR1GrXAbWxySGC/IBeY7qtyTEzICfTjDgX/cQNa
ZOgLh3V+1RLIS86g1d354GTaTamZbscqr8C1njeR0QFPZFgD9ILsdjjQtuTbsRSgxyzbadN7Rbrl
PTGirmz6q8ltqg14tsimxfULBJ0Jerjz9EcazvUeDFz9MWiNDFS4rQ1adKgVNEOWQ50KEgrpxF5b
qMddeW4FsvispPtsGPst2taz7ciabINS2LTBpmbvKycpH+pWTte2F3S7zuDNfvTJcChI9kK7jG1b
23UwoXay7Sh7giqfcwBHanswXTzKtYdyB8p5yA0Q2fyEWJuz9bI23TXNVG/B/xkcJyq+myKcHxM7
ETtUikEbFHjO3uHuT5DmAybRkvx2ZFb3WHVu/spqwo5jCn127pndVV3iyYE5GjFESYpr9DaTIw3d
z/YkfiecBlsJCY9rsOJlm5EbEEIw0B7FDFFuZYASgwnWvWffwXm7JeW8oYabQILW7DdDH6R7Q2Td
LiU2XXG4jw8jlgqHs0w3ByQUCR1jOJYO2Xoh33h0pdKuG3yJ4CexwptRdy2tmkSNz0DAvwO7xYbI
FcjNx1HUUonlKB1lKLoGDL2IcNu5xzHfAmnVil10oy+/n7y62ydGGVQU6j3chFbOADqqORvLiwIQ
ZDzfj54PIkkN0vqRkXtQQciS9DEAl9tVxppipZDx8S4JVfX3jxg9cL+WoDSOKoNmkQd1xavaAFMZ
5fm89RP3MjYRS0U+EW7YLi7oXgTtgk3oGfshMbZcXJgMUAHFNe+YW1lzHUu0QtZGgBKWeVPnzcol
9E+LxQcnGBWW2UmohqACXsRNYXRPZpGbcegYduSKuoRPt+S6agB3tIbA/tqWtnNN02D6avFBfJug
hbJrERRWltzH9WZLBXHmEEdzJYJrNAmIOmdVPIMT3QbzXzbS7QQqeQ7/BOpg5R6lSZZBHfL9CilJ
U7cEEmHRUG6MLwP0Kjb1k/1kgo78qxE77sa8LAyoyE4wivYib/EgZmAn9+46CIGh/rxiNo2n/tVW
BPFTH9kJEpk0A82zV9uPyAJ6K1FG40ZqU1HdoFE79TG6HL614tWsvvVQMWD5z/MHaN3LK2HGSgto
zII3Perzb10H9Yh0jUZUE3tVWHxCJSN+shQBur20r9see2h9GeOtpeIRSc0py2bhRS20OuzmzU+O
IVtjQ9DYREUk5iQMZWf1fjR3DBIh3335+7yxNSZRGblc6D44oIXyox5zuCv84t5lXrkLvG5loWsW
iwpCDAwkhmoDUkJGnhwrkWwphWa87J4GuuK0OtssTz7ZliZnptxKPS8abCjC4LRUbmQDHofLDLQY
7mT0tPZz15ulFyVSHljCrj30oLSd93h+eJ151MUeoqnKLDD8wOSBimt3gUgPaHS5CCgApqz3ry8F
SPqBBvKibAI9ZzHh2Bq6wU8GPgEikwMRPNkkZXZZT6ClCga0dkCteiCY7VEuYtBuczBlBwaR3lhr
rtNZTMk2dhN1OlHBzyAp1bvPZVpEFn+c6/ayc0ig3N+lBPrXqwcvqiH+xkHlb4B33n0+P92ataqC
FFMXooxzPnnRZIGwOqSDuSeWu3a/0o2u7F4sMFB+GDA6tNDkHopS4Raii2s4Kd3oyhUdAoigrJRY
qmPm3UCk7At0pFZsrhtaceHezdysgxJ51DQ1/2ZMqYDYYkeN7nCZ2RUnhjwr70YIdEQ5cK4Hr8zr
g4ROz0qI0ByYLJVScs5CPzczA+e94q3JZniVtckdsLYjFDnFF8rbTVXUP6BWvvFbOxr8YssLY+VQ
q7Od4uFhKQCisfFw28rdDYSPmq0fQi/sMsvZ7+MH4X5DLVw0oGtKw2xTuVAR2hiAfP2+bHzFm9HE
HaCLu3WjOkTlE4CCdJXdTBMoVKxi2Vjo6m1KM2pkusdVYjNWoLifodJU5petKxWeOKG7QaIfzsS6
gtVxJB1tsr/IMCoqkVnFWNao8Ec8oc8zN594tbZillX/9/neUkGIVZ2VBcvEHOUDQ+yU6B6eyQ4y
omtxSPeAZUZO9kzfEawP5nCKMhFuJUEz31QNbxCSWTlT6MZffj8Zv6haMfMqm6N+KWTndZ7iCTwM
D0Ct05VDrsatVARiXVCo59FgjPzB/+TX1b4j5srQmoWpAhCnjHmoh85jhJTLtnfdLeSDtuhi2oSc
HS9bPYrbzolRuG0y4u1Bu7yRE/nsj5eBxiyVr65Gwi5Mkf+KRo9l+4zX7SFzkdMupBHuzr++ZoKd
ZVJOJnhy0buSe/0Q1VlwD2KTXT7SR5FcRq5tecoWj25lkhmQFIgGE6xTfbmvs2QlImjmVgU0+kRa
HfZ2CdXlGoKl7jcKVcYZutfJVL+eN45mZapwxgb4kNTMCR5htTdhOR6b4TJiE6iavLd7YjPUvjpj
iFBP2AVdFoXevEuHeWVVaqZVRTIi2zt0uYCwmjV+qcs717Uhr3Z/3iq6sZWY0IDhcwysZIigAY9T
D0SdBnmYV293OqMrK5K6ULFrAIjBkpHykaNv9di1YX/ZFUYlu4P+ZzU6mTlEsg2CnR0Wxd6Ra8zF
uldXYkE54HiQUzFEEDA8GLy6TqW1cm7TGV3ZvX3qjnnYpFDK49YRnStRBrW0TPQrzqQbXvFTAQVN
1+ONiHgFEVG3+oHKU1xZ/OX8ktEYRgUzcjlCr23wEWUC99j37i6Qa82JmjCgEtuFRIQsybEaRxci
mtAsnpADfCmgnp034Yrxda+vOKs3UqtvTWuIKs9jYBov0y0l4bi7zDjLl52E4IpTUMeb4xDltfE4
U3nIC//7ZUMrrhqAFWX0TDpEYoYmDQvicC5XplSzYlQgncdqASExrPUed4fRSw/dgNbHco0PTTe8
4kodzaZRGtiX3JajrmPwK9CkfBtRHzpvGd34ij9ZJU3Qs8mGiHg5SAXDrSN2bZ3uz4+uW5SKO9V9
2XshqkKRAZlb77km1jEvgIala71NmtdX4XB2XbrQY5KIwbktIJEs2Yg1mTsoIqH0JPyn89+hWfgq
GG6EgJHZkGGI6Ay64tY5lPUaU59uaMWn6OCSbK6SPiIF26IgBt3Ltay9bmjFoZLZYZPduD3ExP36
BQJA/rU74vh6mU2WKTlxV9/nAfYQo48mSEnszNAFEcXYTCsbt+7dl99PRg8yQQfq5dj9qLUtQ+dQ
pPnDZS+uXF8d0w2lI2EW2ftHh3Q3IMs9nB9atxwVb23catHXMLrILOZFwXznQm+cDd6Ks+qMojjr
XIjEcmTWR/5bKPZOc+GwipcGuEYSVoLowRLG1gtoNA7J83mDLHmgDy5+f4HdAhrkPrIqURG8zhVA
pB20q/mM1P28SyA5DAmVlY/QmF7FvjnuKMyshG3S3mO7ZMxZZArDumLi0lisQsaq0YfcUxl0UUu9
Z5e3n/pMvoEsY+0SSzTGUvy1ZCUHT/bUR+gGveJCiE0RejtioQ5uFE8m2gm2kyyO3HQuA8FBjv29
l9mddAjIEbtorOyoGIrbwGkPQbOmlqQBYVsqYVuWBTQXadVHPPS2NW+BwP/sN9DiRNrFIk/MNDfl
2O68stiY5n9z9m3NceNYmn9lot7ZA5AESE5M9wPJzGRKKcmSb7JfGLIt8wIQ4A284Nfvl7W9uy5O
pXNDEd0RZctCMgng4OCc76KubMI/cU9/t+g2G9xZPLj0lPV49E2eDgWHcXuHUkyfwUZ0VzLvaCob
5yFshvPuymdeWn2bjc/HsA9rOQ7HIpzi1qsSAs2R9W0iYPTP1/tLMGRQUXDzEdOUA4DSC76DGtXu
9xv00oNv9v68rtBx4/UAHKfrZ8SRedr1zZgGQl3zADmfZH8zHVukWOQo9G0h+AO5xNq7mYFff1FD
KEvcg6fO3Xk1XORjr0O34MrJ9PffiWxbuBH0wnPYqHVH5v0sGhHrrkXH4W2kFbJt2PKBD3lVY/Qp
6HU65gA3jyG51gu4EDC3mDeYz87gTrSYaht+hg69iJtoTDpeP3Zldwid/rT45E34Okig/nX3N5DA
dkIY1x6VY9u96QxPSF2/TQuEbgFwwhmXhvfYEjAxIDHj4bwLK/M2Q0O6BcABybOOdRD2RwmHFkfD
wN4X+5L3Kq69+UcdIVRaCpBPm5srq+rC4bsFxc2S6spCqfkY8v7WaevTCo/432/CS0NvApYXeiFk
HTSGXsNUwvbLhUnj74f++71wNp39Sx6FUigOKMC5jt78TK2f5MA72fKabtClB98kJGQJ4TJAQuwF
GqU5X9Kh7NLfP/iloTeBaW302VbDdsdGF8WzS2QJnRpJvr1ldLIFQ2ijHQhNYxN3tAZWT2bFcg35
/fcPDpemv77xui+LIiok9N8bd0x9XSw7CvW0K6/lwpFKtlCI9kya8yzAhRp4vMUDtTgAbtmP2/yQ
RzcSvrTdt4VWe38d3rQ6yVbFsZobVuVkqQHxomgz5UrOn5rBNs6VzO1CM4tsQRLYV3k+AF5zDLrn
enSObuHeyrbNBheIm6Z5P3dhBg32Z8gv3TFjYoOuigc7+7cthc0OKavG9pNfBdmkDWyAdG4yL3ea
p7eNvtkhKyRuDPzHeMY8Hi9VFNfVz7eNvNkgZKz8DtDGKRtWGe2hz0VTsOzUlbzg73NRshUYBFio
DwpWTNnij6gMQrSA5rHPTzmXMeXDTSUfxmscpL+PUWRL8tDhQGEIifcuFdRzWFfvAct+dFn94fdv
6tL4m3NOzvPgAv40ZVW/fmhcb9/OwVPrRMWVFXRp/M2OjxxYbrQD3hXLTQSpd3FvWlCdoIOSve0L
nD/4l/zPgw2cPy8RFqY1U6qd4cmVMK7oO3nlSnx+0v+ZouGu/tcPaPJycuQSmGwc2X3lPoDydOvT
LsnnKy3jS69oc8L1TauGVXlT5sg2oXWZnptP4OhdCSGXnn+zh2nZrQ4w6yaLAKsm8giSVWzkqQ2u
PP6FmL6FV5qeNpPP1ykj6PbJoT5qMl+By1waerONmYTQYqlnbLSwu6WK7iBOkf5+2Vy4CJEthqtF
28kty27KvEa969jwsRPDbmjOu7nQXaJ992WhTZm2ZzRdJ9/WCiRbhFfkA18/GD1lpV32IW0fOmqv
hNML62iL7ZoagWICYJ9YqPTOLQqZlD74Zqy/0um6EPaCzVYGbmJCaW+aMs7X/TK1iVm/Tgw3VMe5
mfm4A0YbC6u8wte7MPdb4blAkUp3pZiyebBJgfxv7PI3NazJ1nhx6AlkYASmXhVmV2oP0kmd3XU9
v8YRuTQTmx3tTHXedkROmV/Nzm6tm5tVWL6D28WP36/eSx+w2dNwpJnAB2+mzJZOujjPk/rule6V
rXHpzW+OZRKOGqVjDG6cGkryAlgEuvv9c//9dZds0Vx5T9cuEBiatD8ghB9bkBzOxIEu+h4N166J
FwLeFtXVmw4OFhATymrUOeLGUXc5mso9YS89JVdOnQvvaCs714F8xfpFYQnVJDFtl7rleiVe//0t
l2xl52pGioni/1nkleCn9e+1PyWTc4JaaFb4amenN9YCtq7BlR+hZD9ii3nW32sC71TJis/teK3V
eWkizqv3l6NZNesAndwSq7Rw7wc+x0P3aAIP+dE1ZPWlTzhPzy+f0CkduYM+T8MapDUSfsGGOIhI
XHTXmsEXthrf7GVivFrXM6ajQflvXbyMjsOtWa7hJy8Nv9nJ2kc9k6Kpmi2OAInXxtPwndNr1etL
o2+2ck+jyRFNjSPB3qvJwiK9jxdQkn6/my+NvjmepTtpd3IckzmcJ9bzYs6WeJqbKxvhQrDYwrlI
16+w3EUUbTu2JJ0TvAftab9S+1g27VHR8Pvvv8alzzlvxF8WUVTUXNACXyOK+m9B6DxFs71zo+4E
X5mEmfZKnnRhrW5xXoGE45GW+Bjo/NPwMXCnuAvulvD199/i0vDnv//lW0haWk4gLZT5no4n9iDZ
czXdqPpKKnZhrrcic2NRcjYuWElhk8dD1Z/1EJJiuLbLLsTTLb6LtLzsBxWaLD+bdIRyHZJG+O7u
9+/m0sNv9nAZCg5tR9wRCs41YPX6Q2Cjh8GPqitL9dLjb3bx+fIfzD0eHyzWw2Kdw4wU8m3PvtnC
AHW7S8A5rh9u96X3y3Q05QLk5zWRwkvvZrOJPeONoPp7JmudgOyLsHXv4NLXgStJr7k6XOD7ky0M
KxptCOQqiIfdYM6zkNuufSjbyOQJo5PM38ua1mHWin4uDzx0O3AztdORfRmQotzn0ApY0oa3YrwR
jghKwOeiJY9HUfpvTNn8zWtmEufgNMsBZ6H8bhb6VA64A8PL8dubptHfvOZJOCxvYMua2bb5Yn3v
xBR4lfZtrQqyBc9M2vPLwBVDVncSha72GxSS7uawetsG2gJorG06EQIUntU8HKGPXXwXfr3zZ3Lt
oLqwgbZqV5oU1WLhm5YtEyxffd+2qPMW106SS6NvYqOZOj2MHV7+zN0FGHDFYkPZ25D4ZCt4ZdCj
gesbnj1n5TMZ56PXO4ffr5pLD37++1+C+uRWtpz8vM+MW6Q+kg8I3r+tcrnF5kRIkCkdsWIm57Gq
jUwihsbA7x/7Qgq7FbkicytZBdGIjFH3RZr3ig1HVH32hZj2YeWhAXgN7H8hem2VrCZMKPjO0mR1
5KvbCAZYr7A4COdY0eFtvhhAQPx1EvKJ8UmpZci46naFECuC1lXbigszvMV4hhMJ+zoahoxGsDGb
mXMUeHHp7+fh0uCbdV81BYNd3TxkgpjdHKKJaIs+vDLJF8oB/nlKflmbvPBM2eQ9groqD1blyDq4
OvXgvCR1kZ9CyzSUq/x7ScjbdGjJ1gYZChqkAc7uzwsLHCYqrceXrhZvY4FC8Oev36ium1JQooas
wHwfq7orT8WKM0fn03xl111Yr/4mUTDRDHle6PUDwvCxKos4KtqDMNeStAvz7W0OGYoSCRkJG7JQ
QfN0VsP3fGqvkckupMlbOJlXwTVbti7UA+omYfxTPUOfVKbQRSj1y+/X64W3s4WSIUtwlO3wEXkU
fCpd/gPuPZ8CH1babxv//NV+WbLF2NJWWYxPl+WGaXOALOyNa96GcCJbZTW+CK0Z1J+ygmJqW+PA
5KYQ3xS0/K/suQuBdSus1nDf7cnsDVk1iyb2Wf3dBe/Cd7uDqIckUJEGwZ2/cTbOq+yXtzV6s+2r
1h9gGING9Tn2TU5KAbf8/WRcWKxbdbW8gzJPAE3ILCyqColzCf82013L5y6NvtloZe9pkNPxppRx
YO9l06bts7c9+CZV5NqpoViAB48qeci5goghv1L0vLQBNhuY6KXi62iHzJ+/ClDTxikuqze2YrZ4
M7YAWAKhgiGTYOw36gQNkWC58uAXXvcWYVaTUrQ8wNgd4exegd6C7Ny9lqtcCD1bcFkdmZB4rhmy
njuijaXUE+Q02uEU1Gt9pFWZ34G5Vr4NzUC28mQutG/DdhiHbPDqQ1i4d553jWB8YYK3oLKItd1a
dcglrGx04o/6Pg/Xdw1kG66EuEsTcf77XzZt1wcwcRyRTwh/PIzTlBbKfVsy+meL+pehHSpBI5MY
GpLtN7Ly0mZprohcXHrqzW7NIWJgJ2/CG3ei8i4nvNp70uFXHvxCprKFiJ1R3BB0JQppkHNfFN0z
rFE/FwZ11CmkN67mnwclnptwDN+4Gzbb2DZ+1NOuUxmUjYgbm9AIFjeMi2sr9MIy2sLGmLOqmslW
Za5b36jBfQ76eV/W64ffR7gL+20LtGpGt+9y0Q3Z2uz8zokBgbqla5PgU+Nwulb6/DPw/E1ndYux
KushGjradFnhQENL/ljK/qlo4QDbjoleo7uC3kqfpMT/WIQfBFU7iKCmuTRp0H5bG3EKHT+tASRe
r3p1XPrim4RZC2oq3ECXDJWAVsSON9ZOWgvLoH7t941N9FDS8QMLc3kNBxr+Cfr6u9dwnuRf9lXd
dOAGiqjNFHia/gd4NZc34SLZeMJtO2/fzwF16w9DIarKi4nbr7KOFdr2ksaMcTxWjPg09GOcQ2VZ
Hf1SEkyTF+rgqSnzOTpb8JjqZliXM95vkFP9FZxnEx5kSL1wBzEoBgoFbcbwpIdOjXtBIN++o3NH
up/olUFajvhjreGJmUdQpiqYg0L7DL5FspICvQ/qjUWR5eVQhPtVK/K9Kh29oHRqPJ558O2ARlHf
GFhBozfTxHrpvSK1Laq5MLfTvn4Po+7pp10g9xJXc23B5SCDWW9mf+j0D4/QYsQw5flCYbyqrW5B
bZDhbQOl//W9meZCv4dQ9moyEK1DdTJrJ6eETxLXwrKDYvy7VrR58S639SB2QoOkk4giUjxpvCgn
e6UGkDqk6PzpFlluaw/orlW4Qp7D0ldI7QReEnk5yBOTLrwlZqaf6o/wWJ2+VJCKJ0fFGguzRNOi
kwWurYEJR96C8z1A5zxIlpnZMOYjV2rPIZMlb3M3ZH4q885nMe18qNpoKSAPZtfKV0nlLk6V1lLX
bYrCetnEYYhaeFJ0OQ+OMrKkPYSepuWhpNHA0wgvLo9LZFLrrpZ5nafMcKuTsAyrNjMACuVtPMFu
s7gZANIO92Ydc0AAWi9UKdCz/ZR03TqeGJuZG3dj1QZx0dPqG4GMLCAbdWBPtUYnNs3dxqXvXSNh
Ep/PlTaxHynZAqvqAD1XGRbQz8GiA/LqOe1UJU6tIpvKIaj9/ar6MowR2CEiyBZr80QrDaIXE8Hg
7hiruJuoJvSwQvm85Mk09XZNFlsWZTwGDLyPXkVYPIMnBE9DIqLpw2qDMoirBVgfsFtY1EOHnZX+
ruVmtFlL1s5NmsYt63fKAMUfQ+W6mw6BmmeIboveqA8O7+QoY4CqiMwsJVI/0DUqFyjHAZCrX4Mq
6qN0BCBu3VU1h9EGXUA7hC5qWdJY6MK8p6ESPAk7vQRps3Je76G6YUk89sXKHlg5w78rETBxsDvI
i85Gx7JXszyqwguDvQPZj/BGNQ54x3lEOFQKVIX/XiXYKMdh5YLsiVDtZ1ixvucd3dnci3C1IH53
G8ipKT+OIRyh6eyX3ywZW/E8tmEj2109LlKL3TxMvnyseC7VT3QIKN9BksINTQxCnMdvltGDgFSs
poKVKhHQg28hxjmSOQLzvzb01HLiTwcxc8ZOYTMKCVtHAYA1x0Taj4N0mumhgNplcaga0eQ/3QLu
qx1eh9cUPwY4K3SpRRFoSUQ5TECuNRTtQAnw4nSTjwzGk+DrT2zfWG8pv1jRi+6EaBvWic+wVN/r
XiAYo0lWrM9OxIvqiQtsy91agqtz1wR1JA6N6V2xZ+MkZpGMoyeBnl7Z4CPlZwIaflBgm720aoK1
O8hVNg0Uzyno3k1bBnPsBb2SJ1RNC2iChUHh7VzYq/C0syzid7XjzC9chao7amFTE3L3BYShlmPV
PbkQQFyxtRWuLn5c5mtsvf7BFhBDrIZH4fSR3dXwjPxSgbDOEq44H98tnmY/Zk4GUJ1XWwrovqix
zgp3hfZtyvw68YAH/yT8ifQJp9yNVQdLwiCqIHyb48zTQSjge1k13gHEq0gemQngXYFD4ZtZqjvB
gq4+loaWL03b0iqufEGxJWpHPsMfVdh4nUj1wOrhBz5SfKOrV353W9KqRy1CDmUty+GsAREcEuwc
CxHQm7EKjU2QtdI1Hdt6EY/SE6S9X4vKmmSknPZxnssO+t465MVdszBvD0s/FZuI3EHcGudmsHA7
nXz48fWHql0HVcZidMZ5D/efortTuqd4WTOOrsTWME6KO007L44g1GHiUgx5lCjbVgSmq6DkxIrr
IU+6YgV2ozemaG5af+3XW0+MUxsTGxhYooIjFe1nTwt1iBrprInLKhYlpRO6kJZElr/cEO3Ru9UT
C1qjkGDgyYy0kMExi7rjroPmCU6BinBzOywFdFBdf9YYpYTbgO0jU8aFZ9cmroPcc49NIRALoxxl
o7QbcBYmHADX8K5qnA5Lw654IT6vrR/zQvP+S2tNVz0Ha6lZjNDG6n1L+8ZPIzO7Oh2spCJRXiT7
J1lY0p1swdF6c2A56ILrCDbZqSY2P/s95mG96xzd1rEng6JKjRXGO1YgQ8AcFkjeB4eUOU2Y77rr
wXGrME/KVjn1oYNSKo01QNDksx/y6QtD3G4hMdl2S6JnRf10ZQgX76ay0XpXWaXpjWZNzg7WlS2w
RbM/J7j4UZqWMDKmcTi6q0yWsnWaDOitte5iCGGb5o6ss5mSxkzAp049fGGhDTqPzwMLVXEXeQFn
J9qGkYFYMiYYnUUIGr5MwcCcMgUWZfIeC477Rwz/gMg7LItl2WCQsnwZpTfkMfS2GwIV+4ZX4A0r
dVj63F/uYY8C+aZQtcZLVUj7LpmgVzS/W3O4HcTFGOGNshwaWI+OWlT94Fkc2VhqjTRrUtJ5lsnU
9st40BBvLG/6AGI4KR+VwiFbt+uSInpV67MEXtJJCAW0K8FqaiCWXUxgcamOyzyD0jECLlpW0kuB
hijYsembfo670Md+C6pxzu/YxIGPAOMLqP0ee0kmIdxdxhfRLqF910Ath6fYpWUPqmgzrtBcNW17
i2TZcXe92wM7gF0uP4FTBOkTJuZBHP1ozM1J+t7avLM4g52fZBwAkWANq8+uDxIg5a6D5XBMRx+d
Ius4E73xBzpEwDkMYNDhaexPozyUjGmVuxXmOAjtnreDrHbUwsXpIWggELcXGisGVS/aFknlQJMa
+lbOXKcV8NAsnnI2fQXGsSZpTUkV7GU18fUJdHXPT+2qxJTQaQFVWkHIsEqqCF5ZexP0lYxLOw/O
TgbCsNulrEAnYbkfsVToqIvitXQ1TWZj3CWduwgzioyq4WcYhe73xmH+o2lWb7nrdDEUB+nXyhza
drRY82rNxx3Fod3A9r0iLG4LdIkOolmkn+ZiXItnR4xuEK96hG9EYBvymQH/Nu6rgM16B5n9ElWr
QHQKRnvzqG+DAlq4flOzW9RcB+8QAb5QHNdaNf5Hdy2WdPLswzLihWgX3rIm98f7uQL6AIepbX54
MPOB9ZCqWjiGTYurh9sRkuf+PkeIuPc4jLljS6VLMseHpdke/Q1hbqoJyjRIFsnIUpxb4r0d6BTd
utydmzhyx4im41rbere4U0cTJAAlRHyRPTU7r1paeQ9hZBkcwpGh21m3vq4O1ZrL9auEsyBUBO3o
sAd4PK4T5G6jpYDT4Di7x24OVA8nuEaP+xAm3v6D4/IZjrzDvL52avIgsVRZnuHaMCDiLjTAEVdH
ju5jV3nVyWMFwQMQ6u+byUJjCBazYQ6MdtvwnQBLPE9w0oz5bmw9W8VwMQjd/TyUIQKs9YNXtwxo
CT/IMSe7skWUiAegOJqEBOVIdmytoS/UDJH/RTa98y3vkCnGax1oJ1kiKH/e5gLW6emMTP6ExJMc
IEiNNW6NGHdiDKDaH+QCIIFwrOC+QTpC44iWwRL7fQmp3NYsi3ujchN8KAcYxdyFSwlDcxrKLrov
kGBJeihxnDhPeYtbF5wLu+kd94PyDCul3ufKCAmIkmjUA5OOP343NliKOBQ+52mDKE0y1PF9yCMB
K42cQNJq1+YTLMeBbENogEH0iFMZW6aMgcp0u8RBOxO3tEZJhMIJneajNbUnExEhL4pDJENPNazd
XcgqC/HCkDY/h6WYowxXl14mUrazf8hXd74bzNS/07PQzgHRfYDpaXBeZ5Oc5uBQBJyU6RLWZXEI
tW5nxKSiY/eiINNwHzE/CvZ0Nuv6GPW98F9UUQ4/FuyRn+vkQLt5xiqETvm6FHPSrV7YpkMOmZBD
2wNidepMwMXBw+NHD4ys7N5fWg9BsTLeE9H5/DLaalGHaQh8XMJKlA/SEMpJNFUoeKm9aI0q9pIv
uHkwa6G+RSonoMkaRnY+drYPVRJUVUs/qr6y9M4zC9yhNI6WEkLLLWuTop6xwnFuqjPnkoOxnWoJ
Ob6YzKZQe180/pD2fRPJfeCpobrXhc5FCvkg3u44rWmeETg1NXfDSM/HFoS0vNumd731gwdI/XoE
2GKlH9yi64Yf5Tqs3cdKiiHYwe6AzwfcGlz+gDRGRT/7iuEpgZen3hrX62L5A3cN7v+zLG37viai
/UbhzOV+XTo+erdO2QXRF72OekZaiLtpwmRNol1U6NK/CWaCk1VqGMAl2iEzBJSVpVCaclRB/XdO
5JAX3BxxQ1ddJ6JdPSjS3UJ81ZBDDSSU2C+1z+1Zh9J0GTG06mGSBkMA3N8V7RMHvMUaEi+W+3e0
A18ls+6ih/t2wUUdN0jWtPvVitmg2MCDEYaI3IgUfnTCOTZjYWFfMZblZ2u7bklbLwLS24xAVSYu
H2h7HyJKumnu+QF7WhRx2gRnxzjDB7ZR5l1g6m6H/4DIzOTxRuzzsKLRT9zL2LxTgWRd5pAQmJlu
nqh8WnAfnXFBWPLyOEkaMIHyyeqMew9afdGzh4BaiXhoz4laGPSNG5dy9V5b+J72x047rj02CETg
mTsqqtY48JthgvezasUUa9Gt82s9UwgweUvdPo0QBH9R1HqoaZRLaeOB+eWPqazDJvN5QT6K2o/c
xJlIDlUGuuIWrA3iCOrzgQVeAR8lU72QKdgNUC8PP7U9JB2PsmXQvCSjV4aHQDgucra8UP6nEEaw
btzirl+n9UrKoEIRAjjPAWFFLf5XZywF+xbaDlWCdeoM7sGjRZvKCHepdqinUB0vsmHrFRblhX7V
lheI5xN1lWvQleA4lgVB06VdRadkCFwGKQ23fae05Ycw8q5ZWF6oJG+F83vaUk2avs0WXLJS6JCC
zbyM/+4q/ef35b+KV/3uf1flhn/9N/78XbdrXxXluPnjvz7oBv/77/Pv/N9/89ff+NfhVd+/NK/D
9h/95Xcw7r8/N30ZX/7yh50aq3F9NK/9+vQ6GDn+OT6e8Pwv/39/+B+vf47yYW1f//nHd23UeB6t
qLT6498/Ov745x/uGdH3n7+O/+8fnr/AP//4/DqM/xG/KPE/fuf1ZRj/+YfH/sECLwrAo/B5EARn
jbAZv4Of+P8IQ+r6IM74AXyoOWr7uM6NJX7k/oMxF/wpHlHcZOm5jD1o8+eP6D88H88UhdT3mUfR
6fw/z/aX2fl/s/UfEN9/pys1Dv/8g20YgfjcCMMzFnCO1IcFW07jUoRdH5UhyoJ13X0bTcAyRBgX
1EDbB4cKGvkFjGiK8VBgk76HqJc4DtCQfIFCg5MZIoJ0anl/Mt3K7ugMtUgNWe7DODjFXYtCAbsB
Q3h9UK10w53MA0+mPR8sw/ULHNAY6Km0xG8tN9SgxhQrBVeVxc7fRb6+sokopMG4JDc9Qn7I2UeQ
CuEIp6M+dTz5EonqZZ3MK1/VF0cWt06wIBjQ26gL7wTne7Drnwal30Hm4b0Q1at7LjfKIltMi/RA
nUQbZpA8v61n83Fp6w9EGhVDm+80ryYdlQfeq0G9o73TuvhEWXicRnIHbad7GNggpLXO16alTVwW
9Cul+sRROEvGPrwL8bcJYt1nOBQAXRIdoaIypRx9pxU2J5TlfeLW7QvoWR+Nzw9uCD82lB9ZiQOP
+SLOaxSoVXuidnpyajdbnerBldUpIOsznJOeVDjCk0zvl6Hbg/e9y2f1DR4VO9nUe8esJ1vBw7eY
ZCwq74jSpEajZcTtP3dxP5qgAsn9V2HHg5HiEYzog6++V95LyJ9LkCYmER5RU0v5bDIekYOdiyNq
HilUBjPb0PfGFynR/D1WfQyK34dlGg+kFo8ogUPHzJxY1R9JWd037eDGMiAqaVv2bQ35KehH1Arz
W2Bxu4RNYwKB2bTy8RGTv2NmApyxOoDt/3FZypPynCXmnthbYrOxn1MRrEcjgqyqmmeoJjyVYfQB
8Kzj0NhvqJtgVdY3UdUe/HA5zmK9YbAfcZXzUgny3JVNmlfu41KxRBofJPxwV0GyZPDNpwpyD55t
DkKvuLQ5+zXvDjMrjqYA7N8ZoGPtotw3TtWNaWwZox4dxUUt6rSd4bsAO5IbZNYfSeuiWhpFNh41
+tL5WH0pW5KZ0DvwPn+U7lDjKKc3LCzhhQy5/XZh3x0aPpFpuoHIXxTPTvGIYhZ6Ky7LLHO+BB75
0C/zLUhXd46T1zFZhijm0zqiQqREjPLmMyNyP7Xkdg3ZN6PXMiFc7zvpPKnSzyiL/GQyy6vN2X0z
BU+D5Xcza76so5+NVf+h7roCxCT9haoATH75gLYHvJiCr024oG43RV8MX46FzB/RsxljXCpPRdHf
DGY4FL2GroT4uYjmB7greFO+KBMeFF/7wNwvYc/ilYO/bAM/TJiucd+U78pe7YJAy7hiZZg0s/fD
y/UhWoYXV6+3NK8eg7lj8RwtH0Rh13gpRo7ib3tyI++d8b0hHvR0q+xZ7T50RcxY99Gq7l5YBbUi
1KlbhX0h33mQp0gghVfveg/ETStEftcS2KaE2HqP3LPDY1QiWUB6Kh5NburHFiH8BqQAlfQ+FP/y
ya4nQfpbCHWFGVmoehy8YkqUXuwuwqVrz5dyvM+Zj8s9bNkA8Mcl676Dc8MDClw6BbfwSeOygFjF
H+ocy0Irbk4zr14K6920PcHl1oRO4rdAdRa4XcKkvkOtqMy9pB2bQ9EYndDerR/qcACwtItEWje4
5em+f/R93t3povmOZsdDJOoSCr79d2gpo2KB3kWMWF8kvfK+oND+uXCaPh499a2G6U8qA5QB66p4
EbR29gHxb13Q4xHGRAxVppdIKVy3HLC/Ggd4VqjHP5pgEQnxAd70+Z2L0iGCSYDJiZr1RkMrZ4cu
1AuJuq968Q89Mm4JEpwjvW+iKd5PUZOVYfEEraD3SLoeK298FtYBQgetcpQHIfPNbQ3MfETm1PMW
ZOGovCWdj+DLvFnduN4IFZYSNkK2ViybqvGpaWxWy+aE4/Ler/1PfEFXssS54cESISnd8jvicI2n
BAb3fzF3Hsuxo0myfiK0QYstZGrBZJJJbmAkzyG01nj6+bJ67F67Y3cWs5tFW3VZVR0ykT/ij3D3
cGfpPbN7KboIev3E84o4KFZIuqnWQPrX8QN+LvPYS99XqSitdMK19I6MqLIrtd7g+CR4TUxyxcoY
u9WX6qzU6GSXXHMKUxCYsJvkhJlB4zWh6gur/sokTcZMPn2T2TDaXP31JtGz9qAN2vg9pmJz7CZA
dKusRK9ZqjjoReENojG3LTNLPrtwvU1Q8izecWrsxJRMJx3zItCVagGDlaegterMXQbxz6rWhP5Y
lnEyWUbfjwD2e60cdRZANMkvRIKJh6Shea5rPVia7Gyp6S4dKp57WDlJXw2+1i4bXU1+BSH3pkj6
gLo8JYNYu7omnTRReDEyLdvmq0zgZnVqDRxwpipNnsPyD4ats22NLZvdGhpcEKOTnoW/SlUWT1jO
72X9ukDnyNa6yfipfmqOscdTO4QyZFZbZfdaK6o/3VBe8WmV93A21Z0AsuIrs5pqD5oleqY2KU5b
5GbuooqqfDnUyj9KKi2vecu1RuJdF4SrvOzSuVl++2YpNHZHkmqmUhiDG1Ypl0CRSV4YNsbbKsOj
hgav9D8d3/+o6T0mP23VVb/9f21p/58u+P/fGv9v7HqfaSr/fdf7UhVfZYJc7t8t9D998vO/+HfP
K1v/ot+VFYuDJkK1PBdu/93zyuK/6Dgt1UQzrWgiNn7/p+dVTf4RtDw9MniI9I+46D97XlX5ly7D
O9Aumwr/ISuv/4Oel+P3T8DQ/1UUGLIq0zyLhq7qmsrv+F8VO3E3T+RDibKTFRI5VIOZbiD8zgyb
2hbo9/A8MlYEbQavT2kOp73Z6MdwzXJHYTx8ap9sOBPmNRNnQsjY/TCQeqbJxYecaqs/CQuYq9Z0
Pmi7jqt6J3lNtL43RWi8JaZFtMf8zkpyAzY2mV6RbVSKuhfLGO5JsVOWnP01+llktvbWOW/Jxcp3
Vi42zlqRf9GtnaeLummzmg1dJsXHqJEQqhtj5eWYKMuEnqyF1noz4LQzqdq5kPOXwmjUoyBV7iqP
ojunqSMU+GiNxTR6vT56I9/NvrBCJxkHZ8mUwmnbrvfLrOp4XZNdiJYNRlS+LbGiuFNsqN4QdQm7
qpt6xg2P/m72xk58iVCHgYRpOBA1qzMYDAlNeLNm6T3vkA+Ec2va0WxanpKNEmWbfLPIgKQeVoHr
QJl2ljiQD5pqgVHwL6y0ZpTH/Dua5v5aC9WmbKzUBdJ/kcpkOzBxeGTCRe4Mn8clYo9Y+ngyzfxx
9ZPSckKjyw5SAhk+JZLoC+FOq0mQHjrzvRb1yIcboXe2TPr9UHfgKw8ixXg37eC1BqI384uUmIo3
LmJu6+UJNc63lHB4cs2I/LBTb0Orik6/GBkIK3eK/KtVVrWNleGa0bAQF7dsEm0P6LyShiepjj5F
O3GdO1syltXv8F7J+shZpJzuwvqbIdG0CdJrvMr4AOkjkUyGIVHI4cTPs8PYsCjspaatna1+Ay1u
l4tKdNoYdlRds9qLs7Il+EZ1JpaEqH+jJ82CshV1MMZesSK/KrapqsabJFuP6SyagdnWXxFEF/bk
XbbpKyxNuuxriSLkcjo+WEVF8xQaNALDHxnNlgvMxM2CZMGIl/WgSAehlqyjqZr2WpSh3yszZAFJ
2my2puo+yvoPml7EfSOBzUV+jEK2lOR8NNyuFx9DYsT+iOcbva+huBR+eLgeVY08uINoLESBTC5r
dpK75rjHLnVv57RAzjIWu2iUkfnQGCc4VzOLyoStxVIwGHXlTaTbO2MPGBzPWJRJMdNEM7QOvFjh
PxG1Je0TW1zITTPQpdi5EO/SSZa9ZRgf8gDTFQ6q7EzNtyREZZCKNJ6hln+Npegys/ae1U1kxA9q
YM6S7lvZ+jCHTnJag1yIrlXexU6hjhj3bI3l7VT195onGwtF5M01wFWYJ5d5aj7D+iFI8wfwJC9U
dS7DBcx8CZ2JYF6HO5xpOU8k91rOSuIKr3kKXJ8/CEoS9hN2iENWq5vIyJNNVFwbOCpav7cwnyt7
JUBIsDjYC5Cbp1okwhS96Lf40I+VIB1a86tL9T4oEgyeEpVhaqSX7aacYEVrP0Dsw0GsePxJviAp
oV/l8mfdpXzh9qz31Q4w07WgB/dJSoRTajqjqY3uyoOby6rG3lp5nYSanFQ9oV426kPS1DMD5YW8
aH2TCrQJNQqytIioefOoOi30qlUZkt+MQmQro75ZniyHUtZ2Z2g/0WryRZesEGrRdJ1GRsQyjP06
WcCo55Lva5Ri2+ot05+V8UXKVjQVI+Rzn4tvicy7I2Gc6ihJYzDILUexb5jCE/pHOooiE2HLenzo
43hR3UlK9jRh6XVpFXsgWsfN6MRdYRiY/MLEFxah8Cezd+soztw6iQmoVxdPtjhSqpEMh0b8IYVY
3RUszkH6WCQXPj0hci3bFMXriqwT9U3+QDJwnIdVciUz/qO3teHoVjw4YUSjbeU6p1aSPOja3AtN
wRaJNHR7ORmuXS3Jp9gU3LZbetecCstTkSJcK3hWP5qWBHa4o8xLReWlI059HbkDkZzYMeFnrqkU
hbcUPMDUKpi6jQi1oCHe4sR4RxYlHjoEmodeMK6ioUkbC+lVIDTdt9ZW+glGanbqcXisa/SMw9Qn
J1QwIGtW6aH0mRoYcfUeSlF7GIfXKEfFAe3gmr0YudmgQjUn/E69poCMT/GyU0cEzFhnSI4pWN0x
ExbOHbypq5HRc4lI2VS5gMU2useoZ16JaUKAIdRB+AwqmbG58bMsGlycs9Stxanu2e5xlCgzD2BH
ryKSsKMEszm2dNQYVRknpWnfM2WJjquGlmiq1hvqKGwF1Knm/noXSxRhrA27ijHHJ529LL/Nr1Kb
hXbeL+tGXebExaD0Awy1sUH1hQvz1iqYyhH+VvXjVf2YkuhTrAi6TZPYCiK8FwvF69asuytmexCz
mblBE91cPDUA5F+q8lotmA32iyz5sUa172pEF3OzFo4ytfEmXX25aUxfVcbirq7FQXSqdKSPFh1Y
NWJJ8izfzfpPGM+oEmlRNkuftb4ARY9Zu2jYYZ3GLz3v+QYg3Ov6Ydn2a6r5rdGUL6IcV04l6/On
gTJimCMvatbxKzJm1dGaJGPuC4mIIYMjsDqzddM2Hh5Vq10nvEb3lagiv6qsE+ml6XsZe4sZQmgk
SXlQVSU9xsqCFHJ+t3Jp/UKj00Zr8+iYcVBKhZsaSaTbK0p8Qc5zrJFlnGcmYLvrtXzzz992hciT
EgyB3VexOvZtUx1lyo07Vk9PoBomQg+JYDV1ipY1RtaebKQo4Nb/gOkfD7E4T4d//h8m556oKXx9
YiuFWJ3zrMxQVgPG3uwYG3igzdot68XaEcSc5Gu1fU3kdnZKIRb9XlfcSkmb0cYaPN5ZiuWjXOBv
BZJXvbYxv+Qo3mHFiJ0QQ2Zjh9Wk+nmcqEdWwsUEXKeJxGfXVXzQV4bXRt51XZI4St2d165XsdCl
7xKi06hW1QYCkglyKDS/X6MNyxWxrQxW5SIGpXyDC9poFF2Wk7snspdA5FmBbOXTXles96aNuUKN
IFXDbaQu0k6oJI5qdevnEjWe7JdCfi+oWgQA6chyoFYduUeHI8Ftp9Zky4b2MGXrHEZqbmvq+NHo
D8nUL3KD/GHobSVMnDALQ1ft2sjONP11iGY96PIe2Zepe2l6trTPWWgOZtN4pVQeinFByCDZyupm
wEsrmpNVMByJam48dYoAOinaipCBvAr7ykZ0IdqzhKuoAj8rKBWPux8UpzSb97gUeRk16a/YoQPE
G3hj4Zvnky8Li5pkvmS8TuVXjLpkMqPjIM1Pam08jIRFLma+o5E7hJGBQGe1izo75cO0KRozgH7E
jivx+9HYNGYYtMJjiPVNZ1l+ucbBnAl+VzP7C43mzGghx7g/GkI/8q0hWJlTPpk+XngV2cLIG4AC
EnLtoiotKGOnWeMfvWECLTP2JJ8TMBRsn7sS/m6T0NlFnDpx890USEX00a2ty7T0hEeONoGWpPZU
2GWPboJkb90VQrSRhMGVNdN7Fk61lD3W2ng4xANEluX0SeWq+owBxWpLBb+XItnUIyRAg10vZFS2
hovWGeWnKTrFOgxOmuV+YqmE7PTKpsJsQ5t/cO63tTlzR7r2lU5DRAuBUgmbg4tefOVomDr6sTbl
BE5Q+CQb1zMfOEGnEbWoLMZjrgOUS7Nd16sTl8XnLF8Li3kDZRb9mciimd6f+0lXg666G8i2aGyz
jVjdl/LQxT3yEtTbiuzh6kPCmWxH7IR0pFYdIi21IePtuOFJTstGlSNbbC0/rY0TOgu7aTs3NCzQ
ofQzS5VrmieCJ/Z6ZNMrdjpZIQgeKxcCgv4cT5ROs3Z8iZI/traI0sATf1Ce2a0IyDQ0ZPb96RUM
SdVHKS9u1lu2JhODMUvUaNA/EC2hTZCGovmt5gAy2F2e5G00ujO9DXAZ2X9BPFSBrkHPznLsjbLm
tL0p28W8j9U03CgAGsBRLMlxUTIywokwNAhWLzjSkHE+4EdQJ46bsIqfgdCTs2Jc5mUmvVWTLQej
10ihfm8H6yar69VopcGuUEQVPZ0EjEjy2qTxmdxl0W70InKpr9tRl+6rFmHSh+eg3XTyLWZQtKbM
sFNtecnX+tsKERKEmdkyiIZ8TLNIz4nsS3VbuFh1iQ635eT0en0Vp+VzwiDJrlHWElr7InSC7rRx
86ZjbsR09zBHE51alDix9VSEd2pL7Tzr2B97aCnOuagkdq7vl0H+SrX2aMzrI61ImEaXp+RK7A0N
fo4kAz4GXX9WhNVWli5zwZ9nRof8s27Eh4yxnl+yPyrwEXtgzVSNONNm7oGyDs+ffEYeYJe1PDlj
RP+upusG8fXiNZWx2mXxy7DHYeM1TOdeDvJQ+QnbRg+qMvrTdnqgP4+Z0c65bVpcXz2Px8JwAWl4
eI8Sa91bev3dF11PAF3xGzfC17pIs5PXjcRkJnqppBRbVdB0tGpPIFGvDnJf0KEt5dvcCQoa6tkl
XWET95pwXYjG3sgC4dupoIsbRvTV1uUYt5pFk9l2XHgVqfDyeJmHDoq6Ll0SlTKvQSDqoinQvabU
fKxtVt5wByRttrNZN2xaSNAPPXvRIyJ0+idgFqpXGP5rYVBmGqNC/m+YfljKDBx5BNZpCbSIJ5WY
NafM+wkRX4V9q3qWJqSehQZ3kqZT74RFjmQbqThrUCNTsda4Y9Ps5qo8Y2Xi9umD/CinNOxOAFdF
bCjodsu7lSnvqFqdUI2OZqi46FdseSunOZ80Q1W8k6QvMPch2ZtTwAWz8s+t+jYzk0/gvhHZVLV6
zqJbVb/Mxq7VS/+5Ehcmf7vma17+RPPVUs/tcFnmXbZgDLZt7tV8Dc0DYuuOBRBdv3VQNzMUxvor
G42t9gPKIfRRJIzTCdqWsI+YVqA7HRkxacV1mUwfqb4T2zPYeb6cR+JfYhCZqnpl/YYpeAOKz0eM
sxet+Kx0LkJ2MYSTL0ePcX2Pn/kfrpU/hOQVeIKZv+RM9YgeFu7ql4WananADUzlCLgY5P/GGgsN
TKER71NZvUbZexHeBtSoLfG8ytR9RdYjNY9atTGTN9DYUPiJIgql/D6B3Rj6YM/cPrwqNgq8dgpw
d1MW/2kL2c3fIT+25HlXzbs274TpWqderXqrihYC4gqQ/aGW77nxcpzhWtlrUPcEdip4JccEx5cI
Zuvp7dmmxKmvHQbkhsYmNjZGXNqamdlTeFpWT4v2RQ+XNb3kLOpG6SORUaIr5KSXio3sWZT8XD12
AjWUO30DXbimr0n2lhaTPUyq7Yv1agsodEblq8DJT+hix5p+R/EAV2a31nbWX6Smc5sazCj8apQd
EfJc73MTjNqOaCHbjDpHqBOvrYNIAgKXbVGzbAG9jJ+jsqWJkncY+EWEBncNl1dlT9LVtE5Z84Zk
EvSlo6nYR8lRnb/M4dD1f/C+7NGxY9ViF7JvIU/vAa0hs/cj+czqzCRRm/6KTktTOazf2KnYMiLm
pzcgKE56nwGVni/zRyy9dKZkL1LqmAkS9eWqqZuSzui5arPkb1r2kUeHMP8Ok0tBjwQibdcN26oe
yt5QwVtgv8qPmkM76qcFLyhzL+H4G61+3X2LxUE3PDU71cAL4TXMFhthrr2qW4JPSKOiOgIXKcIl
6rQty5LQrwQF7gRtj8s+mfYpXzAC+GY/j48wC6ifeu9CJyjHkHpbBAOzw2o89OyTtZZcDaroL2Ii
WxR+BUztC/0yKPu69CHqLfWPpP5JyUBgnkXCH6S9gwlXPvqJwALNzhj/FNlJJmAmGsxrMyEaaG+o
kLx1zR0tPlMqJuGlnn5ZA9uFE+szw7mLbozmTZY47ZzYDK4mjUqoClsVQbzefI5Q4f1Z0HcK1nrC
ZJ6KggZQ+xKT3SynVKFnqoDp1FZgpluCWyGcQCkTncJ4CY3U0YbGjyopUMc7/04RnaX5og27AYZI
CiwJIrV6G5ItV3Y4AUVyk2nJ6Ct8RqtBnEljNYqnKXq1irtgvPAzROtksLYkfBo11pq0eRIQgln+
yA1rX0FSXCta9tm8GNVLp9yVXrUH2m0Ta4Qm26AN3jT1u2XteMmiigHeN4pXOXzrhN94/mv1e0FG
dOp1EwgAStdLGL8LykupvvwzBg6unv921mWhz0wu2nht68NsHSrjbAlv4kKv/rcxrijgWGpfls3M
ntfgiKYzxFeMTIFI7zm7Cd1OALfeG/o9W85ZvuHnTYUnKa4WbloEinlEO6/v6vURZddVPoXFaUp3
IKhTuZeZ/+qic5qCEnYQpw894prbwItOxdco1/tFbuxeC+TSRT475z5PmQKI0t7mR5sa7fbcYOgc
26V6kMKj1fLfbrXlNJR7IfMN9aWVBd+cPZ01pjr5GppLoe9rHp8qXasi0GytP1roDKyjVR+L+pI1
p37w+IDi8ILbkSkFfCJ9uZfFYZwuQvLRQ3GkP8hKaWGuqnJZ6uu7BjYUUYcln82sUv6qo49hvFJo
luKcm6cxfRTJfl1eGvW9qw9CRXqMz5LdtG7T+K5Ph4pLbASaKv4a0cti3agxRbEr5KMU7/vwqtZf
laY4o0a1p7xGFk2ebaXATvt1vdVCdCt52l3zp4n8Z0G23LhiJBTfzeFb0hM7qv/q6zbnpU5KW1hu
eenQkT7VABWzTyCJLthGpu7Cao+3IRgFy+PwFGizTzL2DBIKJwQ4L1Z7izzUrGp2KYq3Zcx8npRe
++FwLmYTg+rcK/TULZe/U/Q+RGe1vBXSVq4i0HxW4eQA2NKoUVm4PMYCB4gRqKNcU/4qQUZ/mJWv
Uh0C8qnEKqiTF4TQkvKCg6GtCJ/JeG9pmgVWCPL5fch2RXTUm59mvq/da54EZXbuUqae7Aku2RPh
9FFMuZmUTb38YSVOLH/U6DUp3vt4sCMOTo9nVticeEeA4Sv2Mzt3mX1rPrODZbPFY0vZkUtZmXzO
jwvMO0U9gOOep65lB6Xd1sldYsYvra+hf2HBManZ4toZ6wv3F0+mVzE+uPGtrBOrNdJGZWt1PErh
vqy9IvmZJHoecDtr+e7rmdj49HlvInk152s2nU26cT4SX8Faect4y4vFRoTJpVhEO3XZhfl2mb4L
rhzOb/Xg7kvZakUryK4jCTCL8K4pf6UosITdXDh166H05VI1+l+NiVXqT332Oiu9nZaPdd+Sb269
qYZX1byOU2eHSxBKZ166qNgoJmrrbbV8jeYmlw/oqDN2JNfvkD5T+MnNs2EdVX3PDxXaAGtJTri2
/EgM/v1+hZctvVg4RzXXmG6nAn/oLQ8DEDU6djk/cV4xodBbfwYNYTWGBRpxvFNOc+t7ze6pdkif
L7cRlHrQa8eJxiRnsagc/RmR1mRPyYwyB41TeaPfUMTvacbFPpg4EGJgyvyyseiMhJI0yb322E5R
V41WcsPfos3mKDH6M0ZGwP7mKTJ41bHngUvhNNBYqwog2rFVt5NyEwrd0YFk21z3pEV18hJ2KW4h
1g9Wes50E9HI85Ux5Ap51aVTUVgIjjwim7K5mUXzS28F6KybER4YzbM0WGmcJyc3PjPEtwa/lrzg
T/8zCnf2U2ypvhaxX0q+xSLp1BWuVrxMs9dKBxWUR0LGfGywkdCF92X6GvlaIqa1esPtl46XoYYb
mkXfaHa97nWdP033Ynb17odFzr4nF9LTIwcSBDgNOfpU+6LItZP81YxjPpHkpAeQg5xiJXzNq02F
Hl2xczFIWvoQLkShRHb2u8Z+NAc9B0pmMIypa5WnEbKqeUr3YAeYUpyxjAiX2IbHgf3P6ChPriqR
muCUkVshrwrnDbY5DiDacBRp6WI3keHyiTA5muYJbtHA1YIjLr50xFMbY7yDdRmCJ+DM4m/An1U2
R6uHWtQfTelhRhELQa6fjfwasSAabQinLBoGueaO0e0wH+fsozUMG2GUiP396AHb20l6QW+W+jnx
cste3JlB2m6XnEJ/Q7RWJO96i47nggQN7QKSDcXcVfOWX0SvgsXYI7te6RTYMxhvNUNhtauG3DXH
V6xVOtT/zNQ9M8gKWJWmH1N2SbtbJfv8SCYzWxD2+MbkiasMgcp7gAguelGMr67YS8Uhi/0EXlIu
tmXvloTIPTOnUzufiDFgop9YmZnfi5yt4y9N+Ynrzx5WMFMLeyg3Wg0vd2n1Q9cdctmVf5X1lupv
YgVbJQLfpL+N6KgAeOqr3lzm5CXP7yFy8v5QtamNhIKt6YNOW5MezP4lWc+j+jdNXNRiMQuVI5L+
myr9SdNbMhzNbbsJ00CyYQgR3NjsXMjuEh97XP/3mfJRC7s1PYTikdWocGW96rJOv90kwjdRqdPM
tkQH5GsuvJm+q9pXyZcnQ+IqjN5vUo2dpt0nfj2/MbrJ4n4sd3UDxpiATCMlASnJbTF+m/nLpLyv
WuIwNDmq+Igd9r2osjaXSLfVWf1cT4mFdJPFaGkXQcda7316QEqaGE6qnc1ptCFH3EJ6WPV2sh5z
cehmOp5Nnl8L0sSN+cegQibCW189FGGlb/1slIBzLpb7tjw36SMSDv3KnJL9KhaKs8u8+OOwA6sI
GyROG0U/R090Plr4GicnTmrQtbc2OiTsKai4z/j5FMgDApldt34OBs+I6llad0W8mNIx4cjU22f/
xRKVauwZVcD11/OgVvyZozv2mEAszlC4pgE/4eu9381HWnfttsCFoC6fR7bFGaSQ91qN1yI1TYf3
QXhLpNqexcyt4tRewr8Fk0CbvvLAi4mlDF7DfS24srPaanOqWZJQ67/PkCE9o4hJF1l+leNjpb5O
FYswvqruInWf7cL5VeOOL8QHr2SXn2KYvEg/icWb9QyWT3Z5fzOj3wKCB88OW54+FsDjdLpk2mlg
O6LoNKeX2ZlE9D+k4EfVSxYjwMzPWbmDbo/2QLuLI9iD/NHHofOpJfeF0VgOIstpKk/o9415yC2m
dD4Wnmw2S9SUd4CLniTxB/UfBDv4rhzYqMXrnAqJV7rlynYG6Gb1T6iLTpqnziTvViSYlKPoEldH
viw12qyLu8avQgnRigl18XcQWCpyVMCCMyo7uxm9xBO8anBVp8rpiXOP+rs43x2A6OhD+qfvtUFm
yE5/drRYD1n3oqs4iNCe/C9s/urFG/1IVb3U2lFM9r3wsMHFId2PT+B6l4ovBiujYNEufQ6DKtlF
12KiBY9/RS6BuWq9fCoP1ghuq18q88AtOpsfa8/S46kU75ayFTwLIRusWHZpDJ4kO9D0p77oic1P
BMYEscHiHvD++DUODSw0YDwQZ08sMpuZ802rPzTC0VDxPaev9FIMH9G4eIXwp0PIusipayyHpwc4
R6dN3MnY5yxe5PLlOQEVM0QrWlDrUacaS7UGslY/s1yr2Snph5hfyH6Sp28t/E5MERC4dFlIsDtV
CEaWv/P0xSg/5eY0ut8yNJbmMSHPjyb0MJo19MMyH6TqLgOsdB/LsjXvonAQ5V0cBrTQdKK1ul3N
11Xyquqr1QKx+kqnk6CfLR5CJ22HfJNE14geo25RAGs+u1c7zpXQ8Hw3vb6Tx2vd/6bdr2LcRCDl
EbmMCbtqIIhDhrrG71XyJk1/Fr6KjhtYZGk08rL2q5O3pO60M49iI0lv5vqxAoDRRbiSBmJcfAjG
1mquUf5ecw4qWQBHd/FJI5+QXxt6ECjMKnea8HjiYqq6OCxbefEi+S2mqdHyytshhUGflWzd89bz
ijyZqD85eLQV7qT6tV99Xp6YJsa45DpSwPi2GO+Cta3s77D1i2VjGq9a8pbkqOh3lXqkvuXKW9xd
jeKzbpn295q+MRtmno1pfiw6eO7gttRPCYvDCZhOvpkCw7d4FTW/tNh5+l5YHNOoeehdbUwPqKM0
keHZsC0MJTaUrJJ7NCk6u+wnStEFZvdpSCo5zA21fDfUT23JNzxScd7V9U6j4xjdaSW2Y5NIAnLg
DZmZev4OuLZor9J6aOtdLexxz/B6yIuxefZcuuyDSPK+Sj9gJ7Pf5W6HIgoHyGoXiblTpLzvPhnI
4GMA7on2qrTHKQTvr/ltZZcCoQh+84vSvB22SMSwlzPy71H4u0wpOM9LlEVcE0iaUtGWxzvWAgDr
nxqXSn1SooDlG9pXoKC0CditCdoOCBqizqh3TA6NfA7lwND+dsqHWNzK9pin92rxpJ77ETn+T5t9
92HuJfGZ+VHnVWgdTXbnAwCheE+bDW2pYBHscy3D61RsuviRL3uCDOP0y6oJGIwDafLP5nwM85MV
viYaRJMty4/ne29BOlKqjgza3S/Llnh5WroXhfuhaJCjHebWGxXsK4NcltwcQgfmWk5xjBh20hiA
y4lgkKFblhtmldXwK7LZq6up3ytxHwWd6govDVR796mkhhvnbOlSlgSbz8UZtHaVsW/iI7uvm8IY
7Uj5KPO76GVAyOpeXV6fUinyyGzpWcRzgPPFbc2dyFImv7qx7kvqSFa+c7C7JuaDDsx4mzG/s7Fi
ZZ8GO+bNvlPOv2+i+ZFytShPTLS/qLM3t5uWQblogOaBvhALq28sYCJgDh0BmX6yfubGt2aQqCdd
devSN4CM421iIZlJdsvp7KzDPL/FKfxCwS7efFWjvwMisCmyNZzfpYEfwos6ZdARChsGDQ/9Ems0
1QulsL+x1+a05su83lYfs4XmZ3JEx8h83Rv9iVVcmw5JFUBRVVc2DGdhq6KFVpEl0xZgwmblT6UA
QODaESjqodF9VIlmfc/pwsKGbWFDAIchYsMG44VUSDzT7ZiRuxQJC81apgSiQzQA37vHvnRzNeQ/
BGg5c3/MnQE8ABXR+Jo/X26oBYzOHUHHSIimyO+lS73c2Ff+D5bOa8dx7AjDT0SAOdwyiMqxo26I
DtPMOfPp/XHhCwPGerwjiYd1qv5Uo/dd48y16CoqkP2+QQbH7C9vFMOWku2o6DaEKIr0a8/cL34L
49uQn7IVBNAzxHAvUulVEefUgSvGHWpy4Wjc0j3dF4ma0zOe0BtW0A7Ju+XgNJUv69dJmUA6O0TV
ketnqU0dEERXNA6tdGrXC72j2w3eNetSq61nlsmxzPft19Ccqv6Dn0ofwPHVvbyUiAvvhDZYuCK0
zB563g700Rgf+38d1s98/lCjA6ItgTGIv34QGattfTyM6u8iPPrmYmpfWurF878QX8O4/Kob2V76
e2595zilGlZMN8waDk9s3tUElh/UHSlMeIQL1wK/Ztr2tGA3epItEJZiDSBf6p+EaWl8xabKx9vR
Y83yjZ+hzjxLwiPsB2yOWrF86UvgSKzZMl31wE2Zp17h1v7MutydskmYQIjWnjZxQkTXsU92PDIj
vof1uZVPYvgBCTDGW9DWrtoXEvalQ8hsMDQHtdjkDgtImFa3wY6OkYGdi1HkNgnT3ZSQU4SfmHRt
FLGPKfwOA4jqGv5WOKtDxu/3GuEZsWLB7bPeaYGk6/w6ID6rS5sgCKaf2YY2t2MCIjradH14rT3V
7/HT+OVWLfeVPyJ78Ufrhk0YA7WtYWRNpbsIeJHFv3IO/Df6aXsE3avkM7JYEJClX+Vdn+pXljuy
z32vOOZim6Ub2XzgCc40ORAlkybbQDia2ofVz05bvyUvanWN5ve1+gzpq4z83B89MfdjgwwLKKjU
JN8t5QTUiGJfpg1oeH2rXBW0yjdc7igQ203gLfNeD4iFE7lDjE99uigGtmzacs20E3pU1Gq7kYUc
g50MDrR2c7Fkr6h2aQrGfi+nF1X4C5RHELwp85EYIr1HKvk3dyep/NHjp0LQTDACo7xn2V+gQxme
/xU2SgEgBwA4S8ModKDHCCcwqs+4+C4Uit3wDxmoHTkxcmAiGaCib6Un+3Fys0BYolz2qj5ycQzZ
LVlIoU+vL6iXUURzZ08MmvvFhXGPT70noJa4ivBzEr6FswAspNVOD65TjJ7uhJCgE6NyEfyE7T9x
eq3Fy6zcplzwWo5Kze1OxAPM1lXTv4mzgjM8AHA443hs4DdbBl7ULS7wKNCdY7lhtc0/S+E0z+9q
tsmkwm5YCJxUfyw2g7rd9MVHU9y16WNpLgFxC8gQFOlXRuwk1Fsg4YLCzj7fVn2pW75neRORCUbQ
PpIg4xVsfCqj2wH+ORGaUoCAo1peuZFdtIv2dDFpkXeRX7G2g1QpZ4GPGSxa+uIUl9gGD1N5Yu0y
BRntRGgyqj3M/i3cRH6I69qNN+Ov9W/yNEfqqJdAsAlUQv9RZG6AWmr0xeI6KD+iQHhFRwpTcZVz
jyraf5lcYQPQfyMHdtqUXtnKLtv6EMt8S/1HZ9zpeBuGkcgT10A4C0TjLggu0SCS+Yabw1EGWinN
V3iAXXVMdZ9ccXht4hZdXhBJ39XtR1C9ZIVfXnUaFXG1KRV0GCtgnDrN2G6F4F+sncJ4hzCeEyEh
O+0PaH7t3LiuJjdO6vCg1E5cWZJ1MXlpgy3UDEj7NSnurJRwTMvJVK9oCMFzxOxRwcK3kHHqJxQQ
0pspPFLHStU2Sk9ZV3vvKuGYIugYbOaV7lQoO13wI5e8LXkjdDKupIIpgmwJbquE1U4JZ+3B7lBb
RZmL5syPdnmxA0/xW/3Ut4eIkUn5UZvvVWkmolrqe24jCTB0wg8P42lSdsJ3vaCX4YNLoCfjiv3C
+UVabFdr/5yTqNgoTsesG3LVCOgKE7QlStPs62LxZLFn8HnJpWebShuQRnQYW8n4ztR/wXhPq2Ol
+mr5rFgfQeROr3pBfKyt0ziiCbqvgImYW7suZ7QmJECuX5v8Iy9WAGfTNJuBYSl/743f3vipWOYt
u4N8QuVITsGefAdubJdfERTHFTzDoUwnrumS00GnYVBMB6bbPv5Ro7e8v93fh+Sm4khIfcmNPVqd
hSFPT/eZwvWmifZIK92BwZqPTmltSFuGnvzGrWAC7xXcdp1EIWFD9QRhkQs/KSwv6iwKrtV5Aw9B
63naEawn/9DoPLAefH/oon2ErdBGyBGov70Tr0/IcINAduJLXXXeDJ0iwXNX0qMg/aTZa3DtzVaV
TmF+hu8ArB4YFvhLHYt+CbJOBuBRafmN7iO+G2ZA/mRpt57ooP+2Q0DHxUsxEtJcEE7uyhgYYro9
MfatbiNzFaKDGI/kkALnXkPAzsUnKg+F7kDi7EaBBDnKnzU9YoT20UBHn30TBsDPGycu14EvWZ8g
BRDnL0H2I07xcQqRRRR3obuCfDlxuOseM9Q3zS3XpHmb5sZGS+r09uxI0q/evSU+1bc7N7VNY0B9
VlkOl24q0jRC7bsO7/xhuq3guxYOS3eRrLciZ2aSKRriIVCZTqsHbjNwFa752olAH8RN1fgZwpBk
pCGJvUHsN1XX2KXykRn/jBY0ULx2TOExgXKjC2KcfwM428mzxvdtM3XyajSFK43bIL60CLatRfNL
hPXNEjEVcSL4UA3/0cHR55mvpqpc9tjrXsvgTw0V1Pfb0Tr188qKUVjyXuMcuKbpR3+j4aEASBdf
1bHyAWOOPtDaivNE//5/wchvaIKSne5n4+O/CxWysdhawk/FOSunH6VSidcjrupQWbuQQ9z/Reoz
tKE6Lozoa/iqz4euT7l9sZBJNeGXZLwihUSzFoaUG3sptyExY8mImRyXdsMcLwtPLdkblsP3YQIb
HpZF2c64AOJ7HJ3S5aLYA8TzR579A8d2BeQa8OTQ+gIoxEUZbtJVpI8A/UKfaKEiCRU/TyIUswN7
+f6YYkm5ddYLhbVJptN6EpIG3oZsOOUJWYXhjyHq3K87EsEQuLJDHV1zjcbtnxluYUZ9Oi5tPkzM
3ZwmlrgnNF2Dkbu5/Zz/4+pQ1qRwtW6i7RaQMiHrPEHlTcQL1H0b0OCRE3qWuV8lmhnCrMmAc9uQ
uwPSih98eJO66hITyMm2MGcqv8bqHXWLrURngRbF4BrU3N6bmcRE2KFtxDWjV6CmuGwQp7uCwfgL
GrkQzhh+9PItnp/kksrYV/rpqWNfxqYEom+4enOmawuKewxPOiAKWME3XYEMYLITi69Q2BLNjF/x
qE+bLv8bpE/Cluw8DByEZoDWfy1HIHdip6+fISMMcJYsfqh8PW05oGBFnqjwCyPgB7QjDNYRNYA7
MJlseNd+5/pdHmK7zXeEss3nsXrTFWRqrQmH84tFqbF8LYLZP42oT3jWdb+B8gglV80/K/Mc+6pr
GC/T1twF6kMoPuR4v2BNFuMWFzYUnoZE6j5RlxmFSjwwwPBOzHvf38rpsiLCcoxclTtHC9/kIYHs
+BnyLwMCYgrJMs1yOytf+KWoyCviNn8axj6eT7L2sgTfSnXJ5sf6r7aEpwnCUCAHmkyiWCh8QnS3
qsRlAzi9OZIqO9PvTAnqxPSKZf+AOlKXPlTodSjSNPyb4s9vmFp9J22Q5jFs5PKeC2DXIQHRQIgy
IjzZNSO6SIQbJfAUShQKg7J7NgEAHdRRGT3i0VvkbQNEsOIdM3TwlG4KECxBjXFivRrFG7OAnSde
ghFjSxJl6iNqh5eiJd4JpKthSUHSjGzVF/fFboSOt/brV4mMTQ7JUURfParGZwtDvYidkym/PQox
I3ouTOLzgFE3eF8+IA/b9F3i+WI0QqCdRQw4B0Eo4eQ3GASWLrdjkkvJqHOa9jxM3zPj9Oyv85HC
J/W4DKNT47JCifAogov8AGphnj0golw+8P8app8Byck6CGWVAJILvqxf16tbG85P5HEqDHk6fqfN
W1heW/HC8K2mv5FAy5G8RcudWV+KPqeGHF5uTOCLPr/DSQprhjLAaheQizdbmwyt/dbwRti6PTMc
XLYQbVIucTKQBO7WehBRuf5ozeCunwWAFf2aBGzZX9a+vl5RW2HlhPrwVCLmrZDgqu09lG8tlKZE
ZR5eYdia5YjZDwWssP0GrtToCHgTR7UHfSesiCBpA+YlEtGceebiKCaCV19oz1JFRb+pOMKrCTF8
92W6g0MyO5/R502UAJ8j7RUuXjQPc0WjmZ8b4aWeRYfzFkwEcbMF79TNFwKszPZDFK+icCEdFu3G
3sj2vYuC2boMTg+VfmMhb7AoTlnvOiAe2Fw7afyWbwn/sWJN3uLGsKQ5biPcTRPqcflPzh+NuAk+
a5LFYoKPGETme9rllMsXxdiQILhAOQB3xOahrs+6uFOhnUq1cJHcywYlQ6QPWR7D/Fjro5r762wX
WbblYtmJD1VyNQgmnn2j7D2soGBvB4E98LkvE1TanmiE6uqephxd1Ba8dxKxZdq7oV9i7WEgWU1T
2QniN8X8XLOqDCDJa0ggiguNGDoQRGsPhe5sSp8pKhV32tTxjiTtbvqQ4nPoml5NyCrOMifeDMrG
Mo+h9C1Ev538iA3Gm2uSPAWMcnkXgyiYyIgCMF/UDCHQXv0ZIeChRIS6bT5LWHMgDJcI0NLvK/is
TVtcDO0gFQcw7pXDwC6xnjK0WGAeXlbxluxKkJLqIGTHhqDgfJPCIKfNL1MgJ541BDRYP7jEomjT
WyScIIJLaELJhb6bmt/YsZuyDcIWabNdrLOWuu+KLXnCm1F9HyGYzJcoeUmmYzfdS32b60eQI3gm
Yg05UYu1w4wT3wsSFuVbwj9f8hLlOomIKWn+TOzJkZ0ERLFOm9njs6C3bz2eNr+nuZusnfBdAWVP
+254o4tHcWNrkrM2wukAgk7tsGb87yUN/Cw7upk7KePqWnDhY4UNrDS2Eh7BhCXNXE99wQA00Lp0
CRZQJ2wOrXawKCAarqkvfGUYcQkLQU0nAGuYo2026BM3kwS6vfzhvYf7j617w+vVdGQB0IIlhJnH
Zz5ismE76/SvvUmSRpOuOkzbafmXWKueI508Wd7MxgyEyMtc70mpqJjGoJjQWT0WtqyDiRpA+lJ+
omPAaujHhcFpQMQKwTUyXnpwMclREp5B/T3rn3OlM+r0nhHIdtcCtiGieWNlCiAqa1NwHtYGU+QC
OoQJ0xalw8zxJSNsq9YsCRh+DRFr05HiivWGF5cVyLtB82v6E5vQAa+aHtbMBFCc9Xg3w75Kn+yo
QMr+UJg8FrrEHoBVuESywjW4ifIjpjFFfk0Zhpa7MvwmVBit2q8jn54dJoCIEQ2mEiNtr5nuWyBm
nj8iuyh9EvZhLxaptSDIeubG+LWm4T2U/IaO8BFOq9vMLuOfdoSVW3fouZanJ4eWJgKKbp0rqoX+
h4YkS91ugM8WP6V2n5dXq/lYG67qlxJHsktiMGSbzH4Fr/wKw08uVRhag0Rzu6kYR2DKwwRhWY0R
gleP8Q41kdg+2/WhGP53nPrcQyi6CPjeIeHp8LlN+zaIHIlmtgmuiQBpYRfoPv3kWw3+IZDARWlA
Y55Rgq8X+ApZO98GLIlYJ/Z/CFp7bPTvJkPIL38qKeT4DrprHO4cgz7z52fRP9r8LCJNHct7gvYq
Q8PfUjghphwlAu9xAiJIjrLTArXeV+LIJHKkR2yuXEsD8SHjh9GhvvomSUjLSKFblTi5SUJh7bdr
BjatWVxtkL+ICCGsQEG3BNK9lrn2tZah1UA5V/+zy8ssaVvL/I3FfVTcgu45w7YXCPnX98QyUQYx
IrFdIPuZY9I8oKnUR+skm5nnuAGtmG30A4rihZWnxdfCwS67uKP8Og1oJmDW1nK6gAB17SoMYWKf
u2cM4zE58bJfCe8yeKs4EMKMeoq9Cuytd3ltUNF5E6gPHELU78fqb80+nV0x2qnGdULdo/GZxpce
/Yj1xgvbFl/MPrVyj6sXUKo1t1aggGVYUa/F9CJT+qLu1VS/vmag6shR1Tfs2A6hyf1mBJUtMWCd
Q/unZkhtI4josXVgkErNbW9ZtGqRRQn0T4UcfQ37Z4eURJ/4QRGfW3ydrE+dKviBxl+Ga5OfOlKg
2r+i+CVFleYWuX3/TQCVTHdL/ya1qtN9FdTgncJb8R4juccc+k+ChGIRgGeYoCu8Dhwv4YOaU8+E
SG8T5ZyQKtQR37cfyzNDpXKkV+Bu/VV0KNBbs95+h6G+TOJjZf+Jf61DWAZQw/EGgUk6jKMHiHL1
3BsbRIbaPqWSqPzvHoeKd2gVawAyVbtw2+sfWvhFRitABvACydYW7l8oFEdIn7VRuIoOYqN4AkHp
+kPVzyahXV1zWbUNU8tRHd/Yyh0T8BTuBog8bpVlwJTE388bscl9A63QJmaYACuN640Qr4YKQEYC
zomQFZgPXak5aBYyh+BpSn9LwTzmo+FgR9wJFRqIS+78dKo/bbvtOO+75ZjitR6z8xCtDUgRo4r8
aOtdKvgpJUl3MYoz9tePDj9bfltZF6EA4CR8rIf3eUcVUFfnGo9gPXwBuGnGro3fAdTGhHlT3SCm
4m02K7iv0V+LfMJ61lV2rxB4rQCUF7tidoXiWiy7Lt3XPEP5X9YF/CPi+oHTuuIai4cMtZb+CRNt
D92Bri2+NSWJQw0hhzX0PBL+MDMZVW/8aFNyrD1u03m7ojZB/yZGKDQItCRfF7FC1LoKWxZ6yATW
eSUonLiFQuNolRBqVOf3FInu+NBnuD2XMaAdGJ4CdIsQdqvT78ylvCDjEpqXDPSEUYwVV7M7zNsG
KY18UyRf75FN0X3Qda29H+ry0RPCI3ToWvXRuza5iRCKVb73ajkY6bEVGe5oDufzUJ3Qr7jAyiLs
LnCTkH2TMIFr690YvN7c4MjSNULZpwfaYYB/GZtQ1n/ofzLpR9muM30RvnFxda6BipeGorxNkIAb
eJzFqXCU7t54a4jQifiZlghhjhhXH+YmzfhbXRLCOZX5/EwbLTx4EaPPiaDszGsmf0fmjSM5yTsy
G1hXoVPGwDBtExTj3fCI7BiPMYOhCDma3tZ6ysU1IFYY/6JqJ1OmGPQGV+AkifaJRZU8bH4/5Vew
vszmzbK2zH7k3wzFtpPIe+2+BiT2wMcRE69W/us3BH0E1PvJAfpApR8AI2ILGAKT8m5iVfvBf+nD
LjKezB73Wn9cdXF97ivIG4a4ObXlj4IsgkzzHthSea6QfZ+86PytwYB6/E7pJ1cE4WwJPj2CfWJU
WBkI8R412SaXh00qo5pln43lLIYDAlecRQvFJviaVuw07aJEJd4gpD2EKMn1LxwjNdjQdoRlksSK
Q2+qUApwyRqvFmKuyE9o1LNDEv8LrZsszQQ2olu89tZWXw5Bewp+mC/6n1A8pCVtr8nfAZi3UOuw
05NLDIwa22DE9LroNgmmJSr0NKbkchO1gGkPkPs/2A8shVmr6/eMcDaBBOuw2qIktaqXtvw3vzXy
taw3I+QlZ0HyyFyXlpOG1r/9aFBtym+Gw4yX3UExmgDd0Vd+msuvwo02GnG2CGOxZrJGQENAHvxY
Vk/KimnDieHyoGr/M4UdrbLMY0oyhCqCyXQMISow1tOfpYcEeTsNM32B+V9bpYlXxGqXhhMmCHsZ
ee/AqXg1leZqdqf5mvqoOtVd65c+MArXPlaXEz1DIGGNjxwInqFm0Zr4Rg4CYRJPvps4nAIFvcVG
Ay9kjyXdXBh9Rf13Jz3/Q6et1w7RGukidoBmDrMIh7uOr9HGcuTROpJrQf266bzThXSWhBPp5mAn
1aVG8ErPRJOgZZcpAJZsUDpmL9xFKdBQLgVOBAJMeI7dEOAMIitgc1slXSOqE0k75c/YYpTHdwGA
gXSGIAoXPWm30f0q9DBwMH9vGQY2ZnsgY9eNF9wEv6TQxtbnnOyZlbP4PkrbWiBUPOKX2FrNYK8t
Z3eEUi57oD/VSQBymhPdDWbl49zdu+KzLA7lVkTk4Ef/5Bjql5rzZSrbIUBxk/zE/VkoXsE4am0z
f83xh0abWn+W0+vIBLwy1auuMx6/kGpQbhTEaYD59bukBk547IPFMclLVF3T+v1v9geRT4W/2CMy
RYfC4vChUKepAvtuvWUzwKFgI4eoeJ15+YVbKt6E6jSnWxo8HYHaORg+Be0p5xPU+mxHxIvP4W+i
PYW8fFjjb8kmFnIkvaFZOeZR+Fs7wzz+FbtL+49mF0qtZwYvktcBIEoYHz339KLd0QyrBKno+yA+
K/JFHA5x/km8CWqayVejs6x7Iu7nhX2oenyFPeAeyDoCPi6j8rmSJ+vui4i2WzdcUjVojPIdJmXH
TE+x6P+hku4+w42GVh9ZhnpKudxqqJ2Q169BNNSzx8YEJM0Z8VaB3WJ+teIL04yhEcXhjyBOaAIr
l5yMEMeQMrzN0a8srZpw/DXvtXq2it3a/EzFbRWBITcimnGObjrq5E74suZDVot2l7/GGhFGmNNe
h+VNoL1X29lVwWpq49gO762w15O7lZ2zRQMa5c0b78CLOASghLcqoXuUAFpGC9amqf2JhdRYuPbt
BCRxrKM/YbxO7buCuk+91Ok1XLj5ttWwYc2U1Byz2YMbyi3kBMPsFAjieigkT3FkwDupPcbkRfrB
Juwui0iHezTMe68/4ugvTt5GqIQeeRfwJUekYf+AxYir8ufgls+5isnS4xXii4f179B5MPYUjK8W
gWKfU53r6yI4vG9CQobiVRBfVag9A3H8qrjN2odOdx5F55WTW4chK31tUTSmyi2Utp25NeZN7XGR
wJI/UogVJuquwnWgXzPl0c00Eel3PPymPeryKywAWifGtgnzm9ZIsMN/BM4O7UFC9AzOSwR2urPK
z3VMF9t7YDx+PyZdcwMPuEJ7NjFwc/8PLduMzuKGjXGSjznXeyJ8pdNXeYbljxXabee70n9WCskA
w1mgvYwCeUBDxh3g6Gpb7Ak7iK2DskotPJJOSrQ4zaHIPprqvcdkWb4OPBpFer1W0adRmt4Ixs56
BDiKXjPWc05IPZ28wdy5Tk9+Sy/THYGYmk2yixFro2mlOIUhp9v0rPAfwRMb6O0GXTTKZAyFmFu6
v4j3WqUB6axXZicSUgXpG9eM0QNpSwgtVqN89bQIE2Drs11jsZ3lsxDfrBrmnlqwgs0jgvB9116r
9EQufFHuow3dKRfA5INt6Kk3Y5+ruFpWjEQdt3gdVoIc3eaKrCg8ECnFz48yqRv3rKh3V5mGw+/V
PkQ5dZfmS9S9vnVho9VrXaAsf80SepsMl3sOCL4Pp5e5pORh1Fmpn76moQMblN21xYAqRJHcoBWj
Z1PLrRBtwY+05mk2E63Er8Rwa3wPOsyv8aN0kNS2Uu3A8BKoqFCgwuMIW6Izt5cFxhyhpAF5ixVU
Mdta/56NbwWwQE4rRxYuA++MVr0Bu3I5IqdlNZM71q/rcD3AjUzFMxwVuLnKFvgDus5jhBVu1CPM
bssaiisZqhpO34Sc841a76TEcgYMEjHLOYz2jwkBKYot1blrRBG/DMH8TMKt7gjNu6kOpLcclm++
/wo7WFwozNpiPHIOKKENY4WtXWTrSoRJ3/+W4uvQfBTCvuq2EckVwJjI++BHdZIZNlav2wr991Sc
9PAF+sBhqYTdUxqaipcKEkdswN4RZzS4FAXxbQ6uevEvbGh30qMmkNCMdQVJDd7CjagzjLA/iOP4
CLknBm7KdvBnLovEJYBluuXJ7zoDG1RBk7QNCWI44Dtn/e8EbJRK7jA+2SbBPpmbpOwQbIfKJmJr
i48pHGQ9uPynsFiuMW0pQTMm+DRiJFH5bMF3gheo1IKMqJkBX/SMMnJMSnRSdF7QQcwQETYiTjdM
gBPyzRZT22cLau8G/YksUZY/hq7fMFO6ZOI0fOOWCLj/2gCr2SWB30Mch/ojEY+rpLBKWaIAK5i3
l0C5R/MlzJ+a5bD6OBUEmmWKkwNZjYzUibyGJDwbc4S87xAurSSHq4uj/e+n0VGstKSQiAvdOdhi
z0YTHAvprZvvIGNsM4VRv/XKI7b/DXT/uKiRDYEbbepttJvUa1a91sEhtc4oNfnpycPB+JtOwwo0
rFLuJRDI2v8wopdY/enklwXZnuoAFsTdVs828k/GZOciZMmxu7g6ASDNOmM6FcrQ8W4oR2XwI+KQ
K/KWa2K8GuWI2h+NPPadzoAu47pVYp/9GfgBIZGQ1GI5gTAqws6XpQXTIJpXyvi+rt54FJHFrU19
aSYnr5HFzsA501uNAogHDf3gQTTRwDAKAvmPAH1Sf7e4RcfmMroITiLCnCH73BEaD28WsxTkwDZk
u+C/sXqNGT9M3anyl8RYo4JviJPx/roJEy+rHtG+x24j2mrJrOwxZpM2AYgF0obIkMZ9hJdVnpP6
wcIJZ+gUb6xfzPldJ9hRjElk+ZdHh4JOy5tdpfyduxphHqe1AFGgxSbQ3Avtd8JWagK2u6jZrufL
ZBSNq3JnmsuOs+b28lkub1AiEP40WjvzE2XFWtCCml/2MTI2yculIuQjWrmZqMJNXH2kw2WtrwHK
P+IcnX8Cego1+wqkf2lCTWKfYd+e+PVAeVHxESe+1WCEouiCCKpzJqWCCl63zQzs/THsQborDX7O
6W6UO8W8YUxosDqEKlmL92KC94MEMR5IcEkXo/QneyKTiGT7mDuuLjzcbmaR9Lji/5b33y9XKFve
cc+kw17LoNmwJcqFfebqA+aAL1hxQZVbtz7J/rIx5quwEXF0ebnxKWd/sPN68k6cQIhcX1Rv5rCN
y6OQoaDqbcsKQQvZsYcOOZe8meTyaKZHQE5Zia9BwNaPYjPgIURcqQq/qvUXl68hkQjc/PyuSrIh
+M2elX2K5kbqqZnjg4DhNY5xkd7WrlGJn5lDy9Jef9GWlQ0jSOyk072ByV4FXRlLr1Q0Y97c/ZaL
jzpnfRBdjVNPlQnRIR2mtrwc4PBHCDBkcygs9FzDibRsxMU49oluIl4X3S6TxaGkBkZUFrjWxiP6
Ze3BinQ7XqgwmJqC5e0zslX0XvYXUdM2l6jL8iN6HKDsynQtKnxtWu4g5FSAzNlNq7V73WUJFh9+
Sqh204lUwBLjAxON/KIGe95y4YvTFtGcW9NvBu5iAXhFALlmxUb7BVi7JV6Itz4iZ2m1jRCq1TCH
IBn9FFJqfMbi3fMCEjCwMSwc31FwCw6XEdTjaliBMh63K3HQxd/ssMJhauZvbbjmE1lAGVhjeNVZ
wIZsHuoQYRx2SF8PWD1j3NSCdEP8aUbg/BD0htpmJSz125R+TCtZQq1d4dsGf0x2nHmK5fTFWefV
XVfKHGBqdFi9his8i9bLVanhLr6K79AA0+v+uKw4RLHXJjOtvewoqFRSzJvzBNZBhyq3H/p8Xvxw
18rvghf7i3ZagYyaTeQ+ty783ioSksj06VFkpFyJloCwhavLNB+stgGlBFMgCg7MNNgEzVMWYFkU
NJck7jQYt659iM7F/Es7AhqUvxDIMX0zkisPzSXQj0h38DtIrtcmOA8O69P6L1X7Bra3ZbBHyDUX
ybLMr2BZrsRSv3jk4/D8yD/E37ddi0aEtBQii2ajU/7x3/Dc4QWD91SMvRkfJnZ26COomPyclWsu
9NvSMFA8tP4o10jjDm2EPOcKbOgyFzsSu8vKCHWimzr6ku2UCuU8h2MwiQin81brV/Vr0H9WZ7Ue
vxeY/fhlRDj9bK0UvJ5vlcXNXiISYjQD4yDFlU9qAfS2twE9UVke1krQGCQheRlSF3P+lkd+iRRb
vPEsGoEbGMWS+i2kV0u7JupZyI+V+GeUL8oaZwTdGX6k9e/UhGTKcHajQ5tfWUbbMHySUFIT4/9S
5Lh//bk80jIDUMci4yi/Y44WPeUVBsrhfX+tq1Nd33rth3VO9nlZdgsKgkxaQa+GWYTFyWsHbFtO
r9BkcTvyV6yuKYnSkmEJPhS7wA+zxxLdCfJJECp3h2Bgo+MKrpInGy3kE8Ae1gQ8IOsJd8ve6DEE
cQO0EasQkChWS+qO8GM1nEByFrSCZBFWr7aZZxis2Bxm3xSF7Zr3paHI1ykXfIVAIC9htJgr6O1J
uZrg+DuaefLq+XQ/5oqSc7exRJbqm2xgwWa0tgi66szuoRC58VjQhdqNezzrP42AFYkI9oqMxTi8
I4tVeMhqmwA0L5aYRd5IhdOaj0D67JV92Vwh6tXqjmOGNUlpZvD3swMhYfAYIlsRHQvus9usm4iC
gn24/eyYEEzB+I6bEOAYRO7JJEuaFQgjHeMF/3CNzZnPHGJujqGBZflF04X/NN7aAiR3blDclpB0
qTzY1lHpW6gkAs9JbqsP6yQULFiF9lWG2tMhulQ76Ujb4HhaeVslxPLvNGFD0q/4xqpD8np1k+kX
aShnUl2eBlLQbFvscHPIR4IH1+EIk/FMVArizi7aGEO3s+K7ykKGde8GGmY+4sjFiWsWrtsb188i
UvJp7swBBBRV/FCx2Kp0B/OTcW+1HpQ85bUfliMGReFTqLZpHtE2v7TCg/ip8c0Mzjg0x5iITHLb
LfTeVmJbOlp/ufIUNnWj3fUMkCAg/kCj/cLy4IrhTq2/euGPXSTA4WwuGdByhADlGlJBCSYWyMAb
u1NgICw/j9mXbNJxEv/Zgtlg11xVVQaNbTP/ozflMTLvQuzqX1XBwKWcBI0v0XK1DzEQS43b7x7w
PLJnlKCUAYkdWC94zIa/qn6wlQTycj1bZH1OlXvl8iakCfU6wY60WrCwustWPFHwLbyQqHx4+niD
6NMIL9nKQcXaFnJVqn+qWbEsEMfo14Rf0P4eiz9M7yAJvw3/pnl4NebH+jga/W2MTxU8TOpbja/K
2Mz2BYsYAH2VVX8K16iLppNSTtkFhoqeC7F8b0hOErijMEYiByzijfJO3sRaTiVhD+dskeNCdDY4
8luh4QM59wFMZ4gnnlzrGrNctSPTtJK+Y4W2wjqw8qsZfnoF9LFokCiR2Nsa3KaVUxlISFFEhtGP
SZ4Y1yTSlEe2XsfdQa7vgXyqi0eAkCAg8GulZMP/kXReO5IbWxD8IgL05rW992ZmXojuMfTe8+sV
tQIkQNK9K812k1XHZEZy1Xb0FekcSCBaO8P8ZdDq5RcGGTo3fTzXnAMUWGRbgvVoTOTvwX7RSU65
chKXgd+3OXyE6suQ65lRPjU2BwByGEsOu5bkW4PpSIB4VYw9vfxPfKeB9IQ9Oe2xeQAewkS95njm
i6gJdWX8iaMioZk3VnqwSArmtx+29JE7f6a+5VTIpKeLrsLK5cmQPvlkpLrGhMOEoj1l4cHM+eZr
OpoIJskymgP1B8TASkZDO48yJ/D2mrW2jHdWv3Rql9y/jBIDB3A4MwZczMUlRIkNdNXxotBpaAPD
TdIv4/BGPDl/RIyBQvSILRWDrT3VUOO9TSfEgy7I5mMOM7PslVKtI/pf5jLWeMhakctMymf5EyQo
x1F0UD/E9j5GcBbXW7YMkH9Sho6h1CIYCae1zD+iXlPbq5AxccAHOgfaXqtvlvEXsHHw6zNLFtcD
C4aU0D4F3c53z151x4rGwHvu0uaYucR/l87O/YR5JxQpTBZZTHAVRNnLbfe+SZDeqWQQlPxEME2H
VVVSVtb2TKuCaaL82jOQpe4PAs1pTLsZBjnKHCA/oRgJIHc2juglRcfbVio2Ksx9JEtqNYLnkwo6
q5C+tEqblNZHb3yOY7k2TA1J5ThPbfQh8Q2EN4aAGSPzpMC/jpKPjgJNeGpcKl/FcFDtyFCYSPDt
cxA5Pi9DNDos137z4M8xbmp5k9278zcshhk7ForIeiKyb8X4z3G31OolDjKOjcmlBQn7ZsBRbEKP
yaJDbK+9FxiMAE8DizWBDzN+WnVmahtcEsSygOM0dyyqJfdDqNet9qGNF9V4Cj/fyIml1t9Ys0TD
Tj8cJl+S//aHRzdg1dpKiLZ5OXgoVdTBFeGFAUd1ivXeuQYVzqR935+tISRgppve2dYFf+R7aNUj
Ds4iOtCUXnoC7GmSU2JfwYUjBsHUtwJv7f6hZoROCl7RZGk23NL6KpdfDBaowxajxjBs2SGxz+SP
gMt5uBvb2j4TDscLgIaTh3ClczFLx/qiyk+/+rGjnZ/O0ejuum4ZtGJy6M3NmVRefefMv0UGbVHo
E8QmRK0zShoQm51hb89snCVux9q85GpaK+qmg1iORhcqFnYN7rOpwl39grHtH+Tu4MJIsdgEsghH
ILGwu48KzyYXlbiXmRYg0VrI6S6O4e5yngH49H5UYjs9/LBiIN+bZ0CC3uSkI4CVttoTUlDpYvZ6
y+6BROs8591hsC59W/XH6NyZntbsWmw6sH48lMxYXCb/jzg5E2NEn4+tY7wPxVoaVq16SzCzheXE
ILCgmo0QXi/UTLPqE50XwE1gXtnSmQuVx6hcBkyVjNnV2pkqajtzWPaT+1Kme1vdYm7Wo+9cfVs0
EwXSR/6rhJ7TSO1UEDbhHAShHO4SwqBQ/uXbUDoAx56UmGmVVRajVee0NIhjQAwovnctcKaavjCC
tZt+Vo0zGRxvZTHFEoLf2uWrkuZ8cKLsykAOCK85YgbpKWZWuB0mNqsH3T2IT8JTPxNrmxH7jdgE
sngWlLOq+6xM+JuUXpazdQnAGgBjnPA+oFUuUaqFaL1r9hLkAIHcnGvILaT8IEXzpn9YqFtgtE8i
9/PO6jo9D7N8qkTrIj+mKs3WUfwGwuCpyQjSZix6lTsrMeDBbDY4MhC2WP13vwoYH9HMI409MU6e
RpAaC+lU4dlAHU84tTLmc99mvzBJtVk0nmO2OSdmcJrHne3wgCQvyQCcWE3l5DPRLwnMWFJbpp7+
nVYHLb+O+pePhE1FE9fcKajQgkgf4N6CbkYhFNQLnRe82NczeSoRGOMSlKCB1nTANxu86DIS3VH5
zbVLja8/nKdMk12MSFF8UxjgVvnGbk5sru6gdieG8a7kfYqfuN4NKeeV9zEUDxWto7hrVR7GlMhS
knbA+WPoYLeONgFlHIdpgdQ7zNdWdjTQhAdLgikoGlgygwVke+Nvw2RWx9eEFNdx+nJsUio5XKOh
pPSme3e/nHAv8eYytkVrNwN34BcbXb8K4YocfIjP1ukwH5W3Ong5Cf5ARnYl2JkZRFdu9q+BWFJr
0wC+id+luuqHdRDch+6ZVB9S+hvW79TgFmLfMJRri9spdJE7HFFT4T7a1sUzYz5NHsO/blFRIXbv
uwJuMfUxd3tWnCAfeuWPjac1rW/EFU1o3gcirN327SnHrNga+sB09ivSP1u0TXLzlrMtAwcu8DT4
LE133yIV8Tcy8/hQ33Fyo1n9Lez5GGAiXVjAEdWVL7r/U5Udpe5uG/PMBjiQneNkZU9oVvJjpP81
sjm1sRJ+m8j77tbcIJ2ONYMDEfSn68+IPUfxkVqb1rkVGFtIfGC68uI5KwokydbSDegb+RiqjRgO
GegkSOygydL8BXqKQTztqAaKZ4iyfIgPVboxc7HxboeneBGxfgzMMTEwK9Co6EB0hrfWO+SBkJRH
waa11X/4Zkb50KCo8WxUeyoeiYVSiBtsq2Z7LSFx9ihrj1y6angbIupj5BhslxYKcERjnuwM4yNL
P+Nxb2l7DIVl9JFwhOX2GdUN7NUlFYOuLk0LgdGprVd9f8otlAsOWbx3IhBSlBC05RXM7f+tWCxI
OOyTeCPm/zXHk24sROJLRPoIia9fdgZ40voSMkiUpI25QCzVEVwC0kk64j0YsDpTMTm7ULmWHeCh
z6rksRM6UbGL5PiajwbtCm1EFdYrNfvpzXeOtjli+DbP5klz6jMiUra9uRJOvvBLw32M2xeUrrsU
4uTI3/ftUmqXTsuiEYoGyuLcO9VIoKh+vq2PaOtpW+HoV2ruDaG7W9vyylNXnT5Jy6Umv4nHcOoT
EXwFqh0AuwvZJoHknrFXQVg+KdG/MCoP1dUvtX6NSUkc0uzxrPY3865w9xm5BTIbHO6GILvaFoJU
thXVonpY1TpkxOYtUvViGUecGvE7A0EiMxFnAFV4/yabjv2/7oA5pHyEcYtO8zGoS0OlSKFnWDTl
V4L8Fix3f2BR26obEgjYcKwR6CJlYO80zSlN7yT+TEl+0zQKkW3f/FLCISRlsssPG6SXOET22zGw
uIcZFw13lekFC2ZNMDIOQfLN9eAnNwvyj/SPuRJ1O7ataKpC5r3KcoSjdfPkfc5DbLIctnpcmp8D
0wwLxrVSnhFPJfIqlQVOVYp2zoImprb2FojGsLVpxcep7v2V7UGIAyBCINfmc/p3PR3FDCxMyRYM
GRiUsxE4r4HtLfk0OiZRWK6xfI77pL6k+c01AFx916UAWB1yROomU7tKh73ztvOThrRa2ljkB/kH
hprko+Gw8QPoYsda31ErJRWHEMYkXLz5Un7JBAQh33AE8QH4D7EQTABv0ADi/id3tzaVOIEMJVMk
mWunZunTw/VgO01ll6JS2ZcBRCIxE+H1R6uIj5bPc0H+cw9eCOVpbq6zdmcRLz3eHaoCKAM5VZyj
chWw7NcOGQ+2iwhlw4A/R7/XMBvTGZyJdiYmvC7ILk2U4Y6MZ2P1BCXmJm/xQBckepBnp9LfaAs7
PjUVlDg/ZcRPUCQ+N8ZpgsVaDphEqp1XMIY4aeaHU7156ac+ZiV23RyQNeJQTfkqG0wBy6b58zBZ
Uyw5s7FGsYzSAdet2Kam3lXj0/GdU6+sh4W+cDzs8hnaoXruWY/fb5n/P51h3P3oQqtR2vOy+3HZ
gaGSnLUo5zp52zkb6NMhSU4Jomrnp7P+xM9gwrRwC29aVecqY8w4dykRb8UMzWP2LfrOBmhYewuZ
VUrqC46ynO/wp8MiUgdYOQ6vnLYc9HMv3Udgzpb2GOKN553RKNryXtOEk5qRiLcNRMrFUvc2zO16
5V43j9h5Vg7i02smkwW/zoO9xfBwSvC9vUbBRnDmT8T1PVaXQp/r2q+V/qUaeAYyexZ1/RUWdyd+
q85NnvhzrzmT2DAdFto0yj5ltgpC50hCHG9LSrVFkizb+WavAa8JtlZIW7rAXeem95bZgFKa/x4j
jUcD5AJJ7ifNwIix7nygmjNEyzPAL5yyWFlGb94wk2Lm79cbnZpAq5fGNytXmDVoDKEBCcO4OedF
sL4ZATHNRZVDXoC5t+xblVzi7jsYTpn60wXquq4udamxUgYHRAiPbr3ibjemh4pNbcytN7IiyJWb
fDXRPyTrf1cnmzHvKshXifk00Bv2K0DSPNIHIGdaebWzXUv7UDr5AuANkCzGyKJPUZtvHcPG8BTs
l7pbVu2xjs8yILBsJzMCZZhlzwysH6HHTI+z0k0FfNmg+OKlTJbc12F7aEmTrdDbxhCOeaWYm8lg
sA4cASY1GMKK4OIbfxwKMFMsfUWEjev9chogqPsdEWn0DHUpVFzskPpvS808Mj3sWDxG6ie0AYM1
ZFVR2XXbKNo04xpzwTT4iytERM/WZaX13VdrhWUdPvhuniPP058x/2L9NARvKdmqHBYdiMH+2jJB
KWSqWVALOrJbJ/2R3FNuLKoRORLLr53wuqqYdop1K3FfW5zZh38yKunG9GiaFrA3F028Vb21LT1U
g5yYJVaNdYTry0DN0fACxWcgf1qDYl5Aac9jcMwYAdMkCIYHPlPhBOhkYH07crTSXTAAFV0ij5xD
nEhboiWZhqdbS9mBiivzvZWfmwlMQrQI4GHym1pd2PrnWM4t9OYkfi64Q9FJ1d2hD48D94vcEJBD
7ciiGtrdR0PFmBW3qvoYqOeri1VeHC5RTV3BDkwY0kVodMSgqpAuhnonH4h41sAvp0n/2eocWOM3
a34B7a5RyyDPt9sKJ9wGeru5ZvzdtZ8kLExxKaSM+hhM4A6kJdSKs3N1B/wFqxCBcN+eLffP1vcj
+ui8Q9zHiSX7/cTPj2q1yDXECdRdKz3cOs3J6XewNQcW7/DbmWZG7TPyOO+qg00jr5Ix0QZHk2l9
ntbIh56atpayTaIfhAN7LJfqPJljexaaBe8goXUIhaiA/iJaJOkSOrrwzWj902LMGoGgmCKJIb1y
Buu4247myjFXZnpSin2IVEs6mXRwOWLzh2F8KcMlkdapszXgd1UMSJVqIfkFNCgbwAaaPyyB9YGS
cJqaXwqngOV+in0ZuF7UqVb6EXRHIB0TLdmPxSbCVBKj3aH1nnfa2X79+wCHK5baOfl/obuXnWvX
viC9cMVI7h5pdaog70PKTIY2LZMeXYWfOeTFkbFyVu5TcV4BUpcKLDKvBCdjt7AMPHpbz/8RxLkS
MkC2SfFAOtqHVxGufFadTVWjjIJ97ljTfN4kR7+65JVwC5mbBivHoD5197uyf5HNzGoEgRZyb3Gq
6PWRNYgd0tbOqJGhV4Gx1Xqm6TiWFYCIpDC5KI43vcai/FLzwpi7xH7kzz6GnmrhGKK/IIg14dv2
Yen45JE0CFhcHsteh5aB4STlb62d3W/8/qezC6bTOGjoWbGYsVQpYXIKC3WyrezD2CMPn1GVRjxV
LsHVaJYxp6w0KgS2G4F69ZStTsNtGyeTcCuh50MoAx2XnzfzwRoQ7DRtzY1ibhIGDinjsYa5Wd6R
TwaO0Fx4yTrD7WbvxDFaOXNlwXrmox6eRE2T3Sz3N1iRsQTS3mCtpLEGGAeOxz31S8L8Da1/XIKs
P7NoIFL9IFu7nLSHGcrj1vp0RaMOAYr109yBhizDld1qFzV4pPiDLGx3bBmDE9S+ITjkzaKyH2ho
kN3zOmJpdYaLEtygSzvMTVXfPeTqS4S1cAI1lCqwBBqGpcCfkv4sNQc5eqBXnfnMmcFMRVtkpYF5
qqb+Asu4gcHcmA7uyqtnTOr8Rb2y9YNP273S7XkYHanZE5AbDWJjGSWMuCVa6JoOHjquCL0BnojD
FXG0YftIhME+frI00wKQDlRj9hMZOndUE5904xlnvEoWcuDoGMc3hBQwfVUQoC5QAmvni8VFxBoe
KhVFMjDhf3ohwqyn0aGpF0ys6PLIj46x2LuPXgPKexiaFRioCEVTV66svZ7trdmd/tCejPMMACO7
EswyxOcs24hZ8Aaohkaxnm1a/2YjeZecWeeSqvSFyDCcMpAMzqKXR1OmMphVD6XBqPxRI33wVizt
8n4nqnycqBJvG288D+fYbqRhC6aWh1GDqQc/zbBWjy+iAuE6Emg8yqe4XWaCsAWVyLnHyUK4//JL
l7ErWnNrvH/5JEbnxmSIVwdkNlzbf8A+5LpAbVlEWshnMhmk9tzvT/AWsLJ6hj1NsfhngO1JGJ6b
3IyGVhNlMKGOntBKLuDm0TzzTLYOsXOrNjqzMnlq8MFpnhExwovwjGfGG+KP31FIsJ7wOUD5xA3n
zrJ+P/ibuKR7FiNZSErtsbIQPyy1HjAS7BCiakDP463HXa00S37bEGm65DmEezveIkF3wRzYKxuh
k3nBOTKtajZuOw+NPETwRNsEAIgNQioPLDKYx8vqIayY9LITyUB6pDkkZX4DTIhjVP4dxf0wq5HD
iPEkEpUuWo7JRwrwzqm2wbARBmSFEGb6HdXe5hU50xsOmdxB3AnChse1vFf4c/VtQpEuE19Z0C5s
HIs+DfXAQGfFap+jSm3PZHHkwyVrwunosYsUYAqWEZLBeYFo/n9ptEJJxLfXQxgFpJ7PiXDGVVMu
xxukSA+VadpfSx1cibcP6nfvLFvhmGX/6L3JDlfyo5lsCIfBIonfFIn6bcxnYvDiJjOJGl/dR/Gz
Y6kJqEBVlgq5mTR79IoGKCoh5h+UW2N8CC9W+JWh+rbHs+jmrOAgzcKp0u49ZFYeoSAPr1iPysp2
7/0jZegqHSX3WhZby9nJxjIMsTkDx6wHBBeXWKi5fWYw4fMBWIDNf699B87JZNEcWZ/h0l9COhyD
n0LiaMvMaS/9xTD9slXRgHNEGFzluPecSypv9Y7sQLo4cLsHeVg78kwGCjEIrZ+yb+r3no+hpi6t
yhPYw2w4kyZNzN8xjPcyElv9hPglLuoJkwBx/Ybampe3KL7Ip+GrjlgYeIRQCbyYz9PazYWvMqte
CbGDKkU/pyY4tAyBAdPegsLQy5Y1DazQT0rHCqGHdBW/wQaSQCIvB/vpEWUaYL1UEyQsUBGjFQL0
pkTbOKyMaCGpD51RACEoYvBS7CykZDRCFj5Hf02e3KSmCUR51gbcZe1T9yHCu8cwW2pwXHsHCwS2
PQW5G4BB5oltzA1lH80ZpLzsKUXR1OYQZTApwAViksR9nmCnDIYlqzGuUiY4yyZYkRuslWfszT0d
vV2+4fAJJbx9HUWt0rImNS5Cx9w736LF7tYF/I7qS2+6eYpd881b4p7bZtsme0W7C9swE1sv2pr9
RtXBP8/IXRnrX734aMy3h9ohQ2yrVBCYGX0YxWLQ54b5MbBMBX3nq0vRtgXGRbiX9GImefvSObDe
XlYoj1nrgCkQdbJinzvlg+G9hTbAg8bHEpgjtHhkxqJLf4vuTkEUX6l0wxruqdD1BsFfrVwC95H8
juHxTRJxt0C3mY6/WUtbI+Ss25DwhnQd8nnJxFExdtOaTZ5MKwcXmMyyegOYCiIkk4jMPo1c2qwB
idpsH3THzOzM5AhrJAKgiWZHTo9klCxiHtK+usjuHrqf0HTBWKOO5pcFiFcWTGDJ4uBR46sQpZym
8ortBR2KMXSOWcZA0c5K+ZlKn7Vzw8FsMHhQr6n/WQFtNW/oDBpxAwc4y9FHb3SblIe7HK0bMRow
UdPW57jYpEhnwBbrVNXDO6sQoToz9kveb0feigXKET2PkIaDiKPosfifiBntQ44cdtRQtNiPw9Py
goOoN+TozcIf9geq1W7NkH9OxsPATKvZJdqyYMKsUnR+V/5Gz5HKou2KV2x/HGMPXHJSFxvhV2R7
LSbatPjmuQTBoYRAi7WHVq7rRnCTjXjRJvxAZIz8lTMb+qy6jr2XKfAj3p5inT8gthsN+ZHrHDBn
x1b2nioCq8kiwLrVKlDdm+Wp7NBYxnEfewyRwyybqnTkJgzhzhEALlRci2hNq+CiWqShD06ydlBr
XrcUyufOBgLB6MI39sIwHVVf4jGP5vzyopvT/MBGVjOWGCAXmR+XRzDuYripBRcCCuhia+3kAMHN
qAI0BA6QrMRmIdR+1fqSdDQ6rLARLfnrWb4L0oNhHTEuEhV799jKUc9M24KWS8Lza9GsQL8ug4ek
HWoXbWLHWv1Lj5epx3IqwAhF4DWIBklHisRETtkNJjsXhl5F+tPCQVJ3jOS04O4blyxameqmkK5V
hrZiY6B0gRxpb+wEoY82Z66MW5Ezowq3efs7UP8m4SFuUYKntKPWq4w4pIt1T0wQaWWiw9KUV5mk
YGQ+Y64+ixCtloUptC09GLCXuI/SLF6qwq6TOOw1ejDWLh3OyHBbmiCl8pIPcZZ13q007EMlhX9N
WXyRXMJd5aX6zJCU0zgK1xG1YpLKf5runPxkfCQyAKpSAdLAPF8N0Y/50rbmIi7zNXHPB8VaDXr2
7savjjRJmy9X68nl8qSDCUt+zMxnlYBH89ulzTzHL7xtBuM+TJJ9SSUZyA0rVeWOXnza4OIHE9Nd
bJSkYFeRFuJ/SyNyNzBZFtAv3HHX+SqXKTaQQl85LFOalgeujDg0hwWt9QL9/1QNtP3e75tDKzcH
y1GWXm5fOjWRWbg0nL/zHG2g5kvoZjCEttHF78elpOjgRp2lHFFuSv1RZReJJMPOHMhE1qKtzUVP
nyVYmx1nTSnXP7YesmqwzpYjdjv0EjH55wjfHHRjQ5KtrQC/KJA/ZOY+UyczvxQqpNgBFp3ZA1/s
52EGTcYaltmIzoXsWddGegVa0vXKZT6yAWYVVatvDmOp7VZKQuagNmw6WdrHfrrL24DgsHEVIxNs
ED4oHvcmW4Qh6chec3ipkP6oyaLJtWVDz1kAeA10euMsOo2JfW8drB6taZzysdv7Yb40PMC+6JGt
WJn1hYjNyWnoRrSGMcJHaW8GGz3hiaDCSvC90YI5yUeM+6T3+oOHKQja5s6AISBHxby2YIrCfRRr
jCxUzpUDho2MMuKJFxGvUeAXu45Hg8IEgJ5KpmWxDDML4xlYItD2cIsXrQ1Ii/XFqJBcL0RAJVk0
CjelgufbbneK/pLk9whQJRdnz49iAbCxiCCo4GlVLD2ZmLpUFDoXYESlxNIWpOOn+yPKkhjZisFe
vz+FPtNyVkshakPfoE1CGRjZLMoN1n5QG9lb6MyN9fDgxB85fdXg0DkTtNEfpBr9A8GQowmdBrRW
jdHZYKBqsiYeRnRiNcznJJqFDR1OD96VtXqe6FOVbAobXNjAna1SbjgvB+1SQTqYgpSwQ6Ag/js6
HVbufLoU+03ezP1ImRgYrjiBPZnemE4zGBfuuB3iz2KsFvygc2I257GBvG6k0G1/9JqZEmOS8Ghb
OzfYprg+GKZSKc+QJmkVu3XODwu/Qi+6Uf/mGytLIQOMzSWx9VSEX+14oehOokeOx7chgyywENkx
m0CGFkjdzPOTZUW6g80nEuP1iMkAmLgMylzZDvHYWQgRhrUOwM1L5hXaTp1BiJTIdyaKDcei+HhH
wbUhCkGCgW+hrrZ0Pja08+KHC2ho44zzQXu2ZBh1Qn7JvzA3KVVC+lAhaYlJG2QxRqLJ4CF5x+4x
UFM18PYG7Ndc12028zpprgbobd1+kSLBG/EKWOkq91k/VozXaCoRZudIFIKBqgQ0kIqePVUApmKi
TIBAtaJS41EqkWuhF4AggOah5TPX05UG1Ct3o51eKvOkHOg2aOAYDM4L81rm7MGC3wzwsckMQ+UJ
F3Qvo05mI+vcTERAOvTRFR8ghzv4wnK4BDWdMZ2IYjF2Q2aakZzhIHXI0a5bUOwsCMY+9TL6q/pP
T142VmJBp6hU5sEsK0XFyv5eiZ9lC3JW28LwukGur+iEAQJRIqbfUsCkmBG50nGJMdHOK0pDCx1Y
P1RzD9xe/aqTrQUArWfeVbGbk7m1M35WDRCJJlurrpUndlijrAinmLFwNWW8KXWJivarVd6+B0s0
4WM+dzYpprSS1VztsYWMhAN06jYuP2oTVxhrhK5+d+6z7Q+Of4+dY649MnVfBR9K8Qm0wi7vUrzn
4ddoL5WeKsWgYWHMjzQhV6kHKzAD9B81LUHP32f9oql0rgwkFL27cVqX9dSP3oEB7n4bRGtigipm
InL4iLlncosHCD/lOeVLSaJTX7DRV1+pzewhVu55CN4V5ghWi1kIScFNMRtkhBIg28igiPfyt6Ba
sMw0zL0CUWqwgB0P3KL3NEfUF/DdvcfuZJlfCWroeHTnwvzh6AG6krcBUeXPV29No0C2YObmM4yF
mFTjcgyCV1AxtScSimiD9K9rEE+aqB2UzwqjQQ44RPlVoj+bqVT+lSIDDWnmbnLyxqXAFUA65FmK
jkoJ0+szQFUtTHjqJQjBrmPeU8psFqmA2ZLJesQRWrxa/W72Nz6JDi8IK2PQcpFEIFcwTY1NL5+9
/JYQpAv8KNwSAauY5AjxBrL1JvEoWw+Mh2R/mbCZjU5KdGwhak0a9UNWaP+lhc9CMOY7An5h0cdp
ONSKammgZxu0aRK4U5tNQE0V6hfwo2VCRKQcjhgGUpnPAkdlzbbAsD/4Rwj9sD6Zr4RTps+oWuyl
xkP/T4odo/XDZK5xYze2v9A8c5vS7xpWPvMZxbmQbKO4Yq8EMbL/cluBBownNXtglaECTSGCYUIR
WWjzpzeQROBmqz4rVlE5E/khNCIWG3dkFUdGVVJEmMpBJ4aNNiNZkfcGNRrE8sRK6B+6PTk3AxLK
bpFt8DmOyQI2s6jY1Tu/UsrmxXAyw50XXCTwemjam62MexFXj56tMwdu3z0uf0ZwrxLYz4YxhaHc
xEOe5F8lthSPHzlzev6USNaFIMI+nAjZgKlTTJcbJuMqRB2ErkKle4plUPoBCnX9roXFTGtPupst
NOUi6XeJdElNfSvuzUzeivfJqnw0039HT+XjBDcp25FC5eie6v6VG59peWgsD/6RQdAG7eGvxgmS
nYOUqLc/1T/oJJKK1zJNfmXrrlrvqt+q7jEHPmNtU4QwisZ08Tcu88WgPqJoJ4Xrgs+38uZaYC9M
DU2E8tcy/HafsM6Awpbuls8ysHdME1jbsYypt7KzI4oH331lb0vslsm1ENds8NLp+wbtpuSfSYLI
9o/fszPsMv3KGzKMHxnXbDp8dwj5kuIL0G8cXVEYjnAx5YNuVwR0k5asrq3+XlEHJKQfVpq+t1mk
MPOvFU7ET5nrJ8TZXjonuWFGtXeLi9l8p8Wq6G0MvvQtASY+QuPTkWufzVSR31Xf4o25p9lzGMBB
dVejvogKQZHR4i4y7JvKKY2SmenvVOXSGteaGUoMt/jSmqSbbeyF6h3C9qJSvA/bsKCXO5CQzq8t
7HUH2mI8+cxHXPWq2Z9lrkwN7tQ4OmJoY5/oyOwCjyWnV3kd/O8keSnJip1mo18S9N0068Z4VOs1
DjxN3cqkhSjh1pUHTLXLonkGMmLHXRyd7GxjuRefwRtUu87dlqwq20NeLPQK+MKmMS5ag8hSvo/m
rUO/oKQHKOglLaOtMLypjhmGHT54V3nW6abK97HyGYwHub/qHARNcOeRUTgG8D8Xzq/qGDtlRMzG
jSl+Oxq9aJW+W9a6VnRjaAKGPfD+pPbBWF4Z9kHI4nSSg0WgJPO0ncmyDvMiSxQPwyGzyy675cqN
eCEEsEczxIKE73A8SWAhxdLiZtrrmmGQvovx+oaL3GFdYezYbQ/NR8JGvsPxQ2cr9K7UjdHSNY78
RRmdZOdmMoq1DUaUKSc60oT4ZJR3yzz4Jcyhs19sEx8V/7ofkUSugOvZ/slHvkhkhKMdQ8OeuTJV
+JJLjrW4heq3h5bfdWczfgN2iPlGswZdHlkufU6txenZXgnCztPfGL5m8RNx/SV73wvmDYoF27dm
ivtw9VVbokFZFFiWnJdUvgfvNYZP08abKu2c5ER3MFtSgfiwjUvO0kz7yblrbDxYPWqaKkPL04Xz
gO1W5r2MnnxoSj3ScNB2ZvFh8MmppwONWD/4yivyH1n7NM17PrCAmZfpHDOQO2zrdqfGXzrb+fTo
+ReDfwcp2wwU1GavtzeZeyX85nCsjJnq4UmYBqylwOjVx1zfM2CpmBRjIERmiiDhlaCgtN2LwwKt
ci+hQv0Ed0O9qu6PzBeQ3XkiiuSiN3yhfzmzMkSMfPUaIl0wt81GR1ju8dSe7H7ruS+92uQK87Hs
a/C+a3lpdIy/833XH0LiYtp1GB7hGdPA292KjDrM1Rzw0a94m5pT1ew9daeWH/TYMkTPMHxK8Dcp
o3Ttu20eobwsUE2y1nC2ccaGeB2oD57VOP+uyjWyvN4mczSZZEiQCJbASUKqMcOTR4DZRgFrp5wL
nJMJZ3ELGxKcLaT2qQnnOYEexih0RlmY2940tG1mVb/iBRPDg7xmVrgPjW2qLDnaGv2RkwGAftFI
/krW+AEZk3SAU5QooHX4yXJlQxiyJ61lk2kXilROE7vbVO0nPoh6ZMa1cZUdw0MHV3XofajMuKmA
J1WHVZg/x16fNWEypaMmU3VtNwSOar+6CFSgpunQ9kXwa2VbqOw5US3rbKcXg8FCvvHDm2jT+GHb
8k2X6sFztxnDisKoRTFqleRluKivdmn8q+FIahn/BhgLjeDWDR+0dxnlT3gKkzNBbam7KAphekg8
tto7O7rq8W+jsN6XP3v9Oze+i+yvQNCfTpWOVMGN3/2YUT/F4Cr6w0b6EZmHCX1YW1519QkXrKIK
kRjm+xcMq4zRvzQZ4SZeUrKk4rVrb5J67VagzJYKgT4W8KplP5INf6mjq20z7P7wnUP8KMldgKoo
w7hDYkcln/7FzrVB6Zt/c4vym++8SwYHB1CNYMxCMj7lTEUClok7flzTXAA1IITS5I2jsJvw0vjF
k3cg1o4SxqzsMTDXi1eqsRpSwlFvgbezYEJTo5Sbkr8oyNKd33WssdWe65j6owQ3jgiXbHTIZHw7
BY4ENjTsoyZs8KBvqKQEBUv+IrRuIQMizonBQrmyNsiXRJ1W58A+pLU24KLgYIy9nDVKxYXAKzMg
hQ+sj5WeD3N9CNGDOF9tMj4dU33kcsmQiWWlOr5stxWsw7PNJaCicG6S9DDwZ3yoHxFTt8DS962G
bbSzwQaFm+o/js6suVlji6K/iCqamddP82B5kAfZL5RHaOahgYZfn0UekltJbmJZEtDn7L3Xtm0u
2Qozx3fUupwgpoObwYgLdXEogubkac4GdXWOcNEXASpxAEzPwPSNFUCDqqzy9sHzo4dz3Rfn3vWX
NNYmMUsX/473kPoOzjn6rfhDMO+lkAKUtKx9nu3tojvp0T6PRkaG7t8cRNt5qrcGS8rQT0EY4qJM
IIQkNx0xoviEAfEWkGjdua7aFQMlFG1NfbUr1vXwBIFsP/vJRUTxYxf0j0pD4AgnRu6zKq4xUOnh
U4XzZeBwpBJAApm56Tma9rU+NvLDxDFQTJxr4Tv11q6U+V1BJXtT4k1xMQ5T6uYN9xH3esGwbg5X
AgK1fz/Fel+w2lMJEBGsVhOijg0DKFWfZvW42HclKZiM1rgys/41iIiG9Zy1Exyw6S1LS5I787nH
wyE0oUl1DucXmcfruaQaqaKRhz6vzJlWZq1wJU+HLvsaSIWxssnolCDqt+ej3FY5QZVoicZV3zEw
ZMbRmvhK9ueyDKETFKqVhb0u3mX8oKKipJZBdwKiTpB47VgYuwDXG8O0Dekv86j8chkNXQ5jNUZH
3yK1jK2io29maIDy+xu6mbkf8UGzi7U4N0Ya9ETUzGi4FBCpcbiaBvG/Pue+03njEyG3oXgy2nlX
SZrK+vhsi+kYdP2VfOJc6TP2zLOZT1xQ4r4s1SMD8M6hpY5kDalRSBGannr4CVX6ZNLt1wTGWz6N
V0P96kDuR999Aa/rBtOTFeenoY73Dj1aimCvyu1z47TPRpP+Gjl1V95i7+3Gc/ji6/qzGanp9cav
tCuvteC7w7mUmP8Y9A+joS+jEJfSmy9JhsWYu6RKqNlDCQu9JSZsT98dfKeeZqPFg29uMD6UtCDl
Tf7ZtTU3EWQLTSUDB5rgGkIG04zoWOaG8ElAE2tcRHJYy34pb6pBOroDdPbJhmAjjOKDplfC/etR
Zs9TYv7ltg34KxsuXfinxXgdAuexclxItMPac+b9SPN36Y7r0NT3JMxwRZjQxmwHIx7Hi4EXXQwu
mgIu6AoLqCuzdcR3evQM8LP+O44HkjzFpx2dgcugbrmLBcaBjNmFVDcJeCXGmyWbK6U2MKHtcxE3
1z4kfFY41q2asuFk3UPd52naVLd4nFti1N/amH70SDEKBsVDA3buzCMzZCsfsj7M+/5f2yzHDUw6
eUU5W5MF8hxF84svC7obJvlIASLGJsP5V9HqmygScSN30LKhYNdGbxXEcqik2cGhuTrtPuX0sppr
pBrHbY91erMpqQox1gMeoK9F7gMr2TtzdLSD9tBOkHuhrWD5VHV6shhp+xzXF/6TIkBuD4rjnLi0
G43Q+py9B50iNO8G2qYim/QdDJIaeQR3Fe/QLujkoRrT9VyTtFftozkRHE8TwCfximTJwbfHsxfD
yjeNdZR47xIoVx4VKzlyndF9a47drvV6KjNJCHcDU1h6lgxsk6yOYHWeBAXufPk3s08k2RHYUJ8b
p99PPdGn3jyK9E0PfLlFK57mXr+bSUfPB6N2mtybQnw3mHTLUxBFOAuBCDd60+T9YbECsJbvedPY
O9K9BkBeZ59ejLjuoHek7UNct8dBzt8zDQlc4w+h4x10z7NyQbB5PKGdel0OA3ElsvG4YUQx33UG
n7c7n53EPLmxdep96B4Suj4HBB9130k/RmhXOYylAptKMnHG9iD9jOe+Ti9NKo8jyEktsNyCRiA6
GNXTnWbZmLhqb0/91oihNbnVLoUQUKjwwlRDPusQG81l+csBUOpQp7QIj0gc8uL20b1Ck2/1vMkD
gyWfPnRph0dIHWckwICtZwMKn8r4LVAlqkiFt1Kg9vNYPFgtYJ37pDrmyTayL9Qn8+fEOcB/GPoH
q2KMZs+iLnSBtmCPpPyuNf48cOdT+NPZb+0yRhaflbHzo1ttvvjuI9kakTxrKVgCA7SIzi3777b5
kqyj4mxgyc5iy3tXrbfOWR5MDwn3sQTWZCOMlQ+pI0wEnFUETEhZxIBNQYIifCA/24fHkRt7LD96
+2GB17sROxTz6JDyGsrXZbMZh08h84INWkN3D4NaXpDDZrShebVrwZ/5nzE3W8XuHIWdATvp6TmE
ZWLLR0V6jFORmvC339GeRSafc9A5oXgiBpztNCCIs21nfPBD6F5IXoPyuebBU5O39anZVauQh6TT
hZjJz8X06Deb3tzPjLOcfBUN2077mok9H0eXH43oXsSfrfNn2djLn33ns3Guns3sCr3XxLlrXy35
w/e9iCFefxRgLWP/DaYbuaO5wzN23sqFJHdXASVsErkG0d9rtmXs5r0ttnFCMCYScZZdNC4vN4E+
zqKgJMBg+LSx9DW9f1zgofHP6+ESkkdRUDiUD22daPZIq+6c31KPDdIfvwgroNBgHXu0XgbQkRaP
seDOyJ8rdsfBQCBEkosbQTZ3Sz761lE2anFA4mHdLLs2tsLu/GUDwqzZqFHZ41DjYwQffoYZDb2o
iLE4Re3qK000t+VsnVTeJqeIp0We84ycjupwEz1oG0EuC/dy6gnj4QnnzcVXSuMCVxF6jlblzo3y
baqW5Gy79dhfBwPzwnTA+kEjGgIx3RwZCV47uoFapvUBJGwJpDg+gk3WbNij1MaLpFaxR4EGsffw
aQx+k4KHookaBnnHYZXsxhrR6YW3P91KzG099VnVXuSPhvUSpQUaxWeR/prWTfQMFA+RPtCtG25T
bhWBd0mDj9oFDhR/O9NDUNyTO0FC5CA/11CJ5deCdrOItPV3un8o0WAm5Kv/520muaB4j+W/UbyW
wP5mpqUBDkLevJYxqe8bx6gi+InNN8+CJ/KScasW135AhVFk+r2CEQmr+fjq+WefjyGJupNn/OSK
OuHXJHucGZspypjtF66OIDglxqOcn2PY1CxQcuszQ3SI51tcEX+FU42qz51mlXruigcqO3OUZ+NG
GRRm9GtSkG4yoITcNKJsgLGPyzH87CtzO2eCDNdzi0+mzX817SyD4KYr/9zCRfhD+p4Mgpwrw6Go
ih1pnT/jg1c4XlzvI815aXMMRJM+K5ay/W/mQ7jH2oGcSdwFM/1aqnyNhretvPBpUvlu+Sr1SbNZ
GGRKbGLOGsvqrQvqvRvjYdQQvsRAHywk1Az3KcZYazNbyYatEmGZhBgP8T+r3IS1dQgNWgfx82qP
R6ro15MbHRO2TdHonHRWbzz01NoAaEYPqheyknTGbcojeISI66SaJhD+XrfE8I+iMe/GeHzUqHG5
y8VC+LmgwVMn2YGZmfYiupyGAMn6GqfcL2fnIp16L7BvGBGueY4Yvki2gVlsedV0jpfbquWsPDa7
MvU2c5BjfBHvtYR10miKwyHfBbtpdC9xS1arSlBAFgMEkkz8EkO1CDKMeqx9R9wfHA/WdZxuVHN1
k4xWRlrtEjw3cpvMqHzElSMXhx0G35wB2jQNaIPZ1uJXSDVXuB2dmvJeBuWZCDTIkcbYenP4yr86
QvekVJTMqbeaTVwBFlwQCyJWk8G+puYKUojrQIUDhFAAZJot/MCaGzD2yBzBqBqR2ojg1PkGbtGq
gwvmLqtn1awrjjiczRJ11jTApOV4UXLeFLg8yhTyXYz6P4j1qKbNOEZHgw0Q3lwBXKrl5+nR30sQ
nm7e74LJB+qJxG6b9z27tDkqNuGqpb/EiZyNEUybKaRfnSnbA1LJgLNx63E/jcRecGSoUG4H0JEm
VlfpW5iXZlI4d56Hcx3tuwL1Fqtg17AJYmUxBS+pSI9FE+yZS3qzWvs91W+Gf+u6cG2ymOSczh8U
VfA1Sfd67o5JQP/najbOHgOdx7EqQ3yc2IGEgH9MzpIxxem/I5sgB8fJuESU/4zszazZOmV6PZKL
zXz0IYKKoSQON3w1MGnqe8i0ARqc7a2qRaLOeozF6LtUtCXZzW8oKP6QiPsTSVG/v3f6Nw+VqIoO
nfeUud+O8TEw82cmpxnx2GbXlOwu4fyTK7Kt/ZjEd3GVoRLOA6+pu9Su8SzT9sB+ptpkNFGXnbxb
RsO6ntcheR1NSUr1ZAOUGbZ5ej+AVMjlu6WfW/Hl53f28OuWey3fTGOb2s8BDZ7lLjMf2va7CA7L
2n2qxoPJJGcb53RcgzCPxGsEMbh5dPtsU9CsIprvDM1MKgx3wWcvzkvoKAaXjgPUDL7KEUf4U4ii
4eIyjJzFchKvVF9tQp/S9ffEdlcjq7wMbW50v80lm0mAaesU/VEa5OYkB8rX0HzpDLHifwDew4pw
d06IZ4lYgvvYlGQQi5Mn6F7AHccY6EGf5EjiCRKCZkd5EU3hLRXGqGDLjykKwhP+hDwZMmAsG++9
lPjP7YGe9asdPkwpjH0OlwrYNwlEFAisWKZX/PRo48LuDopbqJG5SPNym6NGDmSNjEsn8PiN6hi3
tLCksA3imAUu3H1YkRVkjNZS65b8nqORw7yXkudhF/bo791OlPNOh/Zm1CbeVL2t6+5q2B8Rt2mf
xSuYchmOKztMcX91u7Cxt4MXre1IboVy1kMWbIe6wZP9YU+MJXBxwvDSyZfISv7N4UNe+Vj1fSif
etuSPTCDiJuqTe4h/1Y9gbeMl4+UpzvOgaDVnZEyH2qp8/sqcx5YDZtTzhu+HDWIe9CxN4YUp+Ai
brCRouSCm4RVTzcJg3WJz6VIpl0RsbSP30vsTim2ith5s/AK47JqaD+bm2o/qRA8irvRGXwm3BZy
pt9x0hS2Y74n7Fo3dJvRqEFPb2Fh2ioJrKNcVcjwIbfHwWQzrXCh/GlOoCOtR8v9JIVbrdF+yb8t
Mns7TDyFXxUKURkgs7jzppuila47av8IUvLiFGGLno7JHNVZ4mixTlbOpczx2lglFn+DRx2j6C6T
r3WK+40gB8c7ZZyGAZzQT41CVlkEb4o/S3H0Fu9z31OeFK9xmi0L1Xo7tP4/hwl81lTXGXJf+/OG
Zxa9QGcFt9ujabSO+3M7BqegI2Jh9TtJccZUgA51aoG4gQ6Tn4csoQmqH3gIzPcg596xghRsnd3J
OlaivLP87l7ywpmI25RZz3e7h9xxPqeiuauBgs3i3hGwYXwujX9WQy5iedC7ubGdex4zHauSVl/y
sd/VPb1KubjEYXJtBvG6JI9sicnRSuUpyLkozJpYCBX11mW5AkRq7YfJ/KG/+y6qYnBmwb41Jy40
BePLA7MmL56Aelc1x3H2HmbnLgqTrzmrrhGLqcLo3tjXsXmuIPErkBJR/wOyMVHdNa8cHBQA5/ip
hpi+l8Vgr/pLFsJXShdeQHuJqa/OX8IeyFaIbzl/KcJ04xOLylL92lcdmBNOK+MtB9rSGc4hn9DI
cURhqyJcmE3bKu7uraTGpJ53Jy6g8yA8fCYO9zQsya54FxgxlpiB0b6bPtqVO0K6nU+izg4sUnFg
YVoP2wfpMWu6PMGmtr1rGURlSpedl98Gp8WcEds/XdBs3Th+c2L3NRLjU4QWF5rPFAA85bxJkwFq
K2Sf9k/uLI/7SsDwSMHr94inQTlsyXLv5E7kwNJsZ7a86qq9uGL5HnDsLMVzFWKGEdNLaFDnoi3G
plrmb/6c7gKHk7Hn/I1xdTDzZitGuW3H6ElX/is/9po58cXGERU3mAVHvJtGDquu4LDveeN9GBLT
6znKo3g9trLjroPrNyZw2NaQF7FyJ/Z30tEc1tIb5BvnOg+2Qf0Iw38d0AeRcbGl6Jxd0519qFhM
6otqVj/FuMcnVDS7b8gSP9mzfphTomLE+YwWF/mCN00ok8dAxDI+zYGdIFEOPOGEJe+qYb5hheN8
Pt3xzcebeDOJO+esN5EtNxMt8r3LMDf71wwDhWml4FyzO3LU2wCgoldei7jYkSw34ummMCmkibPF
44rQS6981D7PrPH7mOpLyzpPWXjnKjZxPVvi6hTNFIaPMEyhK3pgRT2N8cfmttjYXzPDnCCcFY3m
X2vmGzG6+3SwT1Nmv+SxuXV791DXqJ50tAL6x3mwLWT8LJS64IP4iytnbSfqoODG++N24Os2UKEO
oz1XyaHBKZLgzUppF8usfDu76itRwXb0n7D4rYcmv7ScbWR1nsISgQjBg60szPKDT5RrcmPWocVD
NdBN0EQvky6NNQeS+9E7i1BQGS8B/wiGNrZXptdzZKZLGl+0rYtLkHaPutpTIwtHUkfGpSiBhNoY
Ur6CQO9trt+5IGkIfEOiGgdU42Y87MsZi8sszs1ILK43MfK6J3LYb27v/+k/n2JTK2Af5dyhjAro
F2z4Vk5w347e07TEN5X7u2zXrCw6WegLTdI8NLN/NiPzUpkTUcxppzQgLo9m7Gp4WMwDDVPVaMww
ocuHoISuV4KkcgJja3vdXtTdQzwCZSCcLcJcbRlG/nUAA0QcASn0oTLaWwWaQEzDCZxw78/rwQne
qpYoaIR+U2Xdip0Ezrd5E1zKEtt1wHk1JpxAbiVz8EWp+hriVJMFbgO8hfbNHdqtpvOApxVyX+qt
sqA/DmjQMOzFlIGtCSk9J8WRhSjiffTUN0wRaT+um2I6ayQhGt8/G0VPXHcKymLvht3Z1sMht6Ez
s7Mc3PTcJlgze8rcg7tGk9E7iwR/Uol+NboU5NQHZUD15aFjSFw/Hnt8Za3oUy/I9VU8BOk8qJEL
VK8u0WuOYTGdvvu62NZTuAIlZ2u1L+Zqm+GdmqRD1VUAW8AGM2GthtbbmuawrcGvVy4ffIHWFXU7
08H8Uul1AYG/0DuGyUNH665ix+9R890xkZPDPDcUU5lMZQ2BhSp790EndgSAwJgGH00Axf1mpBWT
FN4IgSM5TtZ8xFuZe2z/inW0BCdx/DWdArfwrulmiNZUz4fk9RSU2gnM+HLqrlls0hw1Moi6bBXc
hbhAqk6yJ7EXyxom7OZTtbiysG9JhlqbdtZSktioYTvOrMFQ5iUBW8FwVNBfPSckqId0++bbcHVM
HtgqhHnTEB3EvopJkjMDlSnfQ3suEbqD5GNKv7r5NiwrogKMoUfQB54fv+ZnafTrikMujy5SehV6
Y7UNbGKd3slEhpJtwH6Ghbvp4s5+tmSyN8Sj5dHU10oFTZsDYmILWnZ6i97nYikbpKKh6mdyCCET
mHBgfdVGPRzKjkRfKLEBuT0Qaw/Wvq5ufhska8fmvJ68FbP3ZafqPQcJsxamXPszgV9lNfz8NP6w
rZSjVynuZUvHjx9kOEoD+CejwasFfGRlmDk6x3r0GiBnRcCypgI01/ArVJnLMdDHkF2aGSSaor6I
Rj10kCDjRmLa7Ut/q9TZiHiEWY4OVn6By9OgUHWYF1Ul50uWOPBSZhnU25L6ETsX1l6COwmbmrua
wPQdZPgwU6dM0Ys5dmpXJHuPhw9tqBwmIfxGcUbdItYq7Y0+q+1s3flRd64IF1q+Q3MnUWbDd76a
0QfVqilyjPJn4dNZYWT9N9C+9ZB720xYm8AirMyCaRUwIJQS24D34w0LHETKM1fSQkH2ANrW0d5K
4HFx/iXaTCd9EGKGlR/KL++z2njOHBfQTszMX52TUZ1Tt9nnY80p2sNI0M3TOSC/leTDgTdWbNOC
M4+jHwLlX9MygtBhRQMouvQaJsmjL4pNVpDVnz2bUV2ZyCWYA8j8A5rECDga2BlEQFmcXtCjFA9I
D35ILP1DTKbZEiQ2GhXcFRk4LAXK3qRwY7RYW1tugitw+VNZpkimPoCCWPMMMTH1umlwbHtk1aS+
Wtr9s71HGjmAMxou1T/xw2zCHU+9t4EaW8uD7s8rT6/KKuAx6U9dUJmAklztSgcymp3wJYmbZzut
iaG4eufkXFx2N54Mf7B3YXmSKi1ORR/tAp81cuEzY8W5Oe51EZ+bGvSKlBG28XXAc3OlYzifqQkU
v8wpBJvzfCumBNCHtAG/R8NGteQUAzbVK3ty+l3LVdQsjUdu+xX3fraJk3nxoBf7zF3oNdAftTXP
62kmo+ktLid6uUQvx60qDb0Jav0zNsW3sqjk8ETHiM4W32JNb6YvLa3fh3wOKOTK7d8ILGXjIVb3
EZqt3RVHs8Ek5rM/bILmTmQNonoPDVdmALoyX0ELI0kRIAis7FeO0D+xqkiwZDP2BvFZjli0x3qd
luze2tj97up63LQgIU2Xt6mHrzVCKhEznYsF9RRdkVtwbzK8oyH6u5e+k05+nv3eIqheMD9RhGbO
yNyTiN5djADVHH+3BY7WzKapLsW8HRbFrR5Sb2/L6FxWCGke8KxmArzY+t4+QmJZDyUDne04VxPC
HFrfTtAtWvuA9Vmjzftamb84N+b8uZkxDk0x+EUtZ5vz8HwJRnY63TCSrhWchagUKuSnm8NoHaPn
wYKZmyBvigqT5SDijU4o9TC47h3lfaXWcEpbmgjK2aVKkeCE1fyNUfQ3CfYBmnOBrDHPNRljKc6B
Mpawkv1Lx6i19k3s+KH5EbHt0RpLT2pZa2da3NQWwWVph8fGBncuDP89hJs3QKTpnGsWMEzYbvTL
vabggcWiontyyZqIYfoRdmOANqFeEGqW5YOK4AGWR+aMIpJzJglfxo4ro9QfqUfMOJ3phRWOf1fV
zxnrKS8dBJZvPg7HZ/1n7CpOxf8C31vZVQyI36Ra2GgpWRNGGZ1jYmo2RLlgYbHNVYHkk4+3IWw2
LjCrqDAY2PBO97HFyaZSZG+HGk9F13BaeAqz6uQ7gK47arjTTIKyGXDPRpWPF2nc6tJB0JxSwBOz
fdYBdAurTu5d513a4ACiCORotPi6A2ojICSkoKiFw7vRQMDwff2k7PpsO5a5bmbKTFG3Oh+KjYUE
HDD053nzhkx7XwQVUODIOFggtcPeOVW849w52Tl1eXQd+PLA/ITKatgkONyuWc/+Wkec4D0D/ayU
d5bhzFSqPDb/vxONk26s1j5mPXujrqUsrVeYPFzjocFWl3PsYn9KZqEviHdpZhs/cHv8oE8NO4Yc
8wwRtp6iF5fs4diQfV9OQplyX8MOc2c4HERckzvF/t7GbL1Eq55yQdinszisFO0MkwlcD6Yr4VTv
ThKjoumYUF0mGaNaqF+UDk2zOtiys9elwZ29IVXnThGN2KxejBLrzRh8pB0mRW2WSPWu0+ABuRtm
CkGsIGQtb0Ccw4IcD6QQTWjdy/tICf3awwXWee1Th98HzhLKkhNWtzJqUcFsFnTJQ+ubv4gD16Bt
KVgMt1T7Yt4PxwI/KCk6z+Pu7gucg5Ef7yVKTtXRQ5YVVDvItj9yXRJWTAikdQtRR1tQMOACTmmJ
u3kIgzUOgJfcVGehXLBFVIJwrz46mH8Z1m4llynqWLZKJF0fdWe2G9OkZljJH3egtWCyGmY+cLyo
b82qZV/cGO6eKw6lTPNVjzQY8gHdP09jZAcCTVZlbKrM5587Ag8fvrdmos4obL+x1bJZ7eA4ZpBy
kyp7HSy2tIZHxtBlfvLjCEsvu6GBy4cdzZOTl/l6IPzKAbxajSPBojDtY9QIcQUjWvnSXLltmFNQ
zF6xpJsWxyJO6pRFfWPV1FuKEIDEPGzIGE5RYa5V/+OWEYdAZ7i53KWaDo5Nj87jts61xOQ/2CWg
8mnwNpOqYCEEj7H2l4LxGdrAgFqdY9lIOvOW2pyMHDFmGKFx5vU4ajl3zxurVDeCc5mTQn3w4ke7
7hxuZNiXssQ/eT3qb4Q01s9Zu+JLSih7uKQmK23LdcltWy6YrfxIDQNhQwStwejutOX+RDP6w+D+
GlNnordqtv85azLHc/d1fihGCPKq+64NDCpzuDD2mVR684b5dUYHdMN8Z3jBGwcGqHGSb6JTUJZr
yBeRTSHLPexMUx1eZPuYm83SAQIYKunJDY2Dfq5hDzgZSjcpcmqHrHRePc0qy8l8RsQIHWy0rkxe
3MCO957NzlIOobdLuxxRayADETbOIeKRejagxuVF+m6X7sPUmtRdNz9JxyPTyCz+G+pLVrXLN22G
OiJf6lJM57Z8iKuIT8NkT9Nr2Gp+AFGKkXWIK8JVVkxFJjEJUyKIzKVkHwgKU1cxtb5wBcTUcDug
NjOYWbBl3Wm0nJcuKgDxOGR7ZWmWy1mR7w0KfNp3NflFTSZ9qj78dClhLNAZLDIUEHdZp5vxk23V
b+guk8dxzkjh8Ayty0IxeswDOyI1IJ6tiH1nk+lLMgTUykS2sxnG7C5rFWurQN5bmSaLxbkrlugO
edsBz+h7imDYT9fmB10UclV5Vs11qUlVje0P4UXcsTNRIzOyN5mfqGOUe4+1Up/VkLFpw72367A1
DL3HVKa9B9/HQjxWFbEoxpAwD8Qu6jnBmWzbam7qTkWHr0rjZbdhUL6qguUxCvhOh/LV7ZMf31bT
1mzPc0ZEqOeg/M9DYGbCATSlXK5IlgFFzzDZqjtjru+14ZNutbNgbaUUskXQRTomxDQq2BGNhJrs
jg1DFuLBnY6erWjsESH7lsC8z0wO8HYMb7VkgG5z3JGEAyNZIu3F/Z42nHVmG5BcBHNvb1GrPKar
Gpv2Smj7S9s9MilBg3BmzDRSe1N3wxFc+6eVhAStWySorAzZD/NAITrk2IyfarHCtXQPOHFtAg/0
niMHf7dMgn9BFxAJrOdibRmb0p9uQ/JlNMV7aTTvKmVZEIUkWSrZ3YIkJtym+PjjznkR7nNaQveG
9kpdoM/9aFQbkVl/M0dXLmOeCKnRrhLaTpWGYZgpO8RKU+xyWe2LroN0SMqA6GdlkIEzQ7Gd6JIm
8vivS6BvRHf12MJthc25/POx4piIzZDSjvO4FOMph015hjFvDVo6CqH5drVxSBenRbJ4k5OItI67
nK9ntsr1EnDvu+6DyvVvHw+TOQcnMeTrsXdb/GocRlivrPuBCsug4oQ8jeKqYwRyWtzZHXw7biCA
a/HqivDLKzS1hBOllInEAsRCEi4G1bZyOfKyR0RkonfAF/ddYH/gpPyq5+bqmf02Zb+0ysdHwx4W
d2QHGrB6KzUIgwRdq4tnbAP5MgdqAtK2oK9bwUyRatcDbsBd0o3gJouUJIk3bsMYlsckDWrDewRY
H9RSb51pchtBVDYpo18yMEJbCXJxlypoawKriXOw0toniVIWm9Lg7fVTcs1Z4OyFwVNkHC1N+2y8
D/oAw7Vpk5MKgu1ck4zD9HXTRfmVVOyb5haRBMvkW1B1RM6cnaFTyj6DEMmDnaMso/3//z8l4w01
z09VYT7bsfWMgvFNQP3Uu5ysLZuxsCj/n5L2SVLyNqNFDku/uwWj0kz/4t6775pryqIAQA1fsmke
bo0x/5Y2rhiTiGKUveiR2cdp1Utlk+guOZZ1M1pQ9mg1Du2A+UdFs2PQVOtwhglQsiHoCxdPSeju
FETZgv/6P2/5ybYBHcrkaTKhhlCOMbMsWkgrWbauhcF8a427wKBmwLaJ4KUhngPT5G7Fv8W+6qtL
nO8CN6uUyS0pQsi1V3ckx+l4ubcOXWx3lSQ9WWMz5MGF+IvYya2g7YN43STdh0e8rEzIDzc2tszE
G77H2njpwjTZVW99lGq6185kAT69ZGbE7IC0NMgGScUKKk5GmIph9kuLh7W4ZizJ7MMO/ZWZdZ9h
gMTilDkc/1Z9T7QTgMbJGYZ4A+AVLJDvUBBvVjT3nokT/g4qeZSOeVRZT7ibA0zlQiuw+s4hiYxp
KNNhvCk8Hi3JRnm0XvqEEeoo3Dchg0s9BsXGdXlw+8tXSrnP5HbvrWjs1sXAZxYG6sUeMJDN/rdp
uBbqFsRx7lXu9KFisqQucb1VrPiRPH1yUFDFxc4YLqdeFKdmVLcifCli55iV5SrHpzZ5KU87nbMG
JBReoYHmZTVt5oZJPNf1X9/6NxHv28h+4BWdspiAovYwtkEoZn8tt9WkOXr0rGjGTPzatJFGCn1v
DqujDKdlCwkOzRj8ve1jjspGqOkzh8HejvXajzgk2wOH7SSO0KP0uoFr6vjerR0daKq2U615Imnk
fQsdk0cXuh733G6YVjYvif1wHG+oon92TZaYaJ0vMTQfqlAmdI7FyefmNxWwHGl1NaJPt+GqGCTf
eDUZ64aZfa5FhH1h/LEM7nVtzDCk52nv1SAfW59vW18z+TseEmefnNycs4eWQfMvNvOa3345gYlt
nRivZsg5sExqRhlh75U7LpQOXB0R9TRIM+mKzTLJZVH9zS1mjqIQDPNu9+xl2IkwDOwrbd+F3NRJ
TPLONBHvnGfnRP2KzUx9CwjREUJnHbA4z8H4FGxEm0YGuxoGpq5JTuXuVkNzsBPzoXQwiteRAS9J
U1bZKzgpNSzZ2kR7Ue600S1tsZwFhSw3flJHGAs/8u5ldjn2Z5lNYs4CemATWSUNyrXmoqGWBVD9
DopG2VYYFrima6c6Ck3Js4rxHhmdf2C0XscFX8fcYRcypvCKkpiN0ahQi1jFkYlYkG9xgIGxnMbX
wPL9Y82w76fsp1mRpzNO1/+oO7Plxq10S7+KI68bPhg39u44rgtwFkVRA6WUdIPQlJjnGU/fH13u
aqdOZfq0o286ylGRmaIIEsMe/n+tbwms9E2Xx4em125bxrFNMlYvVkW7zXB5X0d0xX6knd/EFtdL
L1ixGtNd4BbFTo3uvuqKs8D6mBe6exHRwFw4hbGfQsaqMgzqLevDrVaTCR3kFHl1X2OrQApUGkCn
dSbbXc8Nw5eVjk9KR9sq3Cr0VCElBXxsaAh/V07M4xGZ0I6LDnbHwJ1Jy0s/wjuIl2OO4axWRFgU
w/tcstRr/eq60zA1JbQ1C0nWY0HcTJ6gx4u6trmwO+dGTn1xlyNGo4nf0cK6Yq8DWV8Hh+yHuDza
DSP+tNJzQsXm8onaFsssS1KzYYk+zdg89RQ/IxM+0YW1h+KGK1reUYaS7Gflk+MbV87Eb4WOwUa5
dhcFIoUF9pktJUkcres+JDRj1KsOWQnForkc0XE5pFombNDHMNyajgDQZ+hPTWhpKAu6i9mvP/Kz
diHeuTE7zTwF9etGZ1DnwCrJ8vzCZDUz+VAJyn7l81RayS4R/F2asMRhctQr9PyMX2SJVon91UCp
2Wk8ZnrkTPRru2/Uc2Y0XGAfGWpzRNEqu2zJ1pWDsc7KYttm1vtczMQCZozwSlsFiXurZ6S42OMZ
1Rjqb0MLKKkYrMNgIPc18g8/KIfFOMJHtjAdmoAeHSOi8TMhhg3ZEVdGkZJ1W25KRyKNTRqannm0
T8GAgFHGUVO67slximqT2OMSTkmwbVghIxhR3xKetNUcPFlxnW+DPjl/ZLbJbLVuysCiNTrY8aZo
LfLBCXhA2qWZyybMyKm1tGxrCcRuVTumixIAm6RsTLIvS+VJvmGsynsDao5M37irQITNPWN/Pi+m
wAY+72CCC9jtGcOA4r7JeOgbBpe6QcHPk00UUI/fY2TDrDkjSls2KzCs0bj5GeiOhGqKJ2vWMFY+
EQgQJg2273LtJ+2z3rE3ivrwYQ77ehsRy+VQO2lcirSRXx4yfHRhhUw2mJEVTNM0LIaKxJxEO6Uj
1RvZVNaWuYd+oJGvAqLD6yyeD5Ft4JoP5gt4LyvcFOSi5uotlg9jBYFa6Gg3yiC5DqL+lE0SilVh
0n5BzZu7jEtzfpZnptlLadSHPqIjY2TcNpUZg0PJb8IUTbupzlb60LpvRbwZremhy8VbZrBf8hMU
mfZIzx4WU0dYzRBzY9IDyWawdQ7N3BDJAOqnb7oPKT2zSGBxkXQoNZ6tdl20jGnUbQL1xJDZLgy2
XlhpKE51ebJQsn5yRuZvy2GobwzxGLa6sa9c9Hhmg2I+Ml+Yq9ajDcDTsWEIJGGJlgrJXKqFT1XA
yivp15ZsimWhloODfFKwjS1qFtqE40pmMjUQfxNC3wqAK2o1/YJQAm8/zy04YtY2bXySUPdR2k3b
mV3YglfvnBwRZsZ4AtvD+YYMMe0BsQw5SvCxRb883VfC7zYxz6onu2qXOD61QMXuF7fkde6KeyMV
7cqZE3qOob0KA7gxnUb4qotwvQ3meKXgc4yhD/5R2HT3gu42SVGhYsEYiwkqpvs+WpRgG1WsawfT
xhT4pzF0SFpKmWjsLvwozcahXqldDIFPDH2MQYZYw7D2ma0nih/JSPSmycoaWj1bubqj7KhuzYxt
qd+mnP0QpU8vpmpTjZe+cgdmdB0Evi0JYsvkqqvOXbw69TfTTOFsyvFUyCSrtr6+6ovpMCk8fUVu
74TZDTtAJ8def2jnnBT0PkeIXzCBYMaiBOAWa1BBTskTVRPU2RBOBfLgbQRgW6XVNxqM8coKtK0z
mDCAFbVV9kP2lr0DzmyKxVHk3LgN5IUSEwD+evSU0zG0K3GBirLfzVP9EaP6gGWaastpYG8XGvdU
YGsUli0jAmvhvnXIMtSX/hSReCHCVTm06NfJIbY01+c16fVctP06QtntAm5qFecT8RiRFkO+skLj
axaW+Yquo+YKRZBfczsSsdZAmCEVg2RsFxXqnLYfEaueC8PtbzRSOpZ1qh4T338Nmjq+tFqyIgI3
9HeRVkJAQSiX2gSi4adDxVcwwocmtU9hBOs5LSgN9WzQm/QN7QJ4UtME32CP1VZI9Z4MYhfzODIu
NceBrJpOT8F5aujoaXG4y07tM5tjmNLZhxKqiTNFFh1GF+iRpoN/m2ttFWbJSU4msPoJJHURvtU9
sr486cGO8bSnuqOAiI87Ue9Dewiuxxl39sxqFiFeyjxFTlCQ0G8OcMJkRX60Bz1bjiGFSx8/wEU9
tvgHmcFMKllY+SagCajXBhgJG7cH6t2W9taVfbZ0UHClNvwH0/SBDuUUqalNCBdKqyhrTKU0RHFE
JU/CYBFhd+awFG4zrq2seKzfolltAgsPS4NLt+/LVTbdziqKVhJh+dLkbMoEpkIQkRcX5NFyLpEv
MSG/8Ny/EByWsKoePybbJr9Jwx80019WhlZehhqLVA0iREIDKDHnq7x2l+1bnTrW2hHNyY7zyxl/
59zRWsfORH+QZDH71cAmupJNApVbG2+n+SAb9otFNQO/SxEzjeitDQCMRWBYd4pdvR0S6uDEzmXS
scGM7OHQahBxrbMke3KQUbOtbMl4Zq3YIWmjhOmaizM3RDPfs3NlG6MemJ30NcYNjtgBHB0T/1l5
jFI0RJupWqoweYz8qhGW2LLTCBXuLtVU8wWj/DZ2aalSH6Ui5uQ3jWkdqtli+TmgxDjvYVIUmFjk
2MoXlTkvQ1iqtjFe4716sh23YAwM8ZY7JeS7Gs3gANtdcWKKpt9lvjHxTF+nHZL3WcNA0/o23FQf
mXoLzPQsE9Pj2gcWOK6rRLQISMMLNK7gnP2CgrohcQ0MNbh3FNwqIKzHRvLe+Zy3zEhynPI1zNDY
AL0ISTBxGB5QzBFGExXNOq4ZPoa5oTIhM4YLn/4nPru1VaOfqioqnm3IQhQ2LcJPttHlOJAfiErM
NepgM5XtfVJBaMLu2S+zmj8NjXlf0zcJmyZf9W5+pQGMW9bxqkKitkRWHSG2YDqKVNZc6uGa/OHg
socuzchVo2jsoKTVlHa0aFMGjD5KZMM2Dtuj3bsMU7lAOSnkyQ8yROwtpZGuAtsy1eNlYrrzVug0
d3Eia96XX/7jH//5H2/j/ww+iusipdGYN//4T/7+hpmwjgJkh9//9R+nIuO/33/nX6/59JJD9FYX
TfGt/emrNh/F1Uv20Xx+0fnT/OudOfofn2750r5895cVM0k73XQf4Ks+mi5tf/8UfI/zK/+7P/zl
4/d3OU3lx29f3s67i/O7BVGRf/njR7v3374QRvj7ifrneTq//x8/PH+B377sX2bwEw0+9v/ySx8v
TfvbF+n+ahmOCY3ZcnSWuMr+8svwcf6JLX61lelY0nZM2oG2Jb/8wpTXhr99cZxfbZs9gHItUwih
G+LLL03RnX9k67+e/91RFiUvJfi9L//7y393Ef/PRf0l75C5RXnb8Ntffin/eanP303juK4tLcvW
+fe3l9soD3iR8T9qGq7YGsJu7RomkkOaCRWyyb7MT386GX8c77/x/pb6/v2r3EfZrPfg+P0hODvl
WwDHvml2yeLvHYBz9+cvkA2hTzwNGoRiNgb4wFa0t5SdrX7+7ud3+Ten53wL/PndKe9Z3Zjy7rXM
CNqTERlMWcM2cRSkAesfgxtVG71D+P/z4zk/OB6X+8/H69vEaqOJuCu/qg28VVa7TBokkIIp9Obn
hzi/1b/7SudD/+mKZyaozsnBUpWNLVJWEC5Bb6slUugjW8e/eVXOt9ufDoLQwI5jVI1g8dL3yKix
rCiK8vVfnKbz6f9338H6/u1LK3Mru9TnNY9G85pViXFVOb62160u3piqDi6UpCD28xP2o2tifn8w
FcvJshowwvWACjCbSBVr7OIRc7Bx/HtHML4/QtOIyRcmR3DhUgM6thDBr8i2on9kOjIv/uKs/eBZ
tz4968Nc2QK1ECv9Zure3EJQ9wkQamR/7/3NT8+6n/hxm+R9vi41n8atNKdjpUlb/sXb/+A6mJ+e
dC1NC2Y/ma3NJC+2RdmGQO1rseicwlr/rQthfnrc/cHFlWeCUxudrl2WXAGiMNHOT02S3/78ED8Y
UcxPT7gzVr1mzPG4NrrkeM4JxzPlJtZRSsulvd1cif767x3p04NeR9oofNWPa4RN7T5EkbZuhV6d
iOekNJHO+m2InOwskKSh+PND/uAOMz899mhWcvjm4bhue1+nxefDvI7HRn/++dv/6A749Nhz3ZHn
5/GwlkIhx27PxEvXnDGX93/3Hja/fxTHiF2WsvCqDEA4WA8iFjiafaL9xQ32o6v/6UlX0teyIEiz
TU60JeVme+BZfLbKLK9um8CcvqVmiFFZDUMJbz1PCqhgPz93Pxj2zU8Pv6NQYWq5263l7Dd4QOkR
D4fAqsdgVdADpemS0t7b//xgP7hQxqeRQDkDlz/osL67sEZdlUx4xnNFo7QuZXj584P84GYzPo0H
7dAETTOh1ZYIVZ5p3LD6j5w+sP/ijP1gkjE+DQYyRdI3jLgQVUpT4mmsQlov6IDxFPS533/EOhyo
yRor5y+mgR/cHOe13p8nzdmxlDXUWYJNX+sdT8/s2r3tYx/1f4ksPthmGX6wizlVsr+jFEq63c/P
5I8u1/nf/zRbG73BJp/cvXUrx14iTGTNSV5khZ7QSOog+HsDuPFpdEhQRwC21pM1FucM1r/Wv9dZ
n3zrxoEq3s+/yo9uik9DxNi5Q2naAYuyKEDmV6U1O8Eh1v5qEmKBzUn5N2sP49MIEXDa5yqzbLID
LeDQQ96F5OVECfUAp9OwUPtGxqOVDwUSRg2sdIc33aax2tcjTA1DVwjkcRf5xC5XrGJumr7BG+rX
9pmmMA6m0R5aJVFGur4OQKVSDjK0IB3CGYM3cRWHsFRIDnO8ojXOMb8qvrplomEbG5ssqZ7zUcuq
F/JTiK5dDZk/qffIMUUByjZIKxg2VIUKss5cM3v3lY/utm6CobgZ2cOLLW2SCG9PAtb3OvXTSG1m
gbvhxrSbaL5wsARQPIxKc+WonjEEn0Vh9a9JM+NpqucBSpvUpuS8uqSz/IGFy/dvZxe1qnnT+WNx
BsX0/UCtrS2NJkO4SgP3NU4qQ95Z5RgQkhxmJOWNaRc0BzcHDHoo4gqdGt29mZI5uth+POh93rR3
ufydiMmnNF/ivpHDMhzSCflmakeGC025khPWhkkkEQKHBotaHVI/C+q4t7ARoTwo9VVKnTjzxhJw
NF3spCqS14z4KB2ASqbLF9rqjnzD826M723u4O9NW1oo6YJ2Kl6pBJKhwPAjNS0gG2isowKSouh7
49FtcemlC05tNqyysok+jNQvqfzRJ5vA0vvmoybGCFyYPeucFyAA0LY8I5S2cSea2cIcgm91rl9k
FTW4fnXDae9r6dj6TZ4ZkOZxLiBijhSehNNcNGlNO18FqLLpl5Xn3MymD2RPmlcezGrZNy6F9NAF
TXTRW0pHVRGaLnEYqU88aAqWgTcb7cgFcV6KNqoARWTI3V/dMuqKd2V2tbF2e6xW97muSusdkv5E
fNqQpMhIp4Fb8ZBpqhj3tKZDJKw6ViNWzehkgSTMbj2Y13ZXhwUBHEZu3vdaJcSdlptlAPE5Sqgt
En2eNBTW3aDO/KPKAheDt0Fki+02v9cr0fysy0qP5rtWkwYiHMyZschoCQt/WscRUl3aN35NbHzp
ZpIaflY0+KYp2QWDYDp3LDzIM+jw7kNFQemS4tZqMxwygQhIp6wYVS0nzg2aENWpTMdqZsaEp32p
7LTogzU1+mHoARHgG33OpW26D75e9e2FG/WsQkoxQzMNVFUPj3rjlDlEiqZSX3kk4+ga1C1wRMMa
kjFdj5EbZjuCEFQMM721bXnXlPk04UrsU3kn7aJvPoRVK/8bQDKFvHwQkiU2dzc5ktFCdCaSe49O
Vhi9ShHqmM6nMsyFF1UTIaYdNU0a+6oZDNqVYFyiLaAzG5WsXrqoSNALhWevuWtW4jVKVErSlBaI
ZN3qFqWANLVLml6QHoCEDJOqxmVbG1116AIULzANAjemQNm2LQXJimSCPaomA2BSqA/Iy8LU1Xc2
c1W7kvDWUdTTLNJC2oBOZHwlqiOJydxDOXISEO+zdSz8Ho0hlgRFUV63c2gzejuEq8IVoJOyVq/t
65CGM+ni2RR3kOPBJlb5ti1wuYbmhGrLjwqoiVSUnUd37CnGSxLl6yVoVZkfp74jCN4FAEaqXihh
kw4iDNSyBmiQrPqsYB6PBn8SqEb0tN4OYeWHa82KxuFe9lMsKZrrGHNJYLd4WFAqdn5ziAw7rnZl
0NJn8yabIHK0s12cQtmz2ddZd+2M/Pa27en5Y0dwkWtS4K4LG/52qQcFuepWa+xKoewHivjy1UV/
g8bEQHFNNlKVEnPhNvkcfQyWmdFlaaPMpn7vqgF9p2E3kIr8uZvBiga2lNtQZC6NYJFaGYorZKNg
Qwddufd0ezO8UUKrJMbqSBpcYVmPDqVDVNSXLdB2nthmws6n+xPuuCyTZkCSgppEBU5BM0LQm/sh
a7hf9tM4pRYKMBXPM60zwxyGkwoa35VXcaGHZrqdB+a1cJMjlydibPKNDnpLYEXzojQMvXkHtJxZ
D4OpImK9Kpov3AHRoD3nUUwpsy+cloq0GRkzHJKpGdVHTsedBEHbSGMqFe4Av4tWaOibFyBawpcw
nUxC0IDkW/3aD7QM4ZtQxhDuhl6ZwZllZc47EH012fRKd4f9GLMCX3VB6bgvUTkCa3UDXWsPHYKg
Ye2P44RilMIr9/pQOszQpev7DzJOc2Otj3aICESLbLyM85gSMDHUMxVw2Go01cxImf7GMqzYJFc8
9+VTXgGfRO6O/NpYpSgwI1RQVYmw1Ky0Clx8yGAcH4sBzetqKk0jWrtRqttEtzltcUCv1j+qc+91
j858FCnx6b6NKgl5jABriGoPURS4/+YMBgjKc5JXNX/tpTVZ6LxsP3nESKJnl7KFUHc92QqMaMzI
h/p5tuP6MqzppXjjNAonB9Sim90S/W8xXlitapFO1eD5IEDEAQYzDOOx2Ju9qHSQFq5G5r1fzyZu
NV3oD7VqzQmbb5eNMyl9zuzDFm1ncZ+2Jdo/hmtCI6Ne7+VzYJh2cY1zCykQkE8r2PRD5xpLqubE
0puJUw0f9DkQg/YJQIYbmc6DOjpWXdFNpDGOKN3RqvxbBNEEib8BRhBOgB5rh6jA/LXN2MuhIOgS
s6nuu7AuzI8uxzjy0BozwqveB9lVIkafovIENK4qLweV41oAOcEohM0ra/LuQkoh5zfazpbBVJCN
QA6KpLZpAA552j/ObRc5UP+x1KJRjOygI6p0CLSLKa9pXeHnM/V1n0zzbWN12QTUdKKNgm02wKsR
dZhiWe8HUFtSo8aXWAvLH95FV6FvJeqirge0OxAlmZPbcA5OWkci0qZJLZm/n8cRfXpnvA3FpknC
fj4GbguOTZVphs1Uc2pMgVMXjfFmttuEUkzAIGJfjcJIQSGPrWPjfYmy+MZN+rrHL1Nk7qrQkPK/
anphpjdJxu37MfQRNduVY8euu/H1TqrtlKngMDS6kPcom2NB5KxRl3CInXMv0bFLvOSm7RCS0VmI
O7vBxNW71LtexBd03hDk0macx1tnDrLhYe5ncnww9/o+zBXZ5sUqhCbZX6AUMN3HcvDB6qE3qwjC
mpHbs84psnTjRDBSdqEb4ifvCe/rnhO8KPVXd5wGfR2UmEn2VmhN0SqWPYqt3NJkSAiULuo7v+S+
Bv5coIXoXcQTcEEHM8VyS74CfmsyR5D4pTAMQ9hUIiKFgI6RvWcLlhE9TmVgmfvKrG7tmSlya6XY
Z056EDf1bTGVKeWjnNzW557Rp/zaRpoT3jdJZ7b3pYbv4rGsBgl5o2mbiXc7X+Jd0xN+csyDKhm+
Jq0vv4mmH4ur2EHpu404yz4lyNEfiUjP2+m5apDN4MCaC2cflQZBdA7A0XErEaWnu1ozRYVyhBX3
TFQq4p29gya538yYf9qVNtcOk65eZkS+2GSrnHnlhEXHumYB9Q7LStnLzC+EXKU1ocPgx+Z0MpD0
D+f7oUDzfSIwr6m3XWkADbFmSjPkYOu0XK960BQMabZdtt0mY47qsNVMaeYuZFUn+p0bGFoTbPQh
c8eLopTSeXarCbEn5pYaQDgNXgc5rQKUaVyGBou2cdVbVTqiwCzGhGitgJLs3RAoi/zlcbAzoiGk
2e/0KjJ4FmVWGDSz6zontVOqpvVqbSYPMnO0zgcOgT4hxg6d2uPrAEkmuhAqztPtgNNy2AZMhPMK
F6jTb9kiZNMb64MxvbJyGugHK3Tq5Agc2LXXaQ9QFyuyj5cktkbdvBlYGvjftMjFtNVRpHKIOA3n
+m0YZjvbRhIkbsLoSiN0VZSDLt6R8cQYWSJXpgAzmsQfs01JYV4nCXEAGlDonZvfm9aM2x7DlsOM
NHdQNDu9r1OeI57dtXlec36ri1wzWmQU+diQrBdIrdpCexkYtMOKq7YqCicTVzbeLnQ9nZWCOFEG
mfc4CvXIng5oINBVQcZwxi1dJx5oP5/L5jkBhlLCz6scULBpxlOD6dbqo+mDAaVk5LZd9kmUsqoI
U3SPDsp4QHGuCWrLPqCAPDsrIA1dpMGND7AXFNc4xhCnRc5Qt2mgJqW7qdby8dJAoGR7mavP4xUi
3Ni6jFqHlFaDZ8Jh5Y3F6CbGrg/PBlUYyc6RcpFlVRhCl4TuJOFGaydzZtvozibeKAfAOGxn7Anr
WXMNOFaNPtU3eHah/zFOlRO2jPosmE8mHER3mZoDcaGZqDuexzQHqo3TdVJIAPW5fVEmo91OutIy
cFW7alwmvh4NS03mUb/sh3kmbW3KcxLEfQShxo4AkDj+hshBNAezEIZNp4hZ9qZMdb97krTz8Sv4
df4eMaxWF0jnMn/d2DZObDgIodWisM7yngQcP04HjHC4eAYUdUEHWcHuTbu7cOy6j0jIbmQzvM1R
7+AiM+NQ6KRcEHU14DYSBRL+aa5ZCOuq0IqbJBjiEkRNQlvLD6ZJ2wWTCT3EA7avYQ0OQcwBTi16
GT4acQQsDjHTkGcILBDchMeitzDwsDUDO+YJM+r9vZ03jbZOQ2sIYUHVffsVrF6dnGETLgIW9srm
1JrbURVlaSz1JE2CN73XclQArj0g9TjoGvVBm3vC8vNHFVaWe+kM2G5RhvW9dg7OYBFPWL0RCXk5
albWgrwoKqnu+1yVNqnrQ6SBYplSt1dXWaDr6KhZ1NrWQrK/9dunYoaNcGEUcROe6sgMo+MkCBvc
1pBjhq1esUR5MfrQ73elbZ3BWQ5jLbk8MKxQeFIx6Mtrra1go6kSmuReGtLWgNSkTnsWiFqpzg4B
017znIlKMnNWjhuuFbs4GKWSbdyyqOMyJE3PAEp2qCO9oerflAxxqqllvXcdqTk7O2Wnd0DXVcon
IxsTtYgqUeLniWZbJACIUrTK7OUTlCWB61SICKjoVu+TYVg8mHwACrp2RGBrPs3F9DTrHTdhju/W
v8Nq1+YYbWPpYEjyo4kb2aSYuIF54MsXpQIsWmZVpeDPZtEDm0EtGE8TqgNDYUdvi6m3oXz0OtvP
MJ2T5KZjrYgY16z94NiLThL9WVVGfU8HXCJ+dNMQ1zUDcmuFK4cyfbA1qtLEweOPbbq3sID2B0xO
RnwN11ZvtyyjbWNTNpNxzinT/fYQ8USYN7WVowW26ghEo9WkkXXwkaWf3R2xj3DZxTODnihx1L6x
J5P8noHsmuQwOSU/8FWRjnDVK8eOlilmK2S4WPV6Frl4GcOKODkj0X1wbHWsj1xMfzbND+oMZ1dz
E0vmskDpcfIQR7KYkR135kJSfCLLrjPme/YUI0xTSzMrCFK0al+l6lJKROxcDf09GFgdo/4mIujk
xKlfvY1dIJxb1OeqR7tjY2aJXIQlKONFTvly6QDZLFgzOrlb407ThU+RpmNRTf1pzNkRN/hUoSbW
uBdIUXcJDHJSOweiHDLZPlW2OwGs6ULTgBY4J6o/xSxdKiphPPtzCt+9UebKTFzThqQfZp0FhNZP
fe3WRskrXiiG8eQtKT1n2kkpQYXMk60RUUGBbKPL5sLJMlE+BRbLNbIgrCA3o5u8q8Y03fPhp7rd
NoYzOe4pTUe3y+8ZlgdoGREX3VzjOHGwrqZxkq/iWneqTRTFGWYCdxqzzpXbxJcj1z8PtTIYLnRE
CUQWh6RDwyrpZofR0EunCYWQNw9SJDdpEuHJlqnqnBetDRGR+qgJz7h3l3CVYEaOT/TgKIhaGvQG
46ynlW06XZmTNEogfnrJogpBJ9RiNqJq+mbitrOIdQv84D3FSFvda6gMIMJV3RxdIOX2w2YhHNTt
DV4KMNQUnSQP98XkanP3IVyCfZ58hHDRFlyIad+Y6TQ3e2bY0HgtKlb3WzspyiJf20ROthdlknXN
RYQxk/Fd9K6wTDYUlSGOBU+bRn5z74Rfza5U+EjcYLaM7YhUE0gJduoaMWR1DgukdVUQnpKKWIIb
kNyld4MifRGgfUCCI4qrAAeNfuVkZWmZO8T4ST0+pxihtWXpcLb9tZsW+bjqGF5JGBy6bvCDtcgA
uey1xkcfhqm8SycinWJ29UTCNRCbxk1ViVjfaaUt3XO01wgIbiMie86MixY0aI7oOendyxkxiKx2
jm135bWf13h9GCBQH1BodCuVHRg4x/E2l2qCnmJP+tlM6WQsYjWmvGPEoDzcNrpb+iDAm6Crvv7e
M/h/rWz6/0mzpAvDII/0T72T/yJcOnX56y+7Jn3J35vvpEv/+t1/6peQIp01SEpaumWapnBoT/1T
v8RPDEuaHMgUOjqm8/H+0C+Z4lfabpZQwrDEGc/Aj/7QL51/ZNlC13VB0U0K1/y/0S8Zjvy+s+la
rsNwapk6q2fL0oX61Ppp7LSHjQMacW8s46Xy1qfHtXdYHp+fG++WJBVvXE6bavUOEHAZrIfFDRFG
15YHEorQXkIxeAV6cE9fYY16YP4kBEY8b/MNDiuPfdbyW7zAeLx4GFbD6iQ2j4+EB6zEJtxp22Lr
4Hi0vHLZef36gdgMLz6VS4Dpi2D5ni/IBPDaJXHp627rr/olCmeP1FQvWD88Vt4JerEXea/c9N7A
a4PlzcONy+dfHwEorUARejfx4u5+3/E2z4n38G1cXVx5pvdwdTV5j0QZkRPfL3kngpgW9uJwBD3P
d3lulyOHMjzMsItudeg4slhpa9dT23TBuz043g1WWG+vlo/TFmDdhiDk55tH/pgs948HxZfhbQ5Q
zBen4/HD8N6e+LRkQm9ud7td5b3KC+fRehQ38xti9fIx2xu7YLGg8+/F3uRtcU56j4fT7tn1bu6W
N4+H5eQtrry7zHt8wCXEJw0Xj4/KW5Lop7xHTtDyuD/HauuLdcsHfz5e756Vd+TyYUPkf8+vayBy
59ceENPyD7iruWL5ZeBd6yvNe+U9zMUBGSZfeP2oeZp3IjDW49cfXxlt+I114N0qj3cd15l3fD08
ro/H/fFUcW4zb3tc707PXJLnwjsclccktCs2RyI/vInjBkBVUg87A1gR/t+C1XIydto+vNRv+Lxv
+kY8M+VuCYvViRnwpmNJTI83xgv7GjaD/URXv9+2e583jVbZyuZqkULs8fV3z3AyvG6xf9yzZfPC
xSnwPm5n7/SqE2VOSXEmfrtfV3vntLpaSe8rrIYF2b/etCpWKWn2sJuXZxzhAj0PXBBtXPo4LS3v
5b1bPMCnSLn80RIV7k5/hyoEf55cmnlbLJAab0h6fZc7f0l97khe3u/nRnmnzVtPlPvstStywTfV
EjcEweOrDwIzl/PS5OjV4vqtACs8epzBhit1DXPMu7rGzu/li4urr6dqsesX46K8wkGxw+mySTbs
oq7VKlyyUl3girgUS/0JkTMk6kW8Dlaw/df4bglZH73ooFaAahdqdTr/w2mzyxbZpjj0W38Hinrx
QQ3Ui5cnxcFvY25fbopNtgPethIkn5tH7cFfm9fRQTwBoU+h3t2fkLzsGu8kFrvA84SHXXqxKz3p
LVgzey1jxSJb3N623gdyX97vI1j5S146e1wg1zs8Rt7t7rjpPQYOHvSHwosXy+fX0/H8YIxe4J0/
Ip+V+HEvXH40y6+9t7MXHJLLHHOKo8Ub5BduxcP5ljscuSF5qDba4utl5D2fTwnrzdWtWLyx3vLe
Ntec79MtxuolKex8veP+wG19ewtj1jswuJH6wZ/s5W3Ch3pqV/3i+iPl+3Dw2w/+cs3n4SzJ5f8i
77yWHEaS9fwqegGO6AHeloWntzcMdrNJgp4E/dPrq57Yc0ajkY72ThHa3plpAwKFqqysP92f3987
udYdosmiRyMY0TmKMXWH+hZT58FqQG7Dhzpu9v989ZfoPYRdQHAij/Iqk/F3z8nL8feTPT4iDnK8
lkPKXUWHHmHse0r4RXYTc5EUChtK253cydxOIR6SCzj3QwgbJVw5QQ5N3NcBbhAKQOZIEJFuyTS0
J7BUC+bkJdr8/6k0GJf7Zg8G3JK3GEF5xJv+a1zVzOcXHABocuaAPT1pM3tQ0EqS/kVnNzyltLJu
5wEty9AKbjejESCVYnbd8rA0UBaw1Ac5t6iogrdBfPfix7PjOo+D5UZWIk9f9VEMa5Y/8M/4Kmwu
B50mF+C9F+OMKfaRo5yZmZbUapW8TU1Ox2NsB6ct3RS6NUA4JPTvCieshGBQnAztYdXZNYVXEf0i
5VQnP2gnfMZC9FfxUrLL52JMTr34or+HGH9kQoRS4G/nlIAXS9xkn7wC8f1UlGEy8TX5PU3sD6/W
0W6kGseUHMm4L4V8imxsxWItg854HG0ELBRiwe3FlAwdXvAja3qjAwwkuSz0Mr4aNYuXcKRzMi4J
DZmNWMWwIPILAlmoHk4ieO0QfqpaxSas2rodvUd04ormKSrRwnEezOVqBP1NUz6D/llMs+FbLLPv
m4A0Qi2i1Sp2WpmCDTTJcvkU/aD7VOOyocyLg/OiVSl0r5ozU8sNGmXa78KhI/a2LGg7ynCH5+HR
HnVlLSGC1jWdI+2+GBL6V/TO5QsycsmHPwghLwthvOZoO4uykInIsjjSifjROpDj7CYXnIi133fq
P00timrRWiHUcrWQD70kQM8IAjoNm5J6mvFTZQF0brIIfBZqeI/rghYFXDLqQkXMDF3VCsitqvx6
K1ZoCk/E6eoou6t41I3T2Exms24UCS27wVku2zuRLpn7LuRCYjIZwc0uVlWxiqK9zhkHeQvYh5r0
nGFpcP0uz/ZUWXpi+7PzxeMitt1jBKNbfG5f45bdp6f21W4X8FCkjYCMCCxi+LYtPe/fCG1yMYf2
Z1poOJzT7ez182zvpu/Je3qiUm9Wn7xSeFIoLN7q5QhyTbGE/AWQRCGyCd7BnENsJz4XQbPYrvdD
SWv6sn5AniQ1NCI7i2GT3ftDiw++nJx/dEO+eYWPrPJSEp5yJ3kLQBjys2RlzwpgkO1YvLPeoYaH
wehoKVVUgTrK8VPEq7tI1+pm3+oponGS6I/4fogk6krb01E/2Yg4UFOptWWHJLITZYGKGTfqedmF
tg2xpd9A0AoRMjAVy0bVMfsOPgs1g/UMPczUOzAIOaCgGR0wj7HFrFaw/Au67vyZIfTXTPhaueJy
7f4zdehPpOp5OGSafhPwW/9bFuDch0GdEBf4sZxWqmrXq6zjdynbN0enDbk8QJNt72ha5jO4a1g3
kSXIN1Qtqc5wAMOGc1V+9xP79FfCyRPkqNeLcprXqQD4bIWZ2xfSClhB1CmlVlN3cG/UKa3Ql0h4
8WNJua26R/Qy0Kfo/P1qnw3nyIjvg7mB/1A8zUOi63NdDA977cXeJ4FCDYvPUE6kypqIeQix96D9
Mu7UyHt1+jsEDhPc9ZcDNU7F3kQtvve2ndqkGr3tIzka6DblMcRbq572qRvqZegRp8qrl5qddCOe
EaxnocVkQB0zeMtBbQ4D1Chn2U8uQGSpO+LbP+0v056FcJyizQcDB6HwY6OUAHPtmTFxatI0bYft
9CSM+1fKaYum0R8eGBvOT5Yc1kG54W3a7a/2rMlHgTDgRBBmIawQ7dRcBH9bCxO2HbihR6gcfJnJ
gfP2JL7euj1rtweTAeexGdg2z+Ghpse/OBjDsPf1xTF2EopzqUjD9uwTDGYDgyovxQX58MG719St
ZA59IbjPZzaceXLna1YFFx4NCNHODSkY3T1rkzeIrkg88SLkAOPrZ9xp88geDwnTFHshBMuGZhCK
b6HBH4lom4S3NxNl2mHoDqMe/9UhUB7g4y4EY/4ClTYk/+KWjCbpZIL4A02q6QNQQRKidfxE3cps
HhA9F5T7jU7KbhRopqrP02evolgUysrE6NXpK2r/qwCxr/Rr5sv5Yv8k7RM6Xzr+wQvLvprLfn91
Ma/Os2s4vd8IA2FWNiNlwkEpKS3nBC3lPoXvo33CXx/544N52I1YvMVwygkS0dFx1IS5A1U8uosu
RtmKULHQw0xHupdFJzR4Tex7+BkkZKv6aFdzNjpcb1hgxxBHl3xD+UuJmzhP/dF1uovppWSqw6ak
EWSAUjZwSWYN5hnad7FXYduAwp+WGTd7E+ZRmOsLm2xr2r1XAJgEPmyQVjDV1rzAExzIdM4GUFlq
IL8eABFZmLlxW/DHwWeormu2GrrfgrtLi9LiJr496emG/oY0oByy0lwa/vQGBzZRG+GdtNvmKwQG
YpoQ3GFkYGQ5m1XYC4NBIcyMyexhnw2c4QsSYhNgRMaG07VdYTmRyfDLpG0QdEWk7IERxtvsq2cH
F8lt08FXfBBLTDWDqUVzDe6RYkXx6AGzoUcILe8HqrQ98YOJhPEXvYc7XcgBg3goBjlj96QFmxYp
zIUDD8FklnKosVWczdVz79Rr82xjDEdh7IQSTI3F2e5xVwd8ehv5xS7/wsydmMnEsNnDQU9Ege6E
xgy+Zu2RcobZoD2Yjdj0KTuQ32Mm8IWaMID6r5rCcm6xwWdtJ989UI/NeCvD5F0kK2Pbg42EZJCp
zNnKDj7P4PDGeDBh+JMaozCjMSgZ0oXXdhv/FfCYDVvGOFu4EF89jI1eaFmj8GvGx9A7bLFpDyGh
CFnU1ICfaQjEAqE0QuYG898tG8diwpuiMsXsiN3vrg4Hm2lNUR1lOv60paF7kOOca93fMG8lFvLX
k3wtNqm7Yc4/MGuqCsK3MT/UHQNFH8ElvYV3HcPK5tYcO0hW4pNT4vTBUd92rjZqY7aTK12YIF4l
tnTD5YD9d0pLubmgakk8xwqe5bMawUbY2WZwSMNbQv03NDaV8R0ut7k60AiISyiFhdehih6lloCY
3RBYPl82l88O/FeBsxWpWe+dg2b/bmgPUW3hcpWN7n1SmFfvGjd6JeZ2En4Nvlg2t3rubW2ylnDe
qakNkYiBU70dPA3f66gztkcxXVhnZ35rzv+ziLToWWY+5BrbsclZJOyEXq83Ho+/pzZJLN8D6J1F
1gt/Onar3LVhp2cxrjrJN99gpxjwArChhGkpuMd3BwFxxlWP4bjdyv61fZ19ABpWcLPegAVGuXsy
ZGp/WExPImBjm8k+9q7F3B38hM4Q5JNJlvA/rLIKkMdKhjgVobWhDZ2ZpG2OePKLXi/R1k4z8L9N
IrlIplEyYACdxNqfRDMvejzs93Uynuoo6YlpwrfZNOpM4UQVTAe/KUnLpAgOfiCu7vEMDLaNBpHi
h5EL8G4POUl0FsQq45uVTLIMwJQkvaOIVjrD/JgO95wdR6GBpEp1p1wgx2MdTKd6Eclk4Qsr+DYb
aplxDfq4o60WPL9k805Wn5S643GCwZYl2Dw2E5meLuTY6qRzVw+tP3qaRDqbCpHJoMJ0VOTwo8eJ
7WgIqoVIsg+Eo/AqdHBwMD8+t15k2UtjovB//jXdMnZ+IzvY1O4zYywXGNJF8/vILu9gtsFzJ+w9
cfAHM5N7uo85uaKsWXB1Nv/OO9ds/NJNXlRPnQMAsNTDbupQW85JchXRlDsa/jSN4MASeox+Zv2x
TZqMucPvE543tfzIsjbVMfAktvUDUcP4sg79Jkch+LhOrEOqnAHfiO5BsmXZ89pm3z+8Am4S8f3C
O9LE5qOCH4QMoa1CYH5wPuAnYB/x+GQYHeUKgBp3g27m3miB+cEwIHtlKveiM0Wez/iEsDQXLG7n
+4enhQ6DDXDpsPO/e3WWLmtggeqbZiUJWIlFhBHLNNwNwTM57jyNe7XekaFcVDn0eCHs1m/awpgt
h+CLw2KrnBbamHGn02lotJTuR92h5kWY8Sn3r0l+YttFjBcc2QKGJJii06FTUmONJd/vB5HujIXA
Up4i+52O07Yf9tpOX+w4QUJzE+n+XHa3DJLJTJxjijndmG8th8iqZQs62KndH7F0KyLMtgAEHXXC
sD0Ie4iNZgX0d48jYC3aTEXPsLl0p4eYTCsIOyOeXpkCloBJRNqGzK2NpsNspyJksz+emqQq0Dtj
dyF8Tmwo0pkkn2bxmX9M//E+7rHZw/FiyjzasR4f5M/PTnoy+b6hGWDOSTXAR0nNHp4OkwgMM51W
zZznzUU0PCn4OpBfVA8NLcJzC/5yuJ5ppAyDlWlCBz5FIzK3iNsdSMPIz2IxvQnNf7PFGQPzY0uj
HsvH4iOxc8FM09tLMnD8NJyp1lrOPDtc81KLqIWJ5hYPATlJPC7OEdLjGGZGc/EKnAjvJCqSe1g7
jrJ3HPRzs5aLhozK4h0cf23cqIa3gLDojlBQUzRGkLf4nKWH6HkLXjQ4Q8pXlXRDXn3WwDNCkp30
XuI+uPVg70MP0AITSeAVXouaXKDP8P7xdQh5sTu1qALW1M6cl3FzAw+3GhadI4rl3oajhPtgDiel
1Sa4LXaD4+gYn2O40RHaujrG7EP20YerhyVVwgrc4ImkMF5ge6+qASxZEnfLYspXiS39VgzjjN3+
5sK3OLXXKnDD86zPUuEwZAcmyDnv3X2LaC2jxdTdA/JHfoUFJrHaR8QFPKGWHKTtyvAxo2nC+0pK
eHRvH7uJ+KYtt1jYK8JqLarGeWvuqt9VseKWD7RktOrWU9wrFJg6Z393g9Je0dRSTOhJJ+M9/jdI
fBM81s5CMV9gGUwjnulhuIJvu0QgamLywAU8ekqQ8crDdXLmkXKKHnRujWM475YjAhzRA8/l5KSf
EFTNPgYH5tPZvldFUMSXy1HrKdd9+B1JoMALNtxG5XgrNpriLbmC62N2tiWl+XGUdTIU000pqFSC
mMbPb/EYXm3R3kYb9r8t0wOoZa5DijQZyc8BC9WWcZJElyvxQXNdh/RkoR/SJkLCzApCZeU8CCwc
DRxtcGrv1K5fFnt97kKIzRNXe7217lr4pE2lg7clDcoBj8zb1/TEh3NV9K+zMhsOClOna9y6wzwu
EiCgwflUC0/B5IIXBz4l3FYELVgBrFHMzLqdy6uBCkkGXrgMVvTpEf0SnrXlaBUMUQjds6KrFs4c
3Cn848JBk7vAaklKMRS3mBrkySJIfdziGU/gqxYWwZOAzqoPu1FcFjdbDW7pOyArtRW21AUdATdn
6KQIeKQoo8Dyc77XR7BLyT7v+R2cnW3wFyyUly6d1tVzUeiSgjk2bbQfE7gFa/JmWmEfR4CbGB4G
24cKbjKCX5OJ2Ae33jW7Zc71MqKf8ug82NaQMtoGOrl5yw0m2IiOIbwSsZc20Hw5iT0+G7HhAfAf
88Lx7Uw0VLonsH5wTwHMS2IGTm+XEEREfxUjWmk5UuWeN1B9Ih7Wl5On6C7vBCic/8gFwWjYIZYP
NRrxdFEEK5yNtLuOzuoS4H+NmkMa50L2PpfYgQnBKp9txuwx8ivifSJmxXS6m/WX8XK54mY07BMr
wltiGRN/Q3rTUSPc2O6qpdiX7uI1D2GFnW8PflEG8edgWHC9juvpZ0oTWjqmVKa+9pTXPoa3hNDf
JqwsX/SgHcDQcfhaj1vJNsGEpafHcdLor8d0KNi9yVqmGIEZKhbbjWoMDqN62iLeFpR7rcFj8jhh
c87TKvza/Tr2JyD4JiG5rNyhRVQHgjBECOjPUcSt4GSa5mrYWoQI73GucIslNAWI9zYgkKjmSAey
KEuKyUIwa52GuhkmJNjYm6lbWIxt1a6zOzrSgxz1HZbW3/tS+Ou7+rci5P93xB7/zBDy/yCtBwwa
Hgx5f/Hh/S8R8v7PcbfY3f8VJP/vKl+c3vfbIv9v3ftxuTj9NWr+H7f7M2hOAjssHdUKIXP8fH9S
e/wZNK9Ua3/8Rqqb8Ht4fqVK0eW/guaNP0jlL3utcoO/EDlndP8Kmjf+oFtdyy9XIfJu+pXmv0f6
UXeFuP/pifyT9qNB3P5vFZ+Nz7NOvdK2lm7DPL5ERVZqlwIXv0bE/bQauR/rmZ81tUerSTwiXvCO
Kv0r7ara826eUWKhj+l7jDNYE0fV2/bT5lEVn3cRbZPdYh/CWlBriSrKNaRUMt7qNc4+fCwoWHQ8
W7sZPUK8iEEdj2EzeqmqpZFUbx5VAYGvmM4LeIQucUGMtKQfMeYxcfa3hOsvIKkmfOubKdt6BFsg
ht2bqDZssdG5v45wZaldVlgaOd/TijqHZ3M2DXPI1hn7sWJqinIyVUqfuLlgKUt2qRdcsmrktZv2
kr3TjWqGdfWJ9lkePoKzOQSF3RsauAaUAkSn7ryDp7a/i1rZKT0El+gWXAk7VHhPzHtdShuWYFro
o4TRNemmvfdpxUcTC7Ebzjv3+lO8vg7RLazjQt1y25op8IvoQs0NtkFL0rxa5Zr+ryt6J3AFJvTv
MOq6EnAHdbF0tw3Ieg0Lo8udefKKcnuyOyyogje72yNW/tNcwg+R22t8VxV7DZrTa4zPjLBUU9EH
IvH003h2F1bss0P4jU89e4fuhhhvi4w+UYS+2XSfypM7e4hwBRBYxJl2xP3+IHoJ1zDnO745U1tV
ol1nt6x+t2a34MQ4ChzR9wEu/qdy+PehG1GRPA2JTGEd0PvQO3sOqA5Vm+CeeN15+528FcaGKSva
BomLara3vXJyWH5GF5h4gaMPWa2Ky0NeM8iTdCOjuiEtwl2fyI++hK9V2dDLN/TUgZvknU384Ijd
2kZIF2Jd0TuzTetpQ5ESVgsprT/j1+h7HS+88rQWnnN6BdBcunOMcg53wIUqj+vBOarGz3EpPIAO
qwzW17dv4ABf5aDeO8S18B5AYf6uSD+r9yodJNHSg9Ps9YV9UuZ3y3u8H1Y6OcWTMKESnfHCt80p
SYrgpjZ5mz636TapRvukmZ5iv7dNPXbANdmGm+gY1ePiv6jEr3n/VMbutvrfqq5J1Sf3+HSppIRA
9IOuLmRWnDlPCkCQJ86MgUDV6gas8tiV+/AcflSdlIM3wK40qAEOCBMtNh0XaC0Te7yZJxkyUEyL
UQ5EdEiK6CplTvj/Kd0J2WFmF1QC7ya237n2NFL06yCtqJrxzE77rHcNKb/F9XV0ID7sDOAb4VNf
0SwuOHUbcSWAu0ut7drmNv850I/UixqFLH4+X4ehS6DY2d2QkNaLdAKXY0GOgKS26BH3yLWVpVFd
XfndLZhPodUK93Edbys25NCfrtNqSJ/PPKE3QCNtthHIcB1WB59eo+fpwjwiLz14Acg0Wif7+JOR
kW3q7YatnTo+VzszkGZoBLycLUb02u0HYiU+fgGifLRTwZzBi3JEKzzZC3QtUIWGuhr4slzRchzD
kT3JtXOwtkNdcNrJii7CRvRMtsHDblGsfnYJ4LJUDfMIye0A9Ok7F+fmCMdo0EIeS/F6jMQRPl40
ncsYi8fZfmu5RIcndcuiEISFdM5gEmga1Ol7DLOaw5h6l33Mzfja75E3vbfAEESvSryWbuhg6L2m
tYR0mS+l9jtyz92n7691u4klDdEbj9zqEwicLRBeArr02XVQ1mTDA7+qCqgpXQy5qUm2BMxW4p0u
A/JysyPcRyaBeds7Rw0g9heKrciWJ3kJrU9+1jFsqBY9hoHEW666gKMuAZ1JBt50ra6IXz65cndM
nbDECQSFOaM7gRI9Ne95oWPHrVpqPrjJJjoP11hDfzn4/yF4V6mX/6nu3+2jv6WXwfS0gyDeL6fw
MqeY5qQsFBbqZ6ArbMEl1uSqqHZWlEMCWeFVlFQMsRJHziq6Z/PbkurjRzV3Ij10D2M2cMJT1qDx
vB+xOmiri694bh/MJB0x7D56gwTvbEN4hAnXzbnCZXTNfNu0NMUFdZeIQqxxwn+Qsash2uLExh2S
/OE3uwbeY5KGuNhWzDX0ozmK6mqgN0Vduch6eXaP9qG7YRE0kbGyPGRw6/HdBqVJE02+7hoWOt/e
dY3AqfsVErRw8lxgc574mVB3uOvVuRF9ygOgrHa5ANsQOmBe1t38oishaUXBTf35IluAwgPp3pEE
5ONRInNJb10GQQoXNzbGBUPFw9EOCzwvg2hlTBqHeM2gvXhz9oY5LbYD7s+8YjHKuW7qMkj4w3xW
1EHTCU27dLJq5MK8JSdTpc5+ONe+vjCk94pl+Q07vb+wUtf9OQGVYRHTUVrVLT1NJOWxCl5NcnmI
ghI0eoJzjiwnwVlFNRN7llAmaeCWnkhgFWeZwXWqaM6JDefyztzf3JzR35bFXJs1Z8deu4PRZSRA
NYvihLVReSH5gaQUzBFkDAQ2+4mHHHkHgmmNBMp4NVfwgPI6DirdzD12pp5LKnwjLUwQV8Ddi+id
SEjw2LefiZ8+ibjeTMGofdYePGEpiU82YRFdnKCqpi0Ru71g8uDTQQd4CPDaXC29FSX5eVXegY5Q
2KUrOuMShcCNglZwNpybiwbW747sRhIgmWSMHEAdVhTnQBlEc64ynLMbTlCNb7YZNANn+OZqrltB
KUYHxaXOMygCgsIk4bHOoDy3R9YKK/9XMGEa4Jy5YvHgOaDpF84MRANc5LHznEgcE3QTaYxIMtql
jIjBxcsDrtYFvMEdGNR7WejP5DPZhCfdfKuNRV0FxRodBImpddF/uoEQ40PyiHOay1crbIRXU2XP
Vu3GPoMSu9hJap75torbpBRcDTktz7iFXb/BwKW3Gpc4R1ANDfzQb2AIvgn0jy9LwSa8fddRwwR5
0VV7MhreiIybMWew5urIjBKC5xEuObXKXNK5EEOOLdX1h89uPUOnsdYHVUkPys33mcHUJY0c3XM5
XEjSZkXgBCcEeiFtBleXdSY1LS+45s37Q+aNBDxZF7q78mmn+J35fyZWdIE93LmN3vLBQcG+AEaX
rZ82vukfFJa7b0srd/TuW51xleH7ZLu7CPVphASA+qErQfG4JBgapbMJ3ZMJvJEi8ARIgF/xxNFb
l9yFs3E5qGueXQl9TSmMAszJPZN8M0ysKke1X91W/pVwyLHQWO7kcbvVdRb+1TLOv7LGwTzHe8a5
Ka5J0UBIXLJkE1fmQ8xxTVd1xdzohMHHfk89hvJINmALF5WlSWtvszxlbqovEfTdcs80oD35O1x4
QHLfbgdUbqtz+4Dv/YLnvIZ+uthP/Gmmx/ah+/6hPA6gcAPZ5MCVa+BCsT67q8JlraxFY5gYq0Tv
2ce7lLYv9HUwlYAfo6M5RLtoHZ3sHvcln2u/4ktapMXPBrT8Ni3bxPkKCCoTUNsbTKqAsRgivsQ0
ygYBI4njSYjJ5UViFRG5oPsnqPtsyL0AQQFuwTlbTIpcwCMHKiIIqErYJy53wQUYb6K8pDMHNkNL
nskUxCVHduPRvNN79kroB218dcNB27LwNqgX5ZOi4PZVXcMqmYcwrLcyil0tPV2A7DtZDs9xI5sP
GuQT8g21nfBdDyGeaSbO+72BB0YcrI8p0bDNmsQKoNP3LoUEVzcHD5RJ+JsNO2R+ERQymtp3rJBj
XO3QVoGqwnxIixgQXG1WX/qDeie3TA/XbvtkZYZUvPy0smvc7NDUWtNTmlwx8qf1ei3X3RKJo9fg
YDkigZkOh1Y+JCSuCcsTxzBwKMg1vyYuyvd7sgbvai6+yZkFSTVI9IN2mEhvB2y6OC4KXDlvvUvy
BNI8T95NzcJEooF5JPsu6tRaXkUetmaNhtjwsUm1P6ePJnLCN6cBF4P53PKWnNEHDINSHkn2mcNT
6Oyw1u+6tbghTLSLOhwqM+ApAlgqknlQ4AVfD2p0ag3za/ixLvP1qLZTIjGK+BEW5veTnLSXXjgX
9u43GchnJzJGl1hAnxXCWS2MszOye+Mn8qiAoQ9gNx3Q2FT403nE5iMP/k5gc2FellXLVk2lYvnt
m9Zvt1WBWr1d5Bt/MfHaQfX7EOYhTNTZhzYZq7e5agpImEU4uQklYH65VE8KUkhZXDPG31EICJj9
oNSt4u6CPYth3MDJWxJel/vePnuvLa2kOdwcrAMEodbmyPQ5wBBNPUIDBDFQI1t9UE32wx2br8I1
NH6wnDksHLIrFzeCE2vJ4KXbNGeefgZ2O9CdGwe2nXB/og+hpK11eNblTjkTBPJ7hnPHzHOnR3lM
k2Ru+SBERFscjmw3qDs+Ree+d+7ULQrJBTHdEDAKOHe4M+eih/4nkgCSdqjOOYc51DBGjyg7/Mnu
GPXdezDpmKHkL9IXyRDIYSDQ6KPkHRxsAaJxGmvfXAa4tnHx7knguzL8jy7h13fHGwir3eAF6kEr
Qo4Gl5D54lB66mJE1TfY4yp9zt6tfpCgd8ba4CC1zv9ysxunhnHNehxMLZQysCB5kPKxon26oasx
D9oSIqiB+F225Y0BA6TMJixHebYNHcb28QabqsACqRM/xFQGI5x/MLU5YZy5WAJV/J/xd/0XZv+T
x+pvtFs+DYgP79O5kgJSQZoHors4ljjX9RKcommm/OYMoUkoBgAL4IGsntgVGJ3sbx9N5SojoGgB
nzmY+1HrYN9xeOsVwrmEh2ODgsM/hS8JZCo+7flwns7Ta9JqX0nkeIRPW8HD4dLWC3JFKoDqZ9TA
Z1SM9oO3Xge3cA7ee8omGhtWKeeoCQ5RkcJMEF+DI/80FUpI5yk5zKHTiHDx9WloxbFFxvX4NX6J
jschdLB0jRFHcsa2/eLHHQNw5DB8CnDVTjeCijhxBBRdL34RWmZzu9Rip6pcgjMZW07Pc9q5BGZ8
0sEHvhn+/GAbOa1Ga2wyTW7OqHTnCv0pY3rKmYryo+aqAvDFf6TON5T21pBzyBM5aAJ3pHwwLJ9A
VJ4v8ZzIt9nzCJdzD2g17lB6sd+eCjXBNQ6jzbsv49CNc7uDmkV15BIEgXWYRGSPmQJF5iaCs9SW
LJRz6vP7OjBXAAovqClWBOoZXed0PoWf6FjrFk0XnKO1EmiLT4onSBpN/qKxsr3jICpMs8+rowbm
4qMfo1L3w0YjWKlrUY6p3+DUdsEVKLvRlzXN5sDOyg2JvBz+L/DP1Tgc2VJHEKLD2FgLvAM5ZbJx
a7c657Q83nYPJOKVgXrb9Mn2dkqEvGxKXw6AsDP9xkB3Hm57J5NPvr9iasXveG2GBEzlPaQtHGr6
LfbdF2lBkctg2wbOtMW4Zs8+XaSCP7MB2w4i3sE/DuLV9KVMwaY4kxNMXEw6YPhi4u4hRyu6hJab
DB2NACzDkwOoO9cSZ5R47Mftr+ZCjyXz73227lCHj05yLocDauYIGvP/K2u54Yzif9qtf8twPezO
jd1+43vp/KfSrkctKvzAyeC9Ybn3gV3O5Rca+v8CUiGY0A5aVsyxU2o/8TLfpo0w7zc6pxivGqVF
+4Tfr3aZZ+itCuz0I1o0mU17jv/YoYd5Zx0d+w+CwBVbiz6rE/7NNZiHMDNezrfJwybA8JZgQANj
MI3DB5AYI85cg3d7D9Zodii/Hn4i/HuqCDk09S46ISJ5ckgKTMyUfBAcHlKVsx0K76Nd1klY7VSn
t+iQcAoBaKucZXNzx8l5wTXRDOC179JJ7fn9gOwtpLlgfIlb7X2IfkeL4z7H81ZrV7Mi9kJMbxKR
cWbYVvCrMP9/jthUfKIVMNb/b4jYO4vrYn1fvP8alfn9yJ8RmVKj/kcV0vR6i25ILpJSx1H6Z0im
1Kz+QZEigZd60/O82l+J2EuV1h/VVr1c8z0PzuUaVc7/EZSh3ekfzbLvEZJpELehlL7275Qy1j3v
fw7LNOuNWrPm7lVvQPleq1X+xgR6feYtqD2KtaaZFzGL841suVdDU3tJK0k6/ojSnQRYyh1hVnjL
vPyIoRDoPMtetoVXgFaB9IwuvYPDk75lZT+r1OsJ5IDpplyO/U3rKJr7/ZjS+DF8jFRDNm8zevCG
200elk/PGYRub/F8Nc+2ValFz9Jp9NicCnG/VRHa6gOww583TxKIDgqSkt7ar3/V8nu/XqtR9tg4
yvr8/LO+VEdbf95+luo/70+0vhTT0uY5btb36atWm+zPb118zh2acczy5/mn2tpRyXar9++P3Lw+
JNIei/Z6/aLufF6+KTqJwPF3qOIjPDX26npq30+VWfPhAqnFxuyOBf7dUouweZ2U6pI/g3IQZj+8
NDc/f8rDpfVipgDTcMiI7QEa75dX0OR2eyFINb/LUkGzyO15L29VervvGhDN7CiiXs8784Iqt7Wr
eK49AIg7TsbGXZR3DxgGGtVpq+Sl2/ducvdwbtUPW/hgnyp/fmgDvFl36hBuCEcCdVw3qzTJoQ1f
vQE50nlZK/3ARdiZl2qaJjHT+9sHlBxfDeGvj7pUo5yjeZ7s1tfF8zYPrxsQ3aY8Xh/WcdWRVVYe
JRwIp9KSqnTa+L069e2B6WutJ3nekq/TlmL2zep1ri5oQjzdXqnZeeTx228OIWBNm7tNVGuU+o0j
qdkXOBoOzdGuNE/r1xakosX0UoKIaQeXxRP/0YcGG/UNhsLm0a9eKfto0Sf3s/em/ulGi5wT7UZO
7+Vt/crlHe5aRUOs8cU74I5/vZKyf1uL7dN76fzyAUBc/fbmcaLqanucwPSi/O1nCkcbHWuKBwX0
54aqIMc0AmyYM43YJOQvsgpdtmhcWDJ/RxHjA06x0xtw/5on74ZPEWipnMMRUuoeCbS9549gj1jm
1xY23AZCInpt1EWrdO++6gT5yk8spo3an8imPdcv01Or3ClH9x3p7a33+LPexNfT87uyK7biciV7
bs4KV/B73y9Ps3+x5bat9U+DjJxDsXi91lt4Iq/fb1qiiK1fizb4YaDkgSrhiA+2XuuxiYLKazO8
3eoj7/OkX9cjexa7Lgxm0Da+w89uPoLocJjn3IEuIPIEKYy4v++yUsHV3jw06N7DpoIAkBY+5GGU
ivD6Qko+zXwy9xopfKhHv7x8VWqOSkwdijy5bmsftV0/ejcfbsEzG+S8RwDztXxUar19+dHeHl7L
yxo+lxwTrOatNtfG6H2qB6fNe3imWaAonYAr61YjpplNr9qsrrafUlp9FtS7QV/k72uDTy0fVxqj
F91VKkUNxHJ89T/FZtTY32eV5g/0Ed3b1QPDXL2vR966KMgXerBCy/0rB7JVbr3/wdJ5LTeONN32
iRBRsAXcEvQUKcpQ7gYhMw2g4IGCffp/8TvnRjHT3Wq1RLAqc+fOvYjA0FChsWtaFjGo0Vs7jjjP
kuxPmexTm8N/dskvzI53GxcPdpX7Xi31s2s1n+lk3RbYbpZvnEy7B1FjfpD9sl30q1F4v7Yj/+uC
gkVsd1i3XXQ0qETWoz3+E8ZLGcm/rJrHXeyaTGR18ppW4448At6niWRBIMrurHkfEoaXzbDQyMq0
eCVUAxeJDEOQOmyj+vpkJdGmIoEaTKCfQuiatrYTvYtdpnP661j9EC6CdTy3hxUUSSDHjbNpioRj
aI7ZMi+J/wP/1cN7XvX/Mqlh/+hbmYBCD5y/fPFevMroVtXi/rfwVo66b99znroqvZA5xA5onNxy
A/U4ik5LauxkyVcIDAd2sDwuc6DXPgm/sx9cp7TbaHe4OtJ+nd3gXAMI4u5ZzQMbD97820bkjpn+
1S6Nxww9xmYgsiLS8nEYwaHpjzwpAPpOZ2eqn7U33DQwm7CNiptqoKlVzsat6g1RZgSa88zU0X9p
NH+bVfs9mR7TTrM9d3GYtmRS9lHLT2aJb/VnLftLoAsmo4HThUo4NM9TQNNvYRx0Rtocq/42SR1b
lWbMoWzqFyt39t7TVOh/2aJ/1Z0lmpvOFFbRpSwFMUIW8/tyeY81/K+Yd6LZuLSwY38ZwUoldnNK
JAe92dqsHQdMwm35UYE92xKutko7nz87OP6q8RCqYv+pcDDtmHUQh6L5yZTzK7v24f6KNT1I8r7m
cwL881lSEMEBEI+ECs7u3ie+qX9Xef1VtFzVRupy9xbXdJpu8eQ9WFP6Z+UHM1PvsTmxlzGPX6qH
iUd0cmc/5bVHKWn676oq330rZ4d6ApBOptqZUEi7t75zIz4JbdziuX4fwHlVVR72efYd+fgL7Myx
VxMbYxGJUBb45HUKi52DcrXkxYuU7j84r8e8Cp6JGD53ht62iuSyJcnXXVHf6nYhXKs8S5E82JbN
aNLojhN4+tQbkc4Km1jeKGPA2ceh6Y2/S5Lc4dYtq+cl4kZHFR5Aj03bZDWMwA/JAbqmFTEyfc5I
0m+CdRA7N22+cwhf2wFSHrmLBsewu5eJ9WtE2a6Xiwp10egwicWjC94Qn1RA91JVR1fLJszigplH
r2/eyFK6/DEdqghUQqUoUCqv9rdePD/7RsxRcqfGDkxxJgVQfkyjldlT/VT1jWzkfV5XKC1GA7cR
GDV8h/GjkGSl5XGE0gaesk1//YFktiQitD6Qf4YhH51UsR1MGCig3PNs+/2qaebnhsBSSGokjBNr
iqdkgtu0fPWa8yaeCkKqsLKS9QSEdqh+yZraeEJ9NkJfIbVzvFgWm9ngENVYfo3EkIZ1PWGLXd1D
8FZZ2cxEbMGIbaorGT5725RcdPKqLd4zRtu+dffypv21q8+YaK8+obwhe5/PNumJyyICX24diVD6
IaP5aDWEd068x3yXWeHkls9W9NIWySfp1AdZJeulcDYAekit88nImf5Lk/SkO2NaWY4mPWhZLLKR
GMwnf1Fj/3VmSfCfpZGImptucK7p6BLbsBiT9Ndw5XPu5W+WRU5lPJ0nGR3I6wd5+Usg8ZcRF59D
l96q8ZuKFBIumMCVHtGUJuMLwB1PlRvcyMB8Kw3iNwyiFe1mv3jzh6/sWzA3VyGbFyv9NzXFdxY8
ADp/ln33ITukVYqnszslR4JZ1TZPB+Sa6tDE40NsjeiRSbwZidddCb9nF5a8LBmU3Omlf0/B3Q96
fIxJs0xJ+M+TzzZDo0+YUIz2Ici6XSRnxBHikmENHPs7cjgrbXYqU3dnanIpFZFbQR6HubKvVn3x
nHmvs/ZiBOXWr61zJSgHm4lGPTUf8qZ49015hxUDYfSm4mUEfxdITntRfOm+w3LbGC9896HKCTie
zGFkxc6ESJD8xGN3LuYCuQe9WNuvrU2VGg3j1m0GggixPw1CPpGZ9zC28oE0VhicuFUW/UiA5dX3
XGK4oydl60vUkXmcoTyD9A0jlQQrssen0Ml+zXYqSLhvviyAspuJYOJZmkSZCAa0ssdii9YSeW/R
4F+LznptW0oNlzwwc1xuZkkpR5rQc6TiL4/Iv9Cus9C31W02yh8aj1+rirb2YGypHYr2IUrqc8B7
2vexiyfaeR6Ve0zAOsZm95Q02JIc4V6Jxr6ZI0v95E/D/UgRtEb7PR7cTZvEfwBcXifX2TriqxHR
xevqh2KOsnWQte9FLQ5Jx0y1zYZPpYfnyBt2QWGsg8F4iQd91bb1BwnjuUqboy+EtW76+d0d2teR
8PpNLsnxyHW0ctKEfJe5P+je07A22xlwPGlcDiEy0ThtZBrUV4fCJsrfQGmvc8H8V+iPKaNxqHSN
8d10L9TIjwN5R6A37Q0p64RLu/HBMYjULgmMCklNnMIiogoPKDPbhb3tqO9XBCQSLx8xnLfoAlsd
MXpiUicNMscLuplsTK4WqU57EpAHGir3yRocYu2DGOOS45KmB24mIMt31QoNp7opyNm0Lc5ok72O
SalNd4kch59H4GyFWROSTtiW48xyMwXYHGRa/WtV3KyoYthZJfp0ZSwuZvmgWLbw+1j8NghBK9sd
AEQ+5JJrtLiXmvl1XKbPmU5tBUuavXDIkGs7wmEbO2Itm+aNKO2P0nEpiDphrZzEuMnZ+AFxx9wu
JXy4plIhTHMf6/pt5Hw9yKK8kUCfr+EBlZtRt2j9TU2w+pAf+8QxTjD0kPN6CYuQDMiQxL5lI6x6
XeATGGX/YDtZ2Caq2eUghFal1VbryeOqHbFs7myPFVLR3tLWgilluFY4WxF5PtXMrSCw9LWyOeUF
sxKLV6sj23Sm92WWKAlP90ptAs2MjiQfslIfRKyOxMzgrGmX+6D8Asp74M7JsQBVsLKmUR+TsTG3
S5+/1BSjedM+oWE8m+X0Z5gm7nAPi45ZfKSxRG1dqLkzU/DCtP120N5VtSZp6i7v+c5BUB4eu4Bz
pnfTTxVUzE+rlFoFN5xbM2Dv96Sd8g4itV85mn53mJ8JkWKjN7EZ4+cDM4tc7Gq60tD1ZEZXtiPg
8bs3K4ARDXaNNpk2BIaHbslbpqvHVTBx1QDSxJujK97lacyc2hE4VPLyySgXc2MmCLeeYJd5oqWG
fvFTL1TI5MpjPIdvuup6rHJZ1MSbIco+rVasESWuXj3DgsxnwLgvWWJheo7GLaR5fFdJnnHjDJec
0CeaWH1288wB82C+ZMS+rxK5c7Pm0w3Sr0zV78rl6jC8Q9s7qCaNZsAyWls1juyXeJQrTksAZjP8
IxyWBZUcD6qV7hxy4FZWERNk0lt/FsRUI/8zTUjSyhjIAG4JWpKapSfZPqsiLde6KH5KG4ki98tn
E1OX5IGYzY1FHvTkdS/+bFpb0PMHVZybuGIwZfkUbRX3Txn15J4PEyIFq50qfiGebScj67vm+G+c
HGgzEfdFH0b+Jir062DVf6pt2F1xrFeyyjlrzTfRENiWZM7rkjP/UxOo9wXpc/J84ojEvyXRXkio
XbRvRMJ0MTWZJE80D0vTroRomFx7A/tp5BQfFEd06NfepXUWBta57T3U1bBJbH4ajWeeS4dOZ0yd
csMWh6BArsVuCgzGqPZFtgssV1ktm85Jn+phxiFR9BNvrGJDULCzperD2EIq2MFMklvvL4eFlM2T
W6UwvejMyjqK1wuh+mTuZ2JvRTU+f2Wxhfww3vG9uTU+FBVpmSUbg45GVGl5R0Xau3NsuRSGi9F1
/krdT2c/EJ9jPP7OjvxogxLtFY7GOjVzdiXyTIa1G+A4auS7iMWzmsoXUkqZ9hdILMLaTtAfwtIs
200e2IfYSLBWlNpZJcXyp7rg12vlOlaKiIaas1tO+bNvZWHVkQKL3sjwO6vDunX+MIFfk/wcAHdc
wSnFKFIGzBvvsGRKUVWKb3uoJGczJXAXNZ/RZFUh9BKWaoZll1cOVjM4XqR5V/4qD2hK79/XHCf/
GWQGDvVIHqoxqI2B4FxWzgO5qhsntZYjgJKeZzgYTyN9aw9EG94pgZEwWDeeUe2bJhErz6Bkycim
X3WDJFPaJTbRkQTpzP2Hn4mJMMrmpwBCQVLuhGFkAGmgkWGE6TyX9bKEWnl9CIVmXBMU+ZlxSAhX
LKt4bJI961x962MRtBFHunjeiDy4GErALmcAJ6iP7w55OmP0vWIZboEgnDRgiWdQ7/bovnCpUTP1
RbKG+hDmsaQnmt6ivLrkBb4Dw+n7d9kbDFKq+FSipxIkScaVkbnMXe5VukemZ5eMn2UmH4ze/yzS
HltcMJyB10C/gdewWi5NXn1rlfdHIAjf7vgrgvLmRtZXJvynqdVH27bmzQ4GwYes6h3Jq+7GsXH0
Tg11jpdUFG529isHHzNcZt0y3W4DwDOsPucvlVqrscAc01s/epzIW/J/jcz81EuNA7yYzq7r0KTe
e3Zi9dcJdZHh+oCEt7NE/CPt7o8JvDf0f5HosrVvo3caE42R4jBDQuYKNNoLJxYjKZeuuamrtVFk
DEhEd5rt/LIYlVxldvYNBXtPZuRXb50GAUs+a60tQuZTWZrrThkny7J/Y30zAcdtTA2Axu32dtmc
6D+DjMIuyJEfHWVu2oERtNQA8hw0xDzNDr3frmydZa/jLLdULFFIpOt1Gf7VDn6AvOnOS25/murg
zSYNu4lOPNecMArVlHM8nGuDKmPh0ol7o9xNc+McKkFzOsavY+x4Z0H8agiyhXFVmY4PBJol2cCz
GwXFmij5ozn3uBEcadLaADWjMGi7bg01FpOPSXNnFaPLE2lM0FBwx/fZQUzmqbOzqxbBJ+nNuFfR
ilZZW/DmrYp3MDGSy4mlHLJeEbN8b+0U3FIc1W+1ciADkNq5+NaLVsa175sgpIaQoXqVkUu0Fz/f
RnUgwxAOZ7Mv4fz5bKMFxbM9t4TR9T1CukF55sSv0u6QQzLKkIGGw25GdJGOo60Ho0fL9m3Mqnpo
W2OrRdxutMddkcy/Bc96NRXZo9vlt1R6LD1HEyzP6TfNq1Mbub9maZ+CpGQzUlc4DMS8iro2Ohw4
hzJeYL2x0LQPo2fKYzfDgyubrfK1v5ml4FXlKq9V84sg7a04yZmCmsZjdVn2GoDSWgMuAldEUZB3
j6Juo31Z8ivG/Av9JwitsYGX5v2zpmpZBRwSq9ad5aFr5zcb1suaM/lF9xHzOM/ZjmL211020JAl
cj4Fmmep1gszeQY17a51sr95Ig3aErw/eqn6i+C9V8Nx2HttsMu6/D2ybXutDPOSxQvjus96irpT
oYLdVPYbeNhzaCMnrVRP4mPDC7Ek8mWZPKanlXgYfUowc7xMdsRyQWWdXEiG0BLYFZteJzl5LKUu
j2ScrxBtoU9a3ckokjfL+BcndbwmdpkiWoE5tUyK9jiZ7wyh4OjPhjrAv9tEhmKoO1CztdHUwD93
nwvSkv90ADenitd+nTnvxRBsfCP5s3pl7WNj5l4WhGi7ZoHhp0HUGKOhDZsqeO/AUwIGQbm8n+Q1
fo9FfKUR4d0UYVsrMUgpTC51ZPUPi8qn3dzV9/4LLCqvz1R0h9JlRg2IPN64rn0D9IGmIfTRiD59
kY9hNApssJ7xkbS5OKqkwHKA557+Ae3oigwXhAMZwkfC2yLMSqOtnnQNUyGAPTWCCoDhMAwY8QO5
OJex0luoXg5okpg6b/DdXeW02AX6aMN7AD6bzdaH+J4T75WoYTzIQ56vvYwW1O7PRVEQmWlovTKs
R89LANj3BxgjLNYsU8h4qyIWay+UjSZXW+2xnJZyndnlpSAQlxt0INWJXnXbxXW2qywCXxSexT6D
oyRHf00KNlJIRoLLoOZ10NS/Zc24kOopAAfBmZEnp6WXX0Rq12GXm48BkLetsgZ2IRnFOHb3PGcd
LinGiiuv7R5cXR5FvGhmY5zZXUpKL5oe0PJyX9MucVpjnbE1AQdR9Cp78yVxUErdPjglA1COuaMw
G4L6TbNhaC5oL5lMUITHekde8rNIzANZuV9d2/IoezM1tcGiNXAs8OV7kcTH2a/aJ76yXS0ECeYV
OwTOtCmWDLS68woHst7BE/vn+4egDSePNcxRpbyX+8dWV58wn2jAsK5OxM7rXj6bARYRHbxHVnaw
Zi/M503LTG1r+j4mUtX85wKg4tzHT7sMhL7Z3mFJ65uZao5Ot2UoUZZLGHQUdXUrAZ4G8X6q7a3X
Rp9L1529uqUU72uUwLb4UEO8zYp8Xis9Paa2u4/4xzHVu4icUcfMQSKtKn4oMfgAbSHTOcH9O0Xf
w6A/a+L6a4U4NytUrDjfM+gCAWUYyYb4eq54vhoXPwPPtj+IGv9lnPtncv8hSTXU1X1Ts3qppvo4
1dMfmOSTX5RsAAX1x1x8E/r+MTt2sHbShZ3nbNz3mfsWNFemwf66Cn60m7Xbwbh2Lga5uh2P4I9u
aV5jnb7H+nuqP9edvomx3wlrfM27Z6TYFJmr8zZNI25GJf5zWuPJH5rPpQgIoeyx+nXLl1872BoL
zk/BTNYbPGKYwBHNHrNM0/ewIM/ApIweSkMziDc/kUwvA2wVMDru2SxxMGHzizE/gmL5tqRDIGrS
fTmSvWpr1GGr6UiRyyq6cP9rxuI5OfRXUexEK8mPN0M28EbxBrnWW/tzQK0xvCUi2Xkeg+g8e0EA
OIulfYJgNq2dpnoMBucHcfWpzynFl6ZbQjVh8LT3eonHvWf6X8FMmL+WT02s+yNn09Gy6mK1SPc3
KJNQdnJvg41lzOyyMjMww3HVgwo8cmtQmDR5gkFJ5LrOzZ0fGA/HvLEYoiQHBrosKSzlU+oRzT8x
Z60Z5Ta6fgni4RWW3Vuw0N013ncMAikcgo4JEjl4BQ89M+YwaJEX6Fp6BIxkiCwmx/bO8PCqBqCv
pJBhO3X52rGRVOqe67kqGU5X1ERAI37kdO/GMvU34tnx3D9lz+9K9pz7wn8zdXyRyFAqowNnrjC7
zZ8cKA9nZDtYI6ycijc1CHTiKnk0uuW3zNqVZZQuJV2DE1F/G4F+zVSgt5lpkJU9v5gZQTyWuY3j
9NGJeVrq4TdqiGEx7D1lhR7Mb/gM3UqbzauYGGr697FiGkSkxXZHL/edVdOpddSPYoUQx2Qs+B7p
3CqZP4IMYe/T8j7NRh6GBkRaYVIJtW4isGsqbJE+YmGs0o3vyw/fa7nY1KFvy2Wts6FZu716VHaa
hrYDDKwQcZggcDJG/7JHDr94Q4bzw5xyIdS86mN3v/jTo5stv1P0Moj6iWM9Dr6tWn57ZvzYuaW/
qTvGHnl6tafx3JrOsHMq8U8mkAI4bNQIuWwo9hOIn7XwcnNTmcaLNHDh9Mt0yuL0M3XptyLnYs/N
UaTa2MwBgMap78+xlhv8GDt/9B/cLloPw/JVDOOPgscyG9YDdI9DPbd4/3w08ASUyjofx2+DodSk
fvPOv9BHGsOpgDrKP9NlrFJh2o7j9t54YDoq2EUokPppfK19xBTuUMVUfGC4s4CQ0QYng12yeRkw
5eh764GF4fc5znh2YuOcifbBsqLPoXDeZ9/FpJrPj9ZiIwC1/b7lJNj1qX5sOpueFWoRte7Eoz3U
jDCVMnfKbribPPte6457CAOHqQ2eGB4+TLlcd5EzM+Tpz22nLzHPSjhrpIY49U8ILj9tXxyTPrtl
DR6MzNDIMe3zFNSvnsUEV3evQVW+gPmb9uAfztKvj3bLxQh08igF35IRY4dtsx9rsE++vWxFxpqT
aW7GPGDbxDfRJQmWcRGyrS5+7Ts0eTkXcK7QB5XgfHL7q93EB6TTF/jPJB3GBdcfs7/WxsoyUvWG
ZVmGnk3pkX4YnUEaaVn+F/Xl72DUWztBLFu0yaZR6nEnqegzokTz4GVy78NkS7yl3xZmtBU29gAj
LcI+S7udB8dw1aZcHHPr/edOjCuHPovW+bXx/WaTgiHdDS66teYFdKaJ1C7HP8+jxO9n3g3SEoeo
x3eTU5aadpCsKlTpeKSsBpRH4TJ8mm50ivKEaU72IJgrujYLzOn9CEMdwQHEadom3tY3gq86QBsQ
RgCWccEBN9EeqDtxI/6tyv/6Zd5K67+iXZDBzYqHJvKerLmZrgb6/mo7BWOEZpT9h3vmRhPU7+qJ
5do8OJTBjA6TTBdj8F8NW7zoeiF8NfLBS1LPmOwwDwFv175nMFoJZFsLspWwggPfaL514XvPOonX
g6WidWfJV1Emr401730aQVSQGPHRZIArfjCAEG3jkUjZcvuXXvwvKrtN4xrE4Doe5VfjfLtxr8LC
7OvN6DqYS+cBDXwRA5+DfSEe3+g1T8Oi2EUqHEJN0jkUIzvCvpAv0EOeIum1W7sb8yM82iHk8ryR
FU8bIz+WuWCfLVI3nEtop7V4MW356Ov2IxHlez4orP3KiRnNLOepsJwttCV4Yb59mocGp6TPS+Za
+SaydnbE7M22yLVhgMT1iRXUN3FSt6LZu3H+WDbleYoYwlldceiynAta4MgpuLedrMdsW3Sv3NHd
JuOz5jy3NgB5xk2dVgznuvcq89DqWNhZoGJlPi+fNyixDcYg7FPb2dR6ltQ4LZKIIwFouOWjGBPC
xVP/PUV7ZKpcT+sCwawt2JxNtNmGRdZZSFrMhzztrRhsPkYzQCoggNd0aDGwB/txRC+jl6lCo+D0
tuvhWKOHV0uP80Yt1b6o7XrtzTAgEmRu0xvCwjPidSZYdWFEN/p5cfC1c42X7hZr3mmqMNPLsnS0
/uzmdlHKugSClcnvRBKPB4pJZMA8nS3jo6vTGOZWGMjg1R59uZfbykCTZGSFB9Rf+w2PUWbfZxou
y2N1tx1V8EFTsLMGImP5rGisHr1cWuu5sFlQr1Kc3IoVe3SAgzOmzBGs98jQOD6j6Q9i3iUr68eo
4prIAvfWDdFNtOmnVbNSA96NyQa7Rjq/CFDbdZNhEu81AEa177hjvnvv5MxLdkjasxEYLMi63B7L
v5jjQdBvhU7+67QIcEY64vqZCBkqy7+gNPBlly3ELr78EhMb0y3Iw+n8YflgJ5NFQcJ0kEqZhGbG
nxlEP43T/6sK5wpl+k3yXlkDkBFrbarnPF1q1uKzTStgjbbdMJ3EuIRGnHCh50kbBrFkVahzPzrs
C63m9i9K+ufAfV4abuNUwtijrGFAPV6dAH8aRRSrdXp4daviqifnYKctGxML5U+azj8J1KY1zevT
iOmkS1monMrq05j8k8zR9SSGrDoLrqVkEGwb1POwUHomN9Vv1fV7/26kS21DrToZHQvbfyzgBAb1
/E8N5Al7cbPSZXLqJK6KZLaDTTAtTCwTNrtHicdcJcyt0LV16xIllXlPdlUzkYkzfOeppDmnT06C
dh2kvrU2MvsK3csIcxsdbBQsqEZUWXClmUgGYl869fAA12Vj2c1LlfJ1rTjSa1jJLEj11lYbpblJ
hfdVgvoJPccUJygW1XrMYrhJtAqGtMxwct1fKq1oH3/F3tAiCcbblPtzV1TolYE2DxmIpE0aGRwf
oDIXz/2xDEas6DlPMefHM2SebVIDDl+q5FvKM3AqGeYeumxwd5loVx6rzLm0gJxW+k5jh5SOD6lm
0SaYXyKP0i6NHYP2xtmWEw5KT9W4P01sSblhuav8fgbnE64DlYR1xT0Y2yfqpmmv5rtu2txGeeEn
Qx1WZavW4d3jy+HFj4aPDvtpaKWKMVXKY8dRRpQO49R2at4MyHkABOdHz6z+NU3EqIhZp74PMlDS
29I+Bj2xkVLOYZxrKqTse1iCEtRxQZjtwKBJmtV66yeGuXXL7l9F+QmB7ymwmKyZaji3PqRc/seE
lrpKUsZaS02YSJs4t7hjSwEP5Dpz6dsCr39rdRJ2izsfWzQrrhgcVBUe2DShNLIyjo7U5TDN7n+r
8d3mr6jBYhWJiC04n+53MpcTCKgYGTHjPmMe3JeYTCqFSV2BDOhaoA/wfdm+VSzJ3KnYddDRpc7s
fHE4IvnNbMx49jHPxR6EGr6Cyj9y6gbbHsRRqJ3kkHsdUWhs8vMm51Wa3LCvfZJ+BYEnyRA8QONL
d653LMtq3lrGfNFNHb9TrG/GpbdfoqHMX0rP30ZGq8PYGRhELB+q99Ulpy7oAlYCIJ1aF5FM7Tu5
nAUA37e+c1BuUhYACnFWcZS8dZCqoUv3bOJdqRddWiwoVA4f5PIF4rNcuU2S7T1p5h9uHT2BdERu
agCbi6YkkK535lNhMxYQiWKHo02Y8FoRsrwzzg/aebRFffY1poksi75iUCyh72prUy5Be47u1KbZ
ZVWsmwGBBpwOkPtmQmO0CD0Gckd0TETWPslvLizDS+olL6Mjsluv8/i5Uc2mmdS0cWU5bxvoWrci
dMrvWrbqFclkuQ3NTjVZ8Gpw9l95TC5Z8CZ6u3mFnihuU8xwcZrmZ54zvm3rcczbg9CZ2LRzlq1d
M5j2eaKJ3y2Q8FGg+upUT3Z1WsAartwiX6CqzfVpXOL6ZBeOsRYxT08iHP7RS50NvACdsW7uf0Z6
sj797796vEa7YpZXyzC6E940uYqkJJNe1WxL3j8YtmeSjnf/z1g50Au4vcK2kzgMD2mGbQ3dUsP8
5Rf+96F2PCtUQBRDu6sYvKee1Z9AsP//D3kZF+uqjMmKi4z+lN1/V1nSO0Qad8+izEejcs3Hir9l
LX1unzpt4BZ0jbX93+9ivTYfU9cRj5QDz9JZhuNY06PFOT/eLlPi0Yy0eMRb7raJcYnvf/J/vxLb
3lU08bJjkHw0vGxh5SyX2V6KFOGmcZZH03hYLOVeaitdHsvOI3jSRL3JRr08jnCKH7tU5g/5Uu4d
vmWuUEHWuFnEl4BO3yun/mzPEUeBkUlOvMjBMKKu1VIq+9gY/IM2Vu29pHWgz1FT67NRL/oce/cR
HGZgfMJm9QRVvdJmdw6MCHU76Yzu/L8PLeM1hsXqB9Pig+VPw2HpW8YV9w/F/RNG3Az72pt4euby
MozW2oGBzLHDYKfppuQcVa4Nr9wQG+iLIlSBCRcyViSECMV42LZZBOWgX01w8tZ1hUV50FE08bS5
A+Y+PiAD0TCaidpYILpJxaO7MrSFpz2GMny2i2E4e5ilN5PDEWKxCrcVAK85bmV/ru8fkighlXEy
snVh5T/KGKddX3ynmAtWVn4HrLT4T9zskUnZ1XcGdj3j8Q5xFSiLQJoHJMCVPxoJnoicyB3PnLaq
SZ1t0bjxsxQ6fobSti3wc1/+93/IuvZ5YrVOFPtaDd61bz3v2kjlXWsRreeHTqvusY4kS5EzsxGb
omGTxQ1zedGoZ2YcO2am7loAYN+27eC80PKJB2mSG25hYRkCQtKEU1D4BUxVXITpNRzM+HehRlNS
/ACd0utskdWDG58ThnEcrzhqCO9IscZIf1W44w9KrrOnn1Eb0yDoiAVCrl7zbbZTlkXtqb9CsitP
ccBGt+rvL5V+Symln1PCe64ozD6XMVOLrBofURnohO5GVX/AXtf5ZfUU1z5RzIMufyikbzhMXbc1
XooJC0/XIdBFSeKvR5e51CLKDyuodyA894svpvcgxuiNJRi/DHX9MZGswEnWK2qGVT+T/ZkOI2p2
HAT/70PezPvBmeO9b/OPHWbjdc6K/6PszHrsRror+1cafm4aZATJIIG2H/LOY86D9EJkSpmc5ynI
X9+LKqO7St/nso0CBGUNqjuQwXP22XudF1fwg1LhW2+ze42vdU0PBWO5Ht7silGvWwxirYsad0Oc
sKBokv1GR69zy9Qn8B4CXCQrE18/9XkG2kJS3jv5dQg1KfVIy2OF6+A4yEvIvmcMhShwQ8S82Urc
SzD1jFkErXTSUPrvK54U6zrNSEAHRbxmwW0G4y6z7g3XfchdlCfbxjci62uKkYD/3NuXA/YTZSuu
wC7gAiaCR5zhMHo/EPC6xYXb36fskJYhTZbBItqbIKDvykVX7TszfwvqItsZZnB2arrfyNhR2Ier
PnK+qqEGjNVX4XX2p53N4tT7uQufdeTAefC6N9vR9i5y7Eermm4Zir+jPYYn38BSmA97Bm3DTZU3
6jAWdATp8jqydkqBSBE8TSmg5jmNNnNnuozANa5TDnW2kh6apF5G6B0UlthM1qNvrIqsIXnJwIAt
rKW4t3pt3Y8TUIPRea99NJU2L+H7FSHhUJ7ha6Hg4puleWkq8CeFussFGUfP7/rNpIUb3OQBVUfj
lDtZfQyV6NY586QySS8V6PzAVOCXlOBCbPxhn3cUhKGqD7IM+otjDs29zuj2mgr1Y7C/MQHSOxb/
gfXq0mAz5SGJC9BIfTOUh9yrL8SOsGzKZJ+ELIXNmIR48PXR5EMzIuC7vLfRDHapjMbzzD7DXmXp
xi+GmuAGbrLQa845CjJbQeI5u5uon1b+ZHvboYmqu6TbFlEAD6NYzFz6M8AAvlJezdWIpWNk7S6V
IgN8Oxy+Zdac7+SUbuRcptva5TDtU0oK3ctdVU3bqQu/8ih6KPiEsFtY+XgInUuaTZCkorY5MElK
3OY+VrnYR0n4YJf1nVPJnXK5d5JvUxISuO7bn1OJPdSoRmNt0YzdoLl6qzgbsaoZ00aWw7hLbLmf
zOA2qof9kGtr1RphscqrjTfz8I3K1F+NPetpxpLReTCEGICIHAYblYoYJx4LxNo4nndYyFaiP6qK
rtpPfCzEyTM6F+EAt/pwxYPllB+95pRycnGaXHvP8vOH1Ozf1ShPLDj+kirx1lFNB2R6zY4JyrbJ
Dah5FFXYeFRDICc5xV74xVd7ZrqXrmcmlwm2AVuY/j4M6nxLygC1HV0H/wTUK+97qDWqG4iuiSlC
Q0shTAKlv4wfxIaoyrEJDPTiOBD2uYm1nlH6Ol+m5kUUv6V19b2bDbHOeUXkovazdE/NlGySMWPn
XTO9pWOzM5O3Lp/gPgX9s+EsRmRc4k7MYE/IZ2+wd3lX3KZ1/UEi661cPO5tZ9ENhCCrnJRCP3U/
sZzgRNk5wTzsMhUyl6oGoulDfg0U+8HKLrspc+PMKk14pVb30WHYQIplx6ocNjLgkCqr4WcSWMDB
EE8qXKs7vdEhYZci7NYqG6+5y5B4aPRDHJrHoAsAhtbND6fUd21WPAV1PO0wcw3kHfryNXegl71L
juONrfqPoVEb/F2Ls9zqXlNd7IxAtGwAzvAGepDLeqTLir7HCoS9yZz+raoyY1VaBeMKzco4oc8e
mzHXfi95ybHxFLtYXUx3RzAKe55ZtQwRo21r+cXGZJzAjmRmdjnWiKZYL9tkWSbe8TUOgn6xvJMO
0a0W6k+OpaqQMrgPmscaPy7jmvBunD7bro7vyu4pl8nG7J0nc8IsP3jXNhn0jefql8kjlWbzEOZp
hyPTUYjGKuBaKnsAXC0kER3CoWAz+EqEE4vAze+i6LmWih/SbU5RPEvWCFTkoGfSHkkvT4HXk8Lq
1lPmn5o8+TLL1r2EpZzWeAUPad3mO99J3xI7ijb2XHz3DIwKgylv7Az3dWg1xd5z6MWbgfj/TEWc
jDOVuzQ/OKmPPMShIyQY3GQmfLxT5zGZn5OE9brxAJPF8mtYY2J8nuzvaRWRvy7LZyebTn0o3ipp
E6cOipc6B1TZmj/CR5UHw66eMOXnzYDCUGdb1XugqbkLkHhFhn3aMDa4ILb9o7Ay98w0d3Fb0JQy
2uMQyXEHNCp65phc53PdnSbx7DcJK90Do1jV7M5GAgm7TZiiPg4m098mglqlMG/QysaRi1cp1/WT
p9Bs/cz8zoW0zOjvLCGfurS8yxHKksynZZ6bbIsAGSZEkTOic3XI+mk1wiLukXc930suRlie0mh+
Qa65t91qMTOxlQI74jql+cRgN3z3LTKcfo+1jdnBTRLdR4opLr0lTkkCfm14qtNgvFQWuBUK0caY
bmxNC0Vyq74pe/xOxL6m1RQ7PEzjE81m0FnverIqrmK87VFCCx/krr12R/F9UjrZBoOe0ZiH+5EV
3yQ2+M8Mu3qz4uHOFBMUgc47NG6YHyyPeFI6CYtGRD5ahJV2JS+u7F6jLPiu5PQ4O1IjgsEr8uTW
bkMQ6vzvD6IqzgH4FuzjHXX4E36ZV1EiaYpKU/eExyYsATPn+k0qrlYsYyzBmK1nK3eKrdvH6CYR
vXBohahcjbuePfYyY2ICYeyKi0lPtna7Zs24gA0baj745vTdNOcnJD4Q22G8tslTMl0pm00Fbmgy
HkzLeVvmiNzuOwFLwAO/NAz3XU5eqm4mQL7uXuIoIsqCjbfCGjVHOXdxXKS3UaUPRecdG2A3XcU4
L8nOcrQloTeGHtnwZmYRQeEGS/HUsv8KFs2QMNwJPA/yT0N3V2DACT0gxn1+KYfy0VYM+Lymn/Zt
Gn33zHAtiDzcPHZemhxD5Kj1Pk1D7jWNmDlX7imQAWs4K817aNCVbLJCmb9nE6v40IbYxI4/7Vlu
jZvASkER6HNflMm1qbKDTTq2nOIRG7poqFcyXv/GcgnNezXxXMPQr6HHbnWjnI6q5nuIbK/Z1/43
P544OTKOdnzdADxb3MimjWFQGm84sqkAk4aL3mZJ+KDJM3pNC+dLbJ2u56FGYoVEJX51kTLpTdvt
NBTzNhIsIGqKm9KTl5pa72Yw/Cd3mqotHcYZ/zfrywQGK29iFDbbKzaRk1S1Q/iXpVNuNQqAw1px
P4zBGwBLnOIf+ZjfcvYA5hjmdj2Z3rSXw73Z4k0pqP+7/AGrzG0V0zq2mETbqNmoycb6nsfG3onF
RWTDbVDMz+RU/M2MIkYmg7RgQMJzsArWlZtwN3JOnTqxGQp2M5Bt3eqtRVPPZN6DW1MEt1nSkOsc
cI3SfmyqwaiP2qA4CtJ9FRQky4WEBmL6NTvNZ582ydsTSmItu0cl2pQULek8HVQHSCTNW+dQGcGx
K1cpTjxmZxpqk9uAPnDvu2Zi827ojbu5a/eThs5ljMV953rwi2KKdz26+PO6ENWDX379znRSPJth
u4p5tB+HeoYRTuhsM2vna/LdYotKIU45Xahq762sKM+Vbprb0cHWIp1on/Q73wjBhtXdixc02ENF
mm49y1evrct1G/MyLq0Zq9fxJpha59VX0W0/VeUhKPEtGjxWX3uk9K032smungv3tcPHybS0ltfS
rZuNFZTAcoZvYtJMX4t+PmPvXDpwfhyHAWSqGZm7ojb4xGzwvqoyv3xq+lvHU+pZeE+YjccojV7M
yDFPcaTf3CAniRL1r44RVafBNaGzcM6siAtGN1Y3OpugJqXcZ7k4yMgzXtTQ/hzbAP/NYurOYkU3
ifhv2Xun/mXJzY6BQo+fBbzcqDEpPYwvGVEUyZJcNnLo2ufWwUkxletYynAts3jazpQWTJg+TJvZ
XRUwfUlnJKzGQSXBfBWKBB5YMcTYLBkddT0Jl5Q/Sev0EbWRp16L49NxSvZ/CZ1gKfdX7tQdbSxZ
61B0xpo648jKcVS9uZQElzgorD4318XS45RTfqrNzFsN0spX5mACZQvSj3Iq3nq/8k6h8TYG3jfL
HKCcq+p+ovFcL1N/nHHVYepcvc1aBt8DTiy/u+W+hMEcTRSNjBTnesKInB7pMs4uMi6+Wuaybsaj
K2XnaN/VZ6dawkNzgs12tD5tEAG33WxuOrREzqL2uUtPPB/cdekktzJWK9R2e+dWfboa6/AUOtG8
zqpwQOL26aT4EEYrdtdJWp6ijIzUkPloi1HykpjiqvXsEXWa+rVtzexE9z97CwfnPDEoiNlxzwdk
kLbtDfM2JBQ41ixAj3FHb9D4Hst8vJoGSGNruEtGQcui0FYAbcbZqXK47IosptUU1bcicXjGFLO5
T3V+alsaFTdw5z2X6SETcjolNSWjg22um7yf5cQ0VkMByxg62LP3Ykz5No6SmecFZ3tovTrMAzGv
9OPOUeYt84b13I+biBkVCXukgDBTT3Npd9uk9fCNWuqtSFPCC77BoZuLTe648+LfhG2gUQ+mWGEX
daA2Jha7hFXc7U19rlT0baoITJFHTJAIdnNSnWHHwL6zY7kWVfotzewUonb7aHd5tFGZ1x39uFrP
bvuzqrZJN30YVg1l3Dz3fXqmU72LNBOISVFot3azMgJURYgZyAtuJ9Yhob2CxpfGgCjkHgMOxbS/
7GJoW3kWmbhzVLSvYq58rySiro3ilfa7xcRLRndOj1XuwNMQICeT8Xacc1hCefHYW2LYkBEhWl+i
z+dsnKXMwz0Q3VUFIhzTAn9VB/ZaFs2FmP7HZM4PkWsfC8vt9vFcn/OY6sfLYMiV5BS2QTufoJEc
0BFB/6QTDO42YQ7eLH8Wf6AM5M+5YkNgbkA7Urh7nJqwdgzrqsLzH2U+Tmh/+kR5AkqQDOyCLDOx
9rMHfL7LmEQ+NiIudiMWYlr5Ar6qTl51xwil7I13lIEkISJjJ5dIUUPhjlh3eqi3RQwFo4hJweRh
ssXYenZLjIi1ns56mXoGg/8VG/Iki+EwkbmCLCunDmBGnYFwC+efBrSynDvfdctTkbv6Zhq5JAE+
DFlfrLVpRCtzDpzT2NUPTmZpRqhYgKcWqG4CPM9XiqdE4Z5kVsVIMs/xMtBsC8c4khwFE8069nA0
T0Ef3fQetiAjZoQx1O0+cL0vOTgro5rQEBD9kWFTSFPT2SkwcUkdwkrE0z5HIt0CZWADzUQWL45w
oleldSwHgAcOMfmsx0XngZduJ0C+5YEcIcWazdMA2xRmzvalNFF/3aJ/digayT8wSYvMJYbFHZ14
zhd/OrC01Noa2oUp4qGrkNISN+gRO91lC34jZkTF4Tku3Yl2xI+yCvduMQ57aiTKKce9Or3NRDzA
LFijP9hh9iFSnDAZ08bejQCAgh44OdZ2mWysOqZYm8LiJk9G3oLl5SAjY6M/8Mm+NDjdsMp7730t
macJQStDJvfBGwGXjMW7n9k/Kfmeo6x66vM8Ih4l5xvZ4FwdC0CKpXGIzREeU0srEXXBBqMUAQEO
QiczunNUWg1uqxoSiRvs/BlvyVi/W4lHdEwNLq5pB0vp8mMRTN+miSB5wBIOnAMsnzODZN3czJhX
zjzXt2XPLDCL2UXn6uLBvbUrnj/wBFlhFxFa2VOYsDI1XEeYyK9ZNP+06ACZAM/vUUjDu50q5XKG
MqHAhbI2R5LoxUQs0RqY1jYGSoPjsz9mpN2v4YJJ1JFA0aqHEA+m2mUFnnKKo5uYNStRqVtbAwmU
9PUKTymCK88KjEIE0F3cfQE+glVkkkz0A3MfeTaEL59brrQiZKt4n6P1rpJZAeML8VoWnKwVpmTE
SZaQhsZjn2MRKgWZ69Jg1u9E3V6R7HUHz6DscsTaCTtSV8SP7DJVyEOfo2P8KGzIfCM+wt0iLGmX
x1/gRgd/cEeK6QQoIyMqTGcCQxjXTo8BmUxOugM7vswdC1VhkvUQqsqO+seW+P4T63sbRe2tKIod
Trt3f1T2FqflIZkL/HcQLDZxW7O9zYNwZ075Z1SYj5OiXCcD8xImEUxGRxs3Mo+pdhsyrS3so0ua
zvD42A+obGj750LOBIhqRmA1Wa9ZdcWWSNe7L4hxqRZ7cT4Yt5lTHTubg7bxeHhPiZaErWdwXyVO
QMPk1phc/b3U8UtrE/zBYd1Khy9gQJ3rF4NRFjob35ePoq8BgiYvVY+HKFAxYQbX1rsw8Wj6tXoI
mHv3NDyFxRMyaecPy8dZI5U+CNkCE8SIhBE9e0iks/VUhSc5Jd1bB+SZlcmuYxHhxkqgZfqqWith
AwpOy89M2YCFhw9OScGu5Jw7fwWgAb6fyQcSvVv4X3seHm04tkCLHAwqBjOQIRnYdxezZWhkFI9B
4IGH4WsjiJWUnvWZar87uPgwRupHGvZm2zfhRaXM+anHzgmi8SZNuDHqtLloy4kZc5dINW7/rJNi
GUTZ4T4OxedogSub2x3hoVIjHldl659qhnX+cvx3Br1jUv9koLcZqHzWFkJX3GrQlGghdsBgPMGu
AFCJ7jeENQIcgxfI6WAEBvyGxv9unsW+yuo3HRmSgUWHgdZvaXHUh2s3IHsPo3YojdIvWOtAkrlS
sbuZuxBr6dbuXNZHYeAa6yUFRxkipHMcCDmujDGwaCJcTWy7LtZzKLdacgk7RTcumjEv22TPhBOS
OWE6NcQlBmSNmjSHyaMKBWYCgwM3YdhDNbYU0jEWqspxpp0YI3IlsDt7EqMd94bvoVqGwJduSsv/
RHkaEa+pufdTp4Axtv5dOAZ3zDNhM44gl4WNAdyg42Y+3R5CfWeZVPq+B5/WJFIcYFblEZj9VHFx
TrI53gywy4gWiI1tL9peSEqT55npquQ0uniQ7Ny/yauh2Cd2dUyl429dSSPrBUen5kHT+oleh+Oi
FnTixal8EFm1RnqDZbOOctTq5fFla6tcJUT8d0NPXjbu/PHIEbHPLYlrb7lZ9VBArCWTqfoh3wxz
fosUuicI9mxpdDQjaq9N6M5nb0jWpTAfPIsToDLaOy8Yv6nXqBnaDUa1IzyGH9yKi0mhRI2ouMmR
rPG/j28cvnmbEqQO3jok+VOcEwfAbPcllH/Uur3WXay3UAyuwNIYUilsaRISKarLRlkN6CenfK4g
dRx7LaLVGDO51ng45tZ6cNofXhbAQbR5DGUWkmksjGAbJre+Mg2s3FV7g5+F75uZ9H2eUjN5lj6X
xeKwBSKDdVk8uHYKp74GehJUIz2d76+UObAxYe1W6q3PyB5HARYWyoRwOJahx6ORzlxG1OieVezH
Jn3XdOwkUYDJLpJd1hs48AmFrdxg+pnU5jcr7fFZeOLLQ028yXvFVuqxeOpFjcS8XLt2JWBPRQXb
MMaAneWpwfku2rs2KbuDiDtEdkvsMzv8lnMIn8KgvVNOX3NnRD4deQQLe86Yks3hZ+DmLGIQjnc0
wudiILkyJNUXDhOWdNuKiEAUk7HAEVWQRpWtuctaZtJWrZ/iFOMhMgo5tpwV7qOaL5WNzpgU3Adu
cK1CwSU29v25KFznBsmZslrf1Y1tnmqHhcnWqRNxfy+tMblVhDhNEoqXqet5vBhccoPdsAlMs8G4
WhZYue058lAtySi/SSjug5bvNST8msxbAIuONBHnPRihhhH8g5+J8Db32DZNJpPuo1XHrkCnG6Mp
2VMm8G42xSDrbyoW3NFOPG/hidFqObxNK4eYxOcCKUcP00U5msbJb6Z16pKukiCU7bDa46Xhu6kZ
/gQZVlWyDtL42RRYajo7Gba+lLBabDaJpVElN9CG0jtlMlFJM7lPGJldq+reMYvsIjP9mQ3TvEVk
Y3ww7EfNV4IieIz9uygU417U+myZujqo+M5w9U9Ei+GRAzjb9IGVbOyJi2Bapk2Fp/1rJ1/HVqrT
aFc/6fjDtS3ag1GOyYYcqLrTroU7pY2oKwvRX4qSCX/O8GTTlXN+5agbb8waq0bluCeyJi3ZGBYm
ef4Tk1PzvemrR+5qvo74MSrJ+IGSqwkpkkuQGrGqMQ1xNKyQIGzExeZz0nVdTmPH8kNXMFOqlPjp
Aj+LXO/QZcI7SoUXx+nm8eJVtb0K5ciSgPKcRpE81yOrFVVZHGWVr9rJ20JaYW4c11TP3gKu6YF3
xmBhrWZrT92PYMShnOjoXWBgG2hCpZL3oOkQ3hvvaSifHFBHAWCom64lFzqF8yYO+1tjGL7hev8h
3Jn/fDHv2HLJxy69t5avaUgdLri07fHNj82K5sv7YbX5lv8delmB4jA1FcsS7dsumXa5ixbgjyHD
gJ6HL8/IU+Fc07aDR5tysgb8nXXeR8/4T/d2O372oTy2PNXJcZesuLTI1U4jOyMmtDYv6tm4zdi4
Hu9qi0SwYTkPcd2fKRdev3A7vcQYvytMhb1d42S2g0shuk07gKZ27bso9Z/zqiYLZ89PgzD3taX2
ievCwELELvzop+4U7Cj4PjGkeJOvAiAQoZMg+t4V9e5/Th/955vggHfSr0wNPtHu3/97K+V2n+X1
Pf9s/89ftsj9+19/bP/4OfwslzVuf/kBvHbcTff9ZzM9fJL67f6MEP3v/sP/9fnrT3maqs9/+5cf
ZV8gaj58hnFZ/Jk36gMH/c8Jpay6/Pzx+fu//weeVPgLgpSnCPeG6xH7/n90UgCkUglTmpzNlvKU
BVP3PxbG2da/KgZupmcxuWV6Y7Oz5j8Wxkn7X5XPGjmTC9+RjuW4/xM0qVi4vf+f58t01+NFKVeA
T5Wmpdzf9sYxI8LDGbqMDMB2ZLE7r2dHNg/2EqTEFXlTdJqdLmAhuaLzZMcwl/H4VDw1eA1BRxVY
THTGiEtGt7VFrcbMKFplha72EQWFWb2qeVLXP324/2xnz4IG//1F82G6NlxXZ/kg+Oc/3h9iZOV/
+xfrfxeZ2TbWVIXMBmW16fLxVhYzIV1ENjv8bBsgnFXoyLX0xrtwmSuV2i1Jyfd/sHj/4ND+sxfy
zz49Biu+6Tl8fsL5jWEuMcj5hbMkntOZTUvhBO0LxAzkQhOLiG3vVe1++SO9uuEvvXqh2SHgz19/
/3ks8NjfPw7fFHSHtm27Svz2HQZRALcwiEFUVfAjIYhsxsC4NM4M9CoP7f+KAa3+ujBJCYGbQPKX
5SiuHNP57eMfAhkGqahRaKA1XqtuQ7LOfjeG5rYxOkLoIqV2mkP3KVmiQX04fQgzCc5z2+WnyeJz
d81jPo6vEfJPVCanIBKX0V4QAtmIVdqyvI3IJjTPkYKdwP3PEmMdGBjrYEHt2bv5jPdixiOv44fB
rLNDk3bdSVeLPVQbxwLb0j5NSNB2SRI/mvWvxL57iitrCwLvGmbBdhzqfttHaby1Wk+di/TSlEN+
Kpt8VT3m+Tw9jQTIvEJ66B4RhVbmv3T9aK9Rgu+WpLXMMzRHivibIM7jdcSBjJZNH9oGw1dfl/oo
2oeEa+8O6N1ujER4CZbklijG3aQ1tVJsIWypaEENsK0D6NIK92R6hPKwop6+JCCLLs00HIJMdIfR
0XvDAHk0qnzcw26pVyMzMOrN+ZpjUb1J6UR2mSmv3aghhlnxZYSzAny9NzQu/IYMaEHCBFAUO1uE
icHeDZ9SnqeZvRs9O9o5dv19bgTr25RDNhi6O2L892rQFLkjsgqAo2I9hYRs/bDHAgyOClHeg1DV
13AXRG1fbHL+HRGuowrDea3apMCRXN0ZXh7vQAu0R588rvam6VRDEDpI1T1r1whOfhNcg9KIttbU
mcfGYeaCppdfXb8m72p64ti+4uoC0YA/rY/EtJUVdvlOoYJG5QAB1m9wknTNUzk65lXjoYKWLE4K
o8oOIPEITQB4hdUH8VaaRrh3lBPt7CSE0RUb43YoKm8HYvAtFwNmFMf5AkAxHD2f2kB5JeUcuuMQ
eGzbCfzmvlt+IQv+Zlv9C3Io0UMpwE0a9HCmIr1iTAwP/v4WF38FSP9xz3m+sCTxbOHY1m8nTVko
kcdVEq7s2NrYGcFM0Q0ne2GUDQNJBdc+SS9kY5D6HlclDLAckOaQifvRYno65+MThLxDMvjxXfBU
xQIgxAI04BdiTsOpibN8Q6a0bXtOTQJ3hs/QIZyxfxe4j+Bg/v37sf7KkV/ej0XCQknXdW2Pp5D5
1yPcNCc7gpxLL1zjb7Gjwr8YD2oiXtjX6Cod1Jq1iJ2DgfpaeMOZ5qTcGX4ApLVKj//Fi/nrJkWE
GoLN8FJ51NrSpmP77QB1Ukmsx1hG9XRpJ8fDUKRl++K5oX0wZmrByJqggtWVf6YSXQWTzh/Bughw
htB8uBDY02QH9cX1PeuCCebj71+f/P3AXV6f6wmWxHrgyqX87cs3iqpw5UyVX0+jefFUeT+bLbAU
Wt1dq/v2NsJnsm5i7+ev6OOvY2tsGxLt2cBmNcLIG7cPo42XD8FtGcI6sl3r+uuXoKgwQGBP3P/6
sStfMJftpAAMxcEUwgL/1uSSzU6a8FGne/8QV026y+05xjSsTgTbvWuM2PX3b/kXEP3PzzTesvxV
nEjkSOX9uh/+9Ih358o3pVSkFnV+FJaV3LpB7V9YNy2TuymYI4B4Jed2G1y90Ftij+1JLv8a8Y/3
Ifff8qrDqamz+79/Yb8+699fGJwzvhFl2p7pUhj+ufYImlqjKeLH71PpXUgB+CDa9bGWM2jSUoiN
Edn6jD0Op8jEt1IP+q4rvpl54IA0t9nYNk/zmYC2vIb0MeQPY7wHrmdfwiB3LpOJx1cJFWwLgdhU
gJ9ezRqo7DCz8YzYWlzEzoNuFZO1vC1wGlZofaopr51W/8WKUWt5L7+9V8eROAWWStO3/d+uOxp9
u9WKPIHCximLmHFpJ7CRCoVo64Zb3Tf+Q1TT3oZlfEL/i05+8Jbmct3HVUsaTsjryOzjZsoXSJaR
hvjbYu/2778S8ftZYru+4C/H9nx0tn9YiGqCPErawSVnncsLLojmUXSZuuoRq4jdzvkZYJZ+Mev0
aXAYCiXECFdGXX+VtrDv7WKq13MrI7gpxTPxdajfQfUBJvFmjrPuuxO8dEJ8RLXlnOzK/qOf+k8r
yF+12V8/Yt9VvAHL4ewR6let9afrPMGt5FfEHxGLfYtgsEsetDHZuGMu1VGCzcRq/X7rwMd+SAY9
HWIDo5WQhX+ISncbFD4zUp0PgK4BuoY+DIjCLvP7ePmdEdKEZq2V7QUx30tdaCr1QR3sCc9oa+YP
f/9FWP9wqvNGFBcLVSG7rj1O+L/eHHaROlYVYjxBdJouZECsQxDhKPbAoK607xEZK+zmHjIt05eh
3GFMzQ6Dl8bXfLKOPTsD7uVQJ1dtWShqAE82k5NG0Ehy85Qj7onGfwf08hBFw3zti3Z+crMAm4sL
Z5Y/+dZMInkymlqe0jSBl9COwfrXjy4bDFJOyRN+SSwrRtzjuSq/mILWd415bcyyuK0rVAUmhudg
EvldMjfMo9Bu4HFWw4n4/kcQxdvZMNxvjn4Z+0Jj1mhxARhuchu2w64wk3Yfk/xu7RFGt01OpM/C
/NYnSmLfKFWy+s1g+4NG9rmNscPuM4LqDJjBBtRd6gHDFOcCetyGXDZo3AKPXDGjwuuQKSacGKBY
tW89qrXZD7Ailt/XQ0GePsBEk8/ZfRBC0nOyIj0ifRWPuqZQLaeJtXjUJofAJB+ZTcNrEY2XkKMF
TlHZgTqP5aE0WJyYlD+jyBqvuhETKFuYuRAQmU/lfrOZS5/KgCYXqE16N+u23MVS64sqmfxz+Ol3
Dx7SMDr+qZgig8DayFllROyI4ax6tlsGa39/tTn/8NRWFl0PPYgJGtX0vOWp+edbh+QeCVfNsizR
sM2p2OQCqadOYhCtaRHWu77UFNv4s/cWcxMO5iF7s9DAbjpBgK7UM9qXhIddOpC5R8Yw7ynDMtP0
nR9h45wyiu4vA1XQTKpn/DG7eaimU1uFZOYiTWihS8BZRWa/Z8777Iy99a1Y4j08dJ1rH0/i3kmr
O5VfJ53OR9MdOvKty2+jupuPdsYMkCCfXndOsuSnUsYQ5hzuWj+rdgzRjRuONH0VdLu3LcgVaM2B
/12yVeGmnx121rj9ceaiP3pjII9lNVOLUL+lm7//mO3fT9elVLNMZTmm4/GX+9vHnLUlo1ldU1Ji
pl1xgnEFd15+mPqwuiWbzaQyteyzWH6JbBzWKUSkTWcwysYUuU3NVcWUxbXy6ugVTXSpkmWMJml6
QHNESW/9qCT6W9ijlS5scEMLaFW22mBeLIFdmXIbN/ZpNPrpMtRu9diMtXHu8gTwb5zI5zbV8/8l
7Lx23NbaLftEBLiYeaucUwWV64ZwJBdzWIxP34P60Y3uc4DTN4Tk7W2XJYYvzDnmRoOFCXHNWLRm
HzyNECuwlkfONi2D4JmXzY9sKuqb5VFf/s8fjzD/e2XOB4QJDswO+TPssP7f05BiH6JkFDEDEBNR
f7qxD2ABnDSlcY8TLjbowAo3blnoHzVKUDl4yV8fl1ThgcrWOiWWGTbCa4DMf891tUizTm5LfDBX
y8kIwIw9412O7lMTONVqpQ2P0svh3QfTW8guOk8ce1eq3KUKYCxeBfyNmDTZSggx4vy9weNS49/S
tJ2r1vfuvU7z/oItCCkf75JA/bT9bDzXbOIWY+TQnM2fqiMDUtRC85pHcXeyUTfx0FH6Wg+xH/Ve
gOGtipy3tB8yvNykf/VYa3Ov9n6aUXnPLXP6G8J4iHsgQIjD7gPSyZpxDnPkPt+WBoonCcR9z8AS
GGrtWeyV25I+ZAS0rLcs9nqb8LZBK88ZgK1z5jVyTd9Krnxn/SvY7OiehuiA7yTfSGgIS7/vQeG0
eMmkn3r3gDvgAsZC+Yv4CdRD6gagOLgxvY6X3AP2PjRrWFUSwz/DAy3IBPgsqzobdI6rRtQsP5kl
7yqNOPoqw1zgetxgEBqX88dDCAiSRmm1GyAwxgdSOqC4lvPGCpksdNacFT5zlkzEmUI6eH/Dw0q4
Z6bZjyKpnQd7cNaTHmN8FKzNIm/ih6Zk/RYgeN91Xh4sin6s7w5P0AsLL/jrs1fAKOuzYXne3bBo
cM1QfEBzx8FB4JSpmqMxv5J94+7/51Pcm8u8/7tGMQyL9oPhoPANnU7pv5S8qdM3Y6XBA45t+z2C
/9lAjjkxmC53MJAT6PHWbUhyjAQlEQ2aDjEHkax/nny2z7pF0lubd7jx7FNcT+XRiUomCZlkPOjY
LF+BsNSH2grfYAhPTyj8j6Id9bvNVPKeyQas/pB9QczMdzoLdKcPpoOUCrV+0uMk6hic17Z0sDph
Bn4dslkwWmfN1U2BCTQ4cWnpPPCS5AR0GY4RJi/c0KY/5jjYsFPT/NFFrAjzTFGgjj+aFqxAqlAn
UGdH8yJn/G7YrbuJLD/HGApqzzLDig1vX4FyP4raIEA49j7dmM7bQbC/zz2RnRPHyjZWn3Eyepm9
hDNtr9IRNWg89Ok+DAMSRMa2/WY5vNb1zPwMzNzc86ir//PrqI52shGE/GROeYhU9/8NP/+vk0O+
Wc+cZ7++CUXzvxX4SddmlPaCIL/G3PSyaJ9Oiw9wSLgNTSjzAlKhHhl81kXDRv1Wjzr8gT6w9lDA
rbq2t1YO6NiA+oSH3jDe/ucTj+H4f+1A+Nl0Erhc19Zx2vy3m6sJ1ihCCauxHJVrRaDHKdeM9JAn
+qZmhsRAa0Jv05tZsI1ZVqLoDJ8KmCi33+kDzfkuzAvz8DqAuDYP2KyKVaWP1ySYgiNE0uAYe+Ct
g4LlclGthzyIPlyDO7D0i+w0Ub+dydbaeIwZF1CC2o0PPOTDSJxhm2UzS/Q6tll5lIatLbLQqD5H
N2cFVlDbjuZ/WEJbBEL2BrBxvDRgKXxU8R44RX0McCnURCTwcDPYecZRQ3bu/O51qO0w29gt062A
uymwccBK2Kf09wA/xMZiTbQqqJc31YQDT1ZDdopth+i6gNCb1siyR+4iGTCG9iCsAllRzl2tdfIn
RpdvNRJSGPZleWiFS5iy3vQbNBrmnYgS7nu+7j/zAcsmyqQ/uPbRn2nmM0Luc0TfRkzpXGc5E7h5
aFEMoIzmXts6MTo9crC+19OP3P2ldcSAAARSbjlh9udcT3yfgN82cI4Os5YD5dsfuoVkqxUBzChg
Bas0IjWhDPgf2iYTWyGZMTosv1CohtZKrwh8HanHgljZVxSmW+mY+rGjZj2+XunFU4/a+liWjtwU
HgJS0khZqxktxtSWhMzcbIKFqkNj2dkoyx2zjYButOeCyXKYS6jvKt5n1PJ7HwPUSscFtNQiKc9V
T2oOkigxW7L+dUUOHHqA1+gHrEoLY1qyg0uOeHGnDY2/sXOTuDqDUSf3gH3mOc1EdBS5OlqVPlx5
eOJAHWIiiEkE4rTvnklpkZfS3gut/Iz8jM1fVtdY/LFS9rHHmr1OjePrFQv6aQF9TT21ix8MIcQj
ghy0EN2UoZpnFA/2aaRgWQDWMh4k1W2GYvCvYyGvzUj/g51oNRZJeWy02kSnCUoQKzqRSVpe/8Ug
oM590waHBpfsOrTQgy3wZ1NZJhP5IDKsvsMjUv9uO7YDwZP+YF2KKjK2UqMFdcoJ6vlG6t5wo8ph
9A0wjeBe1llvNCD5lSoCrex4N5sRuF5QkJPRTPWtjEmoiVzcbK//YDg3y8WAETnmXdRIOrWZQB9J
yMphFqpdvfdy+j0Y6zXwg9DfpAFAKx/MOCBwKQ8pStZVU4PQquyUfXUNOarSAvEGnh8nbjWZa2F2
wbryJn3bZ0WGMaUP+ABSj9yfOhdb9GTxpqtznBA2+1+rHsOrxuQbftX0dyLAqNL74D2A7XecDDjb
TquRj12ULZeA11+VeWHXJi6vN2nHHIfZSbmMbOFeOpnY+z6KT1OS57eeIvmSDHhb6GwxoFtWuPJo
TnYIUsajrrnjoYXv1OgFKp6SlXwUDN0BNXcIAI3mWjNgDPTI83dlhGNPG8IUaLQfroKAM9OKXYea
Rd3z0Ex2MAoX3LLbnV5WYA/ZwtBWQwcuC0YdvSPSfziEEIyuB0ZB+zIbvyIINGdGxoteD7e2zJpt
mdTVD0xTWnJKcuOjQ+J7HP7PIX0lTOG5Xek6HS6bsYeJluRqmfknKJ4MdiGNlpa2YCjR/q2QTFfH
hrgLZojambMEs5KAV0WRzo22Ku1xXQWGz/JF+aekcL91aRMYQEe7UYkq9tK1r1NClkIVdvk5dTLg
i2YynR3gP7Pstl9OXmMfy4invIFGWHfbA+OsY1SZcucl7r/Xd4BKAlkL3zFQsiy8t0G2S2hbBtf7
Qv8J8aYmwWDo0fIUCe0fASDMtT67WXAzzAeVSoigKchxvQ/9ncxHe4vjs1jAObIuaZL9GVPHvXjY
rXB+eYL5Tg3nvmyJKYvd4eGNDQbOnJGCP9orV2TVvldl8+XzSJaj94hrKvohLs0neIK3tGm5L1jm
0yS5jkpTaXtQt2EI/aEzYHrmlXtxPB/4hu1KKm6Gj41mv4dmeAnLEZlcI6qPyJ8AB0cMGgCnbKZ5
eijmg42vdVGXTz3oYGtN9Zm2Z61pAHVA/JfbQnfIoO6s31ah8p86gFmXJ/K1f+1D4pnM5PhLofzu
JFPoLgD/nLXKUZPPrDwDIPKdZwEBjYIMYCMYIIsA5+G8fS+cXl8npVDIYxwWbQ2ocvTFbzBOz7GW
BHfHJIQKfYyzcUVJPv18GNLG3kzIhbZRH+1H2/ZvoxOdEwEtcqqm6ZSRJLjs2HFs8ab9zZvolFpM
lMKIzXCQYtds++QJm6PmJkyu0CkcR7lXg/py5PTbxCP/JbM5KqMtNnZNbFde2REjlhLyXlQiteCz
W45NHOzamp7cNMJwlxG4c1Zj62zM1oHlwnLTyyoMCj4WPZG76Vkm3oGqC3t87nKDKgPYr578Gdj4
bAzUTo88Vle9jl2yDWeJ3jAGazFP8ZVd8VgqP3GXld9Sq2aEvdox99YOrtIw3RSQGBoQMT5zT+4O
voMmWZJB5pAQ3oxsxGty7GeJY66q6o1FQvrh2ESZD88odL2fiak+DJDI9IckZjpcL6ntNkcI7M3Z
xK7AKnfcNFJ5G5iq+oklbA9wxdUvVsDsmmJw0TFVvE0WcGcbbkSe5gSdV2l+UJlAQ1NEDFqiqL2p
AiGgZpaCb8LYtrVVf5rlT+nF5lvTtdgPCt+569KvFo4LUUlprNaspD/JevIuke2r5cB1+avuSkTa
WCCBpBFAbUITHfM4+nACcVNuh8c67cmKIjiET4QZObM2jc1rZZ28QL3DP+OWQg9C/oFdYFBuEvKt
M0kogM5AwtIw0NsooJymP+joU49OM26wFlansIrDW1db2rWxQC80BhDhqFylLvVE4Gs33xw1FOwP
18wPJdPZrWPAOO7afF22c5omxuEij7JvmsO9ULJbGUi5N2E7wfIeQuReU3Q0myHbgekM8FaP8bWI
fQLMuA+cIxEOb67XnysPvptelOmKziU+6rUNZEgWRJNXJGY4AN8v8OzQgRnerJaLhnOW/+nHWQCe
4eWxoNDDuZggpgil8ahD29VNBYYpSGtLvIckjzfpSCdAn0rsZnphzDA8nR/V5JZPj5HLZUqctRe0
hx4KS7TWGrNjFQWEhxnhX6cURDkUPqdD/Qj9VoBj+d8Ht5HBTnGDij38DJVgzVjq7UcYOfkJiDiW
+az3d4HI/yRiCCidyLtKvAp4KwsWGWndxVTdD4cx/6GyNLIEgfVue5Zmt9fB07yDJVOPfiwxrtXw
XUN7vUR57F/jNvo9GGLauH0SUDuKnYIXAtwUk3lZtheNgCtIJGF4T3TX28ug/aVldbOzG+1fYCXj
DeDmH2Hl2irTZH0oCtjCLQI8IMOhXPhjmb3rdU2upK93p6p0rEU6tM42q7zsRH6OddZEBKQIDvdF
2dqIMbWzzkqDPmfE49K3m01eFM7JhRtxz0iriuu/nohGm58Jf6FkqX5D/lBs9c7Rtjx+zSN0YQtJ
Tv4dCdpwjdHXPN+ocPt6QOxGL9y50KxIqkhuo1bz8xhJewbIpx4d3PzXh9n3EZJIF8+58sIrzzNI
mD2Zfb6d/Y4q8oTkVKyHbJ6SenV9a+vBPka1Q1oepZRpiS9vEGo9KNEdkk6ZcNRDpNSa2WYbd2K0
IdFm3IYiNlAH4DuP/0wTBpvcb4BctFBlE5UVB53h5Y/2iIlgukRVAI1yKEiuQcKru//AnvpXyye0
JSmm4WS73nAyyZsSzljsHFM5j4LZ1s7o/ihrIp4RVV8cJhnZk8Sx0P3yLHEj52eMr8Zv2MBZzg9Z
CH1llujf4b+DcQ2d+vY6zMqUQGTqZDWFf3Rs8/Rar2JmK67dXvPIN6NLe2urcvq0p/2YYhnrK0qZ
yg6Ng9BMcWjmV00JtFev3WENpnTbxml1KyOn/M8hquJjrCLwvl3tIZGKW1wFjraZukyt0+5WDnDO
F01JBjw5EbJxky+//5zCHCC+gzM5dBghsFko14M1+zGTOsFDzV/YOugOpBPkf0zQbbIKP+qqG1dG
XrV3wH8AYpuKRVGHJ9glRmIfK/IvqgFihqCN3zSVnm2GRryx2Gwfk279iAoIkcry5MZVUXT289nY
wdOhwqJxqqpYrVtr6j4pxL81i2ZwRbqN84QnUG5Q4ifb11v8K8To2IF9UV3lHYsifA/dmidCiFq9
rQhkkE7dn4o0/ekTnNM4Ge5m4piRc+F/H0tiVwot5TLACdUcZBY+YqJrUXw76XW8Dl3iHSVowuMY
ZX9dEHrbRqt+Z6n810QAHmDBRcfOJ9tsLvxXFS6TYSh6pv9AxNC6Uh9ahXXgqoYgF+jm1ccktIhL
+lX6N9DoMjIfOAKpKcrcfheG9pOdMKx2D829nrKoQzu9NlAIr14llKdIe4jinK0JJkSg5Pm8u/Pf
KkZX/VTWnyBrB3jXztUVRv2ZIcoByUND+PqPKF98NzZX4WDrT2us3tLKkc8sDnfY/71DHOgeOlOf
QDMWCVia7e5ijxBBCBb83TWJfunTkCY5zphY+MapnjRxRV4UHWIIRquYpcSXKWiCJtnbB1W6mMXj
Cb1rkh74K+sTacHde5073P5r39xacw4IhqsGwWkLaJvR9FGaY7iWmZ58KTz1gAofZOw0J4bf0c53
B/dPZYPmwhQ3bmQbvwMSLM8du6xNk3szKtd2b53ZeTeQgPHBKfn92tix68jrGXoEktnr3GUXhQH5
ldgqtepfHAfHyMG46PrKvgcdMQF48WjQosQ8vA6NIiba9SKSpL3gPlX5EVrBMULxeOAb/oqQWu2m
gQGADb0NMMIwLXumimyCuwqdYkX1ZKcFBEF823Mxy5gFggxhqiejxR2macwtUi1bTaz190nZSByL
6LfDqO3e6mxYpkm7Jz0r/jTq1lzWNcJhYRsO+CE3e680Z+XbdfMsiTU7VTrAFZoAUGD2X3C2XtLK
v0yTgf+GqfOG2mTc5GFCR69AjurqWBWZ2AEGuw9k8bqBp107y84e2IA6mUEGSEp63xaNpWOpO7d8
kmwtzte7yjG55C1/8DgjVsaAGaU+HzyThPmw8529Ew7xAgx585WHgqLA+2apEF2HOI23TTWV60bm
zbJr3frQa9Ow8SpD3vVUPHoM9s9MZdTfdTWdQviYy8Jha13biqosqJ1rE+GfpDXE0K+NH2KqrW2H
ZipcETvLE6S1raNv425CYwKicfJ9gFnkLqdzjR116k0zAvCAeXmy58OQlDmlYGp9AK8fvzwuPAYc
U34biAuDOmmM3zKO/9glnH7+iIVvyvYEPqw+pzhwBN7TQzVipqn04p8uakhbuCj6uthYGMfJVp/W
DPi6mdggSGiz7SPGqxiA8/gnYxy1DQq9vweapCtJy70Bd++Cbra9OABxLwwmppXdW+kZ2x7Na6iG
99EvHlpnvddjb91Y/rfvTeKsDGy9TwTxpKXUJWBeU554qpODoHR6kJzgP7jdsunYdcOOu1GPffda
555szc3W0tN/8AmINz9bRK3fn1PFhWyJPoIZMiMQQjyjuU4KnZ/tWmSGn1ZfH2sGzP8g5a+NyPMA
bxgfw/CHSecvF5fqVmhTSBa7kRUX5GXFhZk9n5VPu8VgDEQi16tuwH1yqwQzuDC2uq0B6OMOcKgi
c/yao9g75Qfv0TgT5gqUMJANQ/Nn01fZb5y2qPT1Sd50cSdG235DJJ3CGXP2lSegbnchxDNkfS/Q
jNGybemz3L02qBiuCtrYwaM9nk/omsv/S9kQPpqgoU2y00vt9OwTq+SnLuLmXoHuJK1ST7geiFkF
ik600CaaNRuay+yID3aNbdV8Ip99L9PevcWIoZeaw2fiMgU+ogntFgzY1DoZeiwFeQoGIk5hY4wG
c9bQYyIJtYcMgNvrXdGnvxsiFFez4BuRwuQ9I37rwtGGmvoSqFCUAIvSGrJcfM0dnvxRicQMQKzG
IqiCZgM/Sd9ikEHxb7RyxVxBbPl07Tc8HfmxzmvWvC2objHiHI00bdoHTh+fGgRby0kMJIVgMh7r
DLSMpi0FOZtnK0u/IpAgO39qWrrPyiKMDlIM5wU0SWMGTqLgL6DojTvZtUCfokkti2as1yQ4kG+V
FOY6NYktnT+90seQ/foIYQv8hN2SvAP/UM/Ate4Kmu7ReV0o8wGVPo+CsHcO1DDLZCiKv9BxQtzE
RQYwY0g3kRX9hhwodrkBeXyAB5gJPA191HpfXlVAYdG05OA2ZgObSl7QMIhLLmKSfy3cqAGAjo07
WEiGq0Zn1BeF51ZLh6dpwjJXrJPD76Dtx0uDWHmBWtg66vyFKBJ6HNWZi8hqxR6hjZYhMJoDWSzp
2bP6TeqO1IuS3rh7umRnHVkmEeU2vyI2MD622VpwN+cEMjFsZ7PwIde0e18Gybkao4tmulS4Q61d
obiCSQCVfR5kXp8Yb2wygus+MTO9e7rUHw7gtzNL6AA9tMzAW3nuNgP6uTN0vn0BIOvdZO3CanW6
6fZov7tpS5Hfz9QzVmN8gZ+is/RPojSxgpDMjqrkT16TBkM+t3mZUv8wJj6QztArPs2BhQyBOe38
gG3QOiV4jjuYKgGQiDTR3m0k2pvQa/JDEYN7A8HLxMIwAZnTK3JGuKhgh/aaGJ72LubgcK5BvafY
zzJvUzsmp1hvN099+po9hrrq8EANKrhj21c3CZoydxPtTljuLwOE3wHnenDNW+szs3qq/Zh52KIc
kQo0sX/WyfCiTEAzYvpusFVjFL3jckbJzz8n8rt+P04tv9R3T81oPzsZ66eI8Qz2tWQdDuRnldyB
v2o39y9BIPX3FDgzj8RqOL7eCgnzo66zZAsh/R4RqXe2NZjgNS66LbfPpZznsq9DagU7R5rOmi8G
tDZcLIt4QxmtU86GnTdZIwVr/Z0yMSOpJA0/CBfnMjXhpSHn2dqF3dCpzDNnv3EXrdfRiodFd+tR
6p1YwFEgo2PZibgvNoHn7xoyTB+9Ee2QFJNwNGUJoXUdOziwO0FnJYdEgieMAMQs08rybqGu2/tu
YCAVYyM983NsG5pSOHAF6CHXL5eJBggwVQyhWOyg9Sqro6JGCfCQGSmBcw2SxkVP7iqACzneGmai
C0OM70mYGG9UN2ubUnTqrRocxkgoYsJWf7S0+FHB6Dg13PhNglOwrWoXMheTExSDL6Jy1SnpEWCO
/ffrjV/1T4x3u6kzxfF10PA2L8tKrw6sps4FiZ4/rMj6DJL8huPyCOGlvYuBIegwrsvY8z5IaQfP
0UcmpxvMF3x4RreLfWDyPDLY4GogJ9KxgSlCDVPkTvYZ9vgIjRKjfk+NcO7JOssD/SoLU/4Jo+kK
N+jbNiNzVcT2P9RM4kSnNJu+w+DT9HBqEqGz0IZW7gcHYblIZb21heU80IKTDmQaw8EZ0HkrTOZ7
khoC+Bi1/UYv5Kyabuw3fvHhe0X60Ce9fptq+IGwhapNAkrlTU8sHSkM1sSwzzd533cnmIXNVRq0
MojMeMWvh6EH/mKWIjROFW77gWAMqDb12SsYqjrgABwAvGPYFeyv+f1FATihjT0sZ7AgdkoF9mEg
YvQYoQ9kkOLrC8UHTyGDZMElDWwbF82BWAIWBwhIaSmKJ9xT4gBMTpRWkmCulKWfat21d3mJoBku
iKKeoAyuD4FDx9VkaXoxq+8uRlfptO53ZYH1tueCARErJWtrJAe7T3wCK5ghVl7oHF4HWyUEDFYB
5s75/+jQrDWFWvaDsULAA+QhIwasCTOytf38qxJjhdw4pcVLffvQhnO1nTyZKaYXN0XwQ6sIx3SM
iguMYeOsuf8ZY0NIASubwgkzlXY3SMDlbIidfcauDVCADd4QNt6SMqO8Q+PGxC6mX1qe0Aeh0ryS
tiFP4TQRFc6ifkGTPjCas/QHXoOCsYpvwgj8y9R+PMBMQJqblOPWzvN9i+cVSXt8FhqW7kgbb2Yj
gJG1urPTMq/90ernoOklFQ6wJln76U6foxVjJDw3tv7TqUKSZkYy3GYBfqomEO0t8gALzxvobpDx
QbhMzCv3zcw6MrCzke00ffFJCwW3MQP3jFUU3AGJZgGjRxlUS2CTifGeacL9iQj1GMA3jhZlu6I6
q35kLSKqnKuy5sQ4KENlKTAzAbwwc6cDpC2fFIK8Aorch8z5a+pcbTiR3DRsCjqPQ9mVDbsF0K6D
KNW2zQF4NszSrygZtaWWMNpoWnHDIiM3mq4CYoDtD/e1SPYrxslj5R34jP6qIiQaTFjXUC93rW1/
WXGDoLjA38OVwG1TJ1M0CPKOh3hRXJygIzYUsDUQ9rfXowOgHLu10F4JeqmDmRuM+6qRxS3a2F08
QLPPGMFeRku8C8LJ9q93QW08Y271p7C3mMRVYfL1n1ej8y7QP958DyPHqNDCT3A8oKZU2y7ywXya
ZfRnZkgITw0HtjL5io1NfuOe3S67kb232eQoD9lRRfmpF26GVI3vqpVBt3e99tSyN/9EWRud/MTU
oUGyeqxgxK8KF+8FoZ7Ozid6MkmSZk260xyr5GiMospfdTv2BzuwilslDq/xpunaxSlSFhvvwv4M
fPMzEUTsNQYaIDCgSEhPbu87l24o9GtOfXyF6+EcU1se3JgrsVW5fkxTaS/rRE8/U7vSF1Msgx9G
L7GRYMvl0my2qCNIguafSf7thFTRIgMp7sQj7y3jllZ18BGXD2oie12WEUKM2RqND1Btm35IF6+3
RYiwSeG/2IpxEm/cnv4NOSI9X+CuaD0iLzACY+Hl28KMPREuBLSLyiu/mA2WYjgUGQ57oe3bJJwZ
cXZ+C3g6rGRlRJcmVNe67bpLH4MAdR11c11QsoYCKUXyZ7iuh9ldHgbm6XWwjdw6SWJXt2i/fyak
Vu6GmUHg0DFtu0HEcLIanFOSQeDrLaiFnU9gfax1b0om2W9PF8/e1/tlEpKJAWMAnkM1qe++zCm0
6mTfxV52c4PhB8t30lGqIj97yBScqRnvKrHGu8UgtnQo3H2/uRAkUZI2Aec2RbJEqhGgSHg2yYm0
TWKMskxfBzW8CrZawVmVZydmzduH7R45Nu9eh7Km8oVWvWyUW918xjOpTlhxEXX9JQDTZAkMHN5o
thuDpLq1qoTxGFMYroFLr1jkYOemXBffelh8VJPfXoUR/HbybDjH6D1WoiD+KG3Ld4vI5UBX1fX1
ri1zxBRabC17yxsPABUXrjJgKzgW1ms5816saXQOr0Maqq867KND10sEb8Y4bUMXhbCyka0uvQyA
WquGYVs4hnxYWRuDF52IIiWAoc8+VN4xr2WGfu0kmzfwVoQqs8U89DotQqHrfU23Q/5dOb7l/uS9
TSxHMUnQOSFj8N7Y7Jk7iYWF82r2/nvmSeCVfwPHAEQoh0CsOrHrpEYkb5Jy50rINClrlRKPotdI
Cav2F1umfUFw6ZgPJBvMNVgy5tH59ep1KIIJSMtgfXQYRje53W2IciL8J4WPk8DT0EJmHnlYILaO
wr9tkryZwHrgbFiS2928vZvF5jnCkVg6GVc5716/ngbQ4IuEJAuJvukR0WNCtwR10dk5AHySynst
1x/D6LIIaO3yPXXB5Qax1W5zVMmMFd3+EfCpyMwQpzDq+0fH5edMyZl4K1hPRscTpmOP1ZV/XTdD
9KwNK4o678R8DpGeHlr3xEEyPSGF306ke0BPuUSh6redWSlIs1l4LSTSvqaZOgyB3qnnKzwbjiMP
DTmR7G9H7ZSju9yUTtqSWl+WsHdZWmxYiv0JKixWWuBFu1Sk1ZGRPjsVBYSps+Nh07oKRk45tSdr
PjShoePRQj4Z1JAku0LunYJkrV5jtiVqIh4WuAdq7gzWsGAyB86HCPZLKoJ3dAjl1ey501k1U5Qe
fGOtvO7wOrPYz++ziB94jLjMMF0B/H+9pF0DfqW7fg4aD8oiwtEvh5N1N87Ii8zVjG1e8B2//hSG
5e3WfquOBdGibNgYJi3NAgTF6/3ksxHvLTbtvQ7p07PK8TNR1jvmFvsQdpCW1aiSs20wXm06xNCo
609Z7myj0rNJ0OlY6s1CbAEL1Dv0tr+rWP4nbbju0NYsSrt7+DwREQMTN7FlCcEIIdknefSAIXgN
caNimNpUiNE7ciMzlGrVKLY6qCy4qJcEq2cxuuuufjYDg4QTa/kbALdfGeqKONNp7TqoXc1XwkJm
HKE4DGqPhKPzzQMQK8JnQQBLWZBONK5JXvlCm3OoFdkh0VV0iLHGb4sBb17a+9TSyF04et66d75k
Q7OPiNsjSDAByNdCwZjaHVYJvnf1l3/iSlrWxQuO4bSP1Fchvk1l3FgBcsOJ1oL5JW6ro0/gbZ7g
/mZm4jNpiaqV2x8y2R9aTD/J8Cs4TzVAsWkjBHebtKFNR5/FULgOPm3UtGwiQdInkQC5+VZsCUwh
dxl/BhGwSKvovPtlx/y/m9y3pvoF+XWBe5WxgAcIvt023W+Y6Ad3L0W29QS3X4LH4wkN36AvdD9a
aYZ/8/70cxT8xJTsY5IfuviBtXPXpAcxezQCKCrkRrTBUvZ3ena3nQ6e9Tv/mY0W3sdzmxGG3GcY
LA6e+k5MdfIdtWz4+nlMr+u4+a3XJx0tgPMYjXblWmolyZb2y7fJGFeRRq+KSNVkXa3s8hyCOsu1
aat6jYo1I4o63A0YC1zhEF4eLwc0YpM+LiPFZjtlBAyEaqGXxNxV7m4S1YYHx1Jy+ycd8AjhdpkI
4Ds1fDoidYNnAE9dwR3qG5r4YxRz3+OfDtGEwFq5T/1pi+qRwL2MRR1jzYAo1dhmNFu+S4F1JQNq
mMSE3htXTxDfwpwZ2wPh63ERL+OIyaeD1m5IiYnFsOp8s6mGiw8xpiOYk7nYT70j4Qm2b0Vcs68x
ngOA6tCngIm1T7k0/+K5CxdQC4h8yLlKiVl1WgpCu/M+SDnfj2Vyy2Aee6SiRgFXWM8jP/mbcLEg
hbowedsY0qAt0xa1jVXI3Lfjr1EiXfTD65SHZ1E1P3s93iYy/Bh1Ni3hOZzUlvx6A9QRlsBdBjtz
WdFXhh055S2KcxlCNLKQC8c/HJ5pw/QXldi77kXHtDUfdTus0Pf8zDseLMXwnvrERPFtrCdMatD2
UCstBtfAitNe0Oqs5GDdPPCDaGPBzZFswTXbJtqF50OxaXiw51qxL8FNF/iEZthNbxKBkxOdVYj+
f/F0Xr1xI+sW/UUFMIdXdk7qbmXphZBkq5hzKPLXn0UP7gUO5nhmPLasJqu+sPfa+MUz8otDskyw
roeM45YQaQ0H9RQd4SdCh4k3wA9RqbUg6con5VSHeCxBqjPaD1MILGWQygv021WNts3Bw+pkybFV
YC8HcA1+6R9RF+aKEwuR+BF3xE5jAcHEc36V7NJZr5zyIoKiOda/cSltvgTzs6gEn4e6xLE8J2I+
tpFPMBGjaXu+W6jJXWfkqeeILBbbjmbtqzw6lFwwkNrY6h3xmWzBzSPAml5ZGkNO6Oy9U0FbF0f+
J5yvKnseQJAXtXHT11QHwFUAgckQilsTCDv6LQmVldImOt1FQpfxLes5qe0LGsMmQOiIQRiubbbB
XYWJQzFv6tqtJAAuM/PnakbyESEb5dVCL0y4G8a8OoEizq9KPfYWQzfvZ8TkLcWGIYJ55uHKAPTV
DDihH69mLXsKM/0dwPkuZpWlCeK85uFkTu6fTBNrT30o+6tsim9AUdAseS2NmbNlcH5lOG2HfFz3
Qpx4Ba+sOFdx9ZdhEao0fecDiw/jt2kWVuBHA9i58ic1P6EEBcZgsQ6qrnHsQc0BI4cCdWsZ8pPp
BtgfWE2p3Q3gkoizSepy3fUw6z3mdTUnMY9tXGx10m2iAQqUAS69aL4h14/7YW7OI1IJF/YdHlqm
vCxfWjQ49SQCz2g3UVRcIB8fTeHBYWr2hU2QWmusTSP/HjmB0H7vWvheA6hLrpVtxBSHszjV63fI
SjtelbVVJWcBvtBnTU2U1E2W9VlPipemGG45Ujte/3Os2zcTWnpjlFA89fVcKGZa7kPuan8zy92l
yZMcqJ3DiHENDqwwxXvnn9Jh2vem8Zqmzc4B+jipKypEr/Z+R83fuYr1aevtlGPv9IH8NSAgREKz
VUpVhS5Rv1m8RLVeHcgR+G34ipH7BwVcO5mPv5WyNpxCgE365BuUCykGABS5+o2jKf3HWUe4GsVA
OUmcMWteYjeYrfDQMALE9r4uTROR3+LhEx+9m3Eqsh7obQrhRAYeJLfpryRjgouxvidk/jlxTDnF
+aXHgMq6Y0iIN4a6q5uT0JBHSKQdzmmBdsstD3UV/1gwnuYaGFH0kEtn5UUjyuvs2TddAqPTQ5ES
4qaJM8RL1tKkT8o03JYN55MJiovD9+76GUYZJPMEUjPZ+ksveJx0bVsJ73XQmi+0gmnJ3oI031D8
pnp7rohLtF25tScI5WOyBn+8z0y11Sx7M0XVQ+sJphiedvQ76LnTH5tEHSv8nYi78IZsF+f+JY27
XdzZ29Gtr07kP1VJuS3RS3b46lSYr4X3qFfEOqPuDTIiSLqhgagAEbd2X7QJwk35kDsMPXKYJaRf
ZCI5GxhIRjIIwN08KiGR9qlN7/PS+H0+sBCYnsZZ/xgti7id0brWMY7j3o+oJMJNkheHrARE7VWG
2hvseHY66XJ95WyGmII2Z9O21uVDxISyFTNfLoBSf1qHFSEJKeuNxCWJNkaGg/S2+u7QQzJJ29h4
DbBYGfa8rezOgKBVb+1RO9h2uDR1pFSzm5ckVJIu5tC9L2HIVeUfK+MlNqGrQ+RoSCysc/ctov4s
eIMabpSqfy0MShupHRoRbyUIat/Wtm3b4GMghCgerk4hHxUKmt4t96lw7wiGEUnHKHnbrV2Pq4a5
sKEBHkiLzw44a2CI5LexQi5afz8SJhWkF80m2zNlohWVx254zLz4sXX7k0zR/kguPMBDSKwiYBFD
F1+0Xj5ZFroW7vO+7SxsON7fLKEM0ZmSBbmfMsVEs2El2q9yqxc52zGhSNV0aJGrrOdm/AKqDZSW
/Rf7Nbh4ZY/L4jH2iuPUGwyzipWMlrTxrsp2HZStSZB0xnIBAaFJERqxksZ7EbBcjC6YfU/5XD8A
SP+TYgOAYlBeUxHfyQm3wdyYrxI1Ql/UKbB+5FYTY98CahiIMbkCOnC0Rn6AsudPaZVPOapt6K9k
VID59yJVEblV0Y60RHf5fCET6SdjzNrbctsFd/PrNMSX99ov2iuAncArUKJlnF6gKzTjpHeIGErt
vfflS9gU75rynrIyKHS4cYLnRQkOKFh7aq0mZFqlfU0ytw+IxlMAawqSzDs+/aom+cJmTk+KqWzS
P2jJ5eq1Zfy1aL7+6A78exUffSqhdazj1JlaNo/5xPy3MeOVZhNlXPc0nhGUR95ae8q6leMJFnqk
PAOW3hUYjdjy64wzyXxCIm0FOrkgAWaZjYPe1CjNEc9Wya/T8E+b5hunMs9UlK4NE2uultNQZtLZ
2L5/kE73CxGfkqmhAFoADkdWccoYt5UewjbUScWZx+bdyV7cQaCSmlB159xHYwRIwh010gCHno2r
R8xbKhAMQrDVm/NU6clC4G9XHdUXEo6UoydkDweP0kxg8uHhTIJNrRk7osEo58lAWEWsOtZpCG8w
S1+XVTKBlvqajfCHYgq+Qxz/nvGbVcvXYMj5Zo90yvaY/I0jQtfSeeh38ZmFugjaIvksGL8EbnFQ
LpXuNNtf2tQcTK25/lvExYjsqtnWESOzw48/WxMkMVJmOoiR1LxmuuTkr6DBiqk0nCRaE27cAFMN
jMI2V7Povku0+aH1x1Enr4tf0hAs4/JfsDEmrEucLJkfS4cIZTk+1tN0LpfUy4lRXSw9zi6xSB10
NDtx472LsNm2bM+gOXMEaqS69ekHxxygEnVAuEGJFdonHC+EZtXDrjHHd0X4EDNb/dnF7MO/njwW
VtZLr1wkZEZmEjBrUboJh/xptQopklYWQ7uVluo/hSGfl3ld4Oi6Bf67JYK3+VOPNow8BOCHDMUU
YR2Y+6e7UTxrCoQC8ZZA+r0fLaTXzfybIbS3zFWYjbFdrAQDtqHLj26PdQeUENRt1qIOGoNRG7og
rtzrBH0ET+NjPVTgmnwbtGDfs2O9JD1WyLjhxa6Yl9TMebskP1hgAQjVeRPFCLVfLemWWgTFgoin
iHzEUCeCELpakGvF32EinyvJ1W/pfFeGDgzTtkESmt0f2M0Os7eK9Qehni9ZzH6Xpc5nitgZpQCi
Xs0UiMgibgEXUH0GJdHsHkhW5YISuTxmV9dhqUnALW9aQgK3PMYlAhAEIrC5rRmPBeIsbUgfSrO4
s3yqg9i0PuUS2Fa1zmpQLBZtAdIVzfyQUiiHHAA5c3xAvtR65th/JeVfLQPDzQ2MwXWJjKjx3rE+
AT00Hcvcrk8TCwvPFONK6ACHiTRaT7qOEbknMiO11+TmYfWwiHs3sy1TFxpxm2ud/KsgMeq3yqd4
M8MOslFY7sJs+spt+4W9Oe6h4Yc6BIbxd8MumK4HHgHQoW9N+6tFA0+zNpuk8dqAxmtvP2YQVu0C
601t0arX5ZdXOK8d3mXAZsMe+H29QvYJg2U2r72FWit/dpt2k91jwkF68hRQ5kQ5B+NzmUQfQ9y/
+tZ9aLkxnfyduB30IcOABdhOKKeKHPxZiyCpo8SOtZsrbGYibb0jzOKt7ohfjZmzM1fGM856vnG1
c1eTWIKt50qW67UazHRlqNwOCpzxfcRGWCu+bIf+PTGjduMnnMmwYwImW0guo/LWh/bin7rqDHTT
hI6mstI7ruUoGh8Ia1/XXXaaFQJXRADCVp8Kb+Xo95cu8o5EDh9sD1WBa93sTm50me1jUbz5GknK
jjsedIXjA1pTMn4ZHV6YoVw825eI7NygcUj77kwQ0eQ9LZOFoM4x29p1/xnnMeBLliHN8MkpOW7y
Pn0sQlKbHQuRkk8LO8Dn911jCbuQKwLgeHbB6FaRt3dq65YCfQd3Zr03nH3d9DN64sPuJyLG7lUu
LqrC3ZE4T1EuvomKPwv7ZTAYQJj6T4hJYHSGLfFnj/jY77lSTDzrhs1sg7+BGsJUL7GuPSfefDbC
mbiF9BxhTAyUxjPiJXzUpNPuW99cVxqKYpHQqBYVEX8uwHLB695yqSva7hEI24iHiMQajduYqboT
W4+4Wr7J2XxMPRS22PHHYGyyQ5FZZJuhWFzV8Y8Ts5mXxHWsK9W9OmV71YjFRi1Tvuvl/DZEly53
HnOqRHwXAsJ7SQAj78H0WBcmHv1Y/rH0AvtuRFx3NDo7aIlYlnTxpGcskKHnMTJt32l7UJWZJmmN
vVwDsz50ZdyjoApZKzUPWq6/xG3/vvw/Fe6rqHtmSkzPbOfJ8ctt3+uv2LU2oR2ReDp8FgVw+spM
t65AQzISwmiAsx7K8ezn2S9pOQ9NXnLkhaRtFrQY//4MZIMGRdndJWLKDOiLpS7jwI0TLt9nmqQn
2YiD1Q1Xb9QunZkcJqnoPPLvhoJBU+YtNNC+dt2miahUUn2UjDmhyKOZh6DC3cmQrIzHZ5GXPyaf
LN56OyQtp0sxlHNpPVlxdzVNOLXm8kx79rDkLvXHTivYD5TWyjZocExt79X3uBPhCjzNXxYQR78p
9kRTBJ5MHp24/qHeYIw0/y4veUvhlWnvZkOBRD4VRsmY7ir7Hgd5GT39hxSvdF12Nfqpnj4RoUDd
7hQtF4XTuAHRx8A6764Vz1tcF996T8kVZncgetu+Y5ilz+cyhC2elaeyeY9nnSjaGap0lUTPNXHi
orV+lq9RK4w/fhx+FWFyALf44xom9ieaEWU0AlAT+XoAy5nL96T2eSCVYJUPVYT4ldqVgzj9swQC
2DAh+LisUL23lnPkAwWG7BzMARR53IeUVqMiz0lb84rvUHQf5xmgh1zGclZLrE9hbmfmXKSB88FH
GQ2xtD5bi0yBCrvMYPQ2Qyz/Yi+PtOunVOoGCvGUdGKPNTMsdxIld4XAhABsuAg626Z3s68qbX51
3GS4ao13Q7E7A7C6a1xz24qK1YlFghzEiHfUCwwCi55IuOxX2ZgedPzBq44gQEzeBCllvlpR650G
xLPs6M6Go85GEuLnNe27GTE7HrTRQc/A55MZYQyrpbtmzNgJ42LFjvZNFBBOCIdh4+5pZy11wKao
BZZSeedwgCWYaozXqhGbA+GQJbFOmav5AQEUIihIT6maHh2iQVgtXAOxngZaDjWG342l8g2zgFgH
HlYWllopO7c3s8/mw6pnAsPwuRAeQcCyLhviPEtXHtIDDY6/8St/3BKBDg8dRIdxkW16s6Pmi3Cw
cJWh4lvLT1zkVhBadtAIGwHBiO5hJDyizTVwK5Qonpt9y1zcy56jqGDKjKQN1prF2PrqxhVw/NYq
VuRjMJcjr6qIH3IvuY09WMvEJn81s57TzNN2fTx621abF7QG7dWkhpfeBT89AhTauKyYT+bigrCF
cyjLPDz2uebtZD48kJRl76Kay8TVYQ/UoPgr5n0rPz9gbaBByogFcFkHIj/s4p2NkFjTCH9v688p
XZwJA/WBX/E7iVwcVBufpCJEgiN7ZHTyOZfa9+CTwtILfo4+7cGlGJu6o6izIvfu6SH5yjPMdABT
p8pSQBsmXE9qQF3OsFMZTrzKHfk3YcEaeCWOa7IymP2rB9tnmW2y5fD5uanTfoWKxq1GaEuJlYfu
X917Z8XPF/cKH0asNI28EZFbu9wsWryVORx3K/902vAVHS4WXsLZYxr03ZSNyyjBQ+VWNaj3oqvp
oz/oOzqrykMzwfauemRyRfJLO/3tSIfAjbL8BlDsco1oz8ob4ekToVULxZeW/KJ1O9ZFsQdTZQYZ
no2gIKa+I5dvUhC9e0AhgVHFvxrQe1kXL+ZkH6m26cXJH92E8wNpgWLXienYlhrCrXR6lQt5SREJ
11P4kBJMtEdbPaIrRdaGy6zmQQQxNEJawng3wB/0kwWwQF2Nt9HZpUZ6kAaNl7B9vt20ogWenAia
S8QqFXE4JVVREJNT4joainDvWwYq/OxtRLCPd0R/c9gfW/ANSPQjyWwCNFPCDmA9iMrFUnQpVk+w
ekhT1I5rGy+Aq5xDUYVnpkIXHZ12NbtydSMFpuWeSr+6cDoaWnRyiG3NNfb5Znsv8bSFpneuF+sP
v7k+LFME5m7A+7n/nI7cJpuhktZ0W4cb0QRRj1LxCCJPDNdoaInfSfNbiQKNNclRjW6DFgxbT0QM
V6I779jqv724+6U8JDUx+cZPsLIxKcYxa4uY9dhAkuJQaH9c/myrUBKj0CP2K+YKcz2jNg20eJaj
WnR7qDY2ps8R+QdkgFuN6nTVEZWG4Gz979/GOvnill0HGC9lxwaskSzYSbHkvZTO2gE8Omvj0ZEx
biwEmfNyORWu5FjSX9COfmulkawleDGnSb48qSUM4D6yrNnrNZmdYt5oonlGULazqBMH1V6IAljP
6fyWpP2b1dTrmO4RLyu9Oe02Omb11GTYewsFW01PjgRRO7wG4yfZDrsQ14BhMVTqR2y3ZWQFHlv6
1ZBHOIzwGQW0Db7ErOs85UXsBLa7xhOqBW2NO7nkVdHb5smYR3xUM3Aizy6Ymoy3tt1B4SZWxs0O
5ZA+pUX+YhmIE8XyDRxNFO3cvzAKCo7e+CubCS1t0XTitEzuc5Hdu854JTVo79n1bdYrEfTGuUo1
HmCjxRhV4oNge++M/JK61r1Ozo8x9H7QdO5zW0UIcjL2LZYvoFQQscs7F0JeDpmp9i0M+SK+VqXi
WpXTpQNV1mZPYI0j/mjZYzv2x7oLTwyLUC68+mlEeYDXxo7dV3v8rOb4ahLYJaz6uSqKsyGxcFf9
Vowz34wRepPrDl+W2X/C9qH3SxjFNMLfTB7TIuHFM9vG7tZqikU5RS1cD3fZponau1FF8I53ET7e
bB0N9XW2jG4lE+21QUfr2/oai1sHaYTqOA4pYtVlpvYNxKcFV5LFX5czIg+ySCHt5812Kps6TIUf
iQfNWb+bI1lS+NgK6tZ8CryPwmIWn8RQsOTA2xZPzMF5uJcVG8mZNvpYdntM59rwMSk5pgt1rmFl
HGvfvWPV+dXr6tJ50w84Gnze7nPSsp5jnYM6tjf3boTO2pqSGJOK+wVh6yUZBo7D5dO0dROuQp2+
QrNlp8IBQKYBLU/ZEJ4l3OoZd/Zn38vuUMUocUIQxlB3500SbsDGexsMnmEAI2jfVsnFpgTf6kSK
lBOBHUSw8/DTI+WoVOtzxuufgKgKIASrNTgKZiBbT4YPSojj6KbMnl39vSnxQBusJqPPtG2vlMFp
gKCMhzn2jsbICo+bm6vRITMjf3ESdIFjcgMqA4yuur0VhdDpXSu8cRUsu8KlD5M4FP1ueE81q9kY
HWGaSUPUuJzmTxTPz3mRtyzyjZ/cY4UIL55PXecbM5YUFZ6zGypgTaMVbcqweQUEg64N196pwBKC
elcceO92c0H0gSOTLhi4ujCBMR+eicUynR9sqgShLfnOxd7HclSaGtKA6av2GNI6JAwOi4W2M6ub
Gc/rOnXQJETGS0LWYMA35Z1h1Rcv7E4oq97g9R0YWh1K060Plj689U6S7FXU4AwgPBGVzUmOHrjb
DpF+N7Bk+Zf3lDJOxLIeTKmJj7swPubQe6utsxOxkdb7jKlHLZ68PsNol1A+VMd2mm5eRYq678Mt
HqI7hr1lghw+z83Wn/VfuxpxXBCWSmRltWtEcyJ9+s0oQEnyCI0l06dG491A6UJKnXfJyJPLCXWB
94zOJK85IgQxzBDtWPqa2UVk8XYqi80MKYnetb0TKk2oJdeQu54QvAea6e5G7yWTJLBVHrKKrtK+
DARNcVpRWcjxt+7dtbdglKQ2vnhGfxnHduUO/C62L4lrd7U0MJwzpypjr4Z0aYdgjqDR63ecJ9T9
xnAfcmcFebrcVKF8U3326BvxCTHWaU6ouiLywXVCxBHkkY/r8swgGWXIKC9TZdBEJoxQciP7GQYT
GzQeAFbbjkSLCQzA6KYndyblzK/JGo7uo5fjCmxfa7xeK0xTPNckhsyIIfD5dp+waz7FtKmRPwd4
qZyx4TvQcDB2robvz0Xv/Zro2dp3/DNV+FkmZNt3UblqMvwsGWApQzApx18UHskT4MYOqSv+/TJ6
9kY06TOuBGp2p7zM0vjt2Vmsoin/ZLYBiGl8mBqzp7zHYxOP9WvomSdUeU6BS9dQOt+FXH90pY7o
lYHHmJ7gw8GMY5hNxUm4HgPBILYk/MT46NrTCR95vBpSTAWZLpDnJVB95FtUtl4w5McxG/E71W8s
BK9TI77RvNGVoEry3wac6ZHvPyKz+hpb96dCTzT71h/5ERs002Ji7lZruE9NA2Ke2jlD+q6jPQXH
yHPgGmQsqPY75oJHMB6fnGz0NujEwxW8JmOfkz1HJYVsRa6T5C2teTJjw3+WTkVJ1e3slvu1Mlg9
6Vb/Zyi819oxKXhiQ6OWdLYZAdl6ij2jb9tvnzW96K11a9X3flB/WYhcNAAxgHz2QidBCCEgy+l6
bxvqMUlJdhZLE2BN7kmrKSB7gKV42dQjCzVBF4ZLDM1OjcAls9Ns5ZQfBdW/8mvu1gk3uNgVEU4V
zyFClrEul4yodmCul8zZNrA679Jm2g6zbRIALsw2pd7Hx4Zl9khHtSdn5cmpM5O6nGhHphPWGsYt
2+4pWRuD0Qa1xngQgeGar/2xKEqUgk31aGblQyhD1siAdpIBGmyYiTVjWDi/adGswm/fRZmVLMmO
UNtJEUzKS5X6wCmkvQhbnIcy5VThKSYkURZ4TIkj3c7l2farT1WNWAo1qvVZB9PsCva1EG5XPpvh
vG2MzZRyqKad/OP06LMBwlaBn9/62qHflGgL8d6zlrY9THEtZXyWPmrCA7hRm4tVnvywR56xJU6K
Dob3Ll61EJKHgSuWHHHeUYtytuyIfior97t2rQtpzA9NzR9TCqfeGYP2g3F6OWWGlGoSAglJBIWK
193ARBGwGQWibh21OH61wT6yVTb4Y2Y8bwI9dhCazooedp9r419Ofoga8q7rPqihnJ0F7aKcs/Qo
BTttycRrCa+eab7GmZcfABEa4F6/sJXZc0iUGD8CU7K9RmdTUQqH9VUVrdg60s2DhTm41VqnvXQE
KwQ9UqqtTjR1GRNmrro+XecKgpmsH0ZY412sR2s04S3Z6BvdLjuYgd68bpDuZ1gGD625ypsEGYge
Pce+lW6Sgsxkm+96KDRUOGmN0tojxFaMpG83xtxuSoZofgF7gWJLQPBwmScy9UL10zxndPwnLpdt
ZGdPgniInQ5HGY1IL+6tHcKu02OmTVi1rOrZZKB1Ik8V03dhZJu0bnHBJQ5seJdnIXbLhq7P+k6H
cdh4plXRDKbRxopYTRPTeWbxV3rjnQLe35jSJh5rLsjdkvhDIv3RiKxp37W8BhhTiHzoSXvVrQqF
XTbT33gSolxzLfSK7fDIdCGkuGM1d6y8XDxwuVerySc2a1x6u3C6WgXr5YSlzpF6oNrYHdkLUPmV
m8fPg8UAAxm8vQZko69lJ90g1wdWqzqoMkMcKK0CBYUncNuueEOqSHQn0a+HIbIQ/nUk0JLQtRmj
D4XU/JjqpCFQb68St5Kb0J/nE/prphhpRsfhm1+RWeor25o+4qzMA+ZOahNpE9aWqTw5Yt3pTbQr
sp5HmOB1mNtmAhcryl5wyLHhMFO5QxHfn5UHogJpYphsugqGEkAP+ogOYw8L2ubm5OSoVToZ0DUW
54NoIb7WLAtfvHreDq7xIEiS/OVk2sLVsb4S1UDKJUnqEhbpT9xAVTcifrZhlAy0DcWux5fmf3+L
3CfHFwRhEDjVJYe+/pjVN0s207usvXff/GjVbw2E9Pwf0TSt3/HrC3y+z5auoRXnNj4PdZQf4L4y
Uk5Lb1O5XXyyGLciOYiJCgnL+tVw87uMBn3V8Gut9KoW139/QUefHaIU+hj22wB5uPPC6qjawMdq
Lqy/GdIRIoeKbD4W8HrPw2zZNwMfMrCp9F1L5k/Rzs7ZTTLkhGQGr3D8mud/f5kTN0EqW26L0Hqa
2mzlQl9BZ1bPb+1MnzgWbvEsGDc4tdd/+TeE2s1PuxSMdthh+/XmCTBUCqZrDP+Orn4N8U3c+9E/
gNadHpoQ7FXRvlOQIdBfch5E44b7f3+bmka9A93LedjP1kHTuWQMk/QaKvXO3SZ2W+8n4h8Zj9oX
bUrrQ+lU6jKEWbIqur4C8D2CZ7P8A6ohdKvYWz4IJvdhOrpLW8CuOglsS/POpQf+0+U6YGRIFT7q
JumQMHUCuzaHE9pjm9Ot+Ghr0DUASfoHfbbuZCqKiywwwZWkul/0dlxgjJL8QulpF8LJwCOY4XsU
QkFJ00xbVwnRh3lMj9xGnnyuyDolLLT4WnIIVoOHKcloyvlBI6rjyNR0YP8VeSfcEgheE4tSEWPH
F1jzm5Xk9RKm/aw7DtSCntsaD4POxdWoZGND5tyWBrIbJSKkdgp2SGkwhujNjHovcbeIqspr4ifD
zhcJ5DOPEblf5/4Vird/ZWWCfbVE2eR3rr8DIfZITHmLXs5DkVkp0scbE50Z8vUNzoGShbhKiT+S
1k8vyvzBNMLsYfz/H8m89Q8UHf/9c9MkrKFwOCLdUmWnLMfSbWpZ+zYy00z1Lvnjsx0euhWyAu+U
goTZcKwvcJmm388O8hIwuNljifhhM9YdwSXhHAPfiKyd7/S7yWkYFoKlmZJIHWh9eBsZDHDzI2Jb
eKMjMJ0XPeJaU6zJ88h480IEpTHba7rPeNW0eXfDtFIdeOs1xDDPddiVN6utGDgtnGCZPCvpuvxO
MXDjkj9M5Zd3rQE2atkKrWlZ8XNadBEgaTeCLuqSd0xpfcWs1TJD9tljeMwWm5SKH5K05d+D6H9Q
fUyYqVLT1m3pKUcQMlIkx4SL5mT7X3WkAHR3dvxMhiPSypiBDZ6xddjD0cfzbuslZ7qjwq0PbYl5
kV5cIYBvokbrt0rL3Ase4Hhl6jM+tzSH7QoDgjCG5Yep4/yNZHbCgTjtXTMfXz1iWJFEWBPI43l8
tW3xARoWxt00xAcoZc3aox94mcppIcx1b6Qrik2NqHnnpWH+hoDSSS3kjJqyVqbd2AHBqls7tXwc
Joa/r3zzbi92FyMri50c6D5af5hWDcsILAkTjIxRbhL+0WloQRwmE/zGZBDT2Q3Z4ujhtGYnJI9G
zXp9zLpDZ9bJ9t/Hk6qf3FTRzYjzW1uG7YORCbKfpKM9mRwaa9Gk5S2Cye8iSQOBVuP7gOc0UZTu
2dzL+TxZFanuwkAqrl59jE9PRc8aReJN3iuLSYorUrVmgI9pcAyvrUoHoiGEj/7OA90wZi0x7Ta6
q17kd6MZTwrFM+1IwU4wdC8W15GKXyT8uMcJrRJYZeOLuki86DFfn6s3h0TTxE5ZmcfHQzsTTp91
tQaTqbMh/z8DqObwmNmed2qjxZtZGU+ai5xlbts9gCe8o73j7BRD+oPpozxEO6ZP4YjvF72RD0R6
T5rji4/nfKeR1nxibjBsm5T6u8KWkXmmv7IJ5ZqtNr44VvEeDqn5ZE8pFjOB0zX0jfxce1VxVmo7
V+R5DAB4u6vxQlvYZufZMYmCFoN/LDzLx4VOymlYj+pmhxWeCseB1UeLjChy3YQtZ8vSxjYIsu4j
5g3kH1PBhqpYG7JGQIoUKFLca8SRbGyNUUPIlhpJzVQ+pLXxhL4+3f0zPRG63u8sn5nV4vcdOre9
RqC4SIphmIaZKTKnZjeQGobRVl9cpawyu9lFiW/xCJQZiVe+rHY2fma2qs5tIXtuHX3gm9sxA1jS
Q8BtRQlXT3Uk/tI+w1Uh4NQj/h3Bk7w4fXotysTdq4mJ+NxTflpZc4DC1wAhbRhgoETW9q6zTNNy
1EJDPdjstNNyMy6MBYNmbOW4un/897eomA4NvMm7bVfq7Ob1cCm0MjozgFwh8gyl1r1Ngz1dZFUv
37VQO2PPyba1UaJ+IAhkbXRIYAQZ3CtrikYcxXzCOH2HXRb1wwmXxAaoT/RKxnQHUhlmTh+b8tVQ
4pcHkS90kUlImY1nsFzadmK2dw+RPII3mvRXUhQP9aTtQoWCu8nc9EnF11ErQX5nLvJMppj1OXeG
YgcJlK6hBQMHYh+CJ1jERzLq5YXd9VMreayMVE1nZirjIaPQQaxoMsdYeFM0PFvPNjmJRjCvs2XK
rd9n6apDyQuuuc9ftd5GBj12W7OxGSvpJARhDRdbNtbXcDF1Maozt6xLf/8xlvq63TcMojQ7St88
Iq+EmieyNda9LiS+EBVtOdzOcbVgp2vF10eXVPbhC5h59xFesU3qytOocYXlRmU8Ds50rYDRcUUx
ze5LqGSev9WIZFsPBINv6pZnIikB5zXdl9G45VWY3X6O+HYN87fUQAo6JC2zTDCdQ9zLXbO85NHk
xQzYWndvQQy+5d4B4OtpYk/1UMPNpRUV1hGc2GNWUQ+JkdbSHhiHZ2k3Phe+CTop/ppbrX1DUInO
swfAlrs4fUoHpVisTiW2YwQvWbcbOkYKltry5zIv/9g0+IhDrl2U+AXhvWA+4+jy70exxYfHmMNJ
qvils+LipDEMWSMpyT+p/98YKJ0nNn3dZMHhs2sEbwOTWo5amUI2CDwxp0cFxeOpL1qXJz1jKIve
uiugtzK4eaizpuF6mHxYN5CfpbK6h77yjAdlgfQO/cWoRk7BU8ShPvcNGwgbHFXHkDZwyFt7dNoJ
x0rRgxBq8x6muI4RIgnzr/9xdma7jSPbtv2X+06AQUawebgvlmj1suTe+UJkdez7nl9/BlUb91TZ
G2ng4qxDWLkTlbJIkRFrzTkmGRbHzP850Oku3BZ6iR3kRBwu6pgoRIk7HGJN8Q+wy3WWA9LfFEpE
b2EA4SVYEbLm5plUJmxQezstfv59P11uqm1QjLucO/JdFcF7U7gjvc52rCfcG1AizOg1U5piOGFu
JUO8tTXJYD+5cQz80Dl3ZlIcCYdBbIIQhS5tBVhnkbK4xZ9+4qqNOffO2ukbIKqCjD0CwJ5zuvWQ
/k2WvlANkAcPyfF2ENLHvD05DJKtvD+WBCQT+Z6Lj7lkZlV3wjyLEnkUrpqPqVP6x4SMbmWj4U3r
Eq5vfHsgxmozIOy7pKFN8KIzNO/gBV+jKY5/SifcWISSLYqnRweeAbGCyMKhvj7dXs2LO3KMiufb
KxjUQOObl7Kuh7u6biq20nnGnLJk2hjm1XMX59yMbfxiIT2Zq91aDAkXxJTmLmumIBWnTBIFxAoq
QU2XOWizykMve+Olprss6ZweXYLYTkOc6KcqtZwVaop2TVspYZifJmQY65cucuSfpB+u2chi/ry6
ljb9jDvaq7R17hHd4MetRp+5bF3zISyHHEnEYUS4j6WqRh5u1IfbT+AuWSREI/Ba/pw4kML8sKDa
/YVyT5PGX5h3fmcA6l94bPl7P3RIGBbtGwA9fSFF+adxCFsGu4XywKLFD8AM7N08NM/T8spBCHDn
SgKO9AW1pCfzH7QBi1dlTItTIrS2sR0lb2kJygjQSXWWbfgC5JLNpwaxfdSk/e5MyQvLauxcyFIi
qWvXSegMDWI0i5kreRvMA3wIa5nW+AcnTLvHcOh/U4uoOZK1QsuY6IfbIVl+0uQiEUI67ZluC3N5
ZlRhG43aqlw3X+pUi9bTrKvtjbevxWW8zhC4b1NSvedprHY+xE0mhy5foCxTW3wi4njbQIiW+VJS
VqQbuXNt8Zi207t20uOj2avxcQIforc4GpsMLJUetdckbZNt7MTxRvcFksOx+JkrRKITxI6rE6m3
gWHgnRiV/BindJ20EdQTvxD7yjD7NYGP6mMUOYK0obuKSahzz3XASMPpl4Zbd4+ZI3hwmyk4xVa/
0pkFPtwOmcP+34pdWp699mdiu2Sm5qK7Qq2r1q0jHrgCjyxUp7NeJXT3SJD5jVQp/gv06ZIE+uNt
aZq3NvAHIlc0ksaUpht7dCTZQv+n059NH3ZXf5Mm8jW2yTRtSxckOijF0V7yhv4R22QNpG13Sc2a
1Rftdiqz/uIul0E3to+9nraPWud3Gy1ydkFq/IDPvrWbtCf3Lk8OjNOv6bLRI4VaMBDjtP3vy0Iv
ejbw5R95ubcrV/4sh8pdK2uyDrJOXMLkmX3CLVa7MWe637plghEkSE63n/TOZfEdKb6iZtXvtTlm
e5HHR5e93yMLzN9rHqqbqOjcNYQLIIaie/bR1wO/yp2Lb8MUC6EsrjLtJUFPmXH31vJm8MkUP7Rt
ZL70aNA8g2me4A5xyuPSXKdj7Kx/nZnxOdFDmtIUtpCsNiXUD31JLP7HpzvUsx/GCpgBtEFnq2S3
d13xFw0BDdsHjsZf/2vG53Ao/jnb1MlhZn1McKb+KRyqwzrMBoKM2Bw/ye/w6++Uk7S/FxUWpgjy
/eM0uOEmlO2PskWArEyYl1Pv1RVBW0wlAucyM9bdl5Uwd5FMfy+TFI1CkLq7WJGwY7iVupbzmCwr
jW9SP63P4c3kStqOsi0oMIZp69an4KYhzgab0UC/cltxHPhw9uycQ3JqLyyKAe+krsnunvNlavd8
diZU1/JtKoruNDHDm2MectlI9GcGuQBHQa3dS0sJj125j8jlMqW6+vCtqlqXBBp5VRrigpN9spMg
+YJwjDZ2WP2lN8xCFCLh1dBqxirzNTqoDc+ewpIzjQTiWuOqOWjkYZL927gossyjNGz/1TJrLyUC
MMro/Zo0aDxWkffu4A80XPFZdtWyTi6hOJdYXtkj6Oo+a3SfsUl8koJQuDDUT5ExlfdDDOe1LvBr
6m5KWELVY8wXWOd/fbWgzP6UJCRNWshMxB0lTV0Xn9PGEwHqSJgYPUzyR00OtJ4Cl1ZJF92PuPRw
prJE7WDhPRhA4rZ6O7E+wZqU5U6DEjBf03mqHm3StDZ+WTFrTBkN9hV70qbixleOU39pQZujBkFw
GaTzW23H811OjMC6yxmwgM219ixt2xOdNuc5EDEdZtSkFsBhzNPFQ9e2+U7VdbRBWei+NE35BK6q
+z1FP2nQHEvOzRyLd1TQEYbLKv3NQERngFbp1dJF8BvtNE20GZzQODTkuxHITHqwi9PME3CHL1gA
H4w2MO9ou7Ctbnz9MRZKPIxoLsp6HToNrMFCPwBehuRqBNremUtt35tTABWHduIwOIy+NMfdW1qn
77IhGnATZMuAjLwuL2rMeQ3xoX7Ee1evZwwSpq8LUOZZe05bAxVMJFA1YGpNi4uhN8fQicoX0fni
sa2tFe0+Z9eb6IUwXTwws4tezEqrdoYRpnTw9vRzxg2ZOax/QnPYQgqR3hAwnnA1veS5jwkw4J7x
RDogUgo9lGQP8BPypO6BJ7FzxyZiqzlOfgCn1n6TWCo/R1VJyzSlEBY3PmL65OfY2NI0RYfgHIJ0
pj/DJha3DZ/XwPVig4FjtxvqrQkIF2MgadAJSNu7li2aF3eVv+rMwD4XmjpFMOuiKXsPZoTgzvwT
lMa0ZAVFdrYdsa8fp1Zbw8xhDkEwTN7q/sNIMkmmy+6oRW+m8N0LDnuzq1w+MH2xykPSCmVk/Ghi
gBX2HirOu6agefeOS/MFUjzjYyJ6f/2NU1++cJZtMzjVTe6sBqiNT48DlhdTJiNQECQpRgw/wuEQ
kRpz109B5zXg5HcsseKT41s73xnC69hLZJy1/cjTX1/fMKTlkoqBmyuCLwZzi0iNeOUMJPtEC14z
d9nHFi3S1xVIoMiz9CI5zQqZX4uWzfaMpI53wyh+k6HRYIsNGjC7K5TiZIIRJDZmPCaxTO/LZq52
FaNEphF2s5kmHyZfrRuE3uKyckNCiy09BOfs9FdXrUrI+e9mv6WVor9pzVRyRtD40PjvvklolUv4
c5FOQZHv/vi//2cJhyZ+GN6BI5VBBLO5xFD+44mq+gZXk5PnKyuOzFVoQ9/TRQZbJWzCS5RzYQ08
jwF7DXi0tKR7ojEUkxXW549zNxt3U1BOW1fro+tgIG0RTJC2lpsgr6pj21lZMPruJ7J57mUxFAfD
SNhO9n384tR1fK877nzoe4wrbiUKgcdVhPdFwAYl18foHbGf6w1+bsCTcZ218BEB325BdSWLLR31
n7dXQ2y4hGCQlJrZC5ex1sUWCCAan0z51wDn5jd3+q/rAgtkjcvslYcrKib1aZE3akUV1aIm8VhL
N65SxZOIw+hBzqh5m5C+UGzWWzlO+iHMqo9SmaeeC/Rd68ajP3fvXTcda2uUDwnruLXqKxImDMn+
DPAPq6yJuA/ymZrhTwxQzo9ff2fMr/cQpircP6RrmUBXjE9rmtilj8+eD4U+YFlmTi9d0aI8MNh8
317mRblVUdBdKneAy685ytPAw+ysMrM8i0fNNu+xI6dw5H4gw5W1fmiqAnNLukvtwToHKhkegvnA
HRHlPTtM7lXFZYimAK1E7ZFtiPwC2f2O+PX+LdZtWljmNydIfFm4WdhIDYfVj7KlI51Pkee9b1l5
mZj0L0o5b8IkHXZWZL1Pqvjgwv77u23L6TEq+nEtMcMdAssf92SxMbkWXJS//tDV8qH++1vmCEuy
DuOtWCRrf3o/FrBzdHUTOuwOrhPdO+ceeNjjVA3AU8I0PE+k65xzUn3+PqigHkBjoDMZsQ4yvSb+
IkR2bz8Yplm/cXn1+4rGIb43XkamQpA2u8AEDm0gAbQR5XRvxbn9PIMQKTFQP+kpJNTR16qzpYmP
2m/VYwt09K5y6/TBvSrGVW+m1hT3lmEIVA5zu25avu4Mvkj0CDL0Du4znLrhHBX5tEm1tyrti10A
CWyVmI3FeqLsVmXutGAnNOuakLwSRC0BZmzJvrlpqWXt+u+P05SG7tjK0gnccPRPH6deJgxV2Llw
2wD+HEh32mtDjzdV2tpqCIZ3VyBP9MNu4J4M1tREQ37GInGwYPYfbR6x20p0A/PS/i1MgwlttS7P
WDfitU5wIfhZ488W3xgEYoBI41qFPN4V9+Hn3trrpvWKkU8DlcKOI9LFS7xmhCXuwT9qIL4v/gxO
L07La6yzyNMELuUqtNOfmNOhCSbE6lSJ/RhEHxikeTC5bgSKQcTnRIb7UZf5X7HonLWG1OH868vw
tub//LmZpsEaVXdtPrZP9y0alLHw/aTAeogWi3Vpw9UXFD+qZkk+XFo/asj8XSr0g8H6/kSDbV/8
HAj2SFBNxtzOoVUxf3LyFxZqfxbxR0zzwgjVKzI6YzX093lHwPPUCueOWRksBNt3VyVPoLVDStze
GnBQNvo084Fxa55gy0u3+1B1g/+mIK9v6smwFLxBGig/ImuJIMIwnEa0kOqW5S2oO28SPfiWHiCh
T8cYVYaZbdzINTa+IG67aK3fitjsjsJI16a0hq2uW/krraaLlojy4psCpmZ+1LnYH7s+Ope0bFe/
/pz/S7I8HjLLIMAZRS1gq08P1QSBuy6HgOxmPeqPY29HuzqBk9Em5EdXEbZpGWZolkBKA2A/FME0
HLvW/pkWMRkekV1fRUquuF8k6EywyZHYMFhbXCPf5vt+TqBkJ20SjLk0KlgJsKn+9+Of2TBjbhAB
uMPCEehZyDgiXGVuLJ59u/w5MBM/dlVse/S0TQ8Kw64mfuzBnfUnK7c6rxj6lDZ+/APgAFP8LkMh
VPnmN9t+98tCjwEMTy3LYl/FjvZzGHaIfyTu7AG7fle8mBnZkZrdN55iScgKJB+Ot1yuoujfkZ30
q9Ea5+PtEBYhM63w2huX0bg09XLs6ksfXHTxQLmQ/sTDcK7kvoEDQqqdOAdMrS+NhehOFlmIpEth
RKkW/dXe3VjhTy3UEMCjIkbCU9d/MaE9+JnLHCRMrC3dOXnhb//sq47eU14O67h6DG9liUczfJLt
UsatbPWUZM9UPz1H2XOg/afm+sX3nxv5MtYvlXzJ01eqkC/Z9ErF6Wut0RzGyvGWa68UksQ7rc4W
xIGPCcxFKnd1w2IDC9D9kWVsD5kMvlsyxctRDO1z9/2aSP/Sm7ENXdFxoN1AUrT7+aJHZ86yiGTI
lbDYYe6JVWAYiSVvyA6ju0fU4csDxxZvf3T0mc4B6muOjXYEb6gO8Frr8tTMS43uycrPzq2kc/bz
c5+zV3twHCYxD9TMpN19KN2HqrjU7kM/X8ZbzfOFSGiqrK6+z2nA0HRt+VlcA76vXspn8ky052KL
yZ6bNpM7IwmOGsMprOtWtSNfKHwIioQmohKbwthprFb3+uIW2mv93ia2w8dstv+7QuhO7t5PD5ST
HhJaYVB25MGqSGc4Bv6x1JcyofvkJ5Gf8BJMWAGYSKdnCjeykZ4769xsBvPgJg+VdZ76Bzt5KK2H
oX/IIfZaD0l6oaL0Eg+Xwl4qZDhlXxL70mZXyhqvdXaV41IAQlvDM8Zr6l718WoVj7F7bRmnHlx4
R0lnsgFZ9vBkwkMXdeCWJFrcw5VTxMbb5CAiiU2uhjYsEtl6IBaxAvj8qPJH81Yif6R8G+vHo2Nf
ucp4ZDKNl/YVi3U6LKWjkL9Vri5/V6oubgSm62LfjmQDmdFFAyZuglR8YGScRQ9Je06ih6g9U0F7
NqNzR3xUd+JYdqcmWYqJBnciazjKW6WYOtwD608qqQ9RfSAwWgvhS+6HfJ8OewJZk/ibvpr6smGy
DWEu3UfHhsngfm7wZuTo2XUo2RcbYfEUFonjYbkbvJEu+NM0dfXZb1x+nVQ9wUWH47g8POuh6yD3
SJI1CJgWOSDV2x/dDhDUzJM0D9GkXGI0bPptyAZBgPbzNSSq9ax13X0l6HKFE+ayFOnt36nN4RJl
JxLnLa4Te8s3k+ipZZKz/LmdwfKYiEDaYuqI/v77eoIK1Wr2AUuYeyJ2kRfbZf9wO+TMOR+iXgab
1misu6l4n2Upz7VZpRcmaAwRkt8tWaVv3dhg2squv35kft1S2Qa3DwO9IO0gU3c/LU3CBmg63bJi
pWb1HCexezC1mQAT5vfR4PNLT+hq57pigJQTeNY3m3Dhz09gDMdsfDIs9eIolVyZF0YKTI+ZdJ4s
SSjXTIwRJND4DzzgwL4X3q/fuVge5v9aVPHO6aYJh5ueMK3Pi1GHrUbRZSMy6Q4wZjvXMzGrxktK
/9+Tkj54kpXWBcgV7nM3eFW089AxsvC3ScQ6aGUPMX3JJbANBmEteLdqQbH8+k0aXx+g9EeUTbap
ok3rfO6UxPY8mX6JWryd8GAXFhMCFZCg1ukIjxH22ucJnTSdD9ooeh6j/SymVbKY8xF3aqBe31WV
1ZtBdBK5bg+wZiCS2aW9R8DfB8rfh7aYv2tOfF1H8dHy5Jcs9lnrf9nGzQg2QODiLAk7v3wBTwD8
b6jjTdn7gycbk4Wz5HnhW0BXGWOdjR7CRdwY2V3jTD/0qMOO5oNkLKSVeTFivq2rnJ/RNBrf7EjE
1x0ngwLBrsSmrctH/Lk1N+ozJFej44tn2dqaMcWuH5RO+M0OsRQFwi8CTMQCddl7LAVRIciWGv3N
7GOD3RTmJiQQYdgwVNCYK0QbErBbfSmrva/z+6m6NyE9ri3zXpr3KM/+riZFYgPjFD3eBuqwbW2q
aKvYxpdb0Js5Ymao2eM2CsERLRWW/6mevAWSWxitqp0V7tl/5DJ274dZwzRhEAV5l4sdVYodDq+k
3UXtLnC3IUhKfh13myBzaLel2E7tVku3sL6pyd+k5iY3NwG/SLGUH26QQFKNfq9a0tbuUX1GgFDv
KcUvwq9FQLv/n+qaDTXPS+ElSuk/DO4znqvQ+fYS+/LlZf3r8NVAQm4qXVruv9e/fgb8xm+bYhXN
QJp1+i4EYRs0PpsC9jhshVWZQYb59bdRfG0HSLnc7Jhg8f/C+LR/LfNW1hMETv6tauPPRcikGzkF
bNVOEsdL51HeG31aQncFLZ/Pk7GTo/qAj02ATKMZqCHAQH3zpr5uqiWUbBZuvCOp2/LTwKiPi7o2
JlCdsdXuOrvqTgkxfLsAuYk3EVS6DUU37so0bjHUyt0wdS/fvIOvXRsa3C7fH2WYjiP0T++gbXVS
N1A8rdLYBklNlhagHB9GKP+UxKS1KaRCTJX0OyQZNOLD8Y0J9ra3CJAlr9z8Zhv39VFvEQbvmLqz
tJkFz/t/XxxOh8fGSCMSWsPuFFp9tcmTLob8ktofaU3UHuaanZ5H2Qlh1XPX6eKNYBny0GKpTok2
23srnN6srE93TEUF4oYkvLfIqbWQ3/N8c0IUwi6ZQqoRndeKyL+M/atQIcsvwhjMHfca6PlIq5X/
2Kpc+8upTm0jw9fIMt9nYwSIuWTiMtLVvEnF6XEcuvdyEU3dDq4NSDazlEFH1rIfa6dxvXgOLyla
hLNJMPffbdbZxESpNd1wuIn4bgctav+UTuZvB7MJjr8+z8Z/aUHysNfpE9iKca7z6TxnoSzrqETr
P9h429nWMiKop/Z19pHOZUT8BVNhXNF8iWsaZ8wii2Rt81vd1Yn/xL6dsXVRECzmJIoxO9hNOc27
jnAM0lY4KGZE6EokgnKXRMhfv3nzyzbHstkp2xat18XKq3+6Y8BfSNKqztJVbTh/zrOyT4MPN5zB
kYByKDW44G55XwNCu7qFIVcaQso3YaEu8jsVbYoyRNlalw9+tfiK+tB50tSEMFV9EGuanhJGhKtG
i0CrLi+HqLD3RHl0j5bA5jPrmX3MHFWzz8QVFDRGaXtkEHmMuEIpftpkvw2TfpR4KgtMa/Kbibj4
L6eOIRNPOr4WzA4+NzK1SDMiGmG4kZERkf2BR7frxufWteUR4sQfjQl+ioYCnz9Z5oxgxSmPqgls
B5id/48zITgL3Cykzi3x82WUyMQVsoWmW58yvKt3RepOr0OAIJ2e/PCMZBtafJHuG0ekD33g2AeC
NF5130X0EkfGMakcdXU7wXLRDv4YyYveWXltkFIVzp4hUujeVXe8BYDrcxCvCsP6IFTkmPVM2EK7
j97TTid03ATrmFRqPGaZ9UGqh33qypoQEIxb93roAjxOGzR7v/717a+tG7o2FkuOW6eJ++a/704T
V0ZITFW+8jtY9nPJNMEO3iE7pEc6JNA2LdfZ+Ap4L29+XBll8Q4Ztj3pc4HsvUlp7odEvLVjHL27
fYNFQaWncJngp5OLrZn0IKVBTknIpsedHm257saDbP0ZTHvUvQwF/pWmJHXZWNUVPS2/JlPMNw0M
ewFpv5lwrznm6LWyS/vcaEG5J88vgGTb6U8yM5s78iTG+2BQwbpq2e0HsmXsCr1MJxBQawLzFeTC
R5Q0z73pE2IJOuOuKpoGu5aor5FdllsHA9DQNQuQo3k29cTeJcCW740uUfsJiJtdhOZHafrWxko6
4iSnLKNNGKKPRKzoxWHS7FS2JHN4OSM6jw8whDxIWISvBuvVjZweIJ2Yn4RWyjV4MeubdeN/uxUu
9xPWAMJEBySXlcI/xm/dxOSRhhfxH7VC5upb17yv/9BzGCM5HoBNoi7ZbJSbJh6T9YCAO5OjcQXu
bL44aAa7vN5D0fEfR+K8CI1xLynZqYfCwUE0VAa4Tl6hgZi/WcGYy/v616aHWyDzZwdoj2nYXx6N
kP+zEhdMtjLJYqmxRptjteqmJvASvYQUz6nY5rD0d6JQuzBkWd40CMwa8jFWuma5h+WlvZzHpPf/
ZDiLurydCBmujXJbwB9ZxVOHx8IgIq7XW3vjm6ArUFcBZOFqb+HrHETgJBdkqcMd4bcjjmXjhxml
M8KpRu1riZn+19846+utH32HvQxxmP3ZgAr+fbJGZdXliKIZywo0fOhQC3Vb2/Mg1S4SwpKnh7Zc
xbkkL6TGvMs0tTncYrQaINYbfwIX0dkSSIFOF2CKSSG52a/mNrqY8yXVSDrQRB8xArX+E9kcpVZ2
zFR/IK6x+TvFGUcLXzmNENyCu8rhfw+TmQ8kVF87phV3ZpYNH23Mnq6yI8ZCQ+S8tPHsMfgePuwI
gCDxp2yFsJLidU8fq4EEBKKhYK6gZ42hxR6Iu6hWKQrZjWa6sBr7wKVV7ZxGLGVxYreeXnemlxgO
NJAyzO9DLTROhFAw0ONb3EQIXqbqaYaMTho7nKHvrsGvy0UcC7bBANsyWTJ+2XhruY/MkEmms/j9
JzPGPN0ZPb2jsfd6ezKuyGKB5HidxXYDSlnZDRUbbvKHNE4XFEExb/0JI+SMKXjVDqR62sIDyAYl
muhzcBiufuTfzdZhXTb3xUQj2QZgpeo5fmgMppiYboInMogAHGPYaQobnNEMsBuC9zeLJvGl72Q5
Jusl/s9R9MA/3ymSlpzeDMsdZhg3vVpO81ucOfZHtUgbw8S191kZLSCCZMdlBnS51rt9jclub5t3
Y9Nh/zG7kOC2zv6mAWJ9XRMgHnB5cwyUAXqrTw8iZZsg9ohEXFVDTFcGE3LTauOj0ufpoPXgX4HS
Pt7+KLBLgNeRRfRe2iBoiIKTVlriCsjHfNAD42GE1EMCWHQRjvyrRPULlj+lV4W25E4gu7qrmTvv
q9IGkh77pyppxZ05a7SAdVGcRhgyq3DO5p+szveEqaavxqDp25as2TvfyX6SIz9ezeVgJ9YPQNQh
6U/Da6KHv2OXyB8UQTWk8TK9Sv014ZIE9pUNMv/ceakJGNoTzVN7oSWKbT70NXYHJzgVUUt7qtE3
aVksK4mu+4FIJzoDwNyVsYW6OnjQRPDN4ocF15c7sCssW0k+CfSmX9pOfAkHxusw5Zqp7reYc3ku
1+GknWpQh0FknJzEzY8ZHjWHfCxPztq0s8eCxA8ZDepOZ31pyEvXD2QNVJW5Hec1/mWAqXlv3QtS
Zv8wK/GTOfHI3Rzf4lwG2Aec2tggUy2fhmTtzhDwRr0zX3ILM27Yufof5tBgU2ZQ43Y6SycL/a1g
K7myFo9bVrVi47Qy81ID41rZV2LTVBlUlHEsHxs+vl3uYrwNQFwRDbUVs4+SKZlJD84l8MKW4JMj
irAl0my4NjgwsObZmAp1v1mbnft75SIiictaXgcfuVJlHvUAwuxd1y/fiAjYXRLC65ojfWJVgiLX
7wv/VBCDh6fjNytLLNIYlHp0cc8japqJoZi2hep0SNxO4TNpBqXWIX08pQlWQ5i29t2wvMRz7W4K
Rsn4EdTi5zRWkRNLCA86qEmwhxjg68hrQBBf6CcM9xkJiPsEvHuGkBuYNgcr1KHS60ilRNMyRoO+
8up0+fvU+uIESyJivtp0m4y7+Mpq7PiBKHLsA4XBf6w29oqYF25ebUyORpwuDlqUlzDkQAzPyTpK
Rb7vZhrAbaNX9305qc2IO28jMxGdjbzacrG5R3M5RNHkHkfJpWCm+bSPatU/59rW0rG8jdCbn9lq
/2Z3rP5lt+061C3D/zs0unj/9VOX6d7nK53WGjobIQ21NGlue5J/rJEwGCOIzwRoYjIK9E0Qg/eH
sbU1qy1ioybatRCWMUlGO2dayp92pb1D5O/Ee6ToY7Ofm33u7xuxB1hHfHo/HJqcoRRa0XUaH+eB
QPUjVUKAj4+9cXSapargNBtHqqxOXbBUzfb7Vn11GvSlpluZC4TvZPsn43Z0fZDSp6w8Y0rWXLI2
76vyHGsnqinPkWB7cB7Kc6mdqPpWrXaieiYzFuBlr+Hv3GoQJ2oi7iA8sZeS4ckKT2a9HFN59G9H
vmiUK/Dd1aV1JVq3/JjsWF9VblNcM8DohHNN8RMRKMYdoALjMqvyrTTxOR9ykwfisQuObnm0+WE+
qvIYukdyzzXn6N7KyE4Eb1PjcJqIaxyWagfGMUs11mlMzhV/DjyZEGDr1CbneADrQdrSKU/OkXUK
LGxnS13Z0jrqZN1Ki89LHsiwEv3JUKe5P423mtTJtJEsn7r0PzXaR6pKT3AqW/sooVWOR/JeqbA4
Tv6BGvxDKpby64MDbigisOdgqb3JTIhR0K2yYj8DRdR2ZGPCbVPdDiB09IbOiap97CLbuduSSzl2
2xKCCklF5kaaIMu/WfebYmkT/GsBzUXtosSQ9ORtVv6f1pKVsHqpwXmHtkrY0WrCEkRkFfSNYI2R
gjKrdcA+RayjgRvzGrpfYJOSAKbCI7h5gN/UeFPmMQWnhPTGxjPlUupWNmkB0ks0L7tVQQIOfuFb
AZfuuMQ0zwZcpWGD9ADQU7XyWuUZmterpUZetmD+GG95hIZDlzDgLzHTyL0QJSTubgJlCA4y11R8
q7FZ/119tKYwS7tyZbirSkf1AWtpJbBo3ioAnBYslfXYTddOsm71pepblRrw/bWfeDlRLwmKgqXm
yhsYszHMAfQ4eGBjGXVSk+PBfin5Q+A9jtfcSkQQWFkMe8tazvEo5nRUdKvA8ZCyU+atCOVCgLkY
Oz0wIQQQUEbsEZGpx94Uey6BLu66QKo3rTO5xuxkTqij1mmxjsDjx+vYX4U+cTdEsK78BZ66ggeX
TqhwV6iZ/a0Dq5G8AM5rsJ7TtazW0LjYhcYg1cQanyAsF4IcY3stAw8AKjXfauAcN17+mtBNaJgm
eaTF8OAxJ09NXsoZnPiIvECBrF0KKfmiJueUcbrVUtWt8tlrFHQwr1NeQ/xqi8+OaA4P2Im41URA
D0KqyGuddRR5uN8CcykBxJ+cvGaN/7HN132+Js6bBS4wF0ci7lzV+nJcdIvTcsxt1nQEB61dlgcJ
CR7ruF+q0dcV7HK1VKHxP3FZru3EoyZO6LAcB8rw6gGpyXIcOY8G7wSQAu9qqfpWDDkjTjqjTsfD
y0jF/E0cq2SaRfeWIArSc21P9J6Nm7r3dEHCDKIhbyiX6m41x57jriE3sK3P5TqVazmtCRBrybAm
Z6lYh5xXzq5P63UldszI0G51+srtv1nH3ZSIn+4DkrgY+olI2ZZbwr/3lOVUphmUGoR+voFoSurh
ExLs8MmvTa8fhmwLSjBEs+foHs1UnnKNMN81+xqwpPR9dT+m5ny1HbPYOHq6G1AfbpIeMo+LYZd2
S/jwv4eULtfKtt9d+z3p3rOO/8z7HLxX3bsI3s1bgdqGMnIDjbxp6ZslX7v5zaxfHbmUL19tfvZf
qHB6IaI6vMbTS5O+pNMLrBhbPlNNg7zkOQye4wBL4hOdcZU/2bdybIxvS8XDoymvTfKo5LUwgdDC
EyqLjGijyHKekkmDSFn4f8ZWlL8QL7CtkUBeWG6zzevaeJUiG3v89TLja7PfZhOJzNZdFFFMSD91
E/W+gV/hL3PR3H4gtbA53A5TCta1SNm2FOQbt+NkvOqlRXBFq8ShquKP2uUGDUvVXA88aHUBwaEB
jgzANYnfJ/xVawcQ+I4Y2jsdaFhtmOJe+aDE4mKB9BeZfu3SmSe6mxwyNerX2x81vLyzQTsQnhK6
SE4c8KEau1PbiZynaSSsrwXrl/rxK0Fm6gCb+5+HSKzzJTNtrsRdbwwsZwiSofkXEFaoOc9ORzxJ
2tfcQzAnr6G3/A9j57UkN5Jt2V+5Vu/ogXZg7HY/hAAQKgWTSfUCI5MktHbIr58FkN1dJMuKY3YK
lYJkRkYgAPdz9l47sLq6eG4RyP/mBN+GJD+d4Cjh2BdqKA8R5P70vE62HmZqu3CCN9igN50rWcDz
iVwNanJP5IEvLmPRtRiXfqsIuA75xlsxMaUYl4b5emRcSpnOob9jZqoM3wemdDQS4TEwpUzws9vA
lJlpmq1jU8al8fR9XDqEHuNSudW3cSkT04r+ZhL0U2DU66yUyq0gpepTtE1Mw+j0bVbKuBQz6pSU
MzmAPaZIEV+3Q6Ug3A6PTU+rgLz1+37N9fr7s1T80oKi/aS5a8ODtrdL6/fHy0VGgpWEwFCDnsbp
kzN4J2e8i6+z8zDQ3cBRXs/vknZBcC4GP4J5CiDJWS7boW9zxDIpIY8NNuigdZKRMQR75i7XzY9S
1/Y1bI2DuVS9DzcqQxqnpfe8Hz7H+eo+/c+Xtq+3bRsS49flx+0b5AF8nfQZZmeaeJ1bgrbrwWg6
5EJdSl42BnYzZod3LtyjfZFOb9wofak6Kz0u6Rw+9aMOqDJZ0KRYo3OOMFPt58l+GPQ12TJVy2e9
VMxLP6yxN21ZPqu0tW7Oi90xFqkaN/tANNDHsJ+Ll0mG1wG1xnMblihyMLbUJftTxV1E4CY6Smmp
P2ud3jy6Xdl+tdSGTHFzmm6ZBRKMZkF3rGVRv/77l47Nys9LPgdhC80qR8ewshoIfnztKiOalWh2
GSc2N1O9Gc3NVtcSzW2lFzW3UF23CEwzIu3GLiHbqh5onXoFc5QWRu6tbm8NG4L8XJ9GQhHa29De
ZvYG8W1q102Cgn8uvsXmte+vKTMZNuH9debjfK2cEeF8KcGFzBfGIXP9vdSabiqo5zOVDud8q7k4
k05JmdrJ5k3KVJg7zFa6FmgQdT3+3xVr9UXgktUW+ojGJLFdtV8LAIl+KXw9CdQkyJvAmSAjBYu1
1hifppr76kmfTupWbnMW1klwbM5WA0ON7eq5W85ZDrByrbRfi3dfziL5qsjLEF1ldLXrtdqI6FwQ
1tdyK8e50gi2nau51VTcCOwd2KMUN1nc2uIGY6wubtV4I50kG48J1IDxloy3vMCJfIuLWwSEbLg5
w03Jb651cxAYB4tIzGuXWwaw/pEgl6sWI067tv01MtejhFjMx/lamuAxXw1xGeeLxTM9XxCi9uFu
qC/TVoZxptToYhnnZDgDusyGcxSekq0M7TTK0wxnJ1+Po0s7IkC2HnIVRDfCJiWkdeVPhr+gtWA+
MPoGoOnOJ+2U3NGCQUFDn4Ox1FrJSzmASQ2osT7JmBCTU08i33Rqk7Ntwe49283ZbM7DcpbLuSDT
djnTRIi3UnCvGxjyL7lxYaeYGhdGwmwTm+hq1GtVy7VYrgs7SOdqbZUsjEFvmnOlep722Vc/dTzr
POU4rYqtmwNl2vH+/j22uZV+uNnwFhOw1lyb8bjr/jycxRJXSOam9b4p4gzshNCfygIANqli4oLd
P71LrZIEpCyugyafoHHpU7PrVyAwUwnzHiu2AUysBnphzFUHa4e5ljrl9yRtGgccD5HXa7HFGVfl
XmfZ7v0cw06RVdSi7NPaY+TCQrWAAVyEMrErgId2cxEt1llIU2CJSMxWMNioQ1Ud7EKJ3yzCZVgq
0+o3Wn9uC79ebjDkMlgCIMuAxlm//6e2yWRkbZNKIs7U4fCtZvtAldGRHIX6HRF6bnsMp6PSHjt6
W/OxD9cSmeduFc/eiP9h9hzTC02P+51QPHerkCYdGKnSz8kbIaqi9xn6UEQttz0kBV/fiqbY1Ps5
qmnNL13fASGwVev6Vu9Huj+4Ppa2TPcL3bdB/a+7T6ekiezTcaSIEo9jPyFtJyY3nfut39jesnjQ
VbXFS+RaS+FpWzWEEdvHSD3m9jHuj4l6rKrvFbLIcRjUrlWAsurWstS14LNaCjSCo7YdEedTIACp
yj2iZ8eDNqSepEbPhlRYe3XqvaaHB6nIcD1HJ/XTmzPMe/6Y+X3mTxCPtpKtT7XI5ua1+tnvtmMz
+5rlp3ChLb+Y/cnyM7Jzsd//u6LZtxAGTb7RrKU1/pz6S+PTX6eQoAyOR0kHMI83a97IkrL3qsoz
eg9cP4WPjtBcKtWOpD3H9THsj6QjU+lbaILSRUS2Vgu3Uh6Ar9JC7ZqDNhxYO1KLvRYuBSpsyXA8
KiAiCb021xrC47SVbBlue/TCJ7jPpodzXDEBd66FbJD0Viou/STyU06WrYioKUufTma/FTm1SK1H
VhyaP/e+q8HQ8hUNZrYf677Z+zDmnK1mnTs/UXA+5W6lwHPlR3CGbFXaSNeIX4ea5Cmdd5dG3giX
rvBS6ZWRVzOIt4+Jfcw4S/q1kq3QPArnwFFhTUkfY14LYzs1DQdTXSsHRWsfWlQZW8GCSdpjYhyV
8YgrOXfJLPGoLmUFtlYzeooOH81zdU93PaF7qutNnCSuN3CecEq0fs+5wdkCj4fLg4+xBlIFV8qq
9U3Lb+fvVc8+heVqtPyc04cTZ14r3kqZfOxV7uTDbaTUxp9SfyYTlnMkxTbp9w5mbY8rrYOG2AHi
iabWKytG5Djk11JjAkaOlNIf2TNE9dHtj7DBkMRTWPItYy2FjI6O7PTfqBiMX/pgGOPQ/AKD58qI
weOn7UE6F1BdZgTLaHXOgq7/tY4jmLzqhMGKFAbZZNftywlrvG8fIcOciKcr6leLXvV7p7N2ujVG
b5quCW+DDmssh0D4zhTZfJT2GnRoKWSkKYIdklO2p4mXejZg6bf5/CptTbLAovhuI6BYcR+dq+hQ
Mhw9E7krjn0nnZ1lK++dTO8fejctn4x81ektv1kf/sVEh+A/xsu6i2kR0dnPOyWS1qM8ham/t3Wi
aDOhcYs1wtG3Lfs5WT/bvqQjQmDsS2XmOY6xz54r8+wUa4E6TPTTsGIkT0Ke7Hwt4QZlH0T4APsg
w6trrSWgVMYnUaM5OJFs5BmsxBLIxGs5y9lezotzNpfzmF+oPr8M/UU11nKja9NcRXQlYZjq3WvR
XDt3rby8JdMtLW8dic21F023cLwp9lpZfpdsFeV37XAXZndO1saAcIWCB3HSkU0hkDjgG1XqSxhd
onit3Dz3w3kczqI4u8U51k899guEIwnZkidHnix+QxeL3VoVw4hmLQjIjrWWza8Xn5Rprco+acm5
sE+kNaGxpmBhAmgd+AWd89hfiJ/o+8tirFVjk2hgvl3N5ao255Tp2bUomaxdqXi6UUl5U1am4W82
eKBMfr1tO1iKTe7YaOTUnxvD2kwwaJ1DKi4KhVbaoGQsUgrzPg6JFxuq2niaOqVCxz/k71gCvYF1
TSZnshALNkLpxHZoREBwc73ufKNkG1z1CCZGNJRH8rjFfR/p59IS3WvsPPJ1R+JFb3Tyzl5KrlgJ
YlxU80Elluqt0+Re2ptfZJu8qWw3eo1Hu8WviOJKC+XR7pIvVTEMn0qabrMNL2Qy3CroqoT07KjR
iHxDXWNyUZOj3jzUOKD3y9AqLF2JFkmUNSTUMtvXvE1t1t3jm0rIZ0xn3aHXIbHCyiLhIG5s1BJk
OS5WWe+TkvxPJ6zuYuNNHJMr1C89ISB59Kg7o/BhJBEXVhrWA0Q0cj615C3UcXHrOFkit8XMUCtM
bgklmZe4ZNAzqm/aWD+TGm3DkiqYks4EyIFItz/oSmidotm4n9VBu/SxOj1sh7QBalUvLJscM8QE
l+H77tvyEs+z+tQ12luen/E8DwXBJInFXKHTrqZpP8G8J+mg7tDz2A5Rr1y66Am1az+4L87GCOIp
6pP2qf06zKiyHOZyD9tBmaPwbOzTsVn2PUkrF1Wa5tvavrACNt9VMqzPszURZaZGyYe5Ut+qdZHf
yXi6x5oPKkiM6lGnfwQxGMOcOrRwmwRQ1RDreZg1cLjjkEgt7pI6fBB9rEpyfeH+i1BRdrVZ2e+Q
DX+B21a+TBWBR6kZIWW0bq7DhOnvl+/aL+c+ev+VR6CpWNNtVfx0MwC0EC1daxT7VN2mMeStOBZB
sryA9a0koGiPLGw8WfJSdpwcNgspqzExUBZivpaOErRQT2AU9Y2Xjfjg/v7hGcbPb00enrtqDXV1
FYxvJos/rajjwszaqSVmKJ5Xo1KDIdbtkPOKzGoBZJltvnMEy9FWk/oh1sixZz8BSnQgEmnRVxcU
KtGVb6AdZD2A34pNpi7uLG7MPle3vAPJuB84A+NCU4/FOOGFKgwDIwbtfp3XAxC684ZxPbI0LdSe
bJO5yzBDUtCVxCWR1yo9ERvmb5Q2v4JtiMnjbEKjTM/JJBfmx60Et9q50hzSptEsAWeuUmcHuRmR
jborEuMl7WFDQ0dkZjccrZDf1smh+P/9s2+vP+SHvR0PAmsQPkKUwy6m1R8fRK4onZNrxcr1ZdWi
k51NUGYgLfo/S1VHZyKGkB/FzqoRYXAHmc7D6Z0+tzJ6ibWp/QzwlobC2F47lfibsQSZBqxvopVr
fqqIfn6kgdncr0PyHaeneplYIOznthifFnHEcMzAR2WUUJtIHOJuvgJVrO/cqM/OdQFic15H47Lu
ibYlrC3LAbDEDfgYYuNOjiPVByM33NdKU6c7Ax82sMY0fC0E3v6O6+Zp+66pypQ92C6VpfsqFsyS
eviUAQ6jNACMzkxsMsT9EivXSK2bNwJqj1bE6hp0zcAl0V4hTWYsTWd4VmkAIB51X9mNPaPpb6Lf
vCBwZ359RSxwAKBpkY8L82dJEqFYPZfqrCaBAQHqErk3x2zc2/ZRbfaPNJNG8juKtZ+k09zdmkmT
PFF0kugnDW4wuQHnjlw7SQomEong3KeTNBtr0UwiuonYWMy/UH3qsb/TUG6Cf9Ue6aiwxo/ef+um
cKSVQkOFbgpFK4WeykR/mRVReKKbQlnaf7spqyT/3w2V/3RTwj81VOzuezelEmtDhVbKt4YK2D0L
K833hgrdlG8NFW4W37opzl91U2ioZFS/NlQSQt77yxhd6aZQtFK+FRP3P3dTaKVky1pM3CkoySmh
HL95CTdX3U/vKQdgHf41LmwrouLH91TZpfSLCcPax0Y33bswqO8a7RyjtYZQBdgpRTb3iCoKhlbl
fO0Gw8t6UhfjMMmu4O+qc2rnMeQAmTyl4WczpsGDdqZAp8BHSp7Pl0gX2OHC7GxXyXtuseaTXafM
14RUXy0zG4uGaOigwZf3WF+BqJU7W+pvRzi2D1Ulmoe5c5sgTlD/iHxsHqLIfFRn7vymu+CecHqb
6V73kqb1ci8TRX0YYPrvhFub7+Fp5Ye6zFEIF7iSl2SZnEMF0Gkn+WU9BVfmnJmBKOWzrhjiBg5S
3FIhBas60/aK1gUni+mA2A/rY2rDutNxvB+M2ih3GxxIgy64c8ZQPg4k7oT54j6kRYtLYRUmVZC/
IOCVTOj4Mbtu0MvAfMzVPikgwKEs6MKm29syY6if0YwoBNjXLtENDxYbo58BhGBmDNWDVihv5GIX
L4lTv6QKMHRFD3lKfmPA/IuFJ6MFJpGw4ugYIbRZ3+1/urupXOMVic9uP2o6C2dpcp0SenUP9qiv
jgs+RvfQ0EHKjxjc2vZYb1VMJGqzTVyrBddwSxoMG94yehMqJ2OtgV0wfZIMDbYvXI9cRzNDDOsb
re/Ma+W2n241xkG/lWLhGwsodLKiCsYxsKrA2KobA/R3DWyuKqjGYKqCoQqycT0mYyCrIBoDMwpq
NHpVoEdBXjHJ8cGLjVvFlq9PvlbPkIxh+pGWAQ2my+8tHl7rG2CtW9+dfb31C9u3Zj+z/WSrIQ7k
Vm0cONVadRwMYwDnSY68HBgB9Cpox6Aeg7lai/M6J4ikWivlj/BLRIEyBEYUuEOgRQHwxwmdWRQM
0fpBZPlUaK61oLpjLz/5LELDQ4XzKPXz1Cf0hMocr9bWmomzK72x98bY62Mcdr+Tdq4Lrh+vD6xN
GU2rtis03f2Zt5jnIi+HRgfXL1E8q0VGlExayCcNE24Jmzxgoe882SJlyS+X5AkfJ3lCY1IEFirO
c9ogLMt0Asxabp8f4MReOhusSSzJvpzFot3H0XuXZDngwPNdPQ/yyrsrusUL09K6cuN36jjyAsVE
E6MdlPtQA3Y6qLj0YB/b9w4q53PTSS5L7pA9R07+sv43cCEjZ9oU9+h6Cf0r0QX1qgswfDDPulUT
oM77ui7U7qLaH7U19iCXDmFJEXOqJZ4JD5sj431kKZ9hOMlP2L0fxkJ5iVNreVVl/F2zr7MH8NvK
/d8vcv7Cp4v3jQbA6gdQdWtbgv7pTSgIycqdXuXpzOwh6K05PsvGJvShTp4sGOQqTdmmdZe3VZTU
aNkw47UkvKPCTjJS7Nz+0Bi2EZhQvd5UcQeJ3YKTOFghQpN4uFmZQsaoNMLfXT3WxdePJwodd9xy
Ji5Y+u+bPfZPjzvmxazhKCXIQgSA1Tky91OBZVsxmuYMLBbSy5Se0sQeXmEqdH2teuZybD6SBaz8
pvP9q6cChbSLTloHF8bU+WcMo5ZNi5mNmbLLaohLeVxXN7tOXoAaOJ6VG6WXCFjliStpFeTkWRMD
UdB7hbhEg3KMqvlDaiSoSvuM2C2x7OB265AxO/uU2laCMmhx38vcfHRat/4NKAq1wS9PJJxRrsKq
KTRD/+WOLKMy78rJiPbjEqrNPoKyjEZTmQ+O2mhYY3oQzNXKcxhNHWEbh95AFhXbUfPtG5UVgxIo
sAASMOtpg7DPy2A0QBUr95CWRQm/O8J2uwLrjPXQNW133yfLZ9KsLK/phLzgtegv20e9Nr6rxk76
tiT5r7LTt6hR51NfZcjpaRQoEHwvTTWEF2kOmDbDlCZ52bSstHIXwDeqxN32YakW3VkVHurkwnmq
Kneq/KhW1CNLSIskvNq6Eltfst/LcAh3gP63r81zWh/ok8SHZYXRT5WNoYGtyNGJW+0udULw3LNN
5l1sxA8NwQv7qB3IY0LI/LB9rdcr955BnNL9+wspkjY4CoJYJEeSJo4UK3S40mr8nvR/DQEfnINd
ZzsUF2R7LROdUFE/qoUT7QlbhkJRddzZ+u6uTfFWxIbWPJBeQQDqFPb7nBGJlFofmGElX2sGmbBD
5cDPsr4kJVK/fInyS5tkUzC6qthhmjEO5cxgwrW0AQo0HWvDWEHs0o8MWZEARIqIyMm55iJ2niCO
WNFiPhWhgVwsZZeR2+jlM4XA15UdTOYpeam9rjPTcBmd2136zh5HcZh0pLI9aALg0dwmM6G+7pw2
eigNRX9juh9Nyy6eC1IJoiQ0gszs4vMIAOu8fcRC6PtHddG4XH2H5pv9RBRLt29k7ZzqehnJFQIC
KHU5XKZO9Jces+6lIJqChLDFZVqU7zrgDh9ybBve4Mr5tGQM/+GAvoVJdyviFBtTOBhs5LqQ5qs5
Z2eyolSY+zDwm3pqP6ku+85udu7mJAUzUpTyzmFBsn3WzMVycBogU3auSPZI2AN3qiU1chfNYRe3
aKaVAvZONL8WKjgIsH0P0sU8ZNsLsXB2V+06pou7CnXUYFTjGVjreEaQ9f0jvZ/Gc+lyEiOt4obL
b/s4yHp5dHrtRTE784x3aH789vW8wxpaudfts+3rM3JIJ5GEWdFaFSFyLOnm80OC8+Ss6dzHZxvP
AXe2R1cIgi80mx2O0YTnLBoI7F3UhRybHE77Llm/mmxfJXaSCAawM5uJTpCN49MGIj+cwKrbt0M3
LF6prECzyuqgyzBRRhZhQQRVVns5sliVSxvb0qmpdvUgJuZW9n0zFN3NVaPiXI1qQFuL30d/u4Qm
T5ytyzUsQpyb5rR90qtfyeCyTurcm1oQmas6ZdQWP83n980cF88KExhu5M67FvBdUyfjqVBoGSB4
SqPGveA/IrVw+9KCbfa6HfrkQzM6cPobc4gPW5bEuEaMdGzByjXPcSSuzO3r7wdn/dRxyTlrMnP0
+2lpLrKpPvcrd5szszx2RBMf7dUIM7YOoWRFc9+aZD+wrGYYmTQmfAwjPUUK2QV2BHxX2rUGUIRo
DSc2opOkv7NjG1A/qBHxcjmtbFbSXwQI2VeNUXPipHF3zUiGPOPvfUKK3YH5EuAuSwBeaaeAZTfY
nRcx006XHxgsOumb5uzKm1umCbpRbT3PVWPewZeJ2DdoiGiNCJJk0y+XjLjJ80IGrGVYMxClFL32
+tF2iPSRVe1sLAg5xVtHScqAOGm0C0pr3cxSN85lNTw7mqTJbglQmmiM9lh6lovYYoidpdoVla2/
qYvibWO7zT6Weoa6N0QhVJswsab4YlRde1blUO3NAoQzRDmiqGWIJFM6dG3JCGLtUqnY9xO1xOxh
NPBlmubYy7w/xD3uqdqK8E+AnpPEopAHi+8cMZ04VNN8NgoiO0PC2O6GeqjuFDOL7gT7fW0vk32/
KPUxHkYmr24HL2tEPgIooNsbjSaCGKTwbjA1l+htuvTboSftcUe3jJgTa9lPTtSud4pYBlVRvJjr
eyG1XBC5VV0G5MJ395FVxHuTlQU68Zj2WpR+EpP5BcuE+X4wbcbm0Ry/aZJTWPNqzI5ATJPmy7eD
UoStsrcKZy94D5yiqE4JF6+JCqgy6HhL1TJb2IWLxQhEp719MOnPB+ne2qXZ9NFN4pig4i5+iNB3
u4linWtrDF/RD7tqHXB1TRksb4mX6W5a40jmeZkOTu9Od86inkLRkLbhTONeyczSAw3QHGbBuC4d
Q+OWpcVJK/oZ7e3wxVXYjJl1CkR9bXDRu3ulGRHuitQMmX3h+yHI8DilWGmynjhMzYySJ5I/kMzP
E5rmuAuf6Hp+UrNUfLKiEnR8RID94JLuumZbmc7gXHX4z4dmInRzitUPtXSrz11rXisIm+/ycGDC
aGNKREqz12mw8QITf8TAA//Nfw41SaSXtGZEj+vTPlqR8bLYZv1kTqZx0gyyGCuipXyYlc6lTxTB
Sa2/mjSYXlUiwIRhoglYb0a7rGMi9Jt1+q/LNJdmLW8rwwZPw0rtx81ypS3S4dpQsPqGzxCK/AME
6wSrFbNDdMqW0eoPk9G87Yey5uVfujueWdePjVI/1nlObvPkajvv2NopKC8Y1afYjoWvAgB8KNz5
WTNxHVqRVqg7DDvxXZ838V2dN+I3HaC/QOyQp60ybBI6G/9feniEKtqO7AkZjGmk38WtHnBuqAcV
pKaTVBgQ+ovBvGDP3yUI3CUqF6BDSTo5zGVtvjVp+oGM737fDO5T1ekfVPCvv1nQ/4VwDkHhinhW
sXnqtH5/fLKlGBS7sDo4GRGmzkSyyQ4X0FoOEMl3paq9LAv+u1pJLZpEivqUoinJsa0foZkoWEhc
P3HiCGPhI6UVKI7J0RvAwVz+e5Drp2CiWPLD/vKNMHnKK0180DIstJVCEBqkc/eRa+mXsXZukfXs
5m/C+Y3I36TR23irRr41bFgPa3Uj6Wt+Ub3LKtIe35PCamjvhum93Kqd3jPkzpmdjl11J4aqfeos
9+HvT1KwDD9vJphRuCvg0bQwLoNK+PGJGxsSl6yZlvmgKvetHQ8eIYy2P1ja+N4B7UysGn74bNDA
+E45iDqRw84fzn360NbOXau2pNBpZnXE+Y57UGoq6e5AN+Ik/mQ4XfRQpzjdIgSU910vCAIp8eS3
Kl5nyxJXWzem99Zo2DtcvLu64fmIBT4I8kfkq0goH9wGFZXeI2hL9UKSz2N9CZlw7BcbfLAChzXT
ujvTlkyvjRq5SdUagRWSLd0W4dMiU+Ntr89BoZTqi+Z8clSBrdxZZmLSOMiqma9Fbgvi+fSCNFSQ
73OWPKOVj5/d6JEI9BzhFVFwepaSCteW926P0L8ko2c/2D2gPsseb2oyFVeW6HtTL76QDjO97oqk
8a2MiTk3myowHSV60BjP7XBD01QyGVpBn74Yfb28VGb1YZA4w3krScQfManRfdf57ToXOsTku/YK
Wux9mpckBECw6Ov5g52MFcacSA0mHAuIxDdpwnawNT3dZSP639+dKj+fKYDs8NeBr+JaQIDJ6j7+
0/6df7yvR7ft90yoiPgMlTfmMH6NF8zq5CL2N7ZTFSkNfuba477u2dX9/QP4lf/GZQgJCA+Bk9XR
flarRUSVdBqgu72RhPhuIussRUPTV3YhKELsNKW1BEtao1ZpGGg6YjwkPdK5pYK8OerRYSCPjQ2q
c3T694WkR52zVTVR34zRC/71Av/6XL8idfo3t4JfVL08aC5JgqYN7RquoT8+czFq40GDfbZHu0Kf
y17uAQKRAg5+F+Wd8ZmtznxTeoZif/+Mbb35H1suLn0O0FU2Ukcocz/94CXJjFAwMt3TBMFepOR3
tlWylgiBh9Kae57MNEbb0GeBzaJmuOg6We+MqFxr6u6Zbh5nusGcW7RqGWeTW4mT5JDlxGMnRIRC
7Y2LQ629ilAY5Q5SuZaeTlFUZJwmk8lCKP0Mlgg4vjHuIAcnR+bSnx03JIthWF1ETYqJSteBkY72
Gze3r3GmxTsYeuahETE2oXreR7XLizqPaw8ZkR+slNR3bNyyc6f7YznOR61GP7wgDovLd7HL1Qnx
JWNKGSCzRoHQPGvh9JLXsxrQiDfOZkhw0TiXLl1YKPVYfp9+86z/MgN2aI9Df7BXGq1Or+vHl1sr
c7KPMlHu60kzX4/P02J8TVyreEoNIl1FmWS3OlEe+uqFzXh23Q66RnOxrEMtsEdneGjk12wq07up
s27TpJEtiik9xF/TzuhZ3FE/iDVLFPQP3ltQtKJKEKAZkhjRhTgTsNfhrBcPka69J2JYfc1wnyYL
rINPc/8QOyyutJy80IXkpae0IO2Quyuu2Fx+tVJe7G6otWM9x/pd0RFNaajfmPpG49BmGNnzFCJJ
XldR7lfV/NQV2VUqQ4X4Jpne2MNwrKZRPBdj9l6xlIeki4bXmyl4CL+SA9/9pgPNff7nK5Ojcudn
vMgNGITlz2Pf2onMSCEmfI+6lkwYYazlbpWQUwNDrl2raL3Z9AbFU01vUhD9+YviGVxuJXnhawna
KVlQoD/FynpcHD/LAjhKRRYAE6B04IAtEu/AXIK4C9hRGCJwFrCagZ2ehAi4HrsiCNOTIgIqdoIk
O6WkuBC2eMgd9lpB6QS1E3Qq1oqgVwN2zZyYlOigUAduh+Y4ULpAuH6fB67rK1vpuh+H/jCs1VV+
v9UQ+5S7eLrtAcKk0LbAE5ojT+K+5EJzHJpZ36eT6j5quXyOo6y4Ll19qAa/2aqsfIosmYZ/y/a6
7WhDlEYjmfXTLk6sZD84Zvd5DsgT/qZk+j8v0/+NvlQP365E3b/+l89fqnpukyiWP336L/9Ldfex
+NL97/q3/vOnfvw7/3pdMQ0r/vaP3JKXtuqqr/LnP/XDv8tP//7oDh/lxx8+OZYykfNj/wXSxJeu
z+X2GPg91j/5//vN//my/Suv5/rLP/94IcFDrv9aBO/+j+/fWiM12I/96ZKy/vvfv7k+E//841bl
n6vh4y9/48vHTv7zD0P9B5dz2HtwrVRHY737x/+MX9bv6PY/bHhpyGKE7qyQDX5KWbUy/ucfpvMP
Ou+aDbmPUSyYTKa4XdVv37L+YeI3WXvzGE5YBWp//Ps3/+EV/O8r+j/kdz5USSk7fhUey096TdXS
NgMLhmV+0CrT+fH6t4wT6vjGRIA3jtElSw2FxFMMr6UC80W16ulQAmLxOq1FbeTS74M1S++xjjNP
NjRYDelieO7JuBdtM+5KVj2eDuBmx2VenolD8bowDXf8Rmi6xfjKJWjpGI9qvTOUHtt7FDL979ha
WvBZZu7zky4eWsK3pEA+rZbtIa1ppuAzYplzZr9wsCE3EEleCHoIO51onoNjjQqdFXSBYdecVUsg
n0FH3EZQLyvhvFWe1m32zsqEtQfwXhybAV/gRI6kodfRLiewYc/rhMpSmYKJEHRJDKg9LP1d6IDN
s0rFU8LxHGrl54pod+BZdVBy88qEnfHIx/d1swTEvx1AUb+2pftoa/JNMuQ77FxLUKUhSSghYPr5
Hc/nsJdKizu8SZ7TEt17nz8pcsCUmLvRUTEdlJ21N0xEYjV6FNMDDmPWzXRhVRJdd2ZrPuR9dK87
dJkNuwMTnqLz5RpRpeW7Lq7eO2nNJV8htFLQatLJEj726vBuqFtE04A8WmKmztDHvDhcA9ynZsav
bxKFiYxQwAg8Rgv8OTMayh3uOc1p3xSpQ5aJHu0WNzHBJI/tQRnU133N1a8WJNAxUTyIIlR3U9l+
JpDgaVLKrwRZlDvuOJ8aR36k5/15jvP+2CNSDVXNa0Mcj7PqkAPQDfSkGgHsAOUrawSIwVG5a6u5
pOfEpDkjiEyd2n0kaeSmeMUO/XhQnXpPbEm+pxXPonEqsoNa0FODPgowvuYZSyArF8ymaZITaAbs
rUSVaODJLbpOwh8eCnwK2GbSxTjFxPGgwDLT40SAc1BFNKdJVcZcncIyHAVzDBA+ejAzdkC8stDE
qrVo5zqBlAV8uYpOoeOIB7sBbyUJBiWRajnnwkE9j/zb0gldV/i19hJVJhEsb2n2fCotVNJSKx3S
VidM9wpvJFOvZwzoFij6GKN8a5E0Jq3/R9J57TauZFH0iwgwh1eSoqxgK1iSwwthu21mspjD18/i
HWAwg57bt9uiWFWnztl7bX3y6Is9Fbnc3Ru8SclBFOWyY6I4uH3avY3L9EM2hXQqiiV2IYqF/gT5
6SAveXPVw/5TT18gaqVfWdoRBTISu4t4EAM4CvxYLa0gmcxt4/TNe9EV7wtkjlrGRRhWpNsZU/HG
9extaRrHl2cyukjJ2heXOhrkvR5THspZs1wRGzxFtiR7OtXarhjkFAG2eqkAaVthcVXG8QGZ3U0H
NPZI53CrdlZFoJWc4uUBk2BWuK/EcGzq6o/G+athdBm5siZ8BCSZbgYknCyXNhhNe68ZCBKSxNhL
hl3u4NUk7mLtmJ0lL3Yn8IUatzhtgNKEW3DePX3GrAE1hsG/LNmibAv5ksid/v//xW1udq0ZLyuC
P+KrkVerZXXvyvjRVx5EZCqVWfvrC5CMUfKbh1mBk8WAKA80QJBjtLEh3q2SvtBFY8KzDfNPDET7
sSGyiJRPC8fJU69YWmBlGeLocRvyzrsoDwnhmBChmdppEearA6wZlWxUrlO9DdHYqluU0urZAG1E
Jha3rFPlRF+SgbNDnuDtVzy8XP7qkQ8uki429T9Yyao7VtCOIkb4zASJd2kjur3GI+ybb8ucH32i
4txE5GbZ2Icp03Y6/PyQ3UPrlG918bRKpoWqQtcWpKBTWGK0MIRXGZgqFOYLBUcTiC46WWGaKZAH
Y/zbmuyKnPhXCIQkwQqU/faAgipN2BN6ye+RtDtOfxpb42vAhc811FBoGYskPhjTQO/YKG5UpJ+o
cbyu6v5GDWwsAc+7pvHxQxOjnOj0m7XlkIvuWY2iCzGyDw4kxr2mcHMKZE/h5+81U3e19GdJGZ0X
Zcz0q2RIAyD3T2W6Tk7ycEQApLuSP+WyHWiJdIgg8myL3vmwNfqhVobCmVErpIaR4ZlOtASauBlR
X1ZvYI1xpY7ChqEa3rpSr8a15ffeMrIMFzoFWqHT6a+yjoT6n87p4ptU3R2Go7swWm/jdnrKRyTy
6cJFbxgaP9EWww0lbj9qV/xNiXpjWGc6U3S1dWpbLfwmLg1eAxQbQpZwiRf5AVFe4uui1p9aK3+a
i/4iqauOqM/pP0EyRdFY+KMVLvvI7t6qIZY2WakaQSush2AI5LUdI0i9ri4IwBFoQSBzdcne1VV1
7n+jUYDxyMfVQaIpnjGQwWMm3NhntfuQBlTfQ53d6sX4sURT+1XVfiKGhs3IvGe1M/uinm6CmLCq
GBsXILOgTaq9kxZ76VsVDsMoLl3f3E2HTXmtFsLuVKPrkxKCyBAcpu7ALoFoW951Gv9cH1mCIFL9
Lnbe8lVW2J1HPjBrczjqs/xTZ82TyYdH+pUl5OxUQe8031EfH2jbWCoRLLr2ZUZEZGSF/NbS+hcd
hMYBKWWB6LVwnG7zj/xRaZcMxrfd6FstlUhCjWmN0EMHNjFz7sZno1OTU+G8svUXpwnsOtRltxwr
xF4IOv2aVLwnoYH1L/O+dkdbci01xtuPviyOrUusLidDC9+ckkjySdzmRqHDtv5NvWOm7ozEYet0
DPq0iWscbR3hl7YWegNmlxr84VEDTcYLNt6KdDT25GUGSX3W+jZes7D8LNKGTbzABpKWszQAKNKH
12R5MZoEFfIYrhXNzCVBicKNyt6rjbqXxKQXRdW4cjNCz6Rk37UzXtS4uXTdesJG8RvRaN+dw9xF
mXQPlblPv5YESo6eIgYXHmlItfKYQHN1uUQmgI4Mze8mVY3JFVrhcKqrWMCbF+KCFc+Biz+2bU3d
ptykRrnp7YAlrbP4qCKYOvlbSaR/0AWOJOedVZPhBY5WIrDgjcx840lzomt1rQBL+WVHk2aRt1ld
GvQ5gFxHmThzZQXf0j0xFXtSCTH11AEKkGFJh3RYRSyT3D6V4eQRFbmp9TR340imScVkdmM0esey
YRfWzJIDvfBV0MSLdZei0XIHO/5zmmoJFrPqA8WMPpAf+YWc/i4WxaVtE85ej/01mlPqnoRRzVIt
9mbUFR1aV1Wf7YTIDsiYsIVx1FeRFsw2jB+5UbEDG4EZ1rytyJJdaUxvJ6OdcE0p+jEpmhAL64lD
jwTVMBldK5p1SKFR7mZq+i8DWgAxbU72KKdROnXESjTSiMaYKRsRnDM/1UeZOPx0orrDcEaMaK61
FRRS+gDCn1PpX1VO7txa9362g7SpeMvqb6d7RCppYFqaha7G0NNfWTl1iYpUr+7Z5KAiG60/opEQ
fjI8p2uQEDoS2EYZeUtM6BPxYgMvAcmK5am/94m4tUb10WZvU07BY0xQ58oEYoH6UbFIaJqOv0u5
j83OcpFGAC53kn9g3eInQMAdhS4LpE6zzI3S+Z00OPJIq59p0lFfKPAsZd5fEAPtMS8UujMUMW1f
7sdqPqiZhe1TQ2/mRHGgMyRwW2CRLtiVUG1g2sg55xQjIFeEtKBV/jcBhTos9S2XtAKw5Iiz2MsZ
qOLTIUhh4H5Ad1DxnWk0XQe7bBqZe4Q7rkpnnniy/ktOU68WN1lHUx/afYlVvnGH0CABW59Db7SL
xY1642CDNZpWCrnNZ0CNkqReg8XDRS7imhHOtroPfxRVKw4zKiP+1qrB/BO/A8B8ZTTvpzWbwszg
P2hULIczWVVkbNXvYCSzACHfPWzNoxG1pTvJ8s+M8K0pK29qp9aN2vGNISu4Pkahm2ysd4Dn3qII
10ImZSfEpTsjrZFZmNND6u6KEZIikw7PTcv5ib4OTlKaBpI52Luqj67dRNmCD4jyMkkGPwpx6oUd
XXp1/kn0cnFrUw7GWiHITeN5g2HO/brQR690rJ3c0uocx/kWa/lCgMV4HDUSdCTaIrU2lGdDxI+O
vMX9gupbJ5YusCwaxGlp7lVJYLAo+dfsmEZmOVAq9ckUmEP21ztnwuS+Z973aslvfZMiCLHM2I/y
6iGrUIgtKZX8ujc6aFgWINgU30YubqlQC98RKHcNu7nHbd96lFmAqPWTps2l15XTERrH63/6GHJC
YXJCFplmiaXaP0tRD2lrbHdRA+kJeUIZoD1Lknxyq4ZqZ1icr0F+TzOUxF0D3XwukixIBFzVDgip
xDQCC+TwQPt8Hs1+xn+xvg4FNTsIIbfA0makSBsJSGZDp/6tjv/9DqUZfwma3Yhxa+j1dbHnRxih
T3bU93n9YxZNlPwq8+h8L76l9RHqmkjZ9kBtA8Bioe5ERNBaCcPALASP9ds7fJ2OMAgFTDW3EHgp
pYjQ3DbODjjqwRfCtojUCnNnIWNA5m3zyzw7OVIJBcwcyBafTRrnJrugZpyqUUGWUnFxxxDxM9jK
tUY/4QOOtqFHU69LDZDNCLTOSgIVFi4qpGNofu3MyzucAx2Kh9nQqZzt5rmzSBSYGfDwiubuGM97
EIgodiYcJE3QZrPuq1RsrhNDPxhonKYhEC9g2l/yrHmLI+VeUVUrcdRBRZlRBIU6DphJv/f9yvop
dbod0j7uopyjko+iRLgI078o639to36dkdC4E7h2N4tvnWldJgOt8NjvLCaaTh7+m9SbNbcvWVN+
lQRhZ6j22XPzkjQq2vKpvWekL7YUaSplJzt0KqWnAq9lraK8M7K3XJe8pk9Q8SlJTZ02R7u6S39p
SLC5VI+Q5g5iCW47Sop2STZo6n9wGQ19ebUODtlXpksNmfJbDGNrfuKgBy3ayLCI7niTfud4Mr0Y
KwBaBui/TvWTWSrCUgJ2i8RvdTPx7aF5N9sI/FFa3CRZKvycbme4pFQomXQT3XI3TZMoD/GhMDgv
QHc+ockZd/YAg8eGoJbVvZ81uYXSA6UgNr6i7851uoY6pf2/osBdOFMmx7wBJJwi1wKj7+h8GWOV
ASYLCZ6FIemXI4LsiD2qbmEtdcRRYtopbNwFOr81zPdTeKvZyD09zOJdZIcI1MMf3dZqb15wxMfZ
cVgsiAK3YqyKgMNR2rAr+WbavHcRhSR5QJynyoV8oY/KQn3JdKyT8aJXuLDcEFcOwlIl8VMY5K7F
TNGcwofWdZprTJTj1lSfC0m0QD1Fusnjg1SoTGMs8PkSohtDhQYnEyKmaa+SxpVJFXm80SCF4nog
SPQvXOLXtBo2CUY3BJIg2gX97ClN3UopIWtnqxVt17M+pbA/SSBiuB0Dhn2Opbf/nKQyTEzDeUYV
krJwn2mFHR0ySd2wVdnEsIbGgyJwTcCjiQ13IChPb+hhpLmCbZ40A9s+NVJeeJJc0ulBNcr0tyg2
Ni7bPIXyZxVPVh1etBaYwYB1K4iSOZjaQxxj0C8HljQ1/2+vApxFDKxVShTkRE57qU0KjnbrSkrH
EQISv027Z+OemEILemVR+E37SqfGCJSc5ziG00SJGLNd0pLywmz+ibJyP+svvaGw8zXEpxX6e+qM
lTuPjb5JeZjFZPyL20TbO7lAaJm+mgu6MJlZuatEciCQIbjzLFS4CBD8ZRkUBK5K18xyr13KB5Nn
eavrM70TLvHObMReaxVIrwWoiFyHzJIPNWryiqrJMs4U+oSVQLR1U633MpDfuw5qZjGXf9MA+E5t
ZpCe01+clw1N/emIIVbxMBr+lcpPKKovuHFfwlx+EL9LYNKz26iLp2hpuo0FVzuoZFZMvwYrz9FR
dDrtMZMpSWX8lLVF5Gwy32cZ3EjWE/AonzvQeykFYiSGAmuMY/AM432ctVBkQvMnCalOZ27Q/VKi
XKoYRxG74bOC3NSKrv2o3wyreE9tOd0q7A1JeIhS5L+19YgNMiDrmslbZeNiCAlnNGzuvoVhXcqM
Sr8YeC275qJH01M1c0Ns5nDTzQuVoarAPlejv0KVRm/hjgK2tIVvVqBmy6KLbJjOzqykLdqufZcp
/9Aq3pScnmmUj+/oFk9GpWnukCkPk5MeAWxIozEb/rIk3WaFeR/l/rUpzTiY6WyCaljeaTyVbjsv
w85CMSivXQWH6A60yNaprLRbP8Yb+iY2I5Z68sKJV5H7Ox8pL98THTwbDWkYM3UYWD0lsNxotTs5
Kq9QJ50IC++Q9ka7YgL50MyYlzMgFa2E1mLIkZpWVeaB/aPybQrh6koHkklTt61GR7BQqy99MpPN
pHNlaZ1R48ihbZiZE2crgELDFpTY+FtMArh6EVJesVjdXO3RaFG1Js4KBKEinhq25Fzpr7XF6T+l
h6wjDp3hwT4z1IuMD4PiOCvRK1WyN7fVwZwKA3FpdB7Clcyk0j2jke7JFQf5Yol6h3qaKA3aKilo
ObXgumlzE3PmBotyDoPVyMKT2UsfhaBLNFdVss2V5Tq2C3K/Xr40fPjNXMgwIwmrqJF7gBbhO95p
BWMJ+uIEBoSM2jTy0Nqp4k6ka/7CQIe2jVYelInNNCzJuVosTN0038hSk/gtdIa3TstiyKTxw4Tk
fDJj82in2Oj0hjA9UWOeyPWZmnrCW9JNOsIxzoSijlW4mtwEepnucZnkqMHRP/qGZLFtR6LZRsoQ
PpH64q7rNBrynozBU2Gl1vrN2N7YKcdGmhkLoiVWV/M3RjPuTpC4wxqcXaGX2D91uNELSHlJvLUd
l4Oirl8qp3yp7JzWC4peX3EgxinxjUANeJkGYYZFfiVevJA4tZSBiNw2Wv5UANZBY/A8coGLnuls
70ZObm8bEJi1NI+7RO82iYihxkxq7Y39ejygeSIjGr4KGFxSOt8bM6jl9OaUXY3FTZmY3kjcfADD
0aUinoC/Oas5IOaxPtCqgBLdtz/svV7oxM5Gzek0j424Jkp1HQz1IA/LO9sRDJlSfhztOlM5TI3k
CfctDeO4YMwj24gS19bDUmWSVy2cjrL+M+hyuesb/U/RKmLj+/qwKGm+mSRkom0PkzWzpvk4o0Eb
QLkNMZrF1LYnr1qZThN5CjsGWHscsKRSGu3GrkOPIqrWmQ9V0kzxDf5uBp+IfhbZHfZJJ5MEikPe
87IE8scczI0GSk1JGr762GZwEKFWpoUjZHZwvQGAYuq9i9R+25vVyRROdCjwhoxCop2vRYqb69jV
I9M8N1V4tHpCU4rMwUliEfekXpzSmcAiKJHPkUmvkHZ4lnTJPpN2QrWmg5kubt/JalAvzi+uYCz+
vUTClGq1QUjfVupjNWi6AmoqBlRpmtlTYPWYKTjHMXFo3jhua9jzy6j1FG2zvSsFjZ/WmrbLpJ9F
zyatIeXTkq5HzZluVOS7HjGGWLQ76lC5QALixEHe4Jo021DyVKUhHXXi6NN6P+zrc7qQQoeTh7Q9
VndX7WzEeFs5BZqU6CnBzTr3w06vJlZ0XrhKP2lPcmQHuFdAyOZ5HkQ2WuaTMqt/RsS3VFkll4IJ
OnFSls+8/wxvyv5XVpppk6cJQ/wu8YnbxRrBOCsJ1Ig7QKeEDKdU0hR5Gs8ZWRVG4uCLcszMUxFy
4akYPIeOcx/ZjTut3/dYkBs59+0DfwizqUQ+y/hXnsCnB0xSqRTX6tHhDi6Sd82oocqZ4rdbtJ+J
9xsyAiOS8AvfwF201hUKcEh4DcYADnUaz5mbLBhrFOO97tSAgJWzhFDYtZX5vSu0R1vaBj6r1PRh
uWbuvIjXGMOKb9Pi8fLia4p/kPzVi290J1v+XuxjOpyy7KTrOV0A+jD2h6O+AoRw5RChx83M9lqE
xhaq2ktGp9Q6IC+QzGtYv2RPC4gU87XE/M2NtfJG41VTrkApLUYDZnQZUTMCYXJ2A1Mlxbja9utc
zK7Tv8XVXeExCyYVOafOonsiSTwmJdxkS19MzL5qOqXfTn2F7L30G626lNbsMl2gIfJhx6qr5q2b
PeQRwDe+bLpKGy28LyFsQsXTBzoN4UuZXFuaoOPrXL7k9edAOV7MP6WOUGh518Zbqb/a87HX7+Hy
B2HWsN6T5lZl8ZOzfJojwzzzirg3W2A/etkULM7R7A6h07tN0m1j+zhFexCPREWEBRjU90a/ynD4
zbqjIneCDDERNvq03ckdd7G3GEimo/2KjDjJ1LUQt9DvEWfZPKj1j1w9LOW3pHlEkjFRKS9z+9d3
90omVvQaib9Uf5SGyQYSu4vy0pWfcfTdhYxaKSCkufYy8JVo/9wZhf7IKx19GMW3HN5U9TukBRTq
d1W5aiH0JZqVae3zoQcw+xlTLXLhufCusijkV8tThsY2JpRkNRC3Cg+WKQHBj2wnriSPtOhmDoBP
pXXcLrkXIAWsjFVGOT6Z/0rpXuU7o9ohuHORbMZQE4snaGp6d627IyFB4J3C7NlW7wmvm37EmWFL
XkkeQcDDHLQ34O4mu3ZGZosTg9EPgPYRAIUBotRh9wDKhCtyWuzTQIeIRsDgtSNxEM1TUtdP0SB8
MZaeRGNlHD97bqKKMuL7IZci4X5RM8yWPg12d5nmP5mqxL0tiO7p/DC6VSPz0NmQqezQV2ggLTlH
AT0ni7uHmmLlZWBGXF2Hb5Mpc2rxStcf0+C4iYr+nFIqtvJNh1FgbbY7kuVOTJwZfqM8C72axcci
sOduWy8ote1tupxjjM40/9fhWbAo7536HlNsnOTslOPxbD4jOd6u9Plq100gpjcdFdqsbUjvSdMD
AfL1vBuVWx5dC4NFmnip9ONAayeOYwBPP12M6cb3bNQMtV9RHGGgVd/lpoInnrlxiiROvUaOiwnP
a0L+wT7MTuUlIsN21NnXim+WiJIeivpVEZ92+jrJf0X+p6j/MsZ5VvqJu5wkxMbNtT+ZyWRXeLN2
mcevqRYcsTwTDvSEJmzBWawkdw5OxdnX87dNoETMNCdbwk2OvMI0P2cYyzTUI/o2sc/Gp85/E7W0
TFa0zn1FvXK+uaP8UzLDrkj3YTfznXLyEi3eolzh/tN5VUo3ULlbfmHfEvVrBDDDY2RO7PMoZBl9
BXlJTODTh9aToSzFeG155cdf9CSQ9/7ZA/SLKdzrIkHmZgSRHqxvueBLWtdly57T8evaibxYYV4a
HuWJ0qyLmLz9I13Aau5W/WfY77b8VrXPef0Q80kot5R8selND78ankVMh3py3sSoHir6diiQ3dZP
IkqpSnbN8sLrTrPO65VvQn0aYhINLIrO4oq7xczJStcWqOwiq3/CvcCixJ1Ysh8R3DxyrzUHQioH
3uKvsftiBr+ht+VSEujX2RKuoNstYp1Zz+T25Y+NE3pottAn+f4d+1aDhEBKES9vdsma563Ho5Ex
iaTYAgi9Tgy/ku4vZyaSr3rK+ntonjq6wIYKF4u9xzZ6hkGlO0/YDWCX1fMVpkjG7SVsR0/jZ8Vm
SRN/ZLZJmZvqvhLbvpHwfEMHTdhvjR6E8XIFf/xloEVfaHQhhbxxiFxcOJojhIhELG4qVpNOlSSZ
0IgnLrdl6FJe8OJDxGEY1PfCbbg1xjOBw0vo1jnVEo8P7EFFLWSWT3OMSAGsyhQSzQY3XgJb36Ng
W+0qSbZ4CP99s194drXRkukXb2T5Pqs4E0bsbZROFfN+HRPhIGl+D5ux096yqvNinXVOt4FhEbR8
MrI5VcOK5J6QVrxNR7fQXfoTcN4/0JXc9aHc2EMNxmJjSPUm5Q9suPNIMgcEOLZL0SHeLcgvdOoR
nr/GaDuDODiidMIjziKGwt9lhNLQhMizhzFydb5K7WeG6nOJOIqU0I0MpC+vI3WXGUru+sOtKduk
WMwR929mgEX/z0kOlnWU09NofKL2ZNj5bw1D5abmSUhNFiqmGbL1vHzM+kFOlqDWdtISP9HN83n5
QSaTkNNvnAXHifMB5NytuPRgiXJlNlCBt3GK6De132rsmUSEyTRai0bZOBEyJxTdcPUQUCKKT3Pf
yYFTAAtNhOPB0CM6Kw5GO/Wwf3sDXcAmYaGQ6scTmZzr+vfY4MgQcbBS1seLgX6DEe+pwyxfDLRm
KYyrgeMEfa6kPkfTWW9eM6rXlFLK+df0Hzb5bgCvvIrRuDqQq2OjD4Itk2eF5/BKGYwDkVMLoUMO
uIXyt6x/tcUxFrw/ZsQrEf4VyJs0tuaQNnLP6UB7jjI08zVe8IRbTA5CsytVj1k08/gCIz19cA2D
EICTKuyJrW+9KFkuEkcFIxKaOngRmOLrobaWs0cEVa9jNL1k+Trte1dHlbNauFxGaBI/jGQvt9Kz
wZnaIovIEfePNUKSnGZkRMBA5OyjVGyrZXzuTWNFCfJJCvtOuiln0Lrm1KCzjG0naICpqN8M058k
FrDS7ysEEHI0sLtruNqJM6vQiQ3Js2SVx6qPXxoh72XSWkOAFIPy3qrfRDCyUdqBqgvwkMkhVORb
hqK4GnmL5gmtKQop2jUm0ZBSDG9ZJS5IXP/L55MXDFmBmYjtVFS72Fi2A8SOmQ5tlFPoqPqzXWCF
wSBdNuO/sYfEI2RGVEAGOvCs6Onkjjy14pWb+osNZNxG40UmIfRX/RhNJFQP2TUbBLxq6QjI4FyH
G10dGA4P8k5vw6sJBdQy2pdObV82qlCeR/p0hQ6CtZ2Dfkj9nvGfAQ4sCRFZyeVGbxVXL+ejktrB
RESI2qQI7VpGIOgMkuouwvHayTlVe9l5S6HcY7l/r1WLaWnxXLbtMaojXJAW+Snd1o7p99raW63I
HzKYqabVX9FFvuilsa3yT2gB33gRHKt9qcWudSxXiaWDklYHaJq1QmGay8XoR8XyIG3gnJfy35Qx
FeES8KxLypnYJPy67VO+75r6s5HSv9qwX8oxukEYNUVzrU3rt7U58kGdZWn6HBFopChIRGqz/sod
ushsHyTF31CpmUgW1719tD8IMOP29qXQ8i2QVyoa3/OuzqCk1N8yc/QMtn+O6hwvazX8ktUZtodw
8QsnKNBYOTQs7T3EnC6+zM4OsXCyvCY905Et5tlUvVWUEu2xyV4T/Sex2M6JxS7b42C8NyyXAndY
HNE6MA5rvChtH1t86m7BuOAz0l/a5FEunGEMhXOJpi0NNcljCkdXZaJY4BeNejLtZ2XvKltFxSWl
+4UG7yO+DuWvcBG0MXAvwtFTZ8e9U61MZ3nYl/Ip1S7MVklU3hbFiawX5FHe2paI/8R0ESOnlK9l
G1m7p+0nq5qN+FlzyXORAxVSZU+zjia39uIkZ3NDZ4rssReWEtHjjauPDMoRlKL53JQRiiYVPiul
ApFxroYWQ4vurfqkWzds5H6hZC5JaGqzxxZgZDsFlEQPudfjP4l2NAmuNqZPocg7OeA6Uv1p2VuT
oO3cVPYTsoMl3cX1g7PSLWuCLk92/Yz1huBBT3iNi0x1dGXO9md2F9vZsqd5GinDKOuUn5zWCWJY
NN/5kY6TVm7STeVP4y6NUKr5BLZk3xxevhS/dDTwwoSrw7OGtFMZXoWzN5lYq2g+EmzEseWlHu0a
azN0vvRPpeftAEMFSTp/a8OlcErcAZ8Z20VyWVsGPW8FSQLTdB+Xgwl3FKLLBpWieabit81bM+2L
+GNSX/XhUS/cA2+F9JGYD+5HpNF0iOOdu6CcL5XnZvL5gFxnnpjsE7lx5ScPYnCJ2bOKJDXdT0Hv
JebBrl46/SqEcC0dUfx8kr3Oly2fi8g8nWqxHeTDODz41wh5mo1TaZ9X90obGPOpt3e4SX2ZhUCd
Dt5+Y3iLGuRbXpySOFyy/w6ayGmt/hTLr2S8gvHNvfuMCOs3Dh+tco2TP4r10dlq8SXrAKpfe2qp
e6T/G+egInLAzTEcf5jKi2lupenGZizbFzgovPf/hB9uZOsl3XVge05WDWTeZ9/0kvyVPxMWALzr
34TzT6k+TBrjU0DSEMIwmykwnWaO7F78jDqJcL+NhKHBV/QXY9pL6WGpA4gRHq85tHUwpnJ4Kb17
YeSeRlRS134Kg+pq5bx3/c9AoWZ114QYUZzsrj28klSnAupxvnj+GzjMTXQhzXr9KrZZMCJcTm8x
mKZsnQ4dyNzZQh0yXOpS5vJhRtBM9TYEhm+X54WC1XLZjzqeg+Wr66erQrcxf8thi9wmoljsnTel
x288XFpuueqEHBNJksQdcmvKwGrqo+EwUH5ijuNa4tGFm4I60cxQ7XHWbsVfuHrkGRzF9EeS4S1s
4d0zrG5z17pkDX1w+aTkT0ZmuozjTAIjSOtzJ7V0Bd2/pXmE7fMUv5Xt1/qmlaQP2Uns002gcmfA
5fH/UpSI+lNtwHHs6I25hvsPVTkXk/dSPy/rN/Y86idRLW45X5zxhBUyhuBoSZuNGn5FzTNXIu5N
Ff/Yb+udaEEevfQoLMdjJR9m59qJiaHk6hlkIlw9FeNulv4stBiNRLc9+TdKv8k22xI0P1Nh9tq5
q37WD/hxltVHU6OzRWI5tVdRniEwWEzbt4qxtR2GloemubX1uaFsekeNDWMvrnet9Ih9NlxfHZ65
L/KJXwZ23ay/tL7uL8oHOYhq847kBr2f26Hbp3JhK3qJcyL+tqN9D13aW9ojap9Tugc8L0/2Z276
17nZ0WcLcq7FdbiLpReeQjx//TefZqanbuvwy1aPGtP4NH+NtL9wDqAAAdiS3fy9otdKz6o7JE4g
ww0ON0lgdRTSyTk0gPgxlOFOTZWMMZO50nwNk5syXGL2F/ylVNozD5VZJ3eBfUJImOEXaK5T/UB/
WuMuiKIU9G/Xf6uFV/d7jJ+rcd/9kusN0gYuJ3u7JfSxYSjxDpk73LC1IjcPWgZUfkVuIzfLrP0j
EsRvYuHpKDYkKJeoZEF6vizIduejZGC925kFV559zS1y1P9xV5LjK8GgPMurHW2FjA6W4eHByg9K
eKyMh5bR4HqCdT45L0b8Fit7Gc0HCWTBUh3SaovmXxlOOW9obLzBHWV8vS+nZ4cHX0kH0FUS9+Y0
/YmWn1KiK6S/rcpxLihe5Kvcxd/YnTN8ZU+9QyC7t36Ayde3xC97xjFnTYCON5CjLjZBlpgsCyXn
mmF769PU7hToUbIZxQkcFyOT+xxvEmf7ZdITp2rbOjuxNWd/Zj83t//ufHeCeBzkz+LqVJ5BMNl4
V9nNoxFJ9XYQZ/xolrIHBv9y5lNHHgd6F8h5UKLCFMy+90Kw7lYVwzYBC7eRwEEcF2klo7WZlyyP
2thB8C1oKTsudY4bX2jw1Ss8wcBiS+UL3suHpVfexmrPwu0YBRn7Pnuekq1Gst4PQioXC0QA52Vy
v21fZ+h6ooxuIZUa1mnqnwaNNvpOch6ZE+T5OeXIIWOrCEhPcslfA3TvhYyDfJp13K3StZjoz4p1
dNiIUWDxJKoK7ifN2tMErjIjGEIz3rr83JNJTMFjvZkaFZLjD12g1x9dRzlLr32L4OT/3ZCWKtEe
Hj22rIQbFTE8IOHXllXJPW37P47OY7d1LFvDT0SAOUxJKmfJkixPCPvYYs6ZT18fC7iDvoVuly2R
e6/1xzA+KeaCYzGhZetYr31Cu20y2QcUFJqjQpYioloS5cjly2kQ7/QGC/uChZ0lBjn3MaH2trg3
SLsQVLFK/NBuhkx5ncvfUuAdTVC4ViMA/MMcr3Os3OiKvOTKpjIfKBgHToxs34Rn3kzU9anSs7M/
5KsW7DzRob/LW/B64GWeR43WeAnTjvaFdDMZey06FvxqY8TpvBu4KDwOrJHb4xDy+hJQOQs+nZjs
x1A74bA2gq1A/xMG3gdzDAm5Cx5pOzP3GWneMMMiBU83iGlQQIXyROYZ0AsRQZ2+RWBeFlsy+WJO
J0wK6ZGsQh7IAQnGWWH0FUhSkW8p8w6BjL2yxkfC0GvJKx7GOF2iN+nIkBmOvbWdnBgQgBBAEHIn
5JPFp4+sk17G4dcYtpaxJ5IViavbq/4STsVpPP5ffdbpYRIicStFiDxxUJUq62xyyJ9I0C19T7Bf
DCWqrBV+iEdK+Uoc/mWJ6MrwO6K3S7uliVzCNSJiFZqd0pzIBLZ1VBg1K1a58JzK/FO8f4P8bGQW
79DcogWEjrqmw6lZaqixK3xXKKvkdId8pOJvSF6pkNt6vi0huSgcEPxfrnJdW5FTkFGPFVKh5+q0
qwfdt9k/RcZVZQbKYE5U9cor4/T+yqw2Uwi7gmVSPAzvgdM8+K6HmzAdDFol3NbFBzsPcdOXX18I
6aJ9gRJAmxLFcivTwSONdtCf9OyT41JTt/MLr3svsQX+0L/mF6olVpnoPmS2UU0JMzevToK56gF2
dU8r2CcCAUNXVfvq4nmGLMXjKJ4zym/9g26eME8pI2Vyu8mBX/YOrAl2XUDm0+oXP32n49qzU38F
4mlym2XTKao4XuUDYkPG9GRBNFa1YhqkEPDocYwoGzIGclZGDRKnDU/zbmUAv7MkRD7JUuazHw9m
cRv4sgfagoa92Z6VaNeqaxCqFv1Jumx4sxp66xrChCSUbfxtFgu09x67Cyn/rLBrudxoFzrkY5GI
j/X8AareEqOFX8ZMSS+ruxAkTj9htjU6XnOyc+v2b4ZOhfYVT/9aQq6S4QXB5OjtkbVHle+FcEWu
gEeJp9JNHCZo7Ejz5aAo10G96touJthb/pCZ07rs1VSfZf8VCZup5cBs7J5+8/7IgcuMq7CiEGcN
Mz867Xj2/Gtg3SzcdGTB2B0b0blji5f2LIO1R1bWRGr7U4QwdUFwAdqz07Q1zRXZjnm9AYN2cgU3
RepyacwH0Bie+uT/CZlKCh5QP0HtzyfQviPmvTVcqgyXrTFVPCQCmBIiGxeTcCS9xm6FD38ZLDhe
dGbSVvhk4WVXHh1YVvQUwta0jgm+vvJSKL8qHEACTzBSJRohfJatm5of5Xy0o37nFT+Feo4nJuon
Euesx0K90DJgvU1o/lQij+5jiLblP91ucO1sRIMFb1drjEq4EkTlDyixFwfGvZZwuMC28r9U+8v9
I2G4duGwrOEE4iq3/D8j+NXV9YDvrNsmBUD+JawulFzcZ5b04Dfriqp2HDVxchqZh1pyprujFfyi
BBB/VG6ISVpaxHzPFCSXhFqzSbit+ZoUjUlyD5VYJ8gsTgQYD4ykU/JU/Z0s/JA6MZ+iTX5lfCit
AhwFgUO+l6ubIn5yRWU64+iwpkMq0Z+kJNmCcJ1vGTQDdbrR2OghD+4d6dcFmnARKFsYjoK478uf
2XsXgQwOkDqFelUHZaMmf6V1jvt/VXrVTcaEg2ctSVIFXOYo/1ZSVNSLyelZfFxSrhlMZTv5ntKV
qvBLxluvdhM7dPAzcWjIE7HmBwxelNi6HQ2Z/kbWVoJ+9hjhZNBZkwdJBEXF2wUjcafNRDaWeoTm
bQda1bSUMT91AooU9Ly6iCjAAUcjES6WX5OLmESJoU0v4QJtp/XhJT9xeW+bL5M2AX0ZzbnS7z57
o1XqIBeZYzXld17Y0mQr2J2beas56i0lfeBYjbe4/tHKz7p99NKdL0TxtxPBJ9VeoudLmzUlgcNy
D3egiucQbUL5yFpMS+M9bC6sQH4ObEJmv5Y+Uiq6in1vbD35W7FDTD2oRveVy5Cm/GsXPMfRXXYG
bgvODOUiB4FTSoINaez0FSkk9Z/c7fF6Qvi/+3THYtwSYdWPRIVTsFr2vyFRRUqbkyjyy3blTA2f
iP0r6I9hicpdfgygIP5aX1kW7SAXFdVJ7t8wmjo+64kTuCL/g8Gijs0O1FPHG8t9Ai0Wfw8gsfOv
wdchBYtkAq0zfqb85QvnXrpo0r4cObMY87Hj2h2YMUlxKQ4Z4qGI8DkHylLqUeD/6GYw/90Is35i
nffhOVGi25DsE+TXGA3PvKwpMidr0Dp5o65S+y31W1ozM49X7Nh2D5OnI9dT2+spLkXtkd0FaItk
z1KADI5r+TKSdNcvGZLd0WMx4ieWsIFl+JGqB/oni4MBuMgYjOBCR2QKKRMBa5UHJpjco4/ul/cy
Gz4EADr2a804j4orvM1pGb/ScDVSJ6ltkpp0WVCIdl/KR9IxpndqEiFsV8qBN0GSt5W4Mb0TZwCn
wohBQ2JjZfsqNJ7Z8p/c7wzz1gZXsziQI1cVq4Qr0VA/K6BWDQ0PqxyRdfBUnyZMVp+fvGHHD6Ou
zNfXI7tcyQjqv0lrR+FjLnQLWZlxALAhrNnY0f5rFMcWSFLaFP4FwTMyWQnw9FXUZ13BCWQbjl8e
rAshk2i4hRFsH8prUVX7/384hq/h4acf0Uh13r+yP85DsubTAxn36DJjZ8jvWr+KoYCD7GpxwWhk
3c1TPix5y7BurGhyb5htKg4ZG9SDGOGatzTwOGf5mIStSkSreQwlptx1U33JIXKWpyoviDqorfs3
lZLliRMlWDR4DS9skW5B3nP8OUHKEcrBU/XTr3XtBIuZ6wt0yUq8iT/0ZDl/5hAWoXnFzOIEYsfQ
XtrjOvNvevfX8Ltyb5DLx5Zg/wY6l2iB9/1p8Y99vGd6fxfjTQstM9r6V2s4ZoNk5lMWfxjZO/J3
Kd1pkDhvYObwbG/mp1mQd9W2ewhfnOZasm6kk1IzZCor1NMcyasmRwe4n2FNQ0a8uDTrzZTcAunF
rCCNazncjfk+a8/olqBu753Dqlj9tNo/UwEogSuZCQzUi4OwaJTL/C8W4Q+i6cU3I+Q3gw6bCmWG
PSiXgaB3i2o1vPrOfMrSqMZXFxtfBoKepvniGhyMXWpt/GkZwP98J1ixNjk6A0ZVt4OuoyzLCblY
UvGqqqeouAMo5wbK0uGM2TAUTgT1Y4cZ032xQk5FmLV5mSGkMv4ErNOVQ2HRa/mSspd3oKIcK1kS
kFuLMrKeviL4WKn6MOOnYJ1I8JDHQ9XtRJwcTMi0RfchyaKaP78qSXCIit9RDfkEHwpQSVL/lFg5
LdBaq9rrdufo3Fhf3FIoFZ987bq/m3e85NivQzpin/PmPIC3MRsQp+2gJcNMKG/QlXGsbisuvXT4
qqN1CpQgJN9R9u3Jc4w0Ei72YGPb2iNv3LobLlzX/LD55qyW5HQYd5Yd/L+q3XZsPuSz+uJpPh61
Zh2Qe29Oi9hfGtY9nk7ofeh8j+U1wVUheV3hskAiGf+NcWpTLjmjLlqwbWcywDuk4atubUgzkVlH
+K74x3H5MtMvxMnQkbu8PKXBj47CaogOGQCN4X/UKNxV458gbnLhpEPtBfAoTCpifRDla+h+D1CW
+OucunzW3o5cI9fzT128nO8EfdqkYENTq8GM/kzKn6d9ht5Tb++WvinldZP8ND7T0XYofqb2S6Cv
DRMKX82MZQ8Ma+KX5t3oWeaBMeHdnvMqr6g3v9xW/g2o2cmiHfvhwpxlqt9IwGyTOg4DvrwQuXi4
bVPKn4bhBi6fpzsiDUeK8vzc1kroeZ6bkKOfDoNsgw+VmtnUSarcMXBWd0y6HriHkc6Si/fMKbQD
46B1F8enLla2Ge0rxDYcc+VPHzR2WNw3Vntuiq0coLZJPgReV0S7DvbHViAhFXXmX2zOjC6dshnv
DakSnjc5kc/jyY8X/ENP1DDFOsmSkOEQo/OjQ4NfLjFHsXLMz9uofsnFLSUeMPu1vNyhohfZ8k0U
Xxp+Pk+78KANiH5kn184uzbxOb5FFH4PXOHgnOthzHHvuMG88yBhQOPmg+bzry9k2BBgEmTrnHvD
P9TM0KrAmwgXi2ilSvd2BopENNPdE2UXY8HJCK6hiJNwgwdikWSXwP1JPAwiAsQsFgCOeMrvxKOB
4mkYkoWq+Lh5LUdTZYI3F7Hp4GAYgjPAEFuubu0S9u2K8pGqx1BIMMd4kBTOGv6uYefnr/lNzMUj
UYN8fIFdA5nG47Pi2Kv9o0oNKiv3vCRwTfAgcucD5NRcJ+Eas5HtSS+r3BDyE3mWM/8BMqioDt3c
z6Lw8U53dDfekCrbSnGi7pYw7VbcsBekKWH6C4nOO3OfziMB2oSiPelcVbn8o8T/gO0NeVdmh1Rb
BxgdRblz57uhkydAuM0oXQfwBnORrdgOM4n85b34VS9aR66vSHcXFkNtgSMn5UVnQjP0tT5uCv3e
VfBHfPwxOYTNQ9ExSS6T4mjK7/mTMJQPpb9n/mf1HepUgvZc0cKBlZCTSpA28D7yMxZ2gJOP9xBi
87qMXm4LfedIBouH/+sr6wrPa5x8Ttmezy2COSJ2jEm3R2C5N/rPkmrGcclkoVsM1iupP5rVEd8j
Kj4i7S2GYvi4MSadlPAMUpS243YUUDMUlWNiRo8xCqnhha9XQsNXsz7AxU+ILzPx07cuXnWDZHB1
lMvduiO14GAeqJyq6cU1ftPwc/go5/6OizmuiaSCdCpQJtTmhdjFe+YAhIkAsAhxaprsAWSYyERs
WV9pcxvGD48RjqgjW2d4zdidV+W652Cfv3fEhTO2lxsias8fw8Ca2VwM7SGaOzV8585P1rP4jsAL
Ay7lQynSeYdf7xCwyFdm5kgs0gnrjuGfPH1l7rqRzO/xUU3fgvJq9TeqfK/byt6PUuAKsUH/tKc8
XfXuMfM5nvcJPKzoMG9IUhb5jd6ZaHCb8rfAY4TEnRu0UhEJmIfGQlrPUUXPbm/fW7NyuZu9lFFz
2TLAezsvIg9/nn5Q8y01bzsuqKDgniBSRf0Y0nsZvhWoYbT/Fk+IBH8zwYLEFa85y3cVyER0aFck
Zk4l7WlyxZ00Jgyli2Spcud90ErOYzYtKGR0xKlitPrKitd8uOrNN9mtdn+RG96sDLEB5uG2lpkb
ffyqV1MDiSaKNEI3S4FKiAQ6po7KdATX8H4JbKdK7G1gYZ0oFjV9tmR9bQ6nQP4tDZveRF8/WB3E
wfcUME1xdI1p7nYZL6r3kshP0AoBpWHiWACWyojT++57F0aGyYTHwDGFHbfZSDDTOe3fxbsKPqye
kmvu1A3AMnjibVhW7hCH29nx0mESTXk5WpJa/G3c7GLUdLF54EwU8bWPvQZh8E9G3pPrHF0F7RP0
SVL+E28EKEnFbRB4YrmG+STuFB+joRDkytEz61VA3RFd8H+QYkYEaAdsKiqITaYr+RgebFanudWw
SUj7yAgM2krSRWXtVL0vofypJq7Jfe/2y6jdi1yK3N/hkguFWk82D/AvjfAYwuHi7jwLtL2mccRi
U+qPTprAbUknHp6J9xw7dvi3JXwKySeFxlqI7GI9iMt4WjEy02NPUZstjBttRUUI8nPEGNg3eAWe
3xy62h8qQDhzkqcxexHy68JiWH3HVYEkSa2e9FC5qPe08XPeC3EmWtVp3jvL6qd+x5wgGpDWhFao
yk+EsikE9UBI5Fep3CXVn+YRJIvIa6FmJ3W+uue71uy53Gq3NK7Qb1J5NRHxLjCxAj8AVBlmAib5
Ty5DR6IkWRpKZOl4PGc7H6KlRkHy1/3zxG/TmvP2Mbn9ZPqRT4YdJuSsxQHszvIfUL9oWtD9PqBI
C7gN5kQDeUvIiYuDRX6m4VJVTkV78Hx+ItJUL3+GeOizLicGgHFc5BYLmAAlIMgc6+y4V/WtIu/M
Ckh9hShORS+L0x0kUUlvenhXelY7/R8MFbERf3f0qMan1X2H2m9fIvvTfltmLNJgnNHj/oK51xyB
HXlFSSWWf4FwRejWBQglwxWxQR0Sdk20D4+mLd0CjM2A0yEwGUXyDTtTY+zHbglNL2HVQ3/WTkc9
uPKdmhOUHKNRZGVu3RySUbHLV8aJNUQ+H123LMc/HUUMjWZ22Z4rtv4W6Z1kQsQm31V68tIzYGbH
kBeQRtEgheoH9GtZ51TTeebCoo9GeCvl9+RvIi5EycY5JoDQxIwblAJFoKyRxC0dBw69UixHvKra
4PgSIOmuFo/5B3NQjKiEnsQOYqVY98JLCmCQ2R8yEjzmiyrKORhfeu62BcaBTAJzHxcRJ3VSMoEk
LeqnBck1gb8GVyeLK5DWzFPzt1Eoly6gcJKW35ztcZq1sCaaSgjnqNnzg1aht8pMt0++Eg4S28Ob
phDj5VCKXn8MrLTqEoDb0nYNw3d4pnTWnqg5ZOAr8Yrr/VaYbIYzxyh3gCs6vwuuGAf9KYOdOmeZ
sGF441HKz/PznpDTkZYfJV9+3pNzw0tQeDxLK758/zbfy7PeBO5KHjfzl996z5oUtDBnkw16EApC
EEB2rJ0ssrIHfI0GoA7TDle1br3EuS3sWgrkNJ7ldutlLw4FRVnJ4WOC26iZvGjZEi0gzIKCLuy0
TcGI6+XYaV9kI7DsIQAFzJxdLzholeKMHc/V6CebKaSWbgB+Z4MbGnGGM5EpNouw+2q2JvGH5wTd
9JD06C5x+2lZTOWSvhBDC3hcWBfqtMriuUCNoEVtJvUQtMIBZWT5kHE7xa7cyHbFVTBvWXprOdke
YxLAWEECuAeGajEzDQtLdDnggb9hQeDMoCEFCWX0VV4aK9nfFdqHGKF7+C6rlcew04CA4seyM8B6
M26cJiAdbn5sQBQFY/Nl4gaS819dupTTgcgmVWOm6BJ3FqUmMt8RKujSpMBjBWxHezLSMJXgmhLS
eMO/Akd0lZ4rdTuB6VpU9PDWszqgVjJ4cTvz1sRvn2sB6kA7+8m5UcFc0ajiZQqMrxKLvoIhxRp/
ZlkUrUaczuzPy1zYeoy8PJOFfyKdNhxvg3UbkSUGHVQa+8A55gjAruqI4pvYbU6E3Sg9qqpyqupf
/lLKu1YgDQFJ0weGfOSB2pRsovmtAhYTTTIhYt7yKHOHcxXADnm7DsysAyHODFpDhBas7Jx4Xxqw
Y6+B34OaGttEQ5RK2YVjYSzO/rxExD61lmjr4DCdf1H3W6wrCB3REaUJls4CMkQZhboqhePmLOXN
VnNSjb5lEHkhP/1ggp5AD2UnI73JrR0zOo/xQ5VOIyzzbCcJzHdDNoIQnLlwpmAg+PlLEnC2Vl+1
t1TmqKtbjcIjJABH7G/h7CeA7qc0ho8QTxCS+BkAq8LKbhx5WSQrhvTFqB0CmP1KfvISr0vr2Oqf
FeKMMWGc81GP84qMdCFUc9e9FS7QGqBIeAs6M/xPkH1DQNTqmulB8KCUOFwScVMPVFkxCzotM/F3
OUN2xk7xWboqp2eV6JkXgJ9U/VL2/3iTxcTFVi0LTvI/tXZvjYvmZSuRaJYCY12lMoxOCTAwvbVY
1zoBYxdcnZHCOxxqgzgX1CpodAkKcIMFMaxotCoXoLNZ9dazopFTqDXb4rar14bGJxl/MUSGxOsG
51w7+ClkFE+HwkRjTa1Lze4/UntxRpByFBVEFP56Cwo6so33rc1ayl0DtszHGSHzQ/YiGgJ4yUtA
X2z4/IWeu8ae4LRCuilQ/pv4URT6hTqFGwaGoF+wBqW5DUiJNPGTM9AWpgdRLDKA+Zlsuskdlh2J
SLzkUPqTm82Y2y4e2e9ZkSUxciKmw4HRUGgPZvto+FMnUec0SiSJFdpaaKOwkAAA61JwLN7iqNhn
E1qTf3KwQE8uVMcIR4jAzZkMVw2zQ5FX9r+/qj5DzPKzXvTwwPU+RusQ40yLbwHCKxP1ht5u59Na
jpZcR7YqOQKmEhzq1lshaoioS4Z1f8yWlvebi/cZHZKqkcmqWlq5TGUNNwG/nRg4EpdChEUp3xsd
IOClz2ifqJejDBJNOORfZrzSbkHDCz3N5/koCIIDeY6Vg9SGmvhxKxNiEVzk0KUAYIbY8FjM+hiU
kWtSg5nHFmG6AncM+EcjPbC70visgYD1iOCaZEsDh21mDytDkcCXj6TJuwYokWfXR3aQzYueb/Lk
KlfMndI1NmhEb9GfIJrvlWJHoKfDIhSc1BXRuoQjNXv+JDaVRSsfUo7AmnlSTt5K8u0Rq/FbcqXN
3wNDuIOZbSw+JYkPMyV4xZUY0ekW5txo8ptV7ucPlsp748XzNl8BSXtJxUsjH4uqdw1z2tDZtTEm
cRFPFtEhFe8eiejcXfZ7iiluyggBKFWGJhSBs+hU/R0XwzJCA4qDdPqrUJEZ2qb2P33lo0LwHDct
cuSXqHwhOvv/owNXQvFqiWSWEmwf4Wz7LjGnkGAhgEyHHjQe2NJgPMfmQl0Yvr8PQ3eyFa9ecW+7
PwGB0KgwLtGvXTz6RbuIAd/wkpCdBV16KgrRHvSrCq5RWKceIKN8Rv47azn30ZFwRqfDI+NlT8jC
HCpMohNSd2ldZYvSvOf1VoouQfdWcMXTrkmmBMk9UuOSlM+q0TlomZRwBUJryyOFWOLAUoU4v9mX
PdqVCU8HfbAT+b/tvrvkvPfz/SiYpOi50DVA4vWC8A/Jbt9lvdTncp+FyTLXOkF0L7NfPfjwk09S
4BmjgB37j2gg1me8MD5Yf5L4JY7HCp1CcScfCLXg2iTc9a36q/CzNS+/WHqUm29cSOrB7HGsRzrz
LgRTqu3g0qDihOjLu1pcljqYgv2rMd3pOFKyBxeAJGyB+zgslpBx2HJ3plsSNMZLzLoZT1sCNXLx
yzJPXnRLKDCDeMe2jNmF7UxEiHXzPJzx8kqLNnK1UaD8UckjVI3VjcGf3mKDtYZPTcaRAAU2P16j
qW1Vss100+e/OxdZsPE2zKTZLIXU0EwEjjaKiKnJszqBwfXeRwULXbxUgWZxuF46MZFfRPkZF5tN
D6lXL5BiznIhQV76AZkwpIZe5hPM8L5E3UXVbsez3QORBmuGwXCl40mvOAKT6LcaLvNAPKQAiFUH
9BDjAn7BxVp/hXOfdLJxFgUT04SS4WghfdB3Pvxaqf6W09nIHhnmx1KkOYiXvuMEzJh6sHgDkDKT
OyYhqqRoHWTcTCa6C74WgXUVp6O3klOgpB3KyUreGrijYBbaX7N+QfpbGN9tpjzg/7ronG+TM+dA
UJXdlPvxB8zWUBl+q2eFNUFVKHwd0KvAD5apO0KmzUukXr8D/uKphgMSLMefNmRQYYFDG8Pl2g5n
bKHJVWlxdKDuRBtI2i0DJ3kMBoSw9qqgb+dDsCsxlyHG1rfcM360seTH5BKTXZ49TEdzpNlY/iuL
f3K6DpSbyW9SAN/ib/SqQ6ccsAZyu/GuIAVF+CMXGxbBKF039b8JG2UHeUsWoPLPwo2sV199fvXD
uXzUdP1FrbIF2Rmi3WW8yQaERSNAz/+n2QAqMpB+LmDWC7dQcfGA2rJlGJI+SvMUqmd/IdPX4y/F
6lsi4CWp/ydStXyru4LTwhQsVLcgiagCp+bHLsghAz+IUW+RmIdZxybUDOkNQw7uZHDVgZlkoyGr
mtu7sATHh7o+x9K27/eEAZOXdCcZ5+CFl4FjtSwcuqhskwHdwkXIKJ9LyF1bDGGQ6BJ4N9Hhy6G/
Y+O3E9j8oMGLCw1BVyKqQMdIl8ky5d/7Zy2CJaWd8yLEFhRla2WlLVRh6UX7msB1QnJNtmniSpYB
AB6QEYSo2MI8cmzBltFjlAevhwz8zH7CtteEj7J4psknuGEmrOdlV1pw8VEB0oLKSBV/SgnXpDO7
kLTXQYjO+uWe4SKp/t11fJ8ZifAfPXvYd9d/p8rbItJtXMin0Seoay20fzUkXqR98ZcsCJdy99Di
N9O/Ar7QQ/wpE9ruwCsmC/EJiqHRIh+8ybpxepkGwFvA91GGdBOQo/yOul8RMT0YUKrcSv3cMnjz
iZDOvxmuqbrgUAM0Wg7iOm/WYnUhNo50zY8R8GOeFS35QD6vE9c3RCPcjTq+K3JzxbumnAH/qIsa
0eSSy0t4shigIAq+v6l9w9+i/2N7BZkKhkUCXBYe/XcDRTsJA18KRjI0Dcn4mbbLznoE0SMI3o1+
E/pr5u1HkdHwNK6EZantCnnfptgvGb/IQKqA3nU2zhZOR4DfUReFtA+xpnKv9WthXBXxWVdPsnjt
a1KDzkXwVqw94FZebueg45+yXBHbhbFuzRjrwtHK0cZMObmLjWFem6nGVa45XnIcuyvpIqb5LIy9
QsofhCe0EhbL6VHoH9awRt2maR8aIJdW7LT+ewS4L+WzMfd3ryBHqSG5zFI+EnwL9VgpgApXygQA
5H9lqNQOtZi18Ei/D+ElHJzhJirX9mFmH0Lz3S2qRQpkGncjSkpMYmzaKs9pSGArlS4MEAeqG22y
c6ki59n27bZfWfEBjtrFi4gOaSBd250nxpjFDLilLwApTgMp/tWRp1wLzzMaPxEOwPCnBEe5HbFd
VYsQm7y6k+WTFeII2CpExIBwNlfiYwF5bxHoxCR/8Dm4Anw0E/7f1JyS8Fcm5qkT3vQEI5SeNdEZ
gI3Z/3opCLP2NQD3owVUB9JmuCg87cvqXtJBU20L1YxFvOBBJK0VSYvwFWfzW+JMvNVMmy6wHFIG
N6AdycYmh6cLCVUkvBOmA7BZx7B+80WdV06rks58KERhnl1QlMocGHMs3nIMvnNoVpTtLgWEbDl3
xfwEIgmlZ/gax2UvLP38HpGGHv3rif+xlDXuxAUmORJI/1Bp1MtinSMV0z7BrtCF1RazaXDI4MYY
d8g1q6sDQlRemIHwDRVJFDe4Lh75T2Rq9CUT2SayXl7xHU2/0fTH++da9c4H+pTbNVCvI3EnL+kf
mUcAfKRzaHuynjFPXqHkS9QOHdZytmL4upiQ3lWpUIDFdO3PYlLJc8hfQZK4kZOPkq5HK0f3nJzC
dpNr+5IAFss7TsqFX086GEjk0RyEFrXkHuuZtZ+Z3wKCBiRCL3cyzAQXWjDjQOVDhanSom/L/Ok7
xmbMM/mCTFw6nS2yGrsDUsxOe2UNV7X4IC3KjqS1Egbz3UUpVV8dCBFAqrjLVsjn1Q0Ftito9uZg
KNW5lu48LjD7kbKdRfyadTxLxbkQT2LyBYmE+FzgyDbiXQ98XwnvUWT6EbBGcrFI6IxL88MQNmR7
4ojGbLzrFRNldIfA+J+qbfv4MuROFdNah/AZo9WQfyeHhLnZcxpiHZLrfASM0bPzDrX+aVUbzcIM
6aqUb6JE0Vz+tqw6lx+m+gvAEXP0tDxFqFtQlDpasmVVmB1oKyhu68V/fRWSEtih482TQykrZOBs
YvwGOY8RgAA53UICVkn7KDjOytiw6OfUZOzSt5qf5bfHUWvtkEqO4QUEz1Yk9iTrEod/dUKj2cLP
VzAsfv5IEfhPAwd6yXQM4os0lX4BH0Tb+OdBN2QVtmacvap2IsknWEWrCQ99g/QNcToiExeKIZIh
ueVu6VeAluI1Y+hTBpRm/ZJASAkMjk/UZ7e/Ct0DYQU34QfaSFdRvqyWe0HmmrRr7acP+YJT0GJa
TJgwxngP4eS2vyLSwBnGGP8ZfE2th10b9pJxNuYjB9t38aTHS2agVaP+NcAAM+bJ9YEDvYYQJ0wU
FhMFeiCvTe9edd9W9huDy2vgo4tknDgH0Do3m4LN0y82Y/9uVfLRUQGQ8RJfiOcKmCgYLDrUDBPq
YFw9KqH4YgMW6VerXt6ExFual1j+kcyznuIrJk7frECAvY6pA/RaOvri06rerWm363HdD3vCdWJx
1U+Hzu1gL67i/NUy03UEGtD3LWJApucS/fDkAuwH0ormdrp2fiHVZupG9U4Tw2JyG7Fl+MAK5tLs
FknznH0uforC3wcfOAz81iBDk4AQ7ti7UEb1pjN2Sbkro2vkf3Y9HIG+UIgY47P2fGreEKcEC/Bv
bC4LBn+mj4gYRk6qflfp/9tCPA4mCDDg+1sG24xsimuAzxztyMHa9GuEekm0EPj0vHPMsy4eov7J
EmjmC0EngANUEMwlH9k0ko2h0+vC2rwGtVAkYsm5CoX2AbLu6OW6WZRYGnfwfB3G5Jh1iKjhBrGD
X3GC5ZIbXBDGt80ugR3VXjE3QiDuhvE8Sxwj7rigEdw4fUPDB82W3HsSL8BV82wjI3BuSXBh1w0t
LDZEYmZI0VHTVMZONNb1sByibNYnE6rWTJvaXOn+94ikIhQOXClJ+pTDKwA8sni2SxQeKfOOHZY3
s0FASMZyrfDdr1mwk+EzDU+FcG2DV5ccI96NetqDcNTrfl2rq3k/yBMXpVdXHmQHTXu2ypQ/k1Um
b76bHj6yosLdJZ/Iq9d6Jy/0+mC0/HHl0hN2nN1Q5DybycoSl/RLhrYAKM8zCc5uB/4mIHRfWvT9
owfu6jvkGv5pzrJQ9KOlEwu3jcnLI0hzpLTSkF8JHKLGCTiQPZBzURf2sxm/5PpTXVorhFKzaIVs
foBONFZA5JG0G7VtV6Ff1NOFxr8eOy28MtjopWLLnkof8+WaJmHgD0M44jUG5OKRI6kiqokSR07V
7KsHHiyCDqsGNfEyVo51SyQWB9dqenAXzcOPDjqdI1IUKwq0uj8GL1zK+TPa8L+q3OC3yDRH82Bc
EZBhqbGQ/jRuqs0mx9/ZxETkf3oYu3PYPpPuH5mBmAd8IETeM3SVtejZQvMVNXOpFZ/4wWu2zPHV
hbzsnsuuh01hbKD5i4XuHSio8TgWV/LKB70d2MH89Olz3jC4IXEnpeIeuXAPSCO7c6bjWxXWYW3n
IGDsRNGNoZGc0wj/ovlo2NP7j3kD7ruzYpwxBM4lL8FK1f6aZJuArUhsFPNenWKBgkwjasQbIXCR
tWTeI5A4IaZtwBmHt6j5KrHhKqsBgzx3L39GADyZrsduMcj8cSxcORH15/8YO6/dVrprS7+Ksa+7
fCqHxvkNtJhzEilKNwWKkirnXE/f35Ldp+Fz0WgYlve2tCmyatVac445gp/PyPb2xJT7hSdw1hPp
K6Yf+oV4D8HxaONnUVCU+3uWeadQzbb9S1+RaVZ/ePBjZAxkv2RjSe80lHRq3bQhc7RZ9dUV5STb
Mw8AJDL866aBNPFz5uTcRmSUeVMsYptc1xe4QwqGlABZ9sOud44uaEzudNCOdDgyE0Q0V9QaAhT0
/K3DIhClIa6O07LkkMB+JADGbbMzPoI4kOyT5tJ/1PGCj6+HZ4oGtVrxPBfZu0Rz2Zaf5MSK+ZQN
sQAH/RcKg8QnohtiIntBs49MC7CIy+V+B59kmwgKljRwfOSnXg9JOfEnEoTw5mh3P0gUJEga4bDw
o8XVsxZCTzlWHyo+QhiRNtT3NnxviqbK/Gm19CW2sDygFxIqAIrdMIKYclZtNiAshKvgXRC4HmaQ
kEj2ljgHn/Dv5L2n6q7yEG4DWsD4TaAOKcNiroQRIkb1plqBJV7XMEN8yiwHDq7iAniMkj8O3ojX
eemciHMMqQJnTYDaSnkvOb2qlDbEO+kGZk44VXmIy0XJKUZgUCD1fB0iC1ZbYJVzWFxV9SoVW8Xe
jHAuNXVKWZXEHykV98jqT4xzzhAoS9+ZN5vmUnYonAlt43SiEIVkkH8w4TdWzZJc+Iy06wq6/dYE
S22/tALowCBIiNnYqICkiDLbz/dBTgug6IiBS6SxtOXNzZw2pKDarJkiamaEgLyM5ntiP/L+I2Vw
9sIsogI/HqZWasEJYUqscU/YPZOdaaJF6nZil2fLE2LhjGNoICyzWFPDYJNEro86D3v2lDV7TqV/
I9oUmple1aflKei/G2iSPK5YHgX5hT16olUWWjaHuuqMTAPhXzL+iKcEFmlkfxt2x/HPYcXitnH9
gS9dUrF3qMwnUbfxyw11wlBDU2oB78CzhNnrIHz1Zu5UonYDGI+Vk+jSI539DnOrADTeg0SQD9HM
E7bIsDnQf0z4vwVCIm5qe+MtUjG6n5zKzGmGev2o0B4uekgnwCpuA4CyDM2NzIIYONKgVGionDSH
4V954kkOjgYkcGVFvdwhHIQdhb28uc0CZj5nUeeEIDqvguipv/V451Xp0tbXOv0rLH5InRjshVPo
LMYC8KiA5Emx0nvEuh0xk6+V+Rg8AwdlHxtNQXT9U0Z6BFGbqLbR3jDW7Nq1j8hNkIskUn6Woimj
9gJBQIxIa0zYNA6xB6B/plzpglFBI0+VZvpe3TMMSTTo5OrEd+5SiXACWwYZlqPRQ4bsfdYFcQEy
y/8YWq8NDnPBl698ujbu6fNwXmFUz7R/KhANNdg3/V3yQGmpQaA1d8zF39lKBS2ZlYo0UmxxkjW7
kVeKbB8CHqZ1wS0kIsIEdfONi2ke9DcZdYCibRJMpELcgPL87LM2wx1K7kJCxrKqy41TmJhJNbNk
WNjEQ4ZHM9iAJ+Kd/NLNrQnwEu+L6eulJ9GQT6368oRErs5KpnoojEtXgbc3AcwmD4pHA/qGNW+s
1xATHWACEwQSfwfKD1xxagL1zlLyMxp03skMlxdMKV40tu4+WzDyFPYFwa82eUS7uu2GlTNqkJ6w
GTk1TNxoLkCxZ22zDkX8gskefbSlo2zeXQb/zoGhAIEpTr/u2M4GecKIvk72psxMftywvxEcLHTH
1GwhnffvLMKaWtbDIVfL68C5saHJF2611zlZadqEq+FUyfdSCEyhJLNEx6gIKA8JM8wQlsa1dKRl
3BEUNG5DSNwBBxzWbsRgFifPP9cV0miSDFR1q2cHWi1s7ThIVTi8Bxl2ULrCmEAsMZ3ZPqPKvGWD
NQgytWYhOI3rz6UQHSFDgLW+MGcArsZzIPczx50jBAsJsVeLGUwkZ1kAvey/XXmRgfh8iJVnbL48
iRom+mK5y/nBcw6Re638z6ytCGab7/UWrQAAlXFMQVminDAE3ksz8t/+WSF2UzcGbNSKDICKnrWA
AU53j7yv0LYGNw01bb5ASzQsoG03/afYWGtiHfzikEqoPsisSCkRM6hrpLts0dyauArkxVek3Qrk
xzezeysseNuYbmjju8vIzEi/NIvZtDpO92qtvFjDh2hUc8uYl+rJkdfgG9YiWjHvqCf6PHfsCXWp
0a96Qp0hmsURPSKUcntODwDpiQfu1qU3F41lYtK6KfxaLZ77OCVI1Lrq0u9mKWbepjcpqN3S+kO1
LIzF+IhkHqvzTp6iCuypgujtezOBVoKxd71OaUyI/OBFObuvLDfmS8LOS+veDeWOOQ9PnUuTCRcF
KlpzBrl+ocljgzBw8eKjVFQYNfiqxaNgY1LTf/wiokSZSoRxfSZYgA8701prwzss08JeofQ3rIuX
JC+DB+wnesLk4QVPTSC73s2HAtlUDpp8xt/JIWlOTf5SkSeQ4WAhXhqdC5IDvXqNBthj1IJDjVlL
AHvl7ugXi8bJtF4Fz9dJDrr83uF/ZC2KAudSbIaVudbuiKGTlAVzo8B8xuxpQ6AzX75ipAuXJVlp
LaV38WZ+IajXceuvAhKC6K07T2bRVFMCzCYCSwJBkSjXFPnOcyhqMgAMeB+cTxiDETuWI0JVLcYw
cLvG8CNXf3AXccttVVUcacsxfSQMnAyt5d8AYwAdQmknrOYMRkax2Agd6aolNzAje+dDhWoQGE8z
/HCL0zDA4qW8aqiT5UXrAKeQyYb+5i2gXyw6nIZfGHw2U6xDmd6MbAm6vy9Mbn3+NmSPnNS3EB6i
WucHpb11Yj6yFLujwnzH76DDWj/AKKQywgYJXqrPCF2/i12sG9ezQSWYADVSy866aTv4/NRa+zfL
jacaRA9+ihMFMuxJyTclubBgMZa3lL7cggqGXDJ3ChzTL7JylUrGS+E909ChJoYkBaG/WVZTB2B0
J8ZgDj4JdX7M9G+lJ1GNTDG9Xfj06O7I1LF4jeyFetTbU60fslR6eWaYUTUroWNS8fZ23gDtXqrs
wFNuqSezbLHMA0O5mPm6l+B9TetqnTSPArs2Iom5T5iHw5skVC4TYvKZLCixG6O5IvgQGub1G7N1
oeHX0TT3L1AAGSV7+geTCex2HSG+WjN01bn/ef8sYAS70lNJlwIABvz3o8sw1xYkkjevxHiJ8XXo
fwfdMXY27aIL0XeaBQIbOqGX1pqBD1XRkkhlNTQp9UmfPanOUU/3tDwa9BYIzFgswPrQWb6B7XJo
g3RBdYQwzygIj2obj0A2XXcUdmBU3MFBxdiL9MwInge6KGg00Uf7gv3IJ5CeW0yLYY6eB0+go2bS
uJbfqXbPavBduZkPUjALUPhBaMMiguKMgoP73qA8K4V1eH6R6DpkeaOpCor9EWnsTa5x999In6Dw
mMgE1dnLnqRT8qu4hBMLVRqen6Bq9Z4pEa95y5MvCHBQDEhdkvCSOngwGVhM1L7VhRZcDKDd+ijm
px7ASR9snfiZj6//wvt8ZNd+SD7eArNCKfo0tZVHflTOoaC8UyqHq2FhDXsQU4fhz7jwzUUVH1Pd
mWjGFm+5ZgTjorRa+HSniojKbbupGeNloR6RtwF6JwBighskJkctAd3BEa59JrnUjfCvgrUtoF9O
5qaruHuvkr0lURu3C6aeQuyM9lrfFMpFhXw6AhWWeT0LIQSprBBvFuIexNqlBWt4Bn4nhN1cxEfZ
0xzjKgkyao46sybpnfKJJpoaiLFBKKjn0hOzXAjxdEBMgxNoepZNtR/t4xMG/DEeIRGDzu4ieHzg
OWqEawktB/uxEGBVzLCogGFTaByA4Sl5OVFCaKTfBE9cYjjC28iCzgk7HScorq+oK8FaiF2bSsWU
cnWWZRuBS5NSCbwUu59qwQP/3Y9vuOMyFcJJI+aNFMldIW6bvq4iQGAUkjAO7hirLSauKerBrcoL
2/sax2ot+8gQZ+ZbJrp99m1UCDkXTE0qd5y7yUcko2Wk6WNKZ/FEa6PwziQszERajBlU22N4CJtU
wQyrzjh5TRpW6CsqB88vARM003+jCWcvZ5fAkau35ImqU4uRtBMx0/GcR549A4rIalObu2SBgVe6
Ih5v3loY8S3ELA4oRgF8Fb1eQlMwYN5DsHYNVVCZC2WOIS0SbTXWO1Tv6ISZr+U77LPQgJjZLBVW
z1gibCUTqs28KTAxWMfoPWTj7KMAwu0UQqkzaXuHRvdc4JrBwBQorbJW+FAhyp9Vw6a5oBu1acNi
64ht+4vbbECXDERINnvNMoS2JX1XXbX082hCzhi4DoxyNBpIHbIzG0ujvgbmPY3tlcoNDBmUsziB
CxdNvtVlYAJjobMCLNhPqn0LkKo4DJ7P7N1RkLxoFvvJ8jpO+vbs+1gxf9q4aaeVOiXSa1ao7HbE
HcgmG8x9qJbgToF90DjcIrwMyuwp2we5W0gKNO9pZN9LiuGmYY1pW9zn5gXYHeXhPCWsdcZzOXea
W5hfiKTACa+e5Dh6jiFzGLxulnm66xwJ/igoJ+ZcBVsjds4rR76OvywucaLozoFR0eBCI2JTFZNx
iKWWcE5VNx6KWKLRiaY7BVik2iVqXKTTKEHkXRkuNdligX1FtIASrjPlwezvVYqz3J25thRCyNZ/
Uo1oGwBI4KnAu3f5Xn34+RK7DezbOQboRTKs8eaV5AOEbRHyvLjt5h2awGcwHhkZDgzOK7ZGJ2Ba
V52G/GBH187+CttnJ49LwgEo1vIYmpd1Njz2AQVbpr3cLOiyE5fCnPgQHUUAlJV/HjAt98/ldJSm
LAgcBsJKE66a0zpUZq7toyw6NXOqPfcIEzzWgKyp6Rk8qO13gr2Ln35mwbuECVz5ACLFOc4gvjgH
TThZL1+DvcdRzVd+DDJcnUsoj9Og/zDwPq93kvNjNDvVXKtoAtybo1006YeFOqbnMIL0s7JR3R5U
dYaQUEMfrk6tzltpMUUALETCdKcYjgTpQbPePYUnHBaRPKylWTgvwgWNpDhQRVfHO4cPNpPcywhx
o2rRZMHXN8S4vb7L0lyIJFRpzWxfBalRIsx7D9IJsW+u9IzQ74m6lS2IPlhqbPK+Y/tlLARBiaQJ
prwr6HTBJHtXGUk2PtGgLzYTkxJDhg852OrdQsMaMgm+FA0hunI2y4aBGSqo4bVnSjQu+mWxgJyR
L1mI5qpjrh+EVwGcDRSjAWNPi/ZaHqHR6riU1fMcajBWvnUM2BFQXJo1yPsVj+dJoOw7GRAKkNHp
cTi4WJwEGUslRjvHKQmZhrKccgusx1kNS/Zo0QNp6RxltDDWrEBKqF7zNWdCGywB6aPxraowk9yl
2ilOLg1eAsEW9Y1UzA2WO+OcmbOgKxetEWb2VBJVfknomAn3QTj30NMIrt4yp91WWJTMgKaYUEBX
7/HfpKmrwivmLn3204OKWPQZQqlSq6B9ydQmP0fh+TPg+mmrapMMy5I8Nmx/apu9m7mJW38m1bM1
z/7EW/bjl++ToYL6IJo5xiOBRVu+/vrcbeAHNuIAouy0F25M7bGBxEDwA0Dkt0+vZpN12ewrmipb
X0b53e/Pypjx5K0LFl/YbhXvPvo7+647K3n0t6ZazpyBSKy3Co9bMaBmksxGK+wS5Qo2pbmXHIi1
wsmNi9wJ4ydB4GSmRYIUZSTOnN4jIb2sTKhvGpPqnLtDhF7IgMKfM601iNMEy44oLbDaw1UA9T9a
mHY4trD4MyZiebkEMTLUuc58J2lKMrMzghVBPqvlFV/QZsYty4ujgUALt3Rr28A/V7miCU283L7K
2CIEMPyGegffddLSjrpH0b3gjizozXa7ENOWklDI0mAdcv6XSg5M1L1EkPArmLoOM9lI4sHE7gk4
cJxzqfAi0KuVTkRh9lXq2GZIEK84vkaWhGbxXPo6KenS8gnCDcw8wwLynzY5uvUpeHQ1ARzwScCh
o/oSUSx5hvZCl4/F6qTSEAh7iIjwBWl6CBi0IYQl1O27BmOoP2kYhnsEe3T9rcS+P0cRvNJuGcZj
4cVQweGGo5qfFHrwnFIh+hixDITjS90Jh7u8jeTsUOeAU2vs6U641MtZXx91MYgQBaL9fuSXaTgq
blqGuOq7w0OGYk5ZisFBxAGG/aNt3AiEZN68YZ5HX7UrbOLmpwV+oQK5cHW6Wpo6bXiN9Q3DB5lk
i1cvf//dfOQBtufWYyU5wuGB9pk7hb1grM/VEBAUg8Vu5Z5LFPnzVN7Aum3kU9qsBmvu1nhLLguX
l5viBwDKpMVr14oWRr7P6UV6TYb9PAd+HfHLSrct19NHC4g8hKZbmcrPGFdBPLxw+N4JyoYiDOp9
Ay6f++rEe6vfreVujvGusHuBnAlDw8/JiXzzqGDcUzkQs7pMoKIUy/EKPkN+Uj8FfWc/opEL/UPD
o1dFn1b3DMJpi3CrAnZ4Lf2dbJ6r/D0t4EsthMlhN6daa5g9FVWHFR+WZMUis+f4VRU5pPO56+4A
Q7roQxNa64BJM+JbTWaT+zH689hhtyEx1PvUGH4oCENXkbUSM+05FqhxP63UkpIB8NrfDdWrjVgD
L3UST12WCcYMMS4Sa4+FqO8qjsEZPp3+A3AoZhBABAeSIWj6bHo641xhcZOvEckE9Wul7Af9ZuFW
gbYPdmjkLjwe2BYob5Xl67Ffp8FNH+KlqX9k6pXVqSrIq2Byig52hCpUcLZbqFJwqenHJba32JUc
mD1xmoqWa0QL001IDXkZ1M9SQdc1b/KTQ2pzoF565aHCNal4toNmOprBxLHfBwrBiNCkpeuua3+n
6e+Kd8L+VXbXub6LzXUY78zg5livENgaPCreR2UFGdn3LxE4vmIdPZ4Abc2yzp2LD6ziAYoaT2ZF
Q7mT6q1B6YyfhOyuEDMXIxlagzJPPahH+gAkCutSuttEp/aoE+cAXTqeRyVht1OdhiiGLqNrt146
juNK0u8qZJgY5EqWQGnj9z675XRb2QbTtKgR9UXrezPGz5Py2kMXlrsvLqjUkCKxSaEjyZjXl2RB
2AFOYNmrL/+Q142FY2WuW3/pFrNMn+BUvcYWMobdl8HgNOWji8ltvRLEL9c8BN1+hGhiLNLsMSiz
wX7NdCrxKYcsEy67XtvKVr5ghKlW71rwqmbXESsuBizSItBnMd7D8GVn/AKK3cbDpPwdHGqMCfBr
3EXGvU5Akgfo+U776fo8CbMxJqDj3caWwJzKybwzESXwPosWbR9WDiBcYXf2y2OPdgqmZguThjYS
s2Fz2PaEVpdYjgCsSg1CegRX4RF7A6/p0dLOHOuuxJRcOz9CsYVGIsNDw0a66D109SfkvXYI8GTr
E6iFiJy5eOZzCw+/YwxDCbBxZmurRL4SFDnUR4yfK2MHjDWaRzIUQWDRUuF1/0vc9n/ijod5xAz2
kQ1fMQ2fmRCVIZ+hz8KlaXapW0+mlXTHKAmVSJqdZXxOkltjfY2sAokKPhEUxu4KPyEIqHSUNUHJ
kXoTlDoba9Urv5IcTjyWGcoxE2BIjwlL3s6wWJ+63UGMLRItmYTqt8gJCZXb4L/CpdY86Lm4AOxa
5VDGwCI7vV5LNZW2wOqyrwRxC4W+aS3ZHMRIqwkw7Lw6eKJyqZXxntQvTtURFMSAhv3b9zkMHKBd
e+vWG3JouFt6sxBNvfq69xM8AnD75xUjbcuTgyWKi1fjQfhcYYlVi0lDXLxUAGRxZUxqjpXQ2IPw
9JgeKd17EhovsTDG8H44/vD56UOySZIb1p/eGJDRsDfjUyzf9RGTr/41XEt8uG6dkWDLELskpH1L
eeUXxwEsq6bJzcwvh+Kq8/a/Cwfor94oHkA+jzxxl68xVPTe/U75WB0W9mLAXUs3BvcFnGm7gNpC
Rw7O2qovvdICNGBecUnmZb8rUtKk5nRxbFcNpdUvzNdMG3CPBDM8jHAx29lETDeY1bv5iqEH2ahj
fiw7+PychHCvo/gD7VcSQ8ZekLnj6uJmFd5WxwMiQPst9juPURJXTzUPirJU6djQSSM6KfE0YOPY
qfK3AIIxhivDu2bv2dsqTETx+HU+VKSUVXb3JeB3TNr7Z6wjNMT4zV+WwNXORm/vNu9MuYvRpCX2
TuPgWxODvtrcJFRryJ+rdaey3wnF5Z5lMkYrpktsbJiIUNGQlguYM2ClSZ4NJEU8hm8I2jD7VHB0
stlyHNDqdK3IGy541t/IT4MK5HPV7yFceKr7nd49xn6jlMQ1zigAbRkgjrgHRn1lx2t3P0WHm+kC
kMctYC8yIFtHFAz9xsBUezv28BQon4E2AUocSIZLa+XzyLWXLP42lEvfzvA9cb5BXq3su8gOUXDu
zc3QLOp6C9O+gzNYwQGTdr3+6gCDEhBXveo8Fmhywx9FBgDMgJ2q25he3KfRTe2ASfvW9o8gJm26
jKlpGkCTgKSg7EmMLWPqmD6KOZCuQ0nEV5rBRouPFcxGbAeSVUjoYOzP1QRO5jokvUQ51QNw0XxM
F4gOGgkKDs6BUKa0awo5vLq00TEI3weoI1UE4DC2L6WxryVIQa8ptAcM/TIGlBeR9QLMI9XnYtgI
s3aKnp6AojVTP8ua2iVT8UPgnV35VheflXYO1C8pwCsdon2+iei+5vxKPzxK6PXKdja2S09fFhaP
bYRb/M5NsW25xgWMSWSaYNbtigcSzzAm4FgWY187VPeegr7ElKVZoM5AHu9NavFGzNZfl9hY2PK5
xSaHzWgAndm7OY7IK5Osbu5P/1KjmZiLZN/a7ZcpwY5ARIwgAWEQ76pbl5QHeRcEcEeJKbGWlvoa
Sm8O2z9Ws4JuuFJA9aqeh6ZbDIRpVD96mM9L5iXmsGTOkaA67DAHWqrua5/NGpnMnUXUSZj17Kzg
e4QP1+bzfmAZTPJ8Qv2HliiPV+y+pvPpMpkMr3Y8J6jFLNbE1s9rzuIAFwF8GKHbQgYjeiMIHgVu
Nwj3u2IXNAvdpFvcIkY1k3NfJai0BFVvnvrznO7cok4ernXy7FQOYsugaxLWUMz6qbZCIshBX7Od
1V5MFOxV+SlpM7sXPE3ILiWeF2Z7NFWYNOG+0FlaNnpPhFFbBXOACMdltI9Iq7Ge4qFz4cK3UOr1
FT6atA86uQ4tBEmkINi6iKljcpCkkAzGbc+EpEErHLTXmrc/Gug4p/hWtdcwIggVKLDCom+0Fi0O
2sWi7deYcXnhPLLOjUPlQ32hoCxBBdjiIeZDxkTUYuyw702shYbzQ9tuJe01bz4TA8PQa1etpSGm
O78zMAxRx3A+xXuIsLW2M+DXWGdiCBiQdOydOI8nAUuNmmRDkIs+PMt8a4Mwl1ysRddvtHGX94dB
ekoi1fsztufg92TQj/JSDx9wdSwZYxNk3Hi4HpxhkbE/pogMNATczq2oLsMmSO8doAUYtQz6zoIy
6x88IU2MNcsZByj8DRCjGCf54Y1fCvKBEW4g0zp2P3Z2R07agID5n67DQl/HGGToML3muckr4aNB
YRnuyc+0mHaE3cHqT31xzbpbyhNT5TgbDZ+ShQsj+vs4eCb5DMdai3vmr916KalAM9bTNs8GsCI8
cloG6DPEy+Y0slPVP4/Nw8C4RVFeSTyorU02bhxtrafVBJ6sXE0nkIeIkpEh3wvIF4N5wz5gXMNq
SKFcEPRSQ5LY5xj1esB1OQ2eqd86+TKmT+L2RJXTaUuJw0nYCobIcphfl4xF+UiM31PvdYiupvUp
Hlmw2PBN6KiJf5wU9CsMi8DajfJcGhtFPRH8NYo9Ao2Mlc2D4L2BapVwwjd0/7EPLhq8iyoU1QHN
Lx5nXgPj4selzcblQtm33lsyfMdmOO0CQJbeJnTvYPAQZ7MeQ604wQT8mBtYFNvlZRjOJLsmBHhE
n9wB/LQJcuiY0/Q0VqjiYIXgGQpz01zEGG3zr3iwoeszrsWnIbcJ0111xBpTkEbepwMVj2oUujvL
lYaIm1Kq+MNYLrDnhYtOqBvVM1OOhM/UGMydDREp8ajcE868ScVut4qca4HTFi4y6leZ3nLGFBZ0
WvmVvjHHBJLJerZigef6G+8+DjakoPOcFv0BH+ka4aH3nhAB5uKizBT71fFQvqMSOGmozTG/FVOU
8Fl131zGpjta9iZIrrKzABSl2rSDc6IeuVS2tAMg9T2MPXapg6v1DjmmNM+KUwHW63abRjqA6g2g
T3Y5S1t3LlVnLH4beqtsz1ZMMDY4MGThshLjFsTOYuF4yALZA7QvtkE6bI+Y1GBaGZimFi+Nmm/a
5DECSSJJ8pZjh73CNjBuCnBKw4Chw5wHTZzFCYZr2t6PsBS4S+Y68TLAEBoYTH01Jg0MhmZ8Ijxa
pfratZtxMYZrfnXcX0X1xQfEg0J4nTDSKzDaX6n6sSQsuf1Whq0r3XLrMDjbKt+a7YkhAqao0XAM
1G8jqnkCT2V1DquzKt/y9Bh30wicKoXSOOUZ8XoyIn4U92Ymrx3Hnb+QxiUm82X+lkUtbRdjLQ/z
XkQkNTNA7Wpn58E+5iD+YXJSwSDh8eqfPt5PIxpqYHl89j/acRWNkJaWdD/odjL5EhZ7kclrkDQ3
gqtRVcFmxmVZgb3c4je6bKyrAY+Xq8x2GidruT+qyp6AHy+86u64cPJ8rkYhYbqHDuq6BoIWUinw
O/gZH0exrgB9VDmKgnVmPOLEmridvVerns5wrWCOra2M4kPDwt7RpZXVgMxbp4LZd45YjtOPzguu
C1G97CRMebufVjpj3KX7hwGaCTLfWVFe8i6eSrXN4LtZAbOa7RfmfZCvonbegI3XmH8tIgyXpLKG
wvTV51+5hi/EvNY2MQq6YUCK9aNDBEi9b1j5kov0/qPN35saHJiPDiR7oHA3mGrBlIsWjn+X8edT
QYcpJmdjOi/DbY3jls2jjc2oZdJYnzy60mHCgKLHJ1lfyQrNRQQa657w1NSiPTKAqtzG1qduEJUC
jzHejvmqM/cFULSs3iPsQ/Dew7FTm8XGZ1oxxQJdhAzl4HFLOR+99/FNsXBRR+umU+UPZN8xNlFC
IFlo9MrZ7947den09ELX6JHZkLRqdh0fs6jqaTQULdJjRHSswymxhCFQtyGXGDKTXULemQe8ZaPk
nC8h/jwrfFdDxENbNqA8h/UH55JNphr3XnHKMEmSDFoi6SOJPmCa0ajkIBZQ9kBhHJIHmM0hsIOV
UIQzmfmRXMRsXeuOVK9uWWvzoVnn3aMQ2E0NF685Y3KoOS0g85azzwW4jqnfGu3hAoON4DaTumMA
TxvlR7cBTYa7sZNl2SxJV+FQ5FDl/PJTCBoaDA+VZai8GQOFYnRucJzh3GK07Ml7IVJMoYowq+Uh
U4HYiUSfC4Nuzk2xv3pw9gXPPjFWPskUFBDamh753Jk3oYqQl3iF4XPDPJRP5vUns1/nxVtGYSK1
kHz6T0GtCas5YYqg/xwNLrz2DhDfhCDe+kLo+yYJmwzpGbo/FnBWBv9ol7X3EZGUBJrasB25/UVX
b5Z1yWTQDK6dAiLDBkjyaAFRjpGSvierWNgEuPxay6kh50BCFi5JhALE90oiF24VJm/J+Mawej8m
S8/IaUXfa/1ETQVruuLsHce5zm7v414B/OM7BIU+xvIQmGsWkyCbKx4qbpNjl9QzWyJzHPppSb44
i1arhZFGAeT203kfZQB0C0E/AVd25g4BAGQ6XeGshcO979c0brZ+kLpTN3yVxcMJvl16kMIku8Ba
pznyjkvG98kPaR0MnmXuHMRVcYqZBFQs6mDj1XtZeQCDCUyM6OkXZZWJ77va1NE9Ys4iSG5vUqlA
+6HX9DHpkACLmIkwsQrvf/72H//4z/949v/T+86OWTx4WVr94z/5+zPLB968X/+3v/7jFSOBLPn9
N//1M//+L/6xC55lVmU/9f/zpxbf2f6RfFf//YfEu/mvV+a3/+vdTR/149/+MkvroB5OzXc5nL+r
Jq5/3wWfQ/zk/+83//b9+yqvQ/79159n1qS1eDUvyNI///rW6uuvP/rvZfrnVRKv/q9vibf/15//
FXvfZfD4bz///ajqv/4oyt8dyzF0R5f5H9uxeaXuW3xHsv9uWpptybJtmqbjqIrz529pVtb+X380
6++ybViqLJuqahi2wbeqrBHfUuy/O6Ysq3xRZUO2bOXP//nY/3b7/u/t/FvakEuPF0D11x/TUNU/
f8v/eZ/FB7NU8bYMm1+lO2SC2KbC95+Pc5B6/LzyP4qc/4y5Ty6s96URGpc26Tmx2HSkpCH4Jy7i
vcAhCrXpt0qKJC7tyhottZLhPD6gHrfh+41DiFPYAN9ApwrxooupJoRgeX2293Jt3vhQ1itrdKdy
EzOH07I95mAusb3QMiSLUDsGoD7cizrY25VKfe42U3lM0HCRlBfasOi5fl/+UOB+qBfOTna9Eh1h
9hE2eb0LMWtR5XGWdBFEoEaO94qKoFfSOPEtvUyxRfMjtoIA9mz86dagpa2Sd3gGoxmX8bf0BjKU
PIf0l7CIdoQ/xWG5ttyxWocGo6mo4kQb8H/Z+2UA0beFQ+c3eBvInbnK026lqbK90Oq8A8WD6J3l
JkyWTABdDTE1YbxqewWipj5txhZeQlKos9Ef+/3vF7vh6DJNaEymZpMGqeJdYrcSc7AMIkOTkTvS
jSrRcmb743uQ3VpxWZPCyqjexQVWMcgYgxYhh0qZ449cpLBWFXRO4lL4aUngYVDDspFxTsS2RJpF
joSFpnV1PawntFgP9r+X3m2Q3ygF5OA4qpgBatiuGHVr7tQ8/teX37/m9a/MP9rKSYRW2r8mVioh
gNRtDO2UAY6UETMLE/9nJL7odFN6ESjbOhuTfT8MIHYJQSVZVenrViHAwKqtnSZp1u73T4r4U+41
mOhmjIlFSFXpD9JuSCm0f//0+0V2hUMtmJKeV96stgZ8odo8Z8LTxF+hZHqwKppyVcwiRhe/H9CK
uPIsugAfEwcbPvHl9089ayNKNW/z+35HsXDGQiNrqVRp5SUJNoRvRlB8f//u8fk4gEV0WZw+mtKJ
YbITutoGfX8apAYNlkEDNLhagU+jCx7doBDPNGJSbKU2pqQVKyu7RzRh5hRXOZjyIyyrQ5vYTLb7
cupoCX1AGvkb38PNRg4Vfy1jiQnFuXYuTc3EoJc7FBOBl64DO8e2z4f9nLv6tXCHZJqkevJWR9q3
mWMQLulfoWdUHh16hK8sh1tnpZ9+z6ixcMnXxEcCgCZzkIz3RnuWe9eamWmhgxf2xJ7ELoCzHnYr
xYJH6Y0Ytemm4116F+mdaro9zrmoRhsESDqMGobfYSw+hy+5xzBxog8lYTgWJOQ52G5kTT08Kpk4
KNFuCCN/PQ4NBWxLSm7bIBnoiwYpDbVWJxE1YeLzXjRO9nTA8Z3+0hgpXoGEIbN/SYgcrGqt6xiO
RNCScSiX9IWgH2be/2bqzJrb1rko+4tYBYIT+BprlmzJs5MX1s1EEiRIcB5+fS/lq67uF5blm5vY
EgngnLP32gWZNTGBDu1kwu2iBcaIOHDw0qD9y3VT/4yF3bK+VX/7urqpKv3Mgjl5liHubpRa9g6u
vRO1hH2Y7t9TbqcuopHIk53ir/VqAvjmMbogFcXV4RbRYTGWzHRbvaZxEL+OAxk7xfpDBZX6W6Xw
0mTBKLQDiJPWwNA9iR6fZm3XVNB0cFs+5f4AtL1jwCkT8kGyKHuyLGLboq6rd8/hdK76JXntAvpN
2V3EE4XtX1lmb2OzNl9pjj+zWPTP0uODqjwf99QCjyL4qkJ33g/kfpd5iBfY0O5zy/xvhichX7gX
VNT/yo3FM5MktzaOsmOVtdnBqeBqO8v61Q9VCoY4Ci8Vbl9YDe0wCljDcvmxzOhodF9+jLp7C8x6
X8Dm8NmN+/qY9hmM+RQ+qa3m90iYj0qjzsqaFIFUOL569WJu3kztGGBOK4P7cuO2apNN2XB07Fu/
Jt/jyrTnJOtv46CzZxWMjwuds8iI6fvagKG9+66zojjauQy+oBiv0c/cEcF7lzTBxaBIGtwQxLi3
fAktoFGvt2oZ26NSxn1qBxbEzbSmaFBzl07kgh5wRodc8tD0xr6uq79bOwQkNrX6XFXj8iFiXo18
JrGHJ4R1PUPRoZE2lOnwNWkWiniewkdFIOe7OwV8ml15bKzEgJaTK1OWJIX8+3FiH5hFiuZ3WTz1
OI8huUW5UchXMLOVAIlt6UMZkIwxFm0ZGGgDwD5N3W2WCcVorv1tpgamqyObnYxV8mxM9frvlxmC
+p6erW9Vkaidjvr5yy+WD2+K0Z05mjlVx7l5cer3YrYEP0Y22CH7yfaj9VzgxuIlLqvbFNB1qU0L
fT2lJVtIHsO89uyFA+Mju5+hlYTC3RtbKLZd4nyGDAltbtDZjSXb7dKNF638O9xZpe+KXh/ZsCji
qzY+r2G0fIr4qVZjvW/G2N1N8ZAcKx2Se9m1sMYiJjBpS3BhlDHwW2Uor7LLXgRdsDAUEKEL2jJL
Fc/HIrtnNc8YuaxdvoKUAXitnWLvV23H8MCp4YGuh7HIwq8WDbMM4Pn0LSTAku4Eihw246Ss16dK
RGiklR0hysJtjoXzFZs13q+C9LlwfG/uN1FcT79U49pb01usMlpNx7RdH+s8ZVCsvTf0WXI/8tVW
dj99l2LEDuYP3doBXvP8qFLpv+QiuGqWri8ZjfJu6nqbvQQmzf3Hnz3zXjF7e+aJOWRD6z1GVf6+
RP2A7rFjuEEU3j3jGZ1W6aaPQx78l3TrdKv6yb64yXJr4uLvkrMWFTr7Ebfpb5HrfpshUN4I1EqL
GaZnn+Kvc3700WTohOJ7KcpmfS7G8UzyNCY1fupk7np4rxHFzEAHMy/lF5bK/9qw8m6xpiENoocw
2vYWdmn7tTr0gl1DUdyjHMDHKKNPVWLOtQ1zjKY0X/WsgmtS/xY9PyzHvB/Zwh90g67apjFSrBj+
hKdp+/auyJBFlCRZd97O3p+eLDYgh2r1WBgEkqLil4uWtgRYSO4aBrk8bj5lu7b3973ZDbmpEXkg
X1q9BZgpGWOcM9lPjS3KY0xDjH/ha5VZdVnNCFGzzvMvBPrOZl6AGBpCWyJT06ZU3CcaGZ8XM4ut
6o+R0mobLrXZVBVBsWaKmCIX/slTTsKTc5/33//mbEwQLWUawxoz/zqxDmG72GKh7X+VxDQfZ7se
wxUFvx82/idiKkTq+Xzu5yA4VY4c76tYJcYS3q9zWsOhOdZDC/x0yPhYNKw+9MYfohPhIa99c6kz
BGPRoi5zaKuXlkPzQ+Fz+piT5e86BcMl6e5PqaIX7q101JoMQ15c6rdwaKELeSMKECP33sh2Yar+
0o/u8DkJOrgOOy89SIHAse7At6dLQBYzt30QZvHZ0EWr+3X+9BQ4hyz4cJBRrD0QSG+iNyeasy5c
c559EHyiVWpjRH4ufTKrydRp3j1v3aSRt484qb46Yd7dsCd8196qGKHQERa49fYMyouda5F0txLa
eZ2xR7Ipxudo5ijgk5zgZCPvSjisJz824A76NmL81LmnwCFfLnFMcwKlHcL74bjE3rgPCjK+Z8cd
UL9H8BwERnLh668x95iGlDUaitTdZWGavwnHjiiyeAYzL+w/I+yNhfTP8cKxbjUmf4wXTBIDS89n
wy62Bfkn9kv8msTZ8pGxPvuzvke3iQrjzwgSKv6ITOLdJg6NZy9QkA/un5abk2BZrJKJlME+7Oae
OckRO5yv8gWZVY3KZvFe2KdZl0dxSnMWncblWBn4FRPcgU0glPH4yRPP20npEQ+ohP732Tjyjx+2
BD3uTCGbj06+VczcPlkltzLvY6TLyCb+bSFxlrEnlJxujIYRKRLSJaVY3iq7xLdAYnkf/SJ/Qu3k
qIY++jYd1ERGYAcUhE2TXJM7fnBk5BSXLARrvQJpgAG/LVpsVzF66o3hBLkxOibfxEXnNcIpiwMO
NXGui0sbYavN2DHpmn4WnvU56Ys/TmrNg5yfGyb4zRrOT33n/OqyurgGTfPTHWhWoV0dHpdhiDgV
3N1kAvDYmCDIclfyeIclUN+0RLJv0iHGWTTK49LVDkg2DBEsLI2UBQNb96KDMTtPPk4gN/QOgeMl
m3yFr7R4BLr7d11XV/bJmVqABtmPefBwelqAFFZWYN8Ff7J7bCJox9lSXQLRTI/9iBeo8X6prq8+
K4PPMUiCB2+90/tM+iPrelBPEzeltaRy13feoaca7yDW8KO20XKcY9dsOlDc/kRoLwXxNkafqRfi
yee5+2GcgtyQsPDOlZ2/8pVI7D9pa5zXf5csmn+EVeJczJASJeMpZGV95W2F59/5WYvzKpJaXdwV
5ZeTOK819dd+8dOfMnLQwXfo5+rUtVudQ4JxA3RUTr5uxQjnQ3vtxuPzggZNtLe2EQJx/692Zihf
i0lOTccf6iR0Zeq8b1nPTnhXMtcdbd77GAaKka1N/h/b1w/t3uNclkqey2K8rmGLG6ez2X8VAVlT
LPx3QdL1vhBotT1vIup1aH4ECLucShD7p4ofsnIEJXrO1Kjo3Qev776KESk7nqUFjGRTvM7FTOiS
DxzFkmlZjyUO0YF2nEd8mnHTBz3bCSYVehJc3o6ftmAIINUtODWyigwhl/QN6I94oTOwYzGJQ7YH
l6GRL1ZRftDFY7ii28sm/xKlYj2S9vPSZw4Bkc7yooP4VjkRfE0zvklKkdu/y2gQ9wV3nFHeAt/M
cahdp1nBU01wzpZCpvugQvYar2XxIpq5eAl8AkAKXU18jBZqpvIwBbRwbNAkAMHl10304l9UG0TP
1nEPVSB+z0GsgQ3F+yQa7vh3qALdsLLwNAXxi2pkENK49bFZRL9tUegqMEXdhAu6AWDVjhDMTUir
AI7+2sv3KkGK0U/DegwGIiVND8o2h/YpV+hLdUvX3BuKjWoS/EsuaEoaYmgcCEO1eEJmB6AIML2b
zZuPPqziA00vHsj75znUEVP2aP5Qddc82LYGAtMgKWiXsn91muksDOJuPKDJt8Yth31UjfMtZmwB
/q0aIc826lvopOlxmZ16O4ZsSIghkhxNZ5ah0OqXxjn/v4v10UAn7rQXIS4yB68Gv0W8NTwUB+lk
+JgDgyt4bPd+NC1v3hjOSJj3iZ/FOByQL4+LfvQm8btsQ+RNeCUqYc/zoXXT/iUWM0sl5hc0L3pP
fYdiY8yzhi4wrIZ/l+7+VZG26YM0HayvGolpbw82Qh6Sv44W+VCZt085JIqgf4soQ09y6On6Gset
T4upkIxOHiPABhk1TbokuqfrQpZwnImZ3oqwos/vBWbpndtgZjqbfjRzFG/dfCZGWl+SthqQpVMA
MWuQdaO+oxfSPnKExbFf3syquppkwqljEUSMUOpmGvR7EbNmLjp/VaL/EyUYlOlViYuMfFz+6b17
xohwKor2mOcOqNVI4oHOQfVN67gfsqL8vfYAL0pvcV+bagn2QqJBTWQHq97brKPrvXEs2LIGiV+m
I12A/WN6npVLIkARPYTp/I5zltpVJctLgH1syBGlNfIxqxbERVrh5Y5q781ZQI54zrScrGJtKnlu
+h7VZBXJH1Wps7cSEdSQ1PVX7LFPDPqeAUSz/yl1Jzglthqpf0W8jdoe90ePETLLLrIPmrOv9KfS
HQN/F+5MmbjtZY0Ss02NbL/KEhGUYHre50QkLkA2DN3Wd2cYQSArLE6+S3QTjK5t65OfkgZrgXf9
yXeC98JVBJBlf8amf0yGdvhFffRfHHfzWzgKtBeI1KeiniDvNWSGZowr2qRAIlZ0oG/TCm5hv+Le
oCzwB6CZtlwNRgx0OuMCyJUGREOLxY12Xu+jiYpb6NwNnQCRy3MzaXdXx9nLxOF10LDW0IqeFOeC
PSs8uEIX55ROpk9rUY8K4RHKHaV7xxfiJYBfY0R6tMPMc99DGBtV+Kv3EZuNnAjVWqlXPXnIVUqA
uFEX7+ZKoxeikpxqTRg2/KxsJc+6Lrp2E7RtQJQBGRVdKYGBa4DZc/7Ms89g5I5bzyb1x/EKjh40
Gt4LxuVk6I6a7o6tfDBcSYdCMgFTxSZKiIs4T4vCCGJdpordYnFYBNu+peZ3K5qRQfjSl4VkPuyd
o878HDVRDkunwBIVi3fOsvIyTvJ3mkXjS6kEgkIZHfo+EpssizFll/Q4EweMDTq/KDnaJMKDKHW/
iYSiF5sGyP8DiK53xFgZ9wCXY8xVRVDTlI0LjRfFBreldMytSIr3tC4RtScezCdGnDNFWVA063UK
2G3cadzI2UDknpIrx9Y/HEP1jnoBDSFyzNlUIbD8GiVyHqH2dKbgknkRo/vKbr0gOuTOUl3jft1E
5TqTeEqkUi7NUyUDFBIhdgdLLMMMt4gp+q1JnYBR7qwJa02Pft+Zp34EHibJCt/ZBf9S3CD4aFl7
mqh48VuvPIdhiY0tgpmqOVmJwvlgM42e8nZ6lUX92KrJbknxYETc0f91kah1xL2uYKtybrxEy/SQ
J/4Xq/dH7a0C/h7htm7PCDpNhw/24IRA5+ikO+vdrCZBZUgrZvYeSi0XaojJCjhvuOZEGb/Spr3r
Jtl8xfQrmseZiXTvkLY2YoOxvyvGhZgCSxdqU9FvhUnJcmvScS/6X3o1IF/clMBNSVvHAYBUQDzl
O3TaBaaf5JbfVdBOTi7jkHlgG5AriR7odOnXm/S/uVG0+elLGb88N41sXnONesXDbNS5uXOKVw4k
XqUPgXdxON0futa1D4UM6Qj6hDL2qMBUvhtKsu6VhhvgwwU+LHL9E3LMSCcNhyLdlYQr5UWT7kyu
YA4EEkRbqlOE9vxIns8aHw2pfQC46e/nmKgPp8MjGY7q5HfA/+A4f8Zh/aoUVJ2jdgPOnywkOOsH
+dzNx3jysgPf4YATVMstK6/BpJaLlYoESYxy5ZJTupVwj6z3E6FOf+0spP528OxD0wD2t2X2CgjR
u6qasfiMZmDAiYnu1pmuZSKm67+vfGslMNHiGt8leDqJlkc+Q7OxHXHidRqTax6XwDfTu5YpJHqw
eZJpE13nGCpWNXeHUaEUdud6PPudM/zvokKf4WlasPklGdAqo8EnDs2t8JOvHNNwK391lHy7RvjO
WXZtepHTSu5e04CV4o08tzU5HEmDEUFOf0WRqqvUuKXzZip39FnycxwEHynvJZaCGu1f+sb/ejbc
bm4cpEcCRDy2xSmIPnhLg61aCRlvGUmEFVigdqye83whFz0y6CfoxZySMn81gIegX8ujadOTS7/0
UDJOg6KCE82J0AUORTWfMvV/v6KTsOyNE5BU7KineSQooqqxjWRzc/n3rRIxc97bBVRAO+zotT2P
ZXN0Rwrw0HpHydzuyfYD06gmzllE8S5X95cq48C0rqXdJiSqIJ/h8u8/ZHqhPVOqeRc5D6oYcAQ1
6UKUK6eitsAiEN4DvvpM6I9kytVZLx/0CZiOw2P88B3sMisEwDaLvW955/Kfm9PEp2ypwN/WrpD7
NRJQR5Lc3NywQvW79sTlEH863O9CnebID+rp4N/d1tn9pQynFjEFsv91BCEzO1q+JbAKjwYFqsOx
oygi+eHxfO5rJyCulZ3s1tvwVNr5tV8BJyUZgM3kZRi8n93sp5+erDAoQ3WKYAn1ZTbvygZi+hD5
A9m5MeRZl55/kF5cl9Np01RUFP2565yP4M51r9zqbfWxSE0zTMOxWnE6BXnz2CbWP+SC02XI0qCD
lKR7d9y4ox9eptk/RL5FGhz2dqeXvxMnnwekt++UYyG/t/uT8SHgoXCCh8kGydHte0riGeUzInMe
SrD6NvgzRahOxrb669Y1h5y1d6CZhEQcpoYyt/EBjJcCElCwYT6U7IcE6ymJK5tEEWzQ5E9ZT/cx
Q9qIaLb+2X1IP7XbRazlsa4yetw2dfeNRYvh1X321JlwE3gBiIp6QTmxrpx4dX8Sek6Pk4vY0P+Q
/MLXOSp+YQcfIiginKyZZ/VrfQ01AQt9pMqnOv1MK7CwWqC1GsL3QUO7+Hdxo5yCEDhqsRzNigfD
nT15rWsftwAlzrdp3wYNmdRVw2i6DoODjI15ih1afEKM1zL26ksDxqPT3bxvY+i0XbpMTzV82/3s
jLT3FZygeRyOadS8elEmr/TB3P9dMnrjO9lKvCwlwVZOQBHo3v/IaBoUUWg2Qi2/655koWBakZ8K
g4wjyejvOKHASBS9+D43kbrkPFznpGGd1NjZW63kIULz6ifyqefgg+Wzjb6xPuguUlcti+r279Jk
aN2y0UdX7YFxo+i5CNtn+y5Ezp56rbjWaOPTZnCO/179u9hZiusKxHWkbX3J0aEs7izOKaIWlnPC
QEWX7eZupSHJv9gXMJYb7MlXPSGCVKMOH+s7iU1BmqoKqqNkEO1N3S+OsM7TlNNh9+uG4Brfw6/M
sF922E8i9IrBZLq99RH2zYivUrvs6SuhdZ7oVLSDAkYULPKcO/VOOEtw8xrOIYFSdgsePbjZucBH
NEdyW4VZ++RCwMEqBVQeCpsdo6+llv25Lfr///Lve0WF3CfNQfXIXnNqWFDRKzfDN5DcEsFpfJjU
M1PeecMEXX/r0+6O6eoVBWlYfQ0t2p0lqvqnOTLTe0Soji+q+qtaCS0pi1OkdLpRkUv7XoHHcLSb
nFxOml+q80kf0c57Lgaoxo79mcbEJMzhrL9Sz3e2QVyLPQcOXkbzpx9q/8a5Fvto8m/6do5EG76E
S94cdeS5m3iIsi9HVYR+shyc/71cgx8EBNFF6WPyMwY3e1KKf2PwlvQr7lqzK+wKz7ws069WBL9M
5gXXKaVcatwxPHFnYOzPks9hLgEsOyNUTWYrn03cov/tSsTEsT8R/p1fUgKxTmoYT9HYQuyoUJxA
5IJILOhDb4AESxDHGOqypYO5TYej7nIYpMx/GEzdv8SoVZ0SsyKsLrLXdnRdcsTT7JB1U/TuyOpq
jVPuXBn6xMdP0AClP96CdZZnzXGZGIFs/NneLw09A8BvMAOJ6jpzfzY3m1Bbu7yx0B0zzP7p+JHb
etlPvWvQuoLBnwNOX66ehlMa+riAIpJos9pPd6pq5ZOa5ees8J8xLevPa49iP8/eR9Ov7wkNhuuk
/ed/rwQJoUfVRlAbG04dtlqyo+uXHJZHbI5JgGxhgji0hjQp2j52OAt22Z48kwJLgdse9BD3WGoi
uxH+IrepFfHKMNP38V5V/ilhgyRileJNlQiO71VwFw1fUVvzo8Hd5YCMpSDuNMq6oLrBKqywcOeQ
lpLmo62htSsr5itHhubZy81/Wd0extVP3hh9Au4d3ZMtUow2AcJa6jCkaTTydpVkW/SYGKo4fCtV
Nl+0H7zaFiNwX3d/Q4tIhA1kfhB+LWjyhI9OENJ5GT+KZV85iDw5UtC4WOyvOilB1zgadPHavbbt
iVYicBZVvjGWzBHBkpBVuDeqUmdb5xmdntn8tnqd+IBYGjudkv2DNcyToCCqFBMDf/0DbfHpQJGg
viVF624SEWLDxfMup7bcLkX/O6YRTnO7UudMQg+w8mkt0uIStezKYaCYTLUO3hlEFGGoCm4ebz0k
SuxQpi5eJp79DEnr4ravcVISXcNAfTuObYnrET5snvtQvsvJZUJuviG+UgfKYPBiGXN+BAzpY3i/
LI1pj2IwSILscB7q+ufajw3JtCxKs+9/MGgnhIiJpyPcn5FiKZMRwBhZ9uTilD+bWiJklo53q6bq
M43BtISjf+nVygOLrqmIfCSVxEkaZk5N3DzWIaZqVTnFxo2LlZoHdYbx16fed0DVhlYyyMupJ+5i
ncHi0TUlgOoiutN06Ry0833kXyJ/LiMDqMkgbpmRKNcBWmT0SIzZtgO5XhDdq02lLek3Wf+9Dpz1
JG30kX5GwoGa0cpNHfvBpnciutKa6cJS2UNIaig6KxZ2svVCdhFPzDt/5P1PZf+7kul6G78iggcm
LA+9M/7yl2na1TyfW+NWm2GCsG068EQtDTnjkXmXBhB/hJleBXh9Ed/TOqnwv2XMsqbMe5ubYN5M
CfVdn2D5ScUUbZhPsDEjkttE/lKcqBe2cc56FxDT2zac890CIncYzDRb1mGbmeKrb/380Dgrou5k
AQ1TFtRtTSW2cdFS48Z3wHWGO1EiR440Tdti6PIXGYkt7UvWqJQslGJBGV715pYzDHkYhwnscBg9
RSLztvh+/hbbqHPAdqX8VrTX//lBSOEhsQI5mHqoXWZ1PJjZ/JhWChdvuXAL9hSsnbt810vpPaSG
+ULD8a8caVQFGWKRGeNhKdTrjLcidJ9z9E0vdYrxs3czxkLtrz5PmyO6IUZIGnvY6mf0XgmLz3nb
BjffFeNLY4ZhxzCIxj9b0Jg6j2ElaBSBPu6a7EHQe8aG5z53HZNVNYXDsbP9LRgVnSm9wM6eu3u9
EL1FpDOgFZJnAWUEg23yHHpvC0RtyLiKcXDTQOLxGOgwt3OekP2iUicXidZYZC0SjV5denwMuznF
nxDDm9Ssz9iUSQATEcjgoBVHZE0Xp6j6a+jZQ8mWKBtPPrve2j4FgXlhOkZwxjdh01uTNeUpp8ra
rCgckC3XsGCr5nvJWH+nLK6YBpe4E7iIADyw8VAa4jl9L5ZuOiAm/muJODvSTY7pbilzJGAWPOFI
jkllhn3TIjiBUOIzdSUyDfjvOCb5PkdDs3Oz7qd1lq+yBuTVphAn8yJlAj2IYxx758ICAbAVxfca
t/UmmrlRAz51+qbldkhfw8kjHMyVSBo9CcKtq5ePCfARcxisYY5ObqYp27tABptqSyFl8ny34FiP
EdTthMQM1nbctNWI6CbMHoZcZ7vIIwkqdK04lJ2z9ZuKA7HJISOu/kmu+fd2ADaOv3q/TMv3vO7N
tQzcTacRVAj6XFb/5/p+dmH8D+m1Q22YhOm4WfKuPbnhn3wJ/At37UaiC9o3XUedp9E0dQFzw1Z4
O5dlDwhVGO9ULgmJMRHhPF13aqvgA7UkJQrlr9H9Pllixld0GzzaMWPjfFcqRys6Vr8MzxDy8PUl
6IPXjN84NPaN5f3RzPipIbH0WV6/tKwEiyWZG16w4S7YzR6pVv5MHnQtuH0x5D81LWCsvMiwBo7F
65B+5la6DAfLb73r/7WNjE9miJAToiZ0y/QufMcfXa80acLO7FG1eJj6RbspvQF5JzOqPYrUpprh
VKDZ6+vHUMF1rdGbE+fbfXSFYGUky3mXNePOb6Y9tQhacPLTHoIIQteYElnWyd5iGfivpFfeAFpe
UIvOoiOFmt1dJvecy3R6CpTNH1r2wqoFzciKT3Pvji26NwCj4HcrxCXr1Ge5RAmdnyLHUnTKw5g+
e4wXRehpuehM8fMP2FLq5kc7OhvHg9cSpt1zny8wWRU8FdyMHPvvQNciNrD8KZuqwD3qXvM3lmu7
HSW88mp9ijN4RNxXep9IWja8saIomq3Frq0rr915kuS5tOyXdxK8AjXNmDeJk2YbSJDVhvF8baDt
kutJ2JKesTZ3/SF2gZzQYYRgwQikdoS5H7Xg83kF+j3JfuCxw/IzRh89AelLx2fdKIdyI2PKzZHV
1Xl5jrzqqUXLiI5BP/gxgBRTl4ekmvEqmN86ji7tWp3iZThYtJIbncI5M92Ls445mGBcwLl56Yrm
FE6+wzSCc05acZQ03DePQSx+hfRTCxVfgSVesju/OSCfs5kuKGmZ5dblg1nKy6I+vHT0HsJA/1l3
92s6DiP9ITDpTkrOBXiKvZYOCLQoz7ZefBoGA3PG4DQJ6+CKSXRwxCVtDLjF6ThFvMHKp9AKSv0j
TOS9o9a+rKuHOkYG28B1qwsNyaleaPI7otgKwQh5pb+Zzjly0prhvkh3qSuGTaC95NgkiKytBtHQ
tPhMJZaDpCDZFfnB0TK1YAPvhse54mbvvBHEBGpgKkEExEiHaYfsgtKHh6pK5xyZktNr8ijNROs4
4GN3Ovjc/kzfeblj3k32IdSIn2ZVsIKZ+c41grRF1oSGAcPeDnF1R2JxmQf4l8iRcmIf3R8GwRfC
bF9l6HcbCC1jco3dbDisbuGBeBtngj6pQy5Ojddl6pxxn9LZ+aa8OTijtV43/FikqgStfWtjNR9X
I+g5VL59c2233lxGWl7rfUv7htJTuMHt31c+fNY6sMvjv1dTtURXHbCMK/9QScDoNgwvmZ65E3WJ
UCecA3enpyq/+RNkZJd9Kru/MvnH3NbZaVKz3rtTm+8ykf0pvczZu5kAT9X17UXCcyhksBzKBTlo
mcWQ2PUQHLxomva1L/3nFKpmvY5i3804TJaFhqfSAA96m2MQZaSWVlSwIwqEN6vkaVwNZCDj2pNM
yPkIOnMJy2CXOsWDjFPvXUxz/8r87WHlrGAiuhVj5BebWsGtrOeCOfUMJRb8oby2c4M7rSuIHDCG
U5tmMB+NgdomE+VQa2GYJgqIERLY+oTaEHmhutrCBDdGYz6OtwRoxGDKbUvJjSK3iLk9aMOH03mm
yDmjXdv44yyg+NrqoZ/L8rr07scUaCKjVfuinIrYsOjZqCreU6Yz9uV0fl0aS1+bODXU09n0vLo0
DwqZxvugXZfvsz7nIQgrveivKXG/+ia66LCdLi1tvCknor6q3yp8Q1i/c45ArB/YbZEUMcIsTrR7
N6PKUctI04K0qphwQWtw5+oRz6ifFNQ6JO2MAwq0iZYpsHUnuXb3y9QtuNxz9GmN0zN771iuorvF
oelV9eT2wx+hkvRYewAQHJk95+U6bnXsdod8EhwUx2L6CO+nwypjdIQ2qJr2sx3ivUKzcEZP0Z3d
+2Xxus9pKIrdkCYMBZz6NdQL2T0Rpn/bpjtakc9lEcaXnOlfy/CdHDQsXYMlwqGra+AYFvF+w42j
F7c5eJquPuCVAMkbM/EOZhNvnTohU/X2QYf5s03G9axz9L+p4ratiulH47GgOF0iz2hU1qAZ9gnJ
XUkffoami9+c0f+aZOI+5kv+0lYJsvIhZTDm4ssn2fITTUp6LbJheJNG7sqw9R6yVRFuXMr0qu4X
yjC1qT1TbLRF+pRO7EFy8ae3NFkPITfP7d8rHmVoGQFxNl5W7wIvHZ68++XfV/8uk9WEQeTlybbo
znpRoziKDEplZr9oxORwwbjg6Ae3WHdrMcRXt1vIdKwRJfnkqr71Hr6BBL03/giqgNhNPuup3MqA
bWm2jmDa7LmP3oK3MGm+u0t69ObMf8cytrEuhE859ixUAHA10bkjMgXP8dvPmnYZocXOJoJl/OzS
kn4zE1KrLCzt0bu/bMv/w9WZLLWutE33ihShvpnivsFgDBiYKHZ31DdVkqokXf235Pcf/RMH+HBi
g22pqvLJXFm+4gNoGHM0r30dwOVqFAUexohbzei+Si+YjuTp5uOERnaUhU2Niktni9lqXoSoHC5t
VE8rG4cYVsegOyRh+CvSdU2OlsbIiBKLXcy551L14taCRt2IkY1H50vzWbl9/GL2NT7i7VRR3Jd4
CbyofowvOqSGPi1nCFvksYPZdJ64gto1pu3sOQ1yf8XwBM7qlJ/6emmlidvrobdt/aulcb1PBlq/
BnoD2PLvusWs4buz+eon/QuO4HhnCizPrqXTl0hU6d6T3MxSTtw3E19Foy7BpM9JJU0qjPCiGFMR
onxN0CytGH5iGMv8VBrZ//sqwGFwGGm47IqEnuvlAT/VeEqzjpaejF6Hmegqg/v4alVsSHTkrmYr
766118lrMeQ/ueQKqQMydNGqQpc4iUwSjWF6yoGw14wGuaOkYphPKjW8TROTrvSHoX9NQuC+4Wwc
RFURrfe0D9XQLhcD0FmaXfdsGdN3j4Z2ksvD46vHA+dPOGSPl5Bz9QcLafPcRNx2InCticZCgGrZ
sa9tQQM8bcDhwCYIc4PjgpnoU5h5Z13qP2yAafT0ivFm9wW3mUzBqYfCTkqp/+yT/ppQrbwacfsc
utqV1yqnenDMo3xf1UrR5LJ8nxh8yIsuRWst+pK8lhwuvYdDa/luCNPPUky0XZX3moZ44kHpfHF7
ZESzZ7Uol+ce/0FF0NBqaw7X0egUW2PIKOkZxXyyC+Oq+oamT0tdfGnJq+u4bKUsb1dwA7vWAjqr
WQ6vpjW8Ji28I25CztFrvGE72AAMDFs6b5YfxDuRoMHxVk8rz7U4KyosgEwZPGAmeYSGYHDLWY22
g3Vc1+WzJ8fy2WD12BVJ8gcxoHhOORnRMImHLQx2WUa1UmS+ZEqNJ9/FTYxLlvpEfM+ww5zw3E6J
vUtLl4UqE9bBwtwJVGA0j94AcykMAv22fNx0iaEzmF4eSwpGdOc5rsa9bTkvDqW9n4rj9p6NjgWT
FSM9ZthLG0DQqUR+iasQuNXjO91FF3oDVK/NY5BFcBK6zqEAGe8XNWqRvJp5ULExWonCJ+kQuW/M
aJxVoXiJulQlz4WVpc/tPMsteyLWLJfm4ceDVUiKNpaHAfV75eGj3bAxjJ61LNqdr8n21P2y+3Kq
fj927C09E2CewfHvUsRddwnwjeUTWpj0uxHHe/8QGbLD43c1K888hqGV0XKeQ0by2TzNlKDQOaEv
gxLLsKbm/DstD729JFbzW2QSAbRRFqEo14wgW1a8vmgmDtfh1h9ldUAr907VYHSHQrobQYyC1bF/
4bjJ2DVsodxpmMVd3eLYaRaw2TjcolFl6zlZ3PusaUiVomICPyLNheh9syQM72nJcKKhoKDX2EmV
/khgCjEqM59Ng/pQpxPw+doGeFnmKQaP4Wye3V6sR2bVX16bZvugJ+rjDM1zW5X2sV4eHl+1094Y
QJBEdj2+CfL3Jsrta7x8SpTLoMKZjGibc/rd4u380xiDtS5iKeie1+PTbJJ+s8pAQ5qOkn3nBM3R
8L4CKxLvFpGyjzm+g0cDZ5QeK6PFFA4DT6mg+EAil/spoGPKqAhY9qQzKDwOATtzdF1PIB+fedeD
Z9umTkcZMAy7Eouykec/QFbbxtN0oOXQgMz8zSdFNQlxFZi+9nGbYp3zY5poZotazF6QX6ixfvtB
3qAxaLWpqkK/cRXR5+uI5BJOBVNFZrUHI9H6zdTw0REcLliEjOc4zC9hyUCehFz9QYqUCVfjt7tg
bH+1FJxixjLna8rJOY9N59kcxl0hyXd5KZ2SOBFV4E/fAbzFMhNjAlfglz82L6SWrPtYBTSYp2hp
dYAq0gt9y+baxoRsdDtVhOk2qWVwj6ebm8tXnTTTT4vYBhAp3cz+ZF/sTGev42BcqNsxjEp/mwC2
KWOr9beyQzBk4rPLp5auEIJvOSMgWuGq98fWgZbDJ6ttQzKwKIIjO6PzMrjaJ6WkAWKAgpWRPCQy
Tmu1kVzmGAArO7h5JyYOFKqzIUETINs3yqCABRFi3xsAJEY8THu8i/4uGEZa/vRfga1717AT3KY9
p0osWb8sbhM0x+WMGMOCvsuIOoag9m4cFc4tDchZmr6imET4RF25hh1QvoQxezG7wqrV8e7m+Oa0
mXXbGMhyPodMgrQ8YinHFqWsHbsegunXjtdi7t96E8wINpmIQNKS7Y+pX0LKfwnNlFZNR9cn+Zm6
vnWfQ6qSh96jmTSNGSTo8SZyjaY0+tHad5sATR3wfxlE+dEpqRFhTojknM/nKJXWBUHc4sCX4RGO
dnL0vV+O5IjiY388Zcx2NuDnsV1rCDQJk7kjp2GatlVH2+SSgn1sxHG7EAGw9VslZxQQ3L57DgNs
MArnGvUTrUINco+yfPMpyBagtF/lZIpk8zzw++FzKsPXdITyFTXNbkiw7HSKbGYVzLhNG+MzrCJ3
j2V4ndjoyWKmW6CUw7+hdxFoctoNHOoLl3cCnPeJVNU/HSE0Db1dHsMskFfPVPL6/z3H5aqfXWVc
YY9oM4YX45vimYyeepuIPj5Jt7ia1Jecs8Ir1zrv02OBGsPUH5W7yz1K+3gRng33y5pS/4i6eEBQ
F2w72I4Naui3njuiE8OH31rxTAIs5Saal/V9RD5uBke/pLkLDz6D3jW1Ab6vuIb62fpAn9I3t2uD
++wQ0gs9rl0cuRkuxLY+2qRBn9rIjS7GqMdfRV1fOl3kr43NezWnljoO5HZCLvZz7fX+kwzCdps5
jbN6bOLcYbxjUApOXuhyQE4K+mkAlzh9xo7RG6tlmfsu+s498VGu3mLD/uqnMd0tEzHWSOXme9Od
d0y99ElUS5i7JFUUFGO4e5zCcpHXgFyCX5a2wcyFkDLyLFgzLIF3V/DnLGXDVSkTmgYtcL16tJn6
5ttqYBruBhg9on4gkleBLbcwnyeWNZ51BH8HUxNLFg1xjLAg0VWbMfLHVe1TqG3UaLwu17HE4cVC
7vnHIZsZG2/bMZivrgupNXHwqHBe/h3KJDqwyc6BGDo+2+e/Rltba0aPMWMX4noZOiQi1tKt8UPT
/LCJAX3aFC4Ge9azU1xWNawcWiRjVLw1P71xlFcx5pAAnXNKiDo6xYxoyl5zqf2bHbefOUQXAxkN
dwwwuqZ6wW2AYeAJOyu028VWnqAYD7D56ig3N6TQno0UPImDlop1khkzKB4ytgEtKvjo6nj8O6bA
K4QorLcmmGn6FDXHFGbt0WSv5y7YQLvHAO/BmPPS9mAqB+2zhA45BG2+Zdgu+Mv9f0Vqj7sp9OQV
1zBJwcrvf6ICxBHhxP9YzLawSeDo1y+2fOPuSZNX1GKrBbk3hVSjMqX/shyqWt2y/SPjmg1Jk8MM
mW3aeBJA0PiXVykN0o6k9Hx0AOM1LgZiGTxTYk7DXAjPuCgZEuev7CS3AbsX5xwmEeVkMZdj1g3Z
L9/MAGz0QNmHKeqwMvFXmKgb7HsKY89JfsWKcMoy5m4TI4AaKktazekPpo6Y8w+BaOO/NI7MTSy0
/yQ4ehxK7mkEyEo6E7Q932L8k1eBRYUP7XwrLTM4+kUChKYPjScm1N1BML6g0UIwYS79cWfy0VwP
iwUKM784klsjdw0GNGu31jKLkcEJrRsTtO3MCBjGR9IzwyvSzGVPRq8modpsazu+S7Tcj/+qxjP3
RutHFw7U7crHBrUZZW+evZwSirbt1001tmTPRffaz3kCkHX8x5jvKyxSDpJdWn0s4D4LaHU2msV+
6ODkjR4c1CKBqDB0wzmoHXLEQwGwTp3HZW0k6VIc3cK/5jNldGyWT5wEaK+ZsM4Y9fyvqszmrUDZ
bWO1ePbEBuH5F9NW6rqYmART/iHLeNtVSbQOCg3LuTSiJ2Np/uQGlq/GtFmZKvhdJr6/FgBDwxJP
wyymYtu2MuJaY2lOJVAlnzV/6e8bKX7TysTzPcuPWMTgi6VGPLXjFS8Clmd9MVppbL2YiLVM/a1o
mxytyv8ZZqLuMmlsUMG+v/UNY8DITGdvdB6yZNjpOGO8rDpSSozFJ0fB0KNKVNItphioyIla+9qp
mnVmMV/vBHu3Qot6Zan5Ky+Y8aBcvRuJM+4t2emNHelboDDMpeHvtiDEh4PjyQiSi7BwrRD2eSFg
m637cVCfjgctz1JanxQ/RUevhsLA+/Zkmrn/U/QK5DoYq9JHucLT/btOeddwNG4T0QFRZCcdsbmu
DLhR5PDaPRsjko0dvVAEjFdpoYEmYlttRdqz8upt2WXhHoR1YCp2HA2uTT2Uxy7GTmgOXMXT8iD/
q/3slncQQ+2y7c69fnZag6jZZKUUAHfqp52T3Wx+SVE233qA7inCrD+qQrUfKojxR7pbHFn6E9fM
q21DE+1AqlxSM6Zacahi+jVpnEnYuq7s6W2whX30qc1CAMekjVmbWcecHTJZTgwZzfbJ8X04hdIZ
8elNz+EMSJk02M0CeYLLwKSop/x03DQ5ocSBQ88M987hFS2cJNjenkb3LoP0ppRfEMSRPbELM9z0
nrczMt+752OquduHAaJv7d8ZZvfryW8v86jlxi9g3w6c9BzCG8AEOZ9lY/lHo169Vb3uSZXwyk6O
9WYqYwnWz+Xz7DJ/lw1lGW38AgiAgS3hVj2n2TqOYLK62S5pF1OgjpjE9LADBlRHSnoR39gfrDWp
aJVlkDkT+rSxHt5UlhD6TIdbgkYCw1RgdC073Biw69iLvhijiyo4acyjfX4rw5BhxRwuMogdUPqB
baA3a+8wNk2OYYPbJ7ZAdlkL9Q6fqDlF3/M0vncsLxfVGc45g3KUFdy2SJYdBFa4Y5TaQIQDQYwj
A9kwquiYmNsQE+ZeB0AsO4xueFtIt+a0KIzTj2c1v3WjCfAkNHdXNH76HkVSJtN/iK7tXzfAJBO6
pYVV3M2vTHC8szmYT6rSOI15UYBw47l0yubU9nl0xufPHUGlemtNBey4eeYsJDNazlzzpZZzyZ35
Vx6wzqU9138TwZLDMPHE1LZ9TufnJHPHs2OlE3zvwdlonCRPcD/6Uzpn4CFmG4F7so8EWUP8iw1y
cJGIJ6uCG5+Z9dG1pX8ejdQ/s3pZeOUgEbeR2DPPmXb90knD2eb0eGCV5CvqagK8V6eyL9wN7kTm
gH+tso4uBeHRjbXQ8CuTmjKr5Iw42FW4cXrPwIxaGSdzuOYmxUBZI+oT8bP4WOa4MyiNLqkl9Swn
3/FW/WEpDk+TmsITniJp+/pgOFs/cWEolso72hWVV/FQI7Qvv5uT4Mrxq+WohzJeWyUVYWSYDr6l
Piu2n9cqiPQrdyK4D/Jqu7Vx6ML0v9y31Uswc98uxLhVDbnsylr7upTnbOrc/z3UnDWQLGX7JHWX
neA5/aR48bapk4OLpKs0NV3GXXpYiHESBOTj2JzpCd9DW3Qo6Km3xgKIAR0NnCkgpg+n/tsHAa/U
lPwdRXUosQ2jPub3gMFjCqB0qCHnx20Jv8gA86JAcRN5WTEBspnfJssghU7ydkRsbWL/VStKA7w5
eUrcgujynJM0w7e0a03rA/9EQP1RPxwFe/An+562Ft7zwTipop7PiUPLgsHpeRUU/8iPkFWYpoNb
0U7H3lyvhOceYAg2G7YE1Cw6GOBSwJpWZIcrFcIz6MTVUgpjS8GBZh4wpBbc+RmAOO/5woSXXhau
hHGdSQysRtU8R0R2UcoG+xhVebWZJgm5pPRtDJn5Majb9GRxVLzkIYXyHmkqj0BXVmf2c1ABPKTE
kqHAFjYABynXQ9FYLpnOzbOL+DMMvHVdHF6yRsE5Hxtr17Q5TKCZZGJF80LcvI8G7njTCoqNhj0S
NVicuVTcTZBjGuJYmSIijzh1yWr4rtJPve/EO+R4GKhZP72QUaRyOw3LxQaxYyIZXzgvTIfe6q5+
y1077UDR+B7UzACu62SBblJF+6f3u3JlL1goq5PF5fGVKfKfScxqn8m9X8buqbHo6COJcK7DydkW
M+Hv3CR1tXBVA15WvH0W8NeA4o+lLtJFJzr2NtkkJ3XPPtZgV7wUswGHIw/v/J0besmDIx+aT23S
jsBJ02Nr55pHZZsQtbbl2DzCDP2pjqEmd1RYuBHYxoU7I+sk2xN6OxfApTBUIItnPu79qpu+7My4
e2WRH5LBIiapIOhMPWKCtqtdX4r/IuaoT+PU//ELaa9aDiGKk8ITjg8Mol74UifqlhjhsNJ4Nunb
qXckrN8KjwHzYoXLw+EAeMTbPCiagtJxVsEl1I4S3PDuUJkwXgc7ri+xWLsucOZQTGeQZ/Q0FGTn
2eIv6tBmCP8adSQ3U2rkUIoNqhKII2dGZ+7TTa7lATDUxGeBAgyvkE+XCHvloV+KiIX9B0QXPUVm
iiXcxfKumaGDeRn3cYFD3Uu7ndMuWjZ4tyfXRPswRvu1nxKONp1Dz2MTXsuMKqpFeizMilxfGeED
yeZ3r7ayg9N23+mQvDle+nfIO4Dbsd+SG1bpOol9ArUgs5MXhT0d2ZmztN9eMUywRxjWDZNFoxYG
LYfkGLp5b7XSuiZs1xL7AIBja/WlB+ipaTe2VUzH2OzAu2ZvSZH7vywDSRaOVMF84Gk5ajOrla+N
NscnMSJhTNjLn+RpGEb1Mpkc3A3Do4+Kmf1sDPZLgbquJc1/nK5yWzmsClDuhbIxwWAKniYPdHk+
JC9xkHvgmEG29dld2rG7rYPvnt3e3B9tnWL5RK1+NQOzPBVZeJ1ql+oCaev1bHRn2BpMaAlL4/Rj
XoswEGfDfLP13SrT/gXS80bzyT2GZfUv9Xzn2MhlI+I6J2VylSnGsJuYId46c3323BMlGlmV34yM
TJ2Zf2d9HR+4p9KmLGciggKdDtF2S+ct1mgmS+c6pi1M0mCy8+OG1OBexUV+w2HCVDQw3okrwMKZ
LRqwXPGni4QGpA0NnaajrT3QKunP5W6wI5pCJ5NhXZu+Wkb3Okmsgn3WIc0obDPYkpN1ZJCOta0A
neohI9f5YliaqOmSyzo3937hsiTwZDuG2C/qF7JATGP9MllbrbVM4xZzp4uiPrj9xpU0bbuJQO0t
QkpJA9eG6utEl3i5y6ql7WSy09+xGoknNJhDJrYRmOkNbEZ9soIRkW9KGahDECXX2MCalTvAGTEq
kOLvv8VQWYw5wRjby0NoMO7OIQ1h0fRWdYg5xvPB6NC8gi+kYbsX1vU1sQv7ratMVB/zi/FeCbU7
OVgwQM9NFFOyYgs2DQz5137kM/YCi3el+BhAdNnI9dQZB4rB2nfyZHQuMC3htVtJzTWul8POFN5J
M8I8LSPr1Q4syBuyQgiY8MZOVqyOlttFJ6eNboVe6pWVgMTO2hEbEz0tHrATRJJLT1p5xUyDGbvd
HoOSdgpdqWtWlAT5dag4o1Y/oWUPJAkJQHtY5LDoPqooaXB0B+Yplsl2EoDiBsHiv6Ep/BPJ7u7G
L3muC+YkVoZj0b/1jsetCPBbvuD6aBox+jg6mgbtez4k5GkJvIP08DogY7nVDdso5rqLaRB/IZX1
n4NSwhyciGRMNtHu+ZuIYE4U/DjX0fV7tFSrWMd1sgJ2UbwYEdUaSYsr0+6BZA0jHw9slk+d2Zuv
Htr8mlEnJ8BQ0Ti5d5vBX1GO2GzsWRaHDo1+hV22L/P8AFPmz9gCAsHSRqJFsc6nGbjtIYSD2DXd
uBlZT+mr5LbSWvc6vjuxH4DMn5Pnzk+qJ3iJ1M6Yat+7SbNriBY0rekRu2+HtTIGeU4NYBei7Kj/
JWB+pNRnP7ZMznU1AuaTIC7qujvYpvk+c15fzyYVGNgPaMLWvbezSY5zl+bnixLHR05NWh8PFnAw
6K0sAvYp1vWmV8MqnVT2kRrZbXTAvrAFicFoYcWuWhnv2fPANfYdKqZddnDWsg5n3kotCQQTZ+jR
teoLemlJ5Gp8jVVZvSyupS1/NxJWx0SPgW24HrvKOjYzxdhhlcKRp0pyVA4r0lyQ/uY+OIbUPEjT
3eKTW/VaUjJbEqiqop6Jsmu/k7daSSaQNCx3+bPpUQAT+bgYONM/OVHunobpBJCWtiQ/eJ51+s5m
/Y3h4btbsq0fxpAbXORuPcMQqyBKU07ewlyZhjevIRqG88jmBudd0cUXtyPeEOAqbbzfHsewyRwO
M9Q/K6HaQOfYGWLPqFjOB2oJHM1pvLI/HnvhsuL3DkfoybVmzz+qGL1ACJp3eyhWiyKO+674pBVl
VaKeA7/e+EQi92bDwVfEmLw9dOyhofk7cJz7H3zJ7aWs0uZICuQ4aMmfqf1jw4d4F5FwXH4PaGr/
AjGB8lT2udYNLLeqRX8KU9biQ5fAINYMFDkggQpToV7H8zx/qALrCe49oq7+4G+zKiR6aSXzMXFD
RgzkngKXbtzBSV9D3d/SmvV9EuZnU1HsILzCv7TO+zyxnXUFjKckC0oui+Q+sYIskWD3KN3xQHjN
2xND4nBKBMpBxb8ZBVu3ROHG0imTIvQSehx42d8d7bEzGsNj6nKbhVJFbXkPwabkdrnB2jIdgA6e
gsCnCiinGCHIyj2X6TOEAvEjlgoJlHaYOuH0B7amv+2x2xGU6W+hNaSHPpqCZyI9m64e5KF0wS4D
XbSpPGiszdhSEYIWi5jBC0J9R3hKq0Dth0Sgmodwjgz3qCEb7Swx4B00kt9D+y2N4V87u8W723g7
T9H5SvzoxOEu3XeQDyiHJpsjyowcD7L8q4nCPKEUnHo3i+CUz5u0rJyfQCIrTk+NTFNsrnicqpae
s1JA+Gu4NffQq9hc+u8mGSHG/+EnLtMIqy25Qq+leEqZPzVxtazJjsLW9Dmk6hzNzQ5Qk3rtiXC+
cLP97c3OJa+8pQ8AtlRX2MaTT07eGrgPG534bzbc7qL68h1CoDt53tuAqN2NPkFZ2JHrxylRY7ow
ZojRXvXP003w0RvUHnn1CKXH5V4jB796Llr2YMgBw11CRkRzSo9+Cc1Qm9TnBLTZ4wM7J3bYbAFe
NJxBGvBBAb6ndKEKdLXESQQACVKBgGyCt5oAqbc1wrF895pky9H9I5wMdgB2kbDPEwbc6OYU5Pkf
NEWawkN+aEjYpbDc6Ijxapim/5iJfQYYIz4YLFp7L2d+Xc8Nud886fbtMPZvJVJ5oVhS0G2HtxKz
1lYzp7RYP+pGmBxGkAuUq/tNbNI8uQgBx7kqKE9J+wmRpg6JotdVd3w8JJ2H4vb4ssFPdgyl224r
hYjV17O9SghS4HaukDHx4Rrd4oEVvmqPj+8bxqZ74jBbOuNivLVmslENJ/LHv9kFE1yN5V+fYkzw
XQMejkwqpg0M44+vyBXhDn18r72+MEkN8p/+96xsaddzE6z8uZ0YmNp48GL6xkdC5aNrw96mu35m
7T24Ye8fZaqIGSZjspJYrY92EuC+6LTkc7d8//iqlba76zxmxmLUR+Su8fj46vEAtDOnXci1SA0F
lC6NkOhQQA9CmnTGGn19ybAg0KfaeXeXJP42S7AiOEUakp7Ehg81uaOvHfOrW8XVHV3UI5h9T2ud
PBtBuyzbWXC3lUuGGbS8xKu1CyoZ3v0GiEksHOoI++QsRqgwuYoR24V5L0LGC0L6v+q0zVd9NVt3
07MZtbgZKsnyrXBD+Ohj+SIyVb0HNlam+tdIZOfuIUyeCcBzs1y+rZDXtjKluCUzA/uOppM/YV09
dKOuTk4ad595/vnQJEvl2sCbidk8FEs5JxFxosR6alpqvx8vQJw7/4UDCuRYZPmZts0Roe3flHjZ
nfUMkHpNDqYkNyQHR726ucuGpEe+TEWV3z3wNxuRec2e7RhN6O5oEsVPEa8jhzoBNwJSQ9buM9fv
j38sK4ipzwHBmMe3DgGlDb4ic0dmIDNbdUeS/muXzfiiSrP5aBdq1iKYGiO8JIBk0Qb8Wb8KfU4o
BRM28iPOQDteZR9IGORfLvVKIsWhpkWTvbJ1/B0NKn7uDM6ScoKCq0Jspt4S8nQ9+DeBX2UvjZDh
exDh21uetxEBtDcylEIpWLtOXH3NzkhoLq260+PbDCnTnJ3PtOvFpiZhQ8MZf5FqjeCLQA6EkD73
jswn3a+SGQ/PZp2NyUcluy4gXaElvUNKlwdEqPRCqJDsMNasb87+x1lQVYbr5LsPLSAdpj+tkh6U
xEjifDWk/YksFw3lTj5dBgGdys/78KuYObhahhMCJPHDL7L/deeadz+t9CnTgc0eo4m+DHwKK1Fn
ztkDbUjzUWaz9Wn2RdbicSspgJkH+5AG2qPVPaGXHrvBivM4952hnbfgxA9ihs2U0Iv+arvlL3sJ
x+ow4KQjsx8K/gDnRnXyk1F1hyqcfVWZvSck+cquadrgm+FdT1X2nSGJr4YKMdwdkTiT/gQMjgoz
YrLQYfwXHKcAFCT5imiq9wgNiCs9vIRG/euMvFs3zTwfZ/g2mKdi/4J4TahNi2OsaudLVCEyUc7E
JHc8+8sS4Z+eOtBXDJrZW+53b8mgjQ+oWOuhzNntWUijtl1iJnCKCHhBZnKgxpTMmHrDJ+bWMVC9
yIjyjjk2QSLhsSomWM/F5vFaJ7PbrWfSP6RGeemreC37tnzrNK0qg5TnsKdeuY089z02+7VkmgiZ
KfIPwufCDbAaB0YRfROT6FZTNi7Y1wgJViRvYT0y8PSW60mU+kJkpX4jMvRBFGH6TmcuB4FDEHua
wpxq9MYXq9mqmwkXlfRanLkTMPpfnhfCgAti0+NkNkn1GY/u/55P7dTcyRl8p8NNoSg6QdEiDaDM
egKYH59YmKqzZzTd6vGXWZIte+626dlyneATWRtzEXbuakzvrfGWmV28MbiP7x1I999LX6EvRXAM
owq5zY1ufVCQkJ10hEIb+9+2SbnYOHFtZqZoqVYLPx/P97bhsquw6P90ZH2vSIQleAG/TXNeqZQR
TeK2wyaZJwUarJKccya9VdVwyLw2+RjQrU9eOdLOu/xPDAMYJ3atf1Jd8Zw7qn6z6YEN4OuvEuGZ
J1tx/NFhQucMN8TvhiQ4bSRE5uOPrvLcvYEcSv4snb+dpnjlGqkxGnlAS1rnLZvU35nTts22e3Ib
phppTMtPyIF9mN+mDjgTcwEK3yfdfmFYpvPbx4HG/cdZGYNAjfDlR3eXEP+/ShweeO0RjkXNzTPm
cvPIXUBtNoeddIZbUzJGDpDmGV1NzVsNY9S8pPl8s3wc+j5ETBreRH8MfW5XFp1mRgLmzcmHa9Fz
ow9T+1pIbtpq7P5CHPa+CzQzp+O9MzoU6bGuKfR0h4kYNeeDjJQkd/CtKXAQdCp+Q2jpgeWB3BmW
N08tY+NhjrqLnyX+lZTYdweaamcua6nT8hl33MWdA4mDVS/8zo3/kr4pvyoW/MNgUqb1eNpMh9ea
WrwbqJMQNk4Nz7/5hciafcdT2a6ckdlikqvgo+TXs9s5/Y5Sj6JuloEkHElEqQjFKNm75QAjnoEO
t41gPlCbY60tqFxfOL5JciyvvW1jzrCWGJRg2RxdDuZN4gKpSYyvEXVvH/eTsYGfEpOvH77SHKFv
HvzxNXXSv3PVvyBkM6zG1AJrDUgEMT/YLUuLj+arbWRC64IiQJWo0XyLhIj4XDAArNyx+TaM6VZZ
nnjrtaaJzIctw0lmj9OYzYnNpy4FHeWEcm8aVv2tPSI3xhm+DXK8EC7Bo+YmOjhxU+PTkpQSN++i
meb4+CV2CnHrB6meBTP4VSTU/I18Ad1Q1Zgvia/cHCirj59vdH8xMp2uuZnRcY0AK8hJc//70k9I
3RYcBPJl5VSYNCzX6A+haX4RA6eYnaGWyqyTHTjhvqn5/EZRePDGY+UgAWUOV/IgunntjBoypuf8
qomMAQFexphcOUZKZHhoPoX+VAE4g4b56BHj3Mh17vXf0YCbky0WSJpfbeJhGzBLd4nzvHeq4nyU
+9NGwjdAIrS/jTpjlw354/GTk/JuSSmgUIfvlTJ/5zXglglvepNJtR2N4sRpADNANv2d8nQ9B35x
VopZt9GzyU5LOo5iDP+6uTteNW7TvOs3GZURVGS1a7ZrECuVI77DaUZOyN1gDyLhT5bhVkhK68Yc
nSu56/OT9Fga3Hw1MLJfj9AuGev6+3EyKNFkLfNmi788J5qRcTmXopd77GTOpoVyhqLENjwoGZGm
EcflqGuIZWH+WWVwUVdspaiNlQQvjJB29WUZ70kTDooXN2yi8ASK1Xn3nfn4uKKCgjxWGMa/WxXh
oa0KSrbr/GB07owGvaGQyiP5cJm9kaDjTCNZ6cXvXgZ3K0vDFctIhurtBKesEB9t3fVvYbmMay1O
6eZoWd9x1F7zpOYzFgVPkYdrdkFkaQ7He6vzP/0BBxxDeHYsJcEDKQ8uu1t8DYm/L/mN9DI9cO1U
bbIp+D/2zmu5cSXr0q8yL4AOJICEuaX3IinK3iBkquC9x9P/H6jTp6t7Jjpm7ueGQSdViUyk2Xut
b10HIhbTskPHSKWBU19QLbuy72fSjfaeYdEBhgPR1xigqVXbdR8dYP4+c62v0bW9YOt8AVlBeLKJ
CMtJx+rkglmZ1Q07n6TsoRrS7U9VvZwHeUQJfmCKptvz5JLPFqvKb7Z4kInsgmXSpureSWCiuN9A
VxTVk+7ni8r21MfayLg2VRoITeTOY8ypgGX0cj2oarQOC7VaIsxhBa6LNSfoju6gqm6TAWhrxc6Y
ozZWfKMLAeFE7jsHuRNWOvI5zH7AlJGfjEgm20gg3p0+Y7sK4rcyDj597AJ43+Mdoh+yhzF1cFXv
whEjshWhjJD2ggIk/i6A1bAATTT4048bhzLBH+qSiVYgLZ4H2pOoFbbeitx5LrryyG6MY5dDI8SB
HYHq5TCrN/LJ4jt3p1KGU/UveedmS1cP+TtAl7/4FixsvqqIve/GN4iTCrr2BYw4uuYUApyHX5EL
dmqyZErUotsEJFExG8nJodA/+COXgUFMBUW3VGFJZVrU6OO+G1LgwZlM2wOT52iShVgNUBAq8USD
Xl95FTRQqkfmm62A07CtS9gq4RkxWXr0TXbkoZo677UQz14UpaRScHJRmcaXkBKSaTLe1HrRMgXY
/SI189dSqBUrmR4fNb4fJUR06I/UxmTDVgkDMNkgCjGZlZPhaWAysqvkt6wVDiZaXG7isCWhuVIx
OBhRtEgb0m1blX0hVeAT3/WBxhG8UTlihjo5nA8RP9ik5/i1vRqVFEcxcN0TgTy/E2DKO6U2bx5+
5UvOh0ymU3osBHOR1VX63i4yYw/zvYKO3u4KMMfvTmKHy1Idgp0IomrLEpUu6pRxn/sFIWF9cU5a
014O8kgRpt2ApiofJ58/U7fZ+flJaxWuCABUm9JICvbymrmAwb7HAFGt1PCWpAhdTX+fOxa8JvlO
DWSAwcG/4jUn1wVM61IrX7tjQCbQcx13LUOzxCSbZdoxm0xmFj9xFB0rQOcpX47rL+JUG9aMv4FY
RVOd534YLFV+Adr8R1h7G9dPgsOgY7wjHoV8JBbPiihO283TJbvActbYTbsNjeY3LdcOzgfJWCFv
Ia9247CLn3dgHmZ+Q+xH4QrmLPWLJWKuSNpocYWSuPE3o8re1qF9MMvbhMhpK/7AMVo/oDeEY9yq
t0mQFkx7iQaxXj3GGMc4X46ukb6PjTpPLfr/icmSMLRAvXq/2uUq2WOBRvUJNpKSUec0Sg5iTcsE
BVrUJDdkR3GKz8FRvkOO6iu69uAsGsSUPXHKZZEC01Ds6ANA1YbWNmRsIMCg39KI/UITb1hFdoJE
JLBnLsR+5Qpmuz2VdkVGMacDsJqoEIbxahaVOBatp6Es415nuKCzFi22ZBzV0G5GBRemngaS7jrL
PG1zOjFmumlF7y4EkiUqfwpufN9M3mwfJQyW0myjBPVLFZMnbGn8hwI6yZlBaKgiqhu5NvUiUOoL
m/5q1VF0w1MDI7ZBhVsF3Yc2dpMsYqdEng4LbPiVuYuBrvKbcAHsUqzx6TIQccK/x7DFBsHJuCCr
dfTCbKHEFIkFPdNjgV8RMzEyzRz01TH1u3StyzZdgqBFvsZGXaHhssbfiKS4i673v85BKzhNkHra
dnsl6oFfmvRodEutoRsX6Fdicc2dCNZm7uFsnqZaynfAgAlwb/x2b7cpg9qmsHD/J3BCXWpdn9uK
Up+jcTDPQ65+lWaYvekEb1BYmtmOHm77uCOAgm1phv+aQ57CpnI6mGuAs2f3c/e/jogR6jCid0d3
zjYlKfIt3JRg6YRs/puMvHgLBt1bX0RMOXYuT2U5kYE9lGrTsFKJJt53CTtsVXQxUaC59yY9ZQ/z
a3zsaJ7irHHTdRpglb5vrCCebxIFiXkjCQWXAjqMDzTOs3dc1+5Rxuchxcve98RDh+1CVZI9lTpr
6bTmgV0+6uo6W2CIExujTrN1XlqHmulz39s84L+1bZuvIKXLwazZzDzfYIzqCm4khJOw3xsEIpl1
d5aiaYlV/qi6IREKzEjW8LxiEcXJAayhVbHz0oEBISj3ZD6yV9cvTrUV/obSRz88pw6heOI6tp2B
z+KXS/GBROJuNQx1Pa812NYNmRgyoqnlOSWQrZYCMetSULpzrPfBvClRwjpu9jtqODhSpCAur27W
vq+ka5pquJi9bl5CKbQnWVZKSaCt+ahax0anqfOQEhffOOJgaNvJ0ujjEU7hcrR1YxWl0ZsZBZiO
aMvNarLH2LWZl6KzvDlwrDcc5crORcRTJo9jWDH+aGpRyeIjU4h5BMHEnFf3/KKQTZ3lW9WmVOIS
5RblkNTE6BkpgghpPuQNIIVQDFwEuNyAgZRI51XLpNXFcmvijVoAyuX/EKPwYZXSkUGP9qEEzEIz
JCPox0o5Zo3ZNq1Jb64DZoHQhrTmXvvcWPQN6BvSg509q8ETvGvsNWJgM5uSFCMDjqSglpYeVao3
HQxZWjBZa/GAggPMNLmhE3OYwMOoX4aFl69ypcemYr4i47j2WbpQI6gbUuuihb/1IhMhCA3wMfJp
KWnNcZw6QWpSwnez8xzBcD0P3+3aBYeSGul0lEUaq6GKCqeOGZI8n33GPCbGZ/beom/EAajRb/Xz
J9wtnd5SOrd3nSM/WpBzbF6tDU3/sbMeDW9EYTB1wTI9mwymcubk1aZPwnMbjRfceM9svBcq2GBZ
Z++GgY0589xjO0TbsjlSWVoWBKPYAg6lEXO26aMvrJAQPgIPYkaytptaWRVaKCjc4Y8nO5ytYjpz
kGPOtDjGI1qc3fKTtIJ03ag9JUmp7+ys3qCdS5Z6L4dV5dOccDhPdy5CTZJxHBU2sSzKVUcot9nW
X3aK9jDt9Q+04N8EsFKUJkR8xA5JF+Wchnuw/NnWD+sXHSn+mq8QHibrNXpm0rqSYq+EY4uuy0EU
U1OIq8yayEqO2VwYUIBFMgyHNO23geDTIhNb3/o9VesQuxwET1VfIFAj50xju87fMGWaWktpN/sM
zu2oi/IYpgFafgVTgojjlRG310TQbiJ/bJ4HAZBnypizvHOWrU7SsU8dPC5apIQjxCo4LbJwpvqF
9dob8acxmuTIGpTklFd2kE2bach4hw8mSnI90TgtICr0M3qnrwbSRqRT3hLg3MhgzgKWS31udRQL
Vew49HsywrPGtVYZa83qSBAF5MORieqAXfULrxuojZuuoHmGSxp1LXlfY+6uSi05tmQZ7XR4nkyX
iJmZX9Gg87838xyJ6PQle+jESw4TjWmiBjfHbU8eIEFpF495XunD34kElo8Scofw+FkPhEtRjlaM
x6revOEbKOfF8NkFCkDuqGKIkikQSW1Z1d7vOkipdPuDNQeexBbP9m+J6yHuRA2zMrO0nqEMHxBn
jZc8iG5dl65a0NBro6J83OrIwigMKnO1Vgo2v2vAsY+50wcrgwLrIquxgo1s48Kj1woKbHg2ezPe
tTFxYZ1dHziLgRm1Vcp6CM8WQQ3lyS0s5lANGbyLa9EZbJVmsIT1nrFuScrFQmnPFjWCdVUUv0pL
KeeRB5KGOKU6V5GMlvQtQnaxo+kg2q2PAEQWBHXRUDDTWWoaXwR0lbOw/EVPE5yTAIVk98Wz48q1
bupzdqA3W00/KotwE0P/BGlGmq7JhqDQ0UMahJNLVWXXCrdwoVZkl9X+VivRxwf5l4X2BHEprlR3
wOLgKlunUC+ZAzzEo8FusOO0Ev2pBCNDE3yf28MtwiEgGUWMYNaUNgEiHFaJQ+NIDeF4JaALjeEZ
kJsdh6+5ZGcoOgGmLUCIb9cfSVdlnFbTHJmD8UsqPuRTOcuFqqw0qghzMPz7Qh+33ugvA345BVRU
XCzs+RwSoz1+x558jPvhG/dkOYtTOlZorbGZwq+ntP+lky812+SWzdYUAgG9SvPUAN6009jnQ8Rc
UkAbmqG4H0LqolS+2AyQmMfk4WN8H+kLjp+DLt9ip/mIQN4ZrvdLaRN+k0B/HOj8Ke2T7PFKoOPQ
F+CNsTiP77rJtG9MzU34E/R8srVBs/3gmBYhQIhla6XKAexn3lL1PlGLFAAGcNTC3TJmsvHfgbqx
mIWC0U23ttEajK1jsqAaUq30zoYv8Ez5aR4YTo4mGMep8B2GYVGtVa0J16OZ7HLNhKJmOVeSIuYJ
UYHzBvqSFKVcDKP74Mmp5mo7VzWh/GzTeWeV7PRiXiOhSc5ahHW9NScy04rswp3f2l90mB5yO62O
lOyGbZyIPRcdknmK8DL/5h1w52DQ+9pqrLBB5XYIwZwdJjPdZ59p/aYCX9dqRCAHXJUcbBX34EdL
20PwPthesjAicEy2Tckg65RDGGN4ShAR021JyW1d8AnhQVNIkMNIkyj2sNFNkglCKMa1l35FkR4v
Lr5N7OL/z/n9v8n5xdr635J+T7+6//X+6yP+SL//TPu9/9RP3q+CNvAfKI803bSFaaimJv8Z+CtM
+Q8ylRxLNe5BwLr9d94vu8F/6LbhcOCmnmogU+en/gr8VaT6D8cwqf+bpq7a0uHn/h8Sf4Vu/lvg
r7RNIWjS6Y6uW1Kojphe/yPwtxk0Ves44306yD62VlMRzlKbR0TeFdQNxdsrmMoeODyHNxsKGvSA
Dvrb9NAiwACRXkyJ2erDmw7F7WoCs7u/eL9JZP3dllI9/LyfkhaSBZsi5PTjpZrFBxOG9x8/UDsf
FDG16/0NSkSuvMIiucMVJFeVzg4BQ1/14KcA1kMS71NKjwe3ro5NS+hNjuPh6tPv2yD+0zYaTYSL
FTXQShMaHNToW3LbvstphlGhr/68dQxbbUN1jvgpbS0Dw7r5yD1WHkEuy5+HjVdvrWJCJkyv9k6b
HD3N+M60yL5JJx5XpQdVs54wA6PVKy5MVu7eHzeD/29PynqcVcCOt/cXMM/CflYk4kutUFGOTx4R
zN/sG+537zfCUTGOYC7luG6u//MtoU+BfGFP02wDZIVjeQAP6gWBd7V2dWXSnlvZs6l5hAHF/mdf
KOmcxC2402FB78CqyDKdXqA/Db22L19slx63l4PYIj9leG4iB8EIb4hHB6mapzxDwYofQkDRKGJr
/jigpY9JW4T7zAZRyqY9Yf37+2Uq7gGtEdFcsvJohFXzq6JzzyreVTdt9NuVo3tUyoNGO4oJNKq0
kfJSl/Li2V1x+uPa/Cvs+s9wa4ML6o9oaxvPA80JED2WlHIa8/8x0sn4czql0FuYas1SJT1iWYEq
2qpFgot7sOu5Vfv+kUCQL7xORMBB3zv2sP1mIQQlzqFVeobqlZ4ZUR2YnQcPbdwCy021ScainTvM
/7sw6vKXgPIXSmP9YgRRfYO3tgibKW+yZN9YWiZCiySuU0pByAi7TA+WZRhXF6IJA/ROUXrsUgMB
cdzhMrRtmhzxoGq0MzOIfzkF/6zuogf6oHQElZVdecW7LqnJFeNQn+g9YcOMo+1//+x0csn//bOj
f6aruhSGRcddE1Ns+B+zRDHWnpH4AzlicUpIS6U+lqqtPbWGeNFCzwamQVwC+v3hVVfbcRGpo7NK
oCzOYuTuj4GPbNvsBO61Xj5KqkJLmsL4Euwp2z436guFdGNzl6Peb/zY1g6tHg976YurJ0M4NVjn
2NdMzDfEFeRkYBO7tUJ7oW4VrdqRDbEHhSn6Wfp+stv/T6PG+o+/XBekiBr89fgEdF1o/zFqOogp
JULt5KPNU3bpvuJR/bT8z2Qw6D426qsB3GOVRYm+8QL1MCph88iplcpw/ApNA5Gkx04/ImqCxDM8
LihXz0MS/HWDABilRYLLOOJU1wX3RMa3jMbhi0hcB4O3LY8gJoadKXHw5BT4ijLMtjE2VPS32clW
yAEqB2J9jMT6FPQxP6Y74z/vYIREAIAwm/+CfIT6U0ArCIq1h7DqUR0RwC7++1BhHfvfPjJds2wW
NpY8S1qWOQ2mPwZLSeUsN6xG/zB9wLFdJW9dRrBrK9Aup9NDaBXOJijg7xc+UWt+zAbNjgbiN1TM
92oFKCsLX4aJzxQr/alxALLxSnX5+6laYMwZa8J7fKi4m9guS/a7JtG96c1oQu3RU8XvKFYmSwRD
rlZUd6XDe3WMkgGbdBBvPZOicVxEy3KiInWWmm0Y5sTVacQTZsZvS5NvxOCOL3pE40/P5PDgl+64
7vBdUC8n67Ks9ec2L3dOVASfdeyS7ZnVXIO5zqmowgC8LlzXOAI7oimffAHD1OZWXDenIY+Q15Pq
Q3vdLEmSZmerCmXGrl99tqxa2Y+e2yGz8fw3LQTeN46WfkAeOj41GiYBr/HfWO1g47rigIzeXapk
JG2SqPUvJS2TeeQrOSCc7DAOcbyzwNBplgEkt2wVZQ1I/p2K0jnJevdXi/KyNK3+I26KAvNbLB4i
q6WK2WiTzy3fAbmgwFH4zbKnGn7jjFaiswyUa+RgI8rA+qtxZiFRs37u/P3MdCfjBNxBLDUp2yS9
+yQQPq4aH9lG0pLUGYEg6FnB8AsbzoKUgYiKluo/NlaCNLK2t5BO0gOssuewnjbxLmychYXHf0kX
4dXSRIFICJCGG+W4OQgLX+cI5n3OUxGlMiUv1rj0wm3YEWsxBPVGjGl6LvU6vcV911KpCKF9AyO+
tVSxZl6UP5GXXBz4TotNhunp0P99D1t0sVFJ83KIOTgY/lTyHCFq9U31wNioHrrMd+bk0oBnaRFY
Zvb4mPVme2Xw7Komz1+asmv3GPwTRjkftRG25r4cmUWQoXRb3SuH19Z4lqRi9L4v1y3zP5FVPTlv
rUf6Dck2a4CcME9VOe7z0Q6psOvybApUS3blei+9O20izFreTNOT1cqu9RiXTa2s0UK5e9/i5n7P
aJ1orRP+c38UWUG+UVpd33K4WmVe3OzNwR73Sh4mK0fIaJipY0Sr2CG6Ou3CcwyP6xZELni3sq8W
gVWJxypL3ltyyHFHYILvOJnpf9+rRjQu9+cMWS3tupPPDVvfpYm+bNePOL4H1/nKu46s1NSBDmE1
4mZCq7gVSn9VAltFBc8j03TiuZ7b+vb+jiiiUOQQgsV2on1QqwRl2wwrgLt0hWljv9S0ZaPTrqmK
snqQvsZ3VBXtCa9EqzziH6oOhjaVCnsLzh0954XUQlLusyqPELMTroiK5kBmQH8OpvgjthbDosNf
sYzuDwMScGDpVUu0R3RJslI7JFqvv+jBRzHm2XOX+BDy6HMuonRQEBViKqM/OLOMguAAAtONmBjy
LmyCPcSH9jY9jydm9fPldaX0j8EE7G1zINmVUlorW9g4l1mQzPXQaHIT0M3GMNZ1c7sLBDy7HiJ9
n1QXT62KfeIVLzKM+k3IJhhybBdfZZRekmmRrrKCjkbkCZIJEvehlbBFoAszTf1WKieiJw2btgti
cwO/RF2gIAbgBdQTT2ULGUwpHP0FC5eHKMilejw9LAk8B26kLqM8r7dCDgW1aJBoEigNbWsNJbgf
O9uwqGzU4rp2HJF8LAlsj69tlerAMjxlnaeBCr9EpGfDDHBANkKbU5hMzzbb0UXoe0A+hJ1xqbY2
wUVBwH5c2xAC9qIA005wqxnyzEDKT6aSf9y3KKguESxqFuzaMqYcOoQFHMUh20aJpm/SJMWjLirE
3SQy90fiLv3HkCi1xiVmLJY8Q6rS3DVVZJ6pZjz3SJBaYoveiAvLoGNN9OkMKbnXx+6GsiZXC+wX
rIdaBqO+DTeRVIsr0mPoRNPxI67x/yfPXPjeY+9p1BBlbq1VWgBvPeBGQx/eNdTBqyLpLSI0fimR
DWHFYT8Pelt/asbiMRns+KtMqRlEWdk84r82FrFir9vQTs5e0+OCc7R9E/TJeZQtdV48YSuCwJJ5
Q1nkSynEvAyoWBPKpR2bmo15X2WXWFgg84zBBImXSa+nJMTeHYBmsIZWgw0oLml4dmM5nDU4tjku
6SyoyG1ro+ZRMQJsnkNxVJ2mRxTgeMd/bebaQaAnRNa4HTsQMxnK/zs5q/abcKFPx0ltwm8KL3ln
aKPyMQxUllbLmOqHgGpa4x/AX9YvAXoDcU6F7X/aQw79xnE6sqWLHDNnTx8e+sCZAG12lJr1PBXD
4ZsExlr0iHeB7wQ37c7Kj5Ivauhr0Eh0mkztKWkDTpBU7/542E0PQ6j7pPbVHvExOlgnXXkaDQXG
SJxzTjB6sa2R80bHGm3l3u5Gsa9LnbgYYdg0jabHZoVuJ2UYUIHNolkcUxt142pcmr5Nwh1MeWSi
lJLKIvdejNL4ZekK2+sAznEljPdhKNz9iBl+GZbEzMbu6BI9x0043XRjBxkWluKsITUeKDf/7CI3
VDJDLVc/JWOeLye05pIlVvRL3fRBG4q30NI7/Z1qRQkD1y6tdWpQ4i1AUGzGTLXWJpXEW+bHrzWo
gi8czh8mRKUbKaVzPr/yEJkus7+V3EjWSm5OrszHPlEvuQpqki7m0rajdy+p1UczHuV2ktovSSpp
35v2rQ8UebK1TMEfJjhyx+aXdCHEpGZckM2b5xu7M8nEC/rhMWavipqIt6i9scNyk7xC8RCkA1nv
aWtQbu9ylnptENcKUt/+Px7GVGT1xDSKz1ZJEKIyi8fTtE1X/ZQGKWqm+8Q+3WR6+IFi+uoaobbB
z6w/tQCxFspYUkQoyEmGtFGsxoG+79D1w4FYwPYats1bZCv+RXFcscxzV1mXHX5VVXawdUOZkCkf
o25px/SFD/RKsMpI6KZireoSWpRP6s1Jj8OMUPZ6BV777GTBX0BOus/GEd3QHCbxNHLCtDmNSMuq
uB3eQ4KEYNIPJuu51i9yuuswbcBYvbEcAT3U8JYShYLUx5tQrtZmLF0iwAlUwzyEJQynI1rS+69S
FUjpfBdVaxTLscuYutgGNSvDMtIl9R+XvilMTCOAFZROvyC14dfZYfdNL4J1cuy+lcz5uTP885n7
SzZK6bjlH6txru30vsQ/M8h4O+gEBHFOvWq+k15Bt2CxNPQXS9Yf9z8hk8SMGq1MkdeW/qOKfOIh
JHGAJU89RKIQh8St0NLIXrv1U/dKIZjkocygUUWT6rO2+g43coLYIMt/KwqYPEZK3F/ENKWCaVqZ
vqyeDcyjCpvueSN675EjETmgojG/7f5Fz8N6aUkthU9g0QqBtGzqjf9YtfG2Fw25W76wzmEKU+t+
r1eRI2mkddwXjjEJx1060q/MC3fY5O3YzhyUxMd/3dSc1+cFqGi0uwRy1Eb7UlPiR2uZ70Nj0uY5
GHNB2r1JvoJlmSBm+9kRqFbRfmBdXDhj676lkRJgkms4v1lmYqFNokbRUMRaheCnQDGkNut0GygX
D4eBL7vi/DOcELpEnxrn6LkM3fCUNtavn0GUk2JoGRazAHqTxf06KGJiWYPWaRamGp26NpII9TRF
bOI+Gf/aqOAMK2nlUZazg7hZCtvI3+IwcrnKfOtW6bsCRSTzpisXXLaMibGOv7PJeBpPy0RZZAjV
9Ba8lJuS7UISDkmPDSqxIlfPnp+1Sw5KHHG9WmEYG/5D36a70c/lJaNPuld0unkqJIBPo12qU7XL
raNzkRag3qH3f1fmHBhO9o1Eg2ZAnq/jXgkPGXlXUBAdxs3YDe9kPDBuuoiWTzemdK2nKwieF12r
MfrsJu5qoNJGi0L0SF5FBQ2mTKluZV6lG/HZ5sHAiSrJ1gT/YhFhdTmONOqJs+dwct+RDRD7pmt+
T3b7t0SCPb//9QJaDLRjDPzN/asUen+wphCqxkRPlNFZz2WQXXyNeEQoWLj6rMGB9p5AFqT5hsJW
9x+DmNQHKLXlVhBwsMgKgRe7JHLGoWX2QO/C2tI+j9eFGOP5z3cAfBfbn907Ry0bWgoP3fiWmcG2
ScigZ43DbmjW1lwIGyt0EwyvcbDqOAcKytbPhUEshihktWdv59/SrDn3HrlpXjIk2/t1AESBIIUx
vqjlk2IZ1dFzbf+Uf2sA/zZYS48WCI5rSerPoSMJgDSF+np/KsDeCatdJHxOaf2I/ylhTKoa6ayO
cq6qVivXDqsZvkj9d6PqXHeRAx1FGUFqbrHslHv6NeTXSrU8ebI1V+F0DzclqdYRkgGFwOh3K1gR
02cvfg5IP1eXjCJjZmQI/b0mkvtCWmz9VCTjNnxt9mdCLoLBz05tBwrDiJotnvjsdH8KeS3SSNcY
EGsQymr7dbocc8AQbujaSzN01FcrRhxKSWHAiD5XaMIWgo7jfWCNhtNsC0c8l4JQc4PBg6ZbdR7H
zNx7iZO/uYJBJxsQK/hvkkuRQKGqPU5BQgDuHWMZrLzpnCBsLDeKlREVqnPVonyYaTRWvyDunlE3
DeefF/VeqSd/3Fazo/xyv8z5zn4eDW5XHx0n/xYga0Qfhh80NqK51zrlNTDQdipYoPdpiwfEUzH5
qN6elm0Kv7DQX2qTHvKg8o35kP/OEMsuVWJX6wri3EwbNIn/IOiUR1itFTuUEQw906BQRuqh97sR
6tUNcY4GkPyfCbmPNpVInS8CxqlpIGqbhX1L+MqAj8FlxlsFigv78ucb5MchDE0baGTCNMmHV8PS
j0JLiyfo9fBPROb+spAx1FrxSwUuADt4yG8m2p1VSvMVU1TTHYKM0RaFZIvnAYF3EEi5F3rGYbIO
EDTRlKTuat5NrxDxplWg0IBFuSLdX2rboRMFEfCkyvgpdUcNAXtsHN0wHLcaaXMbkTugpgNPLixd
GE8CrQzJP8DTQA3722GTjo37NU4qF4vAbdqncti1CaqZMgZpFrL17/0BwF9dm9uYwz3YgAA7yLRj
MRRW+RTrWhGjI9NNqvARa1Q8Bp8/B9qfL78PbeOM71AidYMhVMIBu9mj215kkhNz17tXA7ZGiAdq
nyR9vKaA1p9NVNILKbrimQGdzaws8b/UesSMmhNSkgJV6UJ/+EXMz3vkZ/2rUlANB25RX31ky/h6
nfQIiGzYYiBTNnLAcOZhm1tHGOiYYJl/iwBoraqm6UPW5P1DMr1AbNzw7jcIQlRMIA+pcLsHKxX/
9sL0E22q/vUTG5JgKOd1DX1U3SneY5OQ+jhUmkPMTHgyPDaNludqn3231ThafgmwGiTqDPWDwEO8
1yPCUcm36F97psKSa/ILKVcyi5Bhlrr2aCSeskq0hoJfVhqnWKXFrlWh+ZZpA30wmf7Sfeh19E1e
siiH/gIqiyA3z9wndTO5PgL5NKicD7vwib0JzM40mI73cfWcatZO8ULlWcGksM4A71Me5W2C71yn
bvTZYxKYNUQJXMoYMKzby0Orktno6sGZgArjRHywcZJJUxylBc/Bb1tJ0BLJa/uoMRZ8z+1q8BKz
Wg0q3OsAuT0xaY7/RFktRJE91ifKoP621LJoG6plcXIMi4qOXSyS1FN3Fc6gEHLkEvTYuIU0pN3K
UL2UrT1+INghY96xGuZZXzvFJo4gtQuahZI18QEt4A4eZ7LBoKHU2zKOCKy5X/SMFfIaCx8DOTFf
bMyJTo6D7BQqwBAxSNnzAHk6InlajjNXmt8ZmotdGrn+oauLTzXt+quO424a/8V4QFVj3IyWQ6/P
kR7CzgT85L9njK+6iQU2zCPq9Fp/8/LK/fSd8edOyJ379rgiFfhJiHmNefsXpjU0JmlcYoQguLKx
D7GAAQ6k0+N4zc3YpyYWo2mTS9BCTKsnsJdBYBrUZNXyrY+WRlQrb2z8go0JlnxlTg9ZvZeVtJLn
SDrarkSsTcuf50NhvURsw/H26hZfglKS5kyno/Ms9U14LltGlyx3itTBDVM4pZQc3wV9HoQqI/lG
NYHs08dQcihYKtPDImIDaqMJQZVMoGwTweDxu+5AF4CkxSZR/XVIpPA8x/92vr8FEeOFcLT8DTSM
de6ESfQAtKQT2/fmsU3zA1h/+xWlfoE6MlZX94d8h1eBT+aqxI35IESHvGV6m60T9C7bIl53nHYS
C5CpWrfjMec6KxPpwnzjqawImw00TMIeQV1f7i/UkDZYHkg5DEviOLrOutROZF1KHwpAkaPk9GCZ
XO4vGMKlRBzJ4/2RHuYji9ybZTRiC/oqRytD7V3JfXnyO+RJ9wNjWmoa7PWp8fGzff4Zl53w9OUQ
Wj2aQWGchkTjeBAQCjZH9USig2SFtUbvNYrcy+gmtJsNDrJz3G/VrTOAAERwdm+ZCnAq0smjtAaX
ers70D6kKVWtR3yu0MhJVIqr4r2WlM6m7+V+c/8OoO3aUzQKW4DHzKRmxlTIca84TxJzI43rLzUb
fD4pvZLRMQ+S6xDb6iEnX7PBJwGv5/44JFOM/Is/n9IaG7sWba5V5jTOoxHMggJukDfdpNJnm6CP
3oGuC2DI2HR3dlF+5yTzfEx3DL/8ueMZvxkJ8Xf97OS6+suSLdwqvxrYl5ZkGIbYBBi8T0WVP963
HSPJkj8Ls/DaZAmE4mMcBm8dYdlHBGO27x2pszvY1bB4Uv81AumLE9k0g1VmhT2dESW8UlT9sOuK
YTkTbpnfkMND4DRo2laZ3N3vdZoGD0MxnjjrF/Mf3nZnNduqc735vemVEkixgBkiF5Eu0gpyUUIA
oJsC3kdefT+BAoKy504J+f7+UAI0BNiBrcz57U30rOlO8M87SquulLBm+We/fcD4F10Vo3uTbati
lZDhNU4c8zwW7/eXAJmcAhNeojf1jlsZ7LTMLw8/rVwzRLRdN/gO46m97FReui089hGIEBxiqJnQ
CtHs8kA6qB54aoiy/BDEiGUNL9poE+W1zRzvijkXmKddjx99jkWk/B/KzmxJUiXLsr/Sku9kMSog
UlkPNo8+j/GChIdHoMygzHx9L/BbNzOudHdWv5iAmYWHmxvocM7ea4MpuzP6obuA80tYbkTqV4Iq
3NBSNHimyXVnPUeTab2m/oiUuwWIGmKomuaN1FxqItfIes/diYKy5qrjYPbWVW+akci/jQwmLDOW
hmt6QH6cjF60Xk47Y+cug7yWsvNuQ5HelPCLunn/xK8xHUqtAHKQjHpzDkfMzZGl+/dxXrW7rlbD
JehEeQrpChxCqN74GHN3oyGiekZqjvhce6PIG2aQdeFsDgb1KVYvohjZGEC6FK4QNQSF5J7WJwoL
OZxUCz91h9KaAKccCpVw2ZYuD27TBTf16Dpz0J25M4i6Yr9Iet6BJCGqnmhN2HVrKEnoCTywjU4e
hFHt9Fx4N8tT8K6IGAus4+AI2G20VpcrT1TdHUW7/CY0W/ZumrR3rKCQTAMHudLh7F6rp3RuEkyt
t8SABgQtxuUuKN3i0Suku4r8MPuwYqiz2Gl/GZncS+vUebH3jLEi5pLPU5TyjAy5PR5suIErNJ3N
qZ678YRHBDMMLHWwYQbCaU+g9z+X0JcII9Lma7qq82SkVeo/eUvbEs3uKqdCe+d0vbpAF1abTpII
GusFYH7RlNYmzBBltG3MRGZkT2WDSXGuzmqg6s6JQSNNc82MBgd8p3WZjgZ+YNFcLavWr2Y1RZgf
IdykTU1DFMI3VDSEtT8onsUPYoQKbUasVqsAt0vvM+7jqHfO3vLDUkX2oSvc6VQKD0o5NaFUdESW
lVCFv7QmmWjW9mTaWJ0KLAIZ7pNcVdkppvG3FZ5/NyIgutPgzaz6RNSvy1EOjWXDP5huBmIXTVd8
NE5VYHaA6DtU4/arQ8za7x5jAhrmZZrXTGcvCFPY9BaAUYqFVB9ha5yirL2ElF1f4Lcxqs9HYZiE
a7xkhHD52Kzqe18GRCjmDvVksw61S6HyZF9OY7bLLKpuSRUQOsGDUoZ++Df9eHvWZuD3D4v8+PmP
v/ls0h3fF6ZnUz1DhOX8RbuRRvHYOiRBfU/KuWMzk83qCJBnYzTbAZHLKfPMFyoA2TtU+ZNM6FLM
z0QD/bUhM9xd3+QOntXBOgt4tVerEDrCBErzaQzx6li3qt5UWZLRCsH8mjX+LXeMy2ouOJneTFmb
W6w0whpQ8LEgtLT5MaZBcqGq98eDXTUkHblxvvf9Kb8Qt7IJjKm5dtPk3zbzQ6KV3dFs/R+Cmgmx
lRZt0+wmmigX05gsXxh3AM0m0YdntTkF0dC+CZPhWSvo1wzwq+6WB+k2hHyGotibUWx/PQdcPdx7
Q1ly7eZiL5NCO4rAz841yBBEO0xqY5fnh6/KydC4JuWF5csPS+aSodvRR4GCPgWkX8YaKm07E7/Y
TOZ3mo5trLdc68OuscXp2Dphd0SnNsaPEVXqI/RxLCqYMrceBfex8BvtscAbBRfdJoTUA46o0GO/
KXP/dfNqFKjeWVcf4fK5P+eDqBHuz17URw0b9CdQum2cqvHktwXrPNPrpgOi/ke/96stKvCRqlgy
XCdH9NdUZSmGm4lNt68PR6At1obcIhrrtXwoqQkntYo+xjxkC1vLl9LLaHjR+9h7/Jo3jlvrKxsu
bzc+T2QP3LdDivxaQT2b1Iuai35AU8H0JmGBIZjhKRqiX3HaRZdh8trbafQpA+vmc8mweKuU86Bw
Of+bi9/767XPggq0HwE5vs0U7v5V8yWUT1YN+p7v2nzFzHUm7C7ZzsmJrlxOsxbiEsKUb7XxPgu6
nhtlyrXLXXqHTu5RzWdNJvuX5ajm5lm7ZCAcg6wm2nvqfy61F3OAwasqyfIummgOSa/ZQrUzPxhW
rFVq2saj7yN9MFLRXrJR+9lADj440uKeSOmJpFlVH6CSqIsjP2rdIDvjNcK76q3Qg3Ed2SgFdWCX
xqDAdkx6orMGJwxV01sa8xcgvunZSKriRsHgPJVWyOo2JU+j2NYmkvbOZ93UzG1wLfL9s5s5Z92E
Az7kpXdypsZ8Xk4jhQ1MC4FLhQYg93Kk59qZdrWPAjyVhhMZN4BJZw9rqpAggziH+9bvgFoUs1wB
7VetroX3JAt2cTi9nUfXnhhNXeLjIAeKu38zsjn27+JV3zARrfgCiZbrAxjhO/5daaQbxCWDKq+/
x3aU1+8gtIxTE7bTrc4KMPE8HFMgATcmvalTMvfMlofoz6PlNHNOX5OTncP4tsPoUeQy3NiDWe0T
wzP3dd5MOCKMVN98rW9CSrFbXVkGxcnOOy9H/p9HvadFh8bnq21jetU56XEgMtgJ0sdI5uKS2SVr
FnI/Mq+/s3sPuYFecjPlDSJT7Ezhq64g5gO36Yho6cJXE5oEbVA4dsurRWQBFLTe2sbz9l9TFSnV
K79N7dtFy5SANo61Md0mvcXe3/DV93ji3o4H7TVIEIqOA5FLJAfHs7potbwBhU++dZXfnVifgHRN
Gmru812bVSRXZ7H38OdZUlguPXtWkEG2iWG6/59EH/rkvlB98N5nLQhqpOoFEsovAqUxadGWOi73
XYtq6K4kJGu5FbGabfOAhENRL9WOKDIuzLzxmj4QQIawfKyKLjgXVWlEm+WwhLq/ir1hhKk8qpKl
aEifOtceSxFVtyRX+pevUfurBxv6cqcoVDeVmzyac0JqBBAvqXMi7sA3gEH313rZPjROpE4ualyH
8bxKLxN1obKXAFH97BFhm37bUCFcEXJRnTANFPskhUOPIeYnn/oXxc/2OdCgBYqQ3B/fNT0igmUJ
yZAwY6kbrwlw9/1X08XG2HnKU9j6RLuqeywLjybJnivjoFtF+6bp/XiOWDGvS4SmVK2JssqiYFh5
RM/fRkzjrJK5dBbdACgU/ho01GFwawPmCS/ZBRHEsXksbhkm7/wmOC9nVJ/KM7tn5FYjDSQXiTbV
eONOuHkL98OYvucaHDwnrvKHZrTV2QgRKknRknmv+DzsClck9YlPQFh0+VTTP4YN9krsm2thxvmT
rw3yxkInJOddJhk4+VPc1BvUwhGA2c5i5slx+5VV0TwsD2kNHa/vgbrqpH1N0a/I8ogwo+Jx0rrQ
pmOQahiBZfCSCuc9QJlGEsFcz2LfmvOpXajnuoye6oFoqr405NfRND+Xzq96cCye/vK+egLSONqs
+AwKwTOUz54fjBzoAOSJh+UpZ2ge7Tp2b5bXMoVLhaWaeS6rKHoWpAFBJZ60w3LKCNVgRy9p0Q7D
dVk7uGEM9wGmyW45hZHrbwNXAwQ9aw+WV/95aihFN8vRWULgpRnYkNwZbeLd1XBOAC8U5eqfzwWG
WxCSSdRP5rh3y4PV2ztUcOO5aLOL7Fq/hKWBzzyB0HQeYr177HQ3PtZBhTVJArzXNAFEdl5RFWOr
ZtH6zbLkWp5aHkx6r6Tp2St+dhAiOUklBC9kssXKorqN8mhIMa421rMDlnm3nE5wN0mpyZv16Le0
sQE0eHuhvdFR46tyE2g/MT0uAgpfK+1OeWTkklW9gvMOb3S+64OZ0q7RMt/VkWPuXBRWp3ay4lvZ
p/6apluMNhLA+ziXPdjAUQFRqrDxHZ27c+/5+YkhGJPf3BN23PKoWcJ4RqROflgRa3t+3tGY96/M
Uc0DwWXJDuDghBaLFgeSfYnNiMZpmvT83BLcALuD4D6BaX7fWcY2q73gZjkTUdffqCnbG3XDcrNO
v4cghqUcuIPnI8pHBl2Ixq0+IM3n+B64E2nzsOSfbHGu59NpPnXnUz/hVonYxeCEetUSs3wdOlQu
EbzTm6gK6lOS6TiTM97hTPgN//klZX2Jxqnmf7RQbiGIAwrEpEdiwpsWd/X9Miuwe1L350VGm9hg
wgXatAMYXbX1ZRLtvy7WzlHbCNrYnjhNugrzq33ZVus0tN6WQXp5SFzg3Y1/v5zAEj9Kk6T4ZRAq
aEw11NSffaUhHvUgu+K4Womwi54ml8g2N5bxfvnkQUBiUh0X8X6ZWuqgKbfjFo9ZAFwAkZqe6wyc
MxrcHqxbe4rlalFJRqz2tpneIHAgYEmfE9aqegTGUSqaazF78Ra6/lG29XcxCPIg0N5WbfOuPLe6
gjOsoKHi2BiIM3qLyvyxjG37V1URoKkm8zNjMYjuxDwEVtGvtUD9GAZ27iuwb+NmsruEbTTN7tKj
0+uiumZFLZHvenzcx78eDU4Eo6UtN4lPCqM9WtVf31Kr9E5DvnOMzSigakDGeDFrA1HMcEOwfN9q
lJU2g5DtsaGpcIgrI7kXdKORWvr1t69ZhBX/vezy1+UbaP0YSqyFjrUPAvFQyf6EumwL2ch7VRbr
3qmS3Y0/01Al9EjidAiSGyc33Y3IqNZeHibvkWqfwNNxGQsGeivXfhFf96aSJjsSvmvsdDERBmxp
cHDnDjT06GuWlZKKf1KfGGSJyEq6ntJ8Lp4MmoDkL6XBhyCOwcuwzy2SCtZ1ydEvB3CzlJS91uD+
zUz2AzZGl1TrFv9pD98M+hnBpb2/N+Ks2pD/WdwUWBuZv+DyRHPUgk9dZlu5KboTll3yqrc4ULgh
DBtqXmaizbWQhs6qvYg++yZSsoVUwpyUh9hzycvaDh7EkGjMUmSOsbwjx6u6oHpyj02L53i5zpcV
i1YALi4ccWFpVB4LkaRHvVPVucYdOcHO3bJyMffkClj3LPpRLJtYBbwh26qy8rcaf+Dt4jKxXJX0
K4PAVm4xYh8EM7A7ivpBJvJbG8K8z/3OXKdpr1/8+XkbK3ZbUa/CqNBvNJOhv7fVlRuCwYAFfCxy
77EiEHWRtIGRa3fNZI1sLlkyERVgnABYIJFLg/PyVIAiA9wEgaFyML1NhpQQ53eSHIBO6w/2WLT3
dfyaCE3P1naZ67vakYoAFrKIkqTLdyaRxVt78MdzmHb6rRZO2dqa283IddcBtYln2x+fGvgqTBlJ
9V5E9gwTgO0P0D98JygjjRLr1cs0/bD8ykJGrB0aqzmlgeiOo/CCYwpCvg9KSGdzc6O2uzXFIsEa
bhYygbMRW3YG3pW97Tqaq6NLqvdy5EzUaLwOzAegBuoBaPj83HHO/RCJczs/LKduEGogtkZ0uPNz
Wtl8SDgdlLH8un4Mp66gUMlUR2nFeRydKrpq1PaXYRwStL9FmzDXLuelsMFpXbvtbhnMpoCve3nV
8vqQdQ/CWNJiP92E8N+uKbpHafjHtrHKN/pB3sFQuBGWdNm6buaAZ1lcY9k5L1nybXmaDVBytgZ8
t/X8j6DvM7GK3Dm1gxsiLGMyN8Lrkmo6Jf2eSkj+HDoUhYteqW/LURiO9VoGRneBf3UYxDjef+39
OFNJUm5s25cn3EXNpgZI9bAchURvPuhBSsymUdSsuRACj3DdtgI/1bEuYPCx7oL0InDRqrwdb+c8
rGtU8qkLq5YfOQvHgggoIrXVxzj4NJUi+Vn5cGd0b9aqx2W/HWSDncOLHXys5d1XLnWXUnRJHRgd
FukVKYWr5GmS+kDodUAC3DfHagb8u+g5nFB8YAgIHyB/aZdFzDMUyZ587+llkBAwIa/ll6/tOQIa
KlbgSU/6rGenoEeDxyzOYsC1BxeH3W9TYTEeFYaNis2K12vfaIgfCp2EuCkhksShb/roRnF70cf8
uGzQF+mtlWr9vm+FM4vRSAvo4M0vKtg+qf7QwzbU1dfsGIZj3zXIRwMAGiFRuK+pXZF2ht6yDeN6
hc7FPRZhRHH397fN8i/ZVp9xVSkgsvh/GjLEDhD0mL1qqtSoRMiik4+Oh94qKwK5b2G3MkTQ4Vku
zOU0LA2kEoY762zGgGbCZOekEufSWXsSFoFlkjm1PEwZTFGLKF4oFUG0G3y28rozOk9tPaljnlDf
6rAwPkmsnlfNKz9qN48pNUTDnnJDelkefMcgDn1+WI6W5zCo77uMaB4/JBVcEguHkZNEv+VIOmcf
UQptV885lHWnHkd7wK4extmPrjQfkCG4zz6JKhtTOi+5R97JEsObO1559ePmHeky9cccFfNY+c96
4ZY3pFBF91aaP3JnWq/xGAcHVTcO//A2bDr1XdYJ3kzN+SyVqil24KfRDXbCYRaPp76q3M1yc/k4
MOI4qJ5sdZCZpd30yn9eBrA/z6AqxCtSvsQjl/a3WgOMJpxBbeomam9NiXyu9z3EkNPNOJIag16t
AEMQmq+gGOZ1dd27gIJRpNxQOAW/PnSIfj2LwPXcvmm8s2NQvDP0bjz2Kr93jDo96H6F5DKZ7yKv
HYK9n+9Z1qZPBYThfp73LPRagMx1tfcyE4FeIffTUM4EqtS4SvyyxEvgCrMqehNFGJJM2MiPyLFw
f2q3+rxT8Tp8sEKi1F8+7XLa1JG11iPnpXHi8LlA2Z/A23nPnKSjw8AA99UANDV9uAv1YuM79XRX
L2Uyj64oKujhE6ug80dp3ww+HcGn6awGN35jIpkPB/RxebFtCy2gWcmGJgS8dlrqiVmUdyvdoQqv
V/7F8scIeqD6WLojzpQRaxDmsNxpfG4cJul7RIv1vQllfYo687o8NcJFQ4wiYIvNxbeo1vGgihFG
D+vmZhXb3jvFw+YmsYjYszzNpzxuTy8VbAAr6o13I0DYRZqOtnO1SX/HKbZ12xTtk6Ty0BrdUzhG
v7IA8xZKifbJErhBJttu98uLIIweB1/C+Ut7+fXFgIM/CN3SUcMXwSVA67auCy3b64bj09P387U5
1eNFhobzHBEmr3AKvme12Rxso7O2y2k9xd9yMcb3DEXAzqrsmx9jU3AhaJ1FW4Q3WEHazeQo8x3Z
HgHGHfv4pnknh1y+1B0SXIbje65CDCPcC2vHCYb3Uk8fJBTfcNW3e8Mvu19+rr7F/QxK9N3bRHTJ
HeqPz2Z0hzfuFPAuJI3sRVkCwvKnG/IABmrZiG4Z/ohEHBD6Vy3vWE5J1lS3ojO/zuTsAcO58sc7
UPT7J6BBkORVlt3ZdrahLUMCWJumuBgqFslFX9oPTMv2Q5lN+A/a5u7rjBS/wxR49ADsDFVxOGSH
KmeZpli5nCpLefdKzX4SJwcK7iWvdm00T+6oi4OoKY+gP292FA7IRunrObzQmj4nFjiF8qEuVXje
gsKOf+QTtQpH2fKl8qZy49D4Y3E4vialHQHKY2nJbqhhgCXtZ+UnU3QJNQTcvvki08p447401jaw
lntGB22nucynJvrSc+wSKS7LdgZYEmDD1gkqTR1En4ZOkLahsOPSAd4gZ6+upjZhQBLK23SsCkzf
yG6rwcRb1OrwhbtRf1ge3Ax9OgWu6tAjFH3ocq4TB2AI+7BLqgyN0YVqQGX73m1REjJMYz/auPNz
ywt8z9tca+QFq+L+nz+1wwqwBXc1bZfn0DbrDxqtCAflz62qu3MTme1Nj8jyMHY0DJPF9RdUAwn2
PW50lXc7bxJiX0O0j02SAVJ5/TqI//uAl/phMqEIqiMMr72ZmtXd4hwpYZSuFQkFh2UWiCMJudc0
blrBMnEZ7oeiajd+LNrj4ith7XZb+ZkNm4rky2b2zSwzuDa03wsnDY51xReVlhUFtNynKNEXqNcU
uMH5zOMq2lGRr8GtWD0tTuZBRY0PoeU17QMWSMvzkj+mNE2a5zqtKWWQFDurnu1BYe90kF+lomez
k+wIXSmhWWYDoy7Rlstph1+p6KNXDP7uo1EBMjEsmil0ZsY7hURsysufZdcZ98ZoFNe8T5t1Pu8b
czwqgflrcLkny6RPn9zaIqC1i96yjA0fqd75ZjltEBasraiS56rytZObQjtWEYZ/N7396uTaEmtn
SHDKondK8A1ce1iex+W3yfO4oDZCa4qaf7edXFKYhF98y9OJnZeelawkaDeQ7hR//nlAzMVtGDcN
uIHvBse/v/rb25aX5vdMMY1BO7OaG8od0aE223GzzEfwayKSbvVxIyY+o5066jDGxIw0o/rWB7hp
HVkbj7Dg+23eltqVOlp0FIhXsSEY+Q67IAIVxPDVPQlf0Ikjk2b+6G+wC1XvLMp+KsSHdx3KuTvH
Mn4tX0tSsg6oCeo5BmmaveNgn7+7PGKtogNOr0t+ibooistyVJR08v6vR8v7UDnnW9Zkd65mVyc1
OO7Fk15IUFmVPPpqJDfHLc1vCGDJEU3GW3gj1NxopUizGZ9FmSaHuC6mvTDC/oUdJ25gu/0w6Fqv
7MRmIytteZl9rDjRQlEl+zoZ/LduLgx6+fQ96Vmdqwgrp+WZ+UMvSsb3NIK7lTmg80myXtGSbx8w
3qQnn6FyS4kheA9HHzm1aD/8ZEBuOlkQcWZDlpydvU1IAGI+NPI9DeRVzWXxsiM0cX5mgGq9IR1t
uMkMoz6NeKv2XUCBpCNNbGtZbYofLjaIiLf6k8uWcW/VeUaLYMTUREv01RftTwzd/U89+B4sBQqv
a2/IDW2+MdYkYEYj76Ei2n3tjWgS7LG1b8z5QYsSVF1owI/g4R6numcOcIcfgZ46fImBug69FpzZ
DpKX1fX9cWqJs0oFeYf86fZf3VRinUFH4lu2WwnxTNIqFbVNfm7gs2zIeqavWZIV+Romha49WP3I
7h1Vy8YapmbTjhhD2Gwm57wQzqNFfMbeQrwz6zK69VcL6kusq8Wif0NmhJGZcgZyLXicQ0IBnorZ
bUBnOHJp5zcNSuHODKP70B/jA3SSQ7+4XeyY4aXKvf5aFf1w7cvk3UuLZufFbjqxVuv9tedoEPBK
wiG3M1UVTwmBWbXbabdf2wKPlgtup47F/1KpCHUrvJK+sxKjkWynuSlJcyvjzvDLEyHfbxRL4hW5
sqDDguqQuhlihjn0b5U1Q3BjFmyfJ+Eclxdsq6IGV5fZccrtaFPDbLmNgyE/On5UHNLScO+K5lyb
s7ODLxkpl2QGIV2vbzuMGWbf63grW/ceTxVSJ9N8NOZmzp9nnQXI9utzUMGHNgdVc9yBZ0wOEtWh
iYp9k1A+WbO8pGU6dLATl5bpJMhUjvDifWAyBK81QgRvioKOvtYAT8iz6R7NBtw06TzW1cltc/Gg
MvOP9nZQvIHSGRAPFHwAr30gprR8ZQTMTyodBPGAbfmal7CDaQBhpfVajRrBIpha3MmLT3l5GAeH
GwbVmke9bmXJQvvjM+gQ5/YUpz7UQs6QIXoL1yd92y6zZypbddBZzwn8S60q21t9mutlwvvx/+67
WnNX9V8FJaaHmApJiWH4ruc77l8EJZls/YT2mfnpGSwmXGO46qGpf/oc2Mnobt0K4b7R3dES8946
jesyngx3S2TzihjwjWb1AJLZbb5F4Lpm4+yj5vTpndUl3weKCW8suNZ9RRyEMzfkXBZUTZ1eE4L1
/uWhT61kt3yw//gN9lEvtKQfRTmqKJTNX07/a/+zuPme/az/c/5Xf77rv34/5R/98UM335vvv51s
F67UfftTjQ8/6zZt/hvONL/zf/ri//r5P6FTmQBu/uNff/wf/2z+/f/xt9VPbIz/iqWa3/5FpbL+
7rFHBMfPKpCNg/gnlEr/uwsHYn7JMx3dtcxZTARluZH/+Jth/t0GbWX7JkAUB1Ulzfg/oFTi76Zl
QSLSHahUhkeMy/8Pk8q0nN9xM67p81tY/EiddQrlL9P/va+PJ12qAhcbWcXjGbFNsB0iO1ln0ptu
7IBGPzupQ60nBIkRxnHTEkYUE5/d2bF/tF3zqUpIasyNwrVWukqrdYHBA9cgItE5wdbJw/asKKa6
jA7XQSdMOhi2lEj86/JQ9zNmXqBdD3T/OpD8qHFwwpoT3mTB9DOhnL+fpsY9Oa5NNsrkkCJWOhev
796QRBr75Wx5PslLlBeeDUyqVSQPELLhm4axSz1DnO0eLCB/A5w0ZLlgzorZup18rA6E2ATU7Cca
nFvdHJ7lxI7Ti8lal8gQ8L4M2PcSdY0cFW68TgF4xgSGLThqtwUYupWKSCLTk7Q8zzl0tSQPA4Rn
dCZu6D1QPnSozIyvErfDSRrJvPeMr32QJeQsCKa7mjRIKN7gJEpB/TeSc/Y2iAE1MAIytq+8uE23
rW6kmyb5PmJSO1mZe8J+imPlyFQTZb7c6FE/XGJKENpoPzQ5+mI0DflWOii/ymZHL+XOGYdsjZzP
pxznvhYEzx1DjOt8M7BGqjrclQJT7eiAO0090hpIOl55Ch1NFhB/Ev90gqY6wZGN0tjdE4T7w8nl
lv4c8my+QVoANLqc0v9ofJORcs4/YfDeR1X8qxzDQ+HZ8bwQFJvRv4QR34Y2OO2q7GqQCEZPNn3M
qBV+JpX4VRT9/YhsCD/3j8jRMU1UM2sWOfkKcyyLOAJjwHUk1dogdmOlFzOW0vaP9HBJYKUQKyaY
7nRQ9oZpZeeqLfpTJ6JVndGbkEGVreVIm1OT8l03xyeVtaQxFXV6jKrsSBL7JyiTO0Tm9Qa8O1sP
VprFkFwlsVB7x7uPrNw8R6AB0e48EqhR7VQkTqNkjTGyl6pFfXXo9WZmsx/wErC/8uxbtm27lkA5
LFhbp28alNeNecbriv9t0KjLswPoO+e6PGi+/26iHFljxWT+zXWqR2cbSe06C7PbNswJJTE9Cnr+
D+iixs50wzcsBzHdBx6KaXhA30XMlmoKYpGYBwY6liunK9LVVOUv8HuDXVqGn2zyqSBm2UduAWbo
p3Wf8CXq1ShOLoKKNXofuZ3zk+NGnrrE+mXqUH0jFzPgZB2AnsXrglXdKostslSwJ81pshhSaHyF
7daqnOc5fhpJrr0z8IZFRd5v6kqvjhafKg71s6NjFIxRTJLhRnVYA8SB2XhVVbp+ysMwvtBZnXPU
SwwmuUe2WsMf1ppQlkuh+r2DU4VgQZc6aUVGddjbq2xPNhM3kykJxy3tl2QgUUzHqSVCCihqsJ+Y
rfQt5dQVpO5p3xmsSvXGDC6GgeWGTdtaZyOyISjQ2bRJej+7T7a1T8yjROpPPi6NniogLblL133f
EQWfobCIBjIfYvall+mpLZlT9Ti8VlrLzgtswMYFy8xCkF26W+8ah26YqegxYY+o9GBtOu86sapt
OO2NVi/3widmCEEgEzIGNq+bJbs1LAyXythUAnWTPt+kXo78v+Vwp0WAMQ10GvvAJL7GNh4shzcN
bvGtoQ6yIa96peOPhClA4ZXqSEUselaup5ShoJQdbY4sZxFfrIo49nfe4FEJQ/FAXbMtNiCu+O8x
J091dCzqkqZ7ToxSSvdgxX6JfLgRGUhupls9hcuRGOLXYCt/IyCNI5h336oyd/asoSKu2W6VhnN5
z8Zx27baWhMa7otyDs1m/4MWPFvFrdCJJzHxe1TANhLzwlcEXc+ojq4d3Ms+v4IpZ2nqlW+ZR7SF
jpcn6427rhD9Jg/2BCGRSphUyGPbINmkWfghiAldtXPQ4S4fIcMN1dRvkQA8doXihaslS3YxUfc4
GT6/jn6ThnVAbUtAvSENWp9xs4WYI3XpNsDrD1ed6c+2P21FEDT1qDZ5Syw32qQFlnMAZ3MkxK1K
UhtV0IDqZ8RBPqAwX1Wdl+9QdK+7BHQDfCR8KMaa0hAHhlbi2M4+kgxgekBQUJFTTTMVORqxPeIE
Q7JDfnn3q02hEnGNRhnOiYiqVE/oCZenMx0Ly3r0Riy4Ek/x4JRwapuGsMfhIvPgxVYIeDwxPRaE
bhenIMt3cSGNxy+5uE1O1dDAcSbaDXQOICev/fAU0F/NiR4KmwB3iswPY8IPEb6zHskN0vXytpdm
iok0ekCskrLab88Jus21crEBUHHNcy8giCW8QeZ+CC1hrrjUjlEES4eEVma28tmqjHzNZNpvRkGr
tmBSjQMiXyjsr6x2EX4LhnDC62GAWDtQHxthDcWGdSqi9fGu7KdqzRVCu9HIj4DwH2CDDFtJPBOI
k1a/2JXUVqVd7/u+CI91BqOqr9Q2ozi2wvN+G7vVZ+Gaxsbqy21j/wigiwBHqjtw/s4FGRrXzOTw
rY3DFSLCvjdTQZ5ZQsRk+ZBIdA5xOsy65SreABGqt43on2CEUPE23QZjcpK+OmGHISneaDL71Juh
3SJ1hjAQh/7KsTt/5c3x3wKxiUWxc+15stjHpmg2xL8U0h7wFNKfq0o0H7rhkuuB9TAmT65zI0AE
2W1pDuE5bPWbEKPuBoYk9k2A5Ldxam8zNXn38kdWNBRjdBBK9O/zPYiYiVSU+BIaTULxOjD5zn6w
Ty03RKGtig51U+YjRMItFfhetDXSek0sw/iQ9fNi7Ec2ZIRC62Ciw1IcCaJ4UtRjXM397mL6pDgq
8jMZO6X0vuOKvsal2aPHmsadIzrqtEDOAKnIdOujpTIbVm9uDXdmMON7yH7jDi3Pc5s0d5Jwzh38
MHeXzBpmgkm3XTK86jVTgzlZBIxhLuYmbZFRxz8tM7pTmQ3lyOlRXjLXbVSifvoE1O4MyBq6D8+o
gATdRRMpBsEUbxnrMAsYxbDy0/BHORL+Pdkpltw5StuTenqsR0IRK+diU6ay2GbeTyi8VtMksHqi
DI1LL8UHijedkk20soAwMpxkby7Z5X1LrHQ8a/dAXTw1ScvdGvd7z8MUpY8oK/RkLSKGcoLpP/xJ
PeMDCOab+V3Stqf4WRkbWyvu7cDyoLpr7hrHPXnM/WMWwNbOAvujwKuzd3o4Qo3s2eZayWrmo8dm
YR4nN6HW5YV7u6Xplpbor9h5bKMwA6rmHDSF01t51X0ljXtVRcSxYpzQgm+oZF2yIGargLMVlW2Q
SVl+w2CzwWWobVlh4yHRnXVWWFQfWM8Qt3aym+hxaEksEwXU76D1N10FtKMn1jA3LZzKeSefCOS5
qTwyUmwdw/uEqQ7eKuD7SE0X08wH1qHwk7RqQtxRkWStKLJNirUxHor/Td2Z9bitZFv6rzT6nQUG
GZwe+j5Qs5RSKue0Xwin7eQ8Mzj9+v4oH+Aeu9CncB8bKAhp2CdLosiI2Huv9S3HCv2gSUIoI9Cr
4iEbzo5pr8TAyUO38AhUoHNY3Ld8trtyVvE+zTg0tNsw4U2Xc0bFjFChNPszQl/cteH0ErP4Pqg8
viIkvbL2EDKvuksZDhkJk2QLmrX8iT7VO1QmEaBaIh+CxkUsQcNloQoT0Ns91x7PpuIGWHOKsh/M
ukfuz/hg1anwjEd2Hbt2vZwu1lbqPkJZgn5F5FIZ2Qdou0IzHoYQgatqJ4LiA9aC5rUwM/EAYKgj
iebBVcGPxMDkGIykpUyKgCoSAo3owCzBxIBQlTDIopHGdP2SxcXJSPM7QA3dZgFqMliPH9GbKCYG
RI4BoQN+SrgtqkQGs1A2mVnwl2CS2A5GvLXNmF+Kad4FxLvvgqLAKD+4BzNgAl3gG5zblSRHFLOl
1a550H+2g7wOzHIpSoimayodDRp7cCabD3zI2VGzNtgkMUqAwykpjVaYS6a17GrX1+OZkHAC+cYo
ny5GMCKGn51DbMPUMCvki13uncbxu6sYjg8Eia1FToRbarzF7nxGzOistIbigEHJe+vE6SrCDc/R
iMSL1F6lGJpWom+dVQA1fJNHh97B8cdo32LhY2Q+z9eJmTCjh0cGkoxnW6InclZD1VfNE6FmL52l
TT9C+6rYalNDS74nXmCQkcFhocU96+lpSFuvHnw1kUVWJFq7chiSs34vqWhGdU5C1byQi5H7k1G0
X2uGaXZViDNsIIRS2LN3DUXrZaK8wms8rWnSfFZtDhYkGOxL1Dv2Jbm9IP0HS4XvIzenL8o1s8vt
ZYrEuDJQKREwJ6ZLVGCywz5v+HI165qxbzSS1rWsSh7SPNsTFv/IFx2v6fwJChhn5gRTDMcpqe9A
Bb/hZtgBlduULfbivltSia2vTRkkWyrceZ9rRPo4cXBtpo7aOEk/R82iKrOHD1Uy+AzNXd+I5yTG
xJ3WJ6mIYi+J0xGRpWGCR7mZFGIdWYa3cpISxVnlvNv6WO11XLqGlKesmu2TGwCA4SHcolJe1Rlp
EW2PO43bIGG6wgHjrLIo39rDQsfqNbqUQbqZpLUznI3oKushNjjGNHDyPSs1Dnz+NPBSn21uWFVY
yHHOzPAFCaVeGSNucZGsmxIKRzn52BOPqpjO44TDyDawJzW9XJFBWwK5zoj8gIp0yIh2d6ueYowD
LRT6O1cia+KBqdKmgJuGvK7Ovb1REj6AuKLct0q+19nEtCfZY1obDpbRvAwdx6aRRCUzkq90fIxH
na4l4o/26EIRNGqCAtRElmfVjRNC+g59IrUU69cbRKXR3+J+VFvXnSoK337jdu33iu0aZXFAOI7p
kMDzxS14fHSrKDnCte9mgJzxbLfEHBRqm9N27UaXpnBPBmBOjCvubegCiIs3XSL8bmi5xRPdR9EV
n5TlYa82269Neo8OcK1Ujlkl5KjRarLYuiZm1ckbscYkGzgu6TYSxCzVk7sLvRI9oaJPLhyZrscC
2v5CVNJyM0R3HRINFrJlJCYkbN3GWAq45aOwyKmuA1jLIqsMWpRDs0vJFtrYakgOva3/mAosfSNT
8hMYTEiWPIkAcH+0wnIevMBdY+TZSdLV904tQX6Ol14n5NxG6ryaWv2U0oHw6vSFc3zEk4Pws0V/
deh656KEh/aymbNNm4lhI2lFuWnh+ZkCD+KY5Gb0j3hwhofRKQaqXWqtoLaYG0zt6OeSX040dHl0
OYbmJV2JKLojPe6lqNnkhhAtYo5Tx2q4IKpL76dS/5JVZYc+c1IbvaW0iYoWyTq5xfTaOcl7Wee3
Mzyj1vlaRfW0j0uOu8H05JExP3jfrJh/WlcsuKCHyO/A/2Ykpo4XSiCWlcZWIyoGocjXRAzzNgUF
4UYYxczG+ExE9HV22bPLD/gqHC0EbM7ko0oQ5proKZlQBS8isO/SpHzOxPTFIjFFgagx8vEYacS3
eBUoHVAn+3n67nbqlKU9jBZ+Pdnjox8rEpZnK442ZpCANguZhrWBi1y2PqW5BP3a8c2D97rre29c
p7htVw6ee0YO9kHzBJmKuubtNK7sXS7nLwUqcs4NIUXjPGOuh7n4wIz/audnIrnnbYuxjRgJWkDx
xFHB9hpOaS1Kc5ucBzXWr5UZLUxNTt94+TdlHfb+ZKJQbaTjL5Dax4H8Pw6mTDKC8UjyDFrrfjjU
qf7CHaIZ38pJYk0yu5ei0fsVlrhLn+4BgpC4PicPBRkslOJRubL0AtZqQHsFhHEunwgaoBGIjbMk
gyTRibySGYG4JvzqgbbaLO9UkzwwPL9b7s6gzF95mn5aYCN6rCaKcxgmYxRAiieHVMLT8hZ6gogS
SMMVkohAinFnaAgKA3JPuDqfSO/v4YVfY3d6nKTaZtibasRDfq2sS19k5zAtP5EcLFeg+WiIo8lS
1D/jdPU0y48Qc55utE3HUmuNQD9/GMdTTB1Xu+LC8QN2Gn0+A+BAVP80K9NcmwEGBqvTf5JXtGJo
RLRGQQu1r+d0VYDvMqfE3FI0ACHS2zPav6MdAeTsh31SfJ8a65UtYQd/NtgPZvM4jPZTPo76G34g
jraMuEPZNvf4r5ptKVP7UjYPNBWHfYdDxhLhgz45V5oUZ0EPc5VLrT7I0WmZuYprWKKSyUO+7ZLR
5prC+z2IEBs5U56TDCaYaFk9GQyy9FHKlRcYe29SDzjI6Erf2uCQtuUQRNSofJlJ9jbzS/3Q7Jm5
RUV/xul17gfjhWhheAJI3lemPYGMptes4yhiRtcfvfCLMqAxMSA7Td4nAjJfJKW8m+LvmV6b95bW
7+jHfpsLPd47TfA4c3RBg3tsouyC5pkqvOOZFKcm4VADQEGtdLMnaidgotaUu9joH0fauRrWY39c
ekPeYB88qT032fCZBmqvS209VuKrUS2xkl78rJV0l4v2rTfVIRBLCePSjAhCcVqkoEEnHgE4fY2D
PAcqlZ7h/FNCjkdDJ3ZanVSJ/x1nokFKoIuri6MyBKeVVdKPGaMAgopr772m+5K7h1pa8NDm7jHH
PbgCDLtKl8jF1Bs33A57RgzTNgyL82RGvjchIEZhuWqxl2E2qc5QkDV/ymgLRIphF433dqGYlQHN
DELODB6JmjvNR1mPJci1ntREjuigzV/n8eoMaIKEZOfpT/mY0LT7CdL22Ab5RcgvSqXIPAX/XVca
j2VOgypaqarDPBBz+Ql1Shrh+k6eba22Jh5+jIsd9fkP3Xqs6tqgyJjvtSYVdG6Io5SgF5nSkW4z
oR+Lq4QJofnddvX9PMaXeRCfeGGOjK+faMgy4NfWCX6cNZv4VzQlL7k+4k20KvrTDCdaUhrMySCZ
2UBmbzf7fsSqCIRlZQw1A8EX6mKOuva3pJl2LUDq2LKfCEBkKURW7ShiAlINMrPZbA2PsgqqHWcC
hZUifNM8+Q7eoHaHfJc45pOchw9X+LGbfcRMldd2rp9QUp6dY+K+m+mrrMlSRTj9OAceA5asPE8G
a2vKComBkdmnFk8fOlPHyq53yvoRMoERIcVKIhuSlVBGtA0xWhU9JD3rLw78kLCTdCON+rHVg+tc
4VdirYdKKF6GfvwYGnx0w0AqLl3vEpLBINeBExBIK70fbuzicGIOnwwvAXHSepTu+yWitmanQ9p6
UklzCruCHYfIKdYyINSIl7W8UdxV5iZS4xHn5mMyAf4hPDVaCdqweCygIrmcyu3sEZ2Pn4ept/P0
qibLeOLc293N7XBsqxaTzmTY2DnyE7DDNzFHHCaa4L6pw31Lu8J3M5aGKU4vPcqIdG5/NLqH7imH
9GaS+B7eJZr3MCmCcQFgskdI4xndc9jTFok1t9ziVb/OiKZSC0hkMCui4mBluLJ02A5MBi7GV6Wm
pz5Lo03vlqyVGjdRek+S0lKX6fZqtIsP1+0PM3MNv5qJSKIdEPNruofB0lY9dBoRMCVK7NMs6baC
vT/kMUQYzRpf4k5uyOoQq7hbUL1ph6UBoQby46PZh2hhUXGmLUjcXPHAyhytOyt3TvMolZhcUxZ9
zSYOFL6/rBugF53zlGGaB55jPTUSvHQTE2BvdoBUVHhqRn2faGTaWYSXGQ74Bg9a6mposicaWo9z
JNDtFADJl92/J80Ln85T7YY/6sQN8ajB2EjVeyEl435G6KtwJBY+aBpgKyRkWQxTD2OOHaow+7WI
lE7AXLtLkuIrHo3FFaX5SNLvc5yrmyqMvgriClZZBOQT8N2x9Ma9ML51gtDpUuvyTc2U35gXrYhG
bRFJVKZI7ZGs95u+fRvU0miP7LtcqF3XYtkWCeHMY0EUISaTLqbvXjEwsEbkjWTBekQ+Vtpa5dra
SUkE6HvjhT5kN+B9THS7u84esws8V9TLdAe8ISauJM+0VWxjuclHElK8hAjwGBwrGZ0Hr9C7BxIY
Iml+74ocHbEAvME3SP3T0ZfxNQNLCcTt4GQonvjUiD+NIYYx1S0BNaM4K1F8m7vM2PQUmsTiJQc5
sRMakWweIxG8F0VQvw3RhgM3DZeEN9CEYuBQDFMaPNoeL0GxGzI8rR6EFJ7RjECzoduCpdH9mvHD
qciZ+zXjsb0KLwbKPyFlktlkrjOBwM1lMOAbZpmuEN107MD0kZXJ/GTIJaz5HMVirz0g/rd9WRcv
EdSaOxWmahcri7OqbIEeJHfgSctVNefgzDRmcHocUNSiGWK+0G35dUe+bt1va+LVA4Ssi2NY0XA3
ld8zYnhMQgp2U6fKBwT5magQfsqwr5AkXzuN/hpKkCXAmGmOg46IQtXsdnMQbVVrjR8EutMoTRtG
5pbGQ6wtb7nDQE7JQhMjvGd2zhuR9DjzHFhVArWvJhaIOeVC8qIr1nogam3nJPrZ8JsSOqpwBXdn
3zV7HXrYNkocAPyuehvcKT+2IyOvNopeGp0OZ15lwZmzQbiZIX7vlT0m73ObnnU34yQ4q+pBaCyI
rZQrpsX1Sdg04zLFUBxKMvL+4YeYguZioDH264HfrIx6PLUdJqG+Le+6gk6wZXA6dKHpJiJ7b408
2UKlm7BhDz8iwzv3HUg8fW6TXYlyFJ+nxXyUlzLXKa9J3TPCTPqk/pLwAjBhZWSuhTAyynZEdZ1b
6VbHyC17hGgTZA17BqPiWBxr414HaVNS3mb90TUYw8WcDUD25zirwWtlC86nZGKMYUPjK6vAf3qd
Wkeah4kpNZ+qSsDu9eZ2G+QvBbHg/kz+sUWjP3LTaZNPMa5tKVlDGcaw4391qxyGJKJc/IlMJwMN
1ZpVYDcZcLpQvmgbmvAZvYuYDgAAR9k0CMWmRZuXPY/gKzbp2BErU9zztUwXXC/NmooCQJaG+6Od
4HvOuvsxWDPPSx5sSQqdN9UQAycr0bDRVMIHPpZvqqo/Jvw2/khEBWKNzlhVJRVwYzVY+VNs62Iw
h70VujTOOfFU89jeVeikaUJN9IQx/Q5NXb2Go0mdVQ3f8nQlmyxa4Bbm2qksh76rRQzCPdNt9Qxs
5WnqNQa11oMYqbvjgH4ojp52lQhmTZlBxmpnf9Q1jdlhMOsNIIpHOU/cMnF9cKlBmFnRWWxSZtWN
025ypAWszw0RnpVA/VA4Dkds5Edgcbtdl5h3Jkw7lI9QMUe7tDaGju+whRFcJBWRREgtdmUp77Mp
Tk617TzUtj5sZ/DEW9sAtYUe4wjfpN4gzcROn07tHqwxE3nGp1EMkUy8TFqUEPRceIcsW4ck2jDT
LsYjE9q3IIjwE+jTB3bq5q7Mnsmr0phtjBuF7wlPZX8SyvzSZxlHpyrfWXOtbSsjJIg+Gzd6HoK9
Cy1/1owQZn3iA5dk/uKZjCedz7g1ltIa/5NRyi169umYFDZCFiSfC5ewjqNkM9ACQgFYUcCVdkmC
udXPhNwgfQ6yZF5rqW7ue9Z9GyQIoIlZMK2teQhoLay1dklWLa3mSEk4bKicPkICH4+3lwbE/V4A
w0V9H64AuGQ8NCI65YNGX2iefa5v4GMqi5B0ppcuat3j7cXoegZnWbueRPteFXQ7OxyR0IbzbT/q
yQl5dXJyYqxR/u3PudrXBEIeu3xk2jkKues4j/gJQREnMSDSSCrmz4MzmqtULxDImGwbDY8bduaR
s3Ncu+vRyHYNyM29qbRh5TLSsjn218Ym75SGtwTHFk/ftZvHl8wCE1Zl5Zc4QJF/JpExpt9k4K0V
advhZNFBuujjQp+qLWws474sQyIK2qg/4pbrj6Uh1a8XIEucAA4tRh+8yGI+BvrdWAK/1tFhEk0h
6R7qk30qaL/v6J5S3to0A44a04+j5I7ZZAKau10H3h59ya6w6C7J2H7VGvGUTfbdjKzyyHSdnI5u
MXmOi6SgWVsmvdFqVMlDXYk7W3n2xhMoX5EJrwH9X6tm4ghIEYKgBcrA4uNrEKXLeDu7rFEdmoM5
1PAxYzevaBb5cdaCSESzMrv2K9rynPNOzMWvFzUTiBnMpkeA5JGf+2hwGKkQ1ho2HMb1yqE2JtbG
9+prbjUfpJCN/mCMj0xj9kKbnoTJLqQF0wna4LDCyVJQ7cSPVeNib6prljL7m96xvbH/uACAMvM1
K+2XmjBmFtOftFTIcVZ4aHP509Oo6BllVQSlB/ASkTeWjHGGbL6CQrsKiwI6MmkfMXGY8vJeMdth
UcD/nWvf2zhC29rVfml4gDkpahwZd9tw0s+Oa/6AdTYfLD19GZX75jH3d7WPoc04TXnWri6hdIYj
Iw/tKLT0W2YSTjJyPfEYfpqcemFcP3BqfNFH4qWTMOjWGdHdtGgW+mX1GsQ1TwHzKT/PYx+A1lUT
1X2hON05kXrMClCfLnNEi8kJLahxExobA1+MCk1mwikn3ywgu2QQ96M3v3Pa1Vvn+5iinmkY5i9C
Ayg6JkfCab6aZop8JnvJK9xv6YPJKck3W/uVNLHALyLukIKnYU6aozvg19fz/jRi43TU8N4J+3Xw
9CeSb5l8eesu+iyLat/w5NCCOxQKTY3nnbvC+xbCXllbmnuq71DyvLZufcxL6A0WR9aN4VG9RM57
XluNHwMj20st/biQdnFKU7RatssAqGRTmsp706MkT5bU7jByVymfmcyeHikJSZY9WQ+bIqNCKywM
e5OZr6uRnPIJQgypdci0xuyQKPPViaMdc2wM750Je3cJiyeaxx26VfCk9/IzGcPDVPGUueg20PGQ
8RgxkahvzC8Rfg3ckJOqFshdMF1t5O5YpsJn8uFq3NnRoxXn1qbxyKeR5gHJccpld5Jtx5cjbJPP
kvCImfgcsprGSznAWqt49P/n0tfnMud/vytdfxfL/tc5/t4whv7s/vFf/X+koQWO908i2kP3LZv+
LqK9/ftfKlrh/svSbRepLLGSunRdsmKHn233f/63/S/KHEI3bRNjiPSkQN76l4hWOv/SgUfoyDak
aQG0QtnalmrR15rWv6Rrerpn67ZnmpYn/yci2uVz/E2k7ejcG5bN6F9KZLmGI8XvEtrSykmzQwLM
QNf0KEG/TAadtTRkIq+HM2GoRX7H4OBZ6lQLDmVJTk2eYcFylHxz9YF56EBZjI95CH+2dRKt/nYh
r7/k4v+rUPm1BPTSIh/+4w0aOomcEgKxgdHalrb8IyUwGULMWzH4Q5eBCAczI9k7aIv2CarSIz8Y
q9LQ2FE04t5QwwKrSL6DalJPCCKnQxmn9dYJ4HTlwSSP9OGDVcgvOeBa+/znd2rxRf79UvIGdYbm
hm0Jk84H3/nvlzIDNqtAwMz+Lzxy6HyBtDSC9m7bXQRk9JCEzcNUafO67Fz77QawbKec08PggsQJ
CdYQkR5vZiUPfC14djNEHgh+f5E8m3CA5PolaEfjwVmCETqzekbZzwFFLRyLJG/jXedNH7UZc8hV
iz1tIc0FUVysad2pe7d9J0bYfh7rhKQnna6onOBlKpvz8M3YQG7PynAYeccFoTE6bhvKM+dT61x1
/UW3LNylDKfj9oTMhcWLXNtu4bYC31abf76ey+3/5/X0XJKclifHMLlDf7+enEcrpp7N5FeVhqcj
oeeKr37tldq4TV0n8eNgCQoLDt1UiLu4sZ4n4Lf7BBMSmQr29OC46v0/vKd//46FaRKb7ZLSbC6P
zu/vqU4berjoCxZlxXgdGm28K+b5tRrn7oKSjbybcR1ms/3Yp9XnXBOf0ixxPHmpv5WwtX4tx78Z
Ef7+cCza/D8ukWSpQfyu67YpyB/9/e00Rdyi3GArHTu9+oUMyYEFbwdRL/np5ZdulOzGXY7iJx7s
RUeWd7t4LOThlqRjuL0AaJ8IWgrWobT0L+4weO8yAR7Uq5IsSoBD3YjvlNjxbJ3PieELI40Oqpfl
RuST4w9Vm50KM41/uSz+n59N/PuldhkhOSyCJFy7hvPHpS7qxkjrkdqP3vUrhHKDuf+0tDjCj3LW
V9SCPblsanpxg2+LRP40GDA3CxPxYE45sf7nb/73sFLehecKqeMxwOEGI9X942b0psAuy5bGFgJb
LFFRLzbGkjg3pTpeY5FcvTGU/yFO99/WPmE4bAGOWCKJMWG4f/gbpn5OEhabJUyheNEsiJylWYd/
hbN0ZEjwLcruEMUx6fJB0TPJaDyyB8x4G2cc0cIcHr1HuSnFO2VTcGCwjf3KduV/WKVvTotfi/cC
j2Wb4tryQBgme5N0TG+5fH/LcoUMHBdCWhxsLPMNqgho6FGYZyH6L21B9UivHyZdPVTQokoG6aEX
PNpDFxwTpb5oeoLUspXDSc0G2dIp/97KyJJM6aqfUb4f1cKw0PMGczLt76hsgeJ76f1Yja/eqLck
GjBsnjpRvtEUGv/DUyaWy/zbh/MwrLAPkaK+gGKcPz6cWzl4sJ2ADkDVuVDj4mgbe2G/ioVqVpWu
06yNODM75RKDE3vtBbxL7e6ismJ4UXp3vSPmvXIh5bMWGGgNCIjRl1yYALHJ7p/vU+n8Qbt0DEM3
LFdKdiKPTHj3zxBmg3ioRopOp928gOktQ47rGQrQXZe28qBxgm63faOwq4hpOtkIPWx3QppJ+Mvp
3OJs+NCCqn6d1UwV5WDdwk4PZCIadeZi73oiNVQIefit0zFpyJUYBakKfdPXazihvhPCY4Pw053c
XI8P1sRcoHHRgt7+mBn9X38h2wFAlOheVT2Hx1SJHGxEYNxJRXeiw3V97+TwDmPq8CevzWufYcAz
EYN/RbEOdD/3egTaFLUIaXjOWSwvtCqnzeg46cazIZcWCfng8HL7q5GDsYBNVz3RLPgaO+pnAIOC
RXlw6N+aNTVKBE9vcLez1pXn/36J84Tz0AR7qu/i7tH0UOhBeyKjwmPFLQ50Qp3v3iCIV5vUlqIY
ujZ8v1XruPKlRrhIa3zahX3hrFQNBIt6xdvrE+k8DP8FwPrxBHY9PdyCngo+Eaxk72EmvWsf2K2L
sVeJ51Kg1KSAvYoIUKzWDzWRETqa1x60QWHndMTa4HJ7AenVnmNtQOHYoHEmIXv335cnax1w/UOz
t5dQHauO7urSGQ7EOS3y8Omr5Sb2IV+WDNSF1LHlxuqq9hny23iVyUr7bjXkVTlGUD6UvcX4EpyS
rynswCU7C/NNG36v4c7k6kD6asAKdObPqVJI1SJY3gOSBCUNrOPeGO1uXvHaKi6l7a5C5scoQ0uc
FFZNWmTi4l7QEZEl6qHM3XEz0Lpa39i3gYNcz2nGvWXewRbUvra9I+lcEY0NShRpVw2bIXG818KK
363RrQ56qZfbqshYnryegTAu0pWd1G+qGZ0z8Ejum3xpk/DoH7Q8hoXs4aW4fV3Zj9BjYiSJY2TK
QtdbjybUFCKpV9FQDec2cJBhqyncRqWOVAKhMI0OL724St81i7kWn+falojKAzWVWzNCB4xCiKlV
EqjD7FUfI+7yY2QM7f2sM7tGuQfYTgPQ3Kv0IR9X8xR3O43G7FvVqJ2XlPVG1P144YdVIXIL1g1l
rOV9+bVyTp6uON56zV00SDQNltQNv8S4f58s/x9x1ms0f5yz6dk/wdQMbzoxNgV5Ln8xUAcOd5Vr
v8/xyLErEp9ZQ6yeHTbeAcrXXiNO0/EL3dF33UiwZhrq2h5OxoD1ttUWp0Wwgl9LqIKeu6d+ivot
mSPpxWvcvRIE70CgaNF19UipF7usNBywG6jhmYQ11sMUM2W0uuaFcRNOkkFYO0sLnlIt0N70MXgn
D+TJi/L5a2MhdonT+CVgZneMY8tCK63vGasVz8A2mNcxrr8PWh0u8mStvbZ5mTnk/NTxJeBZIGpY
pEh1u9j9KWzC+So6cWSbXcex9Z41rM4OYdtzA8JqABW8HbQEYnK0JJmWSfSoEt3dW0khkc55B8q1
/LnlbL0hAITub4Px3TM9cSSKuNwTzTqsBjdA62hPSOacHoJU4MULIQ3icZW72xaC6oaT/eyLrHYY
aPQmW/0e8KT1lPdmReCLFu6lbG3AW469syTSF2d5hjOCpooPfPgbvofpPc0JpEHS+JqkSx3XDAzl
nSS9KhciU2uq/Fk5tSC7D+tbQGs6pNl8vbm60Sp1YNXJfo6Tb9VCvLT1or2jp/+IGURBBFCOr3TN
dem7GmDjWtcxN21Nu7Ijne+MorQ8336KDeNcSymO5vLQmGNtXErzELJ/rGZ0cJtuyqOrmp3wmiF1
3pYGM4jbH2NTNn6F0Pog0lKt0w4FXjR0zzdbNa0jIHy5DNZUev26cT2gR6BCrxNED5qy0yFqnO65
NK2PqSanj/5O8KC33aa2CBzTO3JGuqJqDk1BUVsCw9X1qIYohC2OKalOCNMlVor6qknfS7sLz6io
yRhZhEtIWsUrvWlTxtWbEdVbIyWoCZuHe4ny2MGhJsfnJQaXlJWXZIk7vb24k7cKa+fMm4jOPYaM
5ygkDUzDZ45r3Xszidk4TLdATXtxFQUEeZMRGZPazEEckclG1UH0Ooqo3nQIV9c36Knl9oxbJbaz
zKSvyYiQ1dDA0NV4i2zDEv1u1Mb2AaNNydyHKVKl9PISlk9Gq1VnSVTyYOKDKGC0IYMjJM4b3SPm
n8hH6gAqDdfEo5jemoDAlEaDz2a4XXxvk2HSxcG0KRjFbdwRKWAKenzvpnN2LzB+irY3j40NfsCy
Sx51twLhMDOaaVscbFVTpo+Ohr0bl1G6LkOmKKE1aZc+zBbDDgdAJiWkQs2qu5M4NlapNvr9klTS
moPf9F77pbFtdmfb/RxLKyW1VGeCZ5UtEr7S/iEMkwmQ5iBDNLvymeOo7jM2jKr4nU0YKSaZkEcy
LZJ3CSpWJvlTrjeAvpdvawxvRfsUrHTdDdcYB/NrPfTAtJnnAHtxHgI7r78YHZlaYf1YlyO6Gz1x
eSY6a5nDrG7bA6mImBMSm4+CBm/SxBLGQbwEGZyEc+btRytmOJkGAXhbs6U9eAv2k6n+aWRxfezw
CqH5HS7sSt292/W72gttdOLqFRM89Jt40QcOwrjPLbvw9ZG1ZUUACmpgwv02oz5Jv6XFsL2lDdYZ
7Ee4fS0zUc9Y99AcjpMBUen2BEOc4ECVq3jNvos2IE/n8+0nju48gk1nnaKoO9nQMN7AYW1rFU1b
p0VKHQa5d45mmxzFzrLq7eiY5lU68Y6BUn82hGdfvHleZVZoXCYvfQcAACzfneaDU0RvZhE8VImB
UBZfy0bEMoHkzDcA6Ji0N8966YdOW9ce6Ti3F/LqfVPq4nr7U1fbkjW/fa/1yFmXook2w5R0tu9x
kAZDYYntrz9DnZnvYcB8hWrYcXJo39gMAsc39M6702taWRKEBW177f72U10HyMuKCGkwVLwdQJNh
hfPcegISzNQn92Z0HizFcNhglgzaO/MVMiU7cgX9GZbB2R4rHgdMj8unNYj8flwg4re9nucou+vQ
IftoytZVNYDFXtbF28ttR15AYgLqWetNj7f/BIvmph3H6RHTUn41puyOiuE6mIF5ly50YScInKuo
n1QBjScE9byaltWlgS2JDSnKj9h/570OQ2fVcZMQBKpy/3YFi8HGWFzZ8HPdDUig4GeXoUBLeJpH
dELo0uaUrMUQw9YCze4s25+zKXlqbYxVHEn1NVNNdy/wnq/M1tG3YRNbD47XWQ9Mv5AZjZ48FBFI
t7RHUt8CvbjRBWHl1PDULHmRebVtCW3eDIwZ1lJp6dnskOF7c/ILQtyNjrWy4JL5N2QvNMyjHmA8
rOYehE5C1hWSz7vbC5S5U9KpdpPOZrTRwxAwFP7tHhbNwyBpsNuhJc/9mxBl9SpcxIZdMdyHbbaz
l7DeIVfR3mIky+4ze79gVkCOaHe63sqAn7WqO7e4WMs2m0rklbT3mEl4SpxuL0ZVNnsTKzsJ1tNR
jTizQqTBISMGn/RSOJc3AKkykFuAAAfwfLRc1LN2VbMMpGD6Ng1/5xuFdZGONu1VB9l6XDx/fYdg
K/ocWwyJakz7k11rCGVz60OlpX1qhCVP+TIpN4jUxmO6D7VHI568HdDjYy0G63R7aRPjm3VLDgiN
fDqixcCWxxnwdu+ZeaV8Y9KSQ2S7rCQlNxONmGgjWkvuqcsHv9Ks+jF3YxJ/mUNuTGwpcdJNlxkn
8eX2k1vp25hz0/8l6syWI0W2LPpFmDE5w2tEQMyaU1LqBZNSKubJAQfn63uFus36pexmWd2qTAXh
+Nln77Uj0eM5+j0Mfv9ieZMVDf7Q7kglfBZB1l+hssx3apj+huNaPfe8rLjesHcpOV56v7yvpBf7
OLJPOs2//V+cb4nhfpPcmDOrXUMOo054N4xtuBkGX8el3dEJipkUoKhdRIsK56gYUvVC63x2nmxy
FOBvkATd99vVajsh123xbVk4f6gktYOi2GuZcII38KlGkxZIr1vvfRA9tCnVwErBypxyGtowrjGY
JdJn4F079ZYYrKTbYLVPv78cguWcDjIjlz45LNWn5YmP8lysNg1OaQnFxF6hZbKIwj7hTue+Gt+a
rNIvdB0shzlzur0vaucVSfUymtUcFxVtKiSnLcWlQpacumWa/Xhz8YcKc/8jVEgJY+4U5zCHIXB7
j55BKy7YF+Df/t8vMY3//rIEG3VwQDr1DvddN5/8v+HN81n79HQsVaMe11l9JaOXs6fuhri49c11
ss7icCKJ+PvLwHGe2YR3VxLfrNQnhmGL+/CLKlKeKmWtmxGCRew6WRYB5IT0DEMidcuVERMIate7
zb4k9q2KadgmuXaflqp2n6zafzf00lx+/9awEhhXDaH6fKKG6fc3L8Xcn6um/79ftoHoz61vRDhU
8e7lgjEY4vFWrZQ1+ytQG8CvUXqrw+VPwGw2ZJh4RIDrfKlfknH0Hnm5bn9/lVOQ+zJs+3DBok4L
6Z6qR74ZFdDutMn/hSg3aFg8oEOXYLJf7btVr+QYbO+7qL3IG/Mfw2rUkxdQSEkvC40TtTz9Ygp7
szgMIYmjRf/oUhaoL7fW9NyaPTI1Jn1P9WjtbZNz4ffgJhxr7BoOm432ebP/vjLzXgjKZJ3m5peh
I2dV4rIUL9y0OK5vVct91XcADTP3QJJQvy9ERrTo5N2cpi9iqdMrhYVyy7hu/K3hl200C8n7VmrJ
II+zYSgYWduZqSLvszqqNG+M0bTz9zRd7ittQOaZWV1yoQsvFmuEbRiWgNKFgnfd6D/TgKlbZMFw
VLYEvswKYLr9hZs3biHs6P2AQaML9Hj6PWuRHJlaRTVGE6YG0CB3//8XRwZcEK1PMbFvn7XPh+fA
HbXM+o+s6NpdQh/oNAWbj/ROEM4o3Ljj3f2dch3jzRbnc2P9xaWwAFbw55M5Dt6LO+OG9q1I8mhl
ON5ACrhr95+TyRez8IZnuxwevCnrtonqsse8d9Whq3uHrVLuPIClfZLrjRBS4P7//QZUt2/FkNKb
6qJ0T066H3tHXWEROg9eVrsPuZVm27LxNwlmsaPLO/a9XXi6Vjhyv+/SnE0VDP/2Os2MQptB09Zp
O8M/YkzptpgyANqthThhWNlyTNK3vA/Lizf25WXJgiBqW2BYv0UGtbbSY+8k7wtjMnaLpnoQ+dzG
sFjvMT60GNyrK5iw9rHG0Lxjt/SYAfDe+4QPzqI3GC9dGtUrjYFNcyjfOh5IUxVecm4sh94ykg7H
X9nYn4wCyC+SMRxBffRDytxdkmm9WMKf6zgAhQugmsde4fsX07z3Z0IopHKBF8A05e5tUu1Lbj4N
7OvvwaxvJui5qeqDQwSATQMUtJsYSlWDf0jm4BHxcSZrmNdX9zZr8fPauj2mEhZB4QOPIg3z9Q2M
plwyyeYQlI/z7fRZeB8B0rxdI8Uzu1h5kLPNPIO5NK39i+vqnnjkmoB1tZoHZ4YV69PaJxeDZtOe
bhGaP7pD0o2PdUsCgR+n/KS07EgxbfOYTwUYPFf90WU3PTqw0yeoFFvlYQpBDXQfKHM/0KhbXgsV
Og+OPcTYn5Y7exTvzRTMZ2NZkeCTxn9sbCLAIhkOXsMmIbz9fboMk+sMB/T3n/r9W4UuVzawGHl5
bU2wARbxbGJJehphEMOQe8ZcH5dp1d9Jh1c+PZBUNDeuJHmuhkfip3edVZDl64C7/9Y1APQIMZA6
GNB/h3Z/7re/oLtf7t3tWNxw+eSYouRrt9bafPNt8XctsLEKq5R3GO9ppVtle8UzNETrjKX9V22l
60+0SXsl8kHiIJy8OEH0H27rOGw1y0U0PHEK0yfpu17QNuBTIk81Ql1xK2W+LmkfGbNDMRcfdHnI
o9Zevh0zeg569K5tQmlTLEYMb66X/9O3ps+kMYILG7iH0YdVv+DAAh2YodQ4MFZF8tlUlrUpBnjJ
v0vYsevu21nzozHBMcyW2x5EyGWYXY++Mxuie0lepyeuPUdfedMj09F/NLuFgDgY72y7+7eWlnWf
ZtUXHYP+xqcx5stt9CNuLJxgGW1+3D23TeLXNA6z+2uAE2ws4DX7LEfiRbkL102faQOgSpx4CC+f
7aTUHdET1lQqPdUCl6gvvpSnRVyU1pM75yh7WX7CongfdDq7oBDFiU7UIfzlrlt0RQXmsp+U3cdN
CveIRsj3Gttg6N6bgdtsQ4c/vmMWccuUFaPgP4TAJAQavMep3WH5slvMtTXT/VaJTkSrseZRGBqb
3OVNkVB4/qw0YePOIL2JXRbeQk1TNT5k/t31fhFldanTHEUqq+atNu01boyKIS3/zLpO4CYWj9ID
N2WXvrfRyi9529GX0mb2X66kSjHuLxQFnBMF/cAJnoLjSHI5GkfjnX0GTGCAwzlbyyMhza3BnLq3
S7oYcTDEXmjszNLFDYidFSbJfLfMaogkjQAgZMha5MVpqOg/W5rq2+q4X63lH2kiDjsIwFGQ2Auw
53/ZDAp7te2DwKzIQ9knUYnFj1XIFE10cPUmdBrkJkDK4x93dt/l0nzQe1EbhRFVTjOwEbWQD9W/
IfkBG/aIh/Nf6uBaY8gg79vkO56c+pQO9x6VbHFC1ykKcNgcx1XNNA8aIeOV+CGICCO/2PU6O0gJ
27Mtm7saC21VvY/zksRjjkCS5nimh6UUiKz4AVZD/1cabncOE9/eIdojacMzmqS5nD3jaS181reW
Rh7uCb3PcwCUxKAhawirmYtjmW7cdHpi5zpdcR4HkVni7FgkS5ZFA3Chvyo5DwJ6GbsKgs59/uem
s1+8Gtf8xJYgRQZic39uDKpIHTqSibCi86qQ2vI1J90/zbTd2DxnVU6/FTbmzag4ZczZDvfYBiyH
aDNJzCUAseg42aPKXblfzH+tG/xrDJyDtcNdSdEQFwFRQ3BUVMkYzAcmcfvEZ+fvLFFDovtssfzm
AZJDMewoXfgszDqa6onpPPE/W48cCnqbvQ16BsSJC9c86O9w8ERUji4xuJWXy6LQq+hXHWkpKwnq
pCVhNsjJmQ78k7ccVhGe5RhmGwmQ4pj62DerZqQZgVtsy6vBh5AZ9ua5saEfkFbZp/UMwcCy9lWl
fxIyprpCb+whlqS2QNzEho1m6eLb4GXsCXe+NsfUWEi9YeqOeWxuTRJqekjEdAyyzkKpcV5q5ZIv
BeWIUTcPd9SrZHSSlPD4W+8ZbiTUfHoxR2PquTqxmbHHfE9dWUlVbGNuLa4yu5GGCY+Ql1d219IG
WEPIYsfNrzz2jeDopPvW6o1n3XWXOcwhig2nIeV46nosjPhQnkb+wCw8ORnsHsQ3euTBcAFIUhgN
2O3YURZyJRKEIWHYDyMQASGo1/gmilmjzS2cQWbdR2vPT2z2XB1bKFOrKb4FDdFEHOdho5EzOakc
JEYPIAOUDdBqRn8oEx9HIPV1mdn9az0PNtIsh5PtSZqvXhPTyrY0korNaFR3pRd+BOYs9k6eP8A4
KnZJk/BxGmxSrOphvWut0AVYm1bskzT+1Po7BMgdu8FTQ0pi465ZfZiwuS8Tb1YWJcMEnacT24rw
Ipis/lgvTh2JmolcuSRyHEIBKMbPRkqqryyKVz2MYkMdWXWUHqhTyYoD6oj/5s25fy/4zAHWnOdJ
lBc+8WbvdXDmFlVFvpcHXHhoNFAQCsOApXbRq56QKsznudi7hcn5vTjt2Zn8i0cmIEtoH6K78E50
8Da8op620PNpT55yMq3Z5GD2+EL0ua5V28Z+5s3EF4gtmVwxeDF0ByMg4yTwHm6pvt43mq/rGj5l
GYKdCVohN+WVVXy/Qfwkvhqae5cPyLaxcJvr/G0vt4LMZsAxvNg/FUvpXXFLh7ZGc7WFOR4RpXG/
ZhYe15Z4h5fgHh77r8Tv2tvsg4o3EQRs2btSlK77jaVDUo4gS3aMpjV7EfI2GJ/2ZoXK1bIN2tWQ
P8AbGaStaFTZJATPNqHlp9velVOUJHO+B3+bovWhxqYNhYZ+N95VI1+CxG04Sts42E0r2wPy9IpX
CUO9ngdYiz3KZ1ocYC/4O5VQwupBZshJchAipXkoMYNtnecenUWbPv3PGGDmJppre8qBtOtnW8ZO
xz4c+m5cV2vkUhy1SYt3MCG7VdrWnjcgbtOGfXZOstSx7Xv4L+9CpK8ATLv7EEbcoHlwuC9jfcaj
5i2PpgHnj8Xvhl3glwPLajukXF9dUR6z1BOPhfpUHFYwIOQnrTvwjgB8ZStiTZerf0DTO0D6C+9Y
GLS8EtYXsAdiW4R5JILmqdYYXaUHaR0k5GYe8o2beMlmyaV98OTw6lNGT5Ya9n9yv1YuDO2KnbLr
rfbOa6Z1gwSf7yB1N1HhfjuKCwZ3ZCpD1vFsOTlbrpKXLC+SauNMFh0jqfEjZGDGtMvctUHeUGpy
JxmDD7i2afpLX/ljn13bJPBZMLqsiKKodtPKCDc3suEjyu0dsl24tay/0BREbGNNgqOEtNuzMuHO
sTFx4GPxUxMfLWuEruxoQ3Kyetv3vN/0gBKSLuOxxrq2pYHjy2izMuoM6maT8HMa7OUKx4ufUChP
fTlcasWBOlQp7dHACrjEBZ4vGdb/Bb5848l/ZrtfQZfiVtEkmX2cZtN9kPTg2Dn3tBr3WuYW3p6c
yMfMDWsfMEmiS95c0ubWUZBZ2iR/8ALQzknX9URvKCBgFe/Qzka7XZbU1l2xhgRk+xeikIhCRhMt
jniwyvlMwrZ6aZqhhWDEz0EHn1Q8RIQgdo45fmdjxlPNFGPImpM4fHYb/GhjUhunpfOwUTf5xfIq
m5s4ALuhzNi3Usm9zQYw8cEAXtEouO5TloKe3667ol7Ki9GwpBwLltg0vMK36I6B9r+VbP+a86Ii
8mgHQ05zRNcXebFgsg8zyuJmbMaLKo6JRuRLQu9tnHiRu7qed0FI/ryYN07VG29CQSen5iR0TKKe
lbVx+dpDo4k7n0tB1nKHsP3+FeuTRzYe6pbqaZrHRcicmlGGupTZO8V5m7xoT5rWndGdoobbe2SX
xVMH/BQgpsmqnrhFlxg8kYZEVTWr7s7Qx3ywYMi31THwEs5F7n5Z3kMVsFtemWNwIWsaHHJWprcv
gsvbvM7J4zsDrvu04X1XwVYz6NRAE6qS+V9HLS+NOLsF9jaq8crCVRSYvmfu4uYtUNqDuoMb119l
DYUQUnwZLVVBor72Nq1lWATQg3ieTW/HvsveFF726DpLepnsO1YS5CgaJL8R4om26uHExBRy71L2
Lu/8z6QZBGIGh6mghmlnmPxmG/ko7fSV9ur+aBv/qBqlZgTakwW5o+HNStzE99zDqNRb18tijwzO
1YuqMz249FD22G+dXj7rkJxKTig3l7y+3TAj3e/cHpbAO3nz7UZdhcOZO7DhEtycG97qcIRQI8dC
b2uzx7+bUCJVjC+6Uebe8q2D65hGXIWTv1l4HHBAHOS6LCAyaY3NJM0EZlEevZHkUv49Cu0feihy
bq/A8dgKk9XKd8kqaePox/GY+HDKdMFR0K4epkyLeFfIDak4E4opyGHztccPzDv4biCZjHoh4nC0
HXpvdLsjznxmk4DwWeaEehGipDltp6asDgturzUZv80sfDJbT8dVCxShlDN4qf6dSBZCmAO04ebo
24Z676xJs/cLkDiGT4QrJDaJGFHis9roWo7Po+AwdRoHEJkzflRhYzwt7NByHG6e/9XUQ/jX9DEx
jTl5jUmMzC7jtIXGJmj5Tn3Qm1JyTcLs6qOp5axfUpr8WBIktDHSEbQjfHUrbyZdOzRmuS+NszcW
yYmwEdBLoEQNQd7tSJAZJDqQE28EBUr+LDCTLLoBg2zdoDBjUXJrtZ/5iCklDaNGBlnsTRAlVDAQ
ScsrknLtsMVe+tD62Ez62TvlobtyRaPOsE0Og1re0ozEfFhnKqo5WTOMgVHdLZ/hYBORKkK5z8Mf
LlrZvl78ByT/zVgp1iYttX1FfmM9BtbDwKFMmwjDTZ8bUSfIQvnDNSv9eSum5DEgaphXkk54l8Km
bIxW3CebIJkzfOIrBiGoH1ZO0n5yvrsA7UIHrrVl5bVdsDAhrhXoiRkXdfzUwAZgCSsbruoqhcet
I1B8KseyNF9ldevAwI1QkMrcjl7HcNM9AQSsBkwoaYjAkVsgXV2iVnNAn9FYyg/YLQH44PLeta1g
b/V0ArsW7g3kezvg+6jqr7Qf3ho9dzGDCg4byrugENfRAD/F0GMO72/aqpFBdQpqNob8j5lk2Gcm
dmRmqI6JBq+iXW9sjy7lhNtltug0aNaD0j0+hfCP4OZ3lORXZj/58ofp2OGaJQIqxXY2mSGHFLAa
oTRg/pSN44bilwF6wnlkK4gv41s59ESjgN96J/b23Nh76dGtZWH2gdvLsA+4r0TERvq9DkN6xoA/
RiaIpYdeX/pb5f3gZkybY0npm1i7ODUb5zIOTQPnofuB8PjYjqXifGB54jf4Qp1i3+Xr35azhZ+Z
t/EKGGLJ7WOzB94ZKaDmXD6B8VppGiWr3wycga6pkT6zPbZp5n3fcSO7LmPHdw8TAcrrqJYsvpnl
t3ltnfU6c6Sf8R8GB2+CotD6wbqT1GBuh4VWo/6ztK2O8x9plgNiRDXx7vJ1nMFRN/M5XVVcmPNz
YgchITf96qyCygiDmHL2oX3n0W/UigiZUREzEJDyVn5GuVNbJO9teCMcajYZzbB3/5W2mB87w/uD
vc85G6t6NuV77sIexSANn9fB4iEVK3QjiWksp9s6z3jFTuEGk5aCLFS3oHJdwZHgsrDXd+Tr6zvR
mCiiuj9NVuFvMekQfncdNLLiTcrMjbj5kqOFW7npsYXE0uUi6JrZgbjEXUVpXHSD2EkfJtu8uMs+
7XJB5ImPEjzBOQWiZNTm8IAnDsNX3baAIstTkik/CuthZae9fMimfQ75nROvw+mknOEohQDS817l
tY6ga4Ozy232AuOLCTz8jszEgW1ljr0v+5N3WDCEOzpxA/J/V+AZ7V0nmjon7m3jrLt+2eK7empR
o6N+/lqxxEZZXetN3TTnoZ8O80TPu014QNywrziM4Ksiv1cBacwu4SsmA4ALwfwnl50X+cYyRotV
NfGN10eEkheL79zutbgeejsBUZU+67F2ztX4WXSlf6G11moSGa/JchwWbINhE/YRWsAdrTPWrhPp
yZtsnFaAn02vS0+5S6kld9rNXPR/u2mAbHvrVAUrx5ULKBqcID+F69An+siZ2u2HfHpPaLQ4UKvz
xSI3PaExO5TcYrNUoEVaaRvRKqb8efI9QrU36llImxPYrbyHEtOMp8kFeQ4HfaocvjHhdGNWT4Rz
6TXPh5ewIbJcLS4008r8qWZgMvSp7JjmFmYp/74Ziy9P1WDXejgMsBHRk9a0X3YjMQFJm+0WUiaj
gluok5jKP22BItTCvNlZtL9sCzB+u3yd+ApgqzLzat95+Xj2oYFpa0o56W1xIM/3UGTzdrrJVp6v
lthOhYiKZRRb4vFICQXOBXf29xnJ053NndB1p/VqktwFRAWRI0QLTxRSEwMo6x5zIrHaQYJOFi3Z
PCL09N20l2ptj/Zov2Orm9B/ejOynH+5yo2Dkz9rn3ypXyyv2Pu+Ozfj/yPwLLnoJPkI89CznwJv
vnZY9jf9CmREk+bdtDrUd1q+FP2dM/DBTjhZtlnFZyRyG5WaVPrGmb+Wdbgb2axtSjKPuxHU7abB
VNv7vDxVcnsNV/pA67m3kdb4mGCP4Poc7ERRdWBI70BRm2fTbz6hKl/8rnIx8UK8UOK/IatKXA/l
vTf1IaImCUvUuCapYNRqgVzHJo4s7cdSX/oBFyIzpZLMt9mA8OUzdGRl36AGJTHS27hPid9vRd5c
hF9dZ/XSNbmxm2ejO6iE/ZqooRnwSvjrSUq3RI3hw5ogJBl8P4OCWY9C36CAw1djIJuk8aMd+1Vl
hh0zfx8sj4bGG5iAHAmThMN/HXvNlRmSpDpEo5jH+iNL5CGt+OYDuBraY2Ej7vUQyU9FdxNmQSJq
tKFgrC6mpT8ns4PMEDSfiDGQ43rU4sbS8jFr7rDU/YGh4hxaWXzA5YC5MC1fSjQE/3t8vHKYXqfG
gIJY7B2+hlQ2jlGz0Ea+NOs5JJqO7yR7Q2kkow7iYZNAGAJqAUyfaMp/me4fVtawvbWUZ4i21mYq
CQZ7FSlNs1dvRiUPZucm29lQTQTOl69L7Xgckk/4rECIT+nnbM7uwW5SYKy8X29F7IrtnomgTXa6
r8zHUqgkHsobsVVXH3mW39sTjgTN5KIcEG90AtCWzrPYN9ZDMQGCGUAkRtoZrjSw3U9G+8/FlM8c
xy0yEHgEa/09J6bcdRBGUs1K6y3zx+K+J5WdHVJb2vtEkJ6FuTRviXDr3SRULAEEOlKpY+3gHcOp
8kxJj46N2XkjY6e3E2o1rx3YIUy5DDqIJNP8Jo3hr1E15cZZHWBtGglwrurn9NZuoyiCaaxTN+Tx
vIpb0YONl89zvgfqNbaTqB6DBNeQdOgAkCHdFY5d7gS8IjI43E4xW3g7iwKESFIzdprMHBhYftZg
hA7CzrnwFYbFGXdTu0uVPwQ5NFkfR9LIdvycSHE3+pPJT21SzPMSxlbSZ6zqZcrwa03btU0+syK5
4Yv4/oIUz0/L6j3NVMPHtesDEujau6Gw1ifgRA+yNnc88JBKg/l59NHhJv2q1dQ9d54ft3r6S5Kh
veApffXkblyshLaA5FrL5Tlt8RaRv39mvcHgZ3/mC/p7CdjEUZ/9kKFPJTSETe/KMhnmbZ5x4vRA
M1OTDgu9ADUdygvIa7yckKR2ZkVBQMa0y3mtf/rE2pkwFS8T7mz6RT+skGw3kl2xqwsfUKqVfDcy
H85zwU8qJHwYQQLl+mo21cWqkvJ//8KPeANLkzJ1naz7qU7/tUFxu/Nl33DUYJ/kJPcnO4wNN/Cx
OnBHbnp2kPSThw2rzJkiirWjLNko633pMPNjBSS++SUdvHuShgdUzI2fmA+ebcLNaO2PYvpZEAHg
TprWdZg0L1M/ExvMxl+Lo/7LawYeR2M6bb51OmAMmBE+K9d7L0IG7hJYykx97IY0/0eTOcGhaxNa
6VgzUeyCqogOC+0cohugF2Ow9oGZA8dNanHFshHloAgONzqbu/pFhK112tI8+CKp3OVbxDieUmms
UiTgVBWxM0FVaZ3ZPHQVV6nVSncmroDNOiMh8iWdXd5z+GkMcBcbO2AuxpRNDSp2oW4luj9I52dk
2xBaztfCaLlZAfJyga/uJzRS1hWKO/6aHlVnInVhBmLkcrItShUqPe2zUjrgJheBCb15dZz01TU4
1Ir+jSTfugWbNG1MVf9JKH/c5obDtDfZ+O0Di+GeNhHfLH5GimCJzzefTHavwernRyyzaoOX42kI
4ZdIhOzctFxIVgH6pIswpD61q4hNcKITuf8zazxK9k8mxm9+5hRHFMjhRZ72Hx1eZntJEoatQe7a
btiHSyEeK7fZGdka5xNhqpWmK1wBNzJQGvEb/RA+ywtHhG8hx5XMb+M2Fi3bIEiPB2fsTiR3Js6B
20rBGyQ4K/tv0CEyC5u5eOp1RHtotjUZwkzUwExMbux73JE4KisfgnnvXp1bp6VbeRUIKCo8mXE/
Ej2ey3b8yKkFjnAHIoGIDg14Yb7megdPIS2CmP0vbxrjNNwa4kgiAs8WLa8OlbBMNFyYo/OtANvO
d/mQ7dwAkURpJqswc5/XUFWnwFre4NHnESTLE3paBXYXE0evUM99Lx4S7V0ly60zUs9OYdaKLKrw
YpqwTHPurhqYWIZHfs1wU/sVDjLKtqH3WJw1Iqv+5OB2s6BPTpgtwFBV7N6W5t5KBIGshLZXhni4
GR6fCiSfvKAxKFQBnoEVwjCxDGq4eeoHGhkwCiAShI6HEMYid+vP7Z3lIBVwJ1q2o51dS3I+kaO+
bCek88KDPeWXVrlLAZRiddRMQlb21Hv2ns1uEque5MLIlTE3a4upfti7LUTr0gZ7Noq3LpvJZuPz
dhyMzaayjuw9yE2sGcWc3nMjXfCktCI3UCPAr3oE72Cwih8AK344/02YLkhpw6qrvWc7a0OsGBai
KpePIYEGxbKg++oZ8XX+PppyBiKoJVtcHsSU48RUXE5VgJ3DgMoObBzsNm3yMIQg2dBF3yU0CSRw
inZ+wL10alHW59UClzHDX8ZlMWKrc/nPcRqwSYMxyF5uO9Y5ssCY8W8MmNgG7TyijOC0ozYQrMhb
jX2yFUn5JNvqMItxigwJblV3wXFBAGCQD7mqUQzLkVbup+qjW3kqi8T+mwqnPoU3bfAmo3hSk+yY
e6qhiwBGxEL8qrNNBL32GuKM2mBBdXaBX24YdumesFhz83M/Bg1MbbdTOX0e9UUNAjwTsJtJzgO/
95qRuEZpQwfMlrLaBlT4RJrKLKhV/AwIkIAOssSTMTXfoeQdGyx3jZdiDTIRykecLXmxelyfl391
Ui2HsJ46WmzZ5g/uG8YLPJv+VF4Rb4qtdFq+ZFCnQUYzwQEr2c2ebCiEbv4Vzop1OzCPatZ7iuzK
aMr58MFP9sygU3PFR77rHd3zT5cNqp2Z7hikoaXU4nEK87f55k92iZXZRksIbo876jFMqWXxKodN
drVevTK4DIuxbU1B0/uNg5M0/X8A4Nat4I/E7WGtzzXY8TqF6IcR4RPEX7vvlccKKlQHUpFIz3Qz
nEWaPJm23qAf8QfSPUVhs0+zTpDwchAWF4gu2WoZcokw/RN7TWDEkEPWsJyOsy5x1qGhyRRIraL7
EITn1+KNYZTAZWAQMgdysLBqjARdk8hJjdV9r7kDC+7J2iokWcuSb5myg8uUdOwufJ4iIV8w4EBM
S73dus5UcyrlH1pwXzw3wUlPIKbXVIPkax+7nrIro+GqnUJRhVGFHvoUTLQOc8URMafcRirvZ5oo
Q1qWbo1vFrhAB394H7fHW/GUdPpbC0koz+uNRjdyCbZSsdCdUu6V1j+MchQ6eTy1TCeGASM5bKjs
aCwv6pWOXMkMohStQzXv4JFU1Ekr6y4cuj4uVfPi9N7Vcah5kzMdP2kIYg8N8lgXGfACg/JFLiYQ
h9A90tF5oodzwd4hbtBHJljhn3sXMjEOw8hrHPdEdpGvwkItdzAvB1fNXyZk+Q0G7xYPk3eP5Mh9
E81gVy/WLmKfvV5WFm1rSYkI12C8EyPfc69wDuufqjE/ZhJB4EzxEC3lFxDs+l558k6W/5ZqfkCq
UJfOQ0ICR0FIaqmI2CDqYL45tUTc4174Lpp59l7IFeMmvUgta1DSu5o9Soe+YXv/sVATCB7ZvSso
cvdGeOShtP4YRXgti/pqOUmHgxMoKb7mx5TgDz1A8kwh0rytTOtVzeY20CWtC6P6mfKhjrGGGLwk
+EMNfzMBna538FMr+UFrMd4TzujV4xHOK4Z0QE9vKd+lQ39zNXqrg2EBsXoaAPn3+mUITI9ZgntJ
2TAH0EgGFLa62LXAjaMGpEQCXGkq2kPtrC9JmpkXHXZ0dbKyMtdD1qFIUjFiuSnyDI69eDbh+3lt
zvickiCoftwm9Lc4uT6MtgU6tlqxaAwq0e30heQszvKqogZV7LrcVBEpLwnOYhaeiFPsqUHGosHy
B3MvcgIDSXBi8RZXN/O+ZtFBD8mj1RrkA00H40ga+ienfZIJAe9xTztQ8YT34iO8wfuDtafzpTR3
jcKZbjrWzQlcXApuVIHnxM7yX1Wi/9rTs5lKFsI8zksvGaqoSX0sPRP94b4yCr1HiruYGF82Vmh0
uxxDbFwPT13QaNS/PAfL7Z2IMicxoYlNAuXy0FoiJpMC1WhNIxY0t8YhEwEA7KW4vbu9qVaXwGTa
XzzaQwqC9D4kDfyE80SDUG3UkW1Q7kFx9KZl6GVzhsVDffnCugVkxzYKNbkWLpx7UnBzCjlC56e8
Gs88b3w8aq1i/+Qb5kAJnPlqITPSqZdi8eE2qMiOXUiyvYYeNyOOkDgMWzpYwVZFUrWPy0iHibSx
s3N96BChsABnV9ocw13K1F7YHTLGcj82TR4btxAJgn6/cRffOBjK+gAuZ+XPM+I7ciTREQxHAT0y
m0ExrAzcsqrFUHcpmuNpoU4DtMlekSTlwJPheWnHB4vSoE1PuSBRav8v1+ke98mlL8lseIDEL57V
Bdcea+tGanVndJM4pRAn89Qbrx3Zt9gvHmzjwRIZfVEmOpszBAeq3QiddkbKwBiYRNywNwpg1vw7
gjCurKF5aE1omrbM0gdCvmKDJQOXX+hHQ54DMIH9xjOb0XJC0Ox5+R/WzmS5cWy7or/i8Nh4Rndx
gYE9YN+LpJqUcoLIVCnR9z2+3gtQ+r2qLNtlR3jCECVRYgNcnHvO3mtzwJEHTGKbr6PeFF79MIe+
plHLtStm9kkHzynw7NcZIFypGAqNGLhVk7jXKKS1s42EzAUh2y2bJ1SWEilnwrCfpsvTrAvVUpYu
LVTMrTok6FJ85+ijpF96KMQZ4NPSm3+N6jA6ogK2F7O/e+pdFSqombDjMIST+creb2Jiu8/Ik+gQ
p/m+wjxFUxDaA+8ilVkQrjFVhazPjveUlfZUubTf+zRcmoq9Valzb1y3qhsabJ0mG4FXtMjL5fxG
GKKj5ToiBUT6OlJBBEWErNlq+nNE4AsQRW1fonh9rlJsdmNuLnqhWIzVsVlC5586cWHw7HeANftR
vbdtencaogh1pV3O/1kTJFiWZdWe3CwEgBtF2DJbP31qnW+omSk8+4z0rYLvUDcHK7/C4+vzEA3/
D1Uz45nCMb6UGYC4odWxXIfwiOZPzApgjsPOuIq+G06zJNWHHrqkSvSISafzrBNIuMHrSMSKVtP4
Ruf7ILUCVmTkluRY0ulfYI5G6ahN8Z16qC/1QrxHYR1AwjNr88miZJ5auVQ6VPM4izGX0Sxtlp8a
bpoa0HI2s8d3vklHmjx+bWy1pryOzFIee2db9QydOyKadpad7FVwQfeMIfBS1j4zTAVbsJXK8/z4
JkYi4BjyRfR4Fj10SIYSbyU1TkuLfe3kuI8IjWs3hJSEq9x2gSvzalu47FBkM/6N3mM+HNrwGTMn
+EEfAKiI20nRDW4fvw+mGNq6BF7n5BuGtL9AgyKyzKghUhftGpqcYesBvF97ZDGdujZ+6qq8w8Tq
VDjsMOJEEpMfJ4/BBazCNFcWT6yRb2alqnvRI6JCBuI8Vem+nGx2TciMbnIvJECY1lHjuRRIHkCH
qXrLE9iwGQh5Ta16EgWpUkBZN4SOkGke1KyPHXo4pc3Eb31sbLGkL6LG8p+GhKtSjFF4pWnpx5iO
3jGffI0YcOBGEBmKRtTvz30MHKrKgwsqRdSnfheRsxlH9860N0Ooucd4lJ+51XWVFA8p96oSVS4A
efWGDmspVYiHjUuPGLWCf0uhdCOz4qMLLcYtfVCPr31IxZd019Rv8+ch5Z3N8947R+krbeHu3E1w
lVhPXWSwzbXv5JtqmOxgmj5Pls0nQ6TSkhPx6sM1LCizy9HDdJMMR+zu1Q1Q65SM2udvmm81SPUy
lLVEF27MFLEVS491TMbfFL6/HnBLYtDl6ELC8SghARAG72QvepaRD9VmV12PsoWnJlyQiDM55ojQ
GZLiU0VjxxjbzO2donhIZqdJtz45Y0hhH655CifIxVcPasBg84ucyvLDsxaHrUYccAhcgKtvcESu
VhLU5QmYrFCry1r9RrcpAfBr9GCS8udUK6ejNzD3jErMS+kWI9cueVVEyjpgaPFxqMqlm9K8GQYf
+WMFIdstO42WaavSDX8rm579Y9i8xROCoUOZuAiGqNvEMUxbfHCHSLrGJXOceEOOMgZc04eb6Dnh
QUzc9poF+GowL5480PObijRhnZM0xguUSD7xNcy2xNKHcWDQb15mnIA7e+jaHUpcUvnwiW1NMxlO
oFsX/uSv8NzjBC176Caz7uDDenYN3M6dVHSSL4Eozh+J68Pr9SK68vwe3hAGtxcFCvAGqC5fhSut
t/JzilN805Quk+ShO2Sm0BY2uURPFHbOIu3gTythKTdphS7vH4/2VPU7uAP5UJJruWDzHO9iw/+G
1HwfYXsP+qzcmnQh132mVWu2nwSub81N5IB47uzqXkwujTSgYZOk+0AVL5lfb+A05W+licIeECNX
zCRBGVGP07rhP0ItL0HUwqWdFkQMlaAv0nhjVTHSgZztT9+2bJIzm54VBs+u91ZR5gpcXOsiadXT
fLHNAvNdgHqG5BF20KO5gefZnjpDaLuwemA0cuIiPa3v/3mT2G9Sz9SHvANtTy+BeokfmZb7nndm
fJjvjUaYUrx3zabZsSMYSDeyS9zWNXKEnINADKZxV9JqXdRl+zWtqXERExpnDx7lCQ0DP2hpaAhE
a9Q9L7WGBMHuh1ehH63WB5IpCa8avSR8JcmEUa2lsLMoLY2mxARTitv31rWNt0AWp1Z9Jeg3+IBo
g45Do0X9SQ2qMpHtfffDU33MFhYOADhUL4pCFCxSlDd6vK0scNUUvbfRIlQAJlLDmSFTIxBYaHTW
DatoTvrEOxGD9hIliXEug5d5oSUnLj4i+n2VZaguWVOchz53eRKpdw2rXNx1MBZdZK5bw+ei3xXp
GVHZTavBzZuGx4vTKvOiaO7XDgvIAQOku0tjb1zP6ITW6679ZHILQwKmBkX6z+ng3Ac7dS5DoQXP
TaDRZZOhOM4/NCY/nOCKXvcFpfrIwl0LJTzaqM3PGdmB9N5w9ROgUG6VVh3I1tNQ1MquPdRx2W+7
sItuVc5iXJl0dAeudHtoove+olRYhB0EAM+b8CrEMlYiRRJDiyAo2gdiA+nOaugNJvsO6SnHzwt+
YbcOynaGVRj9lJqn0hvkFeJv//xw8EuRqqzxWZNH4pAuLXFtZ4hp0uY5pOmIyq1Xjr2PYwXtb3Xy
zLE8BdF5Xk8UL+13SihNHCuOuleoQhYJJ8rOkmN0Ggdn3NOnYOPQMGKUURF8B2dwk6xYpwLTIFi5
0t6ralSsu05CR8F2vvaysj8X8Y+5wkm4rrF9hfukdzXBl7EWHT+v71kkh2tm5y+tKRz6t6xGvokx
EMFHsQZ/fs/zILvYemjeQ2avo5XnS0c1B8pST6dZ0+ynVKRVWhsuXoZB0nsc3D0HZblsHDdeBhhM
VgyPDyqKqofazZiLT9clZkn27fMpICpU0Pu0+c6QXv5lQBw4ie3AulR5flDCDsEgKlfSfcwX6Pvw
XQPmjmgDvJ0DVyhHab9zqjLccYml8QTMiPdyepBdaNcUZApb9OxmKRjRkshFWMLyj48YLVWZvJvQ
COqqyZ68Uj0jASTOq7S4RwG/VHDGP6UdeytiGrG55dUptNLiAdcbewZOB9aS4RWPd/Z5WZC4qppW
YbOG3X0z51DlmbXqdLUk2RVYQSPyn0ifdL4AGnqoLggEI8ipQ8XMhJ/xjSChM84fEF6Z7xUjAU6r
dTuZCCMmQkZtmLfWy8EWJGKPzOcSxj4hWBNGRmtD8+q1PqpXlH5o3X8AFOHs4ItOEJ0+uGAqSvEw
PxWNJnu+bfGtsay6ChkmGHNpJ6E+q1QCAX1mt0nFKl244tHpniEdbMc49L95cdaSZazRnwwshwxV
5inwa7YzvLBpg2TTRMY1a/LhqwR6DPmR5DUM2IsR0x5KuJ9bFuwzLQbQjLm57OU+zBxk/9OqL3xq
5cIjPw8lEl7KABRPUVYPFQrBtagoJ+d9W97qwH4BW30iWBBTecT4BNm2s5wd5ofgh+rRSkP/v+mJ
pmMDlxs7XMgo2yfzWet25j7sWvxQ0kJ+WNT9urUYRrczd0AL430XsVKgOQvWlemE7Esoka3Jawxp
gIFG0X+vVEQtaaQv06Ym3y8l3vPp80sFZwj9l3KlZYV4MWyiiJ0wEDsUDuKltUm7JL3xa1rJ6JSC
sGI1agiOTi1jpSH7ugsMS0fg0O+9iffJnsr3oZyixIe6XeiZLR+HqnZWZfkDgiqWVD3mJtcZE/om
K57edAxxWrS0GP02dmKGe8V1nwTEoYeStYfs8+6MHJVfbem7ZJ3qLMqZienklOiIQaaSLZTC3AxU
iMi1qHQ6FyXRvCXIbanuteCijDUS067X7qlLDFMXFd/zYlAYw3OoCxXeWcklZ14r51WT1TNPG52R
8BGMGhh9TcBp7CgE7YzGwfysYkjyiHq9VZ2LZickrKROMRxYV/pO1bwfLW3jTTwkDFenzfzQnRCi
JDsHOc92cKxTkNfBU1KfqOjz19pMqH9KK3gCCCI/1x1SqedH1pPVIxi9amNnjrnktJWb0q7SQ66k
nE6W8WiCQylqfVFJv3wfGvOkEcoCzadPHjrX/oHpTKcRZ/1II3e8Vlb7ZQyIRdN6Mhoy13SfMoC8
rU+sD0KWJcro5oF4h10PRo/0JiahzI7MC5tE86J7bMgSEgNcYAWLuYBX6goF0rRQeqrN1ULUK07d
8eLpI4NEVrJOcnS3/rAl6Ik9roXpWfh0fNPU2rcIZE7k5X31QFMepRjtI2tkBAGGmVfMGvuYs565
ydg9VTqbVDs2X1i2wt+CuLmZSWKjDfEOTNaGVU5Xf0eiWXmxOWzJW2B01meNXM1X+2nITZttOM3P
eagfU7vPr1pJWHqoURfkoV+dDKUP92Ot7ueLmZjs06WpchoTu6wnCIu4xM3fHQrvTYFZdPYDh/if
RNrkCpf3TOt0PmXbOYi4u5mkDxST1bzI9VtFGrBJavIh0PGC2+MJZAnJsxO+ZnCHEVAEFRSxxwsx
wUUgHJF1NB/CEBfvWpOHB04YdFFjQ41uBOFGqG15+8cPotgVO4ixtCUL/+pOLYUhdn8gFxMbDNfv
tFeNTdllIr7UWuCdBU7dpUxs+8CW8luL3IbROGsXES9yHeQuar+pqvBT+2AFYBc6Td6MNHzED1fD
m/HsySzGclJZ/gpAM2MwjK00kFsSadV47/fkpWCAds8NkZjLwo7ya+0xktW5aNTLPq+MFe7PV7SV
xheSeLAYGMWPEQHCPkYbyHXLs9nJ+SuctNmXxFGY/rqesh9DrJFcH0l9NkvznKctZQ7TDCwJ2tnM
XR+5XL9Rs37YKYXlrydW24NfEhLujt4ZNImzafzomFjjDi8WPaCS1iCcH5RMExQZ2g4BSNnIxhrU
FVMV0k/Voni2CG6jCefIm6KFB94YaBQNXtb5W4PbPAvoNEuRkMvA7t5bVU7wtWjTLXlFXxpGnBel
El8ji75gHrLup9oj2sDuWbQA4rJGh9I3LyS0rC9JTVdYzYT1FIUqWbmEtNSw44HVdsn+Xyhhda/r
kWBa2qPt3v2emdPFEt9HG7DPMkJyR5wYhtmi5OJzjdyLYz9ryrPUX0rjpTKfUKgsSp0cdJz3JnE+
DjWPbpChFTzE+X15SLUdOG8DxArRJOnOrldNRW6M8nWoblVzmxq9/6ISHCZpNRFmU5kPmcDlrsQH
TcUVkpveS08cCMFCq4KKq8fHSB4H5sSk+AFlKBiDPcKaHc3ur6ozCWZLc1dUA7DNwl74Bm2OLuiY
HlQvUGGZg/qYBxGnX6vafES3ucadxZUn1B+73vme69Y6zeAKjVmuLCNPXKu8PumAROjh8yzMcEdg
8t7LWtB4UiQLJpfvKJSeK/j7bO/A2Nmp2BsyxJavm+h1o+7uN/XCUbnkh275yKYS9hFTY9zRtZM9
VTguwJFF+Edqmi7DWsGqjdyZHF5c7b6BTKs8aTaTzcJggkXGiGcm2trTELWj3FQMVWVszccH73eX
ln9BPTbUP7FmLemYmuYIW2qqLn9hzaI/Mds6zIgsgI6ybCOLUppKuM/aoyGt9oj86Y4O1WCg6rXP
PcSneAQz00RBeIpSXBmSvsyikAbQMjZP6JmY7XOO9gTtmg4BIAKHIaKFA12f3zoGP48UXuSVtm6w
8StVvJUSvI5dKguACbidfMf8K673n18i/FPLpHB3hK4T/vRHVnDHEt0nkc0HOu3fx95U++WgQKjG
bIzKIEvr5bxnV2RVIL1EayxUNzz+8z/96xxD4H1k1/+CK/8rXVxzHBPTk2UL/o1ExPvHZ+Ezxmb9
YZjrlyADGta9KaGEan1Cj36Sm+ZaCPOVTnwl6n3XwJ8tmEv6BKL/RlwQSwhU+78A+P6Jez09Mcui
EjQNB+71/PPfoZRHZ9CVlOUNZW0COSzRTtnUf8EdS+6gFzxmWvzeaMwElDTABluG9KpQzU/KA9S1
EnPo//xOWeZEEf89/1hXddPi7LLx4fCpGb8ek36WWpXLMoYO015k2XYmo0ZAsoY6XzEP6mBONdXW
o7/6Vtv5u+rI9rHChr1HGpZuGGgnmUeHTuUiSHI0qep+hX3QoeoaSf9D5JXe6K1oZ6dol3EsmhKB
Nlq4UXVeCM+DDsz0yFOq8QpM9SOorOhQ9PbjXKrXCb38maVvfZ13LnN1/9kfJ8FsR/gjZpJAI4rc
j8LdfGbMjR44iiRhCU6P0fO/f1KqPwmqAS2WbRAo5U3Wzhvv7T2u4btnmts9EMBhpzUvJQjMJ5zG
DzM/hDltfNPt1ylecmpkA48hHEfJtSevo18Q1yQQEskqjr0miKuF/TdTfYI0umb5WO3dFBSKa7co
SYqNOtVq+nST6UO1VGe6v0l24h4tpljIKsSw2NeQ8MsevnNZ4TlqAnybKA37dzP9URmy/uigLCzA
WjJ8d5LgiMevfmix0i0sNv1gFrP9EIrkC2+6iVMviNT6Pr8UOKAMNVz9YOmsFxqJ2ovAx9cSGCI/
2rXDPK11f8RuRcS5cLN9qnBtgORS3NVYJS+gFRa0XAkMy9SYYvbhWzEq+UdtaEu8tgwHB4x1Zkjm
e293ybl0yrsVF8M3c6CfGQWN88XtGaZ7ZdI/dQhv6Dqm9W3AaNe7xs4gB2BteOXw6g0s8IxLoo06
IvNii5/ehilpEjLH8FWzUzrwZHkaY7HzI1U8VpzfOk3gjTI0DB2moqSRSMgy2Z2MwanPZmUfjRgm
qPTuRBr2V1nH/dS/qj9punXdmCtOOfhRJHU6U89zpkdCH/08bBiGbrQyNZ4noP6psNCbqFaPJtp3
vkZZcKiE9u7kWs7pOnHesi5ZjHAODniJuOzy4e1NWjfpVOaoJPbtSR+9pKIqbwGjwNJBfGUMgnh2
mXGo+MbG0WsqHFKBdDzj5XuBYee5Zc5w+fu9OsFAN9JQg+rpOFd0B8aCgFL5YlfkXdm6TWtaozCZ
/ok6CUvDLqs5UIdbVKlkccXZh4VmBG5R4NHHNO7zvrsrvODA3q8k9WlERTwyUC7V2ESQTw9KH9NV
wFBx6xotogufxHi/GIHGNmJkQ4gy8nNxHek7raVK7WhgMRpsH2GP4p2QR1PH+l3MCcgkmvMTtZ4Y
BXWg234RObiPyCyvbsjssAv13xJdtR99vIO7vDbZs3vOdm4GJ63L1cvRyNkUTy4cy4sXcqNmwReo
gKBpsCgM2qDeXaUFYqU14Em00kM8kgenMYrPzAf6a9kBWEDEAr9dY6ZjG3V1lGlNoKom9eoYuNOc
MRoPM7RvNOVPBLMsZHNB5+MsM7+weSVEeumRfZxLWBeQhJGLU+Z0zV5V1HMd2gkBq9wwJzAYyDac
PN7oweobyWJUyQv2vapdKhaSptHsbn3jZef5pprIu17NCTw6sb5XrSR4tNJlkljtYz+EkihN1HOa
hDWvJOjfDHqrWwZAP5JGYnSmFN1r9kZoocYoXTEf7RG61XxZRm6k7sk53lotozxVCavN/OyTUcXn
kCW7+V5qXyLXWYbTNdNt9yHChS1A5/6FfMMDOAj9s6c+di6QxhJu1ei6xqGVXQzIlVhu27rERk9/
T1G1TSkgOsxFfAIggiBAqrmpjsGYjAIAgtCVeFprgUd7+7kXsG1lS8B8zCgfcZihJltwHsdgmngU
vn1TRWgeLBMXW+nU4S4nX89SSDKBHjOybEGLSI3yjOy3xASJw78npWPlDNaw5eIITtKMLibWxaXh
iW+QVPXnEO/0haDmbyOOlGOpYlAY9FCedc6Rs6HBJ9FVGBrDAN0hZox5FCUUxLCnJxy7Oe10s0x3
tYgq9A549vXKy09+JCrAxA1B23EPwhrDP5IH2hQc1+E9zUgf/Dxf5v154ncvQWwo17A2Rpxj1E+5
ZE0bywYHYN+nNNW9bSR6zoSixjiI2XQNXcp4VDXjAAK32BZSpFgPjePQZCQ3myqEgL6hidmra7zw
oKbb6Bv9FHvNnlzZxnn0IjpXX9uRA9sQ2fK28NDLpqOiH9mjgiiiYcR0XdsFeqHvKuy+JobcE8yc
aAtmtdp4eW7fDDbAC6/o3g26KuCTtHoNWw55dYy2zAWucNO1bty0ZIyfHEgkn9NrNC2kEzPjgvQc
vytDiZ8562nFTv+0gm+xwm2lnpy8edWtDqSFAPFSh0b7pVVfcShdPlvwmCttjqKPuH8a2vYJ5Wr9
jai1C5LFNB/VpVqk5XomYtHEIEnHDNLqrR4GipFJtlHKaitSehoiV0nUGHtraaB2fbUa4z7swqJ3
73qe5MvcA/S4GwrrYX5WDa+bLn60YOQfbUpPKU8Ut9kReQsvuVPfpRnbh8ronCP9xlWGd39jN21z
bAPwlLJlous2iEOscrKciQTCczuCQPWe0H/jIE1u5mC024xu2tJ23EmU6uO7a3cN2WnfEzJfaRno
t2HeCCO6RuM0jST1uK23SdGRKte+uZEIvqhGtR/Q2q7TTtOOikkvsyMQA+8Hw0tSz9uDlgFcUovu
28hSCIsAz6COHSlejuDjqgFdWqFVN22i35opEXc2+CoGgDt1Bh8a5EUt6xKsluYUqyTqzB9xG51r
ndhWj9ySSQ2JdwY/EDF6HfKbqTVbATPZB7rKFpTTIfmEieNYdNjs81KoshCVegg9kJky4VRpi/tN
+qxQrMJ36v0HAnNLrGsmQ+RpRj9iDmZ0eeo4MSerKy5Xa4iw7Tpf+jhq32jz+fR3pP+kT3w0I+uf
hUr0LxgPujk4BW+FtVWUH56mIjpPKUhJXZHMGo3mMKpZt9PqIP+cP4fxCxxH9BATyxCgJBDcVEsP
9QxfS5JsVYjBvyJlQElXTvp81rt9O9FoU+3YgZJYjtM7SV493o4mBvY2LSbN9NQap95aWvxFwa13
aAQIEp9WUCmV7EkX1WFOhkjA+c1jD82gt2mNFoA2ghNQSbYdcN5pGB5Jz9hGoCQ2phq9TeKEDVUa
A7ASVNcML88bjiy1KU5/tZmYNgu/30xohqYKS+qmMNkFauYvKVlBpweEBtb5Ii4jZ6/octvVRnkF
WAjElKRWtNnyyU309LFSMu+EMBIvRZp/IFHSb9PPemZEj1hyFEigmb/yDLzgLHHI1cu6uFK8rD63
Jxn6VJbnk2xHufI1d9wkCMJIQ7VvjSjttaNkr66TpTvFCr+C16meWltux6g/urHaPzsqwsPwVPY2
GlQ5ODuz4QJq6ViTiJEXh0LK9DFhlO8OsdxVrk62g86q2Yoo2vlq8TZ/BJHl9RzxZyVx6aZ5Hi/P
jLR926QQncR5PmNidNatavhngNzqZ2+8nFIl0hE0TqWhCMkrRo0YDznZ8gzVl46qem580wV5spUU
eZmKPtmZeoaqWtDrxNgzV/P0E8eH0M1p41g6DhgCFfWogBA4MeGlPpzMiMswo3B1Mw6VXHthX+5C
0dOJ7nzv7DFhYEbFtFzln+91E/YOMPhG12kZdLZ3zvW7o9XGuVEJl8Iym29Yjmi9G64JRoP2XWOZ
4aVtA0gFASEcZBtnl366ESNHvx1VT7Uu28XoWohAZ1CmZir5oS4VncBGkFcjYIVjPuivCuCfo574
yhFDkbopgBijACmdh/mmGHt2xC5wiZkcHDr9qkcV8pEJyHzsAyLva6bXMDEd1aZ56JYLVGQdsDs4
fG1hpy962TAG89S9rZOmpAvdOPsumaIqqbawwj6y1sBMayMLSskXPWVoo0M1U45eHiNZnb7K2KxF
aZPd6vCt6pzkqdKnweDMqkRVSZpxIMtbOsgCamJFx0nA6mBs+OrZDEyttBxvNYIuPvICV1Ke6oc6
cAzAhHq3kTW2WAWF7DwpthmLEmeCJo1AmTgzE7al5Y7Saq+PRftmmiTAkWmp0H+timPYtPmpCIbv
MzU1SYt1HCnn+USwhe3dK2/nZ1kE7jgetz2HMHoCe/Vz2ykhVimehLSjdIIhgPaM3YKcAkxxCE9s
MFghPB/PvY58hDD9o6A7zNvrqCOhzUabuK5AQM2KQSu1aa6raGyh/EZ7vbTLHYCfcUnwHwlR0/54
fuhc9RFdbOyAqlr7IpTWUbHyl8BpiUvPhbXJChemjjq+en45HshlJ/SAbJt1oAbeYSxEszYcj2iJ
Qr7lWGCPFqaSaYQDY4w5jm9EG/J/STEG0EFbUjzO/1utLeuU6C0d4BJ4mhJXHWEfcEQQ1Y4bN+o/
5so4sj1riRqiXlZ2Wj6jq6mXqqjwcEyPmgVEoZFZh86pPxgZdiu63hl+MkRmWaaoSFVrdzdvpEBA
oUQbpfnYUsEn1D9bU1gRygIEXqUOIMFE9LzUkoAVRatgjpb+oZ6mrxG+kMc+ePAQDi2MqBXH+RV4
TUNWUrOZc2cSha56QAT9dWoOYjvA15WyEyIuQevXht68h1ztEM2W1XaO4smL8dikojyNOi6gxqTB
43mxvXfNAUmOBtlB8W+GJDEDOfp3LxPmFycf3tgN7s2qHK4NjYkTe/121XIFQkzkr4ts7A62P14c
V40vY5bSO3Uh9gSBGt69ut9EjZPtKqUbd0bSu0enZiPnvntMkPZ5kMuH0UoObg5cD5TJVwwLkBM1
vFttF/YPjNlwjkLYcfve3kiv809M2tnh9oJOgqd1b/NX1VQ0i6F91YJ9rMrxPMunTGRQP/ftKDit
HeE12tqXCI7hwbVP0nOAZhnRc64G7Z2z702KYdgUej1h5TRvE0rom6awmS4I30LS3rrHcrohb32g
t0xZ7QoLf0cNAgpm0VU1+u+MGCaEAhstv3fXZms6e04bgRZEE0cjB/Zcz2FpkXdgT6ccpNDT7QCm
dK3ETbTMw945GwGKhQq+5BY1DFjMnM5SEP2ALpgfvBBfGAyFgH0uoO7Iq++R0r6oqqSFHnb6wYsw
JYIr9+50QjzgEUb5Ai/nu1uxlNclQAFBYEhrIOH1ITkj3S/9R02Ra7XvD4iy2ierr6yNOJSjEEcw
kRo7TNotgfLQN93FzZpriV77xObY30oau1iUx/6YMTD9nIX5zNxO8x7PsbxmEXhUmYHsrlVsrtmF
VhddZXjgtejr2tqGgNREb1GiXKZBuxka6YNK/uI2V4zLPD3zuaKu5CCRGcaDcyKse1BBtuTEKq0c
t0X2Om0U3K5n9KcRHu8kzrDBK0yf6RrQTbuOFiUejJYdsUEOlRWCvAId+yEPGInWtnvwJP6R3MmU
VezBrBnCrNs2JAM3NdHGEixBhOh8vkETNtkpmEhkWMW3EOv7neHk/kkz8mgpw+w42n14jrHnwmoN
nDX6iO58wMmGMHC6EapEXSX7fjNL3mhlYOard0wKE6X0VxX9/OckRAGZGO5DOAuAHbQQkYkRj02V
9wzffXQ6VBrpsOAwdB66sGofeIKEsNT5+AgD4KFU2l07SSVIoP7eUTwt5w1c1VtMPqbpqD9xp0t2
Zp7hj8eCoJa7wBMcAAV5FB3YqpFpyh7FChLYDlNabifnThAlEHFFf8JyiO6ijLHSTzPZYMpqUH0r
3Eeqvp/Vl2phl6fSE+9+WiZMMpXFaDTmY9VlyFIntcSoeM9FKqtl7iQogmrZraNEi3aJlU6GrIb0
ugH4L/ZLQPORqBehEWVHffqzFu6FZQhJZNv1FeZMwSPyxCVup8dkULHKLnv2VMd5JMkJvbHAD97d
QH1C25M8lG6u4eKtptUm9G5JYHAcIE6wo05bM1vrmWvfRlU+Nh46y3ly2MZ48XUPDxPgnu7aVfwL
qpiRIBEalU1fjC+Jpm/JZt4G2C/b8TeIX2xh5IHahoLXw36VpDmasOmlG6l3n/f5SMW4DNgu5U9h
XaAqpA/u2EJ/b4O1jzYFirFTXXXjwctiGpo60G+r4nonhgRxWh1gZ8Vv5Q/9CUxQtyE51F0QXlHf
x8pVOP+AJIbm+GqHxW+2ZBeglw5y8jarwy1GJZM8T7TmBdlyJHn521n2j/K+gukQPPd982r0zn1W
fc5aoMpn91ov7CnApFR974iOhmGBivVUmK6+Jzld+4tMRv1PQySLRqBqSsewpbAsTf/j+MaxyII1
NIz5WhAc1NHWt0nT13cSM/1VrPRfjaovaCvZh6LwEdrYVfSZ4TZHX3ixXNfAxZiHlt/nN9wPdONQ
QEfd64j8wnj8i+DYP0VIWtIkw1ZqlqGzav+aDaxDaoqBzEAN6ePh06OhjwForERW5yxwLyYmwktk
067JzKG//s+7Lv3XLFVdFWy7NCyXpmZp2q+xtWlZ5E7dhwVemWzVsfO8DNNNZF+jChFhYQ45ljhu
pJZzY8mfd+fveTW7NdXBXF9C1zrjCTkYXgE6XSEW/QCrAqChEMbt8yZHM5d1iCnnl/Cvf8iDrf6Y
I/7L3X//7wLD+RvvWT6UAbaFf/9/iyf/b0PMp+f89//Hc/z5Glbf6m9/uLNOOaOGW/NRDvePqonr
/xxPTr/5v/3hP33Mf+VpyD/+7Z/fsyalXrh/eEGW/j5v3OED//v0c/rzPx92+ZbwsG358ZHG39Lf
fn3IZ0K5oml/Qwth6o5N6LhUjelk6j6miHJF6n+TTLQ129KEZFc3HTk/M8pt42+C9qvKXJANvcVm
/u8Z5cL5G7mjZFI65AEwLxT/l4hy54/njtA1yUiK5HRzSnrSNeuX6F0YWUQairA72+Pbp0svN/Lj
qIftulEwl6ZFkYJvm74536hDYKCdn+77aZMf//GY+Xu4kn7+4j8ekpNZqld1d0pblKHZZIPM+hRn
sVHb6vHzy4rW95FLa0ZtCVzg866Sq1ivYCzikOTHv/vy80Egg0k8EGgkg6IINxZoRPh6g8Sax40Q
Pir5+cukaBrmWSyZCUTRIy40hmkaHaOTEtjNkqMfVOb0mKI2hgygnabvdd/a/fp3SDgS/LPeeqOO
HbZRGQDa5fkuW6VBAwxaorMD5zDfm2/0umUy9vnTPEc5MXQIIBTs3vMvqtO9vLT5wfw7AgxEUzfI
2vOBICAdyoTanlWPhJBmDPOvrhk+DAT4Eqpm40pDlbmqKy37iqgHiWYY3msiI0ioczusBm1yVLqQ
9DnB3jghrGH6DnVEevjd4f5fDfv1P077p2NImkJqHD6qZtn/Qdl5LEduNO36ihABb7bt2J6enJkN
YpzgvcfVn6eqKTaHR9IX/0IIVJYhh+oGqjJfY8j+D0V1x4Ia7QEDgOOtjxs2UC0yiFyaTieLn4Z6
uy/Jwu9lj2zKO0xiKLOqQUNm2S3Zj3PRU7XcoypD2VO2P9zKtleUNiR4FFqyYFTPkI6RkkghH3Dp
hKRHoeNE68LuH3TL3bttl6DIGx2zIXBuPEs5Yv4zIwuIPJFJBd0dVetbXI9iX69+qSfSQU2qWpvO
t/Nn0lEb0MffpzYxb8IY5GiQoZirJ5l7xCjQPXKmdo/XpozlOUUgs9RfZevaeR2LoB4laop+OCXV
sAnQ+bHUbtrrbjrtVcvnS3dta92AwLpsX7rkKPwcpn1ftn8PNcT86yR592EMhr/pro3ATSm2eds0
fXZKkbHlWw9qB9c+RFfspL2JedEvsFAbd3GPwhm6deR55+G3XWv1fVua6HPPCNhxfLQFCvHtkuEG
+6HpOKW7jKZmXMohw2xAMw5LuOBmP1vLPG+/USJL+LL2/r7FOG4P1tnf64oJ80cIhNmxK6x/neQe
WjPGU0E33VsmTC83SpT/sdExxUbmmi/lk+saJvkP3TOx1rYs91O+tB9VB0VjIz1pOt9bewioRSSc
NXuT/XqCOoUTfwuGcnpMylnZlkMAVRqq5AKbQUS7jO8XI8A+x5IbTEXBIbzJtrPf/bJkzMN7KqpB
s2n3wRTVj6qRW6tJVf2lb2uIeeGr0+/nNuF2rAxKBHo/LsDcPlR12p6MYAxfwiT40qTZOTeHfjNq
MdA+iUWJMiPZJV10ki0+oP/9pbb+zCRf/jIAd3gvqOIV9fm9gNRDMY1uSql2IvnlKeER5HBtJOhm
tfKasJs59rVSHi9teRv0lJyTpL4JOJat4yIalo5ilogRR925irsfSYTF+jipvxDi4TGmIMECEuk2
mA3vDu7tMvUmZZ8ppbKv7QyFG3k7Gg62dfK28VXshuSoy+2HAUZOBkNHsqkeZ3TY3LY+F1Ncn0nx
tSDK9BiWfWQdAOz1G891uluNuhPKPhzu8qD3tqH3O6HcRMY2NvNjWCZAWORtpHb5USvVBuQke6+y
Dordf/+5vT933JZuqroNHskyXNW0+It/+iD6cRvrJoeXvToMMFhtXd9fLyXwgUtzLAoH7bD3thzT
y+Cn4ZeRMmiQ00N7NueQ9y/Lyg5KlsblpzT8sh9/SkmNDmaKwSE2Vdpjg+QqroZVvDaBpQPzEQDs
QQNqs9CyrN83QhFbadCtlz3x5NKDQFr6NmhU8nyHGv/2EpOzxcWsyvZtzrWnJem5VUpQqnIZRy4j
RoPa9tamV1LlhP7O21xv0J2itL+XbVsEZZOvpL7h8Y4aF0CjZx13HN/CfhOAO0hOEB4LJ42snauB
rei0QH+VdzLWlTPF9iDG7H267TjEI7PsHesCUTnI5reypYiXgLxr0GJZ/o/PxedXK58Ll5crXg22
bhiqJx5gH16towc5d4gNZz/UoHTyedDhhcC2D9Im2TpBbtzJmDZrA6o+3bxUSaCjkYgJ7SL0ID5n
VlWeO2TEj6HC5kq0Wt9KsKgTt4ijkddjT5PDRDkPiV5S5RcAhk7Zd1UQ4IPIXWrBDke2xuCr+WdP
b1JhXMRWt3DCcN5ppIDzhV0g1xZS6FsgQOOaS9jf7r6ebPw+OvYjkzIyqC9ePQ7G+ySbPZF/pkzb
aJQG4NGsZPN6oUr0NuQaY+/gHepoN4PyAJN5BLtS7iubMq3jjse0MHJ+JXHbTomCpZnf3I5zAY4F
0Zpwb4meXG2Sm1Izv9WjD6ezqQDAQMWW5cDMD0hNX9ujQB3InmssDkcYhZYHlwJRW3XSsoJ0z7jw
ShhdEqbejz7+3KoJRgLDgRJLoX5TVUO5+u8PifP5LWaROjM5sbsGJFmVjfyfH5LUmCIEAgxn10HA
JEGadugcTGHt3RQNOChXNyAjjK5yHMskQKZ2PreG473MWkedfxqoOolm7LTdTetiX3rpxd4GnTW1
2o1eb64iDzQS4gL1w1yFe56oOMuLltL1PBu98kW2xqRoHnDKC9Y6hsMk7RkhL02BaGJRTGenMvG7
wgi4rjPvLuNI8G8tCbCvBMqe0QOOvHfqYKx6LMFfsuAGmZHwR9TkwVprB5AZSNLdk2DER9Rowh+u
OvxKh1Z5oNT5FMIjJRNZnjLwFVeqvm/izu1m81cU09v9NW7nurV2BvI8Nmj2/4HPNXQObn9sOTgD
uprluTbiyJrhfd4st4aCX4Wqzbsymcq17+kZpUuXB6y8VcKSW97yCISSuViXBUeiUDRl7PNwN9Zx
q6zcMj/qXpRDiAmhH39aU86Ua/Rm5bAJbHgRipOHOato6pCW1OQxRcbkJQNk3rI7YYwdRs0xNBtj
G5XZ8TpExo3rPNm+zBCrjqwqWzibNUcl62MqDcY69pvmnOX6RIax9njcktO/NGWPbXvJaUr/ko2q
NJpzIy6yqaS43ybWcGeoYXsJXTuTzhFwSOQ3rrHrfA6P2qpFUHUle2WHXFM2J9zpFxbGRBvZUfRI
x5h4XOyLHrmJ2oH8MJdD/zpF7teiL73butWc5yD/S0YdvatPTlQOqJMwKMq88AbQXraRzdqkTugl
ZEqn3nT32YBahT6iBTTXlXrTs7lVFomDoHNkFSlpSrrlmLLBqVOkym3kEE5u2gPo1ROtoy6s316a
sqcVPM1aXGY82Mn4R0vb73BqkZBXcSHzrh4d6CnFykIBdjFkrk36GBoKCIlDpvvVKVeL+jSzs0Fd
L4P+RZqvXMseeWkpvY4LeTtOmn1jFc63S2wynHqr6bgvp5Ea3uuTs5mxs3yap0J76q1o5fICfpCt
0q5iGDRqBweWzlSpshXiGcFWNn0eXFRcGpgKolfvvvrVkN6ahX22NGM48E1xcUqqTY5Wc6fhUwRv
updm2wATL2MyASaSHR/GdXDbkMS/C5HzOtYlRgl26CovnJfSrYp44Fo2vT4kI8vGbCubmsGfMgNh
cZJNzvdw+UB3eAOG2RJ6Ji+VfJ43WREdlPCpk/bjkT48GOTSZoBkPPBSK+3QkBT1pyEHThF1FqTh
3kVsM1J/xOHcbPvcqTm5Dm8XHAISLU1uP4UdZEPGSj+Pf44ey1dgYcVZzk+HAcv5tsWJ/G/YXKzt
Y5OvVGoOLR8ggaSTnSAPKKMVlrNEm9Z566awwqeMKeacp5dxbyExZoqV+1Ao9VnJeJote7hcApum
Sa3lxuF7q0fGlipesIvQ7et2OBpYh5hXElljzYlWejnf1R1CW02iqQ/yoo7NzP/YYd7Jpj+Y1W0n
+PdVi/mP74NkQ2yyQaLHQ3dsDOxNVevjznQQci6Spwjps9/AKH5T+wtfNGWo185YRyc/1vIDgMlp
o1vF/Fi49hd86i/Mh6tkAfnkbhmaqY8/AzIG/M/jJCIu1w4Zk72ywyxIF11nFHhO7jGeKZLvugcP
smpshOayNLTw8iQfjWEDKmVIgu2HPPweqSScpGSERFV5trdq1NFG8cQokSoV50cRmytMqItIq6GA
CbSliHVinGxRnSnOcn6YUOv4752EZn06hxiwwjULboStWxYEmc9vJ8WKPRQnB6i2KFdgSaGWr0VQ
QrRui4eu6Z1H2PXrOLOL18SNpiPelMaCemn5mqMneOM6ebKBrlrdkGKLLjUB9tuvURCYiOumAOxl
iUDESJabu1D8tWUoFneQw18jL1U2uCZf+mT4fY5cZ2idtznvcf4mcIDf13qP2wbcYNkyjAYQqDKA
wLSwzbUQHF+oiPo/uAjePXg9EmYTDjwb2ZQdljPe9bzAj4Zr5w+lPrbnZFa3siVH4TMMnCu3rOV1
oRm+yyKBNLGTQ5AyQXYfewXVS6qDvPQBfmetuHRJj5HeAN5DdjSxUR3cxg+jnWxnoT3zuC/WoSgO
mi5aXBUg9500QYZVYBwRvXxBg4FtJ8aC1GrYj4KCZbDaAs/WgbguIBIYCxe2xT2bfP/eQj96VWrz
BF6IWCz97uMO9a+ksnayKTsGVJsFL+9WzsrCMeGkgF6BU6Wboc9K1Jy9+r6rQbCVIzkkKZbw3pSd
UokidY3LiMCK2efB7Lo034jbrCFDeH3fmk3Z3FN4xyBeSzgFC09nTKME7xqtFkv6nBpgS0+XLjTZ
3rpksM7LsbiRwWaYn3p1/pbGk12ePaQLDlZ3H8w2IMG+A47xP74yJkj/P7d0pooFGlkkiGUCfUc6
/c/9t6/XIzjTLL4JgVYncxkeMCj8Ad/cur9cNCRsAhPbzBhOYQwyQlNWiSlkpr0uRaZrsBS2bma2
vfSrlfOCHIZ+uC5RY1o5YE9+K0NIiJGZd10wPGVxGzeauTdCHba9uEjiDqZqt9nYmPurttl7PILk
TRxENEpNcFrFWBkD8LqFLartgKD6F+RXp+bOEhUJYy2BYNcOpPYBrvfKsTZ0UGJJYe2CEleN3tAO
8tIbgX5oBhC1K3lrkvcUFpjdndK4842MJSpZzPgOflzwFeDQtE4QXtrKZpF5WNo26Qv/6uqY6wgD
zUhdf/V0sFoIgcGkNsfopYfor0Nl/qojBrctxxCctVhtxBTFsX+pU9g+KnrbPpLpQ+BLH+9Cg5aL
aMuaRIy6liP0IGvvoFKuZacM5RhLLVH0y3cy5qQjT8F64qkhlrxcsvC+RSHzJH8AMinZjYFKCEdB
Rvi2WT2iPeL3gFXyJEtXlh5VN3KxKIyN0zRY93Kkp6Nez57lzrWUbzOHD1IbUGpUOFsbcDMIRzWB
/WiPZn2baiMepmWKY3cdff+nsXKqodcQXjVnBfkz27hmpr+YYfegotvwyzX1Z9ObopfAioaNRfps
Dyw1vsOVvFjKEfwbe20wf2J5aCQo7HrQyO8oUM9AicwZiVmakVEIoaYp/YEq5KoZ3Pa3r8XoqM7J
S2H38xqpUSob4sIvMq9lB+CaHzGynbsBZMoKFESLpl6KYaxC3n1Z2VW/SmaE1eesSx78PkKzF2XZ
3C98rGxpadi2ALeqcabR0CjIcC9153u1s7JHdpI7hIaN18BFUAR7AQe1AppqMo0rW4urXRaEZ4oU
1QHU/OzfwU9T97HRVPFfI7+kNuv9Y2p34Jzd1N7KZps0zQGIAgQsC/DCssnLM4ps9Xlig/IYCoRD
6eTmSjbBfeZCLBsFYvGVkl9EFzzOjQN7hU89x9z153ZIYuqmY1ePIu3f39tEKYx1DVkQlVn8aP3K
upMAAdGySZLfYTljPAe+dumTEoKir2T7eulrJ+P/ME+uqQpe1X/Ne/8J7z9P/mbsh8tb1e6+zxb6
tXn5gwwuYt9sLE8RNRNSqBmCPUNkfgNnAuBL1X4GkRA3il33DrOOaO9HWr/xVdt4sZL6To5oxuKX
Y1T101ihnTiB5gaeF0aPeickucQahdfvnb5Pv5gm1CWjrJ/naKjAXPTjQakxEMCcsr+30N+hsleZ
X8y5fdFHoZj9xXcLpEBUS3m2x97+EpoVshbhON7HioW6vpfNB7mM3SESKpdBy1a7LkMyh2VO12WK
WuuRQEf6Mkuxsykm9z/W8mBoXdZyleJFfIdYq1EwcMnQftkjlWycUoS4JaVOfpPZQN/OCuq2WJNY
j3oczRRJLB9iWpuAn8SzGuwpIBpsNYdFOqhvTdkrm40zuuLc1UMWbYLdNCNlr1uTIBdkaFLXYdZv
JZZZXpAcMYbsByIpPBwNpD94ku1tbFgWEleHJCrPJQ5BauWjv+X5EQTw7Gvc6/P3vpm6BcrI6p2H
puaxxvFwJTuSIdr2iq68oJ6RbQt7TG6EtvKXDgygHGAqKHhXg3+0rTw+XTbcmrVQUBk8yU33dXPO
3pVsr6ry8AR9eBEfq/AetwbYJCg55VsSwjzJEQ1a2BQBvitYjpd9XjwokJSw7hzIaPJheUyaGBL7
kDwr4hIPIMddI3+0/ZiWVZ1cT/dv5YAuR4anCePgJDuLqcI5HhmavWwiM4TrsX6TFFSKGh1BAZgJ
SaDaP5WUXVVoaN/zfCxXMLwEU6qyEXEvrfpb3OJmbif2TwunA/i7vXEf6jUy+yZ7SpRpi2c9zr/K
EXY4PhhZe+IM0z/PMyIfRRfp38b3u8BS/pKh9xs5KrQG/dt76HJzm5iNfTtnbvg8mgiQCpGmvCyH
UwsHeYGRSflqTZAXitkY1qK8/9p2DuXHKkBJzlyDSzSg9bT12qtcmBV9JU43NW6aWIAgNqFXuySN
S/uslnjDvnACysiFtPUJm+C3C/oObFK1Ft7I3/HU4A8uR1xjjT0fbbXsIW64IvnwPj8aMuWmTNS/
eKz4d/KCY6+2HtSuXilW+xZT/E7ZItSGnooYJzs83vInBPl215C8K5MfQ1Zqt3lODUqOzG3/pUoR
XEHH4RU0rLf3fP2LCxR1jyuSf4eNm38XsW9Gy0OJbkZE25QFZizWuo2DgpMc3XJgqjsU6YS3o16a
prLIXKU5RX6ydbF/vCyjVAPbvhRkuu+eVQ+NyFzmRGnpopX+0dLjbODz556RYYdrJ1RdpbRrP53d
mU1mAuWjf0Bq3butjD6/AzFv4Vtpj9Ad0VWRlwbe/gEPmqMKOauGLWU2DlTq2G4erDFf2qJVOp3G
Azjbosmj38lWEAqZp7rinSg6cwc9rNRLkRgSTd1JAetSHlvlWvXVDwxEKqwMN9ikGZ9KfCXw2qp/
FUm9HfW++QoDx16R+leOXpNZxwRxpxW678lXPch3cmjt5b871OWf3N7BvjJK7J0bVe2dh+HNcswD
yGU3cJDiFWw7faN7ybDHPO8m1KLa2stmpSMYKkRMIqGfJu/CceJY8T4YdFVj7bXMhbnCu0YO0TCI
NmHCHGodl7FSXJC+zNdQEuxlljRvMXmXV50LaCW6+RSXTcsMX1CvHnc9WoIkBcTU60rYVShnGbt0
qMaHlaYuwGQutPBV6P3vMJX83xP+LUnkWz8FeYmnfxY/Ij2EEmQZorCdO/1pNC0hwgsm8n0SYmmL
lg/nTz/zxCuDSS6gFyReonTNE+mXUav6S4yxnCR9RynGrmrSlysOe9MXr2QHHKGpd/yHYboYlv05
bBhD46UAdS/jzmjne4RmXy2tBbA+m83LbKD7Xmf+8LOK/XVBCh+oLAaqfpIXv0afCl2cjMErD+0I
iKdh3ZUz1lGOas0HV7fTw5iDm8CmtMXsMYNrGlfpXTTZzV9qiYVV0No/Zh3iae+m8eOoK9OGSmR/
MJG7Pepl5a3j2qif1DHpFmESNr9CYRmiV81fdtC8qmGhvw5F2uEHEoUggE1lY6PlF1vJtEGZafrm
Wj8h4btfrFYrtlPsj5shgOQZl79kGH3tT+Fx9CCIj3P7UAEoXSv20Gw1X82/1Kl69hUEkZrJzu6D
MXoudSv7AgiQY6LeBxvZpKKFCRUHlXOf9dUzLh0rORtfHPH2QbatqfL8i5epWIhgwXboEyN/aCKT
F482mvsxLo1XzL9vZtTYHwFZZPetMjxY0LVfI/JRO4SsjFXs5LAsTGs/BHO8znIDHSbH6k3cFbT4
NipSY5ub+m/Zauq+Mxd5n/Yno4FSKEZcL1R9klsltCjtTt1Bxh0RkvE+xfuzVzbYgzhT1aKqhPhi
Gf4KeFC/ACfFwjJt46UMSwCwXsztvhfyncn0819HzbizXtaKpp+GFiovOfrWMICh3eip4twH0DZv
bM6LiCB3/IAySNNVGWKIdWlrGeL/QaVHewUl0fvKz537aKqh/w8YIohQjxnA7YA3rOzLZ2GUBANX
cfDU0djrH1q7bw/5YBQ3vECnuzZEgqriW/riaxb01KrwfgIJXvNS4OPOCXJdDrXzM3NSzlnNltpd
9lzHCHXA4CrORQZJCkeEcjuzX7uzZ4z2rGxIv6Sa+kLK3/wrLm8tjtxIGcTqcsi94JDrWovSJLTW
T3fTe++/jkPe7gtwieYxqrrXDtvehz6L9VNY4EA76pMCIxbsRJul5rmay+TemNzfCSXVr5M+hSsl
VaeD38XB86R5Oznedk17jWK7zTfHLL626SZwguAbRGqEsXOOnGmPpkBXDGdKZ2tA68nLNEfK3oyi
eoU3mfO1UNufcRrV96aWWLwSUaA19ND9OsCZwCHHTU+pP2aP7IXvKzGeNx5y+5My71A/yb/o1U8z
VMyvOIoWkXse05b/HT6WKZ1hOAB0RExcfCMyD/i7UfCmJTuRuHq7a0phCt4gpCtjlwpqijPpTdY2
7WXl6zw5WceCDWrtskxbyHWYXx2uF5457b83NRKah1lc5IwiTq3dPOR4+UY/3WFQT/yXPrsW6CzK
48lhEk2oavbSgeW1lb3BOOXrCH3Rjey1KK1v6trETEYMxlfE3br4vC5DO0+f+cvHlN0Sg92RWFn8
jLYIfl5akJeplyQHORRNjOExqJPLyDQPs+dEcM310tr4QYLV9NjVj5wlNPz2nGArmxU2AafOKl5k
C930+jG1UP+BR6EeZMwLG2yGTNTE/JnKLOpmzaae6uDuMqNCpCGocBYHPKXjLZqot5FqP2Cf6n3J
YE8vAz78d06Wuzex0kX7Luj0UzO1JdZrRfnsJNgN5Ukx/0IKeCG/NZrhfpjOZmy+oxj1Nl3x+Mgr
7VyuLS3qboyar5eCLsvRsTi8oyQ1vug9TtRBlCjoxNLMUBEULmjBRvYatTWipR7MW9nbm6j716mm
H2Rv2bRfijysb3Xsol9G4VtqNsOjXxneE5vSBUYi/gpBAez47AItoppfWlYPUarXbjJfUdc2e8HX
uHIqFFWqCtcXSo1o8+MniN8fidr6QSclIMMoe2j7EFLHUk4KAgyAZ0UBliYmFUA0kIbq17DA0ock
DvP9oODkJ0+b8jLPr11ejQhNk4Qas3xcZqkL210cQINyehsfIVFY4130CvdjfLCS8HEI9UrBi8QJ
d56HeV6Ul+xUAFyZ5wE84RGlueWHmBQEiFS9XcrRJn/Qsy4usqOG3nxssDmQca2v1EMzB/tB2ASM
rXXuutY910abPwVlFq1yH3tS2VmpMxJ5I9lC2TslaKv2NnqHZjegXqFjF5gqxSN6KfFBhnBWeruT
sWsTifAW5xUxTQb/acpQ4AA11CUf7fpJjwbta4066dbVimRjimag9Yc+tsuncMzVI2TWdpmHkfYV
KqzwyVKnc1X6/n1aKK9yuuaN6bJM7IYzFMrdRYklUdnG6SEROmRqYq+HUk+fcMQx7qZkRlePlzmK
6vpWS2BRyVFykouM00H2/v+T5KgMfdxIYHba0MJJNBu4uKG1vzblXS165Z0eBqjnaxr2hIy1qoJP
6XXwf8/9tJRc4VPM4a2yLrMGFkUfeAcL93oUxsWtO7ozhGIwJXNW6jubt2EEK1EEL10fJmTGBIW4
6tuVDMoLMIS5OF0W7FCZuskLFy1kZaUiuBzg6AJ8btFEwHMWkzeo5yzE+cj1qhselSOJtewtJOON
WUxbXJV+XuOXqWHHdx7R5WZjtBmWXGWHms6w12RDTnWMEIr2BMiJAgk/rH5fmcrA905LzK1c9LKe
oYPInQL9IUoCnuQtnxe8P5MzdYhZXQjE1uQbp0tLdsgLJP2dlgcGFvGMvcYdVUvOWW/+CtMs3ppy
jesQmz/usooql4zq+4+Qt02H5Z5pUsq/jr7M5kzTbJAaQDxGriZ/Qp9W6bnJ8fG0y36BUka77oXC
jmQPJY0HWd4BUSpChlMFJxOW0IVZJEKhBiBGTmrDVMOQu3NuSUBnnya0Yqxcwx7Mct06QkNA0pNE
x/tPsWM2MzGP1QmPWzhamxiWDjLa/pdo9KPtpVXk3cnQ8YZayHbk8PEpElZtRI+MyQs0M8bMapau
AxWpUwMb2w/dcnQlpgBtRZIIOu1lVRmTK8ghEa6BBxxTVjL+YYjsbVAcWUQDljXtpC1Nw+kOofid
UcqG6+mTHTm54gJX9q9y4uPhAZg8GXA7cFAUHfOcu8u2wH5O9siY7WQ6mDQxEjiutZnwnFhcgrL/
bfGIGvXM0VcOHAJkaah4HcJgKh+jwod4rLdn303LxzanuqspOGygo4cvRl8+zXNNvl52jk6yBpcb
bDzLKh5bTBfugCauZKdczB+KbhnYA5hiMQHhmOAUZcmL7JSTfAU0tFJ/aSk5b2VVy0NN01rYrv51
Qpx396mihaXeJS7HXrPv7+M/rNH+PfY6TN69x6+JeBnPXOeytmxdfg+9RKQ/u42qDP0KgU6TWZjB
bu7/ITS7bkQ5p2/u5VA8ce9lSLZk5obj6z9NlGvJld8nZv38j2vJZd5HXZeXP9ayqsvyf66Fy2iE
vTPpoz8nyrXe/0H9bHxzK7GnFCPfw/JHyNb7v+Af1vu3v8Y/rPV/+AP1o5odPDv8jvfVjdU65q3S
Aqz3vTzb2BD213IDqWCWc5/kv2WfjFiFYgoDGOdGNvukLk7FND3J1kyd6rHOp3hRBphOyVhF2m+d
tUil8jbGhITEXUkyfVwoajv2Kz03jk3Cp1H2TNSVT5eOtgWnwraVl5kcnrba3zNhuswbykbVQgZz
0YMz4ymZtf6oFbZ6SoUOqt569w7CyfekL92tIkybrrERW1ccNrRsLYfIjhqbPTgW8Owv08RcMNCH
EgGBkwyFLtnCCoUVvNndezlJbzlJgEz5cQ2NgGw24PPtpYzJmR0cSqQFS3dzjc3mgx+gXOwG+a0s
R5nz9CRbslT13pJ9SjNc+mTpSLSqXMcstbepQ/4xD4HGBxxFxix6aoSEeeTiTV0pSF5rhSbOGNFT
2nsf4wnyT743JycDV4Nzk2Ft7CntgJxsE5/lRU3C5HIXtDjIBq1ZLj93iMFlHbH7tszvHyaIuGyW
HvhjpGFX/7iuGOYhH9H0fKXkL3IZFqT9QaGkWVCwyFDb9NT93GQ8ZXN3stcBJ6a3WxmNY1zQl3JU
1CozehdiwiUqBwRG7WOYh4ID/0KcD8VSkYw5GKIt0K00V73tuAd5adLUO0y62nWbaxCjdfItRbfx
+xbhwCjnwb3osojtVDB7xRrNKSzLZfTSJ1e53KY+mP2wHbYtp4VzXdqcMzM0yow6dlZZPXc3Xegg
hNw2jn2DavevkuP69tKNmmaLKKl66gsdLMyI0QoA4MBbX7qREfdPc30ogZ/jHy7XrxDGNY0RE2mh
KVLoQ7TxHQQ8O4H8l7FMKMfLO2wi0GIr1OQLvsDWtq61cKurBWmdIEOQwdTwcczDwTvZ7dcPIYC2
4W1Vj08dup87OWrMHCb0Ku495oA1dBesQ6wk13DHUCGJ6+4cICN2toygu1zMNHcXjd4VFOr/6JCD
XU05JXaU7nVgSNpCxjy9ME/KtJNryMh1tcayw53qmi+DU0U7xB2flUY1TvISFIqPw6Az/dAjxb/5
EJO3OOmBTx+TpWx579NkExOSbIVMv7Ls8FHZOeSkpcQfMv/4VAlHO9m8XuQwPQaiLOQyrxenzaw1
T9luabdu/VCyEZCo9wzi3Vplu7YGUBc+ys5hfOvkL4BgQtB8T5tpealf6PCobkXzUuqQTQu/ig9N
N/2j+WmuT68GYxLbzjDZU9ubHykW68sq6+ItYk/zo65n2sHhHb2QvTI2pM0BQabgVoZABJlrVGko
dPnMD0Oju+2Hancdnw34AHboEB0u002v3foxR6S2/2qRwEdkXGipZZWDQgCeO6vALEkfC4OPDx1i
iOxNA9zusB8D1ye7+yDOVji5EBRjPs/7c8GEetQyRMStWyV4jG80M/VccAVtj4Rrl6wv7cCqptu5
3Eaald1dQp0zvQ2RxR8rxwDcGNGL1Rx033m+Nj/DwXU3lRDJiIWihLwEBt7dmBpO67waQnJ1VgXp
rTJf8WHEdQblnU3lQPby53RYmE0wndxoQN7JjetF6pINivXApHybWueC5MMyburoRyCw7kVJ6Xt2
ky36chj/6Wby5Pk/ezeZDvJiRt3b3b/GrkM6YxywfQi+qyhkdaCUrIbDz+cdoj6DbyqNC0ZKbuXk
hbL1hzhVhWw1wznb54V3im23/B7EFGc9XUueNRDrK0AoNp+darzRpxrmc9rkB5J9003bIBahZb6+
ytCOfe6xVV10tZF9pxp9DmP9ScXnBricNm2yvLU2MjNv+yZlka73T5ozDq+4XImzvArj4jTYKE7L
U7qc0/K120QiAXCdg6D78OqeyYih9N2XPuYx2Xy0IrjVbdb3T13RN48qGX/RuFyMCneCoBHVBPqr
QF9Oeo0XB2lx3JBn1ES98h5X5PYeNGRLibzYyl80JtW9x40TH3HxO2Bep64aNDR2smkB4pOToilt
H0uj3MowhO23SRpn7mMXJyAvUx0xS2N8DVuEsTB/Dx8qq583FVzolYzJS5RqMRh0A1kmMU5eSifd
G97onuSs2HUCqvPqWvbJkB9i06YHoQ5Z4u9JuhtqK7yFvMs42dGmKjYKHiXCoISb2AfCkKwJjuTt
8FU2Ji04yjaJd3sNoADpEZTpoFiIQY6ZNfPuOsgoI/zfcU7EGet9EBIdBV8OMV6ODDNexQWbC2+V
jd8ao+wOAybI4dqLUAUTTciunG/M7hkWbwqFrsrv5MVH1/AuM7I1yZzhJENzbbX7YBzuSyuqrJOd
F9YmBOfmGgkeyw0yoRa8MDQKdeS5qFk57nPRGOlX9MySLUnKt3AeP3dOx9MP46PIUcmMIgYD/wyd
mVn1d7Zo9p3inpUp2coRbX/b1pCMW10rnWU39vzuny6x727R6lkPeYBdzcZxGuO3Pby0PPvJcc6I
rOR1/s3O8Ugiq3tUlTFfj9pvdUQnVl4U9rCXu9ALohWqbvWKJHCLaiNIOIgVHx+4tUe+HOb2Jq7R
LcsbHL+d3ju5w5GNanoKcXnrbvJcGZYVONu17CxNo1JXaqR1e8+ZdzKmBLbHKw5t0YXrO9nR6bwV
+yDzW+fWCIn2Hr+pXgcPVGN+FYFifhs99pAA42G7ZzmAgcjBUk5MiNXOg7SeAurt0Eqyg1aFdu6d
0qEE+/renBq0tJZpE196Y9krm1apnC7N98ERpcn7YIiDgxYgza9GHnyyIUDdu9KeOiRnDwh74+qJ
APiT2zjFnaf+P8bOazluZOnWT4QIeHPb3rDZpERR5gYhMwPvPZ7+fMjWqDUc7RP/TUVlVhYoNZsA
KnPlWs5RFoMOV9B0qBK39jtxZUn0ozLy5CKW29JhwpZznqrRxuFOSnHMDuCb69ICXscmTzcy7Zv9
rKLiflulMYY+8Aje9TzhkS1Mb1aa5CBsqq/yfq4D9lv3CwNc3dN6kRoFqt3GwOfgo6qFCBdj2JIa
gjkxQl6NpdzRrIHX1/kBHhe04Dq7O7ZBVD8Nftas7T7zkLNdFKg6+4fX0JZLN1xByaqiuPkrNqcY
t+bR5kpsZXQm/GIkKfOmfciXGjpApiMJlP4LxQOgWv7UP6llMhyi3PUPduzb1wYFUmBUef+MrBFF
TlBZK8FXGbbeX/QcGp92IYoSU1bbTNdvpq/k4WpsjOqCyEG/qvSk3imRrRx9eAmeZ9KBtLZH+Xe4
w04WGlwf/xSRhZb3WMx9Tv0BQu10+MgHQG1iMWSQfLilZwGdYR0I2X8vSAJ91F5lEy9JIRpES4Qe
orglG6xoETu3Y2U1SXm45ulrWf5TE87ee/jNdyJ4YQa+f0pV2lnj5ZavjJOz8aPBoey91JT/2WQY
mfe+adXfNo10zCppfRWyKWvBdEMmhJqVl/WbUEDgVVD/14YOsL8RVA0LspwkqQErGz4YZOtn8d2v
Q39SAAkHIUkXpKC/IPMvIac7hVU+XhFsS+wV4ipA2YrhopT4bgtKaTxCOn/b5A/ucB0MJ3wYoZiM
QrSlttPYaEeY9T63Te1EW0inx32NfPBKgm/7bBoYt0YHp7dcGZQaP82l0gYvex1us3garxIuQ9Bp
r2M2H0AIZAf5OOSDUdXIYRN4NTHlP2n0mbPSTCe7+SRY4sQnH4EEa7/ibp+n2May7/5Z3ffdfw/5
t4Zb+iFKogdTr+2HsNPgaJwmErV3W2Z6YReryJ2g4FsCxyCrfsZE6xF2Z6Sr0v4I9uO9alTUjkzb
6qHIYkiVUNlk+SK9JyvilKEBdEOztWcg9pkMj3XX94+33QYskl6DEoPl0xGn6tGnuntq1MYDIAkh
0tzy+Yt7pgi9bcrKvUWRxf/QJalCGXBW3qlBepaoPi7z46yrKIPXbrkJ+7RZz4umlh2iqYWMqvbg
Thy9F5e5uMRfe9l+aNLuIn4ZSsWFVHQc2z1VYR0ivW7eiTZx2tQJHCsjX+2FcvTuS8asec6WQXxN
M9FuuoTIkMCDvHYXQnfXDeAdW/hLXqqoVemNatRLMYz62QhHNJ5hwXuFV/q1WsSxyrQ5AUrIPv/P
0HKwX1HQtX9wBCWH2/4MDQz996tmgdO/LqHFctX6v1ct28GD8AYtH1APT3oMvbxT9yiplgXvpouv
mKL2UKYKCji/fLY3NJcJbpU3Qq1RNW4UUykfK9t3nowM3rKxSN6Ns+Hs4gRGodTw1UtmFdqlqap5
ot+OqTcN3tpQ83ZTd/4/zkxTyYwt4VMM+pFcwLiXaPH9trtLqXnGnkZPM5U1gNjLdVO9s0+9pu+o
6mhnm5TST+yog0iAM6vHMUDR0qXFJ2nj/J0xVD5lDcQFxJQFTVfnVWeU5VF8vOPk71LtzPGweXYW
oyid4RTTtgf1IKZEpYGnbfQOPVwJkYVMVd5pqsctaPlRsCP7i2T87v7TIZGa9toIdfX9J/kmlNpF
0E6Hu0+F9XrQ6vikeuFLOOjzRYbaBC+zqgD3VrDpwRvPgs6HwK/CWfrXI4hLxJzGQL1tiRsFyc05
fA8rk3ppbOhtkIl98DoI7a3eOs3hPD7KYHfe+BgV1Ang8yEd9i+/XQVbiDIduE/IRUpyL4/N/jzR
xXbTuY/8rj/7Gc9uI4jTh1EJbbSiub10qBz/Zvp5722cCLIdCflT3N1XU27QZw/E/3I5Gfpl5nbO
DrIH+5EuxGFlkaQ61aYdvg+HqHhoq/HLLU+xJCvmJSLgReEkvl8RNd0K773Aa49RmA2wTo7aEzIJ
2coLs/lL1QID1jU9fUyh1j5UvQKdJeLqdKmC0ISFyHDci+P9JUYzpulVZpA2p1f4zHcwAxQPd5fM
kFf4u69C4/DGj6RWt1Z841mvQrDbcDJTlyy5Xw7DrgQJdNWBhh2mIs32CLhW69qyAUxaifVkB4P1
5MWKvzMzr1p3ZACUlUuv1wMCeA8SIgNAwpgu4GGvpwHNOIZxhAiCM6yw24jigxFHdF4g6dyl+iIw
RsPdo0qw+CQsBClJzxhM6JJKg5nVPkZ+8/I24xZVX2aVb3nsTMY7wBrlqm5m/RXmKySz4UF79rS+
2MWFmV/CGB2dGvbUvarW9PzMHNAz0/oxcT9dXjla1AL+GbI06B5A+nn6DuVo2I2hmVwWeT9Vd5E+
fYMfXjv1yxDAjJQBvWJqT/NPZ5aliPIsJv9olic9LHdOmr06g7EoSkBU09QIGQBfzO2fU6/+TNXX
hriJNlcIlYJ9VA10yNKzqfVN8up2gb13I8OjLcj1PrhaenXqoP8GbSmk9U0yPiGXrJ19xB9QFyjr
b8FW1gMP9n1nbpHLpuBAtSmYdqAUhodeRR27aD/n/dSfvYFcN09GXL3d/Fy8h/nK2CL/jhyGhNwX
YmQBZ7U7pUqECLNfx2dQhfH5booPDu+fq2Jm/gwYAggx6dHIaBFZXuw3QcNcP/tZnZ9JpQTv0MOE
Vt7zT2LNy2mfTgot7+dn8SChpJ6j2PskS7egmINePDXp5r4nMvJwPdQBSa3lqjJAZYt+Txk9iqXa
nv3oa8XufiF6ZBZNTf0jBJD7lkrmtV4GmVnLCx31LPO24EIW7azm5BPYN51EXW1fIzN0rnBFtEea
lb6/2T7Rmb9xcqhAJfa23TUWrWXYe35ezYElJorBgBgBFFJVBPEFChQ0T0pfvjLN6FEtffmKiwDZ
3aSg9IK2QhbltJ676EpvcvWHGavaA4LFtPiT45w3hVtoG4sH2VYgOV5j+Y/5ItwpTWMLSsf1XcBB
fnpJOILvue8tfR4TuegOZZmuKb6JJUPqQN2PIhCrk9+DDtPDhyl3lcs9RGaxHmYwOc3DVtegUarm
5pNol6Icsppq13i2FyXTPkyd9UCjDeTymHWrWHA5cbzr0XUry6zaZbxCxODX4XDiyecda8vCbjIF
IDMUnZHZOs/ITDlXiEXXt2CPQ9jZTZLviSxCaPzMISSFhqB6j67ea+LQW75S4bq+xtr40QuhzZwW
K8xj74oOrPYA3+2efoo8o+ziDVu+usjRyzaJyUL1j9vMqd47uc/J19KPla97D1baApv3a72H9IWp
biqg9HPr8LtPliXc0bgde7mnbyRaBvjKUVGRKQz65GM6VD/vyw6tMiAnqF/wDTlFTpdcXNpNDs4E
BG6xDCVJLjILFnOigsHzC5qqTUi/51qc98Ce9OotWvbFPUi+LkC66E2c7MhDmHngT8lQOIQ3WykW
zoAZWjJalGgsMndKaI4PUCki3AX97cPdzMNcyQG92vEKeGR/C/SWaIlBPSzrgAv/s8fyTWubIoyz
alV4AVdySbq+K78qru0i29zq6ottzf3Jpv33KsPUxCXU18kRRCK/cPH1yHqD/eC58Juz8fSXkKzQ
SQSg/7QX7O1GMQaYFB/jRi2RfTKRAA3zD0YG/YBv1coHemovPaJaTyUaqgjHo1pQTdlKGiTtAaEk
u0ub56o3a7QiBkT7nFh7qUv9h0TQenimuJZ9Qsy63ypaYZztLGzINMBke6h9rzmorQpR5AADkm74
YObFvk3FW1NTzFcOyPFb1B/jbach3R56PD/+HTjHTrWtvLilOhXP+7i1vinwMFxkcFGIuM3uvr7p
6FaAvO7uehPr+dW8h0rvm2yPyLFTC1+ueb+crg9APpOfF8n94bEZOxjemlJ7amkM3jToeW3FpAVN
e8ocSJtoe/96d8msHif4EXk7RiNi4YQqZj5vwCt76KbVJwkJsuUWwOluLaYsqBmPBFcxNnJxY8r2
GUxmwPxy5RjF8ZOQatIQPj4iSQHybhm4sSUbSMu0jVq1JaKny7IEGlN5ysfCPYVO8GUKEzgNFqGY
zHGrg+pNZKqwRI2qEiKQLPN7OpMW6N4YWiNSCuEnuJuNRUq4f/HLMNgY85AdqnhG53WckFjIINuX
1bwz8oue+l9lseL2+KAp0VethmRMR0Hlai7DwKGM279doqX2z4LMxnrKD/HE37aY3gyBiMzCUbEf
Zp6nchHY+4Dvy6W6OdwrCLw8gC6wLl38qURg/uyiKH22l0Fmf/L9KWRMOzoL43nz/98Khz29BLq+
TTs4xdqFXYzcNOxiv0yZdUIpJstiS4wM2RJ933LzqXUPLZqmre4LsjdWJxhs3Y6uv9GwihWdG2iE
9QVotsx21qM6Z7yzWbFy6OYqO8OwlZ1lNi8rEAjsTAcMt6fZiCSq8CGgOmfRUZ2n+iOdZktWLasT
56HsQthDyvwdencvohCUOJqxHZKlb3UYqs+LYFCXehWNdn1wNjNkRccGhu98tvYtQq3nehniLJ/K
o9jWoPZU0tElWeR8jo6YEqSFtl/uJOg2RUn+1UB8+ahpFeXAtPSpww+JA9xA5SgyJ3n+VDUZVFKW
fx4XS1z3ODEt5B3Rv+vLc5m5x6a0ulcAi/1BiZYGo8bsP8Pey7khVr8OoEC3rVorp6jxjXd87t+9
VJu/Zi2STXo4pk/UmhDGbMKn2fFptFd11C6GQJ03QRA/3Kqm7VIh/akmyus/TKIPYok/4Ii2omep
WDeGo60NO0gPQeJP7wu1mc/068arTPU+xegcXYF0oEkAAd+qD+r2leRCRPk2yKjBYiazh6Q3XSBg
4FPUp93J2KXShaWqNFHmWXvI0Kl4FJ/Mskz7GJgeVE4hoGIh+beW509leu7V8sfXNBvy090Pn87w
oPjuXgJQsRqOvQ7rhlkr3nPgL+LCSM+TKAwG+NsHmHWWpto2CpNDYCqfaSi/mrFiIsFeRvaDBikT
VQaklHhghBt9QciUhVGv1JAGJmtu9Q+TD2JDzPtq37toOi/Bsiqm2tJt0xV2Ev9ND0VF10TuHyxF
nzfS1Om62bABSBTDo0PLZxEZ38bIra9a3iUf+8O4yHnZmqlsVV6TebR+nx3wQ8I8ATiVfiRz3t2p
KVqKASd9AFc+TAHsFqU3lfCiqJTXvNa6MWCkwaBv8iCGAUwYMMK6tnjtRJlErmOl3P+C0HwaYy+k
HZdu8cAqow/gtYb1vPiCIBjX91WZia/wFTogHFofE73w+Zj1Acm9edy5fZn7K/KC3bEOkVVTLAXb
/dGbRQah2Vw/UPnUj22n7XwfWeiV+DJ6l9pVViLlJrYMmgUfdE/gG/9QOzGYZVADcNxCabU3FhqB
spmfRzvstpmfqQc1c8IL4KFki+gJrO5BGl3sRqFqDlV4dGqTiARjXve7PFPT93Ne2Gj1xOo3T4m2
fhuOf3uOcWlHLwZnYJo8QvgJlUvTObXJ9hBTRLwg95qu+zbMN5BewuuEUJS1R7bjbPKifJrSCASZ
vRBKu3wjQHn70P+50+PgZvkBNu9kHlb08AycskzlGrctciNO+CnK4+QklvjDPLFPMSdXCJYK2Io8
K34HmCF5N8cwaGojGJoZYtVkHbkvRuooT3XeIxxnaYdw4b9KrJrDs0x/G8LiY+5xbr67YBi2IPPL
naW14QyF33xtQu4tbqwMe0uN0H0I3em5gQviFC+rEsLZigSfGoJJ6MA5t65zRJ7lkRTopFIcC1Va
N+YXsyM1G7Q7bpbKsxko/rNXQPGQ6NoXscSfVZG5mwrE4pHo9m9hVj/2i4xhv5e4vmr8a09vMzdz
971pwfYTh5m2Mye//BRP3a6gwv4tVHxKV5E5PyIPixKmRV+aHO+T3l0lfBs/N4XjbI1gzk5dmnVn
ek8+BYpu0j45Gl+LWD02UjpNZ3PdDlr8o41SqlN+FbxqsaltJmA916RbZJ770oQXKNJPymh8aEz0
nkjuL8SKYYwmNEiP1a1W4E1kwt7a/bKumAtBT5KQB5P9YJNtlF78DE5P6tGRlj66nErOOUpFLi+/
vr6va8pLnQP1sYvmzelWboI/9b1NJ/KxrTrb2dhqT2q4sqPVVA1A97Qh23SZpVw6XsjIMrYFgE3d
+IT6zHFQsvhHb5DkatFFeamVYNoHADKPWTyjXmJxuHCUcLmJjgg6qZmlnsSWWU499adTbBkgmIu3
4HmuFQ3nU2G69Q04ZZZqsVG0ON7kY6BPm8m9qhyEUXjtW1ARI5qzwzLITAbPgM7NjsN+dWOxqjSS
lp0T3iiuBnq3bixWbcONPHeCrZBRjcJS8Mt3DxNKKvEv1wAq4AIV7HZ3hlVgIIjBiC3DzQ7txt0q
Sfvdmif7VMELka/03rFPYmu8jpx0PsCfTj56++RXPZ/d1Lhr0C4wgzqltkGdabj2dTNcZRaT5l+D
flK24gsqNbBXubroTtKvt78HSrQXFt/zJsmPb/xkmi6V2Zv7wJufCrv80mh5y+E4MD44Zf6lGBG9
cbXO39WV15yDOBj36ZTqV6pj1kYJI+MFPAEoiCwe9kOvqbugi8OVS33hi8xyGslvs7uvvPuMxqGE
oMB41ZXas5eMjxC4Nh89n1p/7wQmmHNMyFjg00ri+FBnVvMREEUC1WPWP4ppoOriJO6r12bllQTe
D9lTGzb3sNq1NxJkqXa8CXxud2I2Wvc+A3Af6qXy2MIx/RRPagZMovkklgx5k/sgAQ3zECi9h7yA
6Z3SZfCoKfJg6fc0KVDAJ8218+JyAZ5o2os5tc7RNdJkLat5qFqPeaA+i3Xb8Ji6Tf8SelmxdXOQ
bKaqWU8dkJxdRrfz5IdXQEYAk2NvX4Psv5bLgDRKeNBozlyNNuz4K5Ke5dVQ4/HY9OqnLIfTRVxV
7nnHVDO+2FWKzIEZJXsrqyrgferwmGraQ0MB/724en+Cxc91w5PXphFwkgf6RhJkbdWqOclgWaa9
5ywNTUoen9y6/DjUar8DJYQI8yIGDbPA9ATH8Ye81Dz6kXDJwIOr2wZWgAr7L19Zw35WJmgeLZvm
ZZDFku1D5v9nO+WSekMukmNyHE9rJGyhYFsG9B3qclWF8FNn/MKhb8AJ6q0pVw66OuWiHsEobofs
Zq+Dn5R+gs5KeLLAeMEh9B/unjcLfUCvtGsoxyFrIoXWKU4YcxNV/YMcPuScMRuVy53I7ldTS16t
zJKVKGdVTk3TX66T8LZpHF5BjBdeUA87tMiywYaIWnc980Z0KyUWM03DVqoYH21eXkKztD7ktIFf
J135S9zqTCIQuISxnc1x2mrolG7UJYefw/Z1oFn0M1SJwGvChW/wvmCn3WexxC8EhTKTXS6LYv3G
SLhsl0VoUNbB1B46oxhOtEYPpxYxsdtM68bfTXRTydDH0Tu3nh3voPDFOUd2/Smsp+qY+v30VPYv
1LD6qyNvdHYEPGyuZh6/k8vTzG5emjKP1COJx/oYVwGlyMIYdh2gHJ5MZowuW3kEfxCcBy3il4ka
6VPR+Z9cGi0/gZSc9jSl8IfXetGn0NHbVZJk4WOkJu1rBaSDumn0yS286TyGYQtwmV0ePAXIHgGk
naLwxfCTbDPpY3+ex4Ka1zJTl+Huu5tpnaPYeLfZ75ooLc287Dd5e02UsuRxX2XfmzFe68gVfSGZ
FUOA6QK2URNe7PiTTztIrX0fwEHcBP1L0oKs6zIVtJqsNrAwZ7a3kkVxaUP0mKRWhooc9yAyjnFd
7Wlyz+tniPLblY7o0NYdKJHK4IArXKujw8+cqr9jkKrfQaq9NGo7fCgKYDcjbNF7Rzfqk7/wbJXx
j9m1EzikveDK+WHByVTGR2Puhn1m5N621eJo60Fgt0EwNnhCKKmBtvZqNx7Kh7E9abtEadFFnLLw
yelynGoff6xGpSCNxwYZtNRUTrbdPy+/yHybxzzLagSTvDV4OiV8h3Z8sR+y9msAyOis1ea+cZev
tZSwZPi1MMu3X5SRpXwV84J1ntkhpa05VetD71o/bk/7sim/83OS46CBUaOx499mlZPNMJsSHhy6
mh2lti7WMsgscUOLujaM6NDPWOt0mNN5Jc57YO9mhzoEZSn+30I81Xb2YCd/qLFuXWT1t5Beq9pV
bcNuf18JTCoo48wttk1nxGyXKoM1loexgE1SLKOf3OKm7G0ZsOnyJoVIJIiuIzf8+GFS9+2ie5+h
L7/ONADNPl3CI+LFOGGeYgrT0/gwRg83SxYic/oISQbQLei7eM1Pur/QPHXsqv4ROjVJp9gZ38FC
POx9P7KOk+kWV5+b16at0vCL4TRH2ZPG1XNSVvy9DcM29ZO/qm7qKZT7/bvEcH/k5FLO4rLIrj66
tnsUa4qr4Z1vQwPUwDq8rcYmftbtb+BwET6ve3+rUZ/diGnzVrlS0J48Rgv5ZXThBd16Tpb5OOTK
WWvNvYJ8ZGbU0ccBDc+T1Qz81Zd9t/YCzTpRM252C9ssnHYKb6oQed54PbWa+mviXn0oJU5e0edo
3tQ7y9LMo59F2RrpxPKoQT64LvpxJisYxRc1oSHUOzR29DqZTr3NlpIl+Nn2YfZdZ1O7cJ2ArPGh
X18OUTLcNS3f+ILmOpVJeIvSlnPU/wy975RZhebvuQyXfEp49hTn0fEUlzs4CbAEUUbEMOI5LB5k
lhcGNXyxwZcVD5ytZxCsJ1n0Ww/U4H3xttcyOEVYyteBDvo+SL5ryHGA9Z+Sa1C50bkOVe4PmZ1/
BGx5lVMANHufHL5qHyL4VRHAjf0jRAQt3KAwaWvpBBl3wN0dprnq4k9K/zFHb7PrB/tDD1Xfteun
zxJlmI13iB1Y6MS0OFRvXNp5jmL2CeAhRyufJ6eli3HyblGUW+ud3aIhHkBYFpN1PNotOss5Wqxb
ZS6sD7yUgfksx/yvsXrhmWf97cbTh6p26091BO8Zulnpbbc6qsaR9E38yGvmz921HqXcp4Ni2Z0h
MPx3ZK/MufyY5Fn8QrNyeLSy2NrVFg+kbIZVlN7lb2VH879T9dajBufkJdHcEEAdCw1/kWoeFF9m
SzVh6Szrk+PW3mEcE7qjUl3fVJPZX9OuV/ZF4IwkAJLywUYCa+cBEEGz2TfWlqX7H52k/g4Kq/or
BPZ+Y+dBHgmAuBGhSTcttCoF78g2MknnfnSGs8IJikLwfBTLArtV0XRTxtXqHnOzb2tI1oxnWWo0
DeqZEIIAMW9BchW/hB+hGbwU7K0VwpjEwF9T+GiPV8WN8osYd3cINOExnGGXaDJ0Ct8sSPBo9Ppm
9KC+d5erOVaVqVSjovBYJ3HfUmBoI2PN0+SSxq71GhRx8xAFdOxM5CFfU6OqDrbROxtZ9aD02pbx
7O1lNWprdxVwn0DVkr2N4z7pnas/NR7U41FYJIfE4UtTVtYpafTw0oe71oKUB2hQ6Gy9lm7SPMn7
h6CsLx4EV8G6M0r96ntAQaroudO0iGQHQwJLRgy75eMtKrfKZ5KDzjnKG5q3ZwVaTKUx4qMEy14O
QdMagmxzd7+KQRFrO/S6vbEnWN24FYX5vufrv6YC2F6otYI/WlJM85C623i2660PkcF7Jx7bpyno
t5Tv4e2bLCpg6eDqRwlWOOqdDBUWvRL6wge/pIEavowfrVOFx3u/hbwpL37T5rMX//3l+Zc/G7r6
7MXuwUxM7SzD3ISUcf5gBmasc+hxs9UtzmpRm3o7/W3jfR2RKX0L2i5bycXVAvaWSlU9tDP+KU5w
rLLX8RhnayktyDDLufxel/izLaFSrbgVM8RWM+iuUxLsRRRQ9nUtEc4xLlbXePV+Gh3EhQfAKhq1
3IufaLR7yRQNHeOSrMYg10EW1+nZ5qBHt/dPQr3gVQdf9B/+vKqANk+3rZbWq6TZ3Qn07jvFR8P+
vCtG/nBloVbRQhu9QjsWvO1eu8j5oC/koHXS8HiwzJsla78sWVsiBfYFa+otUro/f0XWUWZvQVh4
W+nJDaGWm5povEqvrZEO1c4zQm8ji3aWZe8gxZK128Af19rQoUuVVl3b7/uLb0fvZVH2JA5Kc7ln
5mcklr5wc33fJYYCsL/5OfBqR5K8uYg7V3xbJR+tqSsUs5tFHka56IUB1ZCswzY87FqABLw63SRw
fkvIiATOb/ZvCRpZEjtfalU3dZzf1mVKu4e/mtCx5T2ihWKMVFQFX2VT8bK3ji2OM5FmQy6DWp9T
OGRTZOpFSPh16rRAcyl/O63dwrZCxT3hMahP5UpYhMyFd0iohO6m+O4MRIoGmCpNQmctIRIMms0H
M+hPG2nrNjIjfDLM77lwD4qllt/vXdpS3wmKHzduQutntHSS/2v/Gw/XuPX/yRUpK3SaCw2GipJ0
5LQO0AbDAazADAlpF+Ex+4SsX3a6+wfE5+fVoHeIHanJuLoH3y+gLVdZ9pI/yUBQ/HPh3OvclamS
5cyczH8cZrtcU82iyXsx83YEjLnMELFWD7Wd/EWn20jPzuJL83YNVjg85X4QDcmq9MPgMehM9V2a
z+mKQ7x+KqtEe1cvC6FaPdSLJRGuOembNPchwlo2yEBJY1V21LL7MXURfu3HWxLEbvQPSYDaU1GG
iJJUmd5v1cqoNq6qUrwAqwNXolcfKVKQ4i0QW+z9CiCWcNPcpnw28Y3ZRqhr3rLYiPMN043Q29g0
M62Ljka1dh2U9GPBC9lyYymMhSPxH2t20fTeoDuV8ZLvubf7StqYW46W1kluIX+i8/SQTl+3ADI3
ctN5cw8S30yJ6eAXzotYhJYHREEWNSMn1JPVbzygsnuengwQSw8S/aeLwnQLE//Ue7d7ZSM3RAlM
FjJRugJOIKYuRa3Sk+ckj3eA/eIqFtcth76YoTIkj2oGoaQfxS3t8Un7MLXNj1t9T8vnQ6fp1lXK
eybPEqS5+Tud0IJcUUbxrvOCR8omcGq59kE8d7dtdt4iyBLCjkSoDFk7fZ2RN9kLAD9ZfvdqQI+t
mALcl5kMN3h+GlRk/7V685uvrqAJU0yN90HEvWAO40VgqQqIGS7a1pL0/2XeagQO7bD7QB0hY2z5
rU2mEr+TwUIFCHYRBLdTYEQ3n02jjunVKB4vYaFhRo/0Hh9ppPB5axtj/lZoKOcVWIg3eeyrZ8Og
JUu+VL9MJ+38TQ8Z1LpRtPAqgzEF0TUJSAkXjm7t3izkaZjtQoO615uFAfYTUhhUMX5dSaF7aeWN
JuSgv9JbdtOeKLjPJ0lvZZIHkDyWy0JMAeZYDN/TRRxHBjIr9W0mZqB23wsFOMwbv5iZqVYX0+dd
aRhAbv9pfz0V8XpKyOgAGwrWy2vId8dHURL56s+ZlQ5bTYfziebr9Elz8v9zhOv7G7tAIqkM3Isy
m+BTspLSYt+0w8nX1VWZt/R6xWNKib2GY9RceBNksGrLONettVHpbri5xA9ZbM8+OstrDanHm3nf
ZpfWJ78zaHD59zZt4V2AKD4B8Gmp2/uGe1xhBuV2oJqxllVZaDT3yQU4ebxTthaDTZU6i083ZtfF
RMkiOt3uRELZGiz8rhxbbwuZNJiJT1Z9z4T2t1x7Q34ExVidFD/UL7Xdapc6Q+53NVewi8GBu1Zd
A9+yoMO9Oq3E1not3GejDiiuJ3m8kXW5hKmqxrp20auTQBnGIo2mhe7mUzgXNY8RLiYLtyve7HKN
Vn2/NarRO2rtGLyzXf/FLYf0c2Fa3lYfxwIYVpR+nop8o1FsIQ8ZxYjaTdRoEQrYZWqZ7qsiaNZF
OypnpB3tjzME6AunJsy4CnTFxmtn5s+jAzBVj2K0BdJqPrp5Fa3EJ4Mfqu2TCTVtC6XAza/Z/ndv
oEgoAdrUblzLtWhAIY0kSlJWEdKoxfsS7P//+GRG4p9ckgBaxZZA37V+Br5Bur7ZfL+qTrLwqEF7
J+m6/J6gm7KvQz/GNEuTtpZFSeGJ+c/aLdt3j0i1r2MFtF3C727ZyJpc77723+sNak4twcj3mun+
TIxKdlTMRHWQ8JWp3zo7H+WW4wgUtdrd06h/2ndftVT3923WmHB6keW2Nmhxk6lvRuPWpf6BStKi
E02naf0gKtKiGB3dVaXNhLwCOMxiJzGyfA8U8zbYyuvUh8ZuJGdKUptBDxCxkhnU4v/x/V/jQhBd
MGXYe7lc0Lo/ZsdydyBaskvX8OKwkqkMJkDCQkNDu7S97HL3y0x8c+3z/p0FB3G93S8hbWRD30/5
koIcP+O+V2aD/Ehep1ZpbKpnizMHpTC469xp3lRGylEBaCAUJswArnjFSqYyUFWAYwXy4GJZvfv/
GCyX8Zbyjizfr/o/fTr6nCs1Agt3D5a9sqMwtOxk9d95CVWVNZQ38zls6S2N0VZFlRwIWLdAxlKE
fMqjTCVG5ym/sSoQOPWAuAItuKmKyBCRPdpXKxpoi+3SlH1yBt84Vbr2+1D825TVN777NrmKhLzx
pehIU1rIYCdafobq00mOCNZ/f+b90opbF1u4C4aVs7BgWIpxCDIY16vWzR9BeSxUCgterJr128Lv
viWma6xD04wuJKBL2OKSK8lsWdTCESademX3CSmgofdITCd2Gy1MtMm5ivXm5zQNkAhdGeVSazRC
ekibGDYFFXpxVZmg7w8LRQO2k0Nhl43jtLeN9Bss06wYNW/K1jL8jGxChaYiVDhve2TdMXOYnRfG
PPn3KdFs09bT2tDM/PcfLquQL9oQg/I/ksGcFs4RE2AFeH5Wbvb9f3y/4tuVVImzVQweeAdjdXuu
Gwc62iHpbrO4VHQkmhf7NpX12Y4Rbr7HK1b3o7XidCer4r+FiF0PiFGsb9Pl6vQrtOfRjY/TNEan
znOCTeD61WZcshn96NFEqEiOo9b0k5FTyJOVru4hNVwyIGLC1jgd3ZRX8cVfRHSTwJy5rbTBOt8H
y7dAq/fJR8Awwf6N/3+aQNyts2yVEI/9IQC22/67X/Ec+CN0umSHOYEWOzJ7vgOOVe/rugdOq4d1
fKXv3dtEfIKb35wapYdDisDuLQbxqPhqCGU2tcVLMFYcP9krflv5f5Rd15LcOLL9IkYQBO0rWd50
tVyPpBfGjHaG3oL+6+9BstUo1bYm9r4gkA5kmyqCicxzXP0cZeV+/T53GwvnRThxCtTXNuC4xEWJ
69OAZA+9kZs51dLg4eGwVHiZY9XQgHO8ni4cFwAeQGP7Hk6FTwCLkky5y4QzH1gt7BfLDcmoKnD9
qs9SMHjDTLo7M7lPelTv83T6TtZSoHqlBpooITKVErSJZqjrnASKiyRC0zLPbWAkaJ/BU7LKsGtC
q49PbjQQohMO48rANQ0wBmoMlaDoCAFlB9OiM80Ww4jOON+S4KXScjet3DJFmS9FUYAWmcIXOtq1
UwedEqZsnJBwM+uMdMAUC08T2swf9LEMUFH1xAs0keXAjf/VQC4qdsbZCM4FhnqrLjZadXpAE/J3
qvkRujyGs8evVB+ERpcRHFxSp1fLV/JYqGboze+3OlqA6POQ071bkwLmHOgeM0vBcQU4NGz7ls+d
Po8ALdT/oS5pMKSEuyEbl50e18nXEAgOfs2QXUbioUTxAJhSyyz9qkWReYp7YSMXkGpfBrD25ZKJ
AC8PcoyxPQrlgD6Ev3WR8y1Jq4+Dc0UrIIUabAokGQf9r9HKTLp1ceWjZaG7XkbpUuAx7DU085PK
AiNruF0v602gLPPXORlzMBQfZtveabUDArLI69mZy1wyzWgA2893MPAsO9KPdvXT7y7kv6ZvQas/
hVq/rqsuc+dDV+w86zuOqlBGK2/nbu13Q9boqY8itCh+MhwUX2na9Llsjega44wucAuj/gbcHByg
28y6mFNpf0aT9YH0ZaihX92d3A0Ie1AL9H0ErQm6hlFY7eCFXSKr1N/C1H1uXADjAs5BPOkNA+WP
1Nuid4KwHsezJT7lDs82WpnqJxrcSOinBKy7hf8ok0l5KnMGkI/XGOWzrqFkcnd4AvpytcaDOVLX
vXNvssgNYnQwBJExOWBrAd94FPJyE9nCAmo5dDTUko18dJu+XJUkk4V4ymkWM3BaPcaoJcwOzNeP
5neXpBgws6CaSEe6RMWpq6pl765Kt/Lgs5oX2xuOOHjzi6g3TrltGCcTr1o8oGmnG3YBtsDKAf27
dKChlF5kVyLNGl17dSFxjSPvkE0bsxf8QGGkEgDcwKvwWwgpHWG1qLIDryGYMH1PFmlSZSbNqBKT
ZpXVsJMSV++aCjdVTEhrrLZHX7UeLaVEFe4sfN8MbYS6a9SHKrfIsHGK75hDMKOcpgIJL4pDd90o
knOYajWAvgeWnG05kJIlU1P5QL0Fyj4pDGSTd6U5fL+LVDGo0+Gvjuv6dyvX6FI8ozSFo8Rl+tpF
ONoSTvOMj3N1RU8xSi1aPCZ9JZf4kCJvmGg7pbvzoRXA1rOuQC4elWjQlIYlRLEsvlVCMKDgArno
/y76udm7ncivONVDo5BsAiRxYMvSbXDomF95i6f9VBxJYFIzOy62t+SHdu8CvYhcAwJyDWpYadZR
VgW0TcP1u0qvrlOCVPVoTVagbpxm693Tvcj0hZvzi7rZu5sPS5RSpklnBXfKWTRNvymL/TzOxsUA
yY8op7Gpd2icDTc4/ZzPRdtXjU9TGlAQPZ8rpSSZLH6d8umsnB5iSFwDgYk9r46k5DyqG/8u/E77
sMgaH7EeKRl9+GoAunHPZU9PtqBGgwZTFg1agAFaDTWRcbYAMLpTkmMndQ8GpSMXtX6cs223oKug
dtwSxRIY7HZ5HdCLHHU4boeMVP+CpiW998OmqFafuRhQuqHcAVQ5bTqbZYFB+7R3d2vo54vwbT6j
4Ubu82gb1/e/QHQqEc1w1hHJe9s8jCUoLloc4VxmVPngf8FGNE2jscPWcKgBc1q2+eqDHGYGmtGf
3jRbQ0zAewtfeos8ffV+XDEpmnre2Wi5JB83Kxp0/MklATQ9oQmv++LZPRrDSoaS2KQFkHA0OAvo
RWsvflr6fgmMHB2mMUjDgY9WVMtlmCPL2iHT0iFRa6K5IrI5UP3AOHcp+hheetvhqHIcXtZFyNKV
Vn8q+SRRIrEwXYMMdfHNBNoOAMPkKolk6Zvz5pjaEwAO5DB4PENlHCq3BUgWOp+Ud1MmegZtiM4Z
piM7L2OqqnqNzvAmBmDAATzDpOTTE7Z77ExuZHyNl2HqoiZ40w5dlJ0paI0n74flhw4Y0WA32KFQ
EKfpxVIbJ1Dg4ony64DDBOPUWtGroSncn97/HkJWVECZeOpQzDqn5ch2r50y82w7A9tz+UVe5R2+
2IX8jieZZmpQOoeeAGRZY5TJkgvNXu2iBqjwlf69ZUj3P7jcXe69ZdwcKKtjn/1Dxjvn96fvLfEY
qdPTjLTtmIe+N/Y5/pl+/mJ+/4u6u+TYolO2dGvHL3MgrqDzuQeNNmi5gFwIOAn7bUAfCpRKJs8Z
hPbgO5JBFE7mxAC8/7ocyWSmmbqEWudu3Ycrks+D7uFSrK+dndUC4UHep7qF316SXNYbpJC7q6vL
rT//w6UETuqBMaALM0p8rpnNASTF9tmW+YZFn4ajbY0Aj4CkBp4wtEeRTM7dW4Q+JLD8Grd66wvS
8LvVvmrIy+HDunpklFXr4yUBNSBgC9uu/8oRw+6HpjRUcnPSyMGg/xGSF9oiKTvq7OKtkY/tGjir
NaouEfGOPFtWWTaIuuUHT65Hs3Ulku/WH1AAY4MFK+CNg1rCFKdTNDQ2e539u441MYA3yYdP4f8U
8r8u/eD3IP6/7vIh9kFUS+ng8AuSRNc3dhrtkOhGk7M+AByrsPC0ADh1BZi20kcFMBC0vRS98TQl
nwzYVIdl9D4vGUCv/GHOcaQtg2mwLZAJCwHYJ6VbV8VZ9ACmKsPd0Fpa5BggMKIriPIfpKTKTZmA
7EHuHmkQcn+3VgJjG9aiDsf4m3S9NDQp9jwby/oL22brnPIEDbnIaapGX1vmdttlCHGKBIwIaSQP
nRK8AhgmFxsGciMDzQhZmaJ+XXJtI34zjH257PlY/AA+ChK6cmCZLnZC2F8B+w8eHK1EYpcMdTkO
yY6aDFYt1+J8jSF72JzDBiRHfcPjT8i3asdJG2YJLQz0qNhy9hlQLfYATCouPRJWl0hrkJPMCx/F
dvhfJh1Z0VX36kK61Tw6XrYNR9vwycebNdCuqsUoRokUuCz1XyLL3R3pMx1JqJ6jyHtMHVQoci/v
nywcl/X1Up91gK4/uagkeyJ9JMbhogGt+0FPRt1yQciWgH5KBbTOYDEJ1WpsBBpONqujXNSxrJMe
xUAE/vXMSB0XkUGdI5HomkC5Rc0XgHmr5Kx8H9xUqFWUN3ARdvt4qBugA0QNuJd+ziY7AloUyJA+
200R7shKfsrlTtdhG+yCLphPzEQ/q9B2hjGEq6h3kXUjg12JAkji5bwjURl4Yx7H3IguSqU76XJx
QemIY1E/q5h7ogQYzWigRJUns1U0U4YHv8h0FwB8SkfyeQhRy6hVsUGJcQAY12gyoHZy7mr1jviY
R0BnXWubAcBoBDG8EYbnBmV3t74xcmQcynGn9Z55yhoU6BgV2q98mtIAjg7Upb4N5IhqpFediqta
EMu07RQHpCs1nIr5yqzWQm/1Twutg/qD6lQnxxaPgDMNoSxLsN38VSSdwY12V43zP2zmVgsYNbiQ
Qfm9p3sL+3ff9YpIe+MBK68L6rp+44nE3RGse1TU3aUuox8kEfo7ulJuNvD8gFAJKPkCb494E9fj
FSg+QxPCM7rd12jyjxiqR3XNmk4U0DRpcmzSDtgkmb18yhfw2jl5vQeFXfYhRD/tLQkN5MPRofQN
eLU8EJHAbYFP54vbAhpgLNm3LHPn3WACpYrc8GbgV9XU/mGKrked1YZZA+i23/p16KC5SmYkLkk5
xvznWfLdsTLqhaONXuhNQE53lv+a4j3nGAo7OlogWrnQwN9mBhNJ56NgGhyuEcoupIGNRpcDl+pt
6hQdCAdqVw86YJl0ftTiVfPOTtMY/RAnkLoHsWHFnU+6JlqwOyV3vcHDj5QLOtR9o2c1gAewzuqj
9/lytMa2QZ07mAmvXuOhEiUx8L8qEa3KwU52qPKxV4Ar0q2AV5mVhxe0DZCKhgfQK3SJpODbRfvr
HULW/2dRFwfI+qZj8Z+DV6B8yxzHL2WXV+cm9GKQE8opDa2NT/WdnA19dcaZWReA8xhV6W+OZCCx
DgHRlKNfYe0XsfPRQ5+g7BpBwVGK9rfmT81qLO9YS1C8rpk4+ruWEGyhdZqsjqW0zJbhoB0bjV0X
iqbBRedpg+r8/UJ4e+RI66TAmtwxPif+SkWyEJmJHFaGkyUXSP4Rr0ntoHsMaOMl2oFgJ66S1Uzy
yn1C7q+htMobQwr5A1LjJ23Kv/jbDnD+cgvYPKydTjSY1uChvUSg1hqFmVmBX5W02UJ/dVCupANB
AjyVzypLkkk2AtlrXQ71ea/RnmVwc7s6/XbNh0socb0hABhOwBnsdTCljMeSXpnl6zHNaBjpZVrJ
2ZtZyFfolt6ElZlmuVyHZkAlwsv1nP8JiC2+rk9hZFRLPUSRqFzSBdQKWtWDadTrkFyThQS6UaOa
QBYk0MxJEmS1bJN5e1vvrw8u2WwPr+ULvDBGLVgX6mT40s+mL1Igo6U8tvChZkMPDA1puvelq4zf
3EkeVdNtkAstoW5jngsbsDgymJRzCgjRxExQ3E2Lk/Lh5rhVGNu2AfJBa5Ux39ZJClB4E1wat0LY
3Sn00mT8D2nRJoTacm6hS9K082kDCvHOiG5kQ11Wf2Lm4B1nTcRDgTIqoN6cwrrh1wQlENeuBlRO
jcbolcBFQ3UkoLcwALQM2LOGcSWyloToXVafPuYxaFXxtTVGFjiok/QEfGTfQgq59rljiDM4GsSZ
yZkSH83kk7B8AqMTT1BGq+Nk7/F7Jk2HP7LIAcG1/JpR3zB330wFfR8ZVlT7yu7x+gtw64s9sNKj
C5C0owvNHsQkxzM37fplmych6BWUD83CEWeMGxXjocDVnGegfmDRNaLHngdxKnrEVu5cz4euG/UT
Tvp0gDR02l545p4k0g9vRqWj2Xsi8rQAdlPm93wedLS+ugMV+++69bZYD04HrqPAFGUoYJqkbC4l
cinNi3IjIILoT6ShgXLFaXlGp+yyqlUCGIu4IIV5GqoW9QKsPdFbgpMnaIUEzbav0RuGehdRLxcP
7xodTgL9vMSm8u5F5u7NRb3YtG7M0Ti/Iw0NRpYDrwx4bk6CF7GHZHicFu2xbDJ06/4m8U4BlKHH
t4tEXgV8EP3guVV9CSeAt9HPazYjDsubuF116vdD1jdf0qvf6ZteqUAc2u6NHgRRANPXz0YOut5g
nTZ61BxpOnb5JQaczWFy2gk9RdJzchpLC4Cxj1KNJvypDWs5BVSGHfC5GteVYhsAtJMswKJIcBQn
zRGZSclwv4QHvO2nH8FXrAEbOe8PkyyeJl3Pu21WtfmNpExYyTXXwieSQL1dX+MBvfPe7FzRPe1c
aWZqfD6Buhmres4VbMevejcf0CzB8goMynrgfPC4jqMdSUFc9KhuHbW5uzAp4hv3o2k4+bMBNqQX
Zul+3tr9Z2ZM4aco1sGpAKe8y8Fxo01fKCQfnejCsoXjhQpG1PcAb3Wc2g1ZzXA5uD36/SsgOw4+
E65zAZKCc7FTvJEmKdoZIJDasu3u3oMsParAgCwTDlsVSgYVRzPD0qpDkVkfSbLlosrtwZdlDkh9
DPfwsKSZsFNmgqSroS2jU2rXJQESjNWgMysGOGopVTSMDKT3HMUBO/IFlCn6hWgKqGEcT3UCyCvT
jvO0u7mJA7gIL24+gMU2Dvs46DTwZlt682cWLQzUEh8KsIdZezd2u12RA+EQnQXzEw05kJTAhJYh
590bgu21uZ/PY8VOwF23XuyqPUZ6WH0E1gw+DD2o2BP7xc1j69Yv7IV8NJQBnrU5BmH6wKyXyfXq
fWcaKJ2SK4D/FIW9nRYedEu/TdGSHUt5IEID8Koy4Imxi47n6IFUI53PPLighv81ggyxtVxqx+nB
+famN5IBmM42EpCWPrToY6xK6+ra+Ii1AKAYclNsVgAA6u7vjO5gh8Z4IRAAIZEA8qZ0DzN6l4DL
KDEBSFm4ADk3XXTGK2QAXi7OtWIcPFOVvkc5IAjLkwo13eh/yM401HIW5m1jgMIFFKx2oUVBN6EQ
qvkxOxYQXnEG5LqLgQ2lZ5zRNdVHG5qmUqYZmYUTu6BwJKcKr5JZzjT/TklOKsZqBhDjPcqlGX0W
vKz2at2Ha/Vt6h2bggdzl1XzzkzHeTtnHjYh+YQuaHwv4jxoPQgdNXbk4AMrUEuEs3y8J2K69BU/
PcqribR3AXdTMlGoxeZ2CwyE2L9b7y5eABD+9YI831qgCkDReLjcDUI+nifHGAoUl8PyKr/n81P3
7y4mWHrW9f/dzwst1KSs1wT8wMYzwJHz3i3QghUD8izPw09cOPkuTwp+sJHv2rqJZQU6XoRRmOc+
1Yn1CikcyzadIS8ZmpmAhdUN8SHPzQJe6NijNj2agVwaPUA0zTKOVrZ0b0nA+cTtPjRoD7mSxJoh
OeKJhLoxaXzz4JX592SOywZd3PFZIXHSjHQGqnkA4fNmHpr+U1qbeG8cuvnsVuBTWzrTCvrwEAlk
rtCc1PU+TVmXXF1zsA6AZI6SE1hpOvR2l9WmlaxVcyJ6gNJ6PklqMCU51m9FMuB/EBCZ+YAKw0T2
RAGHAiCHE5haBUcX/eic7bKYrsbQRSd0PIPwbYxuel1Et7yZjL056ngJeNPRTLOSEqTXlwd1abjx
luUAR6KeyrXTsupGOygmdOyuMrVjgukMFYSyq5c8p0jsYg97dABT98fQQk04zqSvBgoTgWcrp6uM
y16t73fqTFIxJ3Ighxwbe6cwrKNSkQcZSWfUWg3Cyoqh8uznsmTomi6+tHn0Yqd/It+FzjA38m58
YeFGC/Hm7fWzAxzbUQ+yMe+2Tt71HH31nvOk1+jymmrvQhL5JUOSHgCi5W0AS+ftu2lYTo2Z4wKH
QutwWCCWRseTD3unnFnulkmeh1xSapBhZF0YWGYIxpY4Zqj/bdiZZjZaS/AtayZbpSNDklf4K2U0
kqJwpn1XmyfTnGzwTwn+DGzZyLOfowXcCL5b5S9h7EZn0oFRwUahGTpYkcDaOLbOtgOBqjg2EhRG
aDO0TY2gQ7NxXgRcQMfChwg9jvgkzoBeuLbuHofN4OhelvkPcLn99qDo7oyIfO7kbALbdfAQCczO
bJNXPALLHWAtUIJcXjQjq3ZoU85QufFTR4YWWBAdCvLhQ4OVtNWFswiVNlN+GMcwbHweAgR6pimT
U7PmQF+fAGooS7KEWPCKTlM1ZLJECxlU1GlJHxL5DLCA3kOBkDuMpj+6cY7vhCgNsGfkQZVH+HO/
DRzQVTgnf5Npxr1qOQEbAJtEYfw012DcSWpuHWLGxUnTMWSoaQcwhdaL04wf70SzVUl28iRl7Cbo
el2nD+HklNBKyp+Ww6ccy6vLRfFOr5CkD9tsPNHhGM3oz0Kz+O1cUBl+qyOXyh3i13PBhxAlvuuo
Lv+uORKuFzRm46K412MHzUGFSgQez4D+TKbZVM6Wpg1V3qk/6J0X/THJ0lIJ3bsyDv/wX0Gmgsr1
5L8BsjkND5Rsxyguwb7puHqTYfV5CCyznQhT5zzahQDbB3gXIh4dUKM88T/eRC2Lku6jxszvRtii
WcfSUyQdXVSEOdxDfgHDoKNbYpWjMg5X5ZwYgKadMqRwQoHHoHIvgW/RrrLWpnCioNXfGFJz547N
n2UbBt3cg+4aHe6DzyWa/jptOpAn2MAkyoFneCRJw2HVZXYzNoB9G1NSpkOdBY43hpsp1JodYBrz
HmeYY6gF1NRJ7Zw0K/Hn21kTuPCUQbWCKqsCOAM9S30YHKcG/jDoU6epb7ax7k7PBfNC5PHREliG
BtDG7PkPQg4eRWihkU7CCTOA+jC0sFzaqv6pwzczelt79IMQ2DCPzR9u16KPR4KiTRIebZADzUj3
ICoXzcDa6IhBnCFx1NQKSheJ/DK0ywuIkPsL0GZAJykZR8Q4JX8lRfd5Hszpsw10v10/pE4AxPYK
eDfatxHP2jOAGVEQkFaofkwlQwjJaiCf+c3RBM0uoFXSKWiaKv6w1/F4+UBTR1/iD+g4OKLzHQfE
0upJVdKK/+DJX3RttccmnnsfO9sF9RvyaKLiBoqd0tbZAc0+2zYxstZ41ABqc33fTsNoE4sC7cT0
ek1v5tgkgVD99f1cvqqvNu+MBvz2pHYA9PBX2wBT6Htu5M3hQb/iOii/h90DwTo8hJCuT/ZlxwFH
5/DSCHjVzCfgjtTYRUbLDBiJskE2WmpJtqVytZNSDUUCdJrVc7WTq0PxzmxOh6y1NqSjhWZ0poCC
VC5HMi10dw9k0a3WDGYd9MVI3ndiQbWBPL20ZXF014rXmdKFZtFvXKbpOBrG+zygv+ADJE/NDCjm
TkvyaiIvZqYICAtsOrG90LbcZd9t10v3RuO2F9QeBIaGxmAcfKMGp4mOJcoOSGodRwNiQwPUU5p2
WrnTWDSdXdDYZCgYuOCtx32iLQ8NKWeS3W3SNySGZTJwP21N75xkKKuXu6V144SjKtSoVrMTZKi9
KWyUuOLEpHmmIXe9ZDeVgAdXurJCdW45oYxYN26kNuo/htjrL5MAgIi9RO42Ab8HymJHcUUWVFzJ
QDPS4SRjQp25i08VPB7cjG6aJhA7DPtRy5/AoGjvI2MUt0QOPMyB4iWKj9j4tVjifX2p5TNOtqUv
EO3xAcJ/Okk00EJyDdKDt24ICtGbG6GF0QUY9GxBg62Hswdr/kg6FIJp4krTsLLBeZ6VJ9GD8cgs
kGemgcS2BFQKNmF/rScFpYNaPnku0dgdasK7taJPKuiI4U4GZbRxWuXVl8JolbGc8RwFXuOyGbTw
R27aX4s+Yy9AcK/PjW4mQVxz/WXQJ3e/OE26zdz+uwkc60vZA/FvYl/4iKZxEmqAu+G8PvxCkgCQ
1scsrZed041IM0t30kWTpgEqJhWHSK8+26h6AfX8DNLJjBV+CILAI4nEpgh0rsIvE/aqI5AIcFO9
6hRmxFxZH6vMGYBswFD8UkTtuZdYooPEh7MJSlTJZCbLezqv6pt6XSLTRoa+e2MIPMIhVTHrkr+X
yVKD69kxoqNpjGAhEFoGtGI92g5NKjar3DhOAoJrboMyWNpdDV1tY3YzLBdZ1zS8xWgCQStBnPFT
SlNLNnOSTMMqthKB6U6W7iTehTPNsA9oQd0oPxDZoiunDT+GmqlvWY+zpPWs/tfqgPd0Jh3nl6mm
b0UhGp8qAB4d7WrZLC1gQDzLBPskTt5L7DbBhxLQ1JMYfWifAUMJyYnLy5OruXzZ3rnO7mhuPKDF
BF3KwN2S6eOmqUvzxUYaajvj9W3XAhjrOULa7wMoLiI/91AUzVuRfqChGBfNb0Lb3Cud1sT1hoNm
alvOsbNBfakHYg8rvFmJ1qDFPd52dqbdSEUDMKK6LSACgLc2Ri74HaTzbLLnygVkHzlbXjkcTNtz
/GlodB/gNcOlltk+kWsXVtj9B1Y71cuC7KtMCXbLCLzdWP9gk+SU+ckrwy9FZG9Nbs2XrpIbprtp
FIUt6p/70G9dNzyBkXC5MN5Ah13ecvHkQO4ktqP2bXJ6AG6/6e9WXNdKe0DwgIIYJdG09sM6q78D
/IltOiZI+anbWv1JQdddNA1/mhytfcpH3cvdhY0nYJPhTJx+OHVruZ0V+ww4m8g3jtd2duZNr08G
GkYywN2QUlnA8mMEFuUxRmx8x87gOyBNds/IRnRHYbPYB0Y681ADB6U9jqey4N0l8aruGS/f3bMo
8ERCTXm1IR0NvEiWpzp21qCaYaPpTyPA4CNUf++VXzfrIDGOxthPAJj6rAzqOm96pyh/uY40aCVq
mloAY6DhekRWvwz/LsFo/CnV2Hyw42zaLzwevsyd+RkYPMWPonfedUiB22y5QLXUyyCfBvs/UYLj
eqBWRp9tc0728RIB+LgZ2c0JQfsmJq77cQ7sCCuRuWwX2am+jbtdUoi/SFJ6EmmIwxo9FzRFcr3a
1HYIoCSJ6xXOzrhp40ILNL1Fkl7hfHmgtz+5poXGePgpPc1ItxjzzTCq+WhWZRVgj5HuKJFMyWV0
56BExwLp0gLUWVJVcdKcjNR+IZVKTqMbuQyYy3EUJnPVZI2qUL+JMVjT1ZMDxAOZh5NgnMmvCJ7N
0n6Trdw4nv2J7EkwnEqk2UOo0sn4NgdQmFJNiRPuYw1Hs5I0uTAWS/LsblbQn6kIradx7B/FFfQn
BOcvOdOjz0yX7swS/pFOI1pJ6ltn2EA9nlAkKf805nw8JibagdYDjC7PcUCrYVMzAx/EBgLMmgEs
yzjb5pNboQwAn7EMiFCbcshn8CqgxseQQ8iBpYItPGCPpaiKf0ikMiBLpPvBbtILKgD1W2wBuFA0
gFklcXYWdqNZOYDCxkJq04lqdvPkUNbCQw1SOwsvSOIEYMSofq1Rg4C+ZF6dhUA5JFqlP+sliz5r
5ZQ9xaz5iK/deFWNbXXMKjDTIcHVBslQ2VsQzY+XyQb3IrErxlkOCq0ctZiSq5H0NGSoQgD7Gfaz
QEk/8WLsfZ6Y43kaqpd/PzCmg+VZNrI1dRcHelWJzR3OiiIOnB0QgrpFsWwIpIXQVWjIgDy8x+70
a1Q1JRoikKZeihhHzL+KdzoN8MSRVvIN6WjIxjHbee4IUHS5cR7TXO6e23FroccXTSXYLpMBJ3He
zdODwY4B5O+JDDBSYKJSQ5e0Wy+2gXb5prc0EFs1XJJDT6CwfjC0QnJX9SjnIIOTx92+1JzR99qx
uZmAg97aDkqlQiNrAGSfOM0trXO2S4ZSW33I0XVEs0U38oxH36x/XMq8C5q+XbatfIi1daRfWNKi
b0fJNOsn1CSLAfSbC5lt3YD7W4xRxz/GmZc7el10K5OBQqFIejT14owNWwYryGTe2TRMnCTQa+Lc
9t4h1ueNhWzpKYrH6cTfZiSSgXRj0qF4SclkViFqBaWjWZeBh0jX/35QK/+HK+pjPK+3QhEqTEUA
EfnnrTz4kPjePZLOcHv7qLc3nnn4QeWgD33rg4nZDvESOukBY3oXgN0SB8bgNvgUlxW+eifW+nWs
L59I15oGgKq0DP2OQv80LoBeFs5c78ioR2Xut4MLTG1Nzz9lTHxnXTr/6WLD5QuAHt2AzaejDOdi
FoaOgs76r8XstQNnYww0hp/DGBo9us7QyaZ0NIv5YB8MM/yh9FHtxDezdr0nZA9ALnaQRAv+jH6p
Z83qwuduHDSghOgMJ8IGx7R16i2esWxTR52poSWkGA92VQABQ7pTIGhH50tbJpeSXEgnGecKfNTG
1P1SpkV+oFSzykQnbzlpy8VX8GAAf0hmpElPbmmdAauZ5KKSsM1W5FrY3gErduryEL2CKCeO9Lh8
pqEDsO+J5+LFm41iVZHelC8kJnL1hxAPOYAoArYATDPlS85E+Zzb6XQaS/yG0eGDBkNnak/4RkW5
PLrNz/ns/ZXOdVEF5oAiUGWtZlCS9Y67dcIG21aQNwPXyZR/EDV4ZpjgSBO5OKWL5W9/lF8JVaml
mweDKPE0Emb4Qvpx4vHObDIUQLztOtTuAjQyGTCNRW5v8gZ17+RTG860bk9mmy27JUy+9XNcnOcG
dFlg1WhTf4qNeRsRqRyZJqJ36CSL3CAHfJwugKhE1Xsqv7ABDf/kyMKD0jEj4DYn8RVscH20l4bG
CnHAzdIu2iuzm4PPVuS32gDsBGDYZ3vD7Xo6L3G9t6LWA29cj52UZ1rNxsaRKFAVbWN5qpb6UM54
35x7PtkbHccFB2dEESCJZRXrT2wE9CiIZctdNy4DSIhlHA3msXes4elOnSK5iXLvMeCsyo/4K8w3
fHbjDaA5ARegW9eZVeHf0Shw/5P9PXSrKUgHCw8OsIv5d3DgNCWs8LwD8HJogWngXTMpCTx8GJDk
C6Nsx8ti48zfXbNeXrImdHGUVtRHq9L0j5ZRA4JiAR7cHOdV4IhE9rP2c4+yKoCBd6Z+mdATdumS
hCHtYQB738vx9x4at/PBgDNcOtuM/AmYGDuvL4ZL47qoiZWG1ceRSrL0dledXI8j1QSV0lPEezpw
xQFOrgEWwf/gTJfE18FmnuLm9HAr6hI003rUurpG+zcTA4gHY1v7nOiTz4FYeE6nqvjMgeW29USp
bw3Uz35evCi5TCXDLseobcA3zr6N/Non+2bqfpI4xkHTouxr2mgoKAZBk43zox0odu/0YCMeUSTl
lagcN/P6j6XoQForYsAIgmhjj4R7e8A78ssqMrcrz2IBa3q6FD/AMuNHkkLGRFmWzH17ZycZgHhU
8wWcacCH3E3C6c/9lA1nFG0M60zpWk+vQpxHAGnBMMA+rCyLMzuHlIsm/SefgP6ua6DQ4p0VfrJS
+xmcZvP30WDNhvSW1CPduerBmPuqD3mugcHGOIRts2810V9teQrfd1pyFAZA8Yg1nnRpOH0gD1IZ
8tge7z6aT0YaIm/4YOI58rjGDP5l024AxijTh5UTjUDQc3Lh23E47PS0A0Jn06fldvHQbY1klbh6
cuBrolBOhwQQL70dnmMeItoeW7Ef8uafgqNMiYZMzsokqXdolRp89G0B/1mZaeYtZXytvEd1LvFQ
RS+Rn0EzVvme7rIdKWtraK53S+Vy/VyuT+uRD83W6Kif4mtnPa4/ZXGMsgpw7KwNCg+geNaUoVUh
neI9EAcioGPLJobHfobV6aHfgUTwEu2bGjRKFFIWGUp3Y/foNsDrAiDXBS9o7BppsXHtCe1RLH17
RLbrlrexCYhtaX6dhlGEDBlwIhLpfhdDToks7wI3cLQnEQ1qYMYoUL79Vjo7U5WsXS9iyzogrql6
WeVDMxqosPbB5cFvXVD5vLc0LfMQR2I01N9BN1zvvCJjIDydzPy8TtO4L5DNqj28S9e6EwzStE6F
fNbdae2Gh0iQSwdzHPJzXS3DvtSrJ6X6r+XJJGjldSrXnMCCjWoVudB6ORCspgtjoCn4uXaROFYQ
RaIN5lDrzjla92o/Tuv+zFwnL3ekxWFCFAbeUJ9qNCkeqmmyap8sNNzJqydpU7lISuuBnHIJsJlf
glVW9sf4u6WcHvBfpgYAkFpPNaB3grwgC4V40lAr82Tggc/8MM563zKieK8sifQhMRv5rV0s50gR
bc1fY8nI9G91jy5Ksqlob9HsM/L7W6VaL6WJgh3wPvpdGehKoYVmqxjn/ImBKmoJaHTOza9FjaKp
xXWQhpDD9DZrwIfX+KsbSo8bn+wk0yyZACYQT8lNhahl7tzkxaZ8QBZWmdUd/B9j39Ukp86t/Yuo
QoAIt03n3BPsGd9QDtsEkTP69efRwq+ZM/v96nw3KrS0hMc90yAtPcFsa7EWbpn5NDon0jD16T7z
T7LM6fiQ+oBg4QUnwRL2GBDk5NY8GzPDwdNA2S1a20HdnCk2mzfroFTs2yz5kZi83AWiYhdrsMLt
5ATOwa7d/NkMzZ/QNsp/aPWgMP02cLcmZ8c+SCCYhQLZdzOBAhwS4PqMdaFg7FSUORTtPWDyM/2n
5BN/SYFIfBp4vG4ajb9QqDSatR5By5V6QuooJZrphXqOHEffdHtxqLXaxju51jaa1nibTk3Hwik/
hJXmt1j6H+klLkSebvSog3JvFeUvfRLbYF/awOOodzqHsuYT52/Uofw4G34aVm6f6Z0/1lG6kQzu
apSBijIMAntjXNHN8D6Fl63jrXACXn413RwVIQ1+dzh45PsYPM1DXxbB1SpMFBP0wf7ScP1XMY3D
b+9eiMH63fX2dxtKx/Nc2LWUt0QL7Q9zmTvKteN481z8UQYrIEJQsVSo5xiHz5shyMLNgnq2bKAe
sLnOQAM3YCFaNRvLy6YHTWhH8M6Tmn9nfSKBniu+Qags+gFnHIihemP8wIbcwPMlMqHggYE6fEua
WnuBtKLpM6nXz5D88E5haf2TDcpFY0yat3wqrLML1PyzbsI7O0Lh80+uihmtu8q6oXqkjVs9a6FE
9QA6WBuawLB6uCei3vCgFX6hB8GGl7I7O6oZFJmqUAtJuqJYYOfMnxT1igYS14MrgxWOdruarykL
596HKRvLw3IfulrurUd8OsQ4N8RPXJ7jEoejPZ4+cYBSWRpj60WXfdqLFu7pY3mmPlfJppGHq6Rr
AE5WXYr9aw4NgU2KVRZHieXDbDWnG3u4tLXGnnT3SIcP7JXwRFcUW1T6mNWVsPZz3j7FKfe/Tf0U
s9J3tUo9tRDyHlBMt1A2Avp9NYgKOyjLC+HV4MVwG4FC9txfcijGohRbfuCt/i9lNZJf6zrvC85L
gy085WNAB3UIvls6kJrZJI5h4sCcT+1nqdEK7Rvwkdk5Nd0QcE1bHKEQ+ifD0dKdbheV+K7DL2dV
ADcK48QyweqqtvfLbsRITRR+qf93lLYp8K6GBURkuvj7xzcddq1bA4egd/rmhlqL4unICiiuYzAZ
TGsXijQF8A8PCSMY2BUomlsPFHbj/51KuTn+3n3RtsVhfgbge7zTRJWuC2bD9FBrj0VsZPyCNcMm
qXtnV7hy5zmud6dGN2sId7XBuz6Nf0ImEG+31OpXlABbMBQ2tL7deZYGLW41k3JHWMPAk9krDgVs
DOe7TYFIIaNtuDj8gjRB5sbdhshMRFkiRpPHeYWVoL5eQnRFaQ4Roaiv4zE6s6H0BI+w3g6hPRM2
cKALkg1qyAl239BPohixa+TfgZlOQtwa27KSTW3DuToacr+yq/zmiTC/QcEivw0DbA7aEDr0ppN4
1qpQw2YJjfI8T35QHiq0GNCy2jhpbXhY5tJVpvg5wt0t4flG8CZeZ1zyM91x+Vc1LXuOYX4Hc1D8
DEt8knmzMhkHPvTvQNQHYqdlcDVkpq6dMlF6m1C0GWgltQalfcRogLpLQzEapRh1O62cfCvsPJ9i
oGBp9Xwb6tfwSfrTXyZWoGzXbdVs/9utoa7UbcqM2QcuACK3Srt9M1w99gOZTi9t7HWo9Yfxw8QC
cGvXnnuBVXYOr3cJLRKQWPYBq28FC5xVafb5PWI8u0OPJb/bjX0ysXU/U5zjYbuBGxIMucjNzlOy
5KGpg3AMx8/NHBQtbza1DsAYgSM6EGWu4j/IU7zt3SsIUxPEVIEpVr3S2QDf6cweK3Bv3cSD/E4+
KotnyofuJ/8VGmkk6jH4X8OPBQzzAsgZ6a7jOJ8gFyVQiezLsfFNjsPm3qj1K8WosdQofpzescUc
poQcSshXSANAiBQKIaslNt9N3aOKUCgUcM2kXIAWY9/BqQcqQVBDo0ZWnii3zTGZaKttJeW2L7AD
cO0yhZxwZ13BbkJVKgy+swTSyVosrOsSlwHQj8KMf1KIBimfrloZ/jDVpCVEaUVpbh3Hhq2CKn1l
qghWR304X1EMv5xdISABTIPULLnU9Urjq1H0v/Aiyg+yywpY85nrQk/EM6S2jpAPsM8hzrnOqNT2
+4axO4WWOF1p44R1POXJDM6eiQ1NIBoZwqwCCFHdZpnjhGa/d3Tz/7pXUwmwSKFwu9a0/DTjKSUH
ecmekrfawhFXOAYom/aJm91H6D0bAVRaJpHn9w4Sl3fhOMWW8kqp40CZ8oqOz3mQReDrQJtULe4/
ShiLOgaeeNDE+KSCUQ1ltQmCAEaMSkZjmUfyGJD1fRIBuFtfQgHwZGg0NyMcK3Md6QWHnSjrDjYe
KQcXxhOgMzHrRo1Umhm1iWPXCkeB608Dmul+N/RwOlDcYZV1KzJwaTt8eyfz+yA0bVdZWMGywW2e
gAZsn3RL1ECe82BHMWpC7XUSoXhAX1BACG1HHwV9UlHYQ+zViQ4Uos+N4tUQxIDhyn/lQl9wzh1A
aAOuXniwwXCyTd2Fzd6uY/Orw/Q3uKwX99pw2AtcUVGV6c2veZ1rO5DpYX0y3bsBphechL1R3b7M
at4QaEgvgAyEO9nCJmUOzsLflEpNFgU48R7h/jaPa3LojnXenAxuRudMwBEyAh/wrQg8vo5CIQ5F
EcdvlVSg8dJ50o0hfrS9eKUsIIGCXcJgqUxdsyokpOq64dKLEe8kLQ0ODsstAFtKsZvX2WqxDejQ
JcJC9kJrbdcy3WvWVlthBB1cpcu22Fdhfs294Qr1aEif2xVkLZa1ZF1XUt/SQlDA2HXLdC9fLSvI
Vmhx+bTikw4bSEoF1G6VhzY//D8VXkjrhZRglpQJngnaUOmzuMwS/2+5FOvhTReUkDuH8nrJrJPT
osRrjpAY5w1QgCj0ONfeNJ0rhxHNCjal3W4qYvdKA9RUrRB7lJqSOXmZ0app0N4ECcNWlrq4EzU0
Pwi9K7ZPsjF8HZBLNEa8AWcABMZSwELNIgdER/kjxtXIYCdO4W6EVyJF5z7sILdON8UHilVZ+Wd0
nkPZFNThqLtBWQ51elXd8+w4OdR1doMandSPFOvz5OAYMjp+qNLNl4aS4RxwmrOmRKeIUXXV3WcD
m7i1cLT6ALUf86vXebex6Nmj75l4dpJyDleO3hwHa4SShspKp/LjpGx0bl6dGY+gLedJoVbEKxgQ
ZKm3g46Sz1BWfwdxrVvZjeVC7HAon5IkemmkXr7DWItvbNSb91Kl8albwT5Xf4Q4ZJywuh3N9ioc
uR2A2vwWQIF4MzicwYq8Hb7kbPoTdyBeBRKvvm4ibh071fQZ3B3mKzfiH7tqoP8U+9T9m/LpVv8f
t6cUnNY2+Cd3PBmsGzW6Zlu3tsXqTGBbtf80EJq/yq7qr0sYRknVcaydFwp1qIbe7Gr/ycJDpKLc
1Tl/W/TgZ834Ja+ulVFIDmzQzkyCN9KILylGl9QYbd+3K7qkxIE5c2KrvlWN1nc7qbXRA58+v1qS
+THe3o9RhegqhrZ6iKLHbQm5ZvzAewqWlH9ThW7hTEa4qCyoGDVTbHk+tjLFlrr0r1TT4G6Kzsxw
qNCnoQ92a73vbNBtrebY9PapT7pi5w5ueFkap8oiVMo7bBFlbP0KM1bsKFbYNjaHlFgX4isdX9JR
JZ1rJg1ApXotIqATcPJJA6MGJIfTpuDVItTpGl7DTYm1alLVETxF1amnPQGEDMGUA74MGA4kMpd7
4WyqvrShsWYic8+eYilYbu+eo7jsYAI8PHVFsc9tO7uhjJrf6Goa0/T2awmG6ZDNI7r0drIBlnkJ
URpQID8dHgA3re5EDWWMLY6cIScEIQc1sMyKw2hcw9diWi8x+gFEOg3buu1Df7lVqubqthHsg4b/
HDKOI3RKBrDIPsFsZP/pJvN/wOo6MNnG6dAo5p5UbD7XcLRrXwnQ3Quv2puid/el1bz0EZCh1ISx
J7HIJkxpT/hRSyFLl4TJOIx2VKQ6CkMMXACrEI8B7nN7uDVg15no4kEx20iV60z15rG0PQph/SxU
Kigo40UEYs8bL3k00ZQ8+tDp7m29h+lqFwJ3iHjmBECFJ8LPmh41MyDWemuCpHpUXBcyCJFGhPln
LDAfWVx/sSvXfpQ8du6VvFtp1yaAMuBvH3iW17k7BJW9q8089ym3DnLnUdehuQ7K3txQlwbAnB1x
XOqmBxNiywBfp8W66Dp2M23IA7dd08KKAV2t4OwWlWjcoZPrhqXmmucw1WENhD1qxZ3IgtDEMabt
Asmi+lhDZfvIHJ6A3XUPsSsrWDSJNDNWVRw2J2Cbxj0b672Wls0J+iZA+Bhqw0J9aiivdcexnKf8
t+EllumPMgMVIYUVSBegrh/gxOwSKnR53rI/V2GcjhjofC2DxAwIqRgFLg+XlFPDmA+7bedgNIAY
wiPrHdTQ6LmMxddQes7RU0suLgXYAeDJydGsL9wxu3FFl0z1h4qFvmuKZgNSEkYoiDNJnHKpBqpO
2hYeYALUyP/EGkv9Fqgf6TglyyOfOgBaAhn/N426iRXhED2eUuwKUTgoYXy/kizqz1lR92e6Wpol
Blm9fBuLDIRIQAJzI/0N/AEWJmHDT4Nq6EqzO+XkWwITmJsxB2tQWBuOAg/WVXoKOU8VnBvqz9Pb
CEN0SUMtPhvoO3TlhviBoZbs8lzJ/VUDyCUUYzwAcYRYgZ6iBtKVpXfTMcH31MjAu18QL66I5Ram
hwDQKfQFDSjc/AaW28maVTL1kzI29ljhR8/Y3AUXYJGvxGVuGPw1cXIC7a5g2kN3KwHsNLZPXg79
03Lk7UbaJpxwVczKNODS8wu99z0DFO7e69ndcAxshCNIKEAxffpGAw6cSeG2FO/axoXMnVCSPRGK
66DMqssi5r3zXAMXvZJmF2IzH2lQn0XB4Lg0U9y5kMdUVCoKYtsYr3LGehy4lMWpdMOPTWvF0Ola
gp9yMjVF9o4LfDtwLmCjyWPKnekYVa2ERg26SwzeHfhEqF+I4tZGoIr8t7wlJurKPBTu9zJ3uktb
5N1FHydsp6hfJyiw2zWkj/MRp8+qwZs5v0B+Fpj6ZAJFPQRCp47QROMlJ4O8FEiZS2A6fDfaxaOJ
+63rTbB4iLXmucdqAYaTyXCgGFDi2hGn1AUIbuUmhdHpRbQaDJLMGL7ZXgcQvie4Hm8CgdX3CLfG
OhvrKxBYAP91fbpqTSfd6yxAWXF6WsodVKYAc64+2tK8fKqAULdSAKBx1PeTi1pOBTkUnC5nQ3ED
12ZYN1Wkr4fJwS/YGxO+wXt/8OvCBs9Ps/JDmmn8ieduuA6KOEWFobafeBIaD9m/UIcSEgC7NwLQ
i03dV3jBe1D9U3DdJOMZvlPqMlIIXRdrhJ1ltvcllPEa0rwpfHgP2IttST+UmkhAF3fuN6X7knuh
OCZGlgBAAM4THMQbJRvy57UkchfABbd+oZcUxVkeTfvYg2eTHg7YxFQBfIRQ9RYTHk101abGd242
1gGgA29jetBrNXpNPGBpivdikRm+EQ7fULctAUMR44PZ1vBweG5C/DG9tswz9+AFDn6u29nWbfQM
aIRwYDuovAcHTwuOWT3pvm15L56T9QrE/sO1HP0tryCR0Bsa28HcM30KYnGCnzBb59DDWStTlluk
milq+huMHcCEYzUDTAWxRDPLk9DAH+gTdsi0IHubJCBGTmSLix5n6aMJHbGKDKyZIWgC1kpunYtK
Nz80Lbw8zgE+dG459WkZpFwWsqBbZYNTwfch3NAz1XPlbz0NcHisnrD0cKRn60RPzOUx+3lYZdfC
vlq9WMOrlO2M0E2ussjEla6owU4XVBLRhxtdjZpDDRSrzfMdDqPGSzFkA9a5QGe19CUU6gtHtpR1
DSqcybrgVuaZOt6VwYkadwRw6ECX8GiG3rw+x2OVESyDYCEHpyrE+rQbk7dWL1+IVtpguQ2zOwHv
1akIdqLr2YkoqdRQvApMz3fBCd1QLFe5NABuqnmw7PqF4mNjDt56wE0ydRPKWO603KRy+3Wle+0T
LxhIngMMCOEPq71GQFif47yYVpnqgoXsHXMN8qENTySONSCxA2jGqBq6soDchlBYkm2WWKzn6bkA
CwNKmX8TKZiNdnqurOmBNY6zo8ElTleWjselVoPKjLpc54M5368hwsHPIgHhVYdAYl56NfRu0BA7
mq7w3f/tuhrbforjr3loV1gJoKWhLOneXWHku2XuMiW2zc3IwGwmxkg49djB5MUeSLbxQqEPDSST
LpRRutl+jgNTtcaJfb1eXrX4w8KBcTiVMGbG61fT0sxa6RaIP51unAY4VFs4GABykhrNSTaDAlkv
oSEbv/Exrg98hM9TwIZuvzAFiWQIu98/A1Qgp1EaoBm4+jNjZh5S0AuKf92GBlwnSwEF6D24MCm1
HXNRX6an40jCPG6FGiMw+hDxsB08e02BvQLrmgN80M1TJD3zRFfYa9n1tkRlFWpc9Z5iNvQk6i3H
n+yc0+cxPjQUNnwiYgJSrm9Q/nBWM9fyEzuzzEv4ggvokwRlHFzHytugHsiPcA3CnwmxNYm3mcWW
XKUNIKRYNT2FhlHuzX7CiR5g/HBDjRrgDWPH3NZg1h7o2CFwM3aeR8kNlfo08r/zPpxU0Oi6Vwub
yhkP4M/o+PZk2TH/2oN7u+3cvMg2LUArJU7oL0wZSZObdOKa6QH+ZYA6Ukpghr2vC0A7KSd1YLK2
miwUn/Ha/K/zqtoT66GGmiXxRVLHai9pyw4zI4S6eBQdZvoIdbFAP8ye0QCr/itZzaU7AXu7gi7u
SqoSt51O+V3H4VolneJKIWqyonI3essdn7oA52V3uhrK9EMuxZPChLEVlJocdbhDH9n8eatfBH3I
SY3T8FL7SR/+8rFTd05Vvxq7gUKPw3HO5QU/IvgqXqapYC9TBXh+qDlyT10HHlXwqJHxhrosqAOA
jUZUc4EGeeGaLu7D0MI9HD3KkFUOr8jgxniN+nkd/0jT0i/whnqXfTlswzRND/jlypeApS+UAAEU
7MGMyrtZ+ZX30MhdDlnoMIWaEBhNK8VqazlRGfMMSCQRaBvXGqNz0hQRqDAWwIRLPwogSd50v2hQ
0yq82+nyc7+geUmR5v6o8xVwnNBp5nK4g41Y+lGSpj+l8c7wKPvl4IG2KoIKgpNcCwGp9qJnySwg
BbBA2dAGLUlDdvY8rRB4tqaghSggdU88LyypolTjO+pRExKxa+lbCp5N3UgfoHkPrpBPBz+sx+q8
9SxsIv59bkSxJW3Ag3c5NxpjL9xBQBtkm15rzl0gnycls0cNmAc9NJ8yqNwP7SB80AcNFMxqWK+o
HPI3Rz0CRoTiwfQiPQ/qiN2VaeXrjcgOneqaRuHsWOgl0EnHeXxccH6NsuZGPYO989hwd4kQ080M
rWhdmqx8H1v34mih9k/u1nvp5s63oo5HH0VSbevBnRr3g95lCXnj/QiqHh6hcTzuXZRHV9XEwR+k
oCNBPtKxnJiyADlwcLLXMUvdNe+69g4UaXevDOwRclDbMtZsGg2nBero9EPTid2oB9q5NHpUs9yv
JUu+wnAyeUvauMfBS51s8XaJ32KJc2AJCM2VZ232JcKhJnDo8ZvShj9lgHP5lJamU7dmLsjTNJp4
474PtRNPXWvNZPzAvpydoYLIzgAAowphE1ybAmEaV3uVA20LPFLnccoPIAydYrMExxsPLlxSnD2R
wgI1HYz4CtEkzfplmezWWEZ4twuAnF29zS/wzTRfyxK1feryXP/YpdElWVfJSzcKTLHDylGuy7Fu
n0p9HMBZkPpBN7XmyRtA6g2sbzQGbcDmSQxhANG4sLKvdoY6VBwVGyiU9i88MLtT2AP0St2o07zH
kNk+9eKa9y9xBakCCWYaDrr6l9GMU7/DQ2f/59SZMxt/bH9PbumKVZDSiyEmsQFnaTrB0Qn0SBA3
UU4A5kuD8Z07bXIvaFcRHF0v1JR2VV1QCuj9CHKNa4rp+IEvk2qWLs+Zc8hN7UBxyqDBT11Qc97h
oBvAtxn3pYzlHpTbQkttKxt8cJ8GqBtkJUQ8Yc42Akfalokf5jy/hnFnrDWWyK9ZFOFckgf/ODaM
/LBb++HFIap1edHdJhF/G6zqZVIvQVJh09VVIcocluRTsaHYMgBl6wOeUvl5juv6RqQDO0BXg50k
b4E6psu530TGydRtQKBlqqQ5kKJCYaVMIz9P+Tx7qEDJDqr0SHMsFqYbRfH2iwbSEwA5fGuAydkK
IDP21A1xiN8H72FjVHtN14ptanTxN2GH22SIii+QupiOEP7FvkrFCy5fwkmrrrGcdjVP2L0KAD6s
HBwu6lrH7lpqszuHbsBhyrnA7vc/MbrCTrmDgdWdZuq2hb1hoYPMIcp1W4ewOE5adlSCK9+xbkLh
DBpwzyZk77YMcMUzhBvDUwlr2J0pRPnIQkf3c5b3ax00QJ8+GCwP76LOcMLrwHGsMjqsVyYXrzzV
g91MuvaUzZgkh7Es7LMNNOHAySFDMsqi8Ra/JvCBo2ztJla77jIzvHapXp/qIAi3OEEJv1SdBUdK
w/5lVxIratd8H2vvT2oa1zX82lIs11QqD9h7Lcpm7VZts2mVCFyqyHhMj6AxkjUmXFZU01l98LEv
aZxSDYNnOwCQb5S4TKHBOY+PcFvPkujV07x/Uq3Pn0YZs9PYYWPkeqL5PjbtdvSc8iskQYp96I3K
dtWy3mX9jcZ7EzxK3As6WHHfvoR18HA62XyX8A/wRS13Sc5bEG/kTxsal8d0zJoHiWnGwvg5BTZq
cHWt7yw+uCiex/CVSLzcPVI/KvU3w0j6NSQ9D6Kpo5t0+i5Ye9NeNkAgz72pBTRzyrMWf5p4fODt
VF+KSX4xdBE8tWOenwv4cfuaYbJr48qfVA2hhosMf6YGKllLwSROzXZd4gAVHzwA/8oIOCD3X7ps
lTccXeFJX5ym8pk6Zdmnh4Gbr23BrNcp1aAx3xvx7+Fry+Pmd9Lpvys4WXzBgW2E59vkXvqOp8e2
lXJXw0nvEXX4tJiIjW9DD0CemgQGyF7CjuI7Po/Cr/rQfphBBN5ebuD4ttRgVmu5DShLLljosh3r
OzVuH5unHI7bhRd03opiIBrFqJpW1aEZ3D95kH6voZ0GiYQlRslJkMHuVzrnJZ6Xgw6tcQblhSqr
7zQwFPoPWZeAhUE/4MB74JYTCK4+ew2IC5xnSqhPb6s1Tklfu5obqxKAXuw8ouyWVEKRyaS2B0wj
umW1wOmO7gRf+tb6aVqF/lv6uVtoX6KOQZ0dqtCoCDXNQ7YpwOBTdtJ42Dwobtj5hxA4ZyUOWqBN
TccMzcTWXp/C9DERxi1QjYi06cxQ4PN4YdkrSoPMIQp7Nk4TKY9ic5Pi0DhKuY3vM+bOySmP8D8d
+l0xgEnnWQJ7YjFcq65HwdgGAw0qDOxQ5PETKil/QstgrcOT2oGUiC/NSoMY798c1qNErqNMuOt4
BoHlQPxDb2ne4d+qMjBN6Q1OjYD3J9Bhdnykbg/ZyLtumCvq0awKhh478Dg+ziozyLhqKCBAazl2
d6CBO7uSifww4kBp5di8eaJG4mTGLypgKzo9befYUO8TJzUelIBT9exgSDwBbVAMUz+beOq3Rvpn
Qjol/yQlTOcNK1JicEoC7sNlqeQB575d6+C+mu/Q75VPWWthv+vo6c9oiH0QBcDN09u3COsIvJrS
uxHBuQh6cKWBQnkL63HVjXEM5+N1bvnzl5KcHjP1pa3cbJPmEGCDOT0wFPTFZTRcJpAHHXPTL8cg
AJUr/6V3WGvil82uk52yK/7c2RUVhG4b2BJ7UBWbc/NYf3Xc6u42DB6HeFCAgokDtLJw7mVUTjh9
NSCR/DfGRZnuai98GK5sdwOKyl+tFqKQnRP9MMHv861Ity5QkDavYdlAFNJsoh+lq50qSOn6Udt6
R63SsZ3Qm/gWGBq+Y/KQ9Gm8wQPHEj7cUOB+ZI9QwcKO+ykrUDsNyketOhSBfVYNxWwBpm6llz4c
BfQn87c0rOmfxIR4gIjs4QXK2fHWw5fLD6wpG67MyaEOXJjdttWG7NBo04C9gfUiYx3g9NJgqEr0
A/gb8dtcTYk5FENCDnrtrISJCmi0YsH07z7+I08BB1DGThzrbKsCqWxK0LHydrTOBtTRMi8wj6Xq
Odj2lmvKoezExbLQkd85vroozxhldZyMPj+0KXhijoZtaFUXG90YoRalulUHlg9dUaOnI9ZXRdv7
pqiKKwtMaH3LGgRc2532qCjla+aF5itsJz922wiyIstoBPr3Jumm711f96vBMc07ixPrnokxvI1Q
HlhCpopXFX9GoWvct6lrX5htRq9Vtq1013iNBxG/Ftm2UR3Yp8qnsX9tmvxka8K9c9kar1Ir5p7R
28ZrztMPvb9jmjDFywQWRAH0VG1qX8qpdG72gPqLLsKvfR91R5f1KPSqwaFICoi9xNYWrOIfRufa
a8AstQc43T91J5y+cUtTVaghvFDcrsRP0Xsf49ID628YvQEPMhyeqQ8tD3PtCWDztRHpxusUOgH1
QN7EzkWN/c2kMdUzsH591VECO8vJ3fWjw/zWxQIoBA7tTd/Xddu+yS6fTiXUgDE0Tm9WKxhkD3gD
XD26OPAQon+TRjyeRC6kH6ZiejM0bFlcFoY7s9GwwYPrBvhVQAidqC/x93EqYUINJwo1/qHfGtFL
ircfnHvqdzMWxWVpdOA9PnRBiHhvwwgP0f8dx44qxssCXoX0wkIBrgebWJqoz/3nJbbElreYHCFs
7OSjb0EP5L32lOeEUX8foN+46eKuPsKiXnuOePFCS66oGgpft+30CgHrGgDv0F7RgBFpP+Aoqz/Z
+FxPegDGfqDWcPBL3ySBeW8lMIUtSpWXoeN/GgbK/SWpsaMFHWTapnWpwZ+PWkoqTsUU6vMEmlqb
WAJpTT8/Uumx2xsyOZ/oclkgfXjufrishIfUdMr+LKOWfA49GEe34MwSuu9ZPPSXIsFBVxZZCYhJ
erivVNcbmxBsF9QsaNSO3Q7HrdE3GkxYkl+sScfiyM9lAi8xB+5X6oiAmp40LmWNqm8usfsccHK7
opGghdWTFSfRhrpF3zrAGGpgVFn66A9Wn+xDo0+fCzePrlauX0GjS589nAo+B6J1VjFelweKcRm1
ZxmKbzgMWPMmcp8GD/DFvIdhgVZ55lc7C+qtg//Fjrqg4oOwGk7Aa1jJGzSLY7iYuNU51r29zQrv
pnu27uCx0lcb4BhhcKyCSwNG62uoGdY6TqDOb2qmc4md1gEgIXbnqzSXOoRvhLMeKg4/BRqmxHRI
3jJoHPtJJtNzA6G9Uxca1hbM+uaJQwbUTzlPvnPbPDhWYf0Osn5bG1XxY1JWsnk16qBAmz1Ulwlw
Qo0wdXboeX9f1EsXNEqXFHw/aP1vOyzyRKxGHW7ZfePW9hVgkAQ0TZTbQFnuH4FUIB5ZVvwobfno
GJZEReil+0pK6AMoNkuAB5lgqXUjIovmec1umiDKulBdWAHbM/z0t0iRYSgjN7PAn+Uc/s6f72YZ
ze7TqJPYIPDhkMxfYLwaw6FYkZn1liC884Dk/SUcy80C7aWrChIzcy51tahr98Be9D78wUCfwWpx
FQ+x/myjjH8fWH9wu+Q0WEX5pXNksw/CNNoNbmC9uZ7jV6PNv9th262x7gjPEhKyj9Cp6xUkiMKt
jQrdulHVKapIUeNmySGqov6wlK5aJSpAgxRbuio3RUnjsIQojW451Ox3nWH7h6NsxesoY1jPwcvF
WQUOKA4cRDC+iryw2jVc6Fj/qL4n6voGK1drBx/Odu66Kp0GCi3L9y08jFYUc2hKPDEDGzs7/HgL
V+jZAY+zH5RI/yDdoW1s44Cy69flphTPTSs/chk+z/ekWD8l0LIYbiiKZN+iEsULgIZ+dRbWET0P
+DNvu3GHdUB6GPupeOD8x1uxKq5/6e2Rdbz6iUpdB9pdzm8m9EqPGhR0wCXT+1cnq7+F6mbY2J2H
TFZvwU3bknYJqZZI1632LWrki+rJB+ltSsHzNwfyBuW5VQRU9WowIVI592kIUL7Kn6TH91U6Pbf4
Pzw5bRRcihHrZUeT+jsUlVJfy53swt1pfI4m50rxyQA8JGoyaw8FMPaOJUDBcixBa/tWNyia0/O9
U2+C+alPfQjTfIsjfNOWV8T8NiiEx049c+dpc8wu7G3J9eBc1mpNoGm9T5pxpOrGCge6Sms+2VaF
apLX+pFW4HMjaTkpa34E5uSVBOUoP8jT+KxFYG0qfNHSLHYAFPvUXWJjnUTAi6avbrCDCKKf8bbR
73ZZpFcsJeEH50CgBb8nLP7+Xg1T6Nvg6J0/xavUKK5FCnUENUj5aRmEbEWX3IE4k8f7eaC2Rm2T
WTbzgWUX1zjg595M/4ez81qy29jS9KucONeDGPhMdEz3xfa+LE3pBkFSFLz3ePr5kEWpSEotRbcu
UjsNNmvDJDLX+o2Zr5OqNcHOVeZ+dCrvsRYGu5hU37z2lsjKbQonb5ij6E3RzX2cBNRFKq8t5Whv
C1mHW+2TknYZlmSEKl6rI2K5r+JyP3WrMcJyGugPXrHtNey4ef+fw0VUFoURcdM0CUrcQB1KE2AM
VVu26NOqT1GQdtggedyRyxFqsOpQ1bzQ1gJxmUtSWcBlVEenxfkmlpEFhYRvtrv0bmpdeSmrTAdV
VH6xs8F4DDpbf0x0VEZlLMReVYOwdh9COEZLnyos0Nk7HGTSDUAd41H30PLuQ3R2Q3uuL22IRiqJ
0mxJfasWVfi+zQY+FNO7gBSbgQ6mjq6VH5f9WfNZ56lPeDsui0ETE0kPReK1apTLmFcttbe6a5if
DbMEdqbSNia+P/DjisOAZfURnzSgLOCBcdUhqfNWqLY/hoUx+AZ7NKotSnzzWu9IciivtDcPNfVJ
tdUYUukxKAPVpJzXlAebqspWuIe5l09v7XrZgicHgqPpWYBW5jzdBmwq349AFgx98J8lEjuPI/HC
aWnOTBifrJHQGFuqJbTuvRxlv9VKoFGRrw3HeuEX4zlzgSFqP01mI3d2aumbaqydpyEftDs3FHtV
g/XlPP04PhQ4/KrxqjOoXZ9Vivc6Xh20jE+W71e1t/FiTqJd1hdY3SwR+dzrynEFYPALY/W9asts
HRmPpde24RisOhMwFeJBxqrXTeqq661wB4hU35aBhXNq89wmARRP38J5ap36Xf01KgCfGdHSZajq
f12yzkB+EhLz6KG26MoAqimOro04fODEfciO6sd6O4TlkVm6XrWGS//beL+PWGBbmnuwluhAYwTR
NbARAlpqY8p1Wi3BmtSDI6fCCZXri/s0huM/Z4hyqjY12GuzcaOPY7tVbaM0rgUwvfu25fVWyHec
oPxhBGXBYk973+kVWNWRG1FV9QmZ79SdfLil9Ibp6CLrNoSnKbMB0E5t+U1hvkYMkWX/5U1vPlPT
Xx+Aj/MQkfsJXazWeEunk1X6pffNdA9ylcj8GCPGPjTIsi+fVOEDi35tG3N93EdDeH3r/G/H/tUQ
6RXjLuySDICMx9q9KyG7RHpzKCODKBcCkJdBz+tdUpbhY2eD1cq8vP4Y1tiWjK351V7YQFWGIzII
5OPcSGNvh4158gaJiIw+vVS9xIUbJWeUE63mOaqrd3qQRJ/jFo8xK/eq+8Lvq0saa/VGdfisHAo9
m14sjB52jeUWsFvi9u1IaRs6FotEzepGr06as9g360H2S162d60ImgDjkHcwZXHPyfNfG1NvPzSe
G29Cv2jua7s19uOo6Sf2AyjJhdopyDwSinFuoiMc6ud4gA1pNxiAB1E7HMsAq6lyYatFiU7hWBVv
Kbhsqk0VafPc5swj8H1Iw3XtA6LSwbaOpho1rIgFeI44zZYg7+/1t/7ZcUGEucl41QfQMsJgVqnM
YcQN0833Nimtj7FZPk7F6D+UaCRzQ8sX1fw2qkX68aNp14/anPoPbjTdwrjSv9Ro5d25lu7dO+sn
36+D9wglVVfTY6+rdv8GsYENyRnnqA/WsEn1YT63g/41hP/5ZPsTIZfGG/exprfvXM2Dr5tkX/5i
QObai1GqTgydON9lSiXs24FQRt77qB4sVdVhDZN+STPvg6bHmOL547TVWcHDVtadp6zPxBV9+cdm
FvbTLHLnya36e0vnfiyVUpSOUdcBU9wQ5xuZNCu05ELwYxS2EYcXs/YlgrijvfmpQ1XVEDW4dzqg
EqqOvkdxCiwAo5WLWjKkmlEk4c4b8vy5JY9+DkzieEkisufKzeyn2FirPtWSxSYq316cXlSbpofT
1szqkBQf498Of/22ybWeZuwurC57NuKuf4riLevG5NKHzQ5psemYLRt6brbkotpVFUgCU242whCG
f9OvqiWqNzZmv2Ge7NbY89gXQwN3/tojlpDga72R1gMgseqg2tRxkwoTiiViqOqpV0QnB1S3+hrV
FI6LEB62DZtyzgGDVZqPhF8JQt30CzICYfowtaA3O7aJv1o58nX98EXoXbvOJ4AsgQ1oaY58YxeE
Rv1utpJPGhipX8umORP+7D+6Y5VtkcyqL+QbW6QG4nvfZcM52wZg1CppX9B6S9FgeXF0Lz5MJZkz
VY2acBcT1XvfN60NMBX+WrwMQx3z4xCJFPDh5Fyl0wZrNR6aqbn4rc03DTrZA0j/X1V7XeI2Gpu5
vjOMmM1+PgKTaeb+iNfFt0/O0oY8Yn9EFfCfep1lnPoW3bGvaWUi0rLEs5ocT4w4HlHO+yMKBks+
RKbtrT58buFgXlRLFwP0yd0yuGRtYa28Mm3vC9HaZ3Y17iZO3O7zixB+87nVM7lhp2OyFC1A5aaQ
yVW33XiAU2vtHSKXcp+aLTDtuSVQGctzPrV3EzHye1U4YWbfy6TaGKItidf/3s5TZrFcHcLDWxsh
5Ard195e97V5LdPpRdH60jT4EBeu82CSU7zzNAMV3YXW5w1dCYm8N09ZPzsfUvNFNdtZIw6p6Q5b
VV2OzkTqPrALq+8qmPvfHS34+09eNdSXxJxfnNJo3qWi34HWrl7GMsYyIenNnZZ65cuQt2fEEQJk
qm3w7nWA/sTSHjdGuxYWmWt1ONRmQrUcXsWy++5wcPRnhBeC59loWBUTOCg0gWaJnuyTyQpeZO2d
7dTRn5rMLG95VMFIXtr7zio2jeWPJ00M9sfms2rNxJSdPAIAG1WNfAEFwKus28x9jZIKmmIqoomj
przG5YQkL6d6zZpFXrNp3r/FMtWIWuh7Z55gPBj2qipkiU6kee+iFHQG2/NBVPZChoj78izt+kOT
2/VD7jT1g2ryaaqWplmU/grGDzCmDnKCGKbi7DkhLAb1MZ19Jm2jefmuTQ38rv76UbU6WVLLtZxE
cXaaeVXYECq82TW/hN1GH6boS2xVch2Rcb8FyCNd/AxCgN5kzktjIKjf1eaXwhfTyiPp9+BmbQtQ
qAn3kK+059ZdY/NVAxZ24gfQcgE7QOBEado6nzJEFKcocD4mOvGcmEQeAI1w33lG9s7Uo0cU8crP
nkTx3g+96T4vKvecuMhQqg7ulhDg7ScxpjVss4U/xBr1IW45C2pAmpgvwhbyiT+kPkY8lLu46bWP
rdG9fkPmN+7a77PpigM0ArJ+VcOJrW+CmXcPDB/ivIPF2X4qSSq6WZniK7PUnYB04Wt9Iou6t5b6
6yoQfzMA6SPMvK6S8Lf8eb4b9Cy9gztlsIIkjfDWAVQivYv9zljVaf+tw07K+S5dOn46QnUEvqCj
rA0E6Mg8qK+SUWtsajQnjqlpvJs0zX0xwNBvUL0hIEXS5oMNysaKOvHSDWW9j4ci2keZFC/9REwQ
67b3NQLJp7r19I1qt6vxY9n6wWNT5ekN8oG7qssJXpqmDQfdsrUDhLdpPcjKeNaEZ15tP3lRNb91
xicdONTSpYrS8i6cfv1Oay3jOUd0f1XEHq5gvCSPnSmnZXYcr0YvvLMrgbgvtVe9SSgDGFLBa3it
/jjOdrThisXph2aa29s4RPYhWngqOmSejwa38Cqr++FiLlXSYH7rITOBVyvkfh+E9dIMxKLZEqqq
Dqo6DvIhdEW9w6Wt32eKSaMw/Siurtm6D+c+M4ZiHxXQD100R0GfsdXwy3OugwfSCc89DnCvkP8X
xZWtuXFkK20fuspvbszB5Rb0ZvrsuPjButbs/9LE2lV4QJNX9bRPy7K5TydCoFAAIUb2fn2febK8
DGXSbGZrij77rmB9E80vmjS+rb2DJrbul7MwBfClitAAHcJ5eSuCuJoupQP+rhg5v+MIod5NuXuX
j64lufWGtCbpnLcrw+y0h9Yc7aPvwSD1ABZ8MF1Q6LK2Pseo/GagaVBNt5871Pm3Jh4Ll1oLsktn
zt42DjPx7KVFvhoX8djfRmSUv3p1WKxMzcUYPQSANZba+zTwtfdw//pTkXITqSrONWgZDrG1U9XE
6tB+j7pqR9wkXZt6Omw1T0YvsSY/ZVXs38e9N9+LOP/VMu34JW7baiuIsR14a1AlSyT6LP5gciPj
Zj/ba3W0N5RyhUrYcO1E3j2P4tv4trba/Vgm+k4dbujpXcVL5ykfahPRFJJm7uNEwPEx7Hv7scdY
Rusb96JqVVBAk5kRiVZVrWPEKG3JC6sPj+qocRDomduSaeH372C97m20FonzqRH265ePuDXUWbUz
wxCpOHv+GM/D9Ise5c7adYv+goKg/pj+3j4t7fKP9mW8L/3plxG0+3psp2/jO57kFG+kE4v1ejP2
Lb5ktkRz2xq09zFvkXXo2OE5X64J7nyPpP3n+66upvclK66ltUAk6W7y5et1G6f+ZuQ8ww7qMR86
qScQ0EwwALoxvc9jNFhN64Np1P4l7iIISUs1Kn2wX2jm4PxNtfagA/w3B3WWv+g589XqIKdzC94i
5V8dRMrDffINccjlpO17J0T/Ks60u74KrPXAC/CXUpi7aIy7ryifviu7MfvQxRGiC0mSXrMims9x
ase7JjGjd95YRSuLRP/XxEpXXalpWycPSZFowkG9msJpe/cCuAtSGhST9WSm7sUL6qraqG59qWu6
AMoP4C6yTXfnEd96nOsBPikAz8/2NG51YCco2ia3GiTiS61hTdVlw3hfOnl6sCxnBGPfGLehGMyV
58cPMs3ru0xYwRFFe+NQEEm9Qxk73ISla35MDKyk9Kn5bTBI8Iqs+DLFHOibZvdEiosZgiDyyujQ
IpqaQIZrkY7rmbkJE6qlmgg08KoOc4uhf3DMunhA9093uocoSfsHCxPW+9wP2HottaU91rHTsaqW
RZp7sHVZP8PUq58buz0gHlPdvzbN4Ls1IF1H1RlK/PkAWYmN6rVFzkZSD35TnS68l+dfVQdmrTVf
kJ391j+iItq+D418ODRaLBZtF0yOhgY2RDt/yvG1RSHE8E9sLOxHmx2xavfmDHeDMUjBK9rJEZAF
yj3t+Pwab9J1Wz9n+vytWrb9a/U1WhVKMnXLYEeibjMOw8ZyfP+U6pNxic3W2ybmqD21LisRuzLg
6WfmxrUQTCw9HjS7rn/xJM4RRlh8xX66WDWSnXNoW0hcGMYHrdesx4XqclHtRVdOv0yd+8HLbWcn
miHbTKnH5id2f+nwbsCuzE/Y8/febsDF5Mzyt0b4nYfI0uX05LWBvbI13XwcYx2799xDwdts+7OB
1hekkuVju8gtTxn08jbVulVf+C8qZ/WWwvoOo616El1vNxBWu7Wqvo3+KUOmqtky2DLj7wd/l2Ez
mwrdybhZK7abIrSVParKSwadoLjWaJsR3uMr/011B8XQ4cm+UN/yZYxcxgxGhuGwOyZrojLWvApD
17uqomrxBtYSMW7ZW/vXWK/pVh87QzRHBLPvv2t7/djawyNR+eT485exoLWhOeTBWn13Wk7DtY+3
2qLfbyG0g7Nq9VWJ9qtibnFyr2UIkcHyXgX+VXslo20RxfntbegQYuVT5rF7VF+mDsgsorkidcqd
ajMbmyBqhpQ8/H4X7uNyCniofNZB7DSFVXnfSIOqx061Odq89X93EErMzrqQjQ03sLNYXzf+udTD
7N72bGcFtaT/7Brl1UL14r3mkniZkMk62HVnvXPK5F4NaKF1riQT972fZwjXSF/bNP1vgdGYW9NK
5G6sTdJ8sY7BszufdEBqJ1V1QluuDS/+raymZFVGsfVu1PPkqqo+j8yzMT4Q9oEqi7XWxojy8GUO
/GaFIpR7E9aAAmNk3Hw4Yy9DXbq71tSzvaom/UCWhJWP7mNP+npy8UIJkqJ5PdXqtNo5ZCmiY/4x
mmNn0cuQ9nr2FhMiVedvdwy0+sbJgLecBym2Fb5Yu4kBpn9pU4UhqvQuiJNpF46ev3rrUEewtE1O
7EAfVbvf5s6qq/Np17PjubmOc4I4YpzGpaaa1Kc5w6koKzaqEmVje4sInN5Udchi7ViSD1LtryP+
6OTMmDt8FJFy/6NNfVKDmeuSjZcjLP/Wpj6lDXauGn/IBmuAfOUizrpXSErdR9p4RVgOGKbIV57r
RVcFvnztgLFqHkk/PiykSmejeviaZOvYMZBaD82Tf//r//7X//sy/kfwtbgvyKwX+b/yLrsvcBhv
/vPflvz3v8gnLs3HX//z344lbOkIoJeuLQzTsA2T/i+fHqM8YLTxf0rHiqauMPtdh1LizpGzyQ33
exHO2rXzovCUBZaHStNAiE0Edw2o4HWWpu4jCqT5LsDUCtFGizhxO361+iR6z9+8wqxgQF+izVj/
d5DlNuYiJemVCWA6adkXD4XOjZbJ3eCjvEW20viA2tOvySju0JWNDtLtxwdVBMEn0lrlPVGzbpXr
ZLn+/iR4+p9OgucJXXdM0zAtk/zIjyfB4S8QzPH1zgLdrm1qOefraQj7U+jaHRDWKCSBhQFjXNjz
yR2wrw8LfStGvbv2JUY+tTvuRQoh1QyxoR+FvNYis17ZWB6z1wrIRL/vsvDoOLPcar2LMvLoD4jx
tgP6p8iKESP3126RvEtGbzrOZvA1cP2B9XDhXbj9XnBvTbdBKPrHWDblqpgwBRaNfDSMTTT2IQGH
0roAE7UPTchixyQTHtTWHWLcj3aumXeOqckjGt8feTytOzM3WG0144l1b3Fv4OMIZTe9YP7Tbpqx
NO/KsMiOILp/qfpxvopBzFdnKfyqbFmRtsnKLEjk5Y2vfUCNgotLlP9UEQb/aDfjvu8Qh7CmECh3
QpJiaR5q28APFkqiOqi2ANLojTkSndHyD8h0ZO6gsTbEgcIiXNmXTvDUVvNK64pVamnmS5oKzPxs
AJF/f/VN96erL11kdgwsgkzLsi0U1n68+kKmTdH4U7ubYj3bDYt69/RH4eaNXM+x161TM0hXsdnE
6yIa6q2r7OlGkUNDX1WuJoiV/V6YoeDSjd6XsrJLrA/LZJVb/vs2wZELx5zwNvtacJOWEdxqO05X
f/+D3OV2/f6Zli5PtEQj3xSW51rO8oO/e6bb1GI1TAR7V88j4lCZGV9VEUYBOgBgmVfcaO5OtY1J
F5w93d1CYMqfKjesN1XY+bu6GrMnoFMdeP7ooDdetrg7DJcpR2RbInmxJkvmIbfpiatrF+LaepO4
1kvhZvFvjoGyjqGhqMly0Y6uaf/rHE2IgOpS3tSnDu8aQjqS/OHSoQo0DrBnmDyBUNByaBhjCokw
KPPE4IS34UtjxziLdu50j8OUPHNJgofB64odij/Jquqz6gksK+BEbpre6KERWkV2KfzJTTbqoyp6
z8YADTH079qIJIBGsHJELv7+agjxp6shdUwhbSYw1yHQ9dPV8MH1oE2f4uvq6t4dwfR4SUVkC8xQ
FSxe620x2/m6JLn20LfSQ+l6PGXLj9MnQOti1outq9lor/hNYx1sOaEW5m7yEEqCOdjyLNuowabN
5YH2o2Eblv5Zx5f1oGfI/8IZW/eWg9RGvNFgymzkmGb72BnFcxwH0z5sgbQQ3zMOQeNpq3KZ64tS
iENotJ/bQLOs1zbV4dRy03tdRy6FYRoxhk1C9mYtA8SAAoDr2yIxzWuqlf1W6BjNRWSjISbBgJ01
ELSsFFcEEqJ1baADlWdAfrJkeByxwFmhoGFtOuwmIIP23WNbIjsrQpyU9CQ7zFlrbusl/d0aPgjh
yeUVEzUDBPLQDFYeWwniyp2cN/FyT6aT9vL3F/IvHitpmGCdTcxMddfxlgv93WNlYFA0EI2pd4Gs
9iASvbMRuGa9akbpIWZCvc3qes8881z1cXkYkhgBqKFOSd6imIHtyO8fQzOuT6qxlEhtINM5bbQY
a5rCBjSuPqmi0TyxQw3xGoQuULDXjjZ09l55KCa73IduaR6CmlftZOM2BZhrvKtBQZKCmrYdSa6L
KkZDZJehwOsSJjPYVv0Yme7ncWoBrBeLpJLm6v0lFBSq6tbbFk+kk2fI7PxWzL4FiDQAxc1MV6x8
q2+PHlk7MfjWqTKNBRfvgwTlgg8mdDR84uYDpH7nH97X4uf3tXSRNzN5YUvmOekYP10JG5CgVs1B
RWDBjDBonzFxcnwoih1yNY4mgwffkv0qNhzE1D23wfcBLToHtV8bHtRNa3yeliCstqji6Lydl0bo
nemtyGrSQUPvrFm2zWvH0fqDnsgIc4KmYT9pyHepbjgYceVlRPCUM2rI3N31iy4bWurBnciM8qZX
R8RRiyshnOKazRBJc5PoE4vMDbZsw7OJGt+zJaIT6zQWzJ2bv9LnvqPLvZLfFA9OtVYpN5PlRmfF
tLSnei8bNvFl5HwjanphyrreGD8sWqtipYaNbRFs+tRiRshj7+5t8B/HC1YMKxwKpj3c5+I+i/Xr
3z81f1pbca0cXeoO14twt2X9tMAMPbuLTc9ddlpwaTDP9XfGZA/PXTEHR0gfw3peqnEQXBHvP6g3
CFOFudUmBKLdulgptchx0ZI0LbL94ACy0+iRU5AebI92i3id9uQiq3ToY9s/qQKSq3YarQwCjkv0
BL6i92g5yP3hovE51KNjg6TqEUk0wKc4AzekpYDoI6Nse/V7h8vCgqbdpJo2H9zeEicZag1iBV1/
8kT6fZEnrUea5o9GNcZvEfeFUrOPlvXjuKwk56VQ1bc2vG1Eiq7U72PeutM2+S1syu4YjrEk8M47
jSw22VoPK8Ymg9lg2jgZda3RFzsv2hiLL6SIknxTtCTKJZtDaCdtuOoXn9K6sP2djIppXbms9Ayd
vbDQc/+Gds7H1AFoycJEHPVSGo9ugkV0kf/y93eB4f7FI8sGw/aEa0vhmt5Pt0FXT+kkWtntsjj3
1yLqrEMroBltK0ue8d8EX5eWBTYArr2OjTkELIIlSdxXX9QauZBRvYShnzH/HU5GEY5Me4R4smZ6
BGePiOVUnRA8D08hijTLLKqKyCy6naiSl1C0460tOYUJQgtguOarTOeMuWu5coMenTCs7OwWILo5
BqveHecLBN1vhapm1kCQbkburxmay+RmzYWX6n2oRdHeHXNk34Y0fRwNhOpRCYpWk2YZp9Tw8GSd
zc9kdcatUa+rhYkAxXtDANw7BqxKDxTbmQwuF8I9SGawtErdk7vsJ4iZBqdgJpY5khoskr4/WZne
XyEn782unE8BEeVN4BsZ0Wmv2459hBdMDg0jDAsC4uj71JaeXF7bZ6PbG7YfrP0srjddtCzOlvvD
iLSL1Ovs2CbtmG3wvW1wZYN1miPMtHeLylq3ulmzxbbyc9s2WoFID8miPDAvPaqOVYHc7uSj48n9
eMwCzz/lAWzsPtRDmC6LJ/hShFBXToY3gRRkRRLx1jvbSQCiqxZtfU6Wei8m61i3xHAc0TyHlfaL
5hflgh9rnuvZrDeo1Mz7gBgEcGLAfhpX+TzUMlkNjd2U67ip0THU26tuuPXT3KCihR6eXCMNjS2J
HJ504N/1GFRPgYs8dBs289FDcmYHPmEDGbvCVZwiYp9yUlVvyB4Ik/TXyUo/EXeBe5eI9rkN3+eL
aSk3KgDVP/y3WdYL0lDYCIYuDltBZrJEoChi5ET+/omy/mJZ6QnH9Uit2LAY5fLAfbcaQWqkJHQ0
NDtSSAGi3+F0sm0cT/Wi+vZJtRFVXmh1A1Y4yclFSuOpA2jJNO1t7uZgec6SeT7kIHXP0k23Pu+C
kzL4AGoLEEg7WXplEvpp28OQ2qcSwMu5xA5wbxf5Mxl092Q47CDFEK3SmsD7rJUHU3rzXY1vOvRE
HGJaTLz+YQVgOX9eVEvHEfxHwap6CWt89+uDatKg9jqAe5qp+VLa8yNRd7bqS1G3/AZVDcY76NgW
zOzg0ozVVscudD8HPQhUmPN73ICGVYHx3jVc9uyj6L2rqhozyk8awkM9GiDnfDQ3pltNu0LULGPb
vN5WsRNvbT2enyMBnr2bvUM0O9ElYaOxmkuCHaXu62u5/oeLbvzVz5aOSXadJRAX/8ef3coiIIQI
8REaXr9zZ3sg+TJHl1jUX22sQpy8WmeuSPaxPblrTyMTqQqxfJo1m0neRIMEd2h72b6Gqf6Z3Dj6
dGhtn3ApN47taMp3M2xvcFE8siwKTu2yjjSSFBJA4H6COxbvTbL16BZQBLh+/8OvtP+8IZdSCBYN
AhcSm2DYj79S5Gbro7iN3t9oaHsrtaObsxTV1Iv9UPHW95PuMiUhsaeeaUpVjQBHoUJat7Ko9TX3
N1ohMPXWXT48DKhr3eLA0g6ZAOfl2LN+9Gbo0UXTSrQHKAIrPDvkSs+qVnYTcu8ItqyitMo+DNDE
IxLzN6vzSO3UTrcKkQ94N7ARu836XRPt2HR8anNzeh82Mt6mfcdLNQIKaJT80wh5F7ewWjmSqPr/
/JbweNlzQ1jI6Xs/zwOFlQa2JocWzW4Tqnoe4NKyFFggEJAj8LTLkUo4lYirrSDuuXuakdUR2xLe
0FkfAUbhhopkXRb7m9Hq5b3dQe+kk7RFcwF07O8jy6juZ4xR7+Mal6ux5qrYTrEu9e6jjD/aljNd
uqQpthbKy9BQ/uE32svi4MeABo5NOtsuIjQ6d/5P8TmjGstBypL5hDje3iQv7ZDXqYZ10wEAaLsU
fNFSIGZCUrPjN7+14WhkrHUnNdfBkKVna/SMLbcfS42ubq4LMTivCMf1kQ+J/TalsQNVzQVejEJ0
dEVFgwcAFJ+yexI5Aq0DBgxI0qMrbgZTtfGDHIjyAiys3SLfjKJrt4kLMdir2u5gLrzYMEgPRVLd
Atvfxprv/C+eF8/lJNsO0SudE/Tj81IkSZePkwdPAxDBBTaqebELFJ2byujXgzDuZq0aznhDF+tU
uMHNAVp8aP3sA74YITDhrBs3jpVVaEzOd7ZjY8Jo8HIha9U7p0gmIE6k/ZCVAC+d8UsRl+JpbN9B
gJ9YifG2mfHDgm1mvGsSNMLAJLYHaWhHP2y21ZT6G/xeQESFvXGfD+NLXDlbwDLpF9vISa1J+2uf
FLfKJO9WiuKktS+kD6VYpfY/Bfr+/MoEE+3pRHk9XQqWoT+ep7nM9bJ2iMT0AZpOUDwFeb8JBImZ
3C2moU8AjB7CJGEJZJvFsc6K8KRZeLNVQKU6AxsyBeO0G4mMdTHu/aIPb2GUhjcgmDc96H4bzNi5
5E3XH0J+AzTvgu1NijaFO2baTcIg3f3946/mwh8fDcgiFqE+ZkrTYTv842+KZiOqzblsdihO2OvW
llvggtmpTh3r0hSFPBXwjkdibZcWPRwC8c63wkuxHrCc8KgLB6hbpo33M4iD+7qJzKsWXZgOsJOb
vMtbITtnO7voSpsoVuoeBmwJpo8hou3gztNupT5Cbh0BtVNgLAiaLBr3uscmaGFxQdwILoOTkTuL
01NfdtU6CrqrQ3TqoEgwTdqITWcWgC1qu3hsEoQi6+SyELW2HpGuVZFbpFgbsQ79dlh+KpLSumae
NF9kCHYjrhRmVnhLNAOpXIypVqExBPdmN8evRd2FXwxyjf8wQ1nLi/fny2AS2TFtKSX/++kydGj/
I9IB2DjhdI2bJEMfFoMo9EdTVD/7L+bcfwxFrcGBMbWbZ7NP1Tp5IX4F6akbSXXO8jjzujsinvd5
JlRzUcX4x6eO4BKyTpXYOqYVn2Dwkt3t4gsi1PElrqdnMnDxFWR/B6u2DldtTrgdPAZi2NXDP9x0
f/FrDVcaOssvj6SJ2ux9t/qys1B0uHzWu8GajXUdgDDtPDEAvZDJLjhPuY98vJf9NgXhw5Tvncyq
LnFFxnHiTtDgrBxjOM5hjYZrLY6DVmS32XV78o1dcWwQtPb7Il8Hmdvt0RcnuDaMH0Sc4tWJa8ea
RE29nvve23tWFm8iXJzYKOoJe3sKUl0touZ4Ak0IDp6GpQAO5O1EATAqYjehigLQw1WWiHTN0+Lt
VWLcN7QIyU0TXJ86eQxw/RGD7O+ReHcPmMYnm2LZM7je0G7cfH5vmHgTR3NRstU0+6Mbauigu0W0
xE7dbV4RqE7ga/3DnWb/eQlIwM1aTjp5Kt12lnfld+e+DNmD2ijf7+YBU+WFqaLPznAIXXc3FV66
9hqDZJSL6JQxll9aIfu7yEJKxJU7RMWyDzkSe5uqMIhbluJTaRXWssAjrdbrV20Gd4O2Izk5MIme
UzUr4ePErunTsffu9ci38V/zjhZ+6kd4DFhKdnp3sgBBVX1hHRxttNYVIhiW422nwiWgnmacGs3e
VLWbH/ox/PI/vxWZ9YQwXMvgpPwcV0Ayvf//zJ3HbuRI16ZvZfDt2UNPBjD/v0hvlSlbZkOoVFX0
3vPq5yHV3Spll6SZxiwGSCQy6YIMMoIR57wmy7K4WEFv5ATwnSzi+jHUc5hjKuaCkWwfXMcNTooT
KXOUSOy1Lezg1sTd+1Bg3eXKyWayOaiy3NtY8ZT+N81DKZhPD0OSzVuoNHlmpvfGgI4TTpfuokMp
yE36bxWJmM30IgSbG+0AFfd+r+0sLb0WEewL5slBMUsFMtJaGIFTqBVmknDDwTuW67xE276MIO45
KpmycXzV9tpXB7mE1RTvmvxU8i6M1zA4j37WaTsYLdISyY9wJnIJRTdV6ddpS6Q8RvFuWVu9fQOz
zb4ZgmVJvI0hs7pv4BMcEejOPhh4GP9MNJHU0BUFsOnY710OPEQW9ATWpBEtB1PM6OIbyy2+xx06
IH6d0Vt7gL90gItHAJPyVnPkfRHp9aa0DH1GfMc/G0VzB5Tw4McCxo8f430t1I3cmu0G/VhSbXb+
GWvxcMH7bCDT+SVQde02oZE2if4tTg3/GLry2QCWuOhtSKG8gz4VpJt3TWQFYB4zjJjdHNZJpuOP
MbiED20SrW7Ouz/+pndhB4CbeIcVKuXB7l2xH5Lm1oNhcRAESaxAR5PciUMINXypKJ8QMtJANaiE
Z95/lqfquniJWCRxNDLyjEDpqF43bVKudU4WnqZdmUwoSXktazQT6jofwNkwD/Fz6Udn51/SVgkY
gQfUcGNVK2LD4Pa5x2or7oDt0SWnuUoY6MGNAtLOQwOeIAlXCvvDPCqyja4vS0Z8C6conM8xE4tZ
OuTM3RG60ZTO4209mslWnXnKw/JYadBJC1fhrkKU9Ytg//6FG+Pb8dWFk3wXimZoZMnQOL8cmNGa
0qxreI7MwVgpSV/vcYDVgNvhMZr7/qoCZzUPW9HMy77FQC6jfQYQUknS++Ei71AGQpdEuw37uwHY
5xopoXhTudq5Clt51oIOx6smQghabXE3EWG4Qt941VmYw+Qgna56qVsFpAfwjPWNVV/nOM/Tn1bk
OnJwg0hgC9E/UaD6qRtUTBXVuUHtPJWFdY2uuoR0WR+tkMtplp7UJrexMVNHo4fENuKdDn6qDcQK
d0nko3Jv6XQpk66u0PBCCPCbskVD7Cm9KwCB7gBZ6Lsqt4rN+3Vs/yNiwuzQtKbmahp0PRdzqBFA
GwAhj1auYL6v5+KYObI4mjVDKwe0z3z6y8hEIZoaSOII2Fk/qtDi2EpG7mXADJaf05djlBFk+aRd
Pi9DlXSZMXqc+0aQXCcqFD9HMuqVFjXJ9bQMOhGgTWZNS4JDzrFWQEMsJB2fuyCFqWDWyXAOBZx0
xp3yk+7uEFskVJc3+llEWrOAn+ChuoAviFzJYte0hdhNv+puOIW2GaxflqvgV5EqG7frzfKn2ujt
qecVMkPoOb4FEGisqlgSO7D11dEz8HJOjKF5SNz6W1qV4bZoA1CXTCF4f/mAwjOlr5eSFlgPfdOg
wYrWwaaIHesBCW4IbI1aHhuvSw+QpB7sQtZINSXBPJKsbpfA35ih+pYebd3YZcJWCCs06RFxijBc
c5eyVTCqiZokYYHHkz36oFNR/hkotMiRmYplyAD3Vc2+GJoix5dJmhn7q77XPTi9IDmrPPoEVa5A
ARdKTs97/YuZ32swGh6FGQ8kOgpnm4FyvpN851xqWvGoQ+Oaa7YqH9V4QGyMpJ4TeBgjpCVqALmV
zBX8nL8QbrzrCzd0Z1HOnR5R9XY44E6mGF9Nz4dCKKvunVvBFbEkke0Vo1oQqspuPUR+9NjP8cLk
H4imdC2UCl3LNi1ODDZXQEqgkUqx7i8xZ5Xn2aiehRs1Gl6S6S4DPEoUHJvvCPxo9+M/pkvhUSmb
T30u+XeNEn6zOwj/z/9apSby6VAp40qpa8QeK4dwNv1tbWJGedzMRdJrZ6G5jsOo6NGovebkxhr/
YAQUM60QPnwTCVIaUfhnYqYRtUxLvADhvImOKQiRzJphZg+1ukLi175G9z9nGm40XyVf2lc81z9r
yVmYoWR/05gjQx5lfh2UpbQMeZ0fKofIlO5Ai7aQtbvYndQ5duHs7gW1+KaXMFLs2Ik2cWlKgJF9
4Jth4p4L3zcJcZfOwRSJu1XrMNm1g+j29OnWGiXh+iq3GnNpoPN7TVuPFlpZZ/eRgehqXPfpF2As
T54c9E9Acbc8Dlh71py8BMyNCyWrifPHD8fMb1A0LA6mVn+LSy+KYWL73c5Xio6EHb/Cv391LmTy
93s4xfzH/N5WoNQwHCRWpAihX4TEE9MbGkuXnSVcj3ZheAYkCB8NwUky6VlMqfSBFZqMknhYCAUt
ItBH+H3cTJu0Zu9t89y+K0eB/JevfPwrhFbuQAnNXpZPEvqG95dG/vRXRQMpf95m+v+ydZsF3hzK
SLW4WCFnwpqha9QvqlE/o/n760Wz+2JZJLnqLqvvmklgI8bvaUGq+zFy1GBT4OO0aoKeUUJWnW1V
dW4kKyquTL2U8QVhuUG8b67FkKm11u2usp6XnJsoSLKnRf+9bbRdpyQqsFCeqSdPc9P1NAmfvtra
RKtw+hmPY6esVEv8apij4yGT7fySsdUYWa7CpJqjfg46RLUKYxei9QyvGynnoUU8Bdl8Jg89M7xy
laBVOHPc/iFVRXJoRkVHp0olDDWrPZGpCqoHiyoF/7q+QiQqyBR13fS6gAWtbXq8J786PgpsoZwr
Z2aA5aYkvLDVilw5NUHoLiSZjiYP6kd4auUm9+UHubFMZoZylszQOACxZ/J+jipkwj3XB6QyMrHj
4s6uU/0RUou8cNrK3TReAL9GS4nnMTy1iMa1NK8qWJKbQ99bq/4yyh5xjqlrdSi4WWq5V8avabWV
VONkc/zfRN6uRct6M61QigHab5wA+aTSccnWpDl8Jy278mwfQvGiIfwuVpXGa9c07Zwwchyh8SJb
SlvMshF49vxTwV97G9TWaogD1pghEe1p9S/bTD+j0He8hdYRDu90N19OC40OlOn7rfKfrx9b0QCW
EnHTLNNkYPt6UMu70ldLV8Yn2pCHpYK0wUlBvkufmbiJyolqk7Qj/nhpUeAsNdVRV1Gu1RuUd539
9BVKPexRSWLA4GfECgeHofH0E6VjL5plake4Fq+H3bRw+tXJYMEGw1pEerRmVkZuc/xC2OZADbu3
cjB64jiG+iAXRbwAmtudFeQF11NF/M9XUNtygt4+pVlf4PtXXfz977s05vO/xn3+3ub1Hv+9/pFe
PcY/ync3OvpPRVqmP6vLrV4dmdL/PLvFY/X46s8yqWgS1/WPor/5UdZR9RdkeNzy/3Tl//gxHeWu
z37813+e0jqpxqO5fpr8589VI8RYGfGWf0OSx+P/uXK8zP/6zy4tvj/+c4cfj2UFWln8MYY4LKEA
vwM6MCIZ2x/TGv0PwZiGHJFJvO15DXGfymMn7Y8xEkpgyNZlEpmy9p//Uab1uEoVfyi2MYZ+SZeY
aN2L//x14efn+cjzHfs9dlpRp4nJy8TFUpH7k5VRc58omFBt8wI6GtooamsaBH10sM1Fin7qvsoq
8CQizL+V0czrZecRBY54ydzO36NW117jqU3sZdxA94rP6HgHdykOEVslcrpV5Anzc9EZiypUYStp
lTFn5j0cEb/ur2CEF/NpT0Q5NrJS95+ipiU40JfNRhCquE9D5fr50EaLFJRk1Wc9cMS+bOVokYQJ
I2i9ukKQsjz1Xq4j8+/Hj6WJvojPqOO60JTk0DOxJOLfxo+93OwLNVXu3Q4efi0caznt0Jk3tqtY
XwyzDtZ2ELsbTFHCz3njP+8n7DE7aoBhVHDUvUPn+aYej2fWRjsP2gFrtaiJ5z1RDzz0OpPo04gZ
TJpArAkUPDnAzY/MyVjx/BPJk2MlDSoMKgnF5BAy+J+7TPuNX6gzQ+FO6y1WQhzq7+XTAcrKbeGZ
lVQBmz7v/7Jda7o4MTQ2/hR/7zb9mvadflWE7meG7KUrI8X+GY9uBED98sauc+u+4yk4JVH7kCFY
fN+hhnNlW+HjtI6O0TgOQfpzWueSdT1C5whn00rkv4dDpLvF89/SaJBo89vu+a+BaN8+hQcK/Bll
tMAQpHBzBfEBpLIWtsL0PhWkQAFuVyuQGukDMBV9kSEySvqFtfBe+jm4L29nTn9rFB4TCCGHaa0T
O4+O3slX0642owGXZOH1tE7ywLDUKDhAi8NQQUTtVZfCV4wdo7vq0MpYScKXr7yqkFee4qmYcgSk
yFxVu+oCq1vFrmJcITbbstZB0Ivx9aozU3EV5zmaxXovXXUx1Lg47z3Sr5B92SRAAFvOV12UwK0G
FrLqgiSBBVamMN0SJOJjKUYvqy9OTqNHqw6u7KmDY7aKQQCfOoEThxM47cnDfRZzGac/ebxkKU2S
T8gXoYBmutoptSVn6UieQWmmWHYVZL64lXG71kMkNrzGWkqV5ZxSNTOXKDB6Z6cJjWXnSv65GyJs
UsgxnjvF1Virx2fPtsZwdZud6QlkjoL4csdkexnnUnnu8rofS2vOXqR2mFYZ7Tl2y5btmO92HgGD
GODtGQxszfFqKD+NWy27NDbOMX63S+i7Fo72Evp0ZSXOKadFabZ0doIBzkyg4BjsKAnXhtpi5w8x
pXXRtQedmONV6TXT237Rq4Z2JbVFdRo59bjIRl+nf2qqVqfpV2Pl3rb1h+8Xywea3YZhuz+7WNGO
+ohaUyYQAf46yLQJpg/m2pQYPl6s8ACTrx1Sxc8r9L93S2XbWzdKQNDk72XToYygU1cZcmCE2REu
eD6FHuOUVair8Xza5uXLkRJ8cxqUt1+WTb+YvynMNmvllxVTSWk8FEstY8D1sse0ggECKvhBEC8u
VsgSKpbDYNSXKxSEfgHOq8jLjdX8ciFOmMYLw0jRyHu9IjdtMUdTvbhcEdu2Mvf6SLlckehlPddh
hy+nw79UoOYAwE4rlTjs6wq0Rjw3r0PlckWTFMbM1WpvfbFH6GF7Xya9tyjqMp0psb/TFMW6p1MB
WGv1n2JlcDa15OEBkZTKVzNP55KMrFY5+NJVFvMW9HXbO7ZFKx8sY8gWTQxSWFZLVIMl1D8s88kc
83KxQhQd4suiwNVnEZuhCf0/Bdtlle1drIsn03L0JzmuT0JXxFbBiXFOuA218lxuAHp6+b3lwojt
9fRbYSNHY4MUP7eBiXmYp32K3URliCcOseQm19NXwXD+qk6N5fTP1HzalCGhCD3SzcIA/fMmJxYf
jLQ0vNoUoL0D+dMa1cpp2fQ1bVyVnjvPoUVj/zvk12V0hv5anIvULZBUgwIXurY4TeumLwsVRDku
/FPo5OHzVw/85CoqNpYyqu/lqXushgzhf8k/gm8Nr8kwhszEHf+UDzzpfy+qpSi8dr2t5Pn1eVrs
FWyeKxFKGYbxvPO0kdZ590VWVvtpq2lRXFv4q0ZFup0OPy1rgyaZa5kObn0sclqWG065UGpPQxST
g08lVIROl3nj5YuX46mD265dJUDbc9zu+Xh5XG0lBYmCl+NhMt2jiG3chg2abXMFJu7RFEj1Js4n
qy60BXGlfknwpr8va4NIRb/ycweDFz0e7q0WzS7cUfqFI62w+oseRC6UFXo89tJrjejBqCTg6kGZ
rSP8OR9ahC0XpWwMiyY1v5a9mzyEaMfMc4XETD3+5f1JTqbwbeasQ/xQ2sUnshIuvSkDH3w+0wfZ
GTYVTtI3078YLY0g8+7bofo6qLFzcD2E8ZNWXQR6U27atB5Ofi0/RKbXP+h6iUts1qKIjO7kg5cV
7SbypAGL8OGTXPgt6JxUX6JmHiBRo5JGjPV+Lhwv3dUTkxgn1Zna5v4Ix58D11ceJNQuJEloN4ho
xvdR82gUkfqQo+RydjsT3asiBkiJxxa8HXUPdEnMQlFqD1DTpLVfFf6yUKR7hzTWKXODilxpybNO
Zn4pkzVca7Cs5oqdhSi1ue2DOWDeojQlXtLjX1WKjzlGJddl1j22jG2vWtLNNjemMRX9JjOM1XTd
ETopV0OVfu/jvLirEVvDusTeMThJEWvnOlslU9bJANNTT7LhwcHFDYJIIdZ2WuBTgg0tHAa+kD/P
mMwK+QGf988u878TDH/lQav8eaSoxV3V4XeRoCqyKmp7kUENe9AKp7vy6+7HdN121+Q7ETT9fFqZ
J+i0VR5j0yj1Vkoj6w95lCGrX3r1dvprQ3ufyaGmHq3Mc6+tLj7lub+Ww8y5aU2puTMoW4zx32LQ
Gc70ypPTquZD28a4i2TZygwLda5XhQ0bJy9W+HD2RJgJEHsVbagBGtx5tXTw9dy8bYrhiPPttZ4b
0o3b5UdLLi1aZYZYJ1rL+1r3QsC0o3+zr23l+FQlQ3FVCTcGitne4m8zUw2Cpa6FlbxxDYOnOtpm
uzVLa2UWiX5rSupWbXCBz3jz+HpdrAfT30hA2mssoLf038Y+SjoTu3l+TV+p3hlbO4DAI2Mih567
MQ8sdyXX+q4Lgw4HGPkJBc5+0cWpOm9H1njfYvdj23ClEWWjmNsmaY2D41Qo/yXh2rQHciGBa5/b
CsATMcWe6LFVX1XyzEKJ5KsoraOsA15GKQMfpCiB2CibpzATn+s88e+SLo22hRfeZiLE2dBDTSiS
vLOeDQPDy6qei97fF8Nwp6t+P+vaZEWCOUF8Aj5KoXolvruCMCaiInPX7q+LENZbk4tZog72Gp+s
r26b0olbcr+ME/VL62baOu0bc22hY+OJdiWlZvyFjhBlyxufTFOChH1diX0CAhDUNWImAKOxUSy2
tZMvZNsli4R4cFDaPzMnpUPCRyMv8rXmSQBwI1NdOtCW+ntMQfQ1CtTNLIvzb0NprqAQHIWV3BL3
A0JY4e3s2D9bTdukpoUChbpk/AL3UxdfW0f5bvTHytKvbQPNYie3Hls1XhCJgyiZmKTZDfuxyMMd
+qOogebdOtVyGS/4fK+U+iJCAmLuaKOEaCwHMwhVdYzzV3Hj5VCTspKAUV8+aKhEL9AtX+KUd0gM
Q5npbYAYsxnwAKBDFwVlO2sgyvCaK0H9Zti/9nszx+A6r2skuMFqrlXZyxEx6HnH8hji+yFwZda2
atFLcyPA/fCQ9eVSkq18j59WE3ftOoWpswgEbMWoGb4H5izIk9ss18xlavGWxBpjzLWcMzXG0I1s
jooBJgKh2j4rhl0WAud0mDzHgBwXKK+uqsD/bgQSOMw2v8+HbuELzSNiplJBYJswTsWbMxkQo8yz
tSYZK/VOg4Ey8/sWPa+8QO4N5VZpmUvmKiyDTduG6zwNt0KRbSy51Rt62k3UkwFyCYoiuFosFYsU
QlsPj1D6tqJmhIF4j5jVYFevnJzHKTIUxpUy4VcMjyO/pheXPyGqPsxV3bppRXVrSAFx0/yMZcyn
zgvUpdBT1IoraeYEaMEYmbqX0xTXJGKqkUNEV02XroU+BRZ5DSfRrXplKFcBl7dQeUBNAKwQJiN/
nV2lWE0g/sl2UG4cnuJkWDZQy5YoP2ay7s50EcrbW9cGk9XfoYGWraUYfG1kAbOKC3CBbpKQCKs+
qW7wVRFoGNZ+dNIbtNIMznGeIHC4djNXmrdhXy4czO6W9OSwkZjixbE8V4jz3gwiIVdvy2sT7C9a
Cz+8Ri7ndSnjwhro0T71EFgvQR8jZe6vpV6/Vp1iHYIz2A7NoCE1PigPOSaWBnaSB7Dx0doH3bHs
cuVrruodHHWzBc0DKC5DKXSuo+sy81JFuzIkutoAyNyqxDRpI8vdwbU77aoa1pXbt1dDP6TbPGyQ
aJZqgugFkqFqsDZDJ/xqKFKwdLkGLWMMafVocs3VhMkZRtAH1xT3zGx4FOlZrxMx72w5uDaYBYJJ
24Vy4u/j8otUdQNhngyXK2hNBlTCHQhiwkQkg4hlwxOwbhIY1sceUR3VszUClPlPsEDRle6m9qyS
k3xb98ad0RMVcKrQmA2SeIocoa4tT4kWYTmgYGMlG9vIQUPphDrzK7ys1Lktac3cKkkvbSo0dX4G
3ibLXMx5ULK8Jz5YjuSVZCfrGzpl7YjpSatI+rJIfe68nTSgIrRjrfc9OpLadW4ZX/Dw8+STrLfK
Y9yqKO1JDmNi3II4lpzo4cHzGFbkFQEKlaqC896u8LgTxMRqUEpa2R01tz+RN0ePWnpwBtsAFyId
FfKhK6nB/MYfhuoBhAKyDX7RLbBKRyZdNbeiucH7l3Sr9r2zwQTSkC3yhDyNhpvj0dZWh6ppkqMU
D/swspNd6GPYbNjqfROJM7kj964cQ2GKZ+2bQAIbJScmsidwdtqqkzfEUzZmWyHvkuH7FSuOfyBJ
hzxt+7kOq2KtiQIldeiAWfwkQV3a+GVdEFgoGmNmJvIaZWYaBjLH6yZuHoe2HW4CdX3VZxWWChrO
KJmdrkjGtUtD6zXSqGGwAaFpLUXofs0lK9smHYObKDKAkNsedzw95V2UrVEICddNkgP1i4otGkWL
Ajm7bar4+HdaWX10XO2rp6HyZueD2ImyO5m4HZ8swl/mzOmkbwE52xvL9o2F11XlURSGve8kXVm6
YlAf4Mjft1aYHM0euedOVY017fVHXtOUBz8/I0dhH9HUxDfdQbwC9jXqvrzs5l6m46vqSRY6biZU
wipLzoPuna2mK9cZbMtREUimTaveqqbWkDCaI8YJaKXQpRNSJ3zJYlGP427u7LDQ6kKepXbkLrNY
4AhiO4wBoq7D06C9AXh1VbmVdxbJjwzJxCUAKZ8kVBOtKpkhv9I9OkBESMfDrqt1x5zFQvnslMEe
1oQFEq2DT27SLfuyM1dSiVShEpHuH7oxAMhs1YZPhAfUIwQtNRPSvLT8mTOG6Yj9PBJ4SJ1Mmitm
5ixkv94oqLeBkr8XWKct3NS4txvlrj5HCRhzhLzIKesR+m4oEc8KiIIuE29i+8RxOZZmfQ/qZJZR
KbPBGR71WKCzZN5rSvUAw9nZGpKHUYzW73uvyo7gxOgcxl+MYP78BQtXmssJYvTPKwjMdLPp5/QV
GhGalIjAei8rfvmp9miFFxhKrp53sV0QkWMB09dUXofo0lpvzM8vZf7uPIJUgKcbSgKwr87vZVsj
CVGIhLc7n1xMM1NDEfCiWFUm0Ok6h4vFzNbMZwLV/+t8zJupllc5nLeyNv8f5mNUGUTp2/mYM3h1
P8M+8kf5axZn2us5KUNC5w8TxRhFhnRmmlDh/0rKKIr5h1BhpJEQAc5ijZmXP5MyqvyHgLopbJQ2
hAlu+CUpo/9hKqR4hAD4ZgqTnf9vkjKvoWTAHXUgdACxLjIxbSUhpGzEA6/Mdqu33ZNtYVgZ1KY/
VwJ9a6CTvXIG+dsvdfNnSuhX+ZzXiIOX0i6SmnYLXdlHnvHgYMk0q6rmkFho5iWSe2100afMMz/Q
6VFeQy1fShrP4Be4r9z7HsP/nIFKqhNVrkh63UotEP2QDuteCK+5Sh00iHs/UD6nhqb+VBBWONRt
ENt45CXyDdxs4Di2gq36B1jk15Cyl3O6wCm6iQburvB6xggEhosyqZZqQdbBtILyA87GWxV8QQHr
QFt6rs2EQcehpLG1z3qFIj3qHGcpSVGUU+Bdvn8rx5N+SeW9XMwFLs7znTS07Lw5qEYePEV2am2k
RlEXFjPyK93jLf1+OeprJvRLQbSAX++k5caFbfkZYqih131mLmqQ9E4j6NyJweSmbFYk58Klb+ML
jGKX/DikbrAgS4FTr8Y846qNMgzuhTDRBvYMDc3hNHpQDfTFl7Dqc8w+aYBr2Cni7v1TVt465Qus
earHGmwKnm5VrcQXXoHR0shc+a7mdDBQRFieB8uWxNeqwAtqVhVtO9e7Tvn5fvnqWM7v7s2Ihf/l
4XdGWIQhoboZhbB3weTlWvmUyv2miltCJpgjB/5R77I5A+uZJdoZrEKmnzaWmelslBkld7tuSToq
ijqPSv16cOMlg3aEXNsPHp+32sIF5qhSBD6WLlWk1zd5t+vlq0LavH/5bxxauejS1KZxWqkfax8W
J4LNxr6yzu8f+o1eRbnov5ywDHGD4KFPwUNGn13j8f3jvtGYLoU5RILVRYj13gGrh1lgMfyMlrIE
hHmoPqjvt0oYl//ySED9Tmw/4cw1/2YYvqN3SHjxiZHcB830rZoZb8Yvxyf2h4CrwvGT/jbNMJdJ
tcW/q5uxxF+ObER+STAjs/Ya8kVRo94y5Ic3Y+j3kt00/7J6LjoZPC9dE+y2vZcY1c+x+kO8LtzS
JL6YAZps71/JG53zpWZco9XEZ2uHQpBnMprPdRzPDMK5SvHDKOL5+4W88UJXLtr+ECg2uDXVRpbD
JpIl5pOPev0IFBJjwgGvh9v3C3rrjl+0YDSg6wQVSHtvZSZy7bDGZnZWFx/U1RtHvxQXq0RdmmbG
0VvL8da+Z5eLyC6f3j/1N3oI+aIZky9WsSmzrL2BBScwvgcty5d6mHww+Hjr8Bdjj6aNFBJSjrXX
Ea+J1H7b6eJaQuj+3539RVMGUNmqSc/hSYh4MGVL8Pddm80RpjWv/l0RF6250iPbR3aCgPcYpgsA
q2opcc76g5v7RmckXzTpssT+qG45vKGRvY7ShnmirQ8oYiVHnAd+vn8Rb5Vy0aYlQKdJm42lONCK
3aJ+sprsRk1kXGcz9wO8+BttWlZf906guzFTCCkkTeN9whxyDsnkoEA0mcEUWSioiX5QaW+1iIuG
jepo2NopJVU6LNx+jCGHEHzer6u3Dn7RmJlk4HmRQ2w36Wt3wBmzuYFc/gdHnzqffwxIxjnL61qS
StHaIht58/3cwDAgpjcnkE/UOb/rlHXz0G790/tX8tu7TlEXbTshS90ipcINUaFQSiC1Z75hEUFQ
5WAN4PTfdLMUc9HGQdyoBMETqJWJqZALjz/DzT55jnNTeuptX2r2zLOLD4Ydv+1QKGy81l9egWVJ
Tj8gw7vX0/YKhPu6Aawyy0W2+nd1dtHcRYSDtJz51t6tnhLTmlUE4gbvM8LVHxTw28eLCxiX/3IB
smjxC0VJfi+cgRyXexPJmfdBu3irci6aeVCEqXD93Np3OA2kSZJu3FRdwvcQ6/dr560CLpo4vA0P
VKlr7ZnyXLe+dp9L8ISjMv6gC3mrci4atqUqQa+mZC4VFUoUlCJ/ZrvBB3pib538RcPu06B1a8IL
ex/3YoOHRi8XejNs3q+a3w42LEEI4tV99SQ9wBtVMmGzxzO1bo6eWay73lk0CPXiKzfDj/79kt64
jks4tFTh4IETqrkfZIPgdv4ZYvzjUPLue//4b3Qb9kV79srYJSdvmvvI+m4G/gkXi2WMQBATxA96
jLeu4KIRD3WLNB4AevI0jpiXWuIs0gaJHHBo/7aIsehfmlkY2qkpN9xs7HgfYTBoX9CZ8O9MGUOK
96vpt687bvhFQwauXg5DQAlRcNMTwMXLa1aQ6iI3ulCDdPF+KW/djIsm3QRappitMPcFGdM4yx4G
qIozq8DPqZE+GmG+dSkXzbr1RJN6Kp2qZPekeNsiWLtBsGvrZebZS8hB0r8ZTFFnF+276ADo6GaW
HXypV/C9dDQsd2xtLcyw3L5fYdMU4jcv2Es1G1erKqnWjejgeEzvra5NVwPSatmSKIn3JR2c9ksv
l/kxQuQSSQgBvwMjxL7OsJn17ZMQnfbBqfw++GAJ66JPKB3ZBsZUpociwSBuIHBPbjdFLmueZyoE
KENkKfx4qwvB+gyFmq4xtpOAC+ji2DWSfoaEJKD02fnKCXUUmgccqBdAsvOzrLXxPm0zeSabTjGm
8ctRLsySDlmTl+0Hz/gb/bF+0YrqspcsE5VmBr/ZreE2d11f3r9/n97oAy4Fs0MPzEpDZe8L/H6h
D2X25879aID4RqvRL1oNOVsSf5bd7WPzc5Z+RUZnmRvazg+K5ftn/1bFXLSYvg+1MgAwvM+tOr0t
86bcFlb/0SBRG9vDb57hy1kZPjOJhXR2t2+v+2W7zk5oUh6GhbLw5tEqnePluzRuwOhss00ye0TP
Yu7tqmN6ynblSd0kc+NsfND/KGOV/e5ULt4GkWfGI2SVKy1mw0pbBCtzK2/dbXlADXgffShQpr5R
pWNO4NceG1Nyze7KttvXCOiNMWEVBnDZ+IdIC5ztwJiPrGGn+58KNCJWsGitLRTAeiXD41roRt6O
iL/mqPlYzlqpE/KL9KcZqe06lp3kgLA6EYA4RlYJ05e93kNeV4tGQvzLyPyPutI3hgHW5ZhbNF0h
ADXh4azhRJGZHpZ9dlFLn9FcgSWE4algQVtZ3kwvYmxx3n8gfx9otUC0vq6+NjGlMur8fl83dfWF
lyv00tzXraOmVs1V0OAiC20eZrKDoVvuke/Os8L7oF/Xfn/zENR9XbrmuYMVQp3a58t8aczkuTQr
1+0RN+JZsfh65/HQRivjG85BR3uR7MGGzoMZQfgf0TLYJ0u+l+IcHT+SNntjlgW/5/X5DHaLvaEy
dCjv7Y0I90Lzc+88ZSr4H0dHQfNbBL7LEU/lcPN+/f++O0PI4nWBRo3LkOtp8GGB3yqPhbkqvO/v
H3p8W/yzBdr2RV+TS3XdhWD/941/k6SPunT21WBRtcYy1ONZnfww2381uQIk/voielD0SZ5TkoGO
KtSMWadd96r+r14moHNeH71zswgLDwWvZrBb4D1mUfhBDb1R+Zfv2WDAY6VXa2qIezBDIBhvgbyc
t475Qev6feaFN/lFLxgy/hU5IKBDUeBlZmgnrctnWq5uSAMsrBKMnS2ODS/n0At2knas3P/N2Zk1
x6lrUfgXqUrM8Ao943mOX6g4sUEIkBBi/PV3te+LwzHdVX46J5UUaoTGvdf+FnxsTHMTqGmr+j86
GLdIo4fMJXdDhXS972QsPD08vn95lLj9260sD5jfaVZcoEK+O2iIQvcDYCsX8NCSZ+42S5uAN5/e
7sgpJ7K4gOmr1Fdw1CPAr8KHdu9WDgxbq8DhJTR+lr4CYbyFhXzaQuCHDnriXQr3B8huDz3p2o/T
77yw3MxX2XLyYaYhMJTQ2EtZplcJz9anH/19dwIi+W93OuPou5YYcXQwt+AMMJTqd8aZcOXSz559
qt6icMzO8LMrgHZI9sbK4szFeelXzz4QgwuCqiGziHsXjnX0sSS/xfiTGC7G/vFtvlylMlDQOo2a
tQunQgEMQ83qdoL5+boVbXem05c2/2Nu/2sbpZbQa1ko3s5AfngFRkN6IehJ4v1YLfGKv2pBETAS
JDkhEYWjIt3YqFYEz0BZT4mDrJltTc07CPdGFY6UAIRhFy1kcWlrOc8aCBzI9yR34hT2XiifBLKm
Ah7ukMnOaKIsgBPU6dHzmVn7ZrGed9bYjDBhNik+RGQfzDVKJjewTLiTMQwaLsp9vgPn89Lbg2yx
PpdvWvr2s75zkHoIUBA/xE12Ka3fjnE59Q+nX+f70wyAQv9+lhoGamliY1il6gpGwvCbBt++izrz
95CPONb8cF7M9p0mc9vEZsfd2so3erjGse/cnnPcXL77HrNNxytN6Owp9uUXM3qFh/zq4fWSh09e
ePnGDps3EW5YeJet3nVYhEMUbFE6sqHhB1S+YR5+xE+3RfR0ui+/12F4/6n0BQx0ghYMnVnDh+FF
3vSX/NHcj9d87x34r+LA7rsfpZTR1OwUSsrMLKDPHmIDktwEtUzkWliPZ95joUs/GRpf1gOrR2lM
l8B11IRDVQKCHTh6UZOryIEBRw7vTpsbYZD91hBYn27yuD7+9yMG82GYOkDiFBZWoEJdWxoldd1H
Jm6C/lyO5/t1OfBm46/1aUOZDUsVH5z745XBvVRklGfC8EtPnw3BFMXfU5sLOMkrbUfCK9YSvlVn
uub7wyHMvv6dobA3R0UNCo4uENjcWCVMxopyjXLYtbKuHf8l6STW0XOXm+9XmmA+rOx0QCgZ4hKI
le3QBJ6nIn4oWvPMuxy32G8+83xgITPijcSVCJeoXUYvNLuA6a7uSuDV/p4eSEsHGXe2A6M8ZtAa
/XVR2pMDSzAHCltXGrCdmgjYg2b9UnhBcmGMBgTovl0gfeFbsYZxy7ZTCTAmtSpfT/+W79dW+ulQ
8mUaTVnVdlWuplgRpE3ywX/JCequbJcdTO7FIF7sOG3P7Evfdy2dD5Me+YvGLYoJzpkm7HIYbtIA
EmE7r+EEBjXBmeX2+4kKsMK/o1FUJbCWee4fSGa95H5dw0tQAndVeztDyo/THbcQ4QOS7N9WOMoT
rGocvIM78Udhkwe/MVFRYzQ78KZAVkrcXSYdHyQmQNwz9dsy4F7e1C+nm/9+OkO++G/rDI71vjv2
3oFUDhDQ7rQndXF7+tnfTzA4BP377BbO2Jbbe86hnbywRqpOweyRyNXppy99neMbfRlxqLXxJaAy
9oHyUUXjwDcBzdcdydLQ6SU508rSO8yOI6BMtzm8E+Ci2MNIg/XpVe6xiwoS/jODbKmB2aGkQrWY
OXr10eK+h+e4DqVVrXx2DpO69PjZZlCAyqdhOmkfGlsNkRpRDTb6TRnKABYqpz/EUhOzHUExWWoW
TDZMLZAr6LBrVoCB0rvTT1/4zM5sSyggnbcD10FcpYfOr+3QMyjsfvA53PYQDr853crCivIJZPwy
mNykCxKIR1DWMeYocEKxe4loT/bGjRFH9ffTjSzMNWc2021jhDGQVQWA4BFUWx68iZ0ZREtPns1i
4LjtIe11cDiWBFieXNtwEDr9oxcWduf41b/0DFKuRwesPjlkpo4G6BtT58ps126BUiv9hzX3p5tZ
GESfZNUvzRSoLdW673Vcajfb8NYJHigIDyaKHNWfnzVh/fsmcEmzK59rHWeB/ZT6HUJ2GsWjoLid
SckufYXZVPZh8lwieJ4cBGo+LGO4ScbyzFdYGp+zaSw6wKdzf0gOznQDU2aUuoZ99YgKyAIuuqe7
Z+lDz6ZxQOiUAEuVHOz2TaGEFf+xNSrorGbTOk9993S6mYU3sWfz2bYdf5RBGhyAVq7CfsivJg7F
uJWvzJqts1L+rMfmhiiuDRMSBaOtA2ruogCu6jaqMtPfYnr3yjOhBGNh0NqzCe2bjQEVI/UPBlgO
kUeIeeWkHOX7MDRcTbn3u25h/eYoMB1hH5FEACwmYQmWPkr3E7YViZmAFFSL1eQOdHW6fxc+46eX
yJeJRFBnmsFgq4xZDcC4JIUPBb6QfwASgHKJmuLa6uCkuArKs0LOpU86m1hAZpemot0Uo/LwbhRr
szmWvD5yArSF6TZnxudSZ89mV0/7Pii17x+GAbJiL4s1l+9edy4uvfQSsxmGojYfsNvOO2S93YAq
goKzBvZUiYUQB/E4wuugUf3sE81mWpkBQz+N9RQz0cOeaBQ7rTlco2R6ZbooS5wmckmJZ29PN7fw
ZtZsxiHzWiY1zIkPKN9/LRV06YKiPs5hQGv27J0zcua9Fr7Qp7Xyl6HHUB9TD8wQcW1zVHeXtr3R
zGPoTEufGd021ur/XqrANPt3Ded5ZViBNyEAZcMnQJIDqs52p7tp6dfP9tCJQ4FgTYl7gECyvUqL
BPUDVlliBKA29XQTxx7/7tcfm/7SQX1udY4gbRNL+z1tyq3KQXpJRhj6pXBM4ZFroTjOeDzd2NL7
HLvwS2PeMGQpGM4oe+zYc+JUw1qYzi9rxEX3Zw3Mpr1vgyiRFZmKB5VGbfF0ND7y+M90O3Ruk5jS
0vQHu0DZrqhuutoACHqAw5R8mQbjzP1kYan8zFd/6aHeZSxFfWIAjzNYk9R2NAIYUOBcbJofnWHs
SpiJne6q4xj67sPPZnzaAUelU/i5BbqKB6dFzg4yDWwS1PuR9BaU/dksn5S2uPBTWMb11bofb0U+
RAyFpvY5/eXCeJo7ejhpAIgJSdXBGPo9KciG1B+U+Gd6aOnps4ktifCB94LpWjuNCcRZ5d7XFpyY
FE6cP/oG5rHlL18b6t3SRskv3B0KOKG6MJ6Wt6Ofw+1oiE63sJBXo5/5gC9N9DU3CA5kddwe7K0E
DAkBidC58HZA7q+rnYngaHKNqmp1JTbw+b5uz0SclzpvNhMbNTJA6Kw61rBsHofdCBkACrPPdNzC
/vGpB/ryVvB0msqMgoIrBbmtFVgaiLqUPP89VOMThavP6d5bWBzN2QY8AoeWAzcgYrTlXJWZrkFq
Gl9kVsktaHzOymJBsZHQ8227QZzL9S9sKJ+f8svLaSjuexyN6niyYCmavybBmcVl4cHzYiW4DPp6
MoYqVqyKPQ5CoOzO7FQL69a8WKkPRtQVw0ImBiIdnAm1LtwiEjKNctKFVTaswEg881EWhBh0XsAE
Z4bGL0fXP8ApsLtw3JyEys+GNXcqc5XVLbu3JyTp/A48QU/AZJmKqj7zngsDz5jtyJAkOj5qSo1D
hTqLFYjtDjznXYmgIvAvom3zq9odg/Xp4bcwhz7P+F8GAh9KZIeKBoYcmENwO8wRckv4maD50sNn
e3GRa4u4kyVhbVTuUj95qHLz0Fny5fRvX5g6n/HhL7+9rY3WQDge13/ThX+1Drux3wXWqwB9s2Yh
n0Anr/ozi83ikJgdxJOBs5Ei8Byzvn0GdSlbSa/5PQr2xi0vqnP9YPDq2tDpNqPUPnPXWurB2erQ
JV5iOH5gHqhL+X6UsrpM1JF6VInmzEf6f9XCN9v05xt/6cfKRuXr4JRgTgGOss5ZreE3bwXJ9dRl
3i8BCR7yuEjZTJvKgD9SRtqkiLzMHVBHAwuLIrTgf4PwV2WyUFYV/tIVgAGxutrlNudr14cHaz24
sMzjJK5y0R4cOBvHbubiCuz5OuwtZYLLAwxjy7ObPgAqyvMF8iAef4ehn7uWQVDCRxzWNblR5Wuk
rx8sNt3pmvxqqQLds5Y3jt/+BcnCXNWtmkKd0ylC+XMfDkBzrmrqvJgJAA5wEy9WNcTKMGk8uA0s
QeBXU6y0PVUruN5eZnX2kGfGE8KrJIRHRBdmjbHnGQfxxXH/pmqAWpOj3NS0DQjaUNBYZn4aCoKY
StuKuGfjrRsUbM1IF5sV93d254nt8Y4ID5km6vS0T8Dji6Bz+1NVEwxwuvEOld3Hal5UJ/UjIKmZ
1ft7m9fjpd92TWjAhmnlToO1gsgy3dMeTCUgyLaTUjei9f62sgBs0E7/tHnwAa5uGsLV4VWBxr9l
nleH8F9XO6MUbqh60W2KAurjxuYwgAS7aI1qeaAFwXExQFqHR6Qbap7au7qC5alMbwo6tZsjESe0
mxxOGCNwM7lDevSC+JPJIwwFIVaNS92aFfi/qvcvLe5aK68a30vYIF+WLI+pe3QrJmNYTNkR35ER
qMWB68hSCqv4Eeh30RZkVWs7CK3Sq1dFk2QRrArvYZ61QZzPXQcVcpE1wYeoTFi3Chz1VxaXDjxr
fCi2bYTCjQ5sW7ctXhpH/jWm/rm0NDpzOmiZXwGP82zAeirUTr3Pa3Y3jEf9Eu0+Umj44O9iYPjm
7j3t9FvQoXa+YChe9f3X0da3SBNcmwP2tDwp0ki0FPq/JkdpSc02gMpubWmxFWf9nQVGDCDPh7GE
roZnd32Xw3zRni6rUdwHfffSAagJCWM6roGqdSPJyicX9b3woZSrMQWKznTfFMtv7Y7Cx4qT0HVM
A7dkIKUmTl7cYszDoEvpnjUpLJwrI19ZcjQ3XgEPvyl4LNJGreBtpqPMaq5bvDm4JxawxZMBTpaT
XpskuIBuF0XT0lvTydhKKK9CQysg6TPjsWUqhmnZFA4d+tvzyT3MtemBMrMN7cqCRt6c4Peh4SdM
Nc7zOicbVjX5nhes2yLDKx482RBYfhVOWJpUon4FXM4UEWDAXoSAJRrKvHADSSK/kg0sKxIQ6+wU
qGgX1ml5oN/Ae/wDN2cAEAHEXgvtxDYLfo1C76ivvTAZwbIFeOLvUDjACDrdwaz5c+aNt1WeHFLE
L0JWltcmfsoaGzk8TbNxzzjb5WK6S4l1Yfv9L0Np1G35yUXTuApOhjlQv81lYrX7bvTNlc1bsFBG
n0LKoPywhRVPCOnTADMgxOT5cIMM+tEjzaVbkTVPCevhrDm05g6FgDtC0dVlw1mY9f1moDUNbUGv
4W+4n4wWlL/Jb1FqUMAVO0s/kaVZmDiwhXAKz0JdwHANb2ooc8GlDN1h3MJZBtBDy7+E8UUTuZ1h
hcYRf4pM3ROGIqQ80kNEpToCxw26SZIeYkmW1tEIiRcU8bZ5GHwb4tmiiFQ9iSsyOfkL8kc7yQfs
yoDJhjRF6Mc2yLorNIw57WzLBQxLCmXDicInqxKJmgeXG/vAozfabe59InUE8M3es7UPjU76nAxI
D+HdHkfDvwvMCamEFMaX0I6hahQ29S7ApKXlvhqleQ/S39+BgCsHNSuBZSXgGVh9GHXfZImgENY6
DLneb/dOnrwg7wqIXNLVO1MCzJyllomSx8zfBS6K75oavqx2D+pSo5orWJBVKzsTb02K0gqi+T2f
MEo9C8m4ps0/6sQC0SnN7/OiFRsFZVtolkBHlurRK0BDG33v19TZLwAGqTBX6hogWhq2avgoUdMe
Qaj3PmSmtylH3GgQ8e6u8y6ZwrxHkYU0jhp4FVybfoYCJVKtm2Hi64rBgMX24eowkXLLPbikJy5c
49UYHJzGsXeooUbM0hv2CcsuckM8TYG4piksY7g7vvNmeCd29zYNzb1DtVoZOj9oP38bGJHALSH+
0Cf+GhTWMYJ69Yb0xe+Ol6/STX+jtAvHOtpvq6Zes9z82wFrmND0WZftg5GpI3NoiC3aBvC5tTQw
SKAsQ0IEyO/RiQKpxVXXeU9D7gDLObKDw4gRwuGwwrVkgmK7Ei+Zj7XCabDM4Kx8FWD7WgMFwrZF
hm0VeFGAgwfwfQzZRRVrQTG3gXXLU/fBTe1bIei0EYxnK5yZ3HCckvGSj9jNnCm/I0Q+1qYL5JOZ
tjgjANeKWX8oPRZn4/TEaont0jUf+WAj2jPd9gYMaVPXizS42VHNq2xlciDlAnCvQt0hntXVRKyg
3YOkvPcPciCwAkzBQsyS6SgGvTMZ7TYYL8GWMGDmLb/4SziAI4OPP9UpjLu8wjX2A5DDlzSwhgho
zCBkWD3CGovCWimfxFmPvZKJ4YjhEzh5+NVNPRx9oA2CrS6oYiOn2DDLbM/wGAVneS9xgk0DbPQa
KrYSOO0RbhyV+web8rNllDcw8PFXyBnAxpQFoVkNz00yPWYtYu5dDS8VrzNvJ6JQsjbxG6OXf0ba
V1thiOoS+SV4X3stasMzywJcF9X/Huv9m7JQetfhBBEp36I3XOVJVPpwsTT7JAiVVpdYv2Ca1jD4
G/d3jNePtsz4gTjwMzmyIw+g+yer1IJXhoOb19rIyjHypfsEblaPQGth0JhCCXijPClQMp6MN6zP
zdCTqhrCoh1viyBp7krKnJDTrNpPld3+4RXZVc3QXGS5gO0HaF6bBsiX98qzA5AqSW5vlMnaSIAx
+8fMqI76rFOXpGnGZ4gx6hgBReNa9sS7Sbs0eHYN8tSRfrpBrtNJItgw11vainFvZUAQJ658aj2x
Qzxq3FQDDzZAjZtXggsUIgzoObOn00UQmCjOIRUFra01o2xw+vvWKAH6rly6mgIsBP4w3Jajg1S5
2TwB2w4yYzaMe5SQBauRMGOXwbwwrDy/Xee5DZJmLRhMDdX9ILV9aVSOses7/x1qC2etAI4EINgJ
dVDgLFY3aWRpo90AZPToUpljIMkEznUuW9s19Y8/yoXNWu/us8mfIAihVVTh9LxJfEBEK1gFRIQp
fRBZHWwIImYrENKdVSIQejXSKVmNnuNs837Erte5mL3SZWFDCEi5maF2FRHGq6z74MI1OwCPCdCv
npUWF5XbG49OM6Q7Oxt9MCkB+wc3g4WpR7NVbfrF77IIuN5y1cpno3agi7E9SCJkF3xUGocaZcPa
obeMj8Kq6rDmiURBLVRVGmz8SBeSAVsJZ1fDs5ONj7pVCBGMIUq84j3raxh5V/CHQ/HeG6jHE84u
Zb12ndH4a1XUurY9/geRf2BIxWg5qL+SCthVpRosg7C4qlmBkzcxJA6tQxFRI+e7nCV8FYjhNSc2
OKdqHPZN4WGrsTqUNY4FAb8VNfDA8dSXQY5KFt+0y92ALDRsbqc+5GbmhV0y9qDEgdTflcqIzHrE
qkwBBTWFm29Q4fniBOxWwlMa8vkeZ9miw+0KB/GN0BgTmd3/9lpSr9JpuFG464Sl1jd2jRmABWoP
/ySYJDX6Xrdphg21LNdFIdoVy+t7TnGZSQVp1r7o2YV1tG1tAnXnMk9cpgNCSZPp/LFzKzhaGwyr
yk+ztS5wFOllz0I7IS+gk/8ZA/xit7MfjLzzQy8vceObYNcQtJyGBTiZK6ATcVvrkncBNiWO2x7+
fWGMm2bEabs14P9OE7Sd8eYXrq5A3DXpR9m1zgavkofEAdBXwNYMoeE85FAdrLKiMW5zPnIYe+Dw
Wpoej73O1zTSlAESmg+f7HgcUsGsDn1zyG8DuKOG4DK6GK5Mx+OUM6An/fpauT1b+VhGL4dE0sgJ
EAkQwtJrPdXODlBLHhqmrW6wXAP+2vSXqsVCFbj2iE2pfgLLIelCILj5uhaUbjiEpxvkDC9g683X
SGNYG9YNHxV873GVzPRaufCLrFr1jBOL2sJCpdwIZHqvvAorLei8Lfwzy7+yEsVuSrgVpi6YREmn
74e6hx26TbUL7bL9isTXcN05Bi63E24CDl7wue2K+9q2wCqF0d7KM4C2rEqHoTiizCJaIB49JmVU
OcN9TmW6KqwMzE0UUuCD2v3K7nW3TYOqglt2+snyNm9g0t2Fje/dODA2h/ElW5vD0cTNgtrTY/qp
DpLbfkrurXwcor7KHzzP+e2WuO15ndHj/E/FXQX4OW55IwMcEXkPJru3oBDAe0saYKUSZegXgRdh
ELv7Dqzdm9wiFGBet444z7Flt+SjbuvXYzZwqz1czvuMXjZalSDBq4+BwrmaFm+VlbRhbYh0lVtu
8xea9m7lo8dD1fLyCmVKEzRwwJhrpUU04vQPAwKqNyYqHNfgjwLMrGS57myUn1cK5wdwVwy4B8rm
uvJqUG9H87VVsgYBsxJrSLZsoKLT4yDKn2gDa62QwXsUEuLM+d2mBdsxs8g3jQLejWtcXMkEHGLj
Wv0ldO1kpwpgIyU3npDK9J8VKMTHCCHdua6GFbvvjzj7aQ5+A46hBbL0l+UwQI5oYgMzsGNtpEWb
x8pNDS8KFMowKkMVm0SC4UhhaQPX3rp6tWiJI5DuAj9iCrTZQWbDm9233aNTBH3kFRCEIXEAr+9+
EMMLfMfNjYluvDeaqlrxoYPJGs3YS9rk7IJT5d7B9NCPGwVvSyA3nbs8UdlF4VC+mwSXH6pqGQA7
AxLDzhSUB6+rGNhrvr0y4KSzyita7PwmkFtwI/31dGSiZiWiF11aykMLF9S46DM3KkbhWTu4m8Pn
onHMQ541wL8C84LjW6f9VIY4SEwQaAW9/bMo9Lz08viBFTww67hr6pXTYRz9MCBHZwkbpBvaSrYM
6XjHvijMoA1x4kU9t/NxOqa5EPCjs+BvCVBxUwYQs/o1OchiePFzb2Pqc4CD42O+CfXRY7NfQn00
IwW+jlaxxpEGq0icGPd1RdfQJ25/9gKzmK+yaeb5pWscih4CF2WXeyn5VTaQXz97/izh5wYZrrKB
ARVBj1swHUNraKMBq/HPHj/LKXGDmg1gjm1cKcQf7TF90ZkTA9L6wwTvHLAz5haMIWkNPw4yrCuD
XHC7vUc87dUk9e/T77CQgzmCPr9+5HySiYYWAWH33Lm0cVIfE/L39KMXajIpnaV0hQK9HuHe4KAq
EJJxxJ2od+eUmOUpBlTQRKMAklrRS8MBdAXWMmcyMt/OC/c/xJ3G1nA3g1nAAUH3fE8Cnm1MFFXi
itb/SAmBJo55py9zg2OhQ93deDShkHet2//qS7kjWX9mTfrM3/xn7uH5s6VDDTkjZjfAGCHoqp1T
lO7KKod6k3bKXsOyK78SzjAeb9c4yTd2sTeTstiKzqhDOkA/bBckP8BIubysYILx1BTKfzj9VZc6
d7boyCpA9VEFQZdOuuvOb16w/aehO7lnXv3bjBbefLbq8BwWB5aEUmrKaxPxNVLtsc4lz27DxKbx
gJ+nRJr3p1/m26wQGpstQCb0fIWEu8MBBVX2ppesP7AJjkk1botR1Y3XXio3DKetUAxVsT/d6LdT
Do3Olg0/10YfDEzGA85ye9C6a1yFgH4//fSl/pulnkqcMWFMkNMDTn+PeSGup96+4JN8NSz3cpLT
+8+ama0bjsoS3WpBD0wXz6zoDi3AKCBdbXDH24/d9Hi6maW+mi0hwEVUpdkQlDFkQ/2q/c6EHZOe
xjMr+EJnzRk+x6C+6C0Y44JdjACsjQNaPt4SxOkV5OaQu/1kI3JxhPt3uWAtSPC6pPQAPN4r85qr
rOtjQ7TOz1a8OcEngY8TjrccBRLdK2gA6RYpFneHK9w5+cRSR81mfcEQaAZV1jo43T1x313Hj+T4
yicjFOxcDdvSojdnCiRmXyAqY4wxYSmSLB7s4p6Z6U+/S8sJ6Kqp/PpNYOqMYd1C9xTZVo4I4wSt
mwohGPSukZs03zl4z2sHNSMwyWgQbGMTTc4U3X7fC4Y1W5vcLGgymjawWGRSwcCK/HayyoRDxYWR
uatBGE8/GfXGJ3Thy+7SAGTAvVTpeEghXdC0LG8qq7bO5Im/X/QMa7b+9Ik5cpMUOvbyCzN/p8Jc
EXmfohYxqWHJTl9GGLKcfpFjx/x3G4Op77/jfqImA7YDBxiFBPBtKjpg1ibTjFsm/TMKiO9XCGOu
UAtQrw2jc93FLUJ5xmOCU97p37704PnSoxSUUC4ebNf9verYmprqTBp9oVvmQrSxV11yROnGjb5o
OfRVWoconjnzw5eePltsqDXJPgAbOg4I57v2qGY1naHdJ7V6P901394MXHjc/vtZCwtX/ya3NCzE
zKfEgJPGQPeGTbcmD85IKBam2tEQ+OsBK7PqqiumSsd90K/S/EN3H728tUyC4p/0zKq5MBHmcjcE
tZH2bThGJ2+bUOruLsjZHibAO4tTETm68cJU1bBlED8SiqHnjoPty8xuCwfpWAM95yNfpsQtPGNW
gsOtonjwS/3D95pN8MnLg6aYqIgRMXgCBCeuk+QKtxWshTVyMKihs+z8r9kV595qYarMdWlCt2OF
bBt0tPLXkN9r5/n0OFsaybMpKHw41IkWU5Dw9qDceiOS8iZvhjMHsYVh/B/9WWJTwxFYCAe1A/M1
VLB0q4fnAv5ep3//Qr/MVWgoCiKsdVMd1/4LXARDknycfvDCVgk3zX/HEc5zCLxXQscBIl9RZoL0
yUmQ7TzR7VVPtx4RT/2o/3ptu64UQZQ6gGNies3sBMFTxJuC8V4JeXf65yy952yy+nBLGxHo7uLO
QXK6OobDzqw03yupXGOuOQOs1kx8kzRxl7T1vkKGYwteB6yNEd3dGlNLNsY4IXeH1ecKChtktVl7
jr69MPw+6/q/TlZNhsxtpjS2MvVLpOOO4zQKw6v64WfdNpunZGJZATK5jvmY/IbD1LXtTGeWz6Wh
Pdt4YSYI/xvArmIe0BcxyDs9lWMIL69yJfv25fTvX+qf2R3ANOEEw6xSx6YPB8Gr3nkLxjO3mKUR
NZv5Ro0q967BzJGocD8iWY38749+9Byu3WcTgTcyNpbKFKt6vJWDF5GfPny29TLXRXS1yLD1yl91
vxfIc/hnqse/p0m4xjyaqGgJ3aDAiT5N0iEqCbQjPgv0RWU1zb7KXHh11bB7Uyz1gaX05DW1WmuD
tHy9GtuiW1NfOA91YJ+DrS8MsXn00bWrcUyw+sQDwOdHe1Sb/akdJMmHbnX6Uy0MgnkA0hs7DvVG
pmNLm7tSqUvqDOd49J/Cz2+OpnMOt8ctEkwW9qwel4e/QEIixcvfm18M9ZRX/JcloqQM2dvP3mQ2
0xu7rn3Z4U1qqAx3WU0h0Suk97Mj8DxM6FI4q0+IKUDbeuN7TwkCzad/9sIEnwcHxyoIZF5nbTxB
JpVLY8UB2OvSc7eDpRE0m+TeOJpGOSQ6dl2ETzsYa8HXF1Ybm5q2m9Nv8Hmw+u9npnP6tskLMCxa
tEF23WaMki1dZ1G5tnZIkvWXqMdbTdFFfyGv9FWxq27NZ36dboozBzHj87j6XfOzBYFjq8JykBVx
io9uRbBsC7upRs1uzru2C+GT7T9kLlQf5lCjEqVrAugdoEghV7nb1y9QqjhuNPF8vDYyXl+UgnnW
WsCutYwQg+yzVSLJeOjwZ4QWJPLpfh90K7CUk7+OAWVFq2DY6Xgl4LHM9Tfc1c52KCBHYMhNrEoP
YLYyr+l6MowAZ1K/OVR1QK9gYOcjvUyqm8FrvA+rysZYddJ6Gf0s39hWYd+kNuoLHQtKsDztrLAY
g+wW5R71ukmVDXItalV2yh7IYyV1u69dI9tAZeOsiF8U164BP8Fp6HQaAgxbbhF8hthn5OyhsQRS
5BPVHPpciHJKQ2WwmR0QD1CN099wxyK/E6K8C7OGM2HqlOkKG5F+mpqqXPe+m/9llU1Cx6y6x3YA
ijlHkVeYN0fFkNUHEfSi/N5vkG/gVadjo0j1gXdjio3RVfnK6wsBezY7QFpL6gsCvoRcw4ku2RYw
K72rBUnWZi3c6xbddkknSCyom5l3du+o2GpHCijrwArAB4sgrJuRQ4JikG3eFBD7lDSF9FKbMR1g
WoY8R7BnBLqiunQgLat0a68nIhornEqVPGdtCgPaGsqOHVSMUNK0ztE8R/rjgMpB0V8S0+IPEtGm
/CigLGKrqZ+TXErYNOrgDZ6FYxlnhW2FEOcBNzD15BzT3DwuXN+N69n5E8WsBYBAAQrFL6xrf6v3
zkZu+kuoFMkVu5Rxsyn36U1/cWQ9mnF2SNbBwzkPiO+vhnROhK9FDrlNjmMHVdMb8DQPba0B3zLY
725Ut8wgv0+vHd9vP3Qeifb6FGO6wdLhwW7AbF5qfX/6wd8vq3QedRYWq5K+UdbBDqoihqE9KJXN
lI+Qc9pWuT3dyHGF+e4LzbYc5evSJC3Rcbfi4G1CEnAJJpquViI/s7otvcbsjOmkA0RJvbAOdY7Z
WUz8rWFHx4HGO3M/W2pgdr70ZDlV2YRLTo7Pyu6h8QmJuDvdPQuDaB4xzfCTPScr89hsL/7H2Xfs
xo5z3T6RAFJZU8VKLud0JoJ9fExFilSk9PR3le/En36XC2g00AOjuyhRJPfm3isoA166XAForW0K
vUyKub4Qfs68gXuKfN9uEAVQIT1Mqb1d5jofRGtPQO3H2bP+U1pB1gVT4Dplw7QTzYR2x7yV24xc
4vqcWfzu6e/fnnwSVi9H3vX7ZZD+rN0C2fP7xH9dfn9YmGvhVKQTsD32MPMGNaDnMtfKLEPEJZxi
uc34/UlsbIGrKiq60Ugg2lQb3q5vJdSI+/y5HoqNoTnsPScl7XyPzw9gJ0yboQJfgrpgpv7+mGe+
3FrTg1aVYS+9Bg9s8zBrQB4e3enj958+M7VrreoCkaooF3vZSbix905/52pl9PtPn1nV5mpLDo2o
gZeo2E43WQ+BGcCC1LAnabtp3CwW1XBJM+e0gH/4iGvx4bpzBtAnVL4DIH5rZ/+AQI3RXAe751JL
4+fiHDFXyaGXY3VYg5btnBYNOZss9kGD2vEO9A/cZHXq5K9A79iPuOrg9NHKHKnV75P4/2Xgfni7
tQAvIrtD62Fie1iAI6QNXsPnRKCxZgUTK7NhCzrKiKU41PDGBjkAkPEy5S+wOOxvigbsFcYpMk5p
FHcnmf2kqXvgO62FPEHVmnzmHYKW8ET11LATKspW0Eo6eQt7TxoaFwinAylvuYsOuaK0PDaOWYOO
wZpXpTtQNk9FYyYV/IivhvRBM9+Az4IIPI9GAEhz9aeuzYCJZWcuxZZ2U2QYLcgHOtCDj72jAVHU
hHz8p5hMGrZrPRoYuP20aOIiJF25sPwGjFGDpwV6MT53W595fz3DCMvhBU2gEB8hAfg9WlwaNsi7
hCzmhJXmPRMNELmFX9TvY2H6c3GdFtt0fNWXwRcORuhVjHwMng9FArP4eQDnRTSB3uRAQBcOyjrw
P1cMnBw9h4qRbcRF717r0ysxtP2ow5nMybYt8yInax87Y06cKX+0YfdYt9rOKfgesFa/MR1kglro
LdM78Ozl1Vi+OkArWwXghdXO+rL3rZa/S2PcOssEwNK0qYS1c/LqxpP6XW8CcA/wfCQ7GtXi2aNN
qA2uX+YK6tpI0mw46Zj8jVS4JgKHStMSoibHRr+VHfcl/toLK3CLJWrUVWm+MVX75OQRITZK3+sl
AGHZjldatBjHduYBUTdDXfit/Uo86QOi6Ofl7I8qhtlNiezNTZT0fFc62wVqQuVgBtXp5csYzgDh
VN43ygnTDJZI2nKQjty0ox4VSIlNOgaNncLMnMEKExXCKU9yGzydNgvagYNYkGtRO+9a4zOHSK2f
PknxJoqDUCzowVYsYbB1rZdH6Pheze9D5dNnBWcCAprd0eh9KJ1e0Y0wnua9buGR/UV3tWA0s4B+
0Kn4pO2wT5eHhiR9qgU5Vpyl4Y6w8/IDKZMMiDgZEeOZL+hMBOlTmx+tIhLpRl5nPKHioDzcaQLx
YPNNfQdGWCuA+wzw83g9Clj41pRHhWQ9C4R232c7WybFiBUWLPcQplL8FjSsEEyO1AkaeUSLTk63
qOGfGEQmiQb4Xqak2sJU3u+enGfH0zZY8zCZCgvHjc2kYOoJqgPMzI6ODQ7Fy4B/Z9Z1dpM3G9d7
0sEf31lmCF8iFI2DynyePzWmXkin/vQWVkYF27Baqq0B1L7vUDMu6x3XbvPypMLWo0Rq+FaPzRU7
zPYpfyLTfbZcpdfUlv7CadSXRVRUUwIKPn/tbDTl5oD+zcDOK8VmybLYsJtANk6E7dEtu1LCVWpb
N3fgLHqovgImC9IvTgZzwDT5xD1ycjOorWT3hB8WM/YcAZ7wQ2oc0dPKp3un3gzNde/mWPMBmPFd
dexl2IA/RJKqflHVoQEYs81vF9jTg6CFFVdo11hPYFd7HpC+4ZwnRIuXjekF2ehLPTGA152j/m5o
YHJ2QBOn2nEaFyQuJMz41Ps4JsCvFh+FCI17y4Twz4a8ZcumpRF/Uw16PkFr++Zb+5nidGtDLfcd
7Bf36DkfeLZSxTN4U9pNP4Dv+sK0I0xrXPsWMQh9lPEJDBs+Htrh0KsgY3HhBm631exnKGdR2JKN
5p1NgtS8WoBbthcAezfNsp2yFhDlG7ZEo9gRcBWA0Xaw8W3Lt1z8AUZ5eTA5Pn8wwH/ruQ86D47V
pAHiy8mPwIYXBtxN+4MLugeA43Dtwc4IS/C+6wnfKgLECTwc2Nk/i+KPtG/TqQ2BNt85JY7crvFh
eXAtiL51CUCQ9egT0QUcFAtc5Ob6n9Y+NOKtc0CASu8qhWui/o+AhTp8EEV9lUFLgRqBhypAN2bX
mgEEkPMspiopkVCpYk+zfxOAapPbhqP+qowNR7m+1p+NtI8mwI1JC7YmiEFt3YfudGMBZuFmjz0w
/HR5rXIZuuKKA+BZ0UfHfepN04ex/GEw7yZItKbmU8vBs9n2JGEoWhTQjLCaY9uUAfS+UEESeLIa
CMhrswVIGSC8amF+pTD9gCpXxex72nvFIJvxgcIC9fKAgPiKGhkvhd/0WcBaElr5w0BqUDvcTWOB
WoIHN7VDamHtEWgC5WAaTyDW9KE93DnjoSZlhNZeCIh7mJIA1Y8gs/qgUdeAo4YzdqGnvdltui1T
0IJ5YvRYpnUMIDGoPgWgpneoSYRAY+eeG0KRK+rg3IWWP1ha0Qg6wolvayrg13q4HlDjziiKwO1v
VDaFU27ihl+IwJ6rQKQJZ06cW2y32PjMy9z6xJRJ592D6rKHA1ZgOvfStcC4I/uq05Oejbe9bQdS
QQ11Kg/OOF01wNTrNQk9C4QHC669AEr50O/aQCvJBw3o3s7gA+MUcBhL51DrPh0ITQ2o9XDzJS9P
OdQcGAuIMQYJ9M5NbJQbkMJgStD6Ii8LkdsZS7gym6Ahf1zwKy33M3dfsoolxJoQ/u6M8dby3guh
+cMM1LY1wSvosZ/g9zayqKcF/scSh64DQdpbgtDEyCEl9cFo+N6orY2ykaS3qfFJaB0xQLaH7qni
W5Q1wtYdgYzVblMTlHAlrit+8FCOYTjfgIFv0fZDyoO8AIXtQPFDQ9OgpWHqPgHrjdrhbILpEpnu
nEA8ze896KIsSt+aBfIkF4zNV1aYkDRp27uin+9JAcq5Z8I6oHd0M8ByOlROGgH5laTliRNu3jo6
vnILPjKfGr+sxa1FnzVsgQx8yqH9HEr3ZtCLgHIRsPKqm25BWgQbp4VlD/jW9fBnoizsx2znZe1N
qpqbUpgv3EWZvO3zmxwCa73eR2wBHWHsP8pOvAxg64H9fnTTat8SFS2V/gER/o0NUr1vpTjw24y+
QH/rquAsAVU75F36OaixDXK33Xltqvmm8DZWNv8dqgGzxW8MSY8U3OixyAscJNXeMd0tqXu4ulRu
71vMFPDHEKh4usurZ5qoJ3L7k1lgli5I8GM3w+xS9OFjYTt/8T9miSKaFReCd4m7zMMRGlCgEXnY
wkIu0u9daE4WBGh12ECjrsb6TZnD+WD6NAYwIogWzIySzegi6SlpqnxKx5vKgO+YB/KhiUcJc56H
HAQh5LDwCquK9qPVR3cHNJAWlRJhoWybBt/AnmJ0cj5NnN6lZYLt0DWbHGTOoKw74OwF2WK4f2pi
egB+PpThc3C64GB8grr2bkgay4zqrjNC8KafCOUdjn73FsZhA8jFHnybFqxcMTQ8kbTmCGbZ3hW6
CBsDOAFBncj10jExbMe4wip6asyGRULWatdQ41/GQKtts6x7bMEnCOHZPYRaiUSQ2VX6Uo+G7o9O
RiCfAUYP0PZ/DcqOSnVoQ5TAKlutjeNHgY+IrkEXehWe1S1q5MDFUOJc6vaqplsIJuBu7oClLmfr
IGt2Dam9jWFAKaGuJXiPoxnPmLHQHUBXxy3hI3WXqMDBJOUSoq64Z5aB63RtwhuPUh4MsovBZAhq
Pjbbgta3M/b8qKfxAHetqVAbBd79xhw8Zy86ArGAQneGYGlw7JXgUsT9UuwMJ4MZh0nMyJtO0T8V
21LmMujQsg7zFtep1LORg5V6eTsJUBFGabU3JeF3RpvGDIyfIC9dpILdPGw8bcwOFhVYQdlsVZvW
KmHUvbBuay6182z1tN60WuceWtWeqAXM3YIawvaFEri49DYM4bEnnPYWLgDdEA3ouO4h92fuhOtl
CRjh2SvwEeyhnAisDV0NIbeZSgbZ+EHZcV+ZJvfhT1BBQgaEEEPj9hVc5nuQlWWN04dn2juqoOKv
ps2gTcF1/Wj1BPznqRgQvqoxzDRrepv7jkeplYMLRwvrXcguv8qlTjay6tRr1lrVNSLUcuN69Zy0
oJZDPZQ1R+m5zn2FLuidAv+ofhsbEGdx1VAgmTbC1p9/v+6eqXSs7UQYWRhxgBTZ49QEu2wYNJzg
uKeBDHOhkHqmKrE2E2EnS3aUUvqTGcO1YNW2xA1lVPU1ottN1Tn/ray6dmKA0zybcom68HRCJNfL
Ei6yg3DIBdjcuXlaFVSbCtbqcHcCWigXm7wDWxIJ+sKtC6WbM1UhZ1W6McqihoQp4gHLxTHTtF3u
sAtPfqZY46zqqGZhIsdkCmCR+Whi106YGlEifg9P/20JrWo1hdYpb9YGNGoRbDm0txsPXZELYLkz
haC1krluNVj3k2x2qoZzccU0se1ziyQe72CPVuBKbDJuBGRsmh2MuZsLAupnJs1dTVoKErM3VUa+
7xf7vuqMT7NxN1mL1kZJLyzYc0Ospk0hyW20lstdjlwEsaingTe2+gPEnPXHxaHyAmz13NI6zey3
Wq6YlJ1NnVHs8T5zVFaLgXvM+F8X7qrFOdVyLjMbq2vMId9qQvWFXqj/nzs3Tn//9txG1+cz2grY
EtrUxi580cPBa8WuqRhkGwpUgosZuf5/WsNrJXtrrKqx4l4Hg3q5n+UdoxAPkxfgOF+4rB8qivbq
VdIaBHHUpqp9zSpzUzqV8c6b0fRR0DNiaHQ7j1S3nMhhcjGCeewcbSMq+COctJ2dBzgGe28sb3QU
AGAhIKD2UXhGABzvxANIkJBLQD7jtPR+es7TUv025ZlNjJa1nO1d2MBkKFuJ+R8YWtlDiltD43M4
CeyzrhtjWqTZUYP8WO73gFxBGKjTdnBpcpJS4g6AF6n/EgUb8rADBeLNsUkDcFqPis8CdeOdZSz5
c8/H8Q1da/FacYQ5X2p1fmUZ+MyN1mgQMXHGx67ocbNGc1VuzZbmL79/7J93Htq5//uaRmUxDpmM
EcjPP3r9lIO9nzvIWe9+//mfe2903eKw0nwe7Bn6MvVSJGMGKQfSdjs1ysMCFSefK2WCdlm+/j7a
OSjLulzdFCYsBhcAftsSSqmOBOi9N7xng1T3tgCYcWycV5obT8xzNoBfX+V1hjYdSjcE/PXfn+Hn
Q5quDdna0gDdvZsQHFlTxGCmqrCno/HKjLw59r2X7yTrgXDOcYcAgSDVLsz0mQ+59gWDe0gGNS7M
NM950uKCq1NynRXOpvTyC4H557hPndXWVdBvXQzdKvfDkAGI1uKSkrjWUF9NOOwuTN+511htOzoX
OUwO1LgnJ3OAiasDxDueULRFktmNl0y3zo1yesNvm5vPAxjJcgFMs9PvYVk1oYjnXeGScsQZciHX
Ozdbq50Fappl1zXGMHsWzV0dM0cHZPsS5fLcK6yiss4bJC86utqKuwSltkpB80lYw44VbXZfD8K6
/X1Bf1EU/u9JSJ1VcHZRCxIF7ub7VKRoZ1hdVwfOPLCg0ycryJzWDUfeO+EEjj4E1XjeJcD4sKhk
sggzXdCNx5pur3vWAvsiL40Qqiw4LGvpg0ThBGAUCLOVREdJQa/Z1s0q559qKxdAHVFD88fwtktq
OVeEYL11SESuB1DG0QWadei9SIayjffv93f9OT+g6wyr7cks7a6fIMFyb5N/XqZfQAic++FVapD2
rYLYA364lnfm8OBBBuy/PfFqT0LcLUfdB3qNRB5r9mm4l4ynzixfe7URU+FV3M5cUFYFHDddWNKn
Y9jSLvz9uc/9/Onv33Zgqxluzgz0BqUNBxPUQNFM9KE1f2FazuwOe7X55FS10szccl9Xy26EVh8y
GNV9Wm41XFl1dslW5txbGP/7FnpeMvRJpnEvWHtLUYkUPHuQlR39Pknn4pm9ugqNsz3bOZATezER
CAiauOBHE+Nih66ek9DaIGE7jFnM3IEfHToWN/roLImXQnwXeuHulQ2Zk6ffH+bcu64OHGxIAkeo
tNtbbgdP7vHKycUTqLn/6WpG7dUpU+dlP0C4rt83JSzV2ie1eImi1xa6Xb8//5ktuPaGkdDrtmyC
HNqZqy4Y2ha4LD3P7n//9S9l6x9OybUpDAQeUacZgUDpoiVut+M23zc7Y28DCsb9+tENZWj7Y9Rt
x+N8rx7HR/OdwL/nH7vWtmn0dOEjnbb9T0+xOg4m3YLLBHQmYIgIIJL2XrtoYXaQCs3fLfhz/P6u
1pnd9fX3b5vXdSWkemywHDQ1wSfILNEEzykJJsNoKHaygfr3WNIM6nM9Ry2sQcUftNL3XKdsW2dT
lnAlUPNerArN8tQLNcOBgjpPocQxjexWLdb0SIsFzRh7hLn3gHqfjlZkONrS2PZOhzvBbKA4QIb2
Wq+o8ZQyGFlAlITyT6vr0+sOAmibvpnGq3rxStC+XC3HN3dEmIIWHNMmR2kxQ2e0fi6IN3kh61Ho
Q/NJxsZidAcgOqbtmDYot1XcsFufk6V+Kgoju4Y6B7rGPYesml15Uc1YFVBUpG5YToZrN83lJZHr
n3cc8VZbQgO9w3JtwO5M7yiH0IYsuP2fjl+ypvvyahZqPGHicIcK4CMWMU2DNs6FS8UZrgpZs3yX
XodQGLC5O8B7cgbHkhFlZJ72qb/kOdksvFneTMMoX7JB10II8KARpsv60sSd2+qnCf22Pht0Haje
o/6lm6+DRX26pBcOkXPcA2sVWIqq9ZzKcrDBjEGi0eOSF8WG+jhz0w410M2jHmIVoQQJN6oyOYdN
mmohh1A9wC3T8qhokScQeyovFGfObfhVBKoL3s8yRYSYuZ3CLRAaOV7XatdwbK5jm0EJR88gmfD7
xj83r6twlLcGMo0Kgxm92BSW/WKl9XLhUKFfiKmfzq5VgKlRtKalmQMvAXf2vSZYejAgrXPfK2a9
LBNb9hwl521vMdxTUVZ/4m3bvbuVk6choHNiBPeirnrfs9gASVKXhRN8dA4SmNhIZpC9RZuwTBwE
sf3glSScugztPGehkA0kqXsY+3YefMU6cWPn0B8qein/FnRGrqaRcdqqFKgAgnTXn4imDmifaQc+
t0bMyobdUNX2t/NQOzcnZNMfDglLSN1BSBjG9xRChFbfzK9Z47U3vcitqJPN9AS2GmBIc9u4z01B
QCRfFEmWZWqlr3VZu2ETKxiUmL06MjtdHWUGSHMGlaK3LCXDfVdk3p4Tmd3MyPnDqYaYEm4dxb5K
Gb9GxcH1uZWP+K0ZWkh6mwZMjqoLCEd5Wwwl2vfA3yW1hExlNrdvnInuNucThTi7K97MUcooLYwh
Bg07jyq9R/MW0fnGFb22V67s0XruzO0wGgLGJy7a4YSWseoX8xl60OzN87gLnFLrhBBmNX3SQICv
G9F/o1PaQlWONIllZE0IU8EpZjmChq2100MOeeKgaRcPZ76J7znpXhFN+jJH6ZS3IfqeVlSkoron
Ao4rsElDR9x2agysFduhQFs+bSDQiGQyf8xS2kSQ09JvvNyB2m+qXLgrAVlRaUJEBhlfCm9sEqMx
mlAhL4xBH+puiKqLHdDyxTV8ILzIhVVXmMILOnQLtDPdqb/uFTgKVDbGB3xTq5e+TOWHIJOMRDUP
BqSDh0tpy5kKirk6yzTZSgfsu3FvI4XwhykC8GSJ8uvykjPLuQFWJxrOjRosbATzjJA9VLWTPJeb
Wuh9Mo+OFRbEhp2hupDlnSn/0TXkE4r8c6c77rA3zAHKvRBRB9Koy7aGlFANs0YR006RqIf66EPv
DGmyDCaHlKfSI8MynU1KkXFUE1gfCzWBThkyaE5qjL//fsL9HHKpvjrhBPVkoVPwbMkAqIJTlAr9
tkpalr94AyB9/2kUaxXY+ehlzOu6aQ9bWR99PSrQyiw/fv/xM8mZuapxgyXSAtrVTHBaR2cZ63DK
j0xloVteaEOcie507ZaGk8gjFi7x0APQ00jky+sw9NsWuyejzpYOS5SWU6jVdFdr/MKgZ+Lc2j2t
ydrZSDWEdKMp1ZVDqxI+bTkEYR0gyUpE3who4urtv03haWq/5Q9WJt28MQsE+QFHPiCn6T0E4mg8
zdorBRgn+n2YM4ttjVFmEPafJcju8Bg8lXGc3dJbL2lRX3iLc1O2iqe2kRWtbghg4gEaQ+iIR2hv
UwUZdRNKoBdsDM+dHqul3EFqUgHiO+5REBqCCTKtUNPOE8syb3ID0AXTnt6Eo33+PmNnEpC1O5mR
6W5LcJHZz/1fRW9d9fT7757ZM2szskFjtp5CZn7fLSdLUn2EcI/c64t6Y8N4oYdz5msbq6sZZawE
3NUe9woqiRCl8iHwG5iAEP7+CvrX6fFD/mSsVi0kSiWUw2aUVGpzY4AA7lWHQa9jCyKdEhqENYfa
8IHLVyOP0uqvAAAqz1UEyTzfWOSmSTdmjpSgfoAyKpxUEsN9KIsqqdVzmTeRcgVkk5+LLyBPtzHM
pGutwzTepxDmtcvwRA1qq7dM7gAP99s0EQR6nBAfzfrYHNlNChQcB/uu66WfUo6qH5Bwx9Hc5Ihq
I7T0gBccQW0ogYMT7TP4IgGCNeC4NrRLzbCRnwU5CkLx07c98bu6jgHfXPhO6ctmKiPH2qSZc+OO
DxP7tJrl1qFLYEHrv2SbBdjSpVN+6R3SHvtg+hRuDGequJg54GcfjQmlVRhMTEVEqir0ZqRrKDDK
x7qenjgA4JMTKvUK5R1YWORyBvMd5HGkUyLibjJVOzUDIG4+kQUYn4eykQDHv8onuDVgjhnAHsDt
GZ2vtcA12VqgKvAbCx0XgmGjpehhzXVoj0kN0wsAzRegUoCaHsh9pVfBnPbAkX9IIxQz8WUa0/qe
wYEMMBcAHjmq1/TB0vDfQLLe0ZIc7cFeXqUNTO8cCM2rN72gMSqxviZuYTLU+sAC14WDrxZn9qbC
YTD5ho6GgYJS9z63t00O9DYUsqGO24S5AxhgH9lO41Nx5Uy4TABNzW5mEA5rgPBasBxbIMyGqg6k
GWUZCulArNP3zro63bM1VgJ+UAIDaIVDDcXwjsQMzQ9aPArxINoxqC1ouGdVSBceyDz3Bwe15Vez
hjmChqR3DFqyq+RBtq1fT4dU/dEaw8/4ndSj5oR3W2I14/tUj1O2d6x7vQAIm4N0SXBjRvvAB5yx
RaNfU39OOE4CrKVJAxfIVd2YYOE0+dCahxXGVQ9niupKfJhVUpV+9mIMPvc+hfaP5v9IEUzWPpVj
WGTGhbP/xxPHgSfx/4YYeHhntrRMfiC93AxmdVM3xZvFkVxPaCReOBJOJ/3/OREwyCq1c4WUVja0
zWEKVFjFgIaHPDYjJwZhIXBDiEL7qHIkY9Je8UQLWfj7uD/3TjHu6lKa0jY1ddU1hz6EUUr8Tv0h
kXA1a4J/o/98OByN4O3xfvKzCEvI1/37j4//pHiIoVcJHMTK0PBriuagT8Yh5yOg7kN5S/Ux/v3d
foxA+P1VUE2VSA2iVHFAFVa86TlFfQs83QtZzrlVsYqm6FGmej/W5UHYj6m+awH2zWR5ooBcWBI/
BiHHWxdBK2xWinJFeRg0NMwrc4CuDwckzoXO9oUhzrzDuhAK1Wungbx9eZisORxzyLCrOurbm2m4
+f0TnBtgFUhH17Ltzq3KQ8euBmAlXfBNUp0GPUzG/tsIp5G/5X+EaGXT63gFixQ4cFFAQuaEOgro
CvLCLJ1ZR2tWXYtSdGcXAz+4bnMLhMtGwx3z96f/sQONb3wa8tvTd70pC2rnBQoacitMJ6kr5DNQ
OabARxaQc2qEHk0GigW/j/fzfQADrrY7gyJhVtKqOJitcUChAuL+egBccEiHIikRv3sU8TUTFl9W
ceEdz61j/X/fsU+HkSPrn/cWn4+1RUD16Te80ZILr/RjWotXWm1z2kLsoWH4fffKuQYeNSwkmAIB
UhT/b3GcQz1mgaMCI8o2l4ADP5cWMeZq889DmVZljjHryvdeqtdyB5cB9wYQ8r/GJ8wFehbAtYi9
//6KXxJlPwSH9T3RmR3OGHCW+z5cwjKqYlBeonGLFvh1FS6bv5VPsPbD/g1HaND/4wkK9kERpFEV
XDqNznhie+ubZO0UY6Nrp8/oWzEITWEe3d3AINDvtkCK+FVyiaF9dqTVoUFzXBt1HSPJqLyzoXsB
RqFfBtw3AiOgEfpogXshtJ9+8qeJXZ0enOqta02YWF1px144qM6Vcdr3L7YrogkmQBf23Zk9YK7W
C8Dfs5165bxH3n9tSvE4ju39eAIn/b5CzhxR68tW6da64Q6O2pfu6Pf6u1FckmU798unXffthEoN
YEsW11Z78LZhufSnNt9+f+QzU7++Y41gTM/FgkemQtuii4SsVHSHthQfKNRGlZwuzf25gVbfGOYv
FZSTKm8vQEZEK8o30v1cwqcO9FQn3fz+NmcC3VpkUwqncDUCpyFS7pS2zzsXDIT91Fw6uM99htPf
v32G0gEOT3Ydfj89tONfXVz6vucefBUQxq7j8PoZ1d5Ebu4KsZu6JjbTPCgv5QDn5n91/sPHxugI
CKJ72Iv6nve3dkVwIvigOgB2WXOhWvmlf/jDVjZWYQDFfk7sFjPUxuDezFmg31pbuWFH2A3t5aMM
9b+VFZvXXexF/Xt5Zfpgwvn8KvtnvP6+Br4k+H56hPUuH4rMFZ2p9tm2132Ufw/wfQt4yENQRhIH
VEl4O324sYx5Ul8AaX7JFf4w6FqWsy4Hze1sS0ErqIvAdPatDW6Kvhb8w/K+6sI+cpG2lyGMAAM3
IBd6WWfW49o02kD33ATTSO1BaJD964gb9u+T+HNryfHWMp0LyfTek3if0u9DcBECzX+ptrXf+NcP
0d0299+rmF8rPzm8vs0hDQ5gpflvN6cIcbokFbip5LEWoid04YnO7JAvlaRvW2+WNBeEnL4q+C9w
aTSsFyXQZc4uabb+DB3BK5+ixrcRIOkFZdIRIyzXzj2/ARTgyglENMfWTj/oG36h/ncusH7JTX0b
R8CwU6tmXe3HWLuG6e8+vwXa4aB28kbGxS6/dsJLFr9nAt6XBM+3oag+DbC7wVf0mBVYYywBs9bM
C4vvZ5gbJmx1pLQjd0Bxwq+D8BG8oHjggyoZuEn2UdywjTX689HYq33+CFel6+4wvplxHTaxvc+i
IqLRGOm+Fl5aH+e2/dfO/Pau+mhO8ExDiJx24gArtOOUNIlzh7HvnWRB2mkFMI+NqsTazsnvu+SM
I7m3trfOTNYqvcGSASs2pAe253ETOEEbTdjw+YElIkJlzwd1NGLgG1xIl8581bX2qLH0PWwDTluB
GuA6gxUFz7savl8X3urMVltLjxYpIAZLefquf9kTaD3+6TwzwuGYb9Lkj/ThvBWN/hgMofqEqvfs
A5t4KHxx1V0I4/S0gn44Tb96Yd++JTKdQR9yZCXCgoUWSze9tkDICh4fxRDCrIDZXazrCuan1tbi
xb2RPl1493Mjn+bk28jgE1tjZ2JuT4pvfCu2bsI2IESG5Q7ZflIGXTiFCqt32LobHonkku/zuRN3
rVZK+DBr2mnkKVjiISp97YAeWmzgnzmagymY8U+x7cMGXwQekxEKhD70uXy0Vf0K94AmEJt+N/z1
/hRH+y+Y36cvg5V3KSacu259/f3b3Cg4PkHq9rTuIKZ03T8IMNSf7RvnEUIF0wF+R/+6d3qhZPEz
Oszxvk7pb4O5rcPL1MUitLD80kSPys1JfA9U4U16SA9wwg5hBHIFTQB8hiLSwjRyI0Cd4iEAQulC
0DkTX7/W57eH6DXYdSFBUlCRek37RJ8uvd0pr/tpga/SJAlUQdHB4nAPKq5CYGV3TgwMDCp+/UZs
SnziP9ofkJyzI/yKfCjT7rUHubHC31f5uddaZUhQ4++o3WL08kSuzEkAgMSFGTsXRdcaqWM2wsxZ
YJGYSfoJozhwz5H+jJH32T24++b+kpLbuUxzrfBpGjAbW5avBcK37q16SW/ro71zk8bPAhn8P87O
pDlOXgvDv4gqIYEQW+gZ2x27E8fOhnImRjGImV9/387KV59pqrxJJYtAo+Ho6AzvE6Ox/Ow89N7s
Iwnx2qJFd2ecmq/welfs5MIo6iqgXZ2lI7CqI8BW2QY5DxTKXW7Pz9JOI9dl827dJQONwBCGi8DO
9ov6ijzJfX5RQbhrn5PfzvOEfMCKt7z0EVc7+O5NlBLXdEO8KUyzTQ95AhTQrC2FhbAa0RZ5j9IU
4SiGZ/9QEBdJPCRevsvH8lv4eu1r9sdtvZv4PgzoHZDiB3ZcGb2F80tnB42iESCWzbilPcqnGT7J
3/zV+kZfawDxoDSLOniITENqwzOOxso7P75dif9IhYKgw+cUw6jCZJNEFQiOiEJFPxxI18jYXWnG
W4gbCh0d5A7AfjbThHOx6hGsfKA1kjeQMwCo4WjOuOYk8SEt5MGFZt/twfx4fQgdJpSwUQi3I/Di
ylRCY6TeDtaaSOLHfozQxRgjY5Zl1mKe6ultGE9E/IrTtfvYx2tA/EeA0ZJ9zyNMCNJpUEA4A6i9
gbzHkW2uZ0jmD7thEz9Uf7MjnIo391Q8UQS0ru5hvOIcLjikwr0O6butFYYpt83ZxPL/NvnoWr9P
TtC1OoZ3hos7Ur819uSObgr4ozmyPk+35+ufa//fk0XohKC8tHnhpNh0nd9sjbO5sYNqNx5BnD2P
B76pcGaapwnfWtxPB3nmB3W/prm4YPvB3Pz/LwY5O7RViXfzfXLov5L79MKP6E95geTKGYmAtaFd
WpSaYUHDGvoZbWyDUTio33u085+3R2/B8RR6AXGeVj2qx7BsxjM7T6fq6Hpgk8PXJWegeX+tvOXj
WDk20P+PE+EQXuRXo6s280vyFj3QU3IodmZgPDhb476E/Gn8pB6KU7hyVftY898RennxAEA75Hfx
xvhu3PG9/ZId2CE6ibvkSHb1EfhzPzu7KzZjIRgidIHMBEIMczLBaJTb8i+DJgtU2qBO8a26OE/u
j+KhOeKiiwiy/TieANH0eZCubLoFO6yLZsYxBNxYhD2Xu2gmRv68aSA3lX1JUYM6zsS7PYEL60/v
9CmEYVLXwfpLyjj1ray9NEa+4houGEU9zT0OxZCKfhyDSTColMl0Pk4EgLGuroaVg3npFZphcnGh
qkfQbQNgUL9xcF6KIdnZ+VoucGl0NOelkgZUxaP2OjridVR8Y4bpygG4ML16rpqjyLKAvgsOO0C7
yZj4bvjKBVLlxuDb1bfbs7twdPwnYd2EDRjnDjumNXSiBrP5hUJkFLcMI4yBvcZaW5oEzQdHIrMN
h07gLSXkkQiHCtt9PnYrW3Dh6XrWOgNXHb6py46RIN4o+20S4q9i5ekLI6QnrCMCtP2chJBPHO1H
5fJ9SqddWDt7gHe2tydhAQAp7OsSeHd61ihNRp2VwY6Dola+ndIGW83mbX2O2AApf7MrorMrG/uq
n4mkiOGUJaTt7OJCk1Cu/IqF9abnadtECYQbE+eoFK1e5nxqjxDQ7Da5q6Jf5Wy2e1nmaz7Lx+6y
sLXTk4qm7OsGUMbR5uJgDMhDuyG3Nm0cm9BNs7Ijvrx+CXNlQcWi6j55Gum9SQnq0NH4lllHTisU
2sUqL42dSEWa+VY30mmb88JE2CVu86M9RskX6MGa5s6Nuqz1egpFGULdsNpUABIh7w8mVQQdHC8y
ihxKYsredVMTPd9eFgu2RS8CiCBsUQB7Io5D6n4BDftM6n7l0Utb5vrKdwuubBLe5GZsHxlIJFDd
ApEYSj6ekY4rln3JPdJT5LwjJKEKOkPpjPJbHypaCoXZU3roImSqJwC+75yCTJtaEXNndgnfAUPN
ELQ1Z+B/mmxjCc5+3x7IpS2smZ8SB5gqDOIcEed7iqf2xRTJLm6vcnrumtDvwmTp+fJoyNshhODy
ERK2Z+j1b0u6hvhaiD0LPQ9e2DSZYrOFtmkvN274EwpTXjRHxxillNEAxSTUxpt/7cr0h9jwqftm
poMPrTjiFPsZupsTsoPqXrgXWu8lOrrq7jmEpF1xBNbRs+xzakKztfha5d+dEMVYDmja88vtoV9Y
aHph9tCzQkSpYR3LkbSXDMrhu65Niw0avemKJsCC3bKus/5uLafo2CG2iLHSSmi2JZfJgVJdNXky
erb7T0FcHHQc//9LTJHlo+xs51gJ8+6qT9ZxyCVmMWSTxEo6cWGVWtqetAy7tgzhWEfRO6iVD4FV
qafWAoiBzRtoiay8Zumw0Xss0oRPCbFNfqQjOhrRWBfzX6wnrPXAphohKcKRPKgGc6fmrt0wltSX
CuorsedQNNWveJUL60IPr7ZmOE9Or1QAGsHUVWiRvGNQ/Li96BauHP9s0rsVgQfVfWm6JuTN6scx
aq/i02jjymekuAwuN4zyX9BzXrGlCzv/P3HTkiQFigqgY43Lwe+0LOKnPK+zlelaWhXaQdm1dg+F
iMmB5mr7qNCmysYfk2ve5c3b7cFamIl/Ifp3gzXJ3q7bXjjHviWBm6fZVdoUyqhW9Pf2C5a+QLO+
MaS/wqjLxXHO5kebI4Hq8HMSdrsQXJaVGV94h16MQlqLo0lJimPmpH6V3budcdcrVLOi4Pf2Vyxt
G70JIBa8NKxqgHs0obcesoMZY1uatfu0+qLyX230WKIqOu3KX3WdrVwBFuZGL1gxFUetrFu4R8ET
92XkZfPEhdVFHsXt4M/tD1t6x3VI383/yJnRpSMXx8gshlMY5Yhj28i1e1ZUc7Eyegt7RK9VARwy
TBOKfj+7gryxHF8guruyfpemXjObV0jrQASm3mmFH6FLME/OefWQdNn+9gAt/XbtihdyMsg8Q8OH
7JogV+R7lEx/bz966bdrmxtB4zas0R0VNEAsQrbbcl/AIcigHFXlW7Mhn5LTcIReqALBwqQjNXp9
4JQFvCe7qhoearVW0rbgzP8r9H63hAwzddtZVFPQiZx7rOh3s4k7UlEcoDYAJ1uQ32EUvqJhcC1n
eg1+fRD40ytQAPIq8tBqzKAvO+cu6sPiq2RxBQV4gIWeXNOxkULs2gqZstQwPGR4K6ggu7nYxh13
VhbGws7RC1JiC1fYdmxY0DnkhVXqLRunF0nKy6cWh16V4vYQN8iSgQWorPtrgljXZWbQWOQ1TsPN
7VcsfYG290ENyaw4dClQefVfk0Il1Zy6Myou19LrC3tHLzNB6y/pBMBOwcBZD7jCOH0ZabdWEbRw
zuvFJWy0IJbKeR0UuTDgUg47yOs5PkmcU5Ed2kJ8nevy++eGSrMC/QRJQ0FpHUTOCwhaXl8F0/B8
+9lLo6SZAdtqSHfVBwmSTp6ZK/dVZa9YxwXnWC8UybooNiLgve+qafgZ5uNTLiVDrfD0OpDwaDq4
tn7uG7RTPhRNF3axxY7ZWD3HRKBvye6ebj974SP0GhAAlIvcBNgm6PII1iTb52W8qRt77w72ls8/
b79lwRjrlSAij9VMC8WCqn6M+0sFBV7i/Or6tX6bhVnW6zyuTbF9lxYdns/DE2A8zTZh0VrBwsJW
/hcMf2eD3d7EhIrZDOwo/WIS56lxUdKl+IrFXfrx19e+e3xrsJGjIa0Lytk9RqV759rG9va4f/jL
udA1Bp0obRKI285IcFxVFbiv0vwg2ZoJWnq8tnEh1aIMa7TmQBiK+XPSRDtZQGU6JGqNXvXh4OAL
tP3bTqIB/yZUkO/qoXaH1Fcc7m4PzoeLEo++HoDvxr2cQ1VYwJ4HA5BOgN9QYW9E0kEye218/lWw
/ecsxSu0nds6dhjbXUOhuygf58RJX8COcrZJnBW+YcoKkgr1VHq9WSUHJwULpeinfNel6B8fERlF
ceI07tu6QhFCx3IWWHNeIh8RQWQQ3T4tDIIrAgIC11sXGdYdNcHmuz04H5ekcaGfwB3a8F0DihQn
GE2gXUChQTeCDT3+q/C5bLw641uJeD9pMg+QVI8PR2m50F8406o8iY4E8Bn8Kj/GV8PYrvysj4se
8bOuduzdpDWIDbZGJcPTMNl/6srYgQHCEFIFy5ALyJaO6VHVYhs1ZGNO1oEAUNRm1r7CZSIDIeL2
4CwsSl1psiYiQhwXWk+FKr4R58poavOVL1xYlbqa5OBAob5IRvM0oEPYnrPfdZef+9E9j1O81sOz
9Pu1QQx7Vw5NKyqUcyb9g0rKGeiacC2e8+GRwoUu5t11DkDsFJf2BFQRq1LSMyJ2ciXWETikkI8l
ZH97HpbGSrOcJjSuoGfL58CmNRTeReIxQKDGLNkgS7l2O116yXUQ3624LLWgG9u4M7i56FRJ1ACE
Dz3XjnPI5zjzb3/Jh24+xkyzpILmEBCNSkQJSkEuyBwVhm9WEkDlBAzVoyJiuoCD1cygcQwgcgIC
olZevbQYNAsbIfEA4WyTnPoujHxRqZ+1G650VS4tBc3EZuVEIjpzE23aHKaDua+xW0JbONzDx4vz
MVzZNEvfoNlZy5QghqR5F1jgzCcm/QWU38onLDxaF6ascACV/ZSSUzmw51o5jRfTwtzcnvYPvWwu
9DbhqBurQjYEKs9Nh/Bz3j6ztHyEAvKmg4QVGtsHYCuaNSD7wnGtNwcz0k6WnCoSWGj/QvNmvZ1Y
9Do43Yoj83FiAp+jLSUV9Z2TUypOFlKrpeT7ojN8yflrYbd3BOpsPHW3KY5Xo0jfhmHe27LdDePv
24O5sNj0fOtcZn0YjpM4uf2llN9lxDc2h68Mdo8cPxVcxSdqK21Gp1cWzso61Rl0HhppGfc8c1q0
IrfJyqJY+A4952r2w1CCVcxPA3ePVY7sHVLfQ7J1GA7TNadzYS3oqdeBd1Nt5DY/sTHfRhH7lYv8
h22ka4fAgtXU066I1VlZIpLwBJkgyF7BYkHfGmL2nvxUIxJH6/H/22WSCOqaRRQCH3guKuFBNWY/
oicJyuUb0qzlj5fGSTtiaA2qXc8661S0L4yj5fy6N6m7YnuXpvpqdN6dLa3qiJXmDT85liIBMSaU
M4YxfcU8jIdUAZfmQH90e3t/fFyUhBHTDpnaTSDWVU1lYDpQDQGad9sPCjQc1yoOwD+KHKrgMVqq
ZAq+tAy5R0kjt2q2gD1qGUoEb/+OhSHVO3DsmQMroVIcAKrYDzN0LXhBf9XtmpD1wlmq57/bFhmC
DkfsCTW1dPbdwhaHgcTFJlNWuXerhm2TPrfQ4++wX6gy6fef+i49LdunKiugXV8GnDiQrQDyCWzA
vlzTdlgYNr1JWfQx6OxZQwLWuyABHREd81JnpbBr4eF6ijXOcUjPBR5u5j/M+alofjVr+3Tp0dez
790ad5C+BejGMU9X8QCvQU2VywSocyj+vz3uC6ZGz4OmXUzQYQw4HjpDgfcajlZXoM/MkS80sdfc
8uuO/OAmp2dC2xC1O11XYFFlRoz4y3Bs53AlFbH07OvIvRshYncm67FkT1bb3skMEoWSrqS4FgyM
nvgMI24Mktjs1Mdd2XpjBnkwBKayp4nL0u/zHtlu2q0pCS9NtWZg7Fg4gojOPYUMwDKo5mSSoD93
jQyxNNGae4G6aGrGqBE5USOsfcDto7s5EmgA69W0zyqar2zkpUHTvNayKaMcLboEDb+oNY9+iL7e
x+ISQ7Ontcrd51at5khAi7foLNaxU5yE5GGO3HpjAgd2sHpj3PUWZJxuv2dhTvT0naNmp4g764ri
ai9OGN0hmrADQXilC3Hp8druthNIsjrgCAZu/Nazt7aGokmy4novPfs6P+/2BU0qq1GVXQaxlfZH
LhNxZzLQD416WDuAF7aertzViBbnTt+UQdrRC7/ycsfky+2BX1itel5uZp1CwMdQQUzrVzkAoyty
956innxDIUS2ssGXxkjzIKgIRUEi+PTMBic8cnHP7lDuk66s0qXHazuagUXsxiLCuTBm84+JDD0k
tXHO+ZOoo++fGyhtW+NKkvXt3JmnqgTUmPWg1Yr+VMXkd8npSh3/0mRoWxqqubakoF8HtZr9vpg3
NUJsdv3GM7W9/RVLI6XtZ+RipFGJf5DA+QwgYOrNVful4tVKKc7C8/V0T5HkRTbUxXTKLPadtrgY
ojbiHurdz7d//8JVVE/4oPu7EU7Ck6BAIobU0240nNAbe+BW5xoRQCvdXgkvK6O1sO/0huIZ+l9J
YqPzcg7Nu4Tl4CnRlX33cdU4QoTaegqjJqvE7NaBIGa9hyBneiqbfEy3tJDpfReNae7N0gXCCJ+c
K9+erT6oRWtuQ9CBJARwUyODflzmPFdWC8bGlPIZzMw+ywcPAtvpY9uqqt+g6j+Sm6qbIWbS5tPn
Vuq/eOw7o9dG0WBWFNQOANOMbVomLyOVkB+YIdISr6nsLCwmPesDmaVStKU5wgcuvlVq8BWw6yEC
grfX0sJu09M9AOsKalZsPKVm3+xikrSH2uRsG12Zp5mw4hXHaekztAPCTthMhnBsEIcF3lmQBwHt
+dFWK07xv9/7gdOnJ37mtgvDCk7HaRjS4zA426K2IbD5ZrLMz6e7gskzOlmBVnH8bAbXG9DZkT7H
IzBR/VM61JDz+2GQNV/u40YgLvTO3n4swwyYrvFkdIXaRFWuDoMo6BcFOe0DbGa3IUXYPbtziBIa
q00KyD7ScWc6YX4MEeV7lK3VbllehZvBgSy6MojcOQ5Q1ENL6bFA1v/l9gK4TsAHA6enRutsygRU
9sZTODArIDKXD8A5NgejCaFRhQbgLaQx1YoLsvAyou13yxFpGE5pHwgZ77OrjjdgOAa+ihtfZ7py
SC29RDtAUviYbSgTwKVU8WDKpvRxdRberKBOws3oJMGXvz12S4taO9HLaGqYiu3xlFev4Vz5wpi8
LPqUtBDWkHag29ksZV4Tcgqr9hcqoM5V/8k7pF6sZ0iU6Malg0gpbR7HsE28Po92pJOvtwfm465F
/HZtDhzWXr1mSk4tCLfSGY9yGPZ5aiPeA1SpWXZ+XJnBCOlMz8rAnL/92iVjph3sdWt2HZCvkFTO
7CAbwJVrvgir2RnGWoPrwmGotzpzwxTlnHVJYBrRbm5FoKixchgunOpEc88piuulObr8lFNr17gu
5Pq+Z9YTg5vuJrEXm5H/qVEi133z7tgqiO0W4wDhaVIWEK/JogE1iR2HTj1U3YESjVc+aGF3kOss
vXvPPDtZ1QFXcEoyWW7cRLZbu1IQoTXE5yiMKHD+/1dkFVFx1MAnsKnyuBJ7SuAIWWuIjKUv0Pb3
MPdVKFOIBXN+CaNvTbhLkNC5PQtLz9Z2N5uBUQa7qwtSNyGbuowgE5SzBxImfGWeP15QVCfRmXQe
jG5ExiIRAo0Tw2vCIe2aROnLZLib0QbGGbfmlQP4Y6NL9UwilDHHphvhtctJbmVm+K074/qRn+rS
9gpzxVtZeos232zC9h4FmQMn/WY6LYS6f7H5xwz+g4rXjMjHE0N1LnBYmQXJW0Mi5lmeJi7QxdiY
udfZ7cpQLc2LNvNGDSyPKNkcJOFDZbm7vh09x/nqutOmBcC96D512FIdEWwXZZ24VBLUf0cQDXHK
fZYCyuPUwZylAYr2PnX3pzovmEyuqieU0p9GtBV5mRU+t451imx0bN3eKksDppn1os7cbGwAylHQ
Ba+s6c0q8v4lHK5t5GVTbMwcLERvyrM1aa+PrTzVE4lmlhgzCWsSZOX8ndnl80TN3e1vWVhdOjd2
SLKcWSQGM7Z0USnqFPK+r+P5MuHwOnzuFZp9n23glWYnEac87fqdyvOffA6bnbKAF/ncGzTL7hRp
B2apMQdcITsZS+vZnquvMZAAKy9YmHG9I1bYEKAOa+6cytR+S0n3UJT0UVZXyB6Td9Rpf8qKr9iU
j3MQVE/sAi/LrRqiiCcaUtsLI/mQuMV9lHaQTm8P4NQ+1k0feTa64m6P3tLHafu/L9DPwoGgO7kC
0tLxMVM/QnKIbNdDsNSbSPHJpUb//3CkU1eXc4VYNbI4XopPqKo/9fRJM6mncGUSi7DMGDkl+XxP
yquq4HQOjbXa5gVLrydvXfDzEKLJSZBQskGFa4wJAKrHsMmxhKA6xNFRnnJ7Pha2pJ7ERa4t7qO5
Rqx6ZNbGNUWD7jWI8SYDb1amfOFr9BSuKmgBytTQBFn1JXOYj1z0lkA8DHid0DY/+RJt38eiJaWy
2yYYLdw22+HRKuk9jdQRYvKvnVRr5vjjHhBO9XRuCHqPS1hET3GTfsnS8GB04PZZl8TIfUsCSFtV
hylHt3aNbiO7+pxZ0/tATTQ3qyELkwCdzndNwb4nQ174bpSvqZYvTZLm7QGrZUDJYhpPSXzP5vBc
mHvwoKDl0gPCt6ZjsVBnSPXMLhDEhoTgdxnQH+0LhBlOUOro9mYQDl77k3+1LvwcfSF3UMg5XPL7
+Fvy8/Yq/1jKGLOmmYNqdqXRWngxeayO57LyzwBjHnnpn81DDOczkEfee03nnaA15Jt/Lvz7Jbtc
0n24sj4X7J6edCVZmdlxqcZTWfVB4dK3IUKFPaBkj7waNk0msg1tzTXBhqW3aU5DxbqZ8g6pa4is
+fP8xxJ3NZSa8/CSDa0/hvGKl72wavR0LNjskjmG7ILC+dWkyp9ougntdIcwh9cba29Z8Ej03tcx
b6s+Q0MkUPPAA06ujz6W/e2FsWD+9Jyskcap2xREwhmZNrwy0TRQHQmfVrzDhXnQs7GiKKIeaBMJ
Xb/fTZGj7A/44+4nF3dGbx4yGq2cdgvHuN6amiXmyOP8+hmw27thFpuwgsrC2Od30YwzvAf4AwUb
5TaG/fjcyaGnbMsaqSjQLmTALbbv2nqb9vSbcNrPWTy9RRXZ+KirQ1YFZK6e3IKd2zk9hcJ6uj3x
S2tKMwgF9IaTyBiroENM0iroDsDLlclYWlNa+MdgTWfJZKqQ5ppjtFgDzxAb2RMlk7Oy7ZZ+vLa9
rcEAjMgysCHKacdy5UElZOXRC8Erqudh8yFjSRE3XZAn3aMbW8iRk9pzW7HJB3WUrDtO1rjLmHzq
w+F4ezIWlq/eVxmVQF+7LUINbYaakRZoPkLQ/jyzndOYRyWBHwlVtGntUq4s3quz/t/AL9W7KpuJ
u3zKgFrCxyoPURTgI8O3voeE1GpLwMeQE071pK0BMTHSFlgIswkZT5CSQCSLGYi/qJv2VWeYd21Z
DAfHmdjJqR12yAa7PkCHIjoSAo5z7ap2P6CADwXskfEz7gj1ItdO7q2h6/y8k+2FFLT73htpergq
pnvKCckRqMF8W3IU6NcpQHl2jFbyGdJgnhoT/mQ7pHi8PW0LC11P9Q0Fr1yZVUUQtezaqnhwRn6M
E7YSKlh6vOaSjEiFTk5sygBM4I2aw4MK4/vKqFe26cIm0lN7RqKMegxDyKWDMjnIZvJ7AkLx7aFZ
WF96bs8E2BJd224b9IV6pH27KUgag/lUPKEaZCXEsfQBmp1BQ/6EwQb8t5nYfqgcoFTGb7d//tLQ
awYGuXnZy9kcgtn4St3Ym3FRo2tMh4WH60m9pBmNaJ5GCV82vbTEuevT4aJWhYYWhkWvZ5gKI1e2
G4MfWc/iYpkdzeHYleHKqC+4PExblRY1J15Wcw5JfGiatMS+RFEahDS7GEn8UDT9p+Q2YT3Y/99g
RcanSk1o2O3plzqvt43qVpyehRHS054otRIEhjUPjLlmB8WMCWAte636aenp14F7F/nOxrxwBeRB
gzRqDuBVvdpNv2a22b976UeGWzu3DdXUGYQdVKDSTl4U4/xhCFPI+NThND3Nsh96j6qW7Zva7DJP
lUOzKyh1X7HX6aWFQGF1l0Io4NTiGncuLZY8DS5g5Rszm9hbhBaKatNZMxR+Y5TrWf+uWIehrum3
0s5I4QtTQGl7rqGWU6jxAt39qd24fVQrzwUeofGrhsT8ShroDjm6/GLPlXb/xGwZPVauU/ipcyU9
o3CBgGIiXUiItLGJlpMatAL0ZMt4Z1hF5TPwi3/kCGf9SNxOPveF3XxHB3r5O3Sr8hn4auNZzSzf
qBaUbq+XbrOboRe/GcgwbuPIkCdmG/WdGOE2kym1H5y5su6ScpDQ5afo9gcQuXfEdmrtwisUdduN
bbvM8htUhOLXQHfgb22zDMWpZe4XKFa+g9Z4DZRCIaF4lLio0uulYt9EGJOnpIunr7lDzQ3IJsnB
Fe4Lc/oaffhZ/6cw4+q+bC13r1BJ8UVm8wXNMN8HNvUnh0G3eVTuBGF71BKQiBkbGnVH4qL6vpuR
hQ1xWvohBgL/zA2vVsDWK5exXeYmOQif6DSXafmQE/ultOfIg3P0eO3h3HJ3eCKxE0MOjKgdWgzZ
vZnZCJi6wLjXRQXZIWVuKkgq+nFvig2Mv/QFDX9wDmk4AJKuDETImYoMyqlTI8vtHKO3zAAXfQvX
5LtRgHkHYcP7mM8G/HmRb1qLPcyWmPZFmoSelKreRFBXAs4vnbxGKcfH/+k9Eg3dxjCjASJ3NQqX
DQH4SAXd587+94HGn7ktUNFnQMVmcJNTMlrOixpj20sbu0UwG6XIRQ/lSYChGzReZHbyQGMIuPFE
fMnrvt2GpRHuuTDQ656YvxGYkj9SJ45Obp7k+0qO0eDXahTnxDDnC20wNWPJDRS42PJhLqzyUCRW
vyck+pNKi+yjNn0YQ+ssK5TzlK7xGLdAQydWlPlksoo9jWwF7yzK9lGNYBWqt51905DeEwXWjaC2
m/umO6DvCUhwlEx1JN9aLsjjQyafWMPvMR2NX4qpvJ9VxfPro7+XpnHhGRsPkzSaL05GwDyKI+tk
lF2lfPC4f2W1jHaTS6SXIfn81pPxpTHi6jjlgn5LZpmiGgiZEWhNuFuT1SiSxOaz/LQzKzhitXo0
AJf2iWo7vwV/ftP0QDvWnTsfYguKAbkLbmVnWs1mstr52IyjDcQX/15kOW65Sc+8uZ+fWRnZ4LtM
0dMkUQjD3Ho+MQ5eI4tktlduiXbcejZRyJV/b/rB2NMCXcVxUuaXFCbIlz3HHyJufVR8A2g0JH/K
Onwy3LI50EokfofMseegvQcV4lHpm3b1PIX1K89qfgiVCR45giq+og31bLty7qcpLI4sGyPMTT1u
lbKSE+dOTfbtLGvfzWzHt5GMvhtr03rGIVnveNnlm2I0oFUcIQpoKxQ+FKHjnhw5gWtimqCET9EX
gInS2pMVTEhWWsCgRgYrT1ndJ/cCxUhbzoT1c4ih5j3VPcTUTBM1kKxUWxz3xX3HkuENSLwZV60s
P8VOzyA1atH53pxk+giASUfRhJOjAauNzA57nrJ9gWjbprvCRw1n+BuPKYX4Gr4ZPrL0YcYdn1qQ
KULlKzjivTJ+TcLNof1RZNtJQYZxUGkLxUrU2mR+OiX2xRpUXhzsUPQPCeTtIpAdq+oM5a70MpoU
lGXpZuUecPdww6o5fm5RXraNy7xFNxhMHqxRu28tzCfjo/Gn6Q2z9Lt5iNFoWlHyVc4UWvGEskNv
O8Zbw+Ox9buJsq9S2RX3gNuwYr9APeeBcTOvtjHE6MDcLY3irmw42VnwXRDYs8CgdK2o/8JaHqUe
c7gT+SVNK8RVwgHaPEPjFsp30oid41i6P4gzmj9vO38LvivT/Eo3xgJ1RloEgn6dqjsCwcweEWF7
XsssL71A8y477uam0eFgquqvefoq04fYKj1SmivO94KDqSuDhHaDgxOaQ9h45GCg83JrwvZCuk99
Ln+NTrH/93Hi4tpeNc8S4OTZpwjgTexPHpXb2xOwEDX6T+9waTspAoZdEGb5BPXueFfbQNZbw2tu
m28di4THemjk3X7bwmzobS6pIrFIDTmc8s4ezr0zR0+Y8mkzmob4FrrJp2RSOdWL1Fw7zNLJvN63
pvYuDtuvoux/f+oT9IKzGPKLZlHLKmjp8Auttc9DpU4O0qRz/Mmgji5WNg2OiRNNgC5ul/X9ME7Z
V3S5hEFf8Wwl4rVws9BLnlKFSse5yYZgiFqgA+UmjsH7MX9A3sirrO+3h2phb/yn+CnEcdJETh/M
/Dc2Iei3+QbN/5vbT18I5OiVT6JMDUQFWY6IgHse7PY1Z9FfBaYvDL21Ad/62NTQe87DlQjE0l1D
syRmh3TMVMdDkA6DF6GakLJvt79k4cl6rVOKa0zFUHIfFAA3u+H31nj+3IM109HlvWhU7sJ05OOG
F8N2hPf6uUdrNy+U41nzhHqjYKgfZpS1EbZ2ZV+wEXo1UzQTnD12M6AR/we0NHxr+lIPsY+698+Z
bL2WiUKZs+ujQQY9sf5y5Co8izu/0fL7dHtoFhamzq6IXCts5yEZAtn8DJO/tGNflQVZ+nw6/yuR
JoXXNp8rGqc6zYJmqOLuBFYl2DEeB7C7ISufsbB79RJSGkIMYaptlIG3dzYHbRbS8+zt9hAtzbF2
7JsOUaJA7BXlRbSsPKeYpspLwsqyvMRB66esSrW7/aqFA04HViSd2SQUt+VgNJv/cXYdS3LqUPSL
qEISSGgLnXvy2DNjb1SOIHIQ8evfaa9s3tBUzXbsAlrh6ureE55NDEV2r3tqwmk/4QJlEXHy3HCN
EPeHGPD/igEqb/+e1YnV86Sf6uZcZtLcupU13hIHzfWgwyX2FShMO2jbx8HWZbIZO56Xfiy9+j6s
DBymbNzZSWDlIQY7SVKzD3PQ6ga0Weim7Prkm0a5476zDXzsO5sXURCzCXcHXnF9crImE7jku2tc
rPeDEpnbYWircKKk6rszmSAnD9+BIuQP16fk/Q1C5r4XqWR9EoUUj45sgL66ce8QsKAp0/dAHKBr
mYAaLZGbl1Wdrmz691ccmfthaAaCVB0CEB0NJZDQLXugjg3QCYe3WOiuJFNLY3bZSn+Vo7wOWjMV
GTsExV8D/dKIFUz/0nMvf//ruc1AWN/hUyG2dCfyUxT/vD4RS8+dlf0cEUpU5NrunAzfyu5nM64Z
ki49mP77wVUdjvHA8ODSuo2LJIiiYmUe349KEFX998k0VKFAsUme+IT7iVM02yIR36fmYxoAZG5S
ocFZCocwNGdRf4rUhGruGNRFvrk+4AurcG5OUbUdcHQSqzDt3PYmp9HWyiHAXtK4C9jEVpK7hTGa
G1JEuqwcOdXdWbZSfZZJJs5j2ViHTlN3Jaq+nz+SuQtF7kRWj5tVd0Yx8NRgdjsgN6P+W5O6m059
SMaTE+8yjH+te1NGlmg1AkXaVxtDvtjq+/V5+AOFeCdQe7OdiucOuqjRz+hNoz/hkqtvgEAmx1KV
1sFDXSX0GcGGaz0C/5A2p08TaeRbE5MBFZoa7BC3ioM4Uea+q+N6kzYu7AJDle1tKDEdksmGhkCV
8h2prCkos7H4FGnHgjx2r48mCsWu1F6z72ppgmJyez+F2Oq2ldrbGQelqRAWBn7eJ/RIOwXb8i7N
b7WjzWPTY15LFYWBqpximzdDeMdE5V5oRWiboiYNVklj7UZacd+TEEroq6I6UNuzH3XOhq2dDwnq
kmYN1LWw1eeKYXmk66TSoTnVWWWCFFI9B8ueiuP1iVrg95C5WphmMuddjUhCslYcOi9r9zqrku1k
k0tROBxgRcayfqth+Q5jqLralWOnN66TlUdCJtQ4aZlvJrTffQf67zn8HDMriAYLRrGCO3eQ4BhX
vnVhJOZ6RYVsJ9tWA7Yd7T9pOd4UpPt0fRiWHj2Lp1DKzUoHgPJz2qjpYLOenpLSrIH73326+B+H
hDoCnUO7JeeasQ1HMsFbb+Wa8G6cwKNnl6aakgTmCg4524W2H2Ubyk3qRV8d2ZMDnIxhI1pDlez6
IC28a36NyiZLmqRFDdRQEwWOzgEN6vZZVMNIooW9CI/XogfCz/+Cx4W9/29YahOtcjgoknNR8q8k
Sm5ZgrJMRB29csgt/ZLL3/+Ke7YotTTKg4zppDaFuU+TCClYvAldNIns5GNzM79oFRDtCck0gh3U
D7eqQaGPkvSY8GFf99GTtLnwPzYxs2A7gUkQm4zZIJ/eC1VvIpKguH03uV8auUavXFjD80tXbKwi
5b2szwWJb4rWO0R1u7Kv371BYLpnWVKk7Azf6drnFlmr78ZWtdHGRcGPfGOxRjcwsmAPmjofqTPg
dbO9bkrdUScyBKNFb5WdouPRvH5sImbJU5eJqcknaPRVpDIbFPmCSSWRX/T0UGryYNX0y8deNNv2
jCdRkU+Qu8u6kG16RuMdsaQOyiEqt1UUf/XSfK1a9v70iPmdCytLel2d1mc2Or8LMxZbQYYHKYej
KeBg1gzUN7qwVtbyu7mVEPNrUcEq6HoK6J7GrC0OUDCYjsJCnUmqj+kv4BWz3T80EYYuk/ZZ1aN9
lyiRHWWxqs39bgqKp89yqgHVUDeVCPYyL5+7skHrhutHO4uepTv+uj79S4M02/C51w/AOrnk7Njj
OfTa5yyjP2U0fuQ6hJ9wiQF/hcewycs2SntyYY1s+wgWjTBB+9iXz/a6HY/Mql3ExLiCUgt6cqT/
nndr+ezS2M+2NtWkiieGxZMXt5ajNylqT3b2a2x/X//694MgjH3/HZiuhRjiENbAODf086DiG9m6
K+SNpSmd7ehuHLM2khRTamhAx+rZJNG+1eEKeHVhZOYXo7KLVCkaoPI0YAMEiV3cHnpIPZ7TrLAP
kdDZSjBfetHs7C546kpZ1ZCm1xWMDVBH6QJIkouNlQzqBLrIqg3xZVL/nyWI+RVJAxNgwgqMvK5v
smNYj90QjADGBmiK5lsXxPIduubj7yYbrbt4aqcgr+sK/bneRA+Md87DSOHCGyRxVJ5MD7Vxy7Go
XyLHvy+4HNsglIMd+wZNSRnUDVym/HAkdE3tdmGk5kRDklCZIrU2Z/QSvUBkTbcDji3cuGkPG+im
DldW1tJ7ZsGi7lAh4/VgnzM3fLRBAEMHcgj9lHg/YD268pKFQ2LONRQiHO1pYhC0j48jYCBTU/ro
PO2ibMBlCGIV6UpStfRrZgHEMYkrS3SHz2DpfDVedbrA83zdjL9jLLLr23zpHbMwIjvqleHQ1jjG
v9RoRoBz75HfYb7GOlsarFkYYXmp6kp61bmeeGBNIeQp3jKn93Mo3yn2u14TpVuIKfPrfVyHzSgm
7MXE5pvMNYA8mOieNfn36+P0Rx/4vS04W1omrUPHc/LprEQ/QtWr0YL7Jmn0uFENkmk/pvVveEEm
33kIJLWPxlu5y2Wtbtx+7A50qgef9na3HVLRnrxy+OXJWtz2oh6ChlmOX/DICXRGDLp0XH9DuyL5
1kamu7OEO3wNOaYEDMF8BDun/YONkgDDNDBY9AmbBt/G/j1xpaqjKEi7zW3FH/vWZC8AI2U3FZUQ
bC5N8urY2aUvjtZW0lb9xkljve1ii4pAyzTbZyR7NTR3zwVyhx0tS7of5OCe6ja1t9R2ygBgGrnv
8cN3KIarYJxQssgbkwQMgJzgUlHeOIXJn6qJxcynUI7dZVMnbvNWyl0PjMHRhVL0vgZuLQC/FT0w
CII96mT0tnUx9YALRDEsjMvITccAwLK8PFZQibyd+kY/VlGicx96hi6wHUNX/7g+uwuHnZidSEnH
mWMVSGa7HE3LQpIvsN1YA/8tPHxOTE1DJ6u77gKIrO7d7gXB27/+1e9f7cScluqmAiZRmNRz2Bg/
89xjKV9BS/Vj/gPba3f9JUtfP8sg7XDQVdlW5uwkFtx1aIkkz1trby3s2rlBq4EEetUOHSqkbkc3
wKcqPyxdNC6JHW8/9v2zfZs2kBwCUpSdPRF+MqCk+txda7Yu+L+jxvNvkpSlLmTkm4twPE2zG6vS
bFuD/rGBxDgsqmk3HOqYmEMZQrOmaOz+IZKZ2NS6zL66rVW9eTUZT1JKtjJZC9F27kcAXbK4ERAG
POvEOdSgiU1DgxMj150fx8hA3Wqo/UGvufj+afG/FxRnJ1QD78+m8Sz7PHBURWLaAg9DOsq/8dK0
W+iDdvtOAd2ZVuP4M9WRvQ2h9Li1sy7eTYULJUYup5frE73022cnWTnWObJK5EiFVZ4ojDf91jIv
3mDvPMaroC8s2zdiTS5sYVvMS5WNJewI2kiQ/dM5IKmVP05rDY+FI3lepmSoIDv1gB3XD9bXKfwy
xp6vIcDu0ZWzbOHb5/L6nSHeWDo4K/tR3TlN80k4cnN9EpYefZmcv65TRcRiuCDDFQrmUF8SQZ/S
iyDc9WcvBIu5NAZ3eJT1FYL0aIlPecKJr+LhFW65a+zDhRfM9bu7winjGofW2coVCq8gk8bFDy7Y
GgdXvp/F89kKdYndmJjw8Vx4/bYZv+HCfE5THiTspdXxFuX8IE2qlbi3GJtmmZfWxnQs6tgZwOub
skVTnOhCQS60So66cH5ZVXqnnPwXpMl2ned+L4cGWBRqJp+lceQTWT1fn7eF9TxnhddTCJJEjw+B
ecQvSO9vVeK8VV3/Qxhn5Ra/MHNzNrhM84LVrHDPUwv6YG/75Zj5UbVGaVg4aOdM8Jg7dhhxQ8+p
rR47Z3pMc+t7LvlxrMoL8HztmrQQwuai3mao+4pTpz2bzhypYUdW9nDpdN4gaPlU9ep1gC7r9UlZ
2KhzOniXcUujguacNSlvItwu/bZbM0hemPA56Rvov7gwIXfQ5u9+WUWxsQcIJBlAR8dxhc2y9IrL
z/orzuRCtV5vRe7FdmpbhJU/VO3OnZA2rlbn3mcUCjEnfdu0MWYClv1cglhg0sKv7X0pLgNVBk4B
aFj8wgX14ee2MidLP2oWHwThRSxKC4Juk2aBN7I6KJX3TL1+VzPz6frEL71kFhYudp+QGsBWicvx
maRoPxZMH1yjCS4Aa17VSxtmlk+HpAKKfALbZSBEow0kQSVtUIsB8mCTDsUriCMr1eGFdTxncpf9
lHne4FDcL+MHdFy/59xaYwov/Io5fxv0hMor0gTeZql7pqrHlSb+xkcTeLV6rgrv84dmZM7lNgKe
Wi5sl064Y4oNLHkA7q7ksPXqyoLNlsj219/zvgSEEHNWt0uzEjqaaGo1sin3mQ2Z1prX9isFiQLe
zGmOS2RNj3HKyk3PVegbe/QCEDjY0/UvWJqsS/j+a9dqXBWhQoOa5Ui9TZi3b3EPANv1Zy/Ezjmt
m4/9yMpE2Gf4nD7alTw4sT7lqn7qhd6b1Ps92mvN2YXTZk7xtuB8VuMYn84mte9hQrsD2uiI6+zK
KC2kCc4sDBRA4dc5Q91YeRo1JhttokpBOyDaJkUEvw3bzjdmVKg4SLb52ODNggKA5wMFVmA6jy1R
t9pI7yZEwelND2EMJUYGtg+PuigPIAbK1zqT7yPchJi7ykHLHxqbTV2dgUjqtnUqyIOu2+mBRiR6
4QDwfU0gZrrtZZQ9pEj6Ajsquzvbi/MDQJCTBqlKgFsEZAfU6C16niR3fDh62Xc1KesNJ8o5qL5y
7zwwNY91BPcHJ8YPBTowt1ZqdEtrYRbpolb2oOOOiBGV1W7c1qPQelX8C659QLFcn52Fd8yp7Rlz
IIrJaXuOQlToYFh6FysdB4muViqaC/tyzmPnhSadaOvknDEIUEXkLktBZvrYx1+C6197HgwnWo+t
sADF+2lh7G0YndMP8RmE+B9TPenhH0Rj6HgkoB6igB1m7abLvl//9KVhmYWrFkKXHeC8/VmH7S+t
rXPcKLNy1i89+/L3v4alRO0qbCypTgSffjc1/bS1bLNm77oU6hn79/ENZ1GaNa4+u8JTe6+ldIPW
po3yLmQDak00buugbH0GtCu6GVjT7S10LjZwNe+frg/ewuHJ6L9fYKrMjaKJWqeq/W648UNibTOd
oa0Q+qRst9ffshD155wf1ucunOzd5MyS9o7F2U/RSwdKDEULjEZ7ObzMq42e9MpiXnrdbLePg5yc
WrbqNMlv0oCB6D1STreSS5+k4WPerJXNF7b8nArkxqJgXokX1SV7GxvgrTh/8Iy1dtNYyALnRCCr
cz3hOEjR89Q6xrz9rGHY0mfWxjbTSma29IrZxqel3Tu1Z5Jz6o3QA3egp679LAZTMV27ly1sojkF
iHqDpYigzrmuBhb0JiteVUy8n9fX1tLTZ9s/I41RHP2Rk6AG/NmWvHXM/Lr+7IUz/s+R+Nf2r2Ga
M6gGWgJgf0cgsqjoGcZe0Y+LovDeTu3hSYLt/QCSn3c7FT0AfNff+77kthBz9QjRl8kEhcHhTNtG
7xtSyyOk9ECCdpsI/GtTB+jNNruk8vIbD7StHcAoFiSuW+FXOIf3Emn9jrse6334QDYHxrJsmwOA
DROqPFyL61RewsQ7lUV7tnrKmOeqaFR8Ji0HlDIfm03hKRYgaoWPQ+w+eSP8T6Ih/6ycqggKpAbb
JqXg9NJS7aUk/Y3dXMSjLbeMDwCqvEZjyIKIWS8DGpG4WaN9kyb2jZOPxIfTYAaiM5SOFBvdTaic
31WM8oHr1BdqaYEtkkZnFY3eBhUoitICnDrDhn2LII4CykH33elDKN3H0n1jxi43SWXSoI8Z90Xs
pht45xawmzMQu++pbUd+5VC+xX8SQWmcHEJ/3q8JqiQ2YjMoi4UnS2hXkDxoJnCx6SiHYIjkuHUq
WPyA4BD7aVHrU6qLYQ8LjN+Z3ULstPOiXd3kaueyJgtCAaEuaksOzjXvsgAmJQoQgW7onwC0dZ8G
ywL/tvNU3vl9Moo0GK2eHdwMil++O8nxM9yQsiZoG2TWoF1PVoNbcAXEUtVZ7n2tLAZON3Ubva15
3H8CplBC+J+54ksy5qhZtq4Wb4UwJIjiRL7Bmrt6hTcA/1obA4kDCTLChl0q00Y2x8RKbN8B9XhX
UCZ2CiftBnjaFmw7m/uyrFBpBXoqyDIDmCbwZKAZ2x5uR5u2CfsvSdtgFmMo/pgsc4YAVyr91mjX
BmfC8HOdRgoV8DEFIz4k9WYC9+pHK/p6bzVyODgud/dRNUbHDADGQ5xO9baTgMlYrjUcUeAHizqq
xT3nhbqbdAmmQVvFvLlxGwIdBIeN2A2ss3aZsks/EeP4WOsUBWhPDzsZNcWucxsW0Ia9MjvSgZt5
MkjdKtzIEKk9GyZog7WqvoHnTrWBXC4NrCFr+m2hO5TRCbPsvas7OCJrj4O/VGfOOG5gfRU3W0mI
iHd5GctkR6gls6DNVXqjRjYdJ0ASqs1ICv4q+jyCyU5WPEGLCp62kJHYlmXCMTcRevCp5ux7w0V+
kBFPH92pKPDvEyuPkASnnV9hsrZN1EDZfsjDk0Kd9Jm3g3lEKPHu2ikrA+iVQJQD1qcg/9EuBw/d
MMJeQJJ2HiUzNN0I4kbnCltnJ+I4UCgCHCAP6PkcugtPrhLlD1K1bbfho1BBZtwfPJ/iG2Fgcgt/
sRaQBNp290rV9V7BWWIbCSq3Cc2ibQnBhhciumRCGAJ9GhzteNfjGvNpKBPyUqPj8kV04+T4DXp9
2wjlQrMF76w8MgUVsMjyWnRnVTq9eBnwNE5loc+ZppGzsWy4EjkjTQIE7AKt2fYRTtUwNyMs21EX
LmQ9MAxYDwDkhNseDuUvtZWnh2mK9CkivAzGCMoWcZJ8DREu3dK7G3q79nvoiW4tjVaF51gGxO0+
9msKwEUxRM2RoucbuJXwAtSE3A3OoRKDCrXWRGjMgCX8eExuVe+oPXQH4DWp8s/wkYHZkXKrICoy
VAtbsye2xTei08iJdfqKQek/J1bhngj27mYQ41sUFgyOgX3h68F7BZQrB0cotr+3RWW/SArMIC86
XK4KvTFDiSZzzHt/QEjd9XmSnVxbhj4g1AT6E1DA7uKqeoT+dv3bS0b8q0jCGzHFHJGyTd6uH2BL
idEsrWwjN3NlODpnZP3f7AxusZNxH1Qk248l5nNrhXYKIdtgUnVyAH956Eo6bQap+93K5y+kxXP7
kYEVMc1qPZxJPzEo+PMBIjYpEZs0HdibC6TKxkx62Ke6hiGJ209p4JmRHaxJhduKQfPJVy9QvHV8
1InhmQLlk/R3PDo0ICoZt2DZ5bnvejqCG0vtBR1wmrs0TIc9ldx+qhtmzm1Yt9tBbTvgy+/6cMr3
kUnN90QBNpSNXb6xays91omZDn1rQbErr8ryLdQO+dLqJH4MPde94YnlHOu4TxDSYXoVwUm59tO8
5nvqwUJ7GJBebKFVYd/wZpACIBnePma2lR87EnbAuHJbvaFDIXcm9qz7qVDlqg/jwhqZCzUxNgFT
K8oRjKFqRDisj1Pq+alim5K6G+iIvbA2R6tAPQ5e9szYWPusgkDJFLJPHA6rGNbi9fp8LyTBc8mi
bLCoNSajOqXiUNo3mZUEhNxTw9fyucuF7p08ac5Ov5gVE2/wrFM2NmeraXbdBMEum9EAB9Am1tVp
AApD0G7PsFdJxFEHeWis8vv137ewnOcM9pYk3DZDlZ6nSp3TtiVBarcHAYFIl3utj1KVu7Ivl0Zy
dmGuo8kbhhjV+EHZXwaTPYw59Mp7t/BhHrGmAbX0ktm1ubSQzvahDs+C/GL8J8Ttgpje52vUi6WF
OQtexO3scWJef0Z20G15C+/KpoCTFdQ2nq/Px9IbZoU80WV50w+9PHVYb+oxGZ4n94NLeXb3VaC5
CJAT1ClM6SlNSFDhLhd3jxV5uv7tC2tpzrkIc+kOgqFSlNPiObSin1bePSnxojXwmy1dKxksXOv+
x7gQugJUAK9xgDm5JVJPQRGS/tP1H7H09NkK4jlyKOnF8mQJgtQ0PXqDXhmfpYbUHM3fhLWB5BGK
AgO1dl2V7JnKbywb2rzj9BbSCO596YsskI/j/PrYtrNnC6r1GNri9mSd7Om+sd+cqtp38S/o8Kwc
iH+UBd8JYP/jVKe4nUQoZ54h16luQe5old+V8LUspmjas5aPG7j1qs8TLgPphrU27gBGgt1rud2x
zrtpa3KeveVaZaeiQLobe8zaF242tX5rl9kRdq7x09AU5R4G5lFgJKcfykX4HDUWjlMH7Z/eO4UI
EiyV90zpoy2S7fWl9P5eRpPs3wpaXeWThws6BAFbSEU5HlollZuhxRl7Dx95g5izdhJuVd2ogVUG
Wx6CTv02LZ75qkbxQjCdayPkjuyKNEtRm4sGWBA/lQLNCzi99Gs+ou8PkJjzdKQ0ttNqbp1IUx9y
MkDkjTQ/SndY2cvvByQ+Z4M0SidUxI1zthj1bfMz6QBi/JZHbwlfE6j4QxL9//LHTeffSQ4ZyanF
0vwsxcDudNOXnw0k0ramKAyu11OfnpQcq4NyaPhJk97bpcpqg1pRJH5twY5JCwMEiw/9Nod+w72b
WOltSAAt3YQ9LTe2bQvbH7y+/4IbO90lJehNEDmDd40vzEDuLG+0PjlRPd2UktR3XoTSgwScFup7
Yto1hoP+Nphh51R1ckcnNT5nfZFA1AtOQftI2PbWaftXMyb0uWvhot64dntGn6J6m7zKkiDyel7s
D2WO9KPABfCGhtVwr9w+2UJ82d4OgyVPzSSH7wMfwXqTzCU3JfxaAYtB7yu0nC9wg+IHCfLdq9va
/CQn+BqKNhXbIkLBFSRre5s16O7JEYTYnkEEok8LBXBpYzaRPYaHiYT5viJ9edTNZB2g7RVDTVy0
5dZjOb9xODMHNNQgmIX9duNAESnzNbnIP7K6x3hkzJ32TuqpXegk9NYbXdFsrm/B988LLmbxNTTt
YLtx7Z0yJbfc6R5lPBw/9Og596fNB6GpQEdnghlxoAqXPtqG6sP1p7+/+SA7/O/Crdood6bKSs5e
R91gzBsLbgLu72RS1odAPVxe3vx3jVQzo8DguIi0DxsYcwdx+YvFayXGhUoonzN/qBNOJqYCw3OP
+3j00L+M3ygsBW/15+HR+krfvLf+k3k0t8DIrZzg70dELmfJAcsGtPmLVOLAME+jRW8da7xRIn+N
SbTSyluallmKWVRO0xXc9k7wk4GAXAcVP6rabdtmK0Fx6QWzBdsljSSDxqGn1KvtdkE8lZsw6f3r
q2phO8wlEwpIWyZ9NXinuBy4Xzh9v7FltWZ/svD0OTMI8oOuKstCnnpCgzAB3Rs15OsfvjC1c52E
ooULApgB3mlE1PD07YWR7+EqqSN35Q0L6R+fk4CgEtD3Ydfj5ipSZ6O1/i16GEPU4kdYhG9pbkPR
F5rW4filDQGD+9jvmm1zHiIMThBIPHlji0OQWnfFBBlKFlXdJuv7ZiXNXDhq51D2sZRVYiLjnWhZ
/EBJz9f8ObOjgJMMdiSi2V//NUsLYBZSOjvsvAo2AxDqgfAiSrHjc+Ra0UrAXdgac/Q1pAua0Q1Z
e0Y/fdignhn6GU1/5tYaF3Jpkc3iR9xg6HGeD+eWJt9QdD/nBphNUUG7geUv14do6UfQf6OugONr
2o1YyA5cid36xkrv7P7H9Wcvff8sdrDE1FBZcCC4Aj1kgOTHMkBDAGalGQtRFi3TtbRqYTnNIdRh
bGt46ZTOWUHMFWoOj4033hYX/snYH8cp3V3/PQtjNQdSQxpdeMZgcxTgZ40vLEOHxHn+2LNniaGs
4V/voTFwyrwsKMdpGw+OX1Wv15++sBHmWOp8GLsyt6h3qrL0tuX0O4TjVuiXS4Nymfy/ju1cmzy0
i8w7NX+sQsDBEyqXm2w0a7F26Q2Xv//1hm4IIe/CiHOGVtmB8mjrRN3eiDUM+9LjL2P21+NNSVhE
GMZGx8e4eMvTX5P1MYgnsOP/PpvaeiBJFHsn27HVE3wKp1MlFLsxDSQ/vbhXm+vzu7DTxGwX455Q
ALqFNIC2F+EhjfYXtPtcH7XXX0q7K29ZGCl+2X5/jVREReSaFlE7pGY/yfi5KMpDM/YrIN+FXTxn
ByXGQImaIIVJ2W8Ll54OPp4UYjMt/8bUGj9o6SWzxZSIpEqFlwGTCFFzH/rdP3vbKQJN3ENsodXY
9erz9TlZGq3ZuoJXdNZd9KnPnfhZe5+a/Gu0VnX6A5l75xo5py4Q3pO6QK3m3L2hil9/ka+oZ1uZ
z2/Y6Cu/vLM/DV+fy0cv9KeVAHX57PdeOVtiAnziPuvwyswkwHf8rtYUypZmZHZKjLFdQ0Ue5fuE
mL20VOtneWj5KALBgAiov0JZa+C0SzB97zfMapojdydepxymMQ0w5Ak4jn5/QZALUcIiL2+gIweL
L/gRrWyYhTGb8xQsVRcVJfhpHM6kD1FV8j14Benv6wtsYeDmNIU6tGoo+0Thecx/Cy+E+hOUFhsX
FrUv6Ax87N435yikuld9bKEM7EBCmETVhiCXNuW36z9haYBmh0fIvLbQwonPPETTtOAPrIserz96
aXRmG92aJpNYF9sRbeLYb/NpPyA01g2oD0wUjxMsrq+/aOk3XP7+V1S0eMbQYw+H8+S53T6u3fyI
RnD982NPn50gU1TDWCqnGH+Kbq3OujsksPHm+sMXQtTcbm5gVtp4TpmcI3jo1TmImPUPkBxX7hJL
AzPb2KqUiqPSJE8thQVJEXpbCoGz7cc+fbaVU6o7b0hkdW5LAINFBW+pJsjDlWC3cJ7OaQYYdPBk
wAY5ZfJulDddUvmpfszT7x/6+DnTIAUqx8H29U6d+j6SEkgASMyvaTMtDPucXzB0HdMyRiYJJXSg
YEroBIokuP7hS+My26+uHEZ3VLY8Od3nGFUA8NiClN8VKOJ/7AXzXduXrnGIq05tSnZKgJOubIhd
NM2rVMma1ubCMfA/7oBxrIhkl2uhUV2QetOEsmp0HpLqK/TRPuVW90Cb+vX6L1qajtkGBkTHjXoE
6jPhzi4dsj2Z+Mciz5w5EE+mTHKZAxxB8413qUTgOroGGV2IDc5s95atN8Ulb9RJtnDcGPPID2Hj
7kPXY/+xgZntYAjHt7UbKXUCD+kNFhDncqArA7OAh+ZzCH3K4WWRjNI7AVLxqWvINztih3bwflg2
7EiotjRkccujl5Pfl0rORosP1knn2Pp46Oou8Vzc4yqyC738Dii/vWnTj9Uc2OW0++uwsYeW9IKB
PJSIDuA7CGei71V68mPbbw6wZ8z2wr5DhR6lPpD/04Clv2ycCwn5fH3SF07luetVqRy47ISVd+Jl
d3Ro/it9LVwryIdqryMarfyMBTIs1Bz+HSYBaYuaNESeFC2jM6Nd8lrIPPpURDUEx6MIJa02LeHj
4VlApmnubAoVAwRD6BiERrhfcrTKtmDKqZU67eKKnIWBcbIMLEcc1A687F6H+p7UMCDJ9fjFgA3j
E6fa2F6xrUyxNU589Cq1ksAthOw5MB/5VS2JuBwH3etYpr6jKBqu3+nHEFq4h/871JZVlgKeGNPZ
Je3DNAHKpGzALilfyeMW4tAf18K/V7ybTj3LYPKC7pxPoG9dOBqYS7GyVBYeP0feNwXYq26H/FZn
r9B48evsJXI+FvrnqHs3ibXdgKUGVpcZjrlVhocBkJOV6/LSl89CQQGoF/VafPkk722AilNbwofG
WVmwl67zO1elOdae8zgCQixH7TzuoeBgDcO2T0kDsx7YQyG2OXvbHftTY9X8ZOyqWdOEXfpVl7//
Nd1UirKpHS5PNatx+0834fQykW4lf1l6+iwuqAR3/bBHv8EknzWJDhNu/IlcE/hbCG5zsL0XJv9x
dmbNkeJKFP5FigAhQLwCtXtr7+4Xwu4FJEDsSOjX31P91FO3yxXhl5kYR0xRJbSkMk9+J2sa3i2H
bHbkNwFvgy1ImeKezUOU+NqEmzALzPPnO+mZdf1HYPHXQGVdZpzGwYbi25cCnGy/D+IO2tBA1F+c
YCcrm0MJ3uvpWKuEj1YSht19ZL03MN2XL669kwhgkbUNSheZN3TzpHD4SNy+XffmUpHhTOR1qgts
ZVdE5ljLUKpb6wCCfk5+fmnwT3V+/VJUtCENiom8YnFQGpwf3doN4F46X4TSnnnDp/2ShavZ5LkY
/xF4trp51/w996+4dC8M/7nPP/79rxnU0UlYjb6jfTa/+zU6Dbs6HUaVABZ9Ybmd2URO5YKE5GVp
gaQ8kPKphfdvX77l9IE6d6Vz4063i7jUAHdmXf+JA/76KYWhyzL2VqAnVCezoWBsNfm9zWCY/PkL
P/eAk+ObUnTOD15pDzlM25MhsruWisPE9Pvnn39urtL/vgta5EJ2OU7poh2Xx7IPydZps+5rpfU/
Qclfw1N6ZSQ1rvr7caHbaoFyps67ja0uAQvPXKhOUc2irgaAiEZ5iLpt44H6V6ItItvktEEHcQQP
TPO1CXWqGdQhLOogB5MouWlPxkemxauAaQYqJmRs44yX4fU8qOVAfNV9UH8ZL9wozmztpyrCMeqq
Fu3YCN9KgKdBbrP1uIL0aIe0QCAeP58EZybZaRPU0iiAzxQeAuuUeHQLcNbEtiq+eKM7lX/xfoAR
ns8N+lrpaqQW9pAwkLRs8/m3P7OdnOq/mmUwjJgZdy6nf+HotciL4kA7+QT+34Wg5Nwjjqvnr3mM
Zh2H64Hj9kAfm+BmVCCzY3unl6rf517AySpHrxcc8oS0B13ArTSYzcfI81cpw9XXhuhklVdY2zBp
w46OK1zczrDJvvb1+wRJ8Oeff+7ecyrftOGi+xFg/0OupLsvqD/eVB7a1dTojDc+b/IrPpVRynLp
X0WlzfewUI8SWk7LVT5lgDTgzFwFecsuXD7OEMP80xo5m8A7lssCgUeFTkdcLsfdKHEjJlWtIN9T
/HqshiF1Fu2t+whtKo6AsbnJZvClBV5vjsrPJbX3mT32VHpaFUdnvQC71FzNP0DyTITsL4Wt//5s
cGD/OzNdLXMwagJ6WIBqABoWkoamyN8+f63/npb+qWiwLzu/8FhhD3NJ3vxi/kCP0Uu9iAt727mP
P7lIsGoyUQcjdyRL4PjZQRxVvNbOReHVMVz8/5uEf6ocsz6siTRAIAdW6+yjoU79FqDX5qkK6rJZ
tw2nSIBOfvPg6Pq94JyvxsKGMcqZwdPXxu/4w//aNljWF2QkBss6ImWMvgKzqhsYkRNAJx8+f8S/
dyZ02f/3ESU67Mu29cP9dBQFwAwnhHdtZq+C8MLZcOYBp/K1rGNgro883IPCnpTtZoFaxuWv+fCl
rRUWyv/9AUoXQAMUBKUqpx13gSZ1OpEKEiAPfRcTD4oLoci5hXKyBUYBAbwLDoX7mvqH2o0eofZ7
+fwd/Lln/WumnVxYms7vjxMJ2WnYWG+hw6lT34YgIvbMX2554ARX5WTUfVYVwUqIul3DDmi8bo1v
Y80dd8vDtkQj7YAWQc2zHxMTS6Lcdu7jskbrLVx75dVsfGcbNsolSU8WDBNlQ38pJP93IIW26v++
hWxBZ7ge8RZMdMuNF0vz7DlRDJ7Jfh4+cnUpj39myfOTt6D6AW8Bq/CATOkCh+lqQR2/BupzKmz6
+ds491NOXoYYgloRyK72aJfOwSidUDMANmcSb71THdU/L4NTX5i8537OyUVS2sqby2iwh8BE29mg
3TubUup6FyQuZ9beqe4nJ804T6qyBxj5VvECrQDyoiZHI2t36ET97fMBO/OUUy0k4Jq0Qbcg3/dO
BxPg52j43Q7A/9r2QnRA2blxOjmluqxefJfDBYhGRZ/6nkBR1DoKSGO0+/zqh4A8OFC1gaiM1lSV
IOuDbnRwvXbVXLbfI2aRSxU7ayzd1H713dYRvR5C4m0i5IqDJOPDdBBqgAaIVNCtxUT7wgXTqh1h
MFgNuBXkndfcBA0xV03m5BtI1vlb5Ew09d2yfCwDka+DaMjXAt47a7Qb5isezRyd2J2boYtedGXc
tw6+i5/VSVPl5jFDBvID+p03C+Tcs2eYh3smz1ALn2dtf3cqElemF85NVkZzwjhMSxcYe19NjLVr
RMQ8Hqgpt7nxm03p5e5b33htIhxepNlE5BYBQ7sNl/6HWw98HY4l3XjUDlvj0J+lBQAVWbEmnm1T
7iZFvk8hM9/mJjRrD9SoBxBRXrK5Y6uclOp3o7IcrfWkWXl9ZG69RuC/6wUGvdkCVmMwYRCHPAfs
vVjIu1dVKFyD77oSfdMD6AIauA0ycJnDYklrNLtAUu/wBDQD/TBV9DuUDcA70HC4Zuji3qIbuE6J
mtQON2M0oC+jSELhLGA4B0vitvVPMJfz1LgTcC1zKKEWsiXapI/6DscCOqAbBtiDT9W+6sIGdRM1
IMEUzZA9JrVdottiaXBE+MPkJO0gIzjcw8oTaQsAq2rN0EhQvTNEXKnnDwy6Tg0b7QRZUVSRwCPd
Fk23vMgcOnxv9vxd4E0kZi3t1kiVeyRuVFGvreNH94zVxI15wYbbkiB/z/ouu50r4651P00rC679
DTSwryNQ3TsjWvVMssZdN6BW33ej1pu2AwgjJm5lPkrNzBCjL9uLOWPTilKvXGWmst8l0b89eGnd
+X2uU7yawcQQPnurALTileBgo2W2N6t5yeyagasdd9wfCmAUTHiXd5O8cVBTeuiUDzy/D7oDRqIA
Z5MNgPBmZVajP9Wf3wDF8dYA/+m4aAZ328j+tTJIb49tk92Bxw+mhfUKfbuQdknzY7d3ZEbMkrka
rrR0xZrkY5BwJxsSxPL8aRboGZ4ztNwDHLagaUNbCa0Jr6s3nXO9K32NNvN+okMSdqbeto3gK08O
76iRvbV6Uoms0T2hRujUIfXoYYfF3A2cljRPSDawVUOHoovbiUV1GsnIfRwxfxRYHCa8FwI5yIRq
WunUtfO9xBG8DvK6B9Ugq9M2fGgnl2yARZdwW2/qCoqkJlyjyb59BtTqsW6dUcejzNtypSKYHmLK
QsYe5FWSg8BwVzb6xdLABikvhvwW3AF4xBUEWyKx6ETFWso8/4pFXZEOA6uLlJX5VCdf2pBPRZNY
KVB0ewbCwDGMB5RORt9JfP9RRs9fe8DxJPgrLg14VHpAFfA9APBxhuaZOfdjzyypIr+/9oSTyHdh
0gFhAdEWkd99KOxd9pq1t2WeXxiiMwdKeIzy/voFI7qRJ9vY5mCZGmAEDT5CTeGXloWSXIgjzgSM
pxLKaJokPKXaYN/L8K5xy0cPoomvjc5JFITDkBDVqgAyjDqDgfnyG2aij7LCxRytcheuwOe+/0kc
ZBevgKyRqUOpvdgo2B0PF+LdMwHDaT9iZGBQ7bVVsBeuAufkxfYidZdvYrz7fHjOvNzThkSYB+Wi
LavuAEEvB5MlC+M68sRKesWFwOrcE05uTRruS4UjPX8fBsVO0XA3AJg/iuVCRupMCHqqVwVQyPV9
v1gOc9CtlWhlKlXwbrQYEi8qv42q2oBncvW10TpZzLDQzZ1wmKeDHAMHp7NoDwPckpIlk/TC7zk3
XMe//7XaXJ+IkY144Wg7hmvBbyf6geT6hejwzDw9ZdvP5YLwkDT9gXnVLOMCd5+rrqjLh8+H58y7
OG2Y8btupAxKG7h+vpTW3Ab9klqQe8AOSDpEPPXgXtgwQozGP26Bp30zYjyG6g2u4hpQ6AmlQ1E8
D+AocR91d+/CQ8505/inBiTozCnQK4mnQPqXVIWf5GRY9Q4FVubZW7pVWFXf8uY1ay5lr868/FPb
UWyyedU5KDmRKTtwOr7PtH4FT+dCse9PTeb/hg3NzSdrMfLRM0aDKtstrsu2oSqCMmZV7d07blHd
oPWP7r1sJkmHPuUdaTqdoMY/r5uqMwDuOE6/gk/E/AIXXPuUWUMvDPQ/fza+1vEt/zXnC/hKIsia
cdGi0VG5MRxqvVw5OCg/n5fseEf81+8+XbeemuaeDeGuhY1THLIZVJ08M1fwbK3uSqi4vxW1RJkY
EF2xVQhh0oBiacxDp901OmfYrRNqEFAK4m4hynZ3Za0iGFzoMlV9Y658FZgHldf6Ziya/Be6XniJ
xavrG/RNgL+WtUF77bVUrynEKEdZ0twnmkeNRRdtybd+JifYKIwMRh/Ulxuj5jaepza/hRDCQ0s8
Lea1iwvaLqoYguMBEurXz8fm32P/fz2f1JWOKavJ2w9Tk4QIMNE2nLTll7p20O9+sp2Be2t60Dzp
XoZ2E1hvjSvFZlDjrgFLawm+pJPAY44b3l8zqHRy7JoDMEgQGcVs4bEKeQwzla+EQPh4778fr9Gf
XbksAiNDLKtBPGDhxEv7Jds3TP+TMYK3+szRWAM/JdwrUt32O2TxFxjAd7g/AId24Uf8c8/EY07G
qMY9EkYONVZZ9jDmMmXZr0beM8jkFLn/ymQKT60w7TDnKguK7uB78gZ3/E05yMeAm68EK/gFJ7Fc
GQKvGkjZHUh+P+PmdqT0z+ZC0vKfkRY+/CSGK8cwQI6PRjsYgTkbBoDuo6E92lNm1tGnZfHGCyvu
3Hs4SWS1rhvInAi6b8HWG/JHeDSARoCVjwb2AiLwz1/FH1rQ/+95/0c6WIYFrtXc8p3wSlUlIlj8
NalyQNBg54sb+tjCM1mZ18nA+ix262z6KTxfxGTpFwi5i+ZahQFPwVpDgqLPG1AAyCXNwL/H+v8I
CR2AjhF44e4+z5tx1/vaiZUTuKv5CK5AK/6lVOu555xMGFZDbBI0Ht0Pw4+e3tBws5ROkl+q2fz7
TQanforjwgyr84zuXT6uLKtixb7Ppk376QekCl86HIPTlGFeKjvyscGyNWItQCMRJDigS3h3YZ64
f47Zf8yU0xbqfuo0DI6WDMBGQl+BG3Qh4o/AkDVzvslRP0lRcGxWske6DjzjyMA43McOrrp67ehh
OfRutNyQiM1dIkYcpuXRD0vPKMbMfiTvEPY5a+KWYwpNBZzJgjx888twuvEnA4ZlTZzrouEAutDS
oiDrNUlXUr2nvmDrfqRDDPjebelBwsvovCCvs9iNXLIC6eyoSmSH5FIQHokUpa5g3tDNzP1VR+Xy
Y7KhQMVxEPFoYfm8iLG7bWveporz0IMxi52cFOM7P4KmSe8I5JqPmcM7tDcytH+yzAS3Y80ncDfQ
ObTLdBjuhemW97FmZdIW3PlQVDgxpc28zjwT/nKoLTfRElRImBjVbqNwzLdR0LtrWtF656gKjTVL
USesHSyNJziU3mg4HK0WqfsHPkYTyqSsS+wQNgjA+mEzBcTcBNKGH+BD9klnx2ndecGw4hZwcjgj
dEgYzp7zSLDcf5KgkKsy0OV1JFv7xsKq33Gi+jwelHCuRhpmkNx7SMbgnKfNppn6Dj1LYZb2VE1T
GmZ5dlMsIsIAu/J+qTznmHQRQYz8iLwNUVH7PnR1cB36Vf+989o+gT2i3kYRokbEQ8OH5cX8A9aQ
9YaWfQHpgakelyhakDqCufdog+7aNMD7lSBJJxh/4Gcj7T0VVW8RWo8wk/BrfDFQ8nLMJkgr3bRs
KbBjU5itDDnmUiW3ycBNC1fDqF2D64hh4cJ58hawWXUnsptMIfvRuyRY+SHMLx2nVq8ygMEw7Un4
DH0wTc0yiRvDvb5JYV03bzQb+/3Uswlkec9s5tZjwNqEzmYZc3oYlbsA6QsENR9pvwX+zgdIJGAk
S+uOFe9AGEWJKif+2gLTDT/HgW/ANMRJDgLtqhPyWUUOfTYK/xtXE04WUd+xTCp8fDji2rKQGM0i
3jWCUfROT+Z27uWScgHkLOlLO4N5m3dXrdvn36IeppR2jL5rxu+icvrAKIwAPcN7E3PH29bUI2vd
1eTZp6O5bUKEQ4ATZyhXtsUTZmBxhbIZrn+oNNeI+QQMG1JaD2UihnCKWVD7Dy14YzcCJMLDkJf5
gQVzsRpBOIvBqIliUFQimFr0FP3eU7GaaI0EIx7xLKFbh28Y4DbgehL9XfGpvoIt7PSSdRHS1nnD
EXYIueaZ9l7GdohuZs/LkJ2EU+ygVbcK9ARRRj5FaEkIkCWNmuLKgX9OGlmDuLhcgLW0ro7BRAzh
e+7JKiamrZ/dIicPIWEV7AqjDN3gvseDWz2HLIZzo3kFiL2HvLH3bkzvzvtlbACtxvSCbwaAwka5
zZpNrEgmgDZSPhgYW5q5XM9SDKtqnnI4LWW2TkotxabR/rhZOr6spkXT27yo69+egnOrF2X+Poe4
BNsWjk5oUNWalqZYSShabm0BcTPrihzZZNVugtZdVtwv+wQGZ3qDkka1qqNOrB0fG1qZcWcF5+g2
USTwd0voj2trHKg3TE42XjfYNNSaoLTTQeE6Ov0HguwytbRe3oZhbN40l9O9A7ZNGg5SXUVoR7pz
dVnuBVA/q6JyX2bbjXdhNJhNRlgGUq9anHT0cnFoBcyimDtnSUZHntje5XEGuw34O/J3OE6Ncdi6
xbpgvYpDQLI21MgtIO3wc/bHA0S99tbUXrAJfQDii6kzccUaDhrv0G+QSO9Rni8XlAvVS0GUh6Qc
AJU1wZWH15mKYWNkfubMAkMqCwC/QhpeTfC/hPFry5cny5bqnYSFky6eA5Jm14HoCnPgtQpagSpI
3+1wFA1blnU50Kdd1nXoCAz4PZqL+K/G83XCl4K+O01JNqrSFjUywta5Z9UuVN4cCwBLNuggtmga
4A50eg1gqLBUk1tG2iYtQPHGtsJ8FFL9DC7EIDBlXsWO5Eu5ntrRf5s0Zat2HuenEr0vz2p2m11W
YBhkX3prH9nyAbn2BnuOGhNghIPUzrPcusKTKdU4S9FQCp8/a9yN0W6dFpUqY0mHPNVMWByHYBOX
pbrKHPwdTOlbmGuqbT6jRtXN6N1BTgwbFSQ5caHyH+h3nVLos9rVMgBA2juROIAii/9zAlLEdV3n
DusGFpm+f+wFaeuHfFoCrNP6pefFKyVcbNkg640ai/7g4lUCjExc1JRs9bNfar0ZHTQNySr82WkI
2XjVmKR14UaaISd3VfT4koVE38figEINABe28MZMsSqEe08b9gOh/F3edtvJoi/Yt0jhOT4SE8Vs
5rjnC4VLXiQ2BO0qad8gdg1alAyXhqoV7d0m5roH/cqZET1PuFAvU9XfS1jTrlmOwhkSGBowG4MO
ahdM6iXMpxTpYDigUuc66LErCG/YBEvrHVCGe4B4xN70uF+vZI2yDC3LHOhVuDY1ZHzVNeoOo0Hl
JUNlqGxQKI48/phndbuKuPcezfWzbPoN69iHMrkADzvAyevlGiGC/YV4GpdTwl/kMmL3LVDhCMY5
QHvPMK7qMozWBkf1zisBbh2Ln/5s6lgPWGiuoHSVw1q39PQ3GMI/UJgFb1kV7sADu+YuxSlUogu2
r/GNEM88N73Dt1nVofQUYYSiiCr0wlRQAVCCJVPmFeraVDxVqFx25A9Bu0NFFQXKpAwGmxR2bmLb
IRkz2+G7HpfXrG+9ZMQhuQrGCATNQNzmJHgFIvgNcsAXQ9tXF2CXbebPKGXWC7bAxQo4R3bOLwDO
izTwgkfwqsZ1hK33pmUmei8DSlYurB3X4RzcCQC+0oJ190GQvZYF/IpYXuI4IhMeh11qnTE2JL32
PyLfQRk35D+XaRKxbdo6psNwG1E0jSg563gIo59IySPG6Qa0S2PvR0Cn0bCiDApRpbscWbYoYJRd
GHMQxWNf+XeiFr+gwVAxCUtUfjvjpr1tb1pAiVOPyBnie24AagdPShSi2WFFlLcFad2NW4opidzi
d7Vkv7nMg1hFLg61Wc+4OVn4o3jhU6HVlrdobWE2e2Fz9RAwRI4oMHc7H6dPQl3YBGLKvbdTlaVB
CAgii9z7wh2qVANDlEQDSrg6mn51lgN6ny+IdBsSJKINCApK0YSOH81S05cQeDXzc8scvXKnQSZS
IGQhRdltsV8gFpb0ty8iu0dP1FttcmddGvR9M24apASz59qBNxo46mYFbffT4uDZE3IHKJegtjzz
ekQXiqPTOchk6tJ5SuA49j2YKO5wHbqvQxleA048bdAiN8PoBy4DKAIjrSe8d+Nld8CIjHFvzQPz
wg/Scz9mod+sJgdBMoBEsCaCM05sKvfOzem0b3tnAMo8GtH0IINERzCaWRpD4NFmP4itp5Wr3TFu
/bZDeC1+V8C7oUcif28o8fF4msUU/NwkwE4CC8HBrMKsblIbRDKWmf/m+U6dEBgPIN9i4OQ84AaB
qqC/ztyu+VWIKF8R6jtX2IMBJsHBsW5dGaJISh9QyOhSMVmRTnTUv2BJgjAhHKI5zRp8QA7F9KMW
/VXTtsA6172TNj508sA/vnBhb2SVw7aoE+V1N3nkoQ6L5kGTkjygXXsA6peB7+Hyh5DR4iasxjq1
7iLWxUB2NvfpVeZ532TZiHWrOVjllbJQIwTVWkcjfvtEtsKiUA/N9kdXQFlQdeMDHBiCFXPlNwuF
agLLhOu8RrjT6YHu8nAekmyen0GudmMj5+9iXiZYZCBnX3VZdHDCSSb+0n9HM/mNbkbUbctbK62H
a9eI7R/u7EoNUzpFpt6VUAHyIgxwDgR92uUS5yFuSkk5kCdO1QMtCxw4E9YfUM7NykzKjwO4FOAf
wwfCnGrnhiY8qgk+2na4MTVBRJk5BZqUerUWI1ygPDLmKeHNA9q7DmY2UdpGTCUFrLlTiPMQIvbo
aS14tiLS+Y4uP7Jue3O7DOWEmjeMnHwFgELUufl6QKgXz67GdquMTHrmtIk/1tf9PNu1grfZ5HnF
zi8Vcgd+Pq3YUP+MbAvwKOL5pCklxa7oqvWcZzBdi7CH6B5SD7D450ShQpHOCpj6kOHYJ9QBlFHV
K2CqzSrybLsLs+yIfZ1EWsByFxBGNO8NwnslFjM5n338AArQYqgglQ06hC81Bz0NsRzuwyx7N5m6
s2PTrjJ0osK2bLmVTMNsYBiXhJGKxND5iTs6w4JZgRy4zUeJg0n734daoJAVDEsyooKyaWd8oXou
wn0B2vbaH+ouqeqJb5ZQjigqe1VKSPiWF50HU4z6dWxMFE8NxXaAu+pUMH9j/A4SFiTE4QaEC9hQ
N4DdMzffhMoFnLHj15NoAuhbqjyOyggV2AKbZqm89STaKoH944h/oJ42RDDpYM0AwH8/3KoGgrJK
1HLjZ4AMFGVT3yFnMSeZ11QPzQxouoc4L54b0qcUtjGrFnqbtHIDsVnakO1mtLFvKqrhuyAzs5r4
Ai7j0qOnbXio0YeRRL56y+xyV43cxuM0I4pAzLELnflV2+YBKr1opefeuYPbXo8DvcUk6QlEtCC8
r9QgydZX7XzvFbAcaQeCQ5Irk1QZQr6SIe/BgKjcLE3bxUE76LeMWgfKFTgnUUTzWGy1jB0/PPJx
23HjuTAiWbJlPcL/Dkz8/KeatF6Nx9ersrG8lnDyeIZt/bhrcf+KXSnalZamT6MKrgXlMh4iFojU
r8ZnqHvQUAkzzW9EtxLqW9gPtJPzsFgt06xF8O2VpEXIy0ksyGK2soAUWyxoPOYtDkYlbA3TtfJD
GvkWeN4UD6MbPs29voMMc0xa47krrLbnenKBr6dIRsDvgsG2A8QVpOSznV78F8tbm0LAVMROKOp1
Tzi9crUTxp6CqAMVE5UnGjKpZltxn8BVSFYocrQiQ/szBFl5krfcxV2TuQ/CjN6d9hZ7VaGV/FY6
erwOigaHLG6waGLOaIhJ54wNK/bGM86cToaYJzGH4tUJlnor1axgXu+KG6fvi1i1q1FuBHFeQgdm
CEGppivDKw/dykG14R6uLUtJdFKZsbyNctpeKTNkawI3jYOL1kV0wtbNWpoy2AgOdVlU6GbjOdRf
QWxdpbMM+5sokiPubdWxf3OpJEqiAV+7BHXKKdDY6RBErHl/PNhQEgKdSBQh1EwN/aZHx0sDOSjk
ANoc4ipL5YHUyruFjdGw7p3w2NflZzt42DoJrsnHs5iMcEsby21I4F4TBRbXGMg+D3JpyxdSlRnW
vlDroBAB2AsMpWDM+bT1m2ILo4t24y+TBXC+mjcsKpBYk3mFsipnc0LzyktxQE1pKZz2noP6AaPR
katnEyqBPIywV9ytOJzPZL3K27kETnwo9qglRvd8XLw9qZoO19u8ecH5oxOIliBXOUqS3w2tXNS6
uLzNok5vzELFflbHIk6rhyAeh5puO09AtOzD0gWtwXN3bVWlvjEVNamiPLh3EdhdCd+UMeyFfI3A
zgfcllCI1SY57mfw9VKg/Nxfcl6ab5IgYRXwY7LFcLb2sSxXwong0xkBHLCGIJC/ZSJbNtjIIbAr
kaxiLS8QhVm1XzxRQY8lWQuN3DxmKWsieSlv/+9aZXBaRA+9PIzmjLeHEFySrLB7J7whCNu4NHdK
/8yj5XfO52clnz9PAJ8pAJ6W0ucJXjIknLpDoCHT6jo4KrqVbGNWV8Xm80ecScOf1tEhOwiivMpQ
cBDhWiENCNlJio0RWZyXz59w7keclNAGAczT4HjtwYr7LrzTOVyRpgtVp2N97F/p8ZO6mQevyqaf
ovagCue2oP2mpuUFTfO5gTmpK05dMZopx0eb/taDdOGIfe4NvIDqC5Xvc+NyUgAphx7XTBAmD017
Q0C4ZgFSUPOvrw36ScUs7FhPRISZ6kLPJ5tyE8JXxyUXPv1MceWU9yid3PVRFY12JbCJL30XkXRx
BH8YZt6SuEYyAbe9MVQXtBFnRur/9N+qqVADEN1Bkxc5mZRJAEuXH18aqdPOEbvYCG7tld3brIKx
T5vo+aHX/YUK0ZkJeqphnKMKbixd3kF9Jh/ATr/2qb1Qqzw3KseJ+1ddvZmRccs80h4YLOZW8Llw
4xYNVrd9gFzm18bm+Oi/HpEzUdMICI8DgX5HIiDDv5T4+fmHnxua49///nDeZgvjroVr8HutA0SX
lzgA50bmZOmGMKbVk1O4YMCMftIByn28UH3LGvYVrVkA1/H/fvWQEhdI98XCZV3HPi7WRNtYhJeE
Gee+/8niFdpXNXTYdK/BpJ/IM8vfoTW88E7PDftJiZvnCvilGXqJCJWqOOz9W1eZ6IKO4cymeSpZ
1APSllx5Zu/xD+AjUwqLQtvD5LCJLmzLZ8bmlFwcuXTgXZnrPYe9Vw1wTDCyazB+Vp9Pyj++U/84
UU41i2U3ZaSEXno3hsxZBbjU3XumRYtcZhNU7Tv0AtjxwAxpsMX51W90bsS9H2ynxd6x+b4Drnsb
uEHwhNqJ8xgyiAd05dRP4xL1N2h5ylbwjrMXNsZ/d1wFgX+yB7gzzj8vA4IwOyb3ktx2sJXU0KH/
5p2t0QEXjOr3uPD82M/nlm+9VccTuGkfJ5QftkHh8g28mxykBhZk6xH0s/6XGOEAw7lXfdMi0teU
yeGNLjXKmrxjP6YgtD+aLkAW4/Mh51g0/xrxk9+gVetygpAUTcVNEYdVeFDS3lQTeQGs5Ula3Piy
Fq0Jnz/t3Pw5/v2vXQfFJbcLIzmjngjDJPgefs+L8rXN+YUY8czReCrjRNOVVmFrzR6N5FdzwYfY
+uLeOkBFucb5NbTjhXd/7oecbHL53KKHommcveTeAdjMhyLKASm8xJ0/91ZOtrixnpAtG6WzZ3pZ
t7g7a42j0X3oGIw0nYfMu6Bx+IOE+tfrP9nsnAYXZRiu2z3mZpmg+BQih9R5KOOEmU3l/zi7sh65
US38iyx5A+xXu5buci/pLZ3kxUomExvvGzb419+v8tTDbcpSSSON1DOCMnAOcPiW3KJ4xJ+EfFY4
/+7DEo7ToZit19Ua6wO03FLcplDoXwG13+Wrn6uYTS0e8f11OJ4RT19Z0Dr37ZT7ty0C9Q/tm/KG
w3ni3qozdV8PVl5FXm1NjxPMMn+B38PeHCiL/+zwAi3jsgjCtyVg87F1efhPtnruFlvckCx1FUJb
eFXm29I/sfrHCBTr6PyrwjGCje/u8lo3pHpdibAqoEoqODqYbJlHaV/eFJPa4ESbfrwWtXKyPKYc
F/AdgN+74vvIHwL2W3g/L/900+rWdiklirkpibWevHy2dxIeeHgyggcpXhvajZuPoQtdHDYMhBhr
Wc+nNhQqphAJgkzKVKKk0g8b26Gpi3NwfUw27tqD4DmIU8rCfZ9m/T6t2bEHXXIjmxmiVFeHHWfW
kQyGfqdx4suPALr+R0KD5RfYSOJJSMBESG6FXTx3U/7t8swYFhU5f+uHb5IerW0qenGqVkIPQ8Oa
R8epr/LTwIZ27vVD681EyzDPffsUFI3YtziY7/PQOtGq2Dg/fK6IgB70vJlBfhqGp+okVfEAHbgR
Fb9oBPGuSbHGBn/vA5fjuOu9Cz9HV8A6NPxpg5Z8efQM24Ou+DrWHco8eP45LeuEp/kpgkQx9JZb
EO8KzNJ10UO0nEocBT9ZGEicJggiDQt0tvFvOKRtrDrTEtCCE15ANQFAwT0xB6ZrFgozo7el7GRo
29cosgWMiJduwdEagASYY6EY2W2BbE1Nayt3mUAFhK24expK+wiH2394BQ2by/NqiHRd0rRENln4
jLabCnggBed1+guulxutm5KttmYBlQOXHhzfk+2k06GEeCr8mdz50ZkXsq9hxXbtZ7j/DT+Zo0Tf
QZ4GZrJF1DRPwvu34luqkKbx11ZlKBm4zMA4nRRec1CSjKb85brR1xZkCmuFCjuDc1qA9ttbI/1J
gFtgFtvSt/qcbkL/T9B0DvxyGIH/h+cdnqPSbPwBhEl2Z7GFgpE+ZM1zSKxxt1bQnz4fUvLnhQJ9
cfnzPvdOQu/aPoIid1VZpJ1PQTaW95WqIf1L1UwPECIRf2avb3eT20zPTdl531Kwi9/hcUX30p9L
CGKw4EbAC/OQ26G/Rw0CWnI5HlwzBjcpMFK935d/pWGR6tKovADuaGYC53iKJ0U8dWCnc6DsAHmd
Jc4B03+73M+ny4gRXXs/rBYgZIJqgKwo4Dy2+lGLLXtXU9Pa8l/dKuUhBdlloSVOvag27+10Wjdy
/6cDhB+urf+ADU6aLlYDhPBLABRXyYGeUAxvTO5GD59mIfSgxQGpSFPixb5PUJ4H/J6QKZ6s5a5V
c7m7PPifBwIj+qmJAhoBed0BL5EzqC6QowTkLsJdWOGlnsagjePGc7krw2To8vp0CAEUahg5AR5f
RlYGBjkUiTY0d0yNn/fnD+eMWioKubelSPKyY/9MabbWUThdBwzHKGmnY5ScfOh7TAo6UP+2848S
mwLwD5fHxTDJ+gGMikFZvZfTUzdRvALmXXioCg9cbEfSjVk2dXEetQ+jU7BqxguSDc4sPOyaX1X3
4Kqvl3+9aeC1rYzbVo1dHY+ntvPYrPf1+s/ldg3BpR+sRN9bed/ghbxrHbyJw0K7uQ+XPoyarOve
SwX6/eWOTGOjRTGeuSvuSiaTimU3YsleVeuMKP7ZGyvT1L4Ww2vXV4sblDAcYCOQV1z1cDWz8jRG
rYdsLCHDYOmHrFHZlgrCQSULoc9hNj1BbOGZrvwkRH9NiZQR/XJrVXNN25UUiUjfAZVfx2fnOt8v
IG7/uzrXkftt3TV9kjMQ1dIwuK1D+VB6zcZPN+U4/zxsH5Y/fKDECMGVNhncP/APvMkBP+/recdb
L8KNKxr4WZ2OTXFD3i8vqvNP/78iCEbrvBg+9JhN8NwVXtEmlut+SykQz0vm4l1R8ODQ1Ilqtw4y
ppnXInuGJsoSeoOTTFV+45ftkzMzN6bCi7vUag+Xv8YQ474W4/3SZOnauzIBTfU2ta2b0gNi+HLb
pg/Qt2hVlmE68BZbHP8qZXojgOmCePiz1V5nfU505X0AmIqiy8+pBE4OYEQ0S1zYa3tsamihpKRp
d5c/xRDpfxmxHya9dYZqrkhQg6MzRA77AZhS1Nsb+dDQuK7AD85NGYqcNUmayWhqf+T5Eg9XbkH6
eVRlfgEPsFAlHf1HgE+U+r8D4IMvD4th9ejnSN8TkrB8oSenzB6asHrPm3FLDM8QZ7q+flGhfGiB
qJTU8g2Y/EjOvytcRir+YoN6dPn3m0Zei+U6BTRkLJ0mqfyv3vylVS/F8HZd0+ch+7BieC/CbPXR
dBA+hOQtzX6O5Od1TWsxa8Fbm9gjZDJGSHFYUIpqQ7kTzUbRyBC1ugj+0AEBorqpT0awjnd9l1Mw
ktIMOLCm2UH0bSPxOOcs8Eke1cXwbZY7cBAJ2iRoq/u6tG/P8JJi6W+hYpIAV6oAQbfSCJDSA3Rf
bsY+HHaB5W10b5p5beuGdZY9LlkIQE+fxSUYzitcO5x6q37xabGPEV0qv3C6wa86hu0AyM0ItKQb
L8vfVVmcnLDdhzkK5XSR+6vWg66dD/oPFyACqWSCKCWHisNI/4hqS67TMFKutoUvPnN70Y8O5kn8
LJv82ASuCwz4llKHYb3p6vmlwyGnYLs+pFleOfgAMoAl+vg6BlsVGdNcnD/sQyQGC5FwDC/bRPRF
CnuOdYi7lnCOg2A/3kyov8aisLynOky35OANedHVgt8pZUWyOaUnsMIWgKr9LJJ+9nx5uk2Na+Gf
5ipwnGpsE6rAjUi95f1M5LjctiHp6kr5peJL2VACux8GNiVZ5+qGFrN1akqUDyUHzLaCXPFGDJo6
047nDc8Gd2QQCk8Br/lS+lN3O7oNOUwEdSwIk4c3Y1MOr9d9mRbwgcWUrVpghMKpQtb01fAbccN2
sLTkX3nazPcU3W7kUEPM6HL6mb36XlgR/5Txb8P4x4GKGTDtlz/EEC+6nj7wyAQG3VWbzMM3r7ob
VBgX4MHI9N/L7Zt+uxbvHa0abo0QGgIjJJbOWxgEUUa3KOum1s9f9SEYEX0UjCjQsNOM3fm1OvZt
N0WSyN+Xf70hOP5Ktnxs31NpAPJtlwA/+yL8/sFT48Zdw9T0+e8fmu7ECCcDgiLHStq4ak4Dou/y
jzZNqRbRclnCwsqxXPIGsmzKvcubh4UsJ5FuWS2Zejhvwh9++6Lm1u9qyDsFDPz6Bbj4qBlEi7Ku
HdNCbaVa0xBpET2BuTGAVeGfCqDAJxzMd2thX1XwBudRi+CQtIHEa4Z/qiABl6ffOViNnf9+eQoM
61JXy88DEZaQ1UxPCstdwVdDLr/szXOyYQvSBYOCdazS1W3SU2oD1R+cpSLT4mWpp6M4U7xcYCc8
4J+v+xQtgJ3Js8QqQx+C5cNTLr03YQ17r97yIjMsJV0afwxxYuLnoofjgKpb9rtRgQO2QH+8fL3u
A85z9GGxQtk1TZXdsYTl1WO9eqBc1wXq6YDNX9eBFsmSkx7OWiDaErC1nfq2r0nEyQbYw7Cr6eIt
HNYBYyjAdnG7r83yQCYQzLJnbr93+ZXXFl3AxS4WZxnT1k46DwoE1LP/hc39bw8uPRsDZJpjLY7H
DARZDgOyxBtOUC2tnIe+/DUsvy4Pv6l1LZBhATrXWQ1FY+n/bv0XT4Txmv9ZraugkMzXBebttXFV
KsoOLrn9HHUrz3dVEYhDZ285Pnmfpwtfl5mfIEwKrH9fJyHx2kfm+/kResTTbQlq2I5A9iMmY8Fv
U8vrX8N2ggrRWJVl1E1TeqzLgO1w6K12wWxXDkgeo7rxwEuJ2mHwfi+qwuMUC/m+8nP7pQkc++ua
19Mv6lggjy6uPbzNTZg9g7jqfONFmSZVWPjvY9jZx6BKnUcL3OdDqUYri8O8sl/TgiJEZROwrTz/
+Qz6oZZi1NKrcnJgX0LHZ+7e0D4AzfVZNm+XF4hpdM/dfkgAFdhwDd6qaQLaGbwffqfQgpia58uN
fx6f/v9JaeGN3RrcgSShAx5qY0VdiFKhW8eCwR3Vv+qO7utKWp2qMvD2XJpwUje3Y+tVh8Fb4Mde
1fn+8od8jijEOteODbWQgHB2nUzOJKrbeZzloS8I3PHKIM+ORRjmbx1js3oGT3F9Los8FDGlUvq7
EoVFoISxrnfOeNYybypQ9ZYGJLYBchgt7vmOuKVTHh6D0Rt+1MEZlaDg+fEdQCXYKK6ln7Yb3/H5
5ujrvhcNU6RolowkeMh4agRQwNA8EEX4YHPnMa/Vo6Xoxs7y+fnED7QRm23JpSgbkqQg7zdZcxs4
/kbThjWry8SDl1rIykPK5DO0RgqQkoKfJYQAL8+1YdEGWkL2J2G1qd/jEg4x8nLJv3HCb7OmObou
KP013TjiGuJaJwsMWdosLSntBI/YDPUXtj6RvATVKhggNlLWW0KvhsHSWQKN04CdZaU0SXn1pQ7y
h3mdQTrL+w2komGedaIAFLVLXsmFJuXM44p0kat+X54IwwjpJIGA1MXiOWhZgdYjIDSjHgr20kPe
43L7holmWuqbyAiZI1eBDNJAxmYBelKB8xxU39aMe18qf4C6CcRitupUhoEK3f9m2lwWRCDskAyz
nys7lXTrBGGYYV3TCzoKKGYvi59UxR1TWWQv3g0MZTfOWIaUoYt5gZtdNvAI9ZMsn3cM4nIOFNfC
8X2R5AZlVif9c3k2DMOjS3qBwElZPWd+UnvhLTTWfgCNv7ENGQZI56cFcwtPoQyfAEHBG1CDUV4J
53sLzO795d9u6kDbo1MJ0T3I4jhJEbyVAXjTzVdorEWXG3dMI6Ot0wKiTamfTyzJJghnsV+B87OD
FrRKX9bpwRv/sYMvDX+3+0cJ0r5nvdNly/b6r6ff/xeOfV3dtWpk6QJGpBJ/HnbQYoyHqf4Kbae4
tdvf/VQeVj4mVTVDWW38RwbrsgNN8rWb89uWAZE1lsdy9b4GltgIWcNA6yAX0Bexj9azlxSpAlDk
31KAhL9srEBTPjh3+uEo1OKiwgYFURJeD1HPIarQei8uVbf1cifT6wRzfXae5Q+9uIO/MOhykGQc
RVzDoiCEbJe9xSqE5A3a+WTKdGFyiF05DERakvSTk+0yZdEvKdRuTjRgEFYMfPV7qaX9PQUBuMJr
Bgw1ooWT9AucY6BhMVveg5uv9KhmVF6ku7qxP4RrFk++kscOrIMd1BiWAonSXW8KnuEKb0MU6MDz
HHJJdPFPygrzewaC+K7ywB8Wa539BDla7Z2wGY+8XCE0u7SgvxJovBzmEKLRVmf1LxBEIAdY4kgI
rvrsyOc13S14YNyDrzsdUtGJ21lydTviPBwN+SB28NOQSSsX9uBAs+zWLWoINkNq7TT0sjrRwXdu
MJ+gD5ad2FX1pB7tobD+rYrpK1Bjy3fZTdnR6lIvVqSFJBKwaSdfAWoLz8m+u4OspNzlZJ4PKAR6
+yBz5j3sQ8QDm0Q/x11RsofJ6cYXf/DOFF4fP7+um/1EWhxNmvkhs3+Eq30L5cx0Zy+EHMewhuAV
dJq6yCM0Bfc4+yNwx3/wV1iSQIdiGXdSrN5+ov0Y+8xLIV4v/BfItLVPeblw5wxZFmXsuQv9OWYB
lD6Kmb/2ZQW8rDdQrqKUQAbFq/PO3s1258QgA8ndMlErnicfkllA4X0J8qqgu9Rfoc9kMegObqQq
QwRRLVOV9spXPiPRdvB2KNpvFsT14No5QDpJwQb4cj48Q14/WeBUC9O8q+xmyiB+hKWbxk7eLCSS
YFLtIVKxHjFoQCTMOXjPcBKN0omqaePrTMlHi9wl9VXD08lNPAeaf1Ab7N9CoEVu5x7aJpe/zdCF
zqDrWICCD/cEnHAm+3Zth/DLqHJvPzjB+n5dF9rxdi0ZZD+ZvSQt8OpxJfgE8Z0SN+GzN9jWxmH6
Dq3sAD2kGdqFuZuwQt7n1H0kHU5Yk/xx+RsMO6LOp+u9nroLRF2SpXMgCpL9dri/u9y04ZfrRLqJ
rX3gUGtJ/E48W6PcjVl9WGr+dF3z58j5kP0dNYUgyttrYvMF1M5817k/3OX3dY27/22cV9wvq2Dy
8MTOqhd4vxX3La6yST70a7exAxuOgzpaU9ntELR+C31J0h3Dmbx3nQ3VH3jcTqX4B+IwP4Ck/XXd
92iraLWR5IFF95OwmePS92KnfSDDFuXNsIh0yGYPBUEKCUQCszEBiCateETTfgOuds54nyQpHaU5
Q5ClrWDImuT9a27fFUt9tPEa4JF+Y52afr22kMZgsCGxQiBgOFf3Uq6vKdwjLw+76bdrWdwNZGNB
hcfHA4a4FSyHxNEqXs42Hi6BbNLlTs6/87MBOsffh0Doekgmd4FUUOucMjC0g/C9t7n1Y/EaiPXA
GOoPrLe2Fq1psM5//9BZJgvox3mlk1DsHJHy/PvpfPq5/CWfU/Wgouj9t/Wwo3aeeb2dQAohglru
eA98Q3Won8h7/4P6EG3bhyOKlLHza0rorb+r7/pb94ATxc1ZDLF9bqBPAjTBSwPxxWh448vBjra8
Y02TqeUEcLm8HtAbKLXPLz0wPRNj8QgR8nBL7NmwHeukGtthi6Oq2knG6sYRDR4ZcWRs3GgWD9b8
VtfipexuLo+0ITcTLR80M9JMxhsn8fM8hfLM/GWQ6jnLhq3rhWGwdABo0XOnAlfBTdrCfpnhSxvN
DWQFC9AGwBNc+o0cavgOHQQKcNsMKaKxTwLS7IgPPUfbPap6y+LQ1LyWGlQGuT1WNjinCOeB9OmJ
Z+F9wJuvl2fBEEw6DDRzBw9amBik0R9e8tp97u1lY4INSUHHe9J0CsZuLPvEsbxo+mYH31bvUaaQ
E/x9+bebJlhLBEFtM+gLniUzbA6pnwa6Q1/atI1sMEcu9/AXd/JJYtNRnlmpSg/xMCRQsJcH/uCe
/BhygDsb+n+xH0GpftxZ97hJHNLo9JLt0of6ne6vXcFauKdDcYYXp3YCydk+xn3sJoDMKHSfGUT7
hw2yoGkFaEfIImwEo3bYJ3NY+lB5RRVoyb5cHj9T21qM1xAkXTKaKVBwhBvnKv3t5hi6y40b1peO
/uwymUJ1xPKS2S7jIoMiZsYSy1oiZkFydPQ3KsiGlKjjQOk8NR0kln0w9n2ow8+RtERU5BAikVA3
/VKe4fdtvfFNhmjXcaG1VXSZ64zkb2cNnA9G0Ud5uEVqNESMDg1V0GyQmY/iYm/1dYQrtR2BVPDk
cQXnWvnn8rwYJv3v09+H/XkivUtteGQmdrXuVSVvizbcKE+bhkeLeCid18BFCJRDwGNlzi8LgN8O
RpGXf7ipdW3rdz28CeQcM50Xb333y/cpND+/X27bNPJaKNcU1qSkhs/Zuj5MdD/462vbuTdOumUW
ZRp1LYydCtIsJMDTfOCm3regk/33ladbqE9T61ogVwu36VhPTVKU47sDJmDvL/bGmje0rUM+G1G1
rbfi6B4Gzp0/jXeC8I38Y5hRHeA5tamYC0H9hHUzzB75Tp3/zbeO7abmtb0Z6nUhX/uZJpZYomE+
EJwMs+L18ooxDct5JX0IIwYSOhcK1+K2zdsIChG7YAmuC1H3/EEf2kYVKu+8kXZJLxQ05zPo/5XB
1kuMYanrGM6AWqEqOTS/1mL4Ukz171EEsOMg8lg0/ZYogGnotVi1oCnvFx1rE+nNTjyMUxFncBeN
C6G2aOym79BCNvQFWwBBEAlEqxXk4qow8Ydpeh7hMXc3LWr6dd1Ea5FL1dpSa4V2nMiA33ay2wAe
Gtc1rYXtlKb+sOKsm2QZFPUCKL+/zUzV75dbNwyQDta0JMwNxwJwETgJf7WgHQ79cPpnnfMihvj1
1p5liAMdtsmhruzAFwhOhzie7uFIMRyYGN2Nq71hd//7VvIhElSleujfVyJxfAQAo00BXQTH27Oi
c3e884/plDl7L1TObhrk18sDZyrr//VM+tBrhsLREo6dm6SkDB+yaaR7KoWHyndl385ZD3dTb0R1
wcaCi1k7ww7CJnO+tbINwaNj9mgD4UgGDdOEuHm8QP0WMVMuGznXUFPSIXu+M7pQ4UfjbS73ZQG1
clnBmgSi7oEdtyNIF3Kr7GD6Di3/BlWZWcUawO7LgjQ/oAMBy2Nr2UjAptbPy/7DJI1234KDjeNA
6Czz+wo8ESTgxxS6oCS7MoLOXX/sIsfzS2pXCP1yfqHQBo6E20BnNbVOfrbJZzZF0PnvH3qpm0zU
fCBdQuzmdfDojRLzxpHJuJK1PAzP+rHqRtTvczoHCfI+u8uggP2tLnD42FkoCy1QX678p96yIRMO
J9zwrXBC5u4vh9J5qj+5oP0lyXz4tnDwmnxeqrODmZPhJYV8HaBm28LyIm6V+63oxZUdaVkal9ll
qEO2JHXzhw3fZ4gJw5g6UhzS6jnZ6OQ87599jZavu3q25jUPFrh4j9XXBRWSgxhgUhXZAEZe9yqh
u/0B6NbzIGTQLK9puoPBb3ZrO1Oxb6TakhU1fIatLTjk684OZD4nIbR51BrT8Oas7n55xg27jg4T
DXM59h5IQklr1eRQjc66r0YYoVpTXR7CKtsq+hqiRseKrp105DyES8IlsLokpNVbamEpb5x6TWOk
racwG9ehq0h4yuu3gb0M9p5v1UUMMWFrq8iFpFfGKts6Sb+AGwp4l7gQW05zw4PT2tsb82BAMng6
WnRMaauER62TNzf7uit37VTv8fh78PnJtsgbS98zLk9zl3AGmDZccAq+C8jGtfzz8fN0IOkajI4H
KZc56SFZPfbZjtCE+uJwzSLzdJzmMDoOduheJRyyiznwpbzaM1/h4R2g/yMgqtVGR3/ZYP8f8l6o
7TLL2K+w784GIEKnBWJQEEzfO9gqUWNgMGNsmRy+Mthr/KnaFJZwssWmas3sGQgkF5lnFIeiWdd9
30NSCq4ZJR6JLd73f3rZnF/IS+9fWGah/rb07RSHSzk91inH0/EIU3g7gdcegd9aKAoIsbN5hpHZ
DCumy4P4uQwV83S0Eff6cvShcZTkGadvDFZsUJoCeymPgyLEQ0c9+njcttS+gnrHMZB+uCtLSKmP
MNeDVD7E011//Hb5x5jWy/nvHzYKyrKmG8Y5PQ00uEtneK2U9RErqN342M/TkqfjVp1OqtG30+BU
19OXzqnv80L+gELZs9s4Py9/gqkLba8FOCHo3HTFs4Pz3ekffRwQm/HrumxlVsNm7umgNtwWCriM
zMGJQhCgG6G4FE5nCSPw2GrVHzNyPoYWSYZzF7xW1AYmzTQzWiZsU4p1AY1/fFY4wJkFRhoFHlqG
oHi7PG6GDnQwGglVGzTQME1Wle+4Xd3CiiVBDG2E8OcbhacD0gblDA7piExsD5RYOsAYtqrnjcdx
w5zr6uhebi1nHxUn6ev+J5WOc4/TVXcgUgb/ZBKqjpeHyNTN+e8fomNSPciRsBhOGAvEEfng1Stm
cVcDHLNzQ0k3as2f70yejkBzJyuFHxael8rui63sqCyOTmhHfP53q2Ru6kE7etCCtNBRZFAWIW53
ctvuJW2lEwtO031mL6/tJgXeNGRaNJYWL8sJNqAnZn/t1J+wpPE0fc1xhr88JaZV6/53SubGErXI
UZfPs2eawlEFzFJcoOhGUHx+8YVw9n+bL208W/XNgvNHVzznBEz+BXmxW7+xpb/hLYcp5FwWUFWY
ni5/j6lD7VQi+Ojnsl6CEx7Se+iXlup2ylI+R6XlWTeL3ZdH2Db5kQjp76GByNLlbg3DqCOmCzj3
ENfLsZMu6W5GRT0v173lZRunIMN60wHTquJWpVB4RfPewXWhCa/gX166fYz+3uAKs+VRb8gyOn7a
DzOUdAM7OHWdvw8V/83G5roSi6djpwsbHkPQUgxOMkuP7eo81K2/Ufc2/ezztHxILCv4AvkAMejE
Ga025mz8A/fK9+umVot1y5LO1C5TeILl3Dtt6hd/bR+dULxcbt60HergS553YkpXyAPAPELArVOd
zVhtuZssn90KMjhx6HNYteZZegMkWfdUI2g36lKG7KJjxwQtmJMJi5xYDx/DEtaq5V1O30driwpn
6kCLf/jaglozV+kJ5n99tMjplZUE5/Yewg5kq0prig4t5kOnEF11FrLpBxiVunCYI5n047ZlkNPk
3VlBstp4bTbEuY4iKzwnCOBGOEOL6aVRd336uBSPlxeCqelzpevDGh6qdph7boHMnykRQRKhyqMQ
1Jtn5ud0i1BgGCp6/vuHTuD9OKVQewY4u83YgcKC7JDyrHhpq3o91d1S3gQ8U1cOlrbdcxmATzee
FZKg7Q+obqSwwKvi93XjpcU8POTDfMjQ+rw2sQMpIdv/OpOtjGuaDS3qVYoiLXVsnCFmVh3dcBb7
3vaX4+DO0+G6D9C2drfLGxJarE9q2FHBe7lMn1DpHs+WvGRjBgx5kWq7e+7BGHo5P3pN5Wzvq97t
4s6Cysl1H6AFN2cCI+TZfdJVMCyWLIAWLGfvPRwBN3owpA9dhTHFCUHQLlwTn6h3Z2FPQcN6+Ilb
X3jrXJcDdUzfuI6E8BUPyY304WG9xpnt7Irejx2+RY03cCKwUf837PIJBndDxnyAVIR/6wzwP86D
IfvR8Db/1cypeLIGh57UAGs4WQ7BHpI3wEOBIgj5ZuwQSUtS2NrY4/qW9mB09LSEzfoi5XWXI/2N
ZbbKAQZxXpP43muQPqfdo2QbhUBDxtF1tavWgcNVhsN4P2XvULhybmHhHcZVy7odtzLxVFqbimam
vrSE0wwd3JBxEE88+4uS8BhrAdmQ8CML3sEr2ViThpjSRSMtS2WVD1JDQtdbb5IRnLOuO0Tqit29
61ss4Gd6nxB7NmMHs/hOsi1CqiGl6ZhDb86cscywd8G6Ohrct7m8xYH/yt+uZZo5TIse5AeRnEW7
lghmj0s8QiDqfoWKyMZR6RwtnxSxdNggqLO0sQVFTXl1Q+BvUCWFwe4dGzKgKD35iw9pGsE+9/Zy
ejMkHx066Hg07FgHLFxnnVYBA23+6pXzzprC/eUODBOiQwcp7DMd71z77QFNnFCp8poohKPg5dYN
61RHDNLeb0W4cpwnuPMdhBU3IoW19fpuuGbpwpETijRFaEncd+DBGNstG2Oh2PhogyA57FjRynsr
BNWiHvsRxpD1ulUAM4yZ/k5LRAkntwCyc5NLowBYWCaznUzDjUEzZBD9oTajba5Yi0csCbZAEfkB
jAxn210OofCzW8jdqwfH7oZ5ozvT12gJC4KkrvA5zt9e1iqY4Czho+tO82NBHLmRrgyrWIde5j2F
SSQPgpODK/hurGZ4tdBytfBxrAIqIy+djUuqaU2cP/LD2ZJ7NtyGV0gZpky8i5TAeZj1a9Qs9V0W
EmjHeXACDeQXn+Lh+fIaN4yfrhXfzhBn5CLHKzCs4HPG4zWco6K+sl6l4zJpN+IICwnFE+xTowoP
yhOoa7UD0/at9WZIab773zGbRohYMyBAkrJy1+90bvkT+B42HH8HAFmtsfnpNtbZz2fttwhXpryg
ndpykooiy0UAiK96DNl4E4hpf3k6TCtAu4gB0T4684D3nyBfX3u8EuzapXsQOT9kGahtM/grqlEv
pVv+c7lDw/zr4MwFmr4Bk9iLawKn8zonh5k7t3bRsI0FZsgHOizT6acibZuySZryRza+WSmg+myI
MtzPA7vdCByDUoSn4zFttjpu3csAF+NO7mYhZcwLJeM8XeoDJAXyo2/Dp7VwrexpbvIGRw+f32X9
mRUJ5NkNTNSqbzJzqxiO0CKe7VUAEumHkU1pczfAe2pf4c33OEMyOpYKwB8oWYn3y3NgGiIth83D
CnlAgnJ+hi0fCt0UZYQmfJn7MYLJ+/FyJ4aVpaM9K7x5DE6nRNL6NtxZbXgfVzvi3XhlcyhgW6wg
raic58udmVbVOXI+JLJeyWxhvaKnFSBcuEtbEjIbHX0AmIbvLndhiHvP+28XdZ/WlQ3bHxgfn+j0
zzTC5zaXsB1+HWB1YfEr40NLLzmAieArQWKeyZeJ3c94K7W+X/4C04xoaWQixTTBO3VIYPxVvCjG
6D60SnJoSRhlayHhvdtPJ1lIdoQzvLNxmzD1qmWYcWw7pvAklYz0G+yMo6DN74n3mM/wBFvVruna
/bBFJTP0pSNGW+IFsE7L1qQLh5vOkXCHtI51Y981wFD18IBf1LC3yq1qiWGj1lGk1UrbyVN4M3JF
FaccPMupjRf/J3E3AtWwrHWl0KwK+SKVUEk7PavlUfEmImTjEm1qW0sCvR+OtBRyTjhoA7fghrZf
QkJUXMGy8+flBWfYt3Q0qRfMHP/kMALIu4fSJ29OYb1ebtr067WAD/uwqEEqxyMIpVEGhA8MSaLS
3tpxDRnyb9r/kE+cAe+pA7egHzjx4ZS7BZRyWwxOb81t3OCit3eLsXi57lu0kPeCdGnqqaYnl7Mb
4TW/nLV6KFv1dLn5v6WjTy5hf90eP3zM2AnGWIkKIhgd5Htlw8PNGy36VNYLj1mXFbsClbNHAqtD
gOW6dJet7HGd7SxmcpU42JB5H1LuHGE/SyCXblnRLF2UbGdS7hzBs0dvmLqfc53iP8A5fU/44MVp
4PIfLQ3825WWw6EgdEnCtm3i0bWsXT24U1TMZRanqw1xgZW7J9pUJLbalkIXqQz22TiMT0uY4WLN
u+5ErRy+7BC6j5kasKeLNT/i/wjfPCtHvcCe6M0ACZwcETI1ez/3xyj/H2dXshyprkS/iAhJIIG2
DDW6PLXbbntD9MgoECDGr3+netWX53JFeOt7GwoNqVTmGSDs0vi67VM4wNvT4kuvvnfs9qFU808I
zY9vVUymXxpOTqM/O7kdAXJO4SWhYVrudO0nc162CoHUBcAgZoIfmkV4fms5p6pSKsp1fi3pubAd
1iKdUCbhY05bSD8XL6PDfe196+ZrtbALm+Evzuef9SONQJOpgjwupdWNPXmPavHerNaKOum9Kar5
lcztgoC1/Rcu8s+LesYb2i1IRiebxptMDhtVZts64d+KIu98IYenruxPuTfe8bHdl8V0n8YwLv54
n1yIVmvE4DA4kPRUDOYc0I8B+CDI4/ZKrL306NXJa8PTrXYlDnXb/TkReLw/f/yTL037amGlSS1b
pFgzAJzSz8Dc0cA8peU1adkLP3sNB57bSksGtQkgdudnyIt/Xfg1q9lLj16VV1U1UcjuaXEwdfeE
OTxwmd5/PCiXHn1exv+solky6PSc3b+ToYmhR1fDhYmZKzN5YcTXWp2jVG2/LJBMFUty6GeyEwP3
08H53BpcYzB142EWFYUUMVxH76AJOoHpFdPlx8dDc+nXn4fsn6FpingpC9tBKSZ/c3E5BmnHP6uH
fPz0SwO/ypCTrOeiHRz3EM9KnajKln0BnMrm46df+u3sv7+dunUyKgIrxFibH5am8aFj3ArtnjfR
596w2qUdmyBprWFJMXZ2JCsZejba9n0CqcfPvWC1Xds2GShcTRaIwQm/qxY/TQ28N68Vo98ff7bG
XboeWgLoObOj5TVm09nCwKFqzq40O99PdtkaVykK7CSjLYqMywqW3A4MjmxP2L6bX1mdl37/auPW
isIFRiKaZdCvGwnEZcqCXhP5fv/6xtZwSpShF9o4pkbrjtWbZKbdpobc44E4w/Rr6i0YM8xutgdi
2P318Wy/fxlha1nMGs5sbMlygdC23NlTfksm9aQacJCJ50S9dnw6NGnAi/lK3fD9c5qtkYazFzcu
3uUcGvsBwLlAVyKK67d2/l6Ta87I7+9CJld7XKc0hxOwcA59rTfgx9y0wHCL+Rq89tInrDc5ari6
FKCINSP53pX2jxnKfVD7HQI7A//PqbIrW/HSWlvtda3omKb8TIDK+7s6G07e4l7Jty/N+3qX1ygK
my5HEyKHVi4cP4gXdsMrvCug9bRP05OdX/uKC3tyDWAc0zlfkq47o5Fnv07tjZe/2YkJ6pyHHy/i
C/O9xjCC/Ovmbdzoo0gUbBbHnTM3MLafrgT1CykfW8MYVZZNeUUkoOBLY93zEpx6H4JV9VakfbLF
vqw2ZmiRHmDrbomChsbUefGmHjzrZy27/ko39dJAnv/+z8EoPZ7CcnmC2hRhYaee+/QX9fIgjq+5
UV96wXl8/32BLVqol5kWsZlPPpAKB9HzJ2tmHAq515B0F3bP/+m+Qv+HFCUfj162sCRyR2Oeui5v
nxWV3c00pe1WmkptP14a724hQf5PoWuCiCapve5Y8G7AtVDgPKPF7uOHvzteePj5pf+MF6zL7byZ
bXZo4hdvfHSR/nfkS1Z8Zo/i8aswNtTd4uFc747JOKOL08THpWhvGNFfaC4POtEQChAxauCf2kd4
4SqwDXZszRwp1zHlvxtT+3N6HK8Rgt/do3j2KpbZw9zrrF8wEYDRD8D0p/TNjNfoHO8uKjx9Fc6g
czHVoo5bWP6pUBZ3gEmexe1g2P7DceMrYebCdK8RHXM3xWaqIOefttOW1svbrEBthCDez7i8qvty
YcGuIR11zYhxBgBnZ24dXJGeHHnNeOXCFKwhE9AMlMbN4uY4sZvRetZxpPu3j3fCpV+9Ck2Vk0IH
HVzdY5reU/Gtsh4/fq77Vzn2/+pCgqzBC+BKqaUwCkjfMqOePxEjv9RFMw4A97LmvjcA/y5M1Fv8
n4T6yzRb/mxYH/sNZclRZYa9eqSx+5OTDwIu3kQX3U5J3VU+ukcV/KYg1viLcNFMvkC5Bf+E8dua
El76hFfzocvgGw0NobbaFXVujh2HDq8LriC0VcGtUouxv1Arg8PDOMIVG+bu1lZLwAO5Wvq91/Tk
FgLRzn5UceLXTtVtZgHplZza27Jp+QNEczOob7LpxSZcbmbITt22MjdPBQwXvgF5kpSB5lqWO1cl
Y1AIXoct7JJe3LwYw47QBhaj9p1w0keUB6YAV+1HRI4yGDIb5Q83TSN8prWZtIQWVD16fhPXc7jQ
NgZNAoTNelIVJONVt2ngCujPQzn7TWovW69gZAMWqbNZLK58i1tppColQ3hyeDvL1ZtqLg9pX5aP
mdf/hiY+5MST+dZYNvLHGQF3EvTssVWh3pM/W+OE2l3WNsHYWt2WlembFAzqSbL/ltHY2xcqngLk
PApMS5g227AqCcpGfKElvFHOdDCe1tNNy9wTb4o2AOu/993eSzY6pvthpnU42K2KUkO+ehV5gxz3
6Fdzr7aoLG5H5qRAFOADM+K5kUK72E/hWr9hXfOUT8mvXhd/ZFvfMC6eSE6rrQe1tH5Ivqpx3iq0
0yG+hDzPdiY7YJ65yWMuIMXUktBM5/5dHm8Wo6tDXpai82HNtTxBRQyrgsc31VlKjKZNWEsVyQEk
C3Ain1guItyHQplaeyuTvzjLHlTlDGfScecnWWKFPVgz/sK9QBJYBQ9cJziK080Y651K3DhIK/tg
5hzIGDnem9lT27GsvjSL09+yoe99ZckpgD7bq8zrfOe59Zbby8EiOVwriwTCtW45b3qUJctEvo1u
cbKLGoy0rvyGQ/joSPEGGc3XpIQBXLNAfq22YVbomq4Kew0xpJiVt2qiL4UXPxO4dRgOFphnd1Eu
461wuhESMF664WW1BLbqkxAHvQhdBsc1kzWbjFpxaEFnyRcMlygx5izkg/29ODPGFH/low3HmjT5
gS7GnUZ51x/y9mRMfQMa6AmV1HO3QfgKMi26mo7DYD92mTwupf17assfzEuSva0b7ZfCPHoNuSmd
/I455S9wdl65JDcYw0MtHR24qcPB3LGXfR/3X2Qx2P6UwNQY7i03XNffRe3e2otIwjqrf+ajR3eu
A96758lqp+wWjuNl/IJCMhC2C2t9wowbFG5Vo9jlvGYVO+SQKvbt0vZ82HYhydbujmUkintuIith
P4gSX9pi2qZQrO16cYtbzU2cx9VPNYwkEloBRG2PP9us0pscdBo/J+SUJxaOuxS4KzbZeBclAv0q
70lVVhtWWf6qSyykOuPMX+LWDjPTNbBSdEM52G8pHZ9kr7dxN23i3DtmxC0Dz+Mysntr3JdOnUWy
L3KsbFOjhIEWcqJ4lHljgJsD0PDeS+dY9YuyKtuXLY/hcCO/8kUu2Llx/r0HCDEoF0a2w5AjttZY
3UVRFxDfRTHdBo86wPU5gkgwYIhj6TPc2rAiINQs4+S5d/rEXyrxe2jZPSjScEiKVRJ1kO/1eSLu
ZheGBlahXrTqTiAZp/7C0iTQo/uVp85PXNOrUMWSBXbiuhuKmmkwu9IJx6GEscS452k7RAv8AANH
8B1d9JOx6jaA4IS8h+PGHI0Jucvn8TtRRRVKWHT4ptAwpFgWK6SxezCOukMI/OLmOSQWeFf7fESV
BOEeR1NSRoUqet+Cb0dQ5PNp0pP2q84qfHuRtV8O5ptltc8kbx4L0d9rtlh+JXUbQKw4D8AtTFCy
aJ5E3/Atce2fIOg9J+7Z8CuBRD/LPLDTzRsgKSEcnpyQc039tvW+GLvdtF3fHrO0u7Gd/jTNyWNR
1TeeRO8JssJzCODOq9NPLxXEB8NR24eGe30gDX1dCCuhN4z/EXezpzmWb1UzvsWu2TsxarfGYgCS
Zew1iy29nebxbUmojuIx76LJdMPeRot+7mALWjVBsgyRLbpDSzpgwWcCuT9I/Po1F3c1vFOAiGoC
kc6pbzXyzig8nvBir5fWCwgsB8LZthSO5jICGMf1s6QaI2+afntS64ghNfYXMgE75yUHuFa+wVF9
9Psp+4MDp4KDwQg9MNQucjmQYJKNSnwv1/w06z4OO+Mk0Gtmyxa6XiD9ewGHcriFwzZA2/fOsgqx
cT1e+AnrN0tc/OEANrT9rMKqcXeomGQQhZRBXHVHbpMnAXwa0g52wMFwU7Wt4yu7/jYvS7oBo7cI
htitItHyekdmqwzg4mZFAGU321RVeWBZYLOaCWd43VYmWCzrhynJEEGRWwVqQpcE6EQNN5sJTajU
6I3NyUOV2CRUdev6UKx+iKszl5a0IRKiZIsenY11DXQcDursDWrOOLfacQptw7+URjF/EmrC64rz
wiiX4nYaTX8PzrtztAxGH5zd4i6HYA+OqW6X593t0k4plkU2PU3DfAJHOvUViqjh0rM/posfnaSH
DGKmT2Ss75pF1X5fmz0HhAoHLCwSwLX+Udli2jMIKpzw3ynWgu0GoAoIJERzF1lxVoQtpTibGTjB
cnTYA/ii+V2uaRGxkcSBFnX90rfq7wGWhM1wGGvtK6cMKytTN6kFk2Ezpwz74Wtj/igFynMDJeHK
LDDJ07tB5A99zX3idtRPWmhUjEWyhbUJDnO7fit6UPxlgyk1LFyK7gGmHk8dL4MimQITm1+9Z/tZ
Md1WugFif9qy1lBf9Q166S6smXtzmxVZaJY04jp/StqbESlqScYtsSoRLHAI0Z69rWgdNJpCirra
lQvdQvnn3gaEGBKJkQZQZwYIJ0bTirLxpjTtNneMT+w4gBLwN8foG0AD3gobPRSzzKDUodfLXJDH
CWIujqs0aIW1le4CL7MhOTFoSUCXOyit9qUa8w24GTskKCH8MO9RbAPwdIrQyHzNRvGgvJ8AQfgu
ze7L2UJPVRPALYrTkPQ3C0rYgCMXAe/FQ50X6G3iWIYJMO5x4mvfMxlxIkKRL8O+LLMQN9NToWU4
W/YbzfGrrKyzkWX+TpO8CniFFJWRY5ZpoGvloaJd2Ng4vXJD3lrkugpHU8eiTDMT9hBjZ5nYJJna
OU3chA5awT5vBsgtzwerOHNZ4uUphTjyCIqD01dHg+SK2/ZDDtqcz70aJxK6rLEFIf3CwfE7ZPXO
GV54+8IGcuMMaYialIxMWRIfjTWY4pVx2RxqTlHLaTi8dZpyoxvphl7D9lOv+VY0xNv2XUe3srNu
+qpI/8SJBztbYZeHeoDjExr/pz53kw2n/bIZ4mEnGEOYGJpdW8ZdmC6Dk/jJMBZBTC0a4WLZRZUu
IaYwbIYcGFQ0ob8XctwPXeP4We6dFrDKR1hD+bbByJmBHnrEe50Q24dB3ivsSdwwVuy7XdYBnbM2
hOk9BL0cu0G4wYAx+MhsoB1fyyFoYTC+526SPYxkRu3PVmWQGu7iUEcQbmynjVhXg/qSGsfXukZa
pZ3k1avH7qmxZzcQPAFisdXme2VVxR0hzPuBdVnvtYdPQpUs2ae9QkW5qPIbuKySmwxklG0ivQ4h
dWlsv0iNnQXdpJMHmSKjhZ5Ht+E5DNr8VujE3lHu8ihNihb3NDh/ZL5dcR3v+6nT3wsNozufdVV+
29G52vQNKzno3jS7KUqymPvCQHcoGgn42FdqPRduuGtI4AwhTT3Vxt1LqN5HtPK6W05tdaUdSM9l
kHeuuWtAYIK+TuvMJj1q3e9Q/fdLaA3NSoTGRnaRu7e5ktty3pfJn4SZK9908a3ncso/BazZtAVq
GSjzVEgc2SL2uOwhgYx95ZaHhEDpQHe4BuGW6d55Dr/2sReqNWshR+AdirYuivQ4uZW0YMWX0niX
s5kS7EWreUGPrglHpUgWFtnS5ticwnlNoGT0K+lgmxaMoC4Ou4xY46E21Hq152QwEbTsxlsvm6af
HxcfLtVLVvU32EQTkp850nkHrwk6AQcyi+S3q5hzpaL0br8HxY1VwQ1KF24GepB3GNLs65jM+6lm
913Tl37vsV2NooGjvCtN4QsLeM1ymDuwTR0HJZqufQblYLwmmHlplFalN/ccMkhN5WGcVdRZHRxG
fyv9mW6RIGsqQzpNvB+laI4VFMw01LjEvQV/GfXEnU/Rh/GK89z8sweWpXPkZMHYMu7ymyU2Lx6x
vn28gN5vHODZq/3VW6Kw2qFvjgZbKgLLrwjSUH0Vr7j+QoA9FPMV/OKFSVij8ed6qOcuZfIAH4rS
T3CYQIHxVNrLla1wofS5VkPmXPF5LFx5yBs4lAxZmOgmtF2Cq/yXj8fqQkxYQ+5tmbgF7Budg6S4
rYqyeVvU8FRDvGGM4XY5w2gj+PhN746VCz2h/054AkV3ajRtAIgUf3Rb/KSpObRLJT/5/NWmBowU
RsdFy44pFGT8wR2w5ZBmRhXkWa9si3f3Mj5hVUx30nliZQlZbU+O81eIUmS7Utis8T8eoUuPX23p
M5QK13ZhH5tE1rdeLyZE3N65cupcGP+1pkHm5MgFmIBH4jzv0mp2N8ZyD+COfI6MzNaqBrVlO53R
M0PzwkLRxvulSlP4RlK5wUflARC4n+vIrWUNzKBSlvWQP2JWHjgoDuYodJTiRan9xzPx7q5w2Vrb
oOhiRCRenzWIqPtgTWN7DzZXtod2QGx8NCZj1GJxofzc284z9k8obMrMm6s+tY9E0TfNmxuDbgoz
owiauvnRcFFcWWCXlsB54f3zIgpQJus5t49qzA/S9X57vPlFXHlFqOXS41c7vHWqppqLDsYgln1n
hBt5CuS6trT19uOBuvSC1RbXYBqhUJQ6x47gPoqab2w3ARmuAQz+QsH/LxvEtK/2t2YtrWAiCxHq
wAm85/HEMdlfjX8PP6moCNodezVoQX8hGxWidPzav6AM94M8Aojlhu6+DMorsezS+ltFgj6zlgnE
NH5My7caRVuUw7dp9ZPKdFPbPz41mGvtA48DSZznLpTQR7aD2RWqC00OA/f89XPPXx3wMPiGSpka
YABU3TFhB1Y3+9r5TFblsrXwwTxoaoH0BuFquMHtXRTvnwSd409iJ9YuVol0W0mhOXIck8V7nmGG
jvINrqzeXJZha/dV9PEYXZjndZs87yjjBP4ZyMg56A4ZrNMycl8zFH6seqqCorauZCoXzpZ1z7yp
qLKg8W0f55z/aonYQ1rnyq689OjVtu9FAr+MGK6WTmGjwt6ijjE0ybVLy/kp7+zJdXO8bBWJUyhm
HDlk3PdFY5ZIFQrslMrOd7goiH1iRL8rcsVOdalp6Np5t2OeHmBD19tfEwq07sezdelDV+GBezlZ
UKUbjlM+hiPk+1OZhJ979GrDs04PWelB/LL1plsFEVSYw35uja3b50sJSLx08wHQZRGmLkqK87j1
XCvIvT9u/vPj338hMq/b554nCrgD4CU1ejJW/NqqPwbSgh8//MIuWTfQxVQsqvLgYjVwZC2pO9Qb
MPaLbTNT9TZPpNgyXD+vbZR3c24XXcf/HpJATWmWp5lzLCTc0ZDjpXtgeBl6n9ayS9IpDtBDQTWv
A32o7sBU4nH+HBcUheB2KB5ifq7aDmdLFyErH38b/SYHbwH88Pl5yJtqn/CW7Nu47kPZKxN5tltH
s2O8jUYrw+dCwd3PhYwWuryoDwnrGaKfZN951e3YGXufNeRVueQt1zPZuE58s9AMC6YoyA6sw99L
opdAyeYZje/Gh6pqAhJ9DF4d02M4DeKaRMCFWVkTeCqnIS7kG82RuYNGLqn2lU3LoLdioHDhkm5V
Dx9P/4Vtt5aG74UZk66AYL70fij368ivgFbfL8O4YHn8d6bTvCuhluOqI5WuvWF2Qk+mc+WjrmEW
4eLeoCI0wMrC7wf0q3LSdWhmxegHJ1PfJlcW94WvW+tPMKXjceiw86tzXztfRpRq5SeHbo3isGoD
Wiu0Ro6J0H2wDBr4a6sfvnw8MX+5F+/E5rUExViTMR01jEZJCRaPU3kGSEPL6wLbgnlmn5IuAGdc
PqaCJPfmrPKamMwKidDmqzcNVtAVtH78+Me8j6yk60/NY1oTao8QJllIH/Z9gjbjnLFN0khxTJy2
Cu2saJ+8GQ7AfgZT0F+feS9b15K0cCCQ38JCo4zj0S+UG7nxsOeWjcO7vNEDKjMAunOfKWfz8Rsv
xdrVMQS7DlgxxJBdlIlnYd8redOXcRJxK5s+l8mvtTLqOqa8lWdfkKmDJx7BPdFyf8Fc9cpkXVj0
6/qSFYPe1NkwkCrTAZfRxbgbPRF+JWCcM8x3luW6tFSVVaradoG07+h22zGvX4yRJykHCA2nkJKf
u99i1D8+no0Lx8W61lSZIjexyIbj0JdRW5+GmYRt+0vaL597/uo4qtu0AhapcI4wrQLugQdMV35h
5MYsn5TcZesy05Q2MA03Tg8x0sIEI1/MQ61S9ViYgZ1yIeGKzvM5OXml7W6Vcr1NJrICKnNdc2qs
Ej30DN36K/eGS2vj/Pd/LqlQlhsEislQFZ3tu7Lob8ahvnK2Xziy1gIQ0vagAJIpdVy8DLEo0UPk
kAJWxQDD7iDrC+yw6+GG9/HMXdinazGIuXVLrQypAOuFojaqBcSK0Y6bruR1l6Kvs4oDBuiMHhKy
znE2zZ1rWd+bcvyG1vWA/ijmqo89vxD0m0vlHhCCTSzVFznBYvjMhv34Cy+t/VXW6hYMYB6FHmtV
dGhg34LLGBK5S6/N14URXDd/NCw0J5dO7jGGnWJXix2EIYHm+Jx1E1s3fyDs3MQm9tCAd1JQeX4n
5Ruo7lfG5kIQ+n8RCD510MrHuQBZh76DPot2Ayd/oxTYB3jBudeoiZcGaRUgKsmgc25bDordxk+r
BhCDwW/5VeLlORt6J5qutRpmnOedLNEgn1UxBJKm0AJyZB3WwCfABcgDxW0qDCCAFtxbYEU23JfC
4zeJBo5AALEUtRS7+Mqovh8coNn03+BAIaIpwGNqjyaZf7dO80dWxebjxXwhgVh/JzBrzPTxBDaD
nNNdk6W3ogPIz1V3di92aiFP8dAeMgNLyI9feOlbVoEOKUwG7WopD46zFI9LC1xnDl2M8DNPZ3+t
Sv8Jo2kOSlw1QPEQncwfLfxOwER0r9TBL8RRe5U4z+BAuyTB2vaS1u+zBy2UPzAVeIr7HWRLPv6C
Swub/XeuraKK4dZg6BGwJ2CLAK4YR7+0Pudnw+xV+Iyl7Dhwx+LYA3swYd8QO/UbcyU3fn9ymb0K
jWYc2MzVbI6Wrt7qIb0pRHdtx18Y/rWSRSdhYDlV+OUCmChKQRgAxpGfL3v1F5K3V86XC8O/FrDo
ES9JBh2jI60yhduP4ZsF3fEAhg3XkPEXxHLZWsPCODBl6nulj2XdDL/aunY2Rptlp/vx92I18DOw
AH5rAJwg5G7s4K2BNjmweVc+8cIksVU0UXyIlyUezBHQ0Dch0x/QQriyRc6PeCdqstXidYYYhEXA
2WA4AutPCv0JYM0MbCxpeuUNfyfivVesFvDU6KkEhIMfdWh/gUJCoA7dV/eHPOp9F/H7OXCiIiq/
ZA/eK/kiTwCu3OS78qF8q94Ei6wrcebSYlwtdAmJI+GhmHGEjFtE3fIZODckqY2VBWyK924h1efi
wVrVsqipGQCg7o/uMpIdbCg9OIQWbDPXjXv/qZCzlqNjo1crB3DM45IwJyohoxxJpYp7cAPa7ede
cR7Hf+KyNpNZxGiwrVLnjuTzRpQpqpfX5E//9ireWRVrl7Cql4OlCAg/1tTccs7KMQBljqaQuvDs
vTLMejCJ6P+IFrIfPiyxuxOur4CAxdq9KYH+3MI4OI+8vpiDhJpiC+UIIMJNnp7OCOqNblP7UMk5
3lCNfitQyrhzG+aoV7PkKjwjagK7baY7klZ90PTGHBXNxu2SzDq06n4p/AKcgCBjngjjWulImKHa
exx4K1OXkOVpoGjrwGvw3iNp/lwUrX2sxjm5ywBd2nuZoCGFf9PBeMPyFZCpHFBPBjJAzBvfM9D2
8ea22Is0qU5F7sW7kjt9QEhR7GsbuTGTGX8umgzYd3dMojJXTbWVbWcBtjRPo193/VwCaCXdF6dv
iYdrvOrz/WQ818Agtm8836S19GlGnulkf7I1txbpUCWEApdatKDBkN+6hDOhp+ZbYsjPj5fdhVC3
1ulArgboIk27I2AjVYBGs4SNHEv3Hz/9QhD4e0X5Z1FXFKwWMnv06Nrk0BXiUdD0J7wiv41jcoe/
X9mef0/P9xb3Kqq27GyupBZ2nHDOgRWhjfNS4+W/J9tbdk2/2LfTXA13HG5rQdw0Pxdmu2HidOTB
yhYn7CrDfgP81qAbVfMvbZpD7sZ2hydNLBE6YzadWjJC264qyG/JeheLBKl7R3Ky71tgVq3ZXYI6
Rg81MGxBC6Cb+bBZkqR4+XgkL0V1sooPsG8A5KLBUJqkrUO8rjrXldPHvuyWwGG1cILWeE2YWU19
nwPtd9OJMbv1ZDmdeOEsAOdDqI+yHtJEaQJb6cxTb/gXI6gueRkQvTTAfnc1EJyeRwNg1c1b4dTj
xlryKoLtyZD6zkx50CNhiYhpxisZ0fv5BF33G7s5gdAzR7BY+KPiI9Ckzwsgmx8P2/vLm4pVs9G2
K4vZ49Qcy5IlgeV2D8B4XVl1f/fg/686um42JkQmdSMblGBc4e27jKtvlFT5nUez7sDzZf5KW/E6
yzY7Ns08KJ8CNXhbpWl7KgvpPuTTzHYzTJj8FrqtV37V+8PJ/ha1/9lyUE5D38vgqIKJ091C5Bfr
bFWRXoPIvT+g7G/G9s/ja44aIM8pO0qTqo1wl2ab10ReuWtdyI7W4jHjRJphiGN6REVEMjQ/mlBP
r+l0zWHw0vNXy8HzJpZ4i8TgjJDhA5PpN86vb7rjvwjUJT+z5IDL+e9BnumyUjTtu+PQDT8H1p14
7O0+fvSFcLpWemEVS5LFzOOR4tyNZAJ5N95k9VOcTz/nGvxKX1vlcCV2X1hIa9+9XHFeaxtmQa2W
txDncvxm4M+CZ9fuuZcmw/7vQJU1ZDPogNvilDl37ezd5m7xW1GnQoNLXCkaXvqI1cHgOQIllrqh
5xHL9n0/OpO/CMm+dXZ/zRHq0qys8m27SiDeel4/jC/jUeStd+jmAjYIOXpqnXJmX/Q1uVKqvFA+
Wtvx5TRjM2sznKhLKzYGcnkbSASk4TDONDJM9U9eAg+AxSbLlXbY+0NI1wox2DIWdKgQn1NvCdPJ
3Q8guTfUvbKm3/8gupaIqTxd5rztUWwT871jDI3ydggLJAx+nLk/G5ptB+sao/5CLWftxFeNPG+T
woaou2mJP8Q1CCnghiienApKXjnWii/JmZkir3lIvb/K6VpDxrUyZ5b6XG8x5YDaddsXYeFxHtEa
ZGaJTXCtHW47f81k3jmR1vIx1TJwWy8aYkFUpFE50+S5gYjsvuKsONP+ZnjoFuVRFGPyajLgOPXs
qtfBamUUg5TQ+tBiwokPR9+nasnAIFMLaF986ac3eEzme9AF2zsoNpUatgktveOLmG6WEbSqxIot
+H2p+VQCVrBzJ642AyniJzsd+i3Q9NlWwQQjHJIaGuKL8p6ErJNN7rX6Juawl/RANI4clo6+S0vv
FiSOaT+7BJxFMvYaKbWKaZCj4XtCeRtsyglcu6yY53s9m64FH0maJkgdhx5Spx0PA8hHu8HroNqv
GrbcOrM33MZ2NYCyltBnlI3q/QAK+2NPx8YLmjGBvNKiygEo/yLeNSV171Vq+p0uyjwCQ5x+M3as
t6DKwmLMAdBjqTv5yCdIVgUx9HenAJ60VhJlHcRJISCe+bmNhr0Tp2f1o7EJaYcOQi1TvceVwQtH
yeavMWQhv6YY6m0R/4+iM1uOFFeD8BMpQuxwy1KLa3G5XV5vCPcySCCEQCCBnn6y7ibOmem2q0D6
l8wvZ/6Lw0/V5XBW+6UKg+HFCwE37G1SCjm84k34J/yw2Us6vT+IOlcRiZM/TSjeMJHMV2SuVQLu
3at16VDWWha8ZsehYceFgb4kjDnKhas3FItbxdSCYO0wCAq4o+tSiM7tkpH8Jh0hVeaGsVqi4R4Q
nPaIxf3lsqQCrcPPiRrmHcCf/yI9/YcwG/cKEEt3wF/p4FCgNF9gF9ynrX8h6/IT1SItFmVefZee
hjV8o1nnYFWM4RqHGRnUHgkLsbpoHoDvK/ZJql9WvmFihb1TLjIsSLpefCuYMYp6Ami+oSv21YFK
9l2mrybJAIRVVB9glGIPSwCy1I0elgL0R/9jk2v0ZFD3F1r4xbRRg6Y6koXvrTxPeJfcvWGDWENk
z2tLo+8gUbDQOzGXdZeJ0/gA4yFRmTw+JwCCM9EX0mTxXojJFiwJZgm/JjMtBN7zosuVQPT7qL9R
HkfS7NJtYE92rb29BBLnOD4cruHDTIgwwvVAG+eXNQNySdejQMpHNx6aVfVPVA7TMcD5V61hjSIR
Nop3pJabLZ83n+y1nmw+DYF/qGtew2SqBqhJhlH/wkmdln3fZ6dIirQKJl9cupSbWyqzT/NI7CQd
HK0eFCkbD8BV7YISPrS7N3YV8TpEqXlv6wq7ku26/waAi+/BCMQD0oNQQAbxf9sgn4iuv1PgJRAW
GqMJMnBZPWJZu6DZNaimBiTFPvtO3qGcWJDLKfbLsMlDGFD8jEldwSl9oEp+Ye1+0SYoN1bvBRuv
cttODDDTeEzBhWh+wQH2s8b8dabZrWMbtHV2OygWYsywra4ywXYIJs2uCBa5bPWwU1TBGLxWq9Sv
XpLAItd82sXsuUtK0OQY9h/ySVG4WjdNz3PtHdZ1OIdcnBBMeVyC6DgpCSsXzHtT1H00zYpG3o+L
ukFrRBj5JRoC665/TGv3ywvm52SO3wM/3S2AJonee6Fs28mk/c8a8sKD9UB48Bwm5HWAC7XwaH0x
OrkRV+9qr7ktHuyVNmFtPnns0qfBUyfkYWiGXb02cLTW+8ltGg1orXKwKudDEiOpQNV/2wee3Ove
+JxeOydueL4rZ/GfDP7RGX7nCoPQFodVHkfQF2wUD3df73ozXhfh/40SfeJ9AsupZbuNdjHwHRMr
kkTXeQtrKMYkW1POXVbSzf5WdD2TcL0McnoCSAvQC6DK8RncYeO/aOdxQN6T24q7uXf9BwkxLZfd
9BFv5K2PyKen1AVUDDxzAaRZ0Xet5LWNMOyEoOkfjH2v7erdlS+QdxPiuU3mtFLDdIPE8qOJth3J
ojNs6LTSjfeFRWlWBA+77kgiROpkJc+2Q0r0STZAWBj5K+2TfQuhA+bC8QGuqSNKsutM+c136gN8
M9zz1P7BxloWJh6vhM8nRrePoYcpVqn1Jqy+geLz0q0/LMWdMY7pzUpvx3xYVVtxdjK6dn1zjoFv
aBh+i62nXZ428VsfjpdIpG+g4l9SJJ/BJF8X4PQBDtuFH5mPGFxwCP4mkFjaxL9KjPfKIY1e6bj8
t67xvcHJwfu4K4a0/gL64AxSaZ3HoX0ewvQXxj9QHMlXK2HvbHW0b+144t7yDEnlGyPeLRvTncvw
DKf1J6YYZ9d3zzGBColR+QlM7r8sdrfYykvg5HHEDYytnKzGUO0ofjI2ALsC29lz7ZvD2lB4JPgl
QwgTdl5+kfEU5JTaxw3K/yxmfPakhAjRiLPPJI6JYamfPBCKrlGQzE9xxMZdyAJz0oEbd3FT02KZ
xCu2qe8zB8FuXd3VQ8gyTi91AmzhxELxYbJuzEeezaUPl2+E12fTnazkb2Xi4CWFNeQAyZt/sE3q
7zSStA5rklxhThR5HRv420X77jmki87dvB22zvb7dsZWuI+3FrdAogoTJO7hjMXOoN4uyvHXaENN
Hkj6L+7x5NEHVwKZ9hDsJf4zDeZXpZuDR0bwIUZE3It2y7WdnhABelmztgQSvbD9/GFi9VSHXZg7
FdEcK24OdV60B68LOWUTPmgi2j1r3Qsxqys4nd8dlU+ZFc9T39xJEHxsW3tf0M1tyVyFyBufJZIt
gv4rkgNmS7b/3Prx5hJyBsmF77lRl8EhTmmYWVO2GSaVs9deomas2iWBHzNe9mvIj53rxINqfbBa
HrIo/ZeMUYlz3d8Fftjlreqgl6QMdg/0kcod4XmDV9qrujm2e7+ltMi69RlGEI3QTgbUgDytnsOH
GQW/QplUEyH/UOz1Rb2Nb6rjn1nj7k3gk+eFRgker23OEaZ+C5P+0ATjOQPnYx4nlH5p256hDXGV
BKL8CXUXLvb2rbPbbXII3xD90a78TfNUFrTxrjEehmb1dtyax0s6fmOz/JYg29l54mBG8qWsKlGz
oA5EDwZyi1qevGQ8BKPeM2VPQDMAoxJfQJwAqiabnqxvT76X3WEufzG0R8lBGYAGi88R/wZ+EKwW
O9A3TgOF8bcdn1o5b2DvqfpbWGL/TqmWX2pqdgvgA8BNG136Gbl2bbaXUbwDDuNUj/ZjhTU7t8Cm
Fi7ByznJDBGecXJImoXDGU37Y6pApc4y+xiVywChBilOjKyNrqApAVshLYAUVPll6+skJ2kWowBJ
nzrtvZI18o6jjMMcmAP/1jR6unkIxCwQy410jBbPvIEgveSaroVgDS1qO5LcOv8P1iLLYRUQCYkA
64to0axwi32v6Zjk8JV++QDU8gxAgiWeRNkKi1AqTubCH/CuC6BPSm+aUcHA5Z2HrcMVqsSVhvWB
PijZbIgzmGTBcwv4pHL4zY/NMHy5wE5VyqYfGLL/UeOv+MjgS0wlcfk8+2kOjjkOf8AOVIK84zFZ
XyaGow5Sto8o6N6XAI+MwcuUNQAgLgG7YbRld30fM7zYJjkr6vBkqfiLZP1dgpVUoDvIwDOObwHk
r6e68YJPtDtqQaGIpYXBShpEpicgcN4AyXK5CH38ZmPztShddcocW6GLcRyws3LIg2KV8tJDnLpz
1mcV7fBdtzXLUetVToky1hrII73rLN41zEbAvvFQQuoyaILCkDCXcf+f9Zys5mF5iozax9v2Hlm3
z3z7EcXgLqZkewMK65wtwW4Z4ivJvMvSuQJH/z5j3gVZYW9JX0cl6r1TGkwzRBz4bTYx7LECrUu7
4JDDhv0BiRIcbm36MddM59GjgOlmcfBiLLADgRgFPcHCzdyzdRrbFnw/xdiIJves+eA1NoSB+PHt
iJPVbtVilfc1IK0gH0belta28W6FGKH0YhMf686E/1bNSO4YEpPUSObDBqnlPtHrfNxIk5STBuYP
IhTcvcBDyRutt/nfSkOG+BJ8R7u0p/EuTGnzxmMdARhAFnSGapkOJJ3Hc53008l0AOrMg5zRgWVu
v1CwclDC+0gQxy+tcAYWNg0hpLZbu0fdHL22yTBcoXxZ9ho7LiC6yHYgtMEha9oBuNamP7hx3vbe
w8aKJOchLrM0m+5uEc2xByTjtVu3/rWZO3AmbG1LQRZSploMgPn79EEvYK91aHUV13IADswlkBOK
yBVMWP878SwgULO/7VwE8SIlngH0ycz+EWrA6Z5QgKqgb6SXJIG7WiHKDu8XAiBUtJgL91foZTBZ
v0BZwpBQ0AX3EeX9FZWO2o3IAv5CdxU/49YBS8GMhl48w91TurgRhPxly42mfoF2Wh9mQIPOqGdl
GU12yZ3w0yL2QrCQyJJF1Yw68GjgIH1d8HmFa7M+LRLfa4OIwNctXIDngZweY3h0rfN5zOrumQNz
f2hlO5zndJbokdLZ23l4iG4oKxoIpbx0KzyfsSMS3OYb9krBkWHDB8i48PmdMLz3HN3SCb0ZGjyl
k8tGGaBkDVTUoC2AIrQXpg4qaAj7p9ZEdbmGXbfvlf/IQFb2SdhYlM0a1cVUZ5hAaER2xsSPd6ki
6cGhR9qFdtPvvOawZWWjuWeh/ImGxeap5eRV9wCrwSqW3cCw2c6oqF05DsiC0KYNwK5Zw1/A+bK3
qAlETpChuse5XecB7LxVk6rmCsORrcZH2lViwAFL/T79BR7S8toMs4/6CYAyLI0k3EEr/y2WgBSg
FKi918sOuigvRcI63rr4ltHAd3nbWBQlCWT5ecIGv1hWxotFAjYBRmJQrQ8VAs5VJuHhni0peoEo
3YCt3qsVc/SJ0q0P8Q4sKAuYGj6jQPcXhnNCu83H61s/Z1GNgMfm9xiSd45VVJX53TcwN3YXDz2I
cAhtwprzLbDJ3jde4fha4Fs5WBn7xQMghEuzl89E27EIgcTBBCO0JfYaY4HA0YOM1h+Q4NKczMkl
IfO4j+XiHQc1XagIKgKuMDZUU3pqCGAQMzTYP/HE8TFt6VT0wENeJUn8wm+cK32NVIOMqvkRvFBM
A70PPPtxUOsCdR01FdIAZ8xFJjBDLDLoMFMBVES2n5kBvXJr7NOSbj+AJ7zWG0KCtB1gaMHIBa7A
WyZXAGi1/gOdLAPVZ413ZnNA4QhxZXT95j66ObSGRa17vCfLzIvWgMQ2SmSEbin56s1mYdwYDGgc
5urTZi55Pb1AF3aAL9Mrued3edjXz03IypmnxxmnLEbbd5R3SM0JygbVQ4Ga7U1C65PLNXCIK66/
dcB3cugBYxPVZuzHtJA7XbqvTTt0SirC4I3DR3LQkn7GzVDqMX5o2EuHGWwuw/o5jt2cJwGKGze7
8xIHn4HYfrpkO4yOn9axe8Em+0Vs6NYVeRTjwKKGEzCK8ZreonpyeUoXc18Q5fg8oS8BmUZO86mB
1aAKUqzdM3TppEkvGFKmOxG38uol/l90IYAi1dqWshXdWUyhK7IA1A+bbfQF99/4hHWeOQ4mTp6V
GBYEwDO82vhdcyL9DHin2rzEgscljv0/xlv3D74ZC1GeQPTtVlboge5a0v+zkr7ENN4DZ9PlcnGo
teP2MhHgKBTP7kqzD2rEFbOIp81NhzUAM3IzSw/+jffPUrEPV77bVHfjKnUVBdKiELy5eiHrQSzS
FxniUTTeeKQPZ20Q9hg2mpbmYpqzPO2AUKuXOkSrMHh7r9H4Qrz5rFGJgOCIG9q1aJy9UcS7cepo
wcfUlpgH+UXMUcIAIea5XRao4W2r+/ACFn2CQK7xXSdblq9pcpmS9LvheN+DehpzQ+TwYi2oL2HH
o9xbPIjmlKZllNlv8Dl4PmDwjtlT1dMW4WfqrmP1o+rmp4+z33TF5HCYEEnfKPVO+vEPUDr1Zbb+
UIRReIhMr4EPSXfQUr0QSV4zL1xyENLAhGkKlyFYGfviHnTEEV8DssYmnBBMQFuuRn6kW/i5iOQg
bGMVXKdb8LdNN3v0wzjGXJADHKXGEAiausPZHo1BghDwcNY5CJjDmaCVezIrDDJ4++R7RGEgmJq+
BuJuw6BSrPOH5IEp4RVUmL/M5DIsfXfF9ScPSe1RiE54t2CMYsiCUyttTeFiAm6UXWgYFXWHQqZN
GWosBNE8x4uPDJDJD989qAzgCkQLjlFVygbsLF10RxIjFNBO+/U1Up0Li6wJtz9tL5avHp7a/5CT
3v7QbJFTkWSAoowQt93rrpaIbUDOjQxE/KxHMQKLZ8J7BOHnBdMucTFBS0rkY9WHwCC4NzfTTBFM
jpY1yeeRurvb1AIOtvF55XHCtwL2xbHZrbQjJYr28G31IwwxebT9N1kryjBI1s9uGcVrYGRfFygl
/WeguxmAWZx054Es4xvqDcwckDyE54PR/ocGgwdIvN93fxxfVLFh8n4M1mnENCQYn2OQuQ8UcYT/
JNr9Yor6zM8HiDaPviUTND3p+s0GnFBUgVsmsXl4FS3RRzIF6ZyPPgy1pakbgPWwHkzoAbzKpS15
RKLtqmHfqGo6o8ZYRTu9kng8LCjC3jF2GYGO0WO/3yLe3qWfapoPKfo7X6emL4dJxCVuw3CH35GW
sTeRcwjolAWqKgNZlKL+wo80i/o9wSph58kpvjKixhngLQYKXq/C9WWdug27Ir/+pzvEUQGHxDDi
Rh1URh4QsaHwtz0qU5CSYvDGilWq9gRqG8ZWukc7wtcZoQ2oXXizCwRMGz4kJVveUwA6Fx6NJwjN
ooP16rpI9OhBSD91Z4Ur6veAxKOTz4bwWSMIrRojKS9gB7kDIdrgq53T/STmBbFlC9ZA3bSVHa66
alwDc0NQYlyEiLk+0YSPRcfidO9DWH0JLdl+rDehvela2fM83ci0Iz0fXsYUu/HQJiYuIObvXmw2
4YbdOiRbjVr6t3Hs65LhuMvFKP0hj+t4PnZLMoG0KNVxWybyikLPwTqOgtP20r2hxk8/TcDJr21k
qOKztlnLZe7TcmSk2UNnT59mt8j9KKL1joc3+9Sasl+uVQpaL/wEu85fmwSRiSnMfl7bIsOPeeQT
nsbk07hgLXmoLBZO2pc4R327VGSK2E1hd/3XHy3HB8jUL5sGGZq/NSmY5qjuuIa3N2nXq/AmicAu
m6WfiYIrz4FW8eQ1I+hEWk5/lKL8MCCueZ/UPSBvCrIdiYnCzg7IbxboY3/TZJNhIaYhPdbexA6R
bcyZMS88gAe6FZRTFI1onPcsWNfzmsDwn4OZ5795dLE/8zbLnxoFDP5pgoiojbV5XfCX7U0H86mc
oRnKhYjSj/AR5KhTYNR8KmF6QK75h+Cse4L3zd07SBy8fJn0DBFRBxNDfdQoyX4NAfZboMi3XOah
r7OxJEa1C0CiNWRp2Pl/98n2lroAwQxDF3zAFvVvxKasnBlJkyLwbQaNb5phyjWiRQBqw6Y7G4Xk
BATiWnVRr4GHtbr5a0nLv2i9Ts+j1833DWRxkTM7//b7ZtylQ9tWke7ETs8AmNC4TUvAzR4lY5Z8
i81iaajB4+SVll4QPacxNzOYcGjIv9hEOAPuV2Kwu/bmNRu5wljpMRMRHQZ2awa+Yb5OpIgx7Kza
lqXVqsgC5FsmvWPtezMeWXwQmFIh3ucUikdpiM1UjqUUectSD8YCCrW6HsepLwIrRzyKIkMf1QbP
tcKJUZAaZLQKmekOF4ZIlgBUN77+xjG4XVL0lTuTLb9TD7jEfgqmStHB5oQh07qMukQDt9gEMM3i
f8nxuXY3YAj7T3CLwysVMzmBvRU8XjT/mdQCNQrgdjfWg5qRGxf18WN3jCUkIc0vRHCbgs6TX+H9
uq+4jA9R7f8FFRAmo/5zhDqn5AYDv0yBWTgJb9/Nw23V2AmZ4BAl5twEDpNszlEs2i+zkn3Xo8aq
+wNOZl26NLi7dTAYMHRXkqrlAhqq23cYo0ANJl+A8ezLziSfWLRVmpMTxW+Ru3DhJbML+NJi+A5X
/S8MH/z3GihhSJJcuS31f0sG2HOqkl0qVVL5jUSTHwJ12scUxbbIenT6cYQzFyBWSWWD2YI44E/X
CExjZzqB5PMQWwWRm6o2trd6ZSnOBbOWzPMhUojQqCqTAn4XI0IwwUSxkX7eLOF33UUy59Kb8lQn
Jw/TXDR5BIO5lf4VsUFngPCKonfZN4iRGRqPGkcp0uVBijS4QAZSF1vjAUELYvZgQtilGUNRPL6b
NHxyDN7LBluhEu/mb2zjAGbKsOro04PxW5mPKW6GRiEtxLlF5xypmjj8LcvpMP1ZcaFC/4KwugmH
DIZggGLP04Kw7Q4wQQAF3rJkYHsaNh1Gc+Gxb7pfqZwvYeNfgrH5Pc2dzD0PpSJ6fpiFQegMDWV5
7PS0Ew31Dvh2m5uzLLsFTRsdPchND/E0YqOxoXAaA/miGwZHJ2qeymek2ycME9rQC2+8TUrtCVo0
0zqVfu+fwx5Trjpsmlxy/AlhnP2hK8jfSHPgJWTMuyVzUw5BM2DhuCJxu1Z6ywYwVBHvSSOty55g
Mxv18i/6dLT2Bp5CBrEt1h4Yi28YiYHfY0pNozQXSfx3YP5zPUOCHa9tdm+QFVoB8g4/Yji/JyME
iALaglbwP1tG4l2LjOrjoLkHaDJo4D74TEdQLttCEWxXZT+kz7MTyxHZbU9uTJD1PDTjP/ynADkq
YMcz9OY5fqGl0is+wzFc2p3XTRxHpovAU/aSnfYiUii2RUUw27bCBf+EYOf4sDn6uqRdUrVRm100
LPYHCF+fmyV+k1s7H+iwBkcp1496JOax3V1KrEKiEgx6hQIA81juewYydmpLBNLPBc9UX3mruvsd
8NGgTgK7jCe4YiCnlpINstL+KEsRiBQd83RJfJPtEGvZgIKqwxdcYGXI+wxq4pgcB5+ZCntM7DxU
CiZ5JM+tQ/ohLhKe+4tfg4hb62M/EQH7zoAsbA+6hDZ0ySFm7bdi09OGTcdeBYN8G1XCDnHf+FiX
IpJCTdaHWwNv2pytWWEZSNNhbYt1kF8jNNi5CdyWu0xhX7nZtVqmBWMiFaF94OIP5SNAkJ5+SRkP
KrxJ8jVzWAzGevqNr4jkOkk9TG7o1wrYE4ZYgLCCK/wnhh8ZgFNg18Ew/+V3y9s2DwBoYmtWbCwZ
ylghObZji1+IesEsfQUluIk6BJYzvGZRgM8DbI1qRW3yhr6oO4WkHv6gUT1HTn46Gz460GDBNCBL
b6rFdnruKhWk5FBH4QzuucLwR2Pfj926K02P3YAPnHm1pu4rVbQ/O5CDjo3fzL9JsuDiSRDhgqOw
faJ1iJafirjAQ40EShD+UYsPhfFncJOTyJZDq5+9oQZmTwK02zqGMRPeq9ox7O4Rcbj3w/lSU4+X
AQVkN+pR8PbKS/Dq0h9UQ8NlI91y42gukIwB5QsGT+89wQsexno+1an9qyDzug6y3faI4ITCeMnO
ZmIO/2byn1mb8Nk0KJMCvw3Qb3J06Ru2VeMEHvG64qtWGhzqZjZzGc2gaa8UI5AIfSbOnccJETdo
1gZq9htEL5VL5O++5qBLqeTbz5L5PGe9uQoMRjnQKmVLlv8SX+FJifFgyWVCP6CPajIXhhcNV8c4
VwIHClZXvnyXA5bMfeix0s3NG0gZl8XfBngOGoymw/CfjREUEeLHs6u8B/OyS0V/khK6K1rjxscw
5a1nkKRvriN5F0V/8FH8jgXe6DRF7815/0dJt6+brvDC7l8rY4wFR8RouEnntjfY6a3+38zbKj4r
WwVmZfsuVNfICPyddNmRJXqBWe0kbN8XQii+i9fVL5FnTE7D0GPp4uElD73tvy2Y/2OrO48ONdSD
ZgClgAqg8Btn7v3DAn5Gp06zFomhw+RDgFc3CHe2kVfhT/Cfh0jHuw3i7Rxpp2jnHUpykrlmT+PG
G3Yea3GvBhqKJ5wfwH+CVosSrUw6551RYQ4nDmrBLsbO+s6G3p15MyQHPYVsn1AKBHsWtkevY/oH
KAtzps4i8z0S8+vW9cvTOKAKQ/1UB7AajTZ5mviSqkKPqfhegyX8R5ZpngEhh16AeBa3+TaCJh/F
mINphecdF+Es0XXPf2WG8NfCJGHzjXdjQjKG6OvXFhN9zLlaLg7zGrnvWdZYN5hIL8fM80dR9u20
7DPlbzlWqfMOKpo/LYuSk/WjvlQIFb8koqfnuNf+3xQYlBdMvXSVxi0EQFPQ/8aG1x6WbVirqUtH
uEI27+BhynP02xqBCagKS8zK4HsPhxrfsA4kVFZ18tmQcT1gRwn+rRmafTjM8y7ZZgfjvwr+rpNx
T3xq2bMjetljTAHi5MyDL4e74A/Aa+y/ZQqwa5mtqlZL/MOypsOBExm+rgxnO016zPEk9C15NvoG
GrAFmXCNp5ui1wlTZRo7guVcPR4kHAJYekAT0OWqR84CSxL8Yx1xvhOPQRt+J7JLMg5IMZyTW96u
A2/hYkib60QyVtYJ1zvgg/2vUarawEyTBUU2jXDPtMr9ws5YwEeMwxITtjHy9wGZpuWFYg9V5+sj
3Ae6/h6W9g1COWRRBltOPQUQ+MglSh6xNU+B9KJvUicbL2hEtgu0LV4BSht7zTi2b50O/0Miyfwf
ntIN9Hc0h6LBbKQeQ/pA0GOqKyxCjlmN1R1g5ShFDN0Fab98xn2N2IFA292Mkds96xq5S9oACj7G
20tm0u51RZV9SbMu/EQPHh7aSSOAJUrkXtiUnLfetHvIERBPwJB7gAszUKFmpYq2rdyg+XrGJIpg
9R3F4cHYwX+PxxgbST1h2XSBvCB7zM/XHscOBhv9Y6gzbjAkc455p66PJgM3M9ZOVFG7mn0ToFCC
S4GU1ocdCCkDLDk2tc3AftXqD5lCXW3tgoNC0PH9wbh5mX3mH4cwW97D1a63LsFAPTEIC1zqCYPN
DoM1pMCocA9U1YA637AqVuOI8dsjc80usTlSXOwwpgTt3wWkvJMJqHfuPE/f+xRRCyue0ardBjBo
VzmVejFenrn5oM2gShu3PQIBIZQkQq4VhEbbK6pEyBJVMs2HqeWYK28NINEYDlxVhwsmH5MAjOy+
ZwcHqdOaNwlEi6Dn47fivX+Lp9XHFKJpdpnXknMKuA3mimRu73EULw867rRPUfAfVzPbgjcQHPFg
tNcYTqV9sNX+ni/A2/tI2KnM1k1V/IhXnho1fUN/6+FayPprBDp8he5E7BDY5udpYFrcPMDsS0iG
kBaEKBKIkR0WfKM4ZNwB7gRVxQ/HSXkBFzzZ4VVvThJjjV2Iv/MGmdcj7yuFVcvimlsGf4LfZc7i
Mk24KXrjACGa2Po9+81YZKtF4jFmuiVLkTcSIGB5J5vITGXXhIhnxRuK8tmFFMca+oyfdGxBtc8w
1FEb65tiRucIXR+YZl5DcLam/rRUa8YAaxKrKmTfokHoMn50eOvOcmzaX8EchihkBnfirUmxW54F
PFF8Q2LIGj6jvdFQAUz9LuRp95VBYXFCjEtcGOUwYLczx5o7eojwsS9yi4EplY84adk2sRd0zggO
6Ps2K+MEcSasm9eqRarbcW2XqcAHj4/VWrnHZA26nq5b9gnOq1MWDkhlZKvaR8k0fPc9do/etNmz
F0IfmScz4888QZtOs2g++l22vm26CRRIuX1/4TVdfiOuKSrmbfQKWAofiQFAziAXBlNxiAQxL35I
WWl62jbUGr5AULbJysCA3h5OeIfr7IXg/7BcIjkZtKjQw5gbJW4zdI/JaPCX9wJ6kZnsx7p9QX7E
Ho9IiRMbXcBooBcVyI+InyZCqw67OQx7dkOj/ufsTHYkRaIs+kONBAYYsPV5iHnKyNigHCKZwZgN
vr6P1yrbOz1CikVJVaGS4w6GDe/de+668OXBQ/83R9nKzoZDlNHBzkFq5S56Q3XIh2QTkBUYTtlV
HZv11kyNNfvfaOM3bGV0at+AOK83nmn0qzxhZ+cV2X2AaHjNVmhvODYSOy+5FQQNufT+aevZ2HsM
+yZT+V1MjpplDI9ZrO5Doilc1d3VNicVt1E3gdF0CJMSZ+8WUb7C1wU1JQ1uCmT9R49JbD02Xb/P
6RwvQyN+oeq5zZLkOqvdcRmiirPt+BpbpbWozPDbMHYb0/abFSjSeEcbkYx59xo1b7QPHfTmM43B
AAkcXVx7J9n3ovpcKqd6xldpXo22YR2aqI02ZjZYTCdBxvkx85/zlviiyBqGg1UbI6+WiF+AvFjh
yh+m+reicHV089R2r+JSaU2tBBEwbY/Mv/NKbNgIFi2gwTTOVBf1yw7tMl0D5f8KKhLiQ3tWK+3h
oF24hLiskOd5W9vzckzekXMoHPycQnjesiAdfpvyXVaRS08SmhRrYYGOJbZoR+Zw3mjCSl/vhhAm
LnUNhywera6aFI2rzeHlaqqLkTU2synIptmT6KY35ZLAFZ+0c6jV5XNIks6j7wp9U8+oEJqqCfYJ
2/XDMEjCxooYDSVl77VlsdEeCpf4INo7+8j3kLUbXv6TnvrJPXkqoZDMQ2QNRti9hb6N6qEzbVpq
ZbcO7Kui4Ay4iJhunp1U+eua8zTJG9bUb+ckh6uMhIe+K7bf5ZSIYSuUyRZTajHvrHqoEFVyJlrQ
W2iG+zxsrN8BL919mlgN/WRZXCW9QHoih+xHnmjvoahEfwyCIj+SUENgkKiigsiMtPPY4vkGqTVF
0zor2US8f145G7gEbQ+1S6SPE1RI+jLAYugzLIgJnA8BeKx7zyPbRhlttw7n4kVY9LPpi94Ffvag
vJZuhx8MM1GlLuLtUiqib1A5M8f3M5PAUB2MhP7RQs+TfqCylW2nZM6fw3oqkSlVVMpQ+6/GkDk1
L+nCtYH2b1nT4N5L4VTXZcLmvxVZdvTrgPLFMPXLBPhjRinKEqu46oyb0m6bd5+lGeFPH24dlas9
+OFULnp0NUtemeSmyf1yg8K4Wox+F751mF+zOZRbivdBshjLdHxGnJn+FmLOyJfq8AXMNH0zu48O
cen9aeL2ge+W7hKnfEuCCiavmQdXEwPktsbcym2w0basDG77r6T3oPuJ9C5xvPFQBD2ngLavdnNj
1Ad/zoq9KX2ORTGxafTX+3WUjflaZ6PeTGEc7QjxmKDNQdtOZZDvZ78nNijsbDRdc8xqjWpXiCh+
Yh6pEQNM9d6qIusQdHxZTsn1OhlL9dKXrbkerUkfQpJ+9sakX7whcDcQJaNt5YDmQF75RIUehb3P
DhasQnFTZCetx+yG9yi/h9s60+WfSSDhgmwll2M9j6vGc/0tGc/EXsc4TEp2n0vZFuhz4sjdpLYa
t3YyOcvZJCmFRr18NOCLIux3UcW6dPhbjhl9n3KqrhRmqWzKbqrMwkTbtvXSHXqXYqZjU16YYXfT
zXVudUTOTgWFbz1iIDmdYYNfdVJ7lLizd3at7B0a4TZ7LafhymkVSgTKLY90AdGIqhPubc6LneH0
cmEMY3gI3CK+8/LZX6a68ZYDdbKXJvb7B69xzJ1Jouu1+kUtWG6E4mXwG4odMhb2VUNb8cHtyV/r
lDq6De3asiXhpk1p6Bt2TB/DJAel81y+au1lx7FCspVZpJyTLPHYpSNqADVaD9FpQ+5C4aYWyRvu
TtYzisBNJeoHY26/J/F0L0vvXhVyOweaEkWeHzLk0oRkPdcGAm7KQzetJ008YXa109I016Xl0DE6
dWA5ZVhr2QYHu7Xu3H60qGCFf8Y62BTcJvBGDCjPPFUyO3vL4HvIjfiJuZ1eEV2+ISOeJbbY2/et
7V6TwTCvOwcFoCzIP7Y1OxrbmXelb6BtVO6OHV+xotUb70gSf4wGHSJlZBIPixTHvKefPGW/R0X5
OBjZMcJQb0oaJTMNvtNMR/d+7u6l5cpVn+t4Z6GNX9F/LE+2Ibqcica3zMuO1krcR8izLYCvbk7+
joDNuZpl/t3sKNQmBsUOj7beYkpoEUQpzSoheG/6R4Mm5SJMu3jT26RZ1VNKJ6D0wTT7lr2w7OgH
aIKeEgbc4zEtQ8JaTu1vXtu6B9s52r5e2zYJw0huxsU4dNRw3YGaKLKx177surVOBLFk4fTdLMvp
iCS4WA7Nqc/WxOWWdFK1zFo33AxuEFFR9JBHlXhaLBmp05uMJp/F63qMjXHntagSasxXO04C1c4r
7bvO8lAgIyzgZvrXYBJOAtOI0Js4TDZF5KNcpy+5SJLsm+i6mgKE/WK0CVSMtj+EvviWJkhdamv6
3Yruh2vW6YLdLF4DVD0kJXVy76mSVVsUw33qFU9hJV+jNnHIvxlQjgpv74joZjYmloBSxDedbsp1
pmuXXj6PwY3NYSGJA1lPpy1XBI5mIVN0kg2bnYOKO2OBEOFPmDuMPESKK6SdMxuFNFx0LaLaMUtu
Qszri6JDtGUOYLzplJvEKlIwbVVCGopu7ksnekzG8MYw3LcYzNCc4Rkd0vBKKDBJOXM3vxD958k+
5GJzuPLJ0rllG3+jHGNZyex1zurvzEk1taTG2VShbq8SSURnWYwY6hF9iizUO2GzWeGorW8Zkd/T
Pl3Hk3xq4xnhiHyyG/cmmJk3eEERgWbTsZnKPQyNPWKNR1F6VyhI+Dot1dY+o4ErdJuuMp1+R5G2
Q9Ror8TolkSsDDdpW9MGYKewCQKTWmky7md7FmgINAq3rOFcQwmVACm22jzFNQ1jzth+s25s/avW
YYo4QsdvvKftNgXigfx7M44QqmOUTIEZ3xqOO25QuaQLwemNSDTnmYHw7EuGWW7qR4u+VOjFtI1b
+WBU8xNC43BN52Ile0BCueX3xGo2qzFwXxqzvA471M+KbMVFaOUESrYNY94r3089vGWdRTM/NGJd
DG/JXEsX4wi4IhDxIyl+h8iS29jqV1IYz6JDry+rDSDQvUPta+nNxQ8Szdbj7Kw5HjOxZRhzusp7
jidk/bnPgh2izkGvz3/V/m2BPQ01jWZfkas78k3vCMg7TB1JqT0kDlOPy9RyXwMNKT1od9ixaJk6
e2SPzAPm9FpZIRLTQZHmOUdkz6nwuukDpIlzta1o4B3oJ7PtaFH/eohAjuhjn2lEUobV922TvM0S
IMqAM4cXP/9j9sgNBtOmBFnnL3Rqb+k6h0vTpugY1S3Wmzw+8Jr/bqxhqy19WtBRJrPI4fshzrJ0
UTfmKFDXhE7R+a45OysVsagKa+mjb16kFXvbfLKbJUoCH62cprjdF8Z1mirWzoyH5fi3KPE7amPy
WzOgavPYQF6bkMNvw9Gl9YI7fU1eprGPfUEloQhMJCJ9tylJq1vVhR/8RBhj7ZKwQ2hVI833puIw
jNzjNvDUGgP9N6DO1H7DvjoEEz3KjAruvlCUXazJnjdtYtK1U/W7tArQxUWQh7fGnPC+R5QuWjtH
Ds22reOV713jtm2oolmp7q4xVTyMBfmp5Mdh9JPpC/zu6q2hl7UXdl4emtB6w4zODmEOxQoSDO8V
dGOsz+yI+8pAhKRoNWx0bdYbCuffUjvbgEjmaDFfz4rDRo3mSHjTva3Vu00CpWMwwMy5qRfU9Z4m
w9r4qJq2E1ipA7UV86qcJ/cwW+xIy4F6kZA0RigS2ssynIieQuYrVLtFe/VYe9W+Lqb7E2h00Ybs
62yNeS0x+pvCsg8Gp6I1SsJ34nY5CEbRU984P4VBxS/rsBP1np42ImM2MY3ue2yl4UrQB1/GTS0Q
5CTpUvo4O2O3/THR2FlkCeXVNgzsLdgJOun6icp7tpw85go6QGzjNO1ohdxtQ3Vh1cfzuCyynGg/
SWcJN0WEXjdSB5Dpe1pKE6YK0vX8WchtR+9pY+BqSELrtnWTn8SY0tn0ZrZrZmNQHkFZF6jY+hOr
8VTdxu8aBSOBn2nUrCONSbbWPtWznuJxRDty6ZgWYs8yN+7HhH/p221W9ndTruXdiJ1nUcSOuTzZ
s1cDKvxtgLvgqXJ6+3Biua8rwYnbFcZVhLdrYkdjyFGsJtI0V7J2p4VXh1v23DfVkEC3kvN1Zet7
k/IuQSbtqw8UwfDgdU/BSTW1D9Aj6zBfyyg9qor4SZNeFZOYgRLBl0/MlQ954DzEZuUeeCblAg7C
ey/c10nV6Yoq+q227JeCmsiGrsufMprZxBa81yjuk6p65GB1l/kWIZ9U9iumxEU19ZuoydjlUBNf
iLSDmKib7xjieAYKxZSfWUvT4gw5m/NdmlUUIVRyxZHiGqf6tGodsUen88cbx2upqneapyjxB5az
Omke46Aje7Fin2yNyQ6VXwd3APpyP/ymgn5yA0UONZbowTPozntKP0ennL202k7SuZYuI5aQTdM2
rmfpf/daOs8W/EaRtwZ9eYSokWFepaa+Lwu2u6aorqZeE/c3lDSeqbdbXnBIYrZHpUHfhYAgitcd
Qaum99tK+u/l6QmKkCYUfmQxOfcJSUiLkdw0i5eEjFfjUVTmbedZT4hOnjScRQrUE5LT7nBSRcKv
q4/zLK4mUhabKDnYKrsqdWnhefJ2PTUenO3XljxJ+/ODBYdqYvJtTnnMp+hRsx6omJUFgjTKRg60
qoWok8e0m3/jinxqnQr7Vqlv+lD+amXwDEuIfT5JO5E0q6UXkuubRxROvJNp5qbxRLaaTutW4XnR
MrNplIuSnpPfu4dsNtBQdmOJ5N5KE/ehRg6xGbQz7ozUsxbEbrYvMvPUrYpSvF2IqVC7RSjcJi/m
ROQWa6KQOdsSNLPqEAG+0M5or6RMrVsZmuUfo6n6RxAsRYpH+XRpraz8Kp+97E6w+v8yirl+sEY2
W64ujN/t0A+bSI208goGmFOVcm0MIX3RrqQg3MK47W3MzIRi4p+W2Nj3Q+32+xbx9sZLbLegz+4Z
m3lIk4MkzLtcU4ouY8y+i/ZGVyd/MfsVis3Jw0xn7STKjjZDrewlTkB905oerdnUwag1mw2hgWk2
uVxi+kMkInsZxyqOFaGih/+xbWhgKU/oyE6WepKmppfcR269r6bh5WN8yiUUw4lp8xe7hnjvKBkE
Wr006I5pvPVpI60kjaGlU05fgtFZwRnUpGZlIed1so4ZYmvJOjb34AKeP/4BF9C+VnCGM4myzjH8
eVbHfkhccGdusQ9ml0I0WctUvQg7iEkC+JM17XhDy97cyrQYj1GBUNKnV4hKp5g+4XZYJnftX6yJ
M+wJvTwz6+1QE3qVPFKKpyDnJTtF40kId0uu7rpo8tOy+DsWhvgESnMJ4HH6Mn89QjoWndKxMR8V
S8aIZw/FInqojT09aYRCyPtXIBM+vtsXwCf+6Tv8dS1TmS6yNTkf8R5dsZW7q6zuQKbu48cf/2+S
kuWfgCh/fbwvMU840DmPIhOHsrdh/846XX384ReGun9GC5MBW76ExsHRHCJcYKbDFENdH3+ECrDa
mJBTP77QhZt0jnx1TLP3DW0SMo113+vyl5TT/jRkn8As/8NW/WOU+acf+NddYtubcjIjHQ4rlfc2
k/lJ8HWUeTd0IHDpYOMvn+cYTwi26ZO8ywWxEGTM1Nr4JFLowi/0T3//6xtoQpmjzi/NY9TFZH8S
fkq+eeAdYqmtT57WpaFw+vtflyhElMkOvPoxK1HB03hp8B9+6fmcp+u1PfubUQInIuR7rH4YAgfy
09c++mwykqaYIiPFNM4G4gld+Xoq26cWvczHH39pCJ/NL7Vt9x4yBGytSfzGInDjxwXG+JI2HM3s
j69x6dmeTScWVcHAqGLzaDf3AgGvhdea1fhLH34erBeVZSTbKoALxRqQtW9D17FSvn784RcmwvNQ
vXm0KqmwBh3TKjlELQHJWUoZh/hW7drwtkW782vjzej1JxioC4/DO5tROEnooQzMDHSaRcm43dip
92rPAyEpov1kMrnwHpzH6yHor+AqgmeyRkT7g7fM60+wWd6ljz57i5kyFDpKOR6DMJl+Wx2d1iWg
EsJro450a60d//vstAGp2kriqOjpTjlLcDsxOAONMMzuG+lTJI3dTRhiDZ5kihcQE/d1VLG2LjyE
l+vSQ34bzGjV0t7XxTZHFHnjWNRKIhO7Rd2X0w7/rI/2WTjXeTL6PxDhhd+dugkf/PgUOo3/DzAR
tbTIGIMdsqVyqUyb6ovXBkjwuhl5vUYdQSO14mzoW934kjuxsaO3Xd0bWdvsVDqEKwNZN0lXlXoI
ho5g8k49qSKI1jj8JujlVfiCf7rZAzBE6BNwv1UaxFc1TriVQP2wwxuT/fZS0W9kkQeHTgbyz+yj
sKM5QJXJr5TaeUQNcRzx0ttwrqqjyrT9Q3s5+d6IuOdDDtplWjiF1yoqpUn5ycJ5aSSezZaIDNyB
M7g+ziXpBdPTSXQAzGA5fhY0/G+gm/UfXeuv6Xgue9eblaGP4WgDsEm2nca301U/Wgk6g4t/Mtwv
/ZCzCbQ1HYGoywFk7qPeFbWih6XkTjehu7Y7/QkQ8tJVzuZRy7Rq+KXsM/Imz9YcQak+1IdBUbN1
DJF+MpNeusrZTBpB7jEHJdj3puMyyuh7WQuUDjGT6scT3oWpWp4u/NdDgagCFDmvw4Njnnxr/hLt
JKyB5GuT9XniXu0mfjRhHzvkHNmVw4kdUQfcrk++/YXbcx6zp+u6jD05TMdiahJqprzKCkPWAlXD
azt4n+yOL7D0pP1/7xHkCUTaVXP6EfrdMutV2icc/9xtWfdPDoASA63Px4/j0qXOxi7SAHQMfTkf
51Zihg2k3jattmCNwUN+ox4x3yncDNZCUY54/9o1z0ayiHKnaDSTkaC0tij6Uq+G1vwxcbrskFPK
1H0uOiRvH1/t0oA7G9H4rkl9sG3/UBvoQCEHnlSbaIJM8D+fvDQXLnEewZdqKp2ztsOD6OwrEVk7
u/VXrjt/KQ7XOg/fs2qJovN03v2vp4Awym+/0/lfmIW9+tI9cs82BQUqLcOP3BMbkkYS+l9JIy+g
Ovvxx19YtN2zdz5HGlvVGGFJDvZsKsVNfwU6RX9tY3+esBY3IzTqWmPJo+GkE9Yo+B3Kjr7y5aXr
nH15V5DyEIvR2Dtx9o6q4hUtefnJ2PznjeGzTwPqr8lwwp9czlkVHXAMxEvXH9JfkRzlyxduO59+
tsA6FDjTOsmjQxs1gjZK6lzPZt58cqT751TIp59NUsnYzUkohL/3PazSqUifUk4pK0R0sArrT2bC
f75ZXORsejJHpOCmKkOkWg+WvDbVU+d+Mmwuff+zWYi7YZosnsa+NIufoiv9na4gaCWhzN7YBnlf
ebX4BWfTj68mH8sWv6Cobtz8KbfuvfH7x8/3ws05j0+S6Jl0W0/+Xg7JLmi/kRy3lNjoPv70fxep
pHsen6QdY8a8WfHNs9z20d4Gxn1DsTyFO+eru7YKHdz+0vtWlT6oo8bK5FECNugzP/gGnk4+Omyy
th9/mwtP67+6wl9visrtYY7HJjko0J5phobUxFQsEVcbn7znF+7mf/Wxv66QqDEFpT7TaUj1KkDr
bg0PKVTTj7//hU8/J2LjqBncLjfjQ4BjpqiIA/qde59lOP1zEZeuefr7X1/dx4KU4LSMD46QV2Vi
kmHd1W8wXX4h4rxjNb/p6WZ9/EMuTFnn/PoxxHsDdSU5mPpH13wbzc8OjRfukH22BiWZqOwJmfK+
z7/N/r0Irwk7/fg7X/ro06D66/6EgwZHjld1H2pCfedwoXKxIGTkk1n8wtg8T5aSNB1dAKTe3grB
m6bNIrCGhQlRThkvX/sBZzN5XpTdPHPW26ejAaNyeMsbl5gP8cWJ5GwqJ2M2riaMktToJTo2RDLR
YL8r3/3k5b10/89mca+LPBSCkQGHOMW8lNL8ptUMT+Hju3Pp/p/N5F1rG0MBIWpf0/xehkzqDwQe
WIcyqvtXD8nZJz/j0nXOpnLhja4ZeTlO7wp0RV7Rb27C6LWkV1dnhfraPHSe/uSqtKqCLgz3nYcQ
3rVS9jXsmnzHe/vS7ToPfgqjUHVxIML96NJ3NufhZi4NC20IGu6T7etrVzl7naMqyETa48mTzoz3
zL5tc/Ol9IdtFTe7jy9xYViJ03P667X2griQfsTzUACMl6XWtCppnkDGil4/vsKFye48A9kekyLt
NV04Oq+rILWQRn9WcL/00Wev9NA14WiOTnJoZXJsx2ITmcknO7OA3///au3SPc89FhaFmqgf0kMG
tBddW2OZXKH1HvPIDp9Vn0xXuWkVLx06mPu49YtPSouXftL5aw4YvE9SfhLWixsmczDewyebtUuP
+uwVN3wbslQ2s/yLuwRdGCQ6oLfV5uPHfOnTz15s12JNFYGdHDBw0BJt+OeUj/KloFDpWqfn9Nc4
hRDcDGHPkonoDyKsscvruxIg7cdf/vRC/eNpn2daNZZn1l0zRoeuoSM+5PaJ7htdITzEsW5AMGzG
+JOp6cLAss7eaYMwMGAgbMJwkBSPFkAPd1miLmjXoZySO5z5WiyaMq+/BbZXvNu5CTn9a7/y7F2P
yyYLSq9mbAWPCTLgqtrb/Y9E/Gwq+5MbeWF6P49oivIkV6mnkkMfqqs4L/fBWP+wY7ZrGrbtxz/j
wkg7j2kKAsNW08g2sKh/A7pbWv1Pz0q/eI/ss3GWENIua35Aidy2Bj1BlN+8UNlI9zZPl2ZvfTIt
XhpyZy96lunG7jUCDtkP7dZBoPl8IuYcVW7ZT1jUEJjJsrQePr5n/r8H+HkQS2Qi+Ya1yOsz9uGi
B0Rlo29oi+mnAc/6NNihTHufpVJeGAXn2Sxmb/uwW1rmZaf7bc8/4wGFVs7Fzc9qiBfGwHkgS+X7
dSG1kx+c0blD43M1Rs2+T+rnj2/XhVnYPBsFqu9EWiOpP2TAErESOQYBWd2X+pDSOU8RQbYLTrIM
k4OrvtsuhKC8Re9mrT/+7v++Nc7/CxFhEtZxzKOOW+gkYCtPQAHL+myjfunjz+YvhXkq9Bvm+XIw
dlY1bwrTXcVTdPe1b382R9le4GFWZreAsmYBtXnhVN/j8ufHH/7vcemcR4Ik/pgVns00j8r5OcJH
e9NgDF/YcwLIrSk/Exz8e4p3grNtCTHgYSnnOj64ZvItLBTMDa6MTNc4Rrb/AFdlFTsedi3ns2d+
6YedjVeNbDh3uj4/lGZU5osq7pA6Sfl78rV1lboi/WRX9O/3wjnX3MScWbMhFfnBdZNqM6dz+EY8
RvHj48dzoVriBGc7FAVaRYBdSw5hw5DN39JcIBzvlymK8dDO3oruSRjYqTCVdshNMa4cZf7Z6vjv
KdIJzjYwfpY0finYeQn2RRGikLyxlolzV813lYnXDn7Txz/zwoXOtTRNYXWTTaLDobWFQoOJbYJo
aniOTZOtOoJTKKufuq4m683HV/y3Pkk65/oa5Rs2HSlmHBVnwSGGdY0p2BvUarCDCCyH6a4BxKQW
TX83PbkWaoR33pzK/SdfwLZO69o/tljm2XrnEZGJ12O2D1wi+B60enowxzF5yMUoZ4z2WfHLw/jR
oEd0UkjQeePvRVANzZIiowJRUQIP2TlNVz9XXdnAGLbSecVUN9+zJXehw+K1A0gpsj0heurK16CN
FoWTuDgoIq99TJpWGguEisWvQmR4U3LvFHMTSQz71RCCpxfzz6JTxS0eGI5wrZWUGwddb7vsCIHB
bR/G44rusG7hntgvnc2LXRBD9jza0cAbPdQb4abmpm7xZ5Zl3G3bDlKq5wu0ZzkYSCTIzWZuBAkI
NWATHkq5mlxjBK7vhckVUu35GHgTdAC8wu2ymRp7qfpRgJZ0h6dZFQU64QjE6YnH6Ie+e0h8u/zV
xKq4iprZfPvP4JEg9nzow1a+h46MjjWHmD/FoIad5/fih5+gu55BDSwbuHTrUhWjtfRqMm7sOIRY
bgVteCtYnWAh4SezFzmuqOvGr/ETSC+LaZ6PwbszWAINivGnqg0SRVtNN97xjRWyQg6phG4sZ3Uy
AtUzxiBfevJb6Kf2rx6zAE5ekes7lNXDe+V4/qHPg2nf2DXE71jDN+o4PGzpy4Lbd9wYE3E0riaz
QgIP+QT5/wig5T70/GwpDAwaCRXne+iY6s1xq/KUKeK96hE/OST1NFt5dVns0rDNfgZ+jA8gJegS
T1CGbH5lZYhGs84116ZUYtnZY0FSwaiKeyEJylEdjhQ5ZmW7VPgc+eOkEuTlYBoWUzj3z0Yz9s9V
yaho7CnfM0pbBI5WZdfI+a153Tb1dN+VaXFHVGv8O8mkuTerAEe0CCt4jrgtrZXTJTEMT8b0azKd
+sWQvrKlUVry1spDve+sqj34gOZv3LHCfxn3JQPGixOeeZHQYrKxz6B4ZkMMxAGy+o8WFAL+jjSA
LC1bymj51Ka3RJ0n7CvrbOUnEPkXPopuYFI9DuulfwIJByI/Idqb8ToMYjcmCoNsm3VvhMAvwZaB
QSffyUZkgZVu0bcZtChV9U8kLOifmB3mNU7X5r3hQI72ueG2LYLKjdBFVPaic21isojgwjhVmkOI
lJ4EnKivxmM8u+lTEfjeVZTlzR3OTon3vygbaLVFrH50yqP7XGRd/4eel5ksLN8zN24mnQMte3cd
gBV5FOYc7TNQM29JNA6Qua3vaVuWt91QDLsM5jK2TcO5a6IwJl3PMEnM0VClqXrtFTjzTcxrtSo7
itZOZru7oRIVftlW3CZFbO4zA2aCKLp4mxM9tBpkKW/04G6H0QB8FxbkoSTm0Pz2s3JcacsNH7H5
T5QLRLgWSFS3fE8UNSFLptsWyXUhkILMJZYIB95f0EFhs5tDwK78YGHcHRZOH3TbENLpMZReGcN/
1P+RApDbAWNVayLrH2sV5Ys8pIzvJ94IQb4YV1DlHW+pQkGKR9MpA8wvbEk/QZ6cJP071G13Fwn1
pw6kvY6mthh3IX7RteELm8IfyuzRK11A50Pp38e9L7BqGM6fOtTZlkYGuU2NqPvl1MJDGvtIvQeg
n178yQbhFqfFkYgRoJNuna47zn2rIJ+yA6nl6orAGeu6VJBf8Dma2DAC8hk7R4rbEkruxmD/snOl
9B9sZzLxHNhkV6fFzP+juuIVyhU9sbA3NmqEgGBG7J4QHgXuijwmBNIDVj/fZreekupBqg85xb1y
I7EAklGkGz02KiXsSBrf8RCYz4HW2TVMsnir/SH8ZjFUoTb14jASYXqjpgkeRU1Jvod7tvJ7jkZd
ZMJRAMF0owyS1uvWc9Y84eRV+amJ+snuNyBv6qsZbjuAmFTLZefDYJt6IVcYbfIrhFUJ8nKTuccM
Lft+IPphJ7O43hoy9jYJQKe90WET7C2ka1NkVz+4pldj4Amy6zLO3bcA0N2960Qewwazx7qx6vTJ
IWYCLwrZNcs+rUmOQ93wWKVgnGOQbHiazWxDsoK3RKUWvESDUzzUTBv3Bk68rcGHbzypjesJ3uUx
AYWL7yeG/5d7XvdtiOeUUvOpVAQCo/1FyoZxsNzU/8ZxDjRHn0bfkOXTynJNYB6RTq+hu4RHahrV
bgQevdMURp8DoFI36EXloTSq+j20VXKDhT357qgKEOgwClbRyNpOmWvt8zFGCEL04U7C+b3p43T6
Ubq13jQyq6E1psXWN07xZHUKwgj2pobapciUArjXv8W1obY+vM9qNUeh954mXrNLbLAToLjTG52V
WPOUkqTJ6S64aaoZmaOqohfTjy1jB5jWf9B4h46YCNy33hnml7GgbmElmgpGLIMXkTjuvErMeBxX
GK3TQyTy9NVDibYO3XjcCFsTh14WxGcMiVib2DL3PQbobQg6Nl4Y2jE3gczm1ehDDx+g3DYFNf3G
D+oD/EPjV9iw3I3eRGaSbpMMp3tfbLwoATMCNWsVGxWsolgx7SsY4iNZBo+zUdnwWnRHrTJSaFzK
+JtDt/FQmEW3RwWTrqbWqTdE+jQUGmzMc9jENimJH2uUXe3trLmXPjkUy7KpqmvkabrfxK0LK5yg
n5XPPI2JMLaPPe4rbLTDbIAmHdgi1HAHCBQijmcRxKGF779q12PSTkeesKpAhlvtsSJRp4TrLadb
CJbMkDYMIO3p6EFHPtkJfYBGUzdgDGD5TDvVZyaEimz8BcMScbsVN0cRAezUjVTXXRJZD8JkC+kK
Ed6Rpx4gfJNjK34VAHK3fqqwibZIx6a4lrfYzntumt/uyCKCXTQ5OdNLNOwqXD1YcUET/cY0094W
Zs67KUYnWBst3lUsZv1r7XanWcHNYEKyfYZkYuZUBU3pbdhwpA/eEBcACnRTOZsaZCpemATqiIlL
ag5ZeQptu2SGuDFlnSmBuDv4qhtJTRrVK0hOeh8hk1cM0q2y79qJTabrNkyw89ixaCZ1Nf8O+zq6
AbwxLr1OwcwYnZSVtfVhK+d5ktwE0HTV2g+tYssWqyloC8kTqcmYxuCoHEBIfbKsc/yBXQyQIG8z
f0fwTVQtQVaIYlVkg603YTK60UYpdlWLuer/l7PzWI6UWYPoExFB4Qq27Y2812yI0Ri89zz9PT0r
/VzRHaGtQgENZaj6KvMkmUojgG1o4jLa6n0b3HiF5VApVN3fCWEr8NgUZZVoenMPFUglTR66ezb+
yyzQhxPlTQTXOvxPOHphe3JfC5pPjBABFCtSbwI6jLHECZW9QZiwH4VaOgeKoOWTF9YZ+FkTRwoo
4WBVN0Zxx4+Wx0btnHTFOlm+qJoyZus8bYO3k3wCYhXQs7UT5aStyHK8teMx/2M0KnDlSOTiT920
1s3gttnp+YkCEXrICr0MjVMCW1WRAhD7wIJDic3VHCgsFq2i4+VP1S1+4fQoMWGtfKbDFc4h/8Ba
uE4I4cHKBugyu7Vg5QFdFx3rIlIhOB6N/ZGjv6SOruIgenJ0j5gzT4hbRa+g4el2brJmboxnz8ej
eFQRkLECjBtjRRZGctvbOpyVkp2EbwjscOSShms2p8ZzzY60SJuDjx5iV9SK86YkXg5IDeDiPVBH
+RaD+8I7J/Vt2caoZbM0eJBQjY8qYKV3DsLGDHwPXPHCCPp3onxwiwf9MP5mZURenspu4IcBxOe9
V0JAITpfYbAjun6lAmd5SCqwST5hOg8cugBMTcwQIrflDvwin7WzEVhEONoR/BS3CG/0FkZQXvY7
3YTPp1fZjSIU+8ZxomqrNIZLTbAiTzMEw7LyLa1+KColg4DXjq90BmPtMU42xG7Wu7EphgO7LGIS
yiKF3V9Wmxy+2Lpiw3bV9KR2Gv0gX7q2Ge5iO1JBjBjtPsaFuSoBlq8UUkdIEeq0gyJJPcg0ElMT
1fGWJduJpZNpJOhE8bBJRlXPF9IBn+YxyT+XXewRdjcmD5zHOCutN/CGO16zZuL1N0U6ZIsxcseX
IE+0I53dPUZW47yxk/egaVjOitVFgV4hLO/1uKWITGDwIXQyY6WQCYqmuxj3fjV679JXqscCxTMw
J/xfu3pkV1zlBEI4Zik+gOihmVYdrZZLu8rKJyTE3VEHcnjLaoi4Kd3HnE4ofVWTEctOlPjNYtkO
pWJjoJWsbns/IliPXLB2C7IsuSWwQlwpOWjaZTgm4tbuTutFxs+L2fvGRim66led6t4HrlV2Aw3U
wZfcDryDqoRmx/162azpFP4VwYnZbdCH6U73FXjVpXC6ZO22lNtOAD12K6It/G1S0QsCp+2HldpD
i00h7vG/evMRenn2QlRBzorNbljMpQTqhqy/Ul9Zl2zLfhPA2T8YSUqKHBwIEvUSN9Nf6H/jSy9N
3Ou6U/aw6JmICzbcjbskhKk+li1xl3bqQ0BxzIbZt8u3Ss8/ag0kXAIZxuyAZHvYFykw5AWJ9MpV
NeTDaiDfiCwEN39NcnhsGt5zHYiwClM2heYFUyzMfgLPFMTCQZAMLJcUP2mZ5DXX2B9rqxnvYmMU
d7EKnbBJQrlpSGFcUj9ryVcNyn5ZkqSx5ns6/nSzJsQuFBo7NbCNW1UI+2fF7En1rmluYrgaVCeB
Am0caOrWoiSxRVvbCal5K5zURK5qXihY9CFuXkK2Vz70IOqzTQeAfE/Rgi+yRvanffJ1wm5tnH78
YcU2bM1WlO3GdKoxWpIdY+P8tlqs3xpxNPiV5bIb7XjfeoVJDFoeHTrdV7dtFkLdjgzQ635NJKx1
SknD5h4vDRTwG7sFKANhZ/il9yQuLfosl0evFAAF+8gD3mcXm7IRzlZnEtjgVRreyPlUoNJHFME9
p9Cu4pqOFYiKXC/MItYpHBZ8Go6OikgBwMy+BeAIMi3v1cfqmVqNDSWqgsu11CtX/+nTS5esarNl
3RmoPQwJURkQPCFDauRfxW7c7kQEohOKbPOgD0V/0DvCmYsRUtiyM9C1q5A+7P7E/k+qcKN3Uqwk
6V1bSusCgIGSVEThlS2fpygyHjkqEPRmMGqp65V3WopKXg3i4CU0E7Lcoigkz9RrXhyjgYcJsf8t
G6g/QaKV67brhgPpojGsSNMIgN4HwZWXk6bKlruAF1qbyw56119HasQPE2MSbKLGxdUiKnYZvedG
VAhanMh5PujXBrCB+z5v9Rs4qdSp/Hgo3lk+t/daPwIDims/WZZBG1/nMfDvJNCcdcO2fe/wcTwE
derty6CKVoHdGjCLNQM6tpN9NM1JnJYA134qXFO/C7LOeJahxGgv4P+XVeYt/QR+Y2o04x9SEltl
qRIHcZWQAr1jeaVBmFOiHaO7XyGFbo8BBKlXPwqsx9TXE9ZIoS45bkP5ZuPHOAZ17wMCkdbSBC72
aMIp2FOdsl+twSxurMjzDqIpA/A4MvuheJ14HU2JWwCw4R/qcDaEZ0MBXGhr46ZJT2tfX/XXemO2
BXvmwXuRJTzYXCHxyY+05KnsjPxjJE9jL9s+2o2BH6yL0DCPzSjFgxmPJNt2drlPi4HQXgKJlm2T
iSvdNI2bMrV8AGuNf0sEAwanpGfScor4xu561g1Z7MU/GNLuzUBtewU4HhN3YZVsxx1ASIk+SsZP
XG1czychwIFwI+2x2bQ5q8bYzP5YORxthbLhjUde0taIpLEiRKx4d9hLbzBBV38jk+9uAUWL7L0w
YNNuN4cQh8CtHhKwUTRB8wE6tbmPSdk5wtgadj4JdPFiHAxqJ6aj1hCHMvXBSRv7Vo+V4FCKQeKO
cEofIrsiX4LxhLqXg/WAb+eUw50Y5PGq/9JF+xEAix827mPGtupv4KfJA6E78R1bbn/ZRUb+IqEt
76hQassuES3RElG5cdu62iZF6IoFITjmwQjKSLD/zF3CDrJ2Tzwd+5+gHYtr2MDhVhZWsNPMiBfX
285j2if5CsoPaM8iYdcXpy7ZJ15NBk9oqs9ja5SCmZEi11Imuk0CYpTeqlkujokKf0JV9Y5QSqSr
Ps2y0UXu7IjW5swmNtmuioE2Hq0y3VtB35KrLC3WPL3X4m9XVMh4EDWSvAA85bPaKQs72bcdoqzO
0tX3bIAdZgYFgXmxl/wuyJTJCWeJjGe7sOx1qrfsAao6vUuH0bujCKVGIK1z76BVtYLG2CLKmkUm
lv6+adJFqHXjSjVDser8UL7CGcmvRR8qW+TDNXw40NcL4UFA0zTHH66wZpFNThWEKC3bVrdqEbTb
vO34+BYKsXQ58u41I3FcaK1d/dDJsnrtepbFfaF5P9zEb54IqvOoxCn5ddOI0/TuuesWk+41bqrm
ka+bz05fxvuOUsyVZHNMFllWpBirCdRlYZZqu9rM8j2ZQ+zcNareju64G9MW7P76qPwgqYrFT0OQ
gkucy1HpIufBlbn/aLU1yQM2cPTHdABae6OXebGtHU6wQBK05DlYIoOrLsmRUBjXWV0kV7ZIvQP5
z+odVlf/SeHw9jZXDGdvSiXY4AFs10kAgXpMSWmI4zSFkgSNrahsH1VVLra504mHkiLuC0wqlQBJ
rXklBocmVyB6ATdowamBBXhgz2vvqNVUV1XK+kqSkvocmuNwT5W6WaQaBZwRgvk1e7lgq9ntuCES
rNmWkat9ADAltbEpKboOdr7vq9JdseMKH0JQI7A8WJaiNSEJI+qVl7DT+rsAwvKmp739LfhgK944
BnheGxsrS1Ykbta1SWb1ISxFYK1Z4MoPyLlNvDTrxnpPVCnVO7LYUnCnWuq+ALSGd5EZ0RsVmAGe
a8o+ZBvzAbTwL9bmm0kIRc5AbpFAi8hu34QbWU+AD5AJ16QYfVBxNH/SfN6zraY+aD8/lrea0zQn
l53xHArD4DAg9/UX1ejbY16gmgHzoL64IzTmKLcWFryOF73NoUdXYesfo04dryGbKxswFtoeWm7y
t4lV65hGRhystAD8aTXqQOYZx/rOiWBOERjdP2Z96R3oSspr26jJM4Q8YhBA1ej3thV1O2voo9/E
bJDblY/2yJq1ImuZ2jtRRh7pxHeg8Jt3I9OiXRR04q8Jr2VpkuS3uXDe9fVBKRFr/5WRgDBMCoOK
76EhciQjyisvrd/SJoQwKqxj0xUPgUboDTvmq0Sz3vTapVPrvw2XdW/hjK/nf8aMxkSdHmkGFqVv
qCwHrZRPURrexi78rGY0rnNTfwRmfsFc8/V9jKnDPgfCbIw2T5sZydKRv5gjwf8XHNBAQJHN4vzT
zB0PT/3v1JLUuk8VymWd3hx6Fs/gl7X4tszSnlM3UW/ixI7RUTnAXzKQumGYoZct/Hw38NVfWCR8
7c7/lrknPqkjPsnRsDMnUef76E9q/BqysIttagzOqi/6E6Ic9Frp6cP2/M1mTvftiZ4gH2NlyIYw
PqgGIBaXerAzvFK+2IL1u3AmPaPqmFrjuzGz4QdS+rCTKtg2lgQTQyU02Biity7JNWd0EfbkCNjO
3d5VO52ir1a+Epy2D3P12i4GgrGiF/rqHmLLL7uAcXr+vX09CA17MghV4OZ2S0bdgTNBxILjz9Zv
Lwgh5ppkMrJQe6c2IuyIZZYuNpw+nTihsr6NM73e1xFAqPOPMHdyPzXOa17DzEVV/ED5gUqy+1sV
NpCdRF4JG0KukbGYNMObJOhBcpEaf/62M91h6qjnaJkRndjeIeHoauF11f1gty+FoJp5/gYz42fq
oNcKvTB1QwlP1VWqcHVR5XjDGjIrIbUku6jlgEqAznn93u1OzfhpuBLKEgda23oHr0du1bYUsX/W
1QgBLF1z/nbhoebe2unvn+4yUvYoYu2kc6vUQ9N392pQ/YE3cWHOmenO/+z8ny7PF1hBNlCx1Gmz
K8dy2ecTL3/+Bc399ImASIo6MFOqymzy9RL+pAeyXVo2hFi4/2/fu8dk+Mc52n/d4rsNrhL3TqLe
OOEF1djMcJSTkc5peFo5MZd2oC1V43NimFsWXgtJred7P34y4I1QiYRf8fITLf9pU1clGNx9J0dI
XGiBmUewTpPmp9a1MzX0lFR6hwFojGd5qDSb/kNVYXGV1bg6/xQzM7B1kiR9ukkss3CodTROA1Xy
hNu8iuStInWDOy860g3AyJy/09zEZZ1G/qdblaZRSSqgyBCJMqFG7yBm4Yx6KZgvfS+5phry5CcN
IXPv5+84MzympngpNRkMNqOvtfvxsRlZLFCQHtX9+cvPjJCpKT70wfp1QUmpyj0Qc+oZ7FUJRTp/
8bnGPz3Tp5cFW2EoMgrOB7BHSyfQ0X+wghjfFe+SJHfu508GeN5A3jDCAXtb7iGCsakiPzXQOs//
/rmrT4Z20JEWBLoRnKejLhJh3dj1W8ie6ntXn4zu7pTQjRTGP+QJGcHproipT6vH8xef+RJZk4Gt
paHfhZSxD1W406jFNKC8TfHsUqsrHH97/ib/jAT/r34zpu52C+KiYIujH8Dvp7cDwSZ7LTM5NWSM
EPAWKPuK2iHE7SFZjX2so8ge5LtaIAFaiJMkRBAEsuu1gUzqTFP3nUUlJ+o5s1iEjm9dWMfPDKGp
Sd4JR5LiR6HsiTNDaWPXbXiLn/DSYmZm9pk65Me60ZORiJA9VPO98FTlVEFCu4+Sx9HfOfPcgeXa
apTBzr/1mV5pTr76ld9bEAqpAacG9TtwrpwRsXHWLzTqTM8xT7f9NGhBrYWhcC2XVJvm0fc8CNs4
UlYARj7UgAqTW7Sb7z3IZHqQrU39LcMHJobHgmOzMd77yoXBNTP1mJOJQROcw7SJ7e4l6eZe2myM
aIzWSuY8KgkSvu89wGR+qFU1OyV/ETBEYA36Mw8ZmXbfxkZ04QZftoUU//cUsqw4D9FJ4tAfLO/N
i8huCgn5VuCVphfsx1++Ke4xeYghxf2v14F6rK2ftkF1s99y0g978jvrI64/meak7YCq9kDtIC0g
ncFbat5HRNDd+SaY+/WTec5JDMVh+gBDEzfKAp4ftdVI57g/QuTjWcHD+dt8OYUwdE9j/9OgOMWD
JKZKQ9hU2EhienTNS57LuUtPFi+NTVxQih7iGCbVqxbLV0JavQv958upgp996leffnZnE8rmFtA1
OEfN1lVu3zUWgHa3j5sLO8a5O5za5dMdkkC3PQSL4kjo4zLNrGNh4bMdLuFu5i4/nYzqtIlAkomj
1M2apA7zj0qm+IaqgXPhFc29/skkRPiFILC0NI6KMVK0s0piVggQ//m9fjOZhqrMoGrcNvaha9tH
doNPbux/a+1D404GLrW+mrxyeEa44hOERLK40dpLPefU+/7vy87FJ6MWTlqrRSOaQYuAm05eyRCA
BGc19XXcZgvNv+ALnRm+UwRGxmFP4onOOUCVWbpS2Y7CJydOLmDrn2+BmTtMSRhFGGG3UFXnYILF
Icyb5MAH3X0s/EsEG3F6JV+8qikMo9V1Lm8RyehzStNAKhsaY9mThlbRGsJVULvZQbIK4tDanCr5
/sKDcnP+6WbGx5SMAPJOD8i+GY+dNAgje8oaHT3y8/mLzwwNfdLBImbp2tIj90AQzE1h5eu6+ZZf
XrI5+u+0YTRt7wSddA4Dx78ZrwjN9XtB5ZFYMePCyJ57N5NPAyHUfTlWGEPirPJY+dbmtamnFNBz
QvG+9YamhnxLd8gIwc/OMc24wpmENNAEz37+4v8Aq190rKkbX/qWOarREOIG4hTTBlR17ZEevQjJ
Y7gyG6gSHJzppEfDfeKHWIAH8PsufMMd134r8K9pkkRCBWF4GJKShLAguRmcyjiWKXKjWiPia0ia
Z7s0h1WokfnWKkW68ANPWbRoV3emqY7LmOynldkY1orkluimIEZzlwWu8yNqPAi9QZWwpj7/xOIf
3eirR558sIiFVRmuBHWOObI+hPnNbdcOHLPD2JRp0hLF52g3nVn2rBaH8TVq2/qoNLG7QfGkP2ej
kWw5WCk+nM4gL0jvShDFUgM8Y9RX6Ljcbdi25RWgAz9apN5g3Tt65i4KLa0Oma2TJGVZzbaTfYKA
PTf2raRQtAjLwNllUdc+YTaKyIxQ1Hsy57S1qFXrj6GN7o2ah8lGtKdo7BExhZNl+raIBIrdcWiP
qVYi26mYfXSwTiSl+/nSsMnLUV3kxZKcA1JIOIw69mgk4Ew2yikY093qdScJnqvCg8tVt0Sv9Psw
tp7qUJxE0dJZMQPAA+WIdGV4vfFT73sWD1Fo5FusWO6bBhL+KH3VfBZuHN/2sU30aJcPN0JXy51o
LP9qJCkgJnC70LcZ0WSP3SjKmy48hSpzEkZQnuhfYdMbb0rklDeW58cwQDIl3dn+EC39xiI3KsWU
oQ2FeaM4TfYg45oz47yoxyfbMEbWkqUKmXzU0q1b6OODMQTlQSvw2iTC1Q5yiD+UIufAHFpXfqPp
CtYWklhfNEwi11aaxxTtONlcN23lczgp4oVIEJjFGvmRlauEK4XTumuZKU7F1qtzNhV5aKeEuGSJ
HVlZ9UoP6R5/+gotSkRC4CmwQum9ZKeHIgf+GYYrjg5LLDxuvFJMuo8uYoCuZCkjFh2cfd2QBzk0
Tn6sa7TCTpKJpYkv90ZJXfUKOuhL4CqQ1DGRIMWRxDwSZFosCBO3D4NsCPwbc9SrcaVf8qvOfNam
gAs/9avCaYVzsEccKVDHApUUa/XGCy98mWcm/ynfwlNIJGRZZB+ckdBirby3SudCSWtmYtYmSy4/
GNNMs/lgBniZFoFFUIFDomCK6eP8PDL32yerLl2mokLPOR6Rv9VbM1eGTVEawXdKZlJok8+iOipq
PxpSP/qJ9LbIJEnbaBFZtuF4aU0x17qTz+PgirQxUBYfLWed+8YC/exOSfL3LgwvbS3nGmHydTQ9
gfqJTLQD540rZBnIh/UXBcvghbl85hGmZAvO2vDXaHlI0mC+j2vjKTAVQm4sC9spMYvnG3pmlToF
XFTEn5Y4UoajJKbxztI6R0N17uowBsZ6FZIm+VK6qfkaxB2YsvP3nHlxU9KFZTQsuPBmHse2DSCt
Jms8PAlpxsK/cIe5V3f6+6c9FRN8yimrDytcDVBYIzbIH7HgLIXjr7/3DKdn+3QHNMueM7aA/T1D
L7ZmEoo1IItxp4wEjJy/xdxDTAZ50KaiYNAxyHW5VHv3gAD1p+cPNzX449X5e8yM838n6p8eYyAq
qm4HyOcdCnT0POLDEfLCxnam9PLP8Pvp2njJKiGRj3KUR3hy8JbIcoHklkXDLdzob76kyTgfFVwO
hkJfsnjza3pQe2WbIdYTDwtVolbuhfb+skQpoSL8t71b6Y9oCNvgiMbvCl55hO9sNRLsrAf3WhI8
h47iLkhYvQSvnHl5U6RdWzp9hjCWbAIN+l96rTfppgyuC4QzzjdRsVOynWnGfZSkwj5oIvsw7Pi6
crD/JBDTF5Gho/W0hmWYfosyJMWUbWcMke3rSkRXI3etHfoN5EbyCZ/Od+SZOWXKMfERfUmvUoZj
4Ny48d4zHsb47vylZ8bhFFqCNzk2rcqWnN52HBw96jn1eP0aQ9v568/99Mk498YyRzpvyYMm7Tt2
1STK2SvqCRd2WHOXn3zKpUhdG8GsPMSW/OHZ3UsWyNsRFf6FETh3fe2/I6NutNLA2QwCWBKQmXnV
Taxrz4EwLwEY524wGeJBmisWRgmGuDneDGV8VN34Q+jahQLA1weSdMzJ0NZsfNJZaQ+IamFwNsEx
SlT3LTMsA7M+OY+Olbtbq9BKYjUjbRV6vXmhab7uWeqU9+IEUBeqrGJjZvwaquecFMxa2wfmtyZg
dQp8sYAAjFnOHBKCkuriox4/jtbt2J6SdP+c77tffz9UZ7Lb9KSqhqXrguzWwwNZH+goqm+NaOo/
/+1XCbFIo8h1eSAJKVzEeQBOr05eKzW/gD2be/un/vbp+5QSWloi1JaAPTEvKu+ZSjK2e9VEFw7N
5q4/GdcC2IQbqh1TeH4zQrwaXYOy31HiOTv/8uduMBnZeuBXkWaE6bGMrpIYGrv2mtt4fYrH711/
MrLD2gnZtaX2QZJtWuofg4nRyfgwimR1/gZfsz+kOuW6ZL0ow1YLUrpPf+tF/k3gAfTI81ukn2T7
Kk8eswvBlcmeOPRh2SjFe9nUF/ZnX88r6pTropFS0RASPRx7+SvgRIsZYPAvSdpmZhV1CnOplB4N
EbbVYxVH98og9kVzL+23Wo+vtNAjl3TTaRgSLxXhZ/rCFOQCkdN29Lq3D3px36q/8fYSVwse4Xs7
TnWq5KwD3FFGlMvDWI8lknwSQsmRy1aUCIwL42WmPaYqTqgSAhNHmR2LwLrVLP2nkxVXlWH+Ot/Z
/hFj/78ypk4zisYmMwcXpcmRhD0ssGqIuSGnFGenHVZJmTrxoiiEWPWQ+G5G3+jqhdr08lEOQn11
VJtjHzu1Ttpvw9jg7cQzPcBdX2e10OutDPv0px8MqBVlnymLwE3Da9eW3pqI8HDdO5V8d0gDuKqo
I207Wzp/c0Mr/1AOgUpAjgs0Cb39VSOwWhPr41z5bqxSG1TlhdH89YpSnYpFsZ9ltuvZ4gifYd/W
JMOOerIlnu9HVbMnBmBwYVqaa8fJtDTECR286Yajl58yJ4tlJdJloX2cb8a5q08mJRVVtJNX1nDs
3LsmvnGMtyB9O3/puTE0WWjkBvVniiosBLJ3IfxVafb7eLgOwkuAQvGPEvpVH5ysNcjnsCo19OUh
GeAehCKtVpZTDSs9qfWbXh0MrO6Ntx4LQWS5YrnZ0R6ILg2bxtypejpuI+nrbyFRhET/4FRqRaQt
SA7FlYTynopaKyhzNNEqLE/ircAEplIj111UQIJvidKBIdKlLnin3joaZR6gJzGwL/Vozn0ZpFeV
BWVFLx33aXTt9jYZimIHIap+ahrpPgxaRf5KaJvr2iEqNMkzZxuwB1ur0COXVqt1IEnAYhJL+OFK
raYqlYb7Ee/2Yigdm1EgunXtpdExJmVwM5RV8+xkyriOtCpFySqjjY/LYYm1ZniB0+LjZYfxgDnH
w3LXoHNgtbG3XBntFS/hqmUqo5sQ4O4rtCDvox7t0EHZbzp/6khEewOf77ZN+Pm1LvHT4w71N0Fm
tBtNJv2y88f4RQ3HdpM0jYqlzUqvmlJgCCsj9QmrqbeSeEnBuGrVg0e+PPAG7EBxV6avjeX8VQRB
zppCnV2BAcnKEL+tn4zpztKFBA7VqUfDSPUlZONkj7fDeg3w0f4sXNV/kXZrrtoQapMzqLd+nCHY
6eNoE5uNtmuq8E9hc34Q+12ySw2n34OOgMej2+ldpAXDLkjrYVVWuliriH8e66GmvcVAgnKAI3Jt
JMzS50fFzICbCo1JMbdaUnaTozIyby4xfStLXRnhoKRjLu7P3+RfUfSLgTEVFovudNySnYZ1X4cb
WAb+opAg3KAeRC9k3Xp/ycL845TWaYlJeGlhxzopnWQ4ZZEkjzevjd2QW87BxRd+Y3o54H7TD1YB
Qb2/8cJXmFpjDHV2MtyZQ0Duou0CirKJ0q3a2PnemvXfocynJWXR6qg3bNM+qBH5xNpbq0Fy6LTF
+Zc0Mz9NIydgsZgADtjJubmSnzz8RXs/hn7xMyeZF11L6afLb91pWhsP7TSw6FHVMcgq7ZiWJgho
RrL1LK00+ysl2J9v3Wgq9469osWhUw/HJr+p0OKfilD2D99+OX/5ub57epOf26MrS2l1YXnsiD33
I/fOa8uXyCs25y8/0yDydNtPl2+lOkZ161A89bRhUYi8QHPfP+ahka3rwswutMbcU0w2EpzQmUaa
sMnCIrqwyIpuA7KQL/H7T1f5auRNPtd1bZW5NFMWqnq5KfBJ93Hw+3vvZ/KtViCSkwtZEQM5loyD
D9/TVzitlo0ZrM7fYW6ZPRV4V34YczXgC2kp61XOxLExEWDh+uE+AQyURdxj/UGBD924Ev5GYKS+
MDN+vX2x7GnlQOJBTg3XqY5mk3DqS+BdloAiBH+GcSH83QfOJnOYMpNk48fGtpXOCN9Dqb7TLyw5
LR9UsUSDOaQxNa/R2/lKIFaF4qsfXUMg6HfmHO5xOjf41MVTpya7JKzqo2mnMP+c6rHKq6cT1qjt
8wvHQV+uTLnHpIgQD06fjEaXHcP4RzNw5MhxJXmTyzBXFnz6LrytL/s5d5nMBS6YFtXGzXysk3DN
SesuMZ3H873wywHKpSfzQF5BaoH5lx27QH8hqRuYYvMWJPX6/OXnfvnp75/aAOeFXha50x47Xw2u
3N5Sdr3ZfS8aRE7DmKNYJGnalmRUlvJOHbIEEzr+ORMP7vmf/+9c5/9mGF7PZBoIOX4nCzyogdbp
oGz6sbnJBhNaHTjJgzZ25RVBk1i+5ZiQ8Y1pvmP3twnVFMm7rjULHS7Ua2SP6rHnXWxr4Eu3nD0P
F6pwX88hlpwmalYj/hmigPl93SqvVhwH149Wtqmu6mqT+VeeuNADZ7rJ9HPRRAETN6ehB9zQiyDW
lmNdLzyWdeff88wwmtqAkt7wugICzqHO/XVYmQg10q3DUiceHkQZDxeac+4p9P/2RpVEdZaZXnmQ
uvNiAiElBgcAhXnpSOo0s3zRW+SktzQeDllIccWhHmCFLwApKXfDkCt/A03Hy24KID5ssDN3gwSn
/Hv+3c081DRvqzCFZ/iqlh6quvbvBnYDB0n66L6oxuHCLDdzi2mta7AHD5Znj95Au6/151q+Kfo3
55/JrhL2hdljAW+OPdhIVel3MFJWF0s/M9PPtJLVqNLUAzt3Dkl5l5fJymvs9fm3PtPU06KVjqkf
BThTj/QfiqQmJSVCZzQudO/WtstVGmgXhsY/ZcEXnWpavjLqQThhrdTHZlmt83304B3bJ7HC9b/x
N3CNV90m2zuH6sm4so/llsX16vwjzrT6tKgVRxp8MBSUR9k5APPqbaeXa7fwL3SqubY53fbTp6FJ
wwphOJ/nvrxO/Bdt+HX+Z89d9/T3T9eNS2A1dujWx7oLXhIIU3brXSi7zl16Mn9gNUpyXQBhajyx
FyeFU4uC8fzP/nJBjtNlMnfkoPtUUxP1MS3ubb5m1kfh7iP9wsuea8tJfah1k7rPLH65Vm6ItKN6
6C1d58IOeG4sTMZwN2rwnIy+JmV7yFdhNURr39R+j76mX3mtZ/7Wsypdg6fRL6xeZ97VdF+vKdYo
EpuvXj5s5LiBB9P5a6io51ti5l1N9/MaWCV4S2j2HGtcVcNWLzPA7S/nLz730ycLxlYjGlFoLCg8
SF0LJc6ehOs95VW06Tr/krJgpp9OdxZFMGRqlQi5z8gzc8vb0H/93q+ftPQQ11VZm0ZxaNpgSZ9a
xLGxZMobnQuvZ+bdTx2jZQWBKckgB8flvhifxwQKXH5pQpt5LVOnaNNqluk4WnGomuIWgudTaWUP
51/MzBCYOkOHmCguEfO7AbAcT3Bit3OSZdY6G7iq+yLqH2vDv3DoPrNYmppCWz8PVATA5cGXIICR
b8JvXejQSNqRznQp8HnuZU2m59APlXQcQbiWjf8uw2gvO+9b8jNI6ad7fpqi81y1GiMXtPJYiZ3v
gG1yQq9ayTII1ucbZO4l/d9UrXth6FesKCW4djW17xRH3AlhXdVttymr8tK8PfeeJvO26Poi0+DJ
IJVsdqTCqwsw6ZcSxOeGw2TaNmIrctkpy30J5j4f4me3LD8cy/vOsRXtMBnOndVHkOlGuYf8VLQf
wQhyzXs83wD/uv4X65apPVRRAw/hgYHY19LTXVp09q4YNdhWel820WYwOg1c+RDYyxxJxy8BW3Ht
+W53VXO09UMFG0ReWBYrizQMsVubtnpfEA2A3jmF6Q1Z5t5IIDzbkZL9MoEmexwU5KjRC8JcSHGs
esrimRegPYa5uwhtC5NhGefltS6NYamPIt1FQsOGWoKn3nWVGvwxjICKRGaEb5kfhN2iSUEfLIo+
gZVnjs5u4AhkG7ilMS6scHCeRNQNv6TTgx+GcIUNzRbW3srMaEsOCI6THPz0c+IZ4yq1TmA8PPaP
HfzLO08dgLtCp1xZXlIuIwkeX8+rEZx0Ub97fnjy67o2qcWx+T/OrmNJUl3bfhERwgmYkqQpsrp8
m9MTos1tEAiQMELw9W9lj+roFMmLHFVEDVDK7C2zlwFmu+vFZ6j5F4nX23BuABDk7NnU28gnK4vM
pBK5QnUekYtIl8k/wmag2o3jImJdhd3G2WYlO5ocXHuupdWizpK2bl/tagbpZOrnn5Z+/gJV6n8W
tdzXZbdxSFuJfJORm4U1lIF90qds8vrYcqxHXi9VbNnyvg6gai/qjWLh2uOAycVVc0WWRgzBXc01
rsOZouwnHJac00Q7+iw6SJeMAa/T0hf6ua4veOcQpPJzXnvznW79BhpUqAcdyqnjR1V18GiFs8IO
Qg/Txk9cSU4mnder84VzNV+Exhys2Ry6xkIU4el6iK+NtJHG8V3ccoUr0mjGo5qTqfCphnYc9JGI
FFAhH2pyqj26RRtaa85I6TS4aGGhxAJT7FzsEZn8zWlcnaIcubwMJGieC6W7rTW71pqR11E45DkE
Jss0hHc7Xl+/o0CO5+u+eNEgLgMsBjLF9WFcmyQjyQ8LVOEBUKhTmsPpvshGfQ9JwK0lsNYPI8dL
cMXnufFEKnOCOpPbsWOTze1PwefhW91CJV1FgmzE3kpXTKZsp1yICEHgMQ25gMMGjGp2APksG8f+
tUR1SS/vjg2u11e+C83xNCTVvmf53eKWdz0u3tfnYe3zlxF893m83g2AIvllWkczfdTt5P5RPrTe
AxKEG4C9tSYut4J3TVRFsTSkhdcUyEfsGAyOdQZhazzS3Al2t/Xi0vS7Jlg0T01HKYeqrwNnAD05
MJ1py/AhxNaysWOsTfPl/+/agPI+IPdU1Sm0+Zo9dBu6fRlYWxW8ta8b8TBlkO3qId53F0iH7RhE
CvdictqNM8/KBcwknY5YQcrH00MKRFbcNAfqd/HkATywsUhXvm9STnH44F3WQfiS+BAJvndUv5uh
TNhOGzekte8bQYDq6TSiBZjJWVCViqt56b5SBNoRZ4PmHi4nxbS/vpJWModJL+2FiKzFxnUJnrAp
DjVPGcDinuruqkEf7azdwn+tBIV76em71TTW2VgOHh5/5yYQx7KevX2kmH1wGYwJrndlrQkjKIZJ
usHk8CG1cGzjeLhupn2Uw9x4bjvn2/U2/np1fnDgdY2o6CflAClOceuuw4NmoFHaEtVbyIYv8gQx
FpjNPHU47tLgM1wwXqZsObDxdQSj7voPWJsvY38EHGpy9YRbVdlW/GfbzMNjBknIxLfKISkiSb+E
LUwINlpbW4fG/gjJzIU22QTs1wzXFyjWk8J99kW2p1NzuN6hCAvgowE1EkFYqWxSoSvTWfKYorYx
sQH2m/3vqgyf/GjAwUn9kbn35XpzK3nHNXZKG6KyNRlRHaBz0Ty4ghYvgG2HL9e/vjJeJlu41ijT
jEjNKenGRxlAyd9u83PT2igXFfnWHrYyZCZr2CYL67PKb1K/zPK9mmt73/mdFU9QAIay6iAfFDwh
4VIVADU1DWW0sevYa90zNk9FxsH2QORM8danH5c+VHAFKhX0UX3laEiyZvUrL+zxYZJA19dMtZ9Y
VuS/rWIMg11PQDY+ljnjz4PVTj9wdAdPCMVgurWprAhtBiYuBHKyPYOpapvq1lHf2hxOAT4I1Dno
PQuMEQcH4ARKFE3hnjE9WKRrEuIN4QEroHkOLajUwAhq2tgkLsn6vyubmmXjrFnAsM4yO52i8Y65
9GHMrTe3GuC/ne3ERD8Vs3UTF4sGJpezhrlJBHnaPPXlnZTnovtaKg6q+vfb1rWR9VhHxIx3NMjU
BXrvLW9KF0d7/pzbP69/fyUq/8IR3+0O3RDAnXOCGLKuvvsEAv+wYrv+5ZVNwaRySj/vHHdSbcpY
trdEt1c+7B5qJ7n++bUfbmQvVIkjbymyOhWwIfhUqtI6QZJ363luJdk7RrISJc0hDyjzlLa/ISKf
WBE/kfDoQiq9qZ6u92BlgEwWp6AdXMhGTK2NMKmKYAfZKUZufAQ06ZtNWAW0mMCq7qbyAFhijHoB
svzrbb/dyEfSrbtelhNJl3z5zmFfFkOE9QjzpS1owNrgXBLhu3XpQY4ZwtOBk9YuPdZlGfsLPY7d
lqrhyvyapuMesD4WlIfluVO7+ROsYxlkuCGjr/a3jY8RttkSOfCjgHo2Deody3woRRCoEnS3LX6T
nBlCPJZBrl6eFyydpc2SIixu/LRx8KhKy7KqCUcr3wZkVOVwFVPLvHE7WAnavzIv72Y1bBbIRXaL
OEO7AN4pAn6XW8ptazNqROy46AUwHldAr/xRuMvOyg/gzdEfHh6nrs/p38D877YCUsq/12QDebap
D1E3xIthB9+9ys5P2vVa6GPDp1VgnGTw5IMOAM+tjlWf2sVRd9UUTS+zB9+kZJgDQOuL2oL1IZDN
IR2b356dz3EH3GTcDJTERT9lGz/34yODGxjnVaiI53MktE6lzj/3QXGWQrziNf1Be83z9RH5eMxd
E5DBFigUSu2MgMd4P+vZPdaiaOPQblnccng+zE12U4HVNUtuAykcywrAkSqpfIZ6wqkaXBy/s41U
/PG5zg2MxQNhda+2iCzOHMYwfMjS0K2eJtzDWlk9M6DCmrw7yoz+uD5uHyc31yzDccDZlw6y3yC8
ej8mWFlNJOQxGfqt28PHByDXLMVxPeERuIJVKtSn7gpVgn3p5C+k7mGrWX1uFLnnnXWbkqdrFudU
4KMuTcY57ah1mAp+jmBSDMfEw/XBWuuLsRO4Ywe/JTnD2JTLl0lVj15lfUH3ID5TwXUT2p5Evlxv
am1eLv9/l57cERWKXrY67bj/BYYjHPU/9g+EW7ZKpCsxaVbm2DJTmJdYKnXqKdjlmXRgEqtSFenP
Ya71bZFv1p1gRQcfrYZNqWzBCfc/u6AX8onvHBRWrg/USuCbxadCwT+F5XxOo05ATTQNcMsWIt/r
8RfrstP1RlZAtK5Z12iLkYmSdOIchT9G9izYE0g4F45cbBO8X3gLqg08bW0439CfxGUbm9TKKjAr
HI2kcCeDY+/ZsnUcBKloHupN1cm1jxureYb0hN1HjU6dFlSc/F5Yatfwdr8xZGufv/z/3QoGicEd
/dxtzgN8Jg+ShVUqC9DV6ghuXl3o2n9GC2pUu2UuQ5RUcPHSgO7OlCT17DjfBlD57ly3hShmIL1v
jufB3Ov6T1tZMt4lvN/9MhQMF1YuoKQ6qNw37bB3SfvcueKNwMUPpkK/rjfz8QnDNVUZl8jC3iy5
PMtGPy+uvKfzvLHbrSQiz5g6Bss7oe15PEfNIOIMoPg4H4tfdaSSRjAFszfvU9Wwt9s6YswkyTyn
CgcQYIWCJxuz90Xffr3+6ZUsZLJFsjwIRQMa2Fm77pkBOOzAxE5WxQHGwhtP2GtNGIePboD90dCK
8eyX8+vE7cfecQ6F5H+a0Prnei9WlrpZVy3aTEZRnU/nSHew53ObeQ9HVnKYKnIbIM31L4vs3Zq1
4PDkQHQQ0dRNcGrtljyxuBcerndgReHZNRVoIx0FHOod4gJeTsBfe2o1w0lDw+nWw6UBuoC1hv5W
t5vpmE59IXdwbQbn2d+BEAohsnwXQJoSJ80dCdyNH7VyEjIVa7Ohpx7s8/CbvGEP57Yd1Kcfpqk+
RP68b9TwPI9TvNCNh+OVaDX1ax0Ndtbi6uZMuHwEovY1H8BIvD68a+FqPBB4dbFMyu7rc4j3J2jl
wyjvh+eBoRbd+0PKfLGx1NfaMc6Os2UPHDxheQbasoyLDOJscGaFfxQYJmKJ83LaOAOvxJRZ+ija
2S0LIWDMWsn2Txi04cOQs+HRa2FHUY/WluzvyqSYmpvh6C7QbAibc1RVAMXC+g/qhFvCqitVfdcs
ewyBAmcUZpNnMDkzKP13NbylSQiz56l4CCCnF2cRtZIO5JxkHko4V5fWYaxkvo9oO5+sjPCkXdp6
BxW76L6quffgFV6fXF80K0nFLJbkAMp7/biM579QAYhrfp5r+N9e7mzXG1ibRCOtjwKur02OmLdl
5f+wQBQ7+aymf/BeUCbOUm/Bf1e2W7Na0gBkWUR4gTij5JoQIX5DWq2KC65+O7Y17rqQvl3v0Npq
MTJ9TvKAW3U7pwGYG7tsCA6QG93iNa5Nh/PvBOzBtBg6Y3l77uBLxp8YbE37Re+v//K1jxsJwudV
pNwFHyd8SNzyBe5bB3kTd45Cpvbfv5zOYqk9OCGlk02eAd/FGxZ4sTf9cLPWIewlC/SIrOl2dvs7
qnjx1Z1Jz+K5mMLbko1Z6WCaDqqbsX48EfxpCgbIVzU+WXiwjGVW/+96R1YWqXP5/7v91c5dxyui
iaas+AZfy/570+ax4Od+uO1eb1Ylusgtnc4m/Vln3Iebm+v5kG4gxAFLOigPM1R2jq4VgaLHXRQw
9xKwto3T4kpcmHWBsGWaAagDPr+LGgR1T0Am/7g+bGufvvz/3bBpPC7KoXAJtIOLh2WYX3Kojd32
aSOanR44vrLulhROhCkokydfb9W71361EctuVsBOCcbVqV9nuAAr4EYhLz8k13/4SjA7RjDzvuxt
F8ei1JZT97lvfQ7r65lCl9d3T7c1YYQ0mQen70vgjLVqvsrFOrWWc5KFs/H5lZ3BLAfQBpm0av3i
7IzwfB2/8+ahrKadEFs0x7UGLgeYd8smK+Fb6MxEpxnrEqgNxKg9QEwXnq6AXV4fopWA/rvpv2si
Z37p2SOOVjJ6zRmDpagVdz0g1ORe8WAjb6/14/L/941Il7G2qOQ54mXzQHUB2kW9wIY7088OR6Hm
el8uw/Lf117Q841mAnDNrHDRqTcSlcwNtIUn1gDyY9vfBfFQNZ+/tb7ayLdrrRkx7bUBnBb8WpxL
297BX3MGeIbhXRl+6O5yWNzwTKeNpLg2SUaMNz6ZYGaN2kdrQ7QQVLY5mF70WD9G8M+0Om/LIOxj
8XbqmjKPeVUxXCewwY4j5P2S3IJS/NA1zR4azXPShkTCQKpx72Wvip0AnvxxFE3zux58vvGUszaq
RlaoSkjCK9fCKahwDlA3idvLgiyKnW7tu3a5X9S4kX/WWjKSQ+g4U1sUUDwGcgcAVRLDDney3ads
BpZy4fE01xsx9lfK94OFaZYhcIaLYNeKYaXP3T079THdHfr4rkyyf+C7KBP3eUmD1Do2+9ciPfll
XH3VGwDElSz7H13ITHXVBMbfOSuZRmRDA0/XGtrMlb8lvryyTZhikAuj3HYD6HpXJUNN5A+1tjgL
K3nDFIIMC1CDIKbSnnXzj4qsB3fo47H6Ps3y6/WMsdaAkTFGVkeDLNh4nrsxONaTNb1JFom9XY3F
ibXjTeIScIc2ckU9KYYLkLTPOf/qjN91UBz9xolVd5tNkUuMDDHXvCr8oYvSfMqas/TDI+ojCayt
YY2jCfydOm8jl6+EDTEOBRJo/wU0AzcNfFYCySWKRCzVH5qRN6tXqaUAdCYQXto4Oa/NkJEPGK7q
Q91nLihKUGLBiTmkd87i7Z2uvO0AZQo/QBVSZhnYC2fcfN1PNWoHu7bzm41d4uPgcExdB5Cd4YiK
e/DZm9w3L6ifF+5spMqPdwXHlHMoJXP7Ye7J2W/UkuCVB9LnYUXicYavY+vxat/VwaYv72V+/5vD
HBOh0008tBcuszRyfoEqsqfu8JbN1amov9VZAAmn6Bjx7FPtsidPDnuv1DfhaRxT6wGiAajwBLo7
Z6w5ZGxsYxaMTyjA/PKHYOOO/3GWdEzRB8J1yzrdEcRnfUfCPGkHkkY22Vhia583wn+BY32EhbCc
IVEYC+dBwPBNsa3S4drXjdgXEEMaLad3UxEWX/J89HdsbL64U761U0YrU2+EvG95g1eGIaBSgK+r
4FtW/oSPWwzpb7BJOoAO7QSqUsn1lLy2qo2A7zR4asjzbjoGbh8PQbZTkNxrKv4HcnFHi29ycNYa
MvZ/pXkz9BenKdg1PDFoLrl2CV6rzl6kIvuLtMlGCltJASbnnuTQzZ402FCy7I6lDYCBk59uGiyT
dC9rMCVghd6cF/49y927pvo0SzhAzM+64xsZ7OOE75h0+2JcytyBRwHqDk7SDfWuhwS4rUTMJYj2
JYl7Hm6M1Ip6h2My7Gds96SxFTlbBfusXc7ue8n/N/hyr3J1EhLq8oLfRfN4Ysw5Xh/Dj3cYx5SS
ZPCsmCyYmaVwJPqnI35+YmEBfV23P0Dyc2sRrJRGHVOycaEV82dZOWk2zI/SneA+qahKtEPKHZ8Z
fcvhTB87vS9+5qzQRezivtdDIk0Se2urW1nyoZEpCghRU790HWBSZVLXLTm4Y/YGc5i7IWufacGn
G9elkTHwxBu5ode3Z152bcKZzt/CbHEf5NCzu0bY0G2ofL0xgWsL1MgYi87qBc4xEAaDrvCh47xI
wpnSnYgAFcPF09oRCu+putk8l648iTuhkTvwkufhfoKtl8FFC8KG4378nO9BR0xqFee/QxaLh/ZJ
P/A9qOAbl8CVdWpy/PMs9wsNTkOqu2CBQhmlzhcaVCEMdxX0C/LM2wJmra3V/xD++VBxb8Y6seDF
l+bKLk7KHfnzHLjeY1iq7tXV0v8kAjyBx1CxDN6AISZfoGTJn0ZNmo0DzscbW2SGTFN5TBA7ImkF
u6rdXAAbUTuwAFoceNlcD/61JoyIsPNW0sBe3HRCHfqfYiC4xfhUnZ2iUv+7rQkjFqxqgAcs9DFS
b8p+Q8H93hcS3owDOVz//sdBHYXG8odeZk7afOnPWeDvuP0VYJXYsQAVKH4Cqb0xTh8vvshc8Iy0
GWTV8YDJPScOuwdnkvClhxbyt5s6YS5uVcvOF4qQdOi9lzJUv2cW/ARa9bD00TPUITZW1Eo3zIUN
QMNoEaJKuG8+NqVznG0YAI/dHmK6+9s6cpmld09donOoI0qQMJuuPUy+tQ9A02iH5xaQtN66cbQu
3XvXSMP5WNhQgoWhxHPov1pCghLNYcYBL6phCxC7sq7+o3AVcSmbDK9ptvWDQlChEK+2962Fhrfk
y0bqXmvDOBgTC/LQTYM2qvprLe+78X/BYsUR+x1B4PX6hHx8+opMUGVUNqEdLsJLlUdfW5cdK6/a
IC2s/XojsvOeceZwqtOxwUlo+C1mAISoSMJe7VA03RijtQ4Y8e1YpCeQuixQ9KL9AfBbL4E92abu
/FonjK0MOECw//uZgA4bdHSftaiAqyyCB2G2TI99NvM/ftE3x6DBhl3iYfU0z7V/z6dRv81WHcER
D3xWiptvHEDPPWks5Z8qrfIfEw5V+6Wx7LsS9ZvnnsFjWg7COoUcKkdx31QQkhwVjEMCv4BZQhUe
q4XbBxtKBwn1qLUfXJsmDreDp6nLnH0byvIkArYf/ObXXET64PMwfwIBVuNdIKIAleC/5RFG5fU3
cJXJsXQGtZMDt9t4kTo7e2rKv5Kwh+6vjOxkHPlyAFIxS4KAzIm9wK4yyiR9aSAx/NUhFGxLF3gq
OU3ujg2lPNokLPcBs8M7wUO8MTtLL1C2sK09zOmGTxYR7qcMSKCNbLKyPZmwU6foQhEEwAVO3tty
sXsjj1HJbsvpJuQ0xzt82E4oX9gWHJS5JcY97AaXeCmJn9KBTj9vikATbSomWfWZbNi5zdjZmgLY
4G2pTa6Nj5EI/X6uByYAy82UBx1s72j3fGeNeXL9l6/EBr00+y7PtrA2i2iGknDWOOcuc90dFpUf
D3XYxhQvHYe6GLZInythbgJNe5daReZwdmZ29NgF5IlsZvK1TxuHHCJQdM7BVT2P0MODqFKza5SX
b6yilTtbRI0sGMJkNec5BOtEMSWsrIf7Np+9XVRFh6C375aBP1A2/intQiY2EuZGaHz8KBFRIy0u
ZAhBU+rh8LJYwVGNdvfiwq/zWYy5OnOBXGM5rZO0ah7vOh1t8QnXVpyZLkEkqJcCaNBROy+9O34L
u+zMAQe5vuJWPm/CdHUZNSEoi346DcXbwNQLTBd/e2qLYfDxVSky8bkqqwpZjQM2w8BRr2FBwcOC
U8Oj20HMU7o5xCKKBpIxxN0Czv/F+//33TAysbmkI1WYRehRpcIRWqdFnSjVeofWAwFSTcAA9yDj
HaOJ81M1RnzHL5deMHfld1Iw98WBFvAus/AeR3UGEXU7aB7hZRucUMYoHwcNyjeuJvrBr5CJh3HW
O6vMlsfWouKuA/l4twSFOIW6zl+iuiOnLJjbR5CQw3sPFylgJPwwtuBa/ymqbfCspa7ulVbdYRHj
dAhZGH2GPUS9G/tI7Tm45keWd37c1LMPxYVm2PUTp7uOwRN9lyvmARqFC2EQhj2Shu29QjttSnqG
FwuLhkHiSeInvjuxgzdM47m06iyeYYIQK68e7qLcG3dRAXhgNsnmMwDh3ddssoNT25AiUTAvOsDH
USdO5HWHBno0yTLCZAVKc/NGVK1Fsynh0gfd0oCE4gCnn70NaAceA4A4jr2Kp2x+qKvsi9W6d2OU
4S1G9l+uL/uVRGvKsgSBQDUO6sRQU/WegCF/mPqKx2NAx0QQXKK5vVWsWilxRiZCVMAsS5fFTFOt
ZTJYRy9oLzpJO9X1Bwbb6AiuCE4RPPFaJUNfbejOXDakj6LASMHdHEXWjHNC2lfzuAsXqXZ+GT31
dvuqnH6L77TWipGKrUUJCFFIctYt2TPxk6jXZa7jqOo2kv3KTmKiP3XfzC71BDkXMMO+HyJWfnIL
y9rYbtd+vpFbWdjXnLRTe54JvANYdtfP4W/H1z/s2n+5vtBW8qupx4JXkgCuty05i/xHWMxx1EFU
HLCH275+Sbvvzgthp+vRmUDya9n0h8IKOIJl7hRsXF7XfvsleN59ve+D3sFjoJ2KpQsSQsryJRym
LJEQCt6oFq9sqiZgvrSHqB9alBFBq6FJCxeiIvbxNJL2gVVOu5Z/rvA+SoiN9yevijYwxWsdu/z/
XccqRxfwDmgIVESlc0+9rIPnNJ+TKHfsG8fusqDfNQFGdl+H8AhPR6d4yMLpMZyLvdb58frEr+Qv
U3I4gqtH3pVOc7arptIJs0KejETAeDxs9JN9EXbD9WbakmJaCRQTqggjd8UFzeFWW3WfNUy+fUff
QWQxGbyNUFwJdBOwGMHMXIvZsyHVJQFvyt98Dibk9cFaeV6MTKQiTjjd0OPElsLC/AWGfW/OoPcz
ta0T9vXyxWUKPkOtGA5cqfEQMdd5cpcgxFmOdTcuOSNTutMSjKWGjbr2Xyb5g7f/09Wv691bWwvG
wXQmkjZheHk8tZvwWEeFn0Qu2LneAAsiSgv2ZmU02ngUXmvMSJnQSyqQAwpk/NHbl/NXyl51DeMw
723bG3mlDRPFrovezSir7XSYchLXAM3vysp/7ez+vq4rsWeS/7w+dCuJwMSxC4fYbscDsDfafufz
b1lg7YZmSwR2rR+X/7/LAbD8oVHlg6A+q1K8cHlByDresBtVPn2SXd4mRT6Mr9e7snLSNmHpYx4R
uLZ3Dso3n2T9VFD7rgr2A2j3HA84ahMiuNYpI3fO8FSyqOZOqrLHaFoS1jzCvSxWdRWPfOO5cW1a
jORZeBzuSRx+PF4IDcqiG8uXQIRNYjXjFsJtJd+4xvlooqPtQ2zESW0ovT3S3I32oBFs8QPXBsmI
drCCHNVQh6QapcVSRBBXTdusP4w5ZHT48/UZX0vKZtxzSMlNFXax0O/ToWrughzGQaySd5Pr/76p
DRN+HYTQjG76yU79rn+LgKu3nPlQiOB+cOyN7LwyEyYA28GxuKaTg3KobbV3Y1g2n/JyqE+3dcBY
rnlFFZOtslMHVsja/tXXGnTQKl7mLfzAymL9i8F7F+UL6qlWMdtLWg7siKCOndGOQ8vaOAGvzLKp
vhJKGmWD9svzAmFKURV7GyewxRVxvVUvWmvBWKzjVEH+X3rlObwoYToV0I86rqvx/6FEi4T3wWXE
RF4zWlvwGMtgZoprJLFFHIT9Lgz+ZPUWdXRtEoxtaZwsv9RMz2eP+3zvOOwZVBMn9uetR/GV9GpC
r6WaYDLDKh9F++BZZM2dHVgazwT52fW8X43H7lFY3zgUr3TG1GXRVpBbASvEudE+ajm29cqAWm8l
P1yPiY/90ihM2f+9MdXLADF6QYazd8yO7KRf23R4nD7ZJyA5dsFO7Zadc5jv6YGfoKf9SE7NcTzR
Pd1fb3+tf5eF+C5i6jkiQgcoZkvyHeqOJfmu1caxe+05wYRkC4ondtK7HqxM8x0fUdUJQixlrYND
R5YcErGALQFMkshmvIcuwQZmZSWJ/VWke9elXkEYiYQS0iKM34ucfNUSNfnbhsvYqqquGGjNIR3Z
aahNzHicIl+rYOuQsjYZRvRXbi8IVHmbs9ZWUrtFGMNn5HMbZBszsjYyxi6Fp4BJTRTcx0VJZ0/g
KB37Ae6Ut42NEfcgO06VU8MVhxfzvp/mRzh1dLGCUtL176/kRhNILawFlU9rXs4DvF2dEV6B4WPv
ir0ESeh6C3/1oj5IjiZgetZUqdCuwjSj4k0xN4sx4/4nW+bu/yKLVF8XEnWP0CqLdvMYyf1YWkCL
RTLaTdzRKVlQ2JdeOz6RoArsGEWW5WRxQp89b9EqHqzmq+WiiHD9564NiJE6IGCc+1HvLikRQ1JK
71Bb/4Na6Kkqi9uyg4nBlirMHWo3JFULz3ez1hCPV+43siw3NnCJhHexKtUMdcY6DNJ5DJpD5ffl
yaZNiTWv240M/jfdfDSpl2h410Zp15Yra0bO3Tf3m3xY3qp0KvdVG4/f9I/+MY3+8eqY3ARYjf6D
xfYrK5c+c9K8r9kBlOa3QvVhjPLqn3axft028UaeyIULqeIccl6QNEr8vrhDXfDE8Eq7+O7G3XIl
FREjVdg5zuSgUJHUyYFTs/XeV+xQtnJj3teWrpErfBD8rED2JGUeDKglmEFx52fDYfEB9ilsYm9g
ez/OeKGJwG6HcFlmbK/p7AGaLlX5AnTaRh8+HqLQhGD3cOy1x8XGEEEcJlQQbSF5Ajb2Rrr7+N4S
mpjrXIneaiAUn8IOLIal6s4uv/Wl2BXj99DZsl38eB5QJv93bHhktCjUtWkqHFgD8N/AlO+I9djP
v6+v1LUxuvz/XezNDsCOclxo6jTzGwx1/+fA6DjOZbYR3GuDZMT21KHWUnldf/aI+5BV1rFv6Rc5
jKdKQE4+b29TR4QD+7/7UVVtHjVRaaddORwaPyh2KEF+7ntrY5zW+mFENI7MU2vleZDag71rujcK
lJgbAcEIJZtS9RsPX2utGEHdMrWQVjtA03Pwu4Ih2gvhvzZd9FroDFS5ptxibqzNuxHfXef6Gtx5
L807WsS2zb/6TnvU+sZSVWjiqlVeDK2L29jZGiFeFsOMpZr2lt63BxrGPm41GxNzWUj/3TxCE2Td
O4QsnYbfmMfTbkpodVt0m8DqTKvBmmBme/aqP7L4NtGncHhrYnvaKget/XAjsgeHEq9WLbj4lk9j
L1D/9GO1sY7+XhY/GhUjrH3ajzCbpIDPOxwqaBAvmn8G1G++lFz551bjsQ1s4dlbdkv4Ox+I/FUs
NWzgRH/vuWI8lGVIRCJU+CpCR373mQCW1JpgjRv7Y0aTUZdWAsRhfRZc9IfruWgl15mQFzLQmfEJ
0gdd3R66pt4V6svUO3de/XxbA5ewe5fswCwRUlW6PysWPUDqDHSJqowh65cuzpa82kpgmXZHw9K1
/gDJvnMn2nQcR4iD00/W1N/0RBOaoJfKLhwGOxYb7gukTuzZV7/GhoQpkNz9gZZec7w+VCvdMEsM
IwT6iopw5FMrRBG8x/SXEXHixi+Kjarrx68E1HyE9btwqfg0qVRn2HGcb8y2dvgz5P/A+gcG9lFy
vStr7RixILMI0jW67VNle2QvwulbNs4vQwSZrAkitxaqvWzxt7xBPw5ragqFuEVOx4U4XZp7rvs4
KIujoMzFTQdL6GD8ewUrWjjRbJExDXo/LmHcZLPHUtOks7foRB9vQdQ1Nrq6g/5ylWUyLagojnJx
nVcbksYnbEvLbnZ0FdeuVv9cn5qPVxkozf/uTgs/JdsbuwHxVz4FxfCpn6MDCAi/r3/+44QCZue/
P99bMNsmvT+mFZQ13yAsJpJFONbDLIf8RMHe37jnrXTDDBZNVO0zTru0GcrxOHdum+SexZIxaION
uF9BRlCzLFdQbNljCYMzj3u/CpHtJgltLtWAJALKXybGmCxCx9VQF7GsnWFfKrYls7iyJsyHbR9e
TorkHYQVS/d5hiGA0K04jdAUwgv6/N2DiPbGFrDyJEXNB265NF44jkLhjX4u4zHzA5wS9e8LW8UK
3QP8KfyTXqwU6oa/Brf5cn2hfFxZp6a4iC0ZhPsJ5PrDYZke4GpUPA3tEuygODvfA44ijw0V3R93
8Lq3LPCijUldyUzma7iS+Tj2AyT8mTWKpK0rPGA23pNsWtQIGZzTWJVAVGfj2W1tlRq5o4wUt3ub
wDCgseYIGvve/3F2HUuW4lrwi4gAZEBb4NryVW1nQ1Q7AUIY4fX1L2tW/ZimiOjl1HTAReboKE+e
zDzRZpIJUQRk3/dHcuuTVuFjGlqVg688XEHDvBhIEsfo3eyjJi2fU+Z+m5l4tuHwV4AWX0Pli0YC
5RWwMYSC1+ucOXc1nOHQCbFXC9+I5WvV8qKfihCiuOY6uPm5FvbRohT9/jhtTMYaIneWMaBGjPB2
HqsnPyjhQlVUzyz/O6oiX8PiTVmGZaXw0zvvqeWfhfdVlx/e/+kbUXUNiJPKgqi99FhHvGQPc4A2
k8Zz9Hdo+/ZnaPR4OynIRtT517vht2wNIjwjqTpYAxVjWB/lUqjvS8VKNxbQ+jzwIpxvrNdPO2/b
mpC3v//2NrLINMtbN7j0hXvsrXcE2nFCOX3nOrFBq+Br0BvWfDRUHWyzihaBVCpqT+A69rG2qA3D
/zd/wF2AXYeahudpHOebzhEGLTB+dmzDOUjen7utMV3FgMX1Jqp9mNfwxa1OdLL1weXz9DEvhuJW
mpReXWeZ9oL521P/ewvh/47Fb2MK3yIP3UINu8yivS+KKimMf4CISUx0iy7A+iLRAuXUkOepyaM0
JIx85SWL3lO83ZrTVXohrPQr4JSwBAqpfwTjh52gw6Biv8i8nSvF1itWKUbeT7hWWbe8ag5JltpA
eQ94LJyuBViL78/ZxivWsHogoXnh2UnDFS8dI4+3xakGjToKA71Xlt06dte4Og37MZBjEVyImX+g
dMKgEjHdK51/G8rq1Z3tUanxw2jFj8Kh085ZsfnWt1X62/qAcq7E/V1V17wqvgF3v58a9uAPRYSe
Yp1gPXytRZr4Cz8FabZz5m5ErzViPloGAdKgKrAmGJQ3sjLqUwGouW6CaCbzniHC1mtW4YS6bpXn
iF7Qq1/OORm+zW3/SRD9Qs3ftYABLfj/0XOzQkOOM6iv3Rzcw7jgl+elWdLDcQCy9yqIUWNbdoLj
xkH4H9B8AB4AWZHqOnvau4xpa66kpNVOUNp6+ipnmNvUwgPTqa/Touz9HELzsyZZ8/H97bP19FUQ
kK2EFtMyQrpMiIdmQaNL2z6+/+itSV5t/ibLYMrSBDArdCDqUUyWwZMgBRTPm9c03NO1/fNbYPn8
//OcdwUPcjPB+KX10LrmShVLR43JOAs/yrzd3fjngWJruHxAEW1yQr8CnbTnLaRcVPCEe3OYeBNu
l66bt9GiyHwQ9TCfpAIzAe3/ddLMvE3YiOaVZWY2HkUx7FRDtz58FR5AxOdqdGDoUqb8SAASZO58
qZ0HGC3tRKA/h1a2RtdHbyqneYFbj/B+lumTqD95dCc3/XMizNaiJb5JdTEFXXUtVZuiuWFIDyPO
wxs1zM5pCUrbR60zi4sN6/H1/eW49TVvE/tbOB1TimZvlZbXbAKiGNahigLGDnAbTv7uBavsoTJj
3VlKgQ1QAw+f0f1hiEfipdwDXbe+YB0J+k74GmjktS9HmQRIv2NDZhKxTOysqa03rKKB63f94NXI
u3thPsmAvEpdPOk03fuCrU20Cgl5Pmd+1hRwtctM/qj8UB2GqvN3FtWf0ze2BtX5lCrPIbAJp6Bk
R/XgfBoDfaQWbfdFzaO5C3fKNhtbb42qZxAoMWIw+uoz/eDMYXdreIjUZtKvsp+dnfj552s3W2Ps
lo9FnpeBumauy25TwPiQIQah6rPrDhYMgrD7BeucMm5za4fIDEu4k7Vtfd7b33/bKXzs3GwycANk
5Ln1HvKwBZ39yaq95s2NVbZWLfH8cXZBDgsuvPmUOU9imBOccsf3d+HGElsLLzisC4YprNmlcr3+
IFM+nbqpK3aW2NbQrPY4suUhGwgywbIK4aTwkIIN4YQNrK6e3//5W2Oz2uPu4jd67oPgkrcQp+VX
Uf+q9vDErf2x2t1j74fY3lJfpW29F8JE+nYWzwfTFuUdN4REMDUcP77/IRsefXB0//9VpEJaVSZs
YQmBOw6J/Jo1LO6CSZ5C3pr26AfBaOJy1A3KXWyG2lcNymMeS5xrP1U2qYOD7tvzzIeG7twVNgZg
XR7gkBjrMQLiksLB/djyrDu7bVGcIO49xCQl8zHTZk/aZetlq/Nm9vIlz/o2v07QApa9juB7G7Fe
RhSJkFPsoWQb632tPqFhHsM7J2yvRDoG7dzQ8OykvxOCNlbjWnNiGJZReBxM8CwvT3Iok9B58Fu1
A7ltbKbgbeR+izOy94MxMBkYwWH5w4duS8Qz/WNxgnOxa623QZ9hwSqYjUC5qQfWxKUZg/SswspL
sqkkwBIbwR7SevBOKghQrQPfWcwOsjbWniu3QPO9E4DwF+WQwIKikfbmO6g98J2L1tbIvv39t2/n
hOF2jzvIRcMuqQ9+orsrrmEt/P7m21oUq7WHPqgC7aiBuCyjOqBD5aJI8ZdLYhUBoXhboMplwot0
+aU0Hjpb5ruWeDvheyMxXJt8VWFGqorV4cUPuicoM3gxOk7Oddt/tq29WxyYSJvZfnl/mLZetgqI
peWybVUoLmE3tSKqcHu/9YqphoFN7STgZfhpRFo1XuupynYW/UapgvHVAHKkUy6BACXECH8IT8V0
GdEj2yS5VAcYpsEDKD+UY55Qx/1GrPm7zG7tOcZVWslRC6DO6Ft+YLw0jwT2AFFY1HuRaCvgrW5i
c9P5ztzS4AKrzEQXZayHrzCzjgr2waq95q6NmLGugnvcortqLrH8SjJHM2U3qjJPYzPEU5PtHPL/
HlH/RebYWvUhDS0DdO4D7SSOd7s46GwOvMKJLTwhoqwNs58DOmKPIZ0h+9GDQ6vR3ngcysZBNujJ
DxIlEtwuMBgXP+vkoaNp92Ad4sW9QzP8p6eOrjMSwLZYADpQ5LmDDsiXYqjS5z71gjc/IedCs6y5
V7jdHlzReUnJpcFKdV00r0h9XLoJZo9FlR/SIVWf+z58I9QJce7a1gVe2MoPsxqHQ1/mASSwRA51
DNv2Ue3CbvyNU9bl0CPVuXI/o/Bvs8gdJnAZCp3VMR2leC47stzzrixOo9LB3WJbVCGN639wSrh/
LK6WkAzXViVeFvIIotGUxrQD88FUk5NMtm3PGL8mrqDjOx5z03ASaT3kj0swVG1EwmVKxr5F/YPp
bPqn9wQusRo+Bsd6Fp4fe2Vpb5cAAkR5OM73kxnVMZtds7P5txKUNRcBei0QX3N0cMlqDya6IGPx
pGfj/ADtlPTCJ+PfNEMFZn6+ZA/BOEOjtGunaoh0F6afcoO7XjSG4R4rZSNmr7UoXIau/wLCqNAT
AsJTNCRmEIPZyXw2jpu14kQB+UEh3dy5mJxdlDXJLMWTyMVOUNv67atcL6e0dDPup2gX8p81ih/M
LU/vx+iNX75WlSBaEEGWMESXxAU+MXGnawgOjDvjshFO1qISfQlRAEvdFFi7G/vmVag+Uf69X3x4
/9dvPX+V4niDJi3cF9MLHZwT66CCTx/rcjoMrrcz9FtvePv7b4nESDMbGrqkl3rsFQj3KeSCrL2H
v803a7Pvf/cZq2xlxgRkkhXOJYVhUq2xWcaXpvtYwej3/Rf8W+j5Q8hdSxvwCpa1y2DTi5vCKsyZ
CLn180zGftAUHSzGFzeBWU7xfdCTPValzg4LqJOXNnPaJztO7JDDMe0UOLTZOTC3xnV1TCvtVX7l
45P1mMdo6E+y/lub15FT7IzpBr7P1uZXbQeCvj8MDmYO+GhPQVIosu5OiOqSTbyLupDeLXPlwjJP
NpFv271r0NuB/KexXqU9eT1RnleNcwm1+ZL5wTe4V7VwBdXop6j6xEmdJZqmuUlEs1v53trGqwgx
tw4z2APpJe2/lQJ3PfQC2Z2R3Jiq/wgj2EaKpasxkHycnjlt4ctR5EEegdrkJ1Bl3ZMG3XrRWx75
214Dx8ObGCHpZTHfDP+Zpn7ke4/1tFdR3xiktZ1gjSYjp54RjUbHurGsw/GlLWr64A7zHjzy55SX
rlUwUuKZaZiwz3wxMtgGBB9dwl6Ht2hR+49eQL1IiWbnrvDn8aJsNekWjXNooPLSS1/3yFxaLDZL
4yoPi4im49/B1HQ9/Z3gY+pxll5KhVOi0CqGyNG1E+Xr+7Hpz9uFrr0kUX11TBqW8kp885zrsIxH
nzy5i3l0/eIVGdCjJNMr3Jf2OhA35mi9DAJorTTzBH92pYo6QhXrg1bj3WyLG2/MnivgQn29x0T+
c9JO16oZlTP3LZp/nYs33Sj1Mzcs5iSHxQKU8PsxeX8EN+48lK7OD7j40uFNB+jqVjo8Z5DIvofa
kXMzaNkkLoNIsBDKxsQJliTI0uZzWQsYE7LQHN7/BX9OUOjahLJuC8ZzcBiutabfZNnDikZUO6uc
/Hnb0rWCxlyTshmg/X2tjfavIsx/+Q5rjlXaNNcJmFuC0sOJFWivWHy0no8DeV1qpz3A4QCUtKl5
cNwg9oh4hl3rFBvoraLblD/nnbmFKvCh9uEgYJoLYGcKJjSBrBE0ZVRYfGF2hOpQMAMCprdtkf/U
fE4WrzotI2EHYV0bhbB5id8fw62lsoImc/jAM+Ar6UXTmV/ZROonZ5zas6ypPE8D3EDKdiQ7ac3W
y1ZnVLNIFLimFusSWFDiqKF5ctSirqETmhu66OFFwkf2/P6Xba2OVZwidUit9fFljQCwrrybhevn
9x+9sTbWAhQ0V1nosiC9BKT4p+Dp94kU9zNM2v/u8asTqaJVHQQGRcCi+1JqD73W3W05By/vP31j
EtbuiYh3VRFKKS4a6hJnHRYJL/g9L8qXTpghqrj38f0XbUS8NdlZebnNFQ3CS2puu0ZGpGqTDNmy
cOcYXumJaf6uR5X+u4d/O8LnoKn5UuFI8uul/DAzJ0wkMfpzapWzs3Q3Tr01xxnAnuALZZDZxDbx
neU0Qb8N5egn1u3pJm+tKvL/iUigZl6DyYeMR/J/WjYscQDt/NjU6BL7uxlZbXZUnhirGpxBvSnu
M2K+q7J/8DS5g7/RyU+nz4rsCXNtjddqq9uK9Qy1RlweyymGOHmk4sVr43ras5nbGq3V9i7pCHdE
t0GCoH3zMZus/SxZCZnpIsjFTpKwEULWJGcIDruTgFf8xab+yS3YUXri6/tTsTE+a27zBHnpEm0T
6WU2Z3gxRkPzD9GfkeruxPWN4VnzlyfUeC3zcIMM5hfhQles/ZF7397/7RsRZE1YzqfKsBoKhZeS
ZPFA0D0/fWfVT6l0RP2d4LE1Pm/f9duWRkfeXCiBGBiGL1n9Ze6HY8VfSFoe3v+Gral9+/tvz18s
z0njdzgd3Op+0dkNdEV2QsXW0K/2cZGSsGk9PDqFwRUMzOISxul5vuzM7NYvX29iOJKhexE7qxr8
CxvGQ17sETi2Jna1aUtAZoygE+KSuT1UK4dITgXYmnNEmxpA+l6peOs1q60rhyZXTi+BW/m/5DhE
tPxmGF4kOuDke3KsG7OwZhtT176l3Bgmbf3YrYCTvnk44/h5f/1sPX51RvchrOd8ToEkDOYFyMUn
1uLqZZb5+989/23sflufQ+NBH9dy5yJGcc8ctNSUSoMga7KdZbSxwdZUYxFaj4dDnWISfgbBs8+W
qJAP/rzTjrc1Pm9//+33z3JZel4IeU0nVSRjCPrJ7DYAczxKdhD9jY3wH3oxg3ZPHQL+HBQzlzwl
aVwF5R4pwH/bT/8FVOi/CPNvX4D0sRitneHEUC4urEBTGkaVNyxDNDDZnsPRLjEEpIvbdIHcixZG
3+WBZGdPZ91H5U4sdvjQXmu3HB5h9wmRVAj8RzOXY9zxvoJTUf6t6VN1hFN2drNMvTq8v3S2ZnYV
IJo5Ff3Yg+HVpVBq6c9Y9PcdgxNkQ/8uwv17I/xtaIQcepM3QIarMr9wSGSixosWtvbvutjpv+Da
b89XgS16MuHcRbEWDGMva5Ledm7kwYRhZ5A21ueaYZy5dYVGLxZc2mWRMbGwDAp92Jb4Nd+ram29
YhUioGjM8s6bkf+CkHGaZfM2+5ycRnfXMmrrFasoUQap7nLI+F4CER6Ml0b+PJw9qHq8v5I2dtia
OCxEC6MwJYDR9/2XfOyTXi97DtRbz377pN/mGHL6JnBKIS6krh61ZMg//zL3XLOE+1q61eAgtA2V
yJ+mQdWfyoHzO+M37nNg3WAHI/iX0/CHELHmCBOAueCAZPpqQtVAd6cPgy4em4r94HnL41yb8Ni6
qTxVsmR+XAhoOkJ6EQsu8/LwLncc56Q6yFvTmtRn4lB6Ng0xn5kpcFA1lSlvQicoURZdRkg4t+U/
quTlbd+B9Xxfhsr7TKdsilTpQBSmr8KjmD1yaUmxJARFzmOAf3fIq7r72nTd+AK71MxGdbag6FVz
w5DWOmjOyDvyQHnffcNmg3FHaVxzCZaiSOaMwLi+noxOmHHmpIQh3T/NqIkGnDjWj8EwiONY39bK
eP7VQFZbndCeW0I7CarXBchCUb/M/knx3IHOUg3z1Byuyp96hMS4rsbxZiTYCvjX6c1Q6eqhUTY/
DV1aFdEkUJot+ESfjYCceuFr58NC5iW2uZEXIu2QUMmX29rR4M7TfrhxK+PvHL7/HoJ/mthVCLWc
yrSRmbw2RPKfoZjcWyNCn6ObAwinTcGU4GzJk5aiO1y4gYhzBm8JJ69Qx9CUwaZB5WUREbsMzyLr
xsuIbHOniPHn9ImIVfrEqtLxBk+JqwullZkHUafq2Oe/8klEsE4+vr/3t0LLKhfswlLLlM3Flfb+
+NSNwVcXxe6LqgndecPGObX2ueSOp1FXr8vrYvIkFV9coc9DVsCxag9636jGkDWPXNN0CquwKK/V
AMwm9oxXnjwdpI+VtkUSeqQMY18Vy9WSIP+GBqHhwbh5uHN9/PMQkjW7nEIhAumC199YNc4xXGir
S70EY5K2A9shrW6thdUBYCVAQWFm9wZ9K6j/eqDIo3jRF8HHpbG/ZNg//c1qIGvWuCIo93MBHWaM
8Qfuph9pEchI0r2+qa2hWp0GtjRO5eqSXCH+doajcx07fXoHuaIPf/f7306h306byrHDNJcW5nWp
LxHSumfrFRfUU/f8qLYmgqxeAMZ7DngTaqQM0VJ+62keB6i7zQrcQEcf/u4zVnFp9By3JVC6uoF/
QdyjE2EB6D0X/s6d4M9nMhGrPZ/lJmC2gpXuUKYmkp46wYf2+f2fvpFPkzWRm7Vh3cqMmRuJTq4s
aWvjHbTXkz7yepUjH855+qvmc/izy8CYgomKvlbTlD0zIOrwklLTdEw7hCAqoNQ81dT9gLLx1Eaz
VdU/QTCoBynSsogX7tATeCXNjT+Pwa/3f/6fgxVZs8ONwdHuFhW5covjL+MdPZXgUEdhK/5ZxLin
5rmxD9b0cEFQ02AhFOdtixZ+M6P3hV/Apk3e/4qtx7993W/boGybxgkHqDPDEiwS7OxnVeTynVi0
sXrWDPBQcdQlRFbdTF37ip316jh4/Ps/fGv4V/tX9KWcyla7UOJ3k8l0kQC1eExfAKvsDM2f0Wqy
tqJsZVnK4U39qxnE177yT3U9VDBpgsiw5n1c0u4Io8w9UdutiVht5HwYuJ9lcMCp61+6VsdFnNCg
vhMlto69tQMfDAM1TBDZdJUzMREpxpOoyC8b6Aql7eq+d4HUyUa4ETbl0cmcHWGzrY9aJSYLNEA4
sRI1R7D1P5RZCx0kzvJRR1VeDjt3z415WlOjkQ2WKDyDRA97yRg9IfFSd4dqXCILawOSA0LiexBS
sMEmI2uqdKZqtGWC6Hfl3tKgAds1zuPYifTcwyXuEZ4gNXQrg0wd55C0v8rJGdwLmpjnH7ZpxiqC
bALqx7M/ND/JtMxfsqrrO2g51BQ6D0uff1mGcPrnLZTBUD5UCsw/KEUVrdQJzK9AMGesHmHK7tJH
iAgHx6X2/XPQtg3Mro1/K20/P1bognmE+k5+UzqZ/7Ehaj52isjHgIbyOKHohSzVdb4EzK1f1QhX
Pt67b1yNcpGPqGYWB3Re95+yUvcN1LZoUUZdrrp7KJODrroE+pR7ZjmILHOOlPkKdlB58RXXGX5A
k2F6TJtxrmHWxatT7tu3Mp5aHsJSzScYjJQ/pxTs8nb0lke364trOYD4SNpSAI5LnZtqofTJcwbi
gRw36mtdyO5o+3a6L9zSLyIw9+0Rgsb6yJdePThwszhMkupbvgz117l3mpOrdfbLXzr/lpTmUwGu
36nLlouvurtxURKk/MlNCsc2CeL3W2O5lLEnPJ3YOryXQXfL06aKUtd+8WfGE+iovtTNAPuVts7P
kztDLTRk49XzVX0EpgUcjrv2yGR9W2pYmRipz15mLwsI5iUbLppB+Hqw9geMzO6yuf3YmTI/Es4M
eECDTkAULqF4AU56YPwXjYt1BM6oGxlFs5POxCNYygoFYfGFU/3d9Vh1rLqG4pzxoe+25E9OGZDI
g91PXMjqE6Tf8iiDwYergiKmlVgS1NxySKgueA28q6Mavlexbpbvnm5O1jc/e8m+giL9GMhmiTDr
Fziaot9F5hffp37ChTvE/ui89kDfUchubZK+VW0ay0lsPdixOfTNUSJrH5i2NJFO4z6wMQWMu8BV
os7ZcYFOJu6Y5tYNS+i0qOd2qB6rtkkT+CLhfxf+KxyWbmHb84F2tH6GvdsrbpBt5LVlG4+sgn6p
C9XSpSLBL9eUD4TLPCI+7Cpy18ClwWkcjHEurjKgIA5mTpwuoHDyEW2Z9TC8tBY2IfVSXZArOeep
HANYpIlf8wILbSrr56By/qm5P8dN099yJl8FK59n0sQd7T9mofykBvYDziNlBC2dW68KfsyuLCLm
GhFneY+nuWAPL4N74kNooypMi5jR8jatM5l4KGQfwMhEsxr3vquljnsKB1Sm3QLugu19Vi0XRtWz
MxXnWZWfcboXsTeYo2zFnS7to7s0X3E/ueuoM0e1HK8VwSSHVN2SDAyOULn+QUBCKEH/OknKipmE
ZPQeydW3kLHnmfsfGkkvHQsecU2u48old2DTQM0KJdkINcvLABdp09cPftU++72940BNmxQEHhQd
z7kN70gwf2hbctNX4pD25i4slo9+AYs2FzWTSFN5pbx6kt18djIYFqb0WFr1o4cxZMy6+ug3LZor
OiRovfurK7wvZu40hkORGBd+LN9R3ZmgNmc3gKZgwKY0khoExNYUYzz4/oMrBRi6hb01qRiOHESw
xB1IQgP+AmHWBFiBiSasJ8Q07wDihz0Urv4BJObWT917LNUqWiYNqy1KP0udJhDHPQolW4hlN6fU
SPgs+I/hYr6grxeyDCG8ZbqGJAGVUBz0w8NC6x/Q9nhFY95JGUA3XS6Tks1H9G27Z2t4BHT7hrvL
AaZJIur7CSK0pT74QA4eQZlKY8jAPFUy40kFg744KJZzw+rvLSm/2R5dKFMzZDFEIl/B3fpYkBJ9
KgZaYIs3vxZeChBGy+Dt4JbH4M2vNXRTuDrK5UF42aVBpKBZweK2tfAfSwFBpHV6lzfiTIBYX+ZJ
L3dBVZVR6fePabM8OESA/OfyT42DBaQrMT22C4sWf3l0XHGH/iKM+nKo0v6lJ/4/qnXISweT7Fdd
EcwP1Neizi8AU03tTTtm32c1P6fcPxVIjBq4G14Gk34ZsECifGnvZgRInCTzL8dFB5r0P06eZ2Lm
p6dFwPdyCpyD4eymSfkz1bM+eiO4MR6vP+YLyA6qtW7Ut6U+hpP31TPO3ZB7NzUMPIGxeEcOM6Bb
nyp78HLE7V4Gh8bCZ3EazEPrgQPNtLzITqDzou5udIuFCFALwXfA6QffoNA6Xwfj3Y40/GE9+Thb
ekHA+abaBmsMxiHhYD6JAWgHhck7TYdTRouPAjbpsIX1TxS+bVEHmICp2Y1VwS6kwTWJmeXc43SO
KiidnALI0ERkaTEBC7n3u+wGXs4Zegzsa0qnl9YF+QX8rIsx3aOoWz9K8+6LP7Vw/vAFwGjNv4CA
dkFKAdRsdG+h7wzxO3dwAcOp6dgX5U/SgTXNmwnCtHAqjgDE/fQMQZWdO3donT+p0N6GTgrpigUJ
hNtVyVCELyPLnqAL9mQYfptMoTrYwA39Tbk3LvKS3JiyEbGd+z4Bjf5BYrWgJiQJeAjZNzbSNrId
TvgldKYYg09BGrZPU+FV0ThUX/ycFh+cheq4zqYH6GyCydQcHX+81FhXs/9mIre0POq8HKu6gdvp
6Koizv0qjLRNP/cGhyuAVI2Vqj/6wtzLqb4rgWXmpn7OmvLgjbBJHUHMbHJ7LjIWnJVG6x20JF+D
nH0IIIyjNaQgOlqouIddOGzwZBqFjXfwdPqsBb9O2MAxdXMPzXv1fc/LNumMRRufcaeYeB20YZqh
Rr3TB283fbP9EY09YvHAwWSRn2eHwjYHZvGjcOM0qJ8WJBdNS3/wcX4uM8ePxsnpY4UWA0y3+WBR
2QkNNl+T1SQqRworShwkmQ0AWob61DKPR7Uln5rM+1ZTftN09Us1YvlUGUlmgPm+4rCnFZApRa3d
CHi/5jMjsYTB66RHG6USrgmuyqIypT+zrkfSOJA7CbWUiJsGqY4a9GFs6hltVry8z1tcYXIA1YeO
MXhADfl9lbbf/UXkoK8HbRQI3fwEw3RiSTvBQgprvMlf0sIcg4nDzbTvomrK71kQoK1y+Ewy/qVF
O3OCduW7sZ8+N4P/0nJ8vuukzx7VYTzS6SOQsK8FySdI05dJjZ7uZAo7TFShISnrg3XktuLVzt1d
BaInKnm3BQfLxvRINvKexSmqBUcOdc8xShtWQQKwqtqnKvXUDVcVFkeou5N02ubBDzw+QQsE4bJX
EnPUQoM86gvufK9ICKvHotUmRTMLxj1bgFhDWZjWYC2PfQmetCkgGzWnbwiRZ2HM4lI37obctTEU
bgIdG6T4n8MhQHMzJIqRHwBBqk9LYfVTyUZ951OSPwOJl3eqJfVL1sIKSzksf6YeXFSjHEL3aayd
ABdYqlzxWNqw/Tz6srl1SdH1EUHCAgUmMjwWVEw/uJKiSbLaH9o4QyZ2BoBpLjDYkRgxz6b8JoDr
9hQ1bho8EPjx3sgSMlgX6y0TeyGd01RxjcPzU55mIm5tiO6q0jqjF/UGawLsdy9TSUU5qOohlHa+
e50d7tPWzjg/YbryaPFLP7O2FzvA+sY1ft0m53XQDYLr/AzqIzyhMIfGZ0g26yur7V8Vnsm646bK
9VAsBZ2vAfGSRk2RCYfDAP/X94GIjTvuuufGd2Uzwax2uqbWutew8JcT/HjhxNkOxc41emOQ1gRr
r8eFsZ7b5qYXd8WM6w+NF3Zbsz223AZUue7Q7XFNhByeGGF/LJ/msb2tC1T1mlJ/rHRen4CC/53i
Mlm36SJ0QHhL2uymqLLxtUX2+4KycXloO7unnrgxH2tTeJWHk2iqubppVP5rxj23masXn5sdVOjf
5/y3EkSCFfCEwlUp/LzPbswsy5cc9DmNbM7PTtDfI2eNBPvYwUj4aIuc/QxdUPphXSJPQimQfj3m
fOjoaM5SN97ZNV2LRut2/Ci8MHwshn4O0aAeDo9izAYvEqnMxqjNKFTtvfotC11UEPGQFXBkVUNS
kLFIJqnUoxx8ewgMyoXMJQRBkoz+qVzQtZbn6KdDR3xwpfNEIuBM0MrgFlAoadw7zc2gY9FCljrk
08UONAkDJ0Frub4vHE/eWBbk59DOKhlyO0Yl+mbPiy//x96X7UiOY8n+SqPemUNJFCVdTDUwWnwJ
d48Ijz3iRYhVohZqISVK+vprysrprsy5t3tm3gaYQqEKmeHhLtdCnmNmx2zaDLUukmqCpXVVqgne
Mby5LsacIeq1wtS/GJ8R1C12zEmbp7Somq1xMHEIvJTt+6mXcW1kDYNQp7kIkNgeU2L5oZOBb9fT
kF3lWdUnrPMV5o4dbOhT2m6GAOqpf/zM/n9u+F9nCYTnO1W+yOYwwFrjbAMvTkaXOO+yVu7FUmQk
smSn/lgg/uV9+j/ZZ4N5rhlO7eqv/4o/vzeIaxRw9/7lj3+9a2r8+6/r7/ztNT//xl+3n83la/2p
fn3RT7+D9/3xufGrfv3pD4nUQs/n4bOfbz7VUOnv748jXF/5n/3hXz6/v8vd3H7+/ts7cE29vlsm
Gvnbjx/tP37/DevTv/z53X/8aD3833/7t+rtVQoQY3+81Y/Xf74q/ftvtvWNch/iWCjJLdsPVh2B
+Vx/YgXfAAkGdoBhAcrdVWQvm17nv//G7G+cuzBxhK6W+Qyz07/9RTXIA//9Nyf4hr+CNgMEBf7L
wDD8+2H9dFn+fpn+Iof6ukH4scLB/LxyeLblc4tSCC+obWFP+JWXmKthMhg0Qd1d5QebiU8q9REP
0wlJtSi/vKPj1GiTTORiBcZgMAuHUnymnTqOgoPnUQFkXyhYsjODr1sUTKkfeQ0/BuLBOPxJVpWN
6Qu3i/S0vPzpFP/4Ln8+div4Pjr/93UJRx9QSM0w4mEj9ISyX0XWSzlNQZ9WeSTz+pllzhFq9yz0
dMjQchqJUtBYqLZWmZ0c4ZPbi9mKSQVcLP0EPrcaeaB4hE16DIvZq27IzjCKSyQ1nyn6yXT2wOMv
bUgzmUYabh8hLpcVwdXxwe9gnai9FFhTpqNeo6ehfiwbeR8UIwalfenFzkjfcwIvWdUh1Xi2vMuZ
8hMLgjdmeU3ksDIN2xKNhRk7EepKv+S8FhFs2tuwJ0SEy21fkdDAiiBeiK+joCpv+IQyHfCkD4tV
uQVA4ke641OUz9eD77VYQSc/VkXx0Vn2FIL3s5PW7ZOl9ruoTosiolazLyjQrbk14oiw6xfaHOu5
zzc6kzB692iLo6rykI38EqSejLsSMwRp0ZwgOs6Tss10knrajsibjUn1CO2PwkklcTnia+bj4Cck
S29Z1VxWc9/eNLI5Lay/mWYnbmFiBwAEMAo0FnFmlzT00CzFRd7V2Oc7Jy6r/tYwke+Iax2z2hEX
ow3da+mDs6FwtoCO4lQpSyEZHbrSpt+icuxwXQCx9Kj2w34vM1TKAR+CsJi6Dbef27SpIgBOMlKk
wSzp3IcE+4S73OguAxYL+100rN4h7VD5iRIToOvPWrvfMdJte67Q4pFlVyLUIs2cUyrpJ3JxzsXg
xrg5d1qpN3AKHN+fbZXiGy1sGmE0PA0H6T8ALPvQarIxmQakM7PgpIaCdg7Ind8UBVqmx7SKFwj5
7BR3UZNWzs4O6jQSAzbBlCtx4MBAtPcGICxDqLlbhm7TlBH36ycCoHly7HPbUbS0y3zB2dpBvmL6
5gMd8TrkicrfvIoguDFAEaUXPNYnt17vrZ68sSy4qpR6zIb5vlgdmI0fWot4nB1g+mn+4JEVO5xS
3JOaHoDbX3QNeq1iDQVoxiNXEMZ6Bg1MV9Sop8jWz6wru7ZunAmZIgJHGRLrepjcQ2G6B7v1J3ws
FNNkmS8nPR61aF9SR40RUqy/WoAnwp5FBDvtu3x55MEwhKpFcebkXhVSZHCR+tXt8+PMxrXtPYxW
hbl+Xe3s1hwR4nosrSoO5odRpV+5sfDLbQ5EF28DP4XZM3DscxPTkhd4Ar2QNtXh2CBwegY+KTIf
qhWuHia/PoxtcW6tS6mJF9kzvXWrvEc/eW2yK2IkFrzaPdZ9806ySSWzB+3o2J38kkXORO1o5KaN
JksPSQUEYXQMiKYmPbhteQiMvEHZiVGwtEmGmke5PZ6dupKgbvQTqBz4JiOnOqynqgYmdKQeBRoe
rLGYIxDV0ajIs4cTWdBTlrgPuPZjh89fcP2BwNEJ9rlvv+p+7YlK3CGmfaB5sO1kMaKjTnJ3SvzZ
OphOnamxcQs0MsmQiVSM8uTblQkXbULEwgQwTcKdCRLBidoJshrga0zaFyOMWsNMOQAzg3IGh3MF
/5lHMuvD4HXbygXZX2nACfnAvuS8MU12DyhRRoUpzgBqtkGLVUXP83U/9BejqN8UBFjpmCPNuHPR
+ParUPwke/LYSft5KR0cHgMtUxZLXHgYkm9zdlFrUSe58XusZt4h5wC95xyLEC+KnWuNj63jdfuZ
7NXiAw2YWZe4qFdlz1/9MnsCO4C6EExR1wYSnASNcxsXFtRKNCDlCu2SFw3L/NrCmzSt3Y0L23Mz
yxC96IajEcTZwR0PrGi0kbmtajStqA1hyqi2aZ7D1Z5WOzqx8kC8VCXEQRja6PAPH/KUxe3dbRVM
SzhW2XwBuGSJq6LcV6prbwS5KZyC7dH8RjZ8yaOJYM/yBu+FSNiw1spJJtc6O84I7FXe6MICh9ZN
POSZhX6dXGCQ7l2T69TViajLOXbbCBqsi5E15wYSdjmkQ5zP6JxxqpuYjmkTgbIWoQ2vgNjYMMu1
PcTi9l/IEHmVCA3B3D13YuyRSB2gj1UW3AUDZMyAIRJoU5dDp+cPz/goHDB/iC2THUlRuRff4ajG
Y/tWZHMIP9Soz4UNX5F8jKRama+mgF4M/raILnZi91KMCS7Vh2OwnMCImaQwmy/qbudOWsX1JBrY
whWRv7p56EIssfK9Qz+YKnIc8IhWZ98yd7wtuNpgoB86fZ0WF7rH8pjnQMjKOKeEJEsYmNLbtE2G
akSOL9l4VbCN69oYPHRaJ+Si6cIGfswY1tEh0tXnEC3IW5DJJTHwDg7tQMX5MiZFUT2zGU9A3tkK
gaMtrK/kR9q1R4Ctd3MqWGj5XtiO9rmU4sqxk8mqFNBR80kCLvddCVcug1+TtMNkkAtUZQm2mme7
znktHGjYAN7cY6bckcNXPglwMIN+bhvvHUn2lwD8XzyVfbSQX0fK2rOxeAP8C/Kkx5O7NP2zwS0Z
GXfTNe4FR1DpSL0rRueT8frLwYFlSVPKpAfbn+CzIZhFBjI8JEEMoM3KeKNi5Kd9OfMEGPMclAby
76V4zR0kp1QNjtWa7CdWILtRTIPAUuCeyrRxoCyrNmrAnG3jI98JKs1dB1PtqOlEHy7Mu+lR0yVU
MpUw4z9bur9mdIU7naAEfm2hDavdBHyiRMY9PQ8diDRNED3WCawqAUGsY7H1/DmkPm8i5LntADpu
Vmw9t5pbx5kwHcOGzZgG43ku1Hlw3NOwBMdauzd5Wn6MTv9huuycihzrYAdjQVbfkNl5Esy7t4Yi
ltrcBBjcjQoqaNhlAKXgUeCAhYja9fVuGU2Udkk2eEFo20vYwhA9biYko4Fy6OCSONx5THxBUrfp
YLoW8WAxcQkD9v7JK2s8S3lOw9IdOHYgF9gkGCBt6An8WoRc6iCsEa8e92N+AMDrhAVvu5i/4i73
kdlD76EV/KplpaO57ePWJRvbaI4g3eajzpwO3sliiNyu3QKZk5GNpLC26y57+AWEcr7tWtSus6d8
7KtpXNSAIQPTI2TBiHsFPDh0zRwNDTgY7qo2su89VXWhm6Kwr3yzzfLpvmr6VxQ4ScnKIaF5u0TS
AMkO7DaeTLaTfPrqBwCa0h/3JlsQl7Xi7qw3IkxJB4UWcNtl6usN+O0sgn6UrRZUW+ieaqCOLdRN
yoYyuEiWZphDnDsws6y9La36Cal0TtRP3EJFX0WlWyDOjfpg4aciWmxMOuakj4EqOKBH2KEPPBm5
k082YC9yjYFh6BfgPFMOXjSB9XdloK9oP8dEODRBLPwm90i5U4UXdsgkhOU1odGk3dspSE8B7+oT
18/gZ1fIuwRVqZ5IDWuhGcykRtI64mx4KAoiI37tVpU64GTt8+qpVsWXYM7HBJYra9IyrpaFYJH2
d5YD4c7UwvUSHOsl8nAuS2mzqEXgb4s4ehh/nwDX58hcFEVw6zTipRhR9lL7TdoD7BP87oN5AHat
GS69EDbsqhoOfIOPs8GSUaQiLlPztZJec+rd9diRoxJeETHK3pij7kw4UVuiXCcmQakinW7GNsPn
kFsY9XQ74wdnOqGmQhUb20veJTwNPkvW3GGlSzqJpsNyEc3olNBJpPBtwqk9ICwGe0SgaTjaLSC7
KRly5xHuJzqsBxaWbDg4BdqNse7eqoGqP7pIuItfCO9Ye3w6tbV4ycxkHS01Yowx8KPKqrewcZqS
vKk+ieyuZ5d8mcl7hOkUx6AWxOVIxA70urwPeRhUoPBa9y5bgBTbnQWyEKB87y6vNiYjkS9Tvk5U
JG3A3pit96wUNJp1bUXPxaNbwQq2HfSFq6VGBTTeIhDv3ZqGV2C1uEz6Fu3EZaHVrWayi6r5XZf8
A+5cuJC+0MnKefLVxV77nY4NDWKi2n1RDveBW2w7KJCQDyTAIJKvKn1mpR4ALtuPKSQRdpdvpm46
szQEeXxotXuoncrCmsKP0rrzQdZ44/BZSowPi/VNrMHfZJ730aaJbseD05dJqRGuxtlj6jg6GVr/
rWCts1MlaBwkR10v/KWBI360rJy0K32UdnmBmZ7lVim5s8gCtsBjeAAZ1h/khUQuP8mmfgXq54Zd
Vz2R3DsYJL930B8aSYYEnw9baEs+I0ogtA17LyDzBootMEqr95ixPdCc7UdJSjC8w6HETcqKBuR/
YXUXHrxsYHp3zyrnMq/yt2xeTnnf7taDqabu0efBZbsqgaY7qlCh9o58QiQbXAYEpEAzAfvod/ey
9FHc8rpHgeR+ZB7AiWFV9DnWlV/0H0Ge9UAfPeD+JZ706jQ0HhR5RG10ZyXAWiI6ZXKHWG//omq+
mswnu17ZSFcfTdixBza3iHDi8gLg4hMogqSvcTbrfNoYpU+ogR9JZepkaj5lCj1ekV4WWC33aZc6
oV8DEh09Z0sVcuNgtnjA7ObHmGJlLcq2jvPuWmP4DEZgj1NbvE9mhKoeLbaL+2DTB26KeqLYaIKb
WuX9iZsCPrUwMxn8m9xyCJwDE6w0czg7cAC2nRK6k3TGF0O2Vuh1D7lzBs7hx21NcYawqYR48iOJ
sNzYMamJvf5txKvgCBYWNr+ZdNBuUuI+D9aygJID4ZXVE27QdXKiruEJrjBl2YoxXkC5X1kaxB33
K9CHHb0vxXJ2mcKDDZttePmk6A3m23lIt/hLidCoERVnkPGI1fUzb7Cv+uJeiPIlILedKtLErqpb
t6XtDoW3Ormyczd6KOBV5rkwqlQyfcAG8YhJ4fwg+NpKtqM4Tt0cZxkeHmQhjM9lWmQxEsW6w1xg
E4RZDiILimc/QCZTdevn7VMDdZCt1CvmM56JQKfnjf6FTWtsQZUBDZmJG7D3na6fAwEbEpg/5JFS
cNSenTDPBCzIefNagRgoliZFORUcMxePSTFB+bLQ4pPX4xkt+XWGIIFuQcOI0eMnmXt2WOH0tZUD
/re+d/vxAChmCPPADJG2oI5DjujtWIHNW1h1CTN1mKtDmBIRRO2iEdJhkI9JTrNHDHzApC1lbqLy
+ywIUpCCDZ5ciDzwUG8LKu+7dIqQZIILbSCMdpG03q5SQNhXnECX4nXZpu1ZpHJ5rtmwm9vggcKR
dBDuqcCUSlA/+u0Q61Qceqc+jl3xAXYHKpFq+vTz3uwL0uwGw1+cLL0YiOwRrxoUGzjIVQ2Tx9pi
O2iBiyMmo2GAjS4mnCDA2jDbbAs/d/dwu9I4NDKeINUKLdbU4VTPUHTY1otm5iFPM5CDtf3pYBUE
EgQLzp7FgdelYdB/9OUjXv0gSoTOLNPOd5cXD2s8NCzlZhFstxQogeD9By6dAW4fxl1ld8tGjWhh
mhS5FpbM2oROaLQy1kWI2FQR+M6QzgfmDn0iG5TOPRREVko+WeUvWwcTQLWNQ01J368QvQxbt8XW
ShTqQHLfuWCel3qmcFx3H62gY8D+1FXQ1E85x6CwFJgdqr3EqgADBu++5sDhVtqfLMqAj3dQx2S3
k7a79RQgJsU998MCvQscezH6R9AddXGatSzue++EfPrQ6Q0uwKpQdPFl+wrHNqRmPw9zUnsyA+Aq
eEQo2p9sKXjUbmULS5+e6qvUqCtXlJhggawGi3SYV85blkIbJEi2p/xsQcyNGqERMeILGZSA+aMG
HhcY3KccBEi0oFuJFo/fwKpERh0rI2rS5qAsAvY4xVRxnj3Vs4+K27KbaKgwE6xlDVnT+AT7JZxE
sAcxPEd7+P6wTmBqqBVnycVZAU7tcFbYSK76Ul8XFVz+vRILilfDyxazpw9Vhu6+H1HiZGlzHJBH
D8YpKbl5GHO1sTpnPxb6Cgb7T2rJXrWNpaQK7jhyqyGXe+jE9FQOZifwiXFVF5/UZpsWM/rGzg65
Lz4D+PNHjRNLIIKoFLMsHKbydur6k4MWZlBmNymcU7HYe2L01dS4GMfKAHmxx6G4msF8xTaFG6VP
oeCh5p0rvQ08cQ6cGDZKQP+AcSXBZB8DFos15qdV9bAVEHSELQIWOuRb7b9/NvGmHmR9X2NYHsCL
U2Njb6xr0mKbIdxB2kKAwcnGuy/Z/DJAf5mbHRvoHaDYJuwCIiF7kJeexJ7kdgjxdLoo63uYrMOt
EoHvAb4K6jBvxf+W29Kp47af71xBL4NqesDQFHrHVt8V5pn2jzNZ7uYl/0S0LgIHpyaLIP6S/iSO
fmBtygC0wCqL8lvgGyWXLLYBzDi2OLTWBBh+uYOblR/OrrbCQtp4HlIvTwjMTowHx9TKGw4zmINo
ElkXF6BDQqqmp6rUW3ALXVxOOFfuVyHdC5Z2NlxCCQBdcg2vNTw2Pb1HjSK3Q+1iSL8WMVI+UBJU
VSygCEygOalAeg/vfQ/rT9tOI+4Wd0JOQANS/LxoU3QtQNgNjJM2ZHIB50FF1Qz9kQxvxue37YLr
zRjMmwymEKFSWLMOxh4YjgHGrDM49gWpHc3w4g+UqTaU4fGCPhTGRAD0SwEjew760EyA2ma7uMTI
QXb0vWXTDyyDwsy/7gk0zjYsZyCgovbF+pjZ9MFOoVhk/XFZFT0ewJIoJ+i/SHZaxcKU6a0vvNMY
qKNdTU8+3BuO2ZVA66v4ec0ADbMAnvD+oGKb5fZmyWBoVNBLP2f3Q5YbQPTNJwDxi5Ti6q2IS7qF
KDleV4i6Ga7BacDdUka9cjAVpK5o0LXhiOzmosBHe/l4sh0HBaVAcgLyncOudTikFN6trS9TjqfL
z4IzAYiA5zfLIyOXG2XNe2zOB6erZTSxdTGTIEKdjEXEQmg9sB9eoCYl1dskJZCkGZMwBkuxV7SH
NhhPaXU/DljeOTTbdFZXBsObXe2f+iE/g7oJhx7ERYd7uoQgLWL4uMK9XGR+xohKEUFjhPXOwdXR
81ULdNQmI4sx0fc0BnA8bDxEx1XNZrTHp9njUWqaKw18w+RqAWwcdJvSQfHsC4yQ19yLBVAj8Tkw
dcyp2gwo/PFQQTPTG9wq0wSJG56aJnD2lj0/9TI7iNYDlJQdMFWBsp1vA+ZgtiKodvmyPFd9qpPS
lMD4pfuCoPX1jQeBWy+Ezu2JygkQttl1BK+Yi0vM/uhtBqlglpO7wsrPsm83FiTvJjAPvJVj3NCR
YotBiydSEA8I+OMFhh74qYWGyO2wWOADM9nd1uMdwtzezGR2TiXjdh5xE7pvsPx/syr6ggBJP+zV
VSavalM8eeMzJy7G99WOUe8FnFYWtQW2qmCFgLiXn/Mq7pHebhVlGPiogNJBbTyOD13vpAzLm9HV
Z9pjAYexEvAB+TDgicCeggXJytdLXmVJVgYbYyOk1cs+qWd2CgV/JMv8rFq1tabsXBHz4NjqCBJl
DzHlhpiwTglQRILlLy2WF63oj6NDxBjN82TykwzF2Kb11ByRGYxWkMOwv9yMpcuiRuFHRIpnoKhf
hPMG2mbcu7z2eTL6E3pvFxrybGdlPN+KAtdZSH6B2d0wk9h6i3UlRZdJw9py7lkKOBKG+3lLX7hB
nz+59TukC6dR4oJiouxlKkGXVfdNmvR2d579da9dvXD5XKF/d/NtU9D3NBA7WuDdraxA6mYD4Wm1
PHHBEzM4VSSxFWCRkxo87LW0wEdMAD+D/LMOmB/lrr0hfBwif70pR4+64TRnt75tn6oAfxhLR8RE
n4LGjQI1fwbp8lIPOHnjwgAhW/OFFA72OHxO594sfIm1nkCiKsKhL4dmft5Y3AGR4+ydtHvQuB1V
BHupN+xbJ4f3l+uVGY2HN++uZDHdYHt0nWdPjPtu6Y9Wkx/rpo/KYEjaAc8QMTtwssmI+7fhYGHk
DKX4EreW+LTa5S6Q6qHx01M78Lc0xa2WKX6jJ9MnRvK3XrOnEYAHbtrbQuQnlfZXZHnWuklsBwPT
hX7kPdzbsFgiw33npbhaWky7YZgfjCXe9chO7gA83+PZSXCn3JMCcAcaJQyE5AeaDuYoy2zCkyE3
A6JpeIuT6k0V6h1sr9HYbjrPscPS8e8qpzoikwPn3B57DDbIZN0+mV3oHRC3c+6qt5JDcwgTh8/C
mh566t5kTCc17miW0lMJOpqOZg+YYtyvp4Zn6uh3uHG6ZXyguEYQY9bQmmTQV4JbctzmDtq1yCL0
Top0hSPonddA4iWtFyhfNyOxt0M2JA1mNcLJw7lbV6GiFM9A4UfMbmMMOPcrqP/4qXLxoIp5uZss
/4TW4VMMzj7o3RuQiRDWFmeOtRL8Ng41cMDA9PcYa7xZPEgo86oJ/co8BGC5MrSIEPFtJAEeQEEp
rIvAXNn7wL1rXDcOUg54wN6rop0jTesuIq4d+7W+gqn207pQFC6KvsKZ7yTP7tJuZ6n8jMDesNXD
l8A7q3Spk6FgN+s3qxb6skzum6rsba/LDa/VFb4J2hU8c4E77iYHK9T69pgDQ4WQLS+QsB8nFxQ7
zHBcBFp3m8LBBM4OhcENkiY2uftKAPu7k4CfWXFGM3znueRi9oH/ZOYBYFc8d29KTwocAbtxMvdN
I7E8diw0dHQ5peP4YM+Aj0XnBrFphngtTbsON22rt4DfX5xpeljP8KBwRkEvYKOKSjTg5YQnHvU2
WPk8O6QQsselH5VL0+wxBnUaM3+JqdvoDSYqgqRgsRIoOsc6eMq7rLuspgujB2gYhZ/FFEnEerah
yAJfD60yVyerwK4BIzIUX1JhgCntrrwfM4k/FDc/SUr+puL5byh9TuIdgeTNl/5V6vOTOuh/kB4I
E3n/QA8kP5q+/0kPhNf/oQeyvnk+xZMSUBZ4SHSyMGf8Qw/0DWoejBsAeVpFQb79syAIcUnQuHiB
53BndUz7IQiCVgief3R9Iwt/b0Hi818QBFlsnVP8s6aGcsiEIdX1eABNjf2rr6gdSKJZj0mJjhyx
6DUnmS5gzRjGDJocXl4AaWcIaTCkvlDoLTDh1exddQGtgDinC9mOXqV3hbITUIEXkEU1kNS2x6L3
rRB++SijK4IJExZmWQZ/Dwg9qRk2AXThHsihEFLBtQEChY5VQiSgNccoc5eTKCYTAd+FywcLQClP
43tN+xdn7N+C5bLo3IeRzOe0rTCAAEY9qQJQFL7Y9Qb0KGXlDtV4auCzhekE1H/uRM+Eth+9JV4I
s7eSs83cwaDV9O9dY46m2FKvOFOeO5smZ+dx0FmMDu1g+TVBF4zoQl2g1LKGy8UUn2mA8Z0G1HeT
oX1pUSuPmAmEDJolte2RqCdmTbHV4FfsRm9x2k3MNVgAMnhJ6k/bWci3kvhky8hY7yZ/vqnkB4WL
NvRX6Fca7H2BwfpjcXKY1bRFdVy1lF5mqFE3tYXk7NQdloh+QL4tMfiTxVBsDhESI+coH7CqGH3o
LXawqLPrvQkNGjrGBEBColN1gXOCkQHTZ4nwnAfh3/XKTeMWpwukFVyr5gJ2rLS5CZbm2rq3RP+V
luRRmoElHXJk8YJpwJCQ+zWk/XYqUIRhUNVExTCJqLNdNyxR1gWNXe2KBVJPD8VWW7fLxTL68g/Z
8P8uR/9Enuj+Q31iNLz9tBitr/5jNSIe+2ZB94doLCDf/74SEZ99C1wMtFqWFyBgA0K7v2kTbeeb
7THfpo7tYf0ChPW3pQiCRtjAOFiiPE4pxf/+K0vRL14JLtS7tmODvPAseF07WA9/ntfvJ0Q1NrAm
2TKvFVviDmKDOQ/o76CNLbSG2ZDK5i3pLaj7kSAfzcAb4kJnwzEoOusyN+30MOUdxFNQ879PNkEX
B9dukUM5DPlydwiYqA4glv9ZoqazHtnf19D1yPGPiwWc2QyTJPSXI88Rb6tA5mfbekTFzWtra2CT
EGPI+Chm149nJbBOWXTcghTowjHj6TUrLvsMdYHx0osZXxwZyq2J/Np7LoMrpKOmiT9U721L8ZMy
kwlrumvMUi0PrF7inpdPeL50wlQKamL9uc2BIKOGuYVfmx8Zo/6Zd9Uv2tHv3xJfjkPyyJGFxn/1
iEMWqFwyBd60Ww+qm+322KImiuylL2KX5NDUtEPSF5W35TTrNwhW6SKMvrxXM5JbUksuEE52zd5z
2htEwszJIoMa6hIcPO2mmDpE3fhJuyqAM1T0c+cnVYs74U878/9DRoqb8j9cLB/3F+W4z7/vzD/f
ZhM8xOplJj54G9uFkqUJNrYU7Z5moH0yfyQ75lYssnUK5sge59MyXDc9mzGvQqyrQsseQ8rgR8eG
HTHB5tzbdYVNp4E90ZTOd4UPiSnqAKCd9ag3rp+KEBFh9DgHHHM6NiRL3dxdFYTDUU+iMu5mcglM
R4dZ6a+bnwwi1TdPswbaAv+9ucRf+vmMsCVzrYVfJ4WLeUEsuBhYxkB0HhqtXogBtOY7fnHy5XLv
aOh2Pd0+O/nFPPf4sH7Z9/UIRAa6NyUQfiMGMT8ZflFB8bBq/vqjyJ9zDGreNcoGLTgtxyEUNmtA
GHFAIdWrhfmZy6oBKQzVB/jgvncua1LcMl9peONBHcC0ibig7NJuOf0nIyj2z3WK6zLMCUAJDRNx
SKsDxn95xoTE+IEpR7g7YKM6ZDTbuzpFeTCn7iYHFBjpYPZONtlqcae5ggaR8K0wbZagykK0UTPt
vt9qmGRKEFsx7m2FCwX5L4DwIPzH95gVoHT7aUVwKZQzLqOcokhz3O/P0p+8R6D3zeqB1PUfa9mC
1WFLx3Y+OLAgsDHRXYUQbaAlwbDT1unM24Ak+usZQ/jg73el62KipwDll5kZpI1VP8wWNt81EDqh
PsZKBRnUDnPdMC4bo9wRZJNbsz5+fzBnSGAx9kTQc0EM3KQplMeOANcV6EPhKb7rKxgfFwBStpJ4
zd6ep4cSPci+M3rDFQTdVEz0gJI2T9oqNUnZo5W0eyR149PEFrr1Lh7Z6gxG3cPsLcPFaourOyq2
eBwOIqDBrXEhQJlU5PQZW+edugSGp9B3cutZgGDcUvBCkTvnA2YEyYPTeG6MbHB9VEsVI9DRjhov
B7qZqu66of+XsPPalRtZsugXESAzaV/LsXwdryO9EDItem+S5NfPIjXA3O4Bbr8IavSRVIZMRuzY
ewWtXKjc7hzhVMFwn9+YAb8j2mzX289uzLOdCOtSGI11aUfM0XgPWPmUxe2exTXRIRNc9anR5nun
B0NhDulpfWKwl3FfVE3KTCv6yAtVnnJ6x0tTSIyQTRf7GC28c6ul2e7PnSa8GJdD6HSQEwKG55GG
QdFqXlwVdDdrjGaod2x86T28x6pI5D4JTIzpszNsyMJxW+lIBm5s4CApYutaD9m54wCZIjk+EUYN
q8p9HqgNfdCDv3TbQcxznOdGjj8dSUKUTN9DxXzyRlYRZ+2zz9g6Cqcx7nlPVFEbMrGRGp6Wmk1W
vjeWrLaLSoK9k/kVbfPFYbyLhFC0+yTN3MOkSMpShLbH9SnT47iy5k68a9ancoed45kJjuzC53YM
Lq493fG8TjCl+n67ftRJnbU+/Pb4NOjZ+3pwlebQXoBZ4QqGGYB3KP60Z+8lFJWzN5umwtOXEG60
FU4vM5EHr2V+hyx5tTuD1VoQwZ8aALleU9o7iLAlCUas26RjPrMCiaYvMJ7CP+92+ojhXhQ2poP5
Lhlgb2Sncf0tZwOmCgZSdkwQFb2WMr5riTF1cfYvR9IKj//Pxz43OVWKKSmlGFIjdvz9STJFUEzG
fkh8OU3qqKWR6ZOJklsK9DdnCqZnYr/O5JUnczWyzSnGhajeSiaxB5eLcrs+uAuyROieEi2coBH7
gIZzGDskZV3boa9BD08GroQo4w1bvXOOjcneb3o0/tOY9I+ij8qbkRav3YTo3getb3J8Hmdnegv0
p/WqHkX5b09RsUTB/vHeTR1ors4HICTH8t/fuw0SrQjnIGZhUXEVZVQcZp7wB8ZgOs+JcydVco7o
eCSkDhh0hj9MxtZ1GPzR14QbJDXnOWY11kaPVbdYmpiqNmD+2hxrAvsjmCrTR36dHfEF4ltOYsGy
jv/9lLb+WQlYhrApYD0hTNpw95+bQ2RullaXF4lP29vxVOujvZiOwmxjYqnVtyyvn2jn5pMZtzVL
LbzxUaZ3Fjk+yinKXzKR/jQHMO99Y5ZUmU2OJ7h/Tw0C/mAvgYgsR4ikaTzKcTilJmvLogR7jOt8
NgaOj8pKfxulhdGl7z+bBN6Tp5If/cB4cW6de+0oa3nUks0Rl7Hp5IUNI/phrV+1RP8WksuNG+GG
2HmwuAHA2UUMNE+NXmNaDuFsdJM9UA5Gm7DpfbudokOvcQKA3MAI0Acv5vAR5fq/hAfX/Tt/uzJ4
4qEOmNJYCvklsPQ37NZEDYEda0TnptrbsdMDAdEctY2gfvQTZthdHqinVjOmp97Q/DqZhzdPG/eI
4PULrpgwb5be1cM0o/cHUY/6zZxwq829hqUeTynmwNbJzA2VzUvfeLtRGuaHVfUP1dY7GSjlEzH5
OQTF8ApZAaWsCC4dkWTfKkfDX4vOMNO7U2QYex5WHPNz9Io3Ve0RWxjFOZ1zM+Zi1/bjXsqh8LXY
QwfOwpdO1cmBSX6ya7B8MCbUf//3S9JYjoy/f3gWxYQDhQZlSJJ3+vuHZ7Ozqh9DIQ8uDcelGMdv
WiqiTYINehsbVGYd8NG10kmJnssZ40xcnlLv2RuhoKhSypOZsG2xrMd/Ceiu4aq/vzROOU8XumNb
hmvqS7TsP0oa0lmDMw8c2kpzUWpK6woDQG66Qf6Fnx5rn4q3vDXc+JY70o70+MYU/qG4fKrxzJml
c6vK5BLxwGT+PL+XPKXOo/fWhYxJjCD8FgmdJP0c3wk8YOU0W3KRI2Zl9Jytp+vQZQUA+EbJxZeg
38doNHlgJ+YpwPW1G1SwFQEV/X//RtZNmf942wKBBnqVTfwO7unf37bRy6qDL2Ichrp6ZTTQ+eTE
t54mJG1n7xflyCgyKXd5319KWZjnLJC4nEPjfdw0TdIfwF57PngLZlBZVfhOSiBd1fnPOq6uAQvq
GbOqJ73SewrBdNtHc/dQ9nYmoQRNoLFvY1ceQ2bCexS34eKG9odbUMqsp4vn5SU7ITBGFGn35k3l
oUVY1vXcO8btsOutzH0ucqA6rTYt6SCEKpdNLmZgPXmwBHAQmpjEPeCug2cJP+wo29qKuFDC5urn
cLpKfPkbU9ei+9ICyMHItyT0ll1A3XddzcXFsj2GT/Xo2xZDkKkCK8Rykn+Lty8f8t++BKQH7gnP
0pEiTPufaLJ0BNKiaBkPeifiA0rBA9/EWATMr0NVHWA/iKPjJZsix91vBXl1CYvyoJp540TecGWw
k4Q46Ug4zLnm+gr6FaiK8lGk/ZsJWmGfDwntFJtVoI4QU9kQH7C3Rmu+eXVAPi5ywpvZBBQsVhFv
plnDyC0NWjb0sJ0wlb2fyvE1GrTg4tjuNqypIEuzumfB6oSzPw1+DrBI++jL4ZJORXQTvSKwUkz1
QQtbYztnyiUQrMeXUbCoOrX+bQ3Rihv452do2jZyrzTpbI3lafgf96+htZMxWgJbY9x7/mzWxU72
6SnU5WsCHHxf6nOGadz+CBLCfk6J5XgK8HaWMFw76GU5GwRTZg2+qGuxHVE3iWCg0to1OPFWb1/Z
8zqfABKw1DatjG2fOzW+rLY4V22P4zoGVTcViihgAAnFjK2ZbGHPqDZm7FiHgdjBBpuJxrFHGm/T
HgtP8FL1wVELp+fZXCzVDgEo2GR71y0fSdH/VFV2wAKkbnPIY7ACWAKNlJdstrCkHJoOzSve6Rn5
flX/tQ+h4v7fS1trRakTBsQYtjzx472d8mcgQnz972eI5FL9fxcwVbJrwvsnuYrS/o9SUYm5mzqK
s4Nl4PgNSyBn8QRBOjJmexelTUxbkO5McNC4OHhsjiHvxZNDuTVE4V092RVbJq76qfS88UlDhjpX
OF7u4KsjGrE+OiU9jU9lTuMTi+hJZoHgOtWB517N5NQHdnRvzeoFD+S3Nu6a57BqI3+OCX5AIgdD
PdomkoDJysZgRgmYPCTkMPLh2PAFTTqPv3HUiVKWI/30DIcq6GrqmrD44RWefi0b3HW5djFrYKZ4
F+JqMxNp2ZWmc11fU62T0WkKEkwILDMwZ9Kleta94Dy/JUCgDpk0FuCWk+8nGw9iVKuUbeJz4zeS
sEA9O09/3lsdY4klSL0fTdvYiSZr/KIINHKAUlydEk4QDc5TQP2YzwNR3raNScTodPrNPF5aGM/H
9RNtWvNRhgqIQAVEZ2ou0gyRVhitX5hsHot6UteI82a5LYHnV1/X35VOP5Pko1c3dYKyy8erQr05
psC0bnoUewunNtwN0VBBPqy/ru/RSfS9Yh8EotwcHEUAuchZOiA1h80jgGbir3/RMJVvSrrtfcAD
xhLRHttWOu0bL232PIHSazgsPrmAyMrSax3caly2MQxHHdXkIqLxm05YxGfJ3m59KprEEC5NGj6R
2KuPWpcFGEytbAsKyfvzpYRSJmcHD/eh7Szjreqq/Ox0OuGwNh02FOtEHDKyA9AeWJCiE+eNKlK8
i9k4iICWrS+7DOyHEsOPlNZWFa7x0sXm81QbBQEFeESWeTeruf7tKbIwrKVtlXsd3fI3m6GHi5dL
BxdShqpBq0YpYfLoGeMi9m3x6MrK9TW9IaPdOjtaqOs8jNkW3n1y0qxCHPCXYMKy5vOfVx8b59DE
fqAVywxouU06C1xZ3lIQBp73XZrxshai1nZGTMp4ufoKerQWvfLs1LjkKMqznVlHEcIEqskqaMzs
hqHfxP/lJSO7gVnwVUmM+10x3kNPO8Ze9YWv8c4bTx85zwYtccanglDsXsSjsUHh4O5avtC25fBK
BVTSsEgz7oAhI5aev/ZdYO955o07KPPFXlZgJs1eJRetL5KL7kA0MsjJEv/LnN9ZoSVbTqmbqVH3
AJhxcObZnp9JSnnd0k4s7yA3buLFdgfd2rPW+rXWmvpq88Bbvy43bVo0C+crMUvxwh7yvaEpYGBA
Ne962T90GV/gJgWvU3rMlut+vRp7+ozDPJbR3mZfLZtluvyc6yNPuUkcEwNbRueRClx+vtKzYGck
xNVKNq7JSOAvGuTd6JG7jDqbt3UT4FfB34tzhxTEcmIZetXdUGM44pfvjYQBF7rCICfT1p8y08BQ
5IJRZomkvV9/pBicR9fbxnPa/jD12xBVksU0mKS9CXRg3Kd/1aSo50QfXo3M0Y5lvnjZ5+kYMW19
84R9Jknjbi0szSwzT2n88O2zUoucYW1y5fTQrbIi+GIFYJRKl8LKzWQFszKdtimthZ9biAr1WAK+
Zhzmh0l88Hryh7bso9deal87w53JLRd5efQCJz1a7nCe7DJosHhWF6K8w44cUO73NorzeAxEZ/hc
hlD4Mwp+j5b14BVOQfeCUY36v9rYrf3BzLLdQloqn7FRfS9F8B4qAMrO7AYb9nqaT838K3NJd8S6
qs5eXeuHwom/Zfow36yq3npzstHcYPqmTFcREkAjGYbhaDC+3PRaXe862RGGDMfwWPbAPSeTim4g
Vrq3ZfVp9Hr0PMgBF7tX45dsx+yOJPMXuxox18Ew2SFLBJfAcp+dHgmYXVDuJY8t92o19m7Ew3pl
TeFjLV11B7q1lrvvYy2poSaNMDzAb2IdrXgm8DRtJbd2OHhY5cNoGp7D0XqB/hp4SX4vxQDTdFYE
lBtbTy9Y/18zoRlvTmObm4jU7/MqHwgX72pmay+NO2aHkbkGlLusfchEJ3rZZEW+7Qda4ALmDK4h
D3ffojr0SWa8GvFjdMfoGsVgAtBAPV9L429jo33/86J04vR7WD/iLoP5LPAuE7nudi3tgt+4pXOc
FlqV12EeFRmS33oARLnSB0CjwNqGN92Ni6MdWQc6ZQoQK3qksYehWrEXwAlFcdYZIKx/zNadbNcH
XvMch0eh31ytm1hJm2gHwkPTe++lX4xQP/LFUiBJ7RGj/R1HLQUfrbv1vhWdL7GX7u1uCO7mrHiI
CSUPYPtGXqFjHEXtGJj9crVvq1HeMsKP6ye/HoKWHH8nrgYcttC1l0KRUp91Yruyhdw9k89A2nGM
ButoSZ9vWELi4Z1KLMy6fsUewNOyCaCEVfnRHOfxrhe1IGUe++tfFdvRj1HhVwk19N26c3ZTr7RD
LFp39+dLNCAc2k1/dJq4PhLbIKU/gpCc0Q7n6lebI2ePpdMeavxo+1BEzs5msrTV9YEUBeu2j64Y
+pMccQLmsR/O+B4Bpio4xKbt7kuV+bXNqe2RpcXCXbP6Q1U7N6OqYM80DiOErf1cTx2OYoT7JF88
ZLp8py7t7k5VfGNFwDmWaC111Zh0HW2J+JqSWUj66NKmNFyBbrNbFIRSW1ofU5K/rm+sMobPPtLH
p8Zh/2GvKKvYfvnea255kLIiaMpgA1t5AxatxRW4frIVgSLWKc0Qb1uWrZTAIxbu3ZdYUSzUtfOr
EPIjN/OveoELcP0jWUl42RyT5qQGDEF9ooUvmKS77jUnkfBG0I6iHFPAAWYqlbk+UxCMfi9rgBc8
9RJ7ZolpGTgHczkbDdOc7l7Eq3Dm+DOaSO1yAv6OIypKDj2C+rUWPVFFO08ttVsOnswvHaV2Nc3F
DtnTPonM+zRRc6ZKReewKLSDrCBwjNHwoy2KnyUkqJGcwEcyHJhwYYpDzvoC6AnOoN6T2mNYdB3Z
MRfqbbWbO6P8guCxH/Pxk1Ox/xKqVmymIFcEDXB/tE1v+3YyuBCsklNmOhPGse99vWQz66EnjJ9u
hVNV+05EHMqhBZrELc2ztKPOHyz8K2o4Eqkd8Lrj5mjS9rM08UoAf4ad07jRFjg+4eraBfaBmrXF
w4xMzcI0Khqk6JRE/kGzaHpGzUluST5/WDAwU5FgFh+dQ4nj5GRLGhFujGljugTySoJRuPBNhkXp
fDXCjAaze3huYn8TgpQnMdONIGnyVAZ4KrkBSjOIiYFzU3VVxLXhjezfKBFNypa6KPJ+2UE2XeKI
oeaI7HkMZ+cQJwMewTmKX+ACdqACzoLFu0mN60ONPvPs5FZFpPEpdHgYKUlo2iteqUqpqyOBvTQF
TdBYj0HDUt9W+tc/R3089cd0SexG4G/vXotTsipjisT4r8aEmiOiXhxhZpvbUDMiX+JzqXUYxv1s
5z8l64J7OyZ3ZTBbYcJwEhXOmZB4/zVU5pm9i/2pZBuOv/5XGKZ/DgnwhKGR1N9BalsTIXg7N0+F
npBZcMZzMIoE381MdCaGAQDlUhxLDeqjTv+KOO7uschCg+YqAiBsIRA09UwsbqsN5fQFUizY49D5
Gta5d1WW9cuV34I2K296RhPkTCmbC4B539EMlrXw3LOjZ5WnmTMc4aHot2zBrk5Z6ZULM0YRXNAo
2Tghd0XSxOcp7QsEgmwfZfNDcS9dCOduVJmLi+H0D6Q861gq5LQ6A+bbpVYBLFS5R4XddD0lpyR9
8P+rsw52Bi/yJwYi81bTZ28zrSbtoaMNZ6Fj7+BWAYvt5RkwW3uqMx7BMi+0bc5qNmL5pdh1aRRd
HWDq86IFrT8xIBGchuU7cfXYPKENVl+ho2lb1k5VlxkDV97kORZ6CplEZxLrRF3vY+cy9k6k0mOS
i3SrRfDDIXGk7/g0+b6T5jfzfXTVAu8G+y4s09e6/jsgyWpHQgUoylI2OG6mbWdLluiNZBRgYBJ/
5w6P7e6S1QRUYq7gwHYBHsctntV53odVkXxZSJPhCPiZE1/jMc5/WXw32jS1t0AzZzANpGAql+Sn
x/yqMvTmVaLXlCoaiXBmH1mHZEHjYvquHe0hQFhnT0s+WrfFaZFgux+mKsD71HP+WIPjVwGgG/Iw
ctgasshOaZXocJ5cnNCL91e3/KqIghPLlR7KC+JXLSHd5VVf83qMXvWRtbGZDb9SmVHoh2XJ8Baf
t4p+raVSlp91c/zOGw4OfaXgoI/xPWwL36zL5JCW2bgJpe0d59K+haLnaT7LB7pcOJrO55ghomOU
1kT6QaKFLzyeP9ilJu8U19/Q8plIUPysR7upZom73JZH7qGrxzgDByoxh9qACNhYr1NL1njpY7oY
BwAexb/iadQP1XIdBaqI7gnOHUpZm3hnK96m3DXewhQqRNm7+UMiKw2Jmz8FkcuxsxRvidnOW+ja
6lEO419zR9CnsUWAxSH5ocLifX18UT7Xl1Czn2tX98D2TuGmmR/r69ASFgNMzXiQiaJ17OC5n/Qj
k8PgWk7jcW5r5JClonOn+p0tqOyRoQs9D2ZFHncp9rE9nUijAWqhul/7yFVIryp7MU8otiBMhtyH
gaL8XFSNbBz/15+kdEAa3mxR3ITDD6vCFWkS2IWHeIrgu1/+9E11lZ2mtP4lnVIiO/KBjmnbnxNS
vz3TGj9wKnMLq8u4uPN81ux4vnWzts/11tjJNlc7ugG4WnEKjBuxQRO68NtJ2VdLxSMc8trdqdpz
9tpMMGHuk4NIanFOs3k3TCL7QvCCqz7IxFuSmfKRecY7icrF6u5dbf0JhIo8l9oQXoCkLcdL9ggc
x3ean3NTBV9Afx7zCZHVpI5JAafuAwkPSQ2W34iKLknwkmuRf08LOjfcAF/DsfgR7uGUTE9so+rv
hnDAeKSz8SY67fcUk1nQMXkA84LbZtizecdU9RQHYeCzNHu65JpRbm3lkQTBqWqdWTMEDzKYX9Yq
kqmzPyGxTj3PRFETdwaR1PklmFVu++43dn+Ck8sq16ljk4xRSh2kTEpmqIdK3AOAiinjnkZ4LusI
JW5Ml0XzGZnd4g5mdniFqwmKupt7ZCr423HakaaYrjSlaAoaiy+11n4blw/VddNvRlHND/Tk0+RE
4dGTWA3qXrabcIi17ZiV5c2Z28/ck6T5luOTf5fivH1x5MNympxWB3FgHiecHbm1c1I9egLSe5aW
0V/BYd5cq/3VEnp6zRyTe8grz6Ol0gfzBKrZ3Jm2cSNNMli4yBrok9yQledX1aKDgwl900b7l4Yd
wRJhe66nN5kxaGioQQ4gsGcoMimC+giOyu+HSXLWj/LYd0a+YX/gIcY8v6vEYiiyol+SMe6j8jjR
/7f3EV60TTKv9IXSwsPA2VsxQ4FyOeGfKHnke2GXPYxWZ7Mf7WxbEzOCu/ZLC7v2quvNIWPZ0b11
gcp3RK5Z9jF/9or0jtmxsqJyLe68ysQApnO4rfVAyQ27L+sB9UGz8wNBOQ11qMvp4EYEo2Ka2QbQ
jDvJM8BidYGbi/Hu0qoOqhqOGiiRojaTQ0E4qLPJMKiOFk0uTkMbWhTMDg36fYfAlERxeV7n5t1Q
hk9uXd5tcYgar3gUgpgFW2lJPkKD3zNXFpTiLWsypvm7UrofOsOz04rGTxsebUCGdRx/ibuzA/e7
HKmbYw7A57qnZo6r6mcXBsOB53v3Pg79U2DXFDPJWwFl/VZ4w/cyEkR8RHhN8vxeMxd8WtsxobOh
IiLGz94Ez891eU/snlh1gv1kkmwmISqC1YQk6Pr0kItBJHOrZ2VJ9zQ6zUJWkE9F2Jm+aI386LKM
wBuCA33gOUpVc1Td18FQVAuRfB0j5y9Y8NOuL+vmMCuoaiYZv01raPp9qAiy4tpZP8as262Cqlmh
Aa9OpEJM6YsiVF3YzsX06u59dWCB5m7wUhdEMWfWnohMhhTxeDkzw3OeLcPMuD1xnjtp0L4T4KWQ
s0HvrJ6T9V9MPYkWtPh1qGnCY9LHl6g51HKwWBXGtHuqnwqzGrcaDlKAMrRfjBQyJz9VdXGGYdie
q2h+b+rAupehdyxmz4Fs4+5dKaq97CHbM8qonv/MW7+Etqj8qgU6MGNWJ0/To+TW4YtbZv0L2cCN
xBZ+5cr0dgAqv7m2+3DS1AYHZ1sHCl7klH6Z6HSguQRBPjLqVlo/xywz9QdJVEOqizTGGvZQafhd
O76FelQ8lYmxM4PE2uEujf54CRyvGhGxAJ1FlaYOtiVOpZ5Hu7EQz22BVm7X0jr8sSrVdFMHTZa4
1hOO9LYjQJfA5TdLehzmFM0uT0aTaOr0ITnGPnBGfTEkr83m3zdC8YEt/pmz4bmZJrw7iUVAavV7
ZZ11o+GAzCOCYO+I7lmFYqcC9jQ4UnGo0II0dZjs8YFY24y5dektt0Gej4jjFtwAM35Glu/3hAwh
guV/BZ2hsWKAOjKDj390SBjfNQ36btcY0dE0VPTwePl7N0NyS3TXuVrUx+NseCxfiZ3NRFm5L8vE
YuOL/bCDBIkuXzaVOBlQB2964a82LqZabBHLJdUstx+gHfe51a1w51XcKeGUv89VDqQnD/Zebqgn
7tfvSLBYUJoKRWumKYzc6FLoxN5p96admhmc4A946pouPBuhdimRrIETmoxqmtqmOrPJJXdecjQ7
yhxLLPZ7uEcHswDrP2gqJefjPruLrO8urmSLkMFmbSzWX5xqKG92br1qQ0FUvnVxa7EfY5/k4bV3
A/Pylx5XQAA1pA9nNIJL5gzs2xmMCuuNxe9wFqFic/K2n11c9yeUL+8wFr/IDLcPo3+3jCq/53V+
ZGlPGFe7hOTeyxTG21UjAwswLG/RdghgCKxwyxq6l4YGbC+zVG4aixU1kynSx5D3v6ouop2WMntE
qZdu2ZoAIDSL80MpOFNHTL2buDasi2VW78xOKl/mtGMypLt3OVl2PBeZM6ZSbR0+mNsUjOOuZTeC
D5u0PRJ1y4Q90Q1HmN3C42irA64ituYw50IzL7VT3CcVCAOjJG1nLfVqhrmD6sAIhnRveV30Ajkq
N3+kSQnbEzaHbZTeAwqYvV3kvlPgKiSjKjqlEpahAx6RjQzi5gSCXbBNZu3wAPQbVirgGfReeT/h
vrSc9s1IpuzqIQwDFh3aNzZ/AIoFGYrgcCCkGX822UAoI6iibSk60lweoTQe/Mmx8SgHY6hl+5jl
4WeLpganMK9nVuLdqDoLTEz306gHnUWkati6gSUPWR2rvZYCihmBbdzyXzHS4Ga0M24BZSvqnV7b
WEAyILX3eAKxtCBPaKQwWsrXekhif30qtC2LrF3P/RV1w9tYudpuSEn3FdjR94x/si3u5V3AlMJf
nzmpmXWnUDbMJtRb5NjpRWVJvJ9t8edisSG67kn/5ITi+JZzK71IRzhnqcxfZaoCv6+XY68t70Sl
44cW01g5UF1XH1hoOOFOhCWz70ij0gwqMKTtHO+bwlW3HPiUiVE13SMIMweQeyt21LnXi2fQWu6J
HuGRx61+sxO2mhhDcFzvbQT9YVeHfXiA9AQ3p/CwCDj2u1nrZy3M1Hk9Z/SyfKSdVp6L0exu60Ot
NZ1mL5ryxS4ZebIUGkLbQGfKb85t7LJvIGnZBqTtahhjZ6+MWDPkjvXRHorfzSBmX5Pxg8HC14rQ
4CnsScbYRujyNGKNRBE30MVseG6smqYMlXnNjwS1b+XdURsJh5f6ZF0abbg35RBcwsT5xVbXdhNM
uP7yHIiGAx/2zsQEW1UVt09zXsJ7wXDOZWMnB8mWpSXXjkfYjtzD2OqfrTl1vl4G/TZULBjxpvR3
VbuRHyWzAoTb0YrUyW29NGZ2jbhqNi7gLJmp0prfm9q9aMFsnNc+arDRT1TtAEboQYvGcGdFzozB
CsPdqq4ms9Uf8AX9dOrKukSm8YQYP1+pi3fTMtEhgLJfT2GykwhnXcuOWnMMyZjzb/V1Z17hUBJY
jY3wZilOZieoRp5p7k9y+sGZekEbOOSXKUttBW/aLNQZQQtaJLzwg0V3hdpUVbS8enQoIhsj9dj5
Y9x8w6swHjimnMsEKRm1HammK08Fs62diFf2qyWgrXT1g0jrI7GYcA7gXlhTInOoRoxdVVcz1ptr
CgoufuVgC8zC+mcf2umR7yba9rX+oZvcY4bsPoyAW9iUV7C1GNYrvL2uIPdm4nBgUXY3HNJ4kEyG
J1BUDRZCm1++9hB7IrOtL41ZP9gQZl/ZVUCOuyw9hHv7dbQa41Xjat5ORvvaVhLkn83VFI97hzPF
G4b+i21HvzLMGOBhqC9NC97VyKnE4XxpQ+tjLcLWS1bI+cDSM16cfYxymPFDlMCLdDFp2jzT1oMi
dKHqFwA/lFF+FiGfTFGluzDN0j0KVnsChfFW4Unfk00B5BoHdwtDy65Mgt8OA5Y9J5qxH6vwixL2
th2T7xitWNbdet5uwHqsl7ZOtmW2dlUPEMa0NXgWHOT4pfaFyGCCmVF5RqTifF3iIqLPX0MT4HJm
FdNLhUdwO9SetzxX8AVq4A77VsCbiOBY5q1xQLYvMChFAkACC9/wVP70mqh6DIBZ23xyTqv32Zjh
gdUwJNw8Uef1WuTkHM75jAi/zOq9OLzmFedr7Ll/xfYw7JoShyPWqqQEMhhZ4XWuIptL8bOcHf1u
fWumfr4Yg9iSM6AhlUFwU4ldH1fbiVrIiDhqINDOlnXpTVe/xyaJalW5pyEzstN6j5RxfHJqbdgZ
6EK79Xsr4Uny1qsLE1koZXl1hBFl/WA4Mykokq0pvrnRXJGvRnAxvfypmzG4BngquNnicSuq1L2T
xfRLWCkRGLlbsvzSsp2hUll7hZEb3hvngq3tM2SE+RIPdn8dst6CU7dt09cmFq+rAyJzI6I8ON/C
KmQWq6Nw2mwg6bHPHvSpu60eh6Czp1tjfVn7AUWCPsqXWAkdwtozIBIsZqn8TXPb/VizB625RlBc
LoHi94QHIbAuEZcekf9e6upN1IP53oT1O615vXe7MDrCm3ZBbDpQg7SxPLGXnT/A49/mWclj0Bxz
0I2h/k4xUh8Ddp1fu8U7XefTlyaZIHcj1sReKs8sqfzmVbHxlhLPmqOWvRB9PxwyS5pXSl+1E97C
kDF4mqS2/ZQGZnOHwBDjbcwOGQ3AvTV+G05b3GpRgGm3K+3geggOtTCubaKBqEyrl0J3+4sBQD/q
5FVwnr4DF6y3BmaGWxNDTB41vK5B2FzivHmvE9WeZoYb0zLlSBOGU9RlY/57xNEEKIAi1rLRnkKZ
vog4fE7BJd/EqD5I7FXbUM7d1f05JcJ5diHqWax1HZXc99IxdsH8WuiQXEOx7NRbPF11Zl6jWQ0Y
G+2jZ0OIHwZsLeFgXSGOH7RJA8ZnBe4xQWtTwfxzHcUj3HC1xf2lkx5OVb3Yx9SZv8zmZ+O2DDfc
6qMBHDJZw5IWSCIIAUj7KefKpptnD1mAV1rjfspnYMOsNy6ealTrUyEXa5PyzJMDZvl/2DuP5caV
tE3fy+yhgE0Ai9nQU6IkypXhBlFO8N7j6udJUtVHqjjdHf/hLBgTo47ujqgqSUwg88vPvAZNjuAL
ChV6O0+VxljoSYuOuBxVFUNaXSv6eKsl4VMhu2T5VKMEMGkzBoAxTkBqvjcVExchWReHbX3bBs63
GK0zxrf5V4hv05wj520EwghpO2HKOdkMx5EgpS7GrJahnHdnM4ubM0Sql7WPn1ITG7+8zG7WVm0G
+6m5hl414ZLlmT/o+GjxE8VEzrfbdLjrsdsbiV9vRZtDuukhVLeU/7fx4CO2ZtGkilN7rimGfduD
Cp0NpBEkFtzhpVKIeVYC+rBkzu5wP2OU4g2LGK2Sua069IAceT7CUNuh34R2/R58UJptrMoodxkm
FZ/bcChmVmepu0QFTqsILf5sdjz9EqDfTySVgke6SwljoAUddYRQCXqLMbPMZdtkJFw6tSyMRX+F
HCvme0qc3+kW8syeSgEbFZS0mUmBWRJBLa97VNy2X5h9q33Vy+ln6faEeeAvuMOAH6uhA2uMQFZe
7tQ/oe8MqFQH+V0xKsusSdodunqMKvntM8/NAV7qArUJ+f3VyCAjyCL3fmhvQx8bBCSMfrQqII4C
S72vKL8iqZc8pQCTduiO3kAkcFcTlvRbfwgek5LSx++PGDsdtGVmrYzOhH0gO6G+0jH9ZajVoY6l
iwfVje11O04euhl8uEDrv/ZiDLbHfRDEFO1Z6STbwsVsVHPwQh2N4FZVa/22MVvtvsZtKw9uPHVo
n3qv87YSK+23sQK5r5zmbcxoqh+NJQJ6T1oPhQNu7S9WoqwLBQpJY6K5L9xs2wXNuBNh1i51VNVR
FEUIJCXgHfu5ExqBN67xA5/QYc5lXH4t2/61o+7aGxH5c41pLRLmtFHIWUFatprAZwB/ThMP3ZlX
5jSewBjeeqW5AVP3PVVQbDGQDN9lEwJjdVwmC58eDdL2g/U0YWW7ihUDUavA5DnhRQaE9kvvqNZL
D/196szlaGf2vaBrODKRf0SD5kGPCnYelINr3PLsTR6kCEdW6M0niqkQsrR7VInEvSaDYOgnG+4r
ZIQYqGXt3k52bTXYt1XV1TOnRbmNrVAtqqnyt24IJqWonIUfFGhl9M8eDci7pksRPu8YoFToaZja
1D/YIYPLkbFsOvS7Mm2kPr8fY504LkQQ1ruYntEJi1fSUNlq9MeKBIQUgj3BOBeyEREZXnLHoGrU
0/2xL+OOUjv7OAyYGPUsK0ONd97LcXbQU0rMVcnz64AWnDZ5gIniKi5K7AJc/Yc22UioFIb6CS6x
QMreRajRES/H31Wh1D3HnCVeqcNAldimGIWREZHcHpFxyBIpK1um55yDekazb1qmIjfwCUzwoO3p
3ozU+LMebZQ1eszzUgEIE6LQcK/8tBzk4kUlHhmefit85JUtb8xpwkzMYTs7fsosa63hXB1msbtT
ejntsESlAS6gA2qF4Z3qpe3eQLmICUC9NoBtPiuptqkRQ0AlkuGEDXnv2OjuHcQJEj9SbgxGA5/s
ikGcjVbJvEYloPOQMDYRYXCsYaO0TrtBJO3F1uITvADuhrE9Zp5C8fBjiuxbq6QUTDsbHLJDn9K3
mvrOL9iRtUFM9jtUbhLJA8Ap1f0Mny7t02dX2Pvcxn7VJytAVwIuUlOPKoA8TV8eU7pjfqJxseMJ
B+S6bJHWHaepXqvyf2gH/ywHb7oPY+1JzSH9KgOsYCx6mLVaxq3RuksDUPpWpaM6Z4Tr3tuOxzGV
SEobpRmEZAOpDaU10UvRjmDuvGZbB02IVh/muxpKy67ZGk/4Dd8ktBWecWykA0oA1xEqRbNw3EdQ
ZkAZtCbuGcEipJtTRAUT6OqmlFzXaRD1xnG+Rln9w4mHeIf8zCGVfEbgCQ1yaEPJOqa0vg5kTR4B
CjPB6OaFNs3jsWNU0H0tYNUuAwOVZGFNyEWWSXCdddGP48ym0/Lhzmg9BMZKI9vUuQOkwED5zXxQ
ehfIL8A5lO2BjbdO8VMhPOxEwFhCr8PDZBXag+YbP5zu1xSqwXc3qK8jmS01DUXQ5A7F18aa1pMs
Cn0vxIMPKy0GLP487ek8jZG7zfL+J4PpcduHETRnS1WukxZr30KjZxJ3hDWzojN2bFAUaSJ2ohev
oLUIr0yKAfyEkyQhhcx4lBxhfzvbVXJ6CQAqW2IsQ2gIcCUmvT+iEI/QzdZMbxLwk3AofWThFHBi
Hma2D0cMp+QH5E2JMqEB5rmvV52jabcBKk4POoSvPPQBKjkAhboRLm3cBsWaBi0+ZhJxMQhwPIhy
I0AkrzFe0UMSrXMjpiBFo+lh6q9TCSOuApKurmy/EEJ1iKgW48kjjBKSLk6rASDyVm+6G2C4DRma
hMz6FXq5KdDjGzoVOaAse1wcN2Iou6VIKvB7nEafqW7K0ARR+HmIK96D799qKp6LdRdoZBSMLaBL
prbE/o7opLdebC0AOjknHDmKNBvb/UU8pDjOK5pScvrYFiB+AF7V6L+Ft5U+dCuQh+bBMClaknGj
RL63yZzgJyhiGOqd4ezHDhWkuImkM4YS3poFDjyJFtRPdmn+8hv1u+k40Z2OANYLA/XvrooonuN/
1Z3GfhhbrV1OjXOfmSBz9aZXnuwA/TWOn3lXdTB7E6F/V+0qvzNUKYUmcwdYUeoyyIaXxoqzDU1F
3En1MtoXdvmkl407BxX+ag1DDDOjfuoVQRoSPKpZSnEg4al1BFcfGJdx12W748nUAUHKWbBz7WjJ
zTH4KOxE0WRYU4dRevo+GxyXOdnOCqGr4eE4JU9IxaFV2NDIwBHPOoahi85uwVccP+gk7hlBAJZX
vlZaHW5SwA6rSNOra1dtaQwqLRh2GWEA7Hc7T44so5oaJ3IR3gyUQxYPn7xlPej9Y6WE090RCH7M
OpDgtsBpECW9NiTDxp9ANzdt1xjXmWcWQBChYJs0q6/LIQLpLdc99go4YlW0KwvdOL+BAJkN7cKV
U/121L8qkbdS8nar53axK4Vn7yvHo20wKl8zC62gXPgcADpJt5RC0kUh6pZmbGJw3DtI4xikExVD
rzkMMIIpjef7aYi+5I6f3DE+xB1Z7YadDms7b5ENktfq4Crf1WFEdSYLhtvWHEF5yIuqHsgYw4Q2
Z1PW5k1mdY8xie7dcRla305rjVIOvDWTcD9vo8eyc1TsZK1siSRzn2btKg5sY9dParK2kTpcRk5n
r7wowPMdV5N9B3ZSpgPppAITwu2hdhjg9ml/k+t6Ak3Zrjeo+5j7HLJKOCo/wzpOv2D9Go7YmYdm
UzyFpRsuJoxewPbpoCcMV7mLIxcRYAGDutFsECbai46H+n1Iyarao3+fy9cgvjsMnfaxibCjVoHL
6KcngFOgXlVYk5ar32pu9Cr/25s2oIrGsh65uKsHxKe5P5D14QQgcZhOTYl8Ck2QMg0wrn7y8bne
TzEtaVHuiGQxnOM0X7eTs6ThHF9nTGcVJTBeqm4bZdm4Lnt0iGyFmZ0DacKLPO22ztN6NhSYgWAt
4219Gi0iMG/BxTer3KIYxJU02ybhtEtQVtxlp64HNKDpi52CsSq8h8lzlOcUIe4sNSb6wwikOOqr
pRstuswA8iQ20wd9l4EhRdegu+V4FHQrENPLXGRMB6Dh89po02dHLXd9AaZVAH7cpgWSt1WYf6pb
DwK1Fj+77hjdxgmayUFMLcM0obgzlfaxNyD/4NZkrMGiiJnB5G9li+ghhqXwXAQvZMveTR2Z4RtT
w3VXx8oA4F69AIsbPiObUM9Pe1ELIEJakR8sO75jDiqKHnmVS2+5+K5OVWWrEgBOyWELrWCF9jlF
nsbF5KM8sK3ylEqU2YQihnGtdinJUz9WDxnSKaff0AP8R0USCAV6uSheI/E3O4ZLu+EuPu75vuoy
vAMgozOgwaEzMuI10IRlnPSHqOqLRw3P7QqZlN0xNXI8x7lN9D7ZegV4xrCHxNWrkXWb1agRhG7a
r8MOdgvVDmbVmlhRmigMLFNn7dIqsOa1kCyaODT2cTuKWRH51q07CNTx0nZDgtssuqT8PCaOunMZ
ch0TsGMgM74GkKYQJR/Da7sis5EFPC5o0SYD6QPsR73LJBAdgRNloQLu2Kne1wjtzlVSgbhWa3T6
j0UczBIVeyRjegid/IsF2kyIurkpg50zKYBdcPSshdhiV7/TUqt5In+4pakyayURRFVovIQA0Bjy
uSoDuiJf+9UtOn7Vin5UAoKYdrI/KPexghk1rRTc0BFvSLVvx1Q1bfLrSEm7daa77rJV76KOppHR
qN5i1PRcjgm/pIkNhSXA/gyIHQcxG429lX/KuI4Xjh4w97CyZ3OwG3C+hb3VU8OZQQSptwrufppn
tt+LuprjC/hYa5bzCEKJ5qWNdirMhF9mnyb7nukSwvAL0pN6LQqRoH8MMyxUBmD1fZ2tLBAc66nF
hMFARa3TSyT7Ycz2ENZwqUnaRVXDcxj857jR4wehXDNYu2vCOP2hACjBewB326YZKXpSclGkz4kB
oX8/lEo9Uz3zdewLXMwar58NQ/7VHIJlWNIaUAFB2TbqhYh15gv6+F97ZCHhiY47/HrKk8DP/5cE
+y+SYIAj3tESpSPqB8/SB/6geu9Yevz3J1UwS7sSumMyexHOX6pglnplQ6WDeIvMoI3SBSKEb4al
urjSqO0tl52GZpfmQgZ/0yfUzSvUwhDGsIVAvdB0/0eGpX8QJ1GBMF1+C18mXBHVtP6gX+sFDFvh
ejVawzpujdkiE3QZK/dbrGJ4OMjJe6d8Mfd6I00m24kpTQyWuR9ViE1otMAMnns5ltVDhgQr4CyH
5sK757g/UWg/GJN+ZCfzGS3VEo4wBZI/fOA/tTDiCQVxNQZSQdr8PI6bxgheo+CObjFzG8/ZRuDc
QhvXg1TzU5iUUT1L/4vqAq/iHUH69BFs+ZJMTXN06L0fyb1m3HRDSDt3UWpQkxWBcLTzXHdtwsXg
PVfQD2f5gL3Ff175Hyog8teyK1wd/UoTZjET3Y+/tohwB5vw28Q4DkCJ6a3cKF212IpWA9wBWBwx
NNbAMJce3CAGvjNRDBhEfNJzc04reD7lynIAlSmwfRj9Eo+mcDOYysFxo9vQTptFJIL/9rZM9aM4
0/FTWxo5v2kDN2cQKB/mOyb0hKxCYzYeNixOWT07RbOLJ9c/NEapInJpir05JchBSxUfxHLg5Efl
cMcoTVuMYsw+cyC+dnpk/YJekiPxnVnavBJ4O3XosPo0u1JM6ZNuCaX7Bgznbe5Yuyjs7+BhrqMx
W7TW9Ij3+J7x2bqwwjvhDjP8dw54o2xz4a6gVaGnla4cLh99nKsp8t++sfFcfSvES9ONMPGklzZT
kXwZUEoU7gztdCoKZdN04ClqUnIrZzg/LE3McqFy77S+xiIvAyEUbTxlYt5j7Eyz3aKPdB3F6iYY
rcX4WoeTrFXuC32804brPLLX0yghbPFy7OH8ZgF5dLkqmWopZI/B4+BmO49GJFYhKwFdJAmTlZv0
DwBw0UC7L91uEwC0rp0e6kYJo77Mnydt2rqFujSmYGGr2fPkKStqoWVE+wvypz8BkkQPu35SqwGc
RbqwCrG1G+/QavW2Jt9rzXCltM1SNbW1g/uNrQ8Uw/a27TUU/eG16MG1nZR3CMjd+QArlbBgQjlt
ynL8bnpik+spEwtp2DMmeLGinztT/GslD5jR+yGEOLTEgvDW601QdskyQi2t6WK8OoYtUsmrENyR
7SfMvL8y5wDq493VWSJZ9Us80oDLGI9youAixpSrDYKb4yaEaoAf8dzFLnVAx7juV+5aymXTwltr
4fiSalRGILDK0ljDgnkJygLHuLBYRjYdt7yhoU7k8NkKM9mJ64b6JTHHAkO/5oevR2unqg5B3sar
0S31xUCrjCLhoU+NehGG2C80eVhdC8Wh0PZwuEoYfzsgbhXgtx6W7oDGwP/aWbqqWCDwPOx2hfYC
dukOdaaXmp8VVLLbXi/t2r83R6SMk+Ghchj9yKdMSf0ZqOs8zjAeCjHbmayQ+R/PyhS3inVQQykv
kCzswbzNRn5wTAbgLgx/2ie4BqC6N7kLULfNrKx+JTVaYHm2qutPTjTeWIxwRNNvRPOqqBDmfWdt
VSnTaKkr1C6NEJ8Ny3CXwuTddXCnZq0FgjBrcjxi7efOtb/5ll5iQutYDIxA70DuWeUxzYh22tGK
XQtgHBDvV442bFurf1Bqd4mV2tp3oc+VuIQwWknCDQKL29BA3l+J97X1bBnlyomBS9TOChTDoimH
61K1N2IcZ4EeMGOTiK4R21XDnefpsBVRu7SiFBlpgDeExqkftnQkN0HSHrmN7TBee02yV4Met02k
pKJpw0eYO8y06d0m9q5uAIWEO5h7s0LRN6aLwLaVLILGJDD1W8S0bqbAhQaXMEsT4F3bhzYZt0oy
3OD+sZHvN/WZR/nIFYH2C2DoQBqxo3xeTPZdRH1dNd21wIO1GPPPUiMHYJF97zUZfqy4polPjfPT
pAdWh3z0NF04FnqPAZrTvCM0uAA0aLMEGR981aoZTOa7et3hX9IIyCXR8ACma6uYya5R1qNtL9E+
Wps9GvH2NO8wUUnCvZcPiyjGtoVj26DfXmA32mx1jCFgTTwSdB/LLHmFbmXNW8MEGZM/aE0wko13
C99WxpWRsvt8y/nMcPbJaIwHUIhQMnK4hL0f/5rUlvfosuP8khoeSSEKL2vhuaGHE3QBOj3nV2Xq
bnKGa9p0W5LzjV1YXwJglrEDW711MdApLOVbh+e1l9V78v9uYVh9h/QEIJKRi8Aaslf62fGyTI1b
pbh3KvOH0MFam4gPhMH9OBnA53yUQBuVEZBY5YO5jv3kSQPlqGF1F4GVDI0am0v/QcvoSNjRNdql
DPaU+HNIX6xo9K1q18tOBdQTZZ9q/LhnUPzvCsbrPnryvVY/GPFwA5yXQR+G3ZnRfgnUmMDvb5yo
PwDhCVviQal7lCIRuQvY9+3o1liAOkCbJyh0UWjjWhKaNowe41CBVyr9Z5pDknDiaF/UFF5KR099
QMAB5AJOV0mNhXLZbGIRFEsfZ786qNEOkEdPMVSM1CpeooPKhEIHJA6yHRNniqjnzg5fvTQ5HNmM
EcJmNFnLKv9k18XBYI4nR2VZGn8pbZNRvyUJY7S8upZOmyf4UT7cUtatf/V96ewqNHjgOKmMPu4r
8mdYEcUhMK/DOKUHp0sOVfxt9IPrJGWyrEtvp6gTWBWaHnBeC3yaWyM7QMgNEmujqCkjflf6d796
ZYTYPoNpVPpu8fXATqHr99SuXRm82mX5q26SbRIzdkOU6JU+Lej1YiS2WfEiB5czS82vNGtxtExw
uu1D+nZGK03Rs0NmG/hM8oxpM9X5PMGrDvPWPsdLTj4p7MA5rxh4+kPDs7XZ1kmqodSDL3rkmozP
reTViAQ4DflYuor1D4a37PRhreTjss0RIu1CfV3YNs0s9HB8dDwWmsUq8cx5IcW4T+qpmreh8onR
bTePsL7j9HwH5wb+rCFNw7RtFpKqaQrtpLodHwWjArsxJ/zNo3lkdfFKt0Dkx9mPrJNQhjF8FQE/
qgHfgbUAwVlzQj6cxROs2JVePt06kY6FDgaYIDIHetkdZiGVnkyo9uObzhFADm4V1Ji8N322tzPW
DBgXeVqIFrSYGWjnh2yk/QDCnL6281MLlZ0f89dtxQ8FHf4qn19eUCBgNvqCbMTXGtQlZ8SYZ6EN
B2fY1CJ+THT7pxvieJV66SHz0tsKutYssNN9YA8QdQPwmPrGcAdgUKjV1Kb4aRbdvqijLb0ZVLiD
Z2Sa0hl5Cd0jpgqDS8PKey0HAG1qmR7SFODokayl0n5N04M78kScwSFdVh5grr8WLS5ikQ2Hri1f
DN3bcPAwOqNHB1Jjl0cxSZCLE3dGrxvLL1xid2bnVQBUnwxRVUCHGPyBjF/YbK+xDZDXJa1eJJ1Y
RUN2TZNZGo9x1wepCS9w7L9beGhGRQMJaZgm7keM++xYX06Oc5f4HchCo8MHzwqvTW4Xywi/UeLH
gD/A25t8gkLXVHhyj/B7v2nmCzbkr8fzyZTvGdbATEWcAIlGDP4g9M59mGXAJLCGloWQT4d+Frb8
z3E3dz3qPH72GEzZLgh4MEellFJjGjg0T6qZ73stfs0rwByQ/mzGZoMljYGwyGMrMRgZIA2KaFzL
0qfpfyJ4j0QL8MW5AnWtsx8gQAcLVGxBEdq7ToXUjcpG6tC9smDAcyqJKFooFoULOijMaaG05Y1R
+ktV6TpmqaT3IhueNevANNteigQqiV5FaON0Bb07AKpVzr6G+AIj24EtW5uI4QQqi9f9V8RqFz26
vE4H7IAe397T4eIaBc1IioLrSQPi1+pLXa2cteiAaToETVElr7XjfM8TVGgM9gb674S8GkHWvvjm
asDKBQk640BYx/KgGTTcAJw4QOr8PRIjLzRYrflUjTBybHcfTkNM4morszYB5CncJw17rrXXwaCR
+k+4E+bw4AnEKTZ4NY4jRuY82x1/00Q5ShihuhTyGDMClcrC38sef01DQ8QQgPjc04Apa8C8YAOk
87SOD2jv0RqKBA6bKrI8TvrqU6HOHCxOZozJyoSxPpo0boJUrTnKzR96JPvqHVh2lIcQvoSvkMyM
mvtEL6J9HoJ2VrGIVu09SqcqlkwdHoLKj9wcbju8HnvlGu3gjeZ5v9QifM2d4NXXIG8JCqAhM0hE
BOZJtjZgtV0+5IWP5R9ynRNUdAZWOnkFoPCEP0US4hnjrv1AlhWLdK9qXCGxzzfjMzrjiR8UJdwl
nOJmsJ/zId1nKaa4snpQ9eFbV5hAqLiaqorrSjXNF2jod717PzLjnY00XLmPkr2Scq8YxV6NvqOy
uZXHJin4Y9fkNvLKLapDS/qGz2rARQUu5kCDGhZZvO0rCPgxsS11eTnC7n6irkQQIsxEGsciRe1x
yGFFp1QEyzQJX+vKfe7wTVUbtAYC/1ZnJqlyXVELlDsl4VNabBWvjg4cfHWWJDxdPbGeU8yk6jL8
dNwfSc3PHgnr9JE2MLsOg0JfQxPMHjicpG+HsvTu5WH1DC5Uu3op/PoOCtSzHia7Ah+G43cbbvjE
bIKuMaJF4WvjJjubW9nsKFUqfIYrjQnC9yxsV1pwesB+w+eqnWcZHeLReI59Unoivx91IN+xdC3V
gkHE9zBH+LLNif5xwdPPwxJRJx5XwNRCPpwabzHQ+g/HJ2yhDwoeKYUpXsJ0rLme42+IV8cLXQ0P
0BJXZT9tPNwXjuH2+D124d5beNof97rHSBm9tj1Mh1cj49HI82PyDh1iQ9UqzyhvWXOty/cJILQj
4j2TAaxmP8X5oRr4nPK9KJEzzBSFtkB5JwLxPbC5rKh1D2WbHRSENkAcHTL6BEaEJ6dBL7Zpi3sW
RqcrSz55GfpsdBrCrLjVvfZbmj6RPYGmdTAv96pox0OlrC5BjzvdN9fwQRo0mAWZ3iKI3M9FPH0O
dHV1XMFxKQkCcX25ySz0oWK6aHLnFYKPgZnJzwjOCNuiYwuX0xe0r7+H0nJUho9jpFD87NBadLsM
83qClOZpP9VkPJTkl6bWgI819pU/bl1MonF+PGShhGXIA9FbxBp5MvMs/V4HS4JMRwMt3qH0Lbm6
2sbJuh32f3WGd54ybqoJiWWSgxTJdKeZE29Zl3kdDCnmsB0udzmSXqq6BW+EhoRAa7+5mQT4TSUF
VFNPxW0fGq9amT4xpFm6ov0FjfDZCMQSbaGHydWWGk0LGIsTsF+CNolkUe4j13/lfthrpEXaiPEJ
dboD2kpe0b4XH5AR2slcUXcUKBG1MRNwVGgRHDPcLhxfJ627ttIbef6PiVEob80w4POVn/LOf07V
BtSp+5nxxDRjWz8MsHtmtT/AHADBB2aIdLuaMGbsiAHkNsiNMdsl+sirr8+jA7rsr4B35pJo1rCN
rNR/pY0y7wUGVlH8CuLtPtzKzRrpTDgnlzeXHBDiIgBX8nXA8JCTC2eW3AGCvWbI+Q1tzXThA7JC
seuHx/B/YWvpNsDiM66HL6muLUut/NZbRK4Ehz6POxr46/TNmeqHpDZXgd4vu2SaRfFS7+qDjKno
ZR4mPo5RqXsoVvNjzFDBwiiq8qvgEcuzIU9tnFb60q/57oG+DjvAG+p7JgqPTvUZB5QD+gO7NnSf
5XHJ3PYmTcMHGVyyydiIgRTl+JPDCHANUa+qErzvuORia0PzxlS+6HZ2iJVbNUa2TenWWMp/Ou5v
11MQTGPSi5/ZagjaTQRuc8nUbWn5BGT5Bqc22x2T0Rxbs4TZl8xQ5PPHDPk1zzukp6zDUGBaAQ4U
mzQ61DlCw2NRfbc89jrWvs4MV1jxSzFIEQOcKuV5Z4YMngCXSXugUs3K4CDfVpxJbyo9WHlI5c0G
UBda4iIMA6dPpNSTSSOwXxtvZACWz2Oo41ersu+4mlAC8hARCV76IHhFpOvQyl4JUkBPCHo/HDvT
U08EA0Nz4+fdi3xAxw0ib5PB/+xh2L0o9RFc3FD+7Hqu0tbhGQw4nKOrEEuAbjp3LUmEgn6vJHm/
aDoNRS5XAiJVdhVYk6dA0x5Q74DoOkzxSv7dok+Db9Tb8ZaIAthVTJskG5aK5SfrZEKvpszx2c0d
iJRDkk0sNNDxYh9QWw3GdReIbUYbcaa04hMgMRApMZ+jUIBb13xGOHUwTFCtTONdp1A0tTXRIh1S
RtvcBXPcvz7FBrdgE2TxPQKT1UxxJVvKqTGVVuaGvO2TzGyIoczXZNRu4nxcj7QCERLBxs9QwBU2
QfKtiBXKXMuFvVA29BAHbiYd1EbouSXQJ/WhBJVlR/iSmFUZoKBIc+5rVIryumkYpUUg0OZD31cz
vY3Dm9JCjETjvhxKu3sZy/LF8ofqRxDZX0NpcJoNX9RKDYhOSPhgc6qgS7bXlS5+KPMkWTnkB7cp
beCNkafBjRrWCi87+9W2gNdSOxXrIKt/GkNk3vbyjwaxQ0zRZ+TJn5QOtu69pQFNkYpHWUYv4j9P
DjQ5kPhLjfTYg2d4IIA6QAOz8Un42IP3FMcO0ZbIF7IzC35xVeTgT4S3wk5+7WCPQKTnbr9mcLvC
emBlm1/RTl8rvX6LOclJCfz/mZHh20LkTA8YNNzCh/ZXNT7+gtLUnMzZ/F+5/Fvy36x5zv/ZP/pt
I/b3P+htmPhfhpC6lIX+YJR2/EjHz/uffkLyjWW1P3/97//F/BCMNSMlh/JPfuGXhjK4//bXpnll
oWeJzSWWavKL4Q2/790T+nfP4D8v7/Qw//O/+U8L+HV8L9ufLMBC/PWsR6BohpzHGtJy58PiFc3W
r5Do0XSp3nthy1axCDhz2VcuQ1RBufhh1YZ6hSiIiWWVdJk67YgLW7t27tpN40p6SVh/LF3jdQtQ
npaDVOnx69Je+9H65qzXbrhXuDCARpD+DO9OumKzHRgv267xtvaL2/OaS3A6a/GWTrQzhc1j/NcL
fvcMcFhDnBgmgINg9GXt+SPm46y12xhZSsCJ/RboVdAD79duyFBvaULgOXCRx16z/0Tc/E8vO8u9
ckEi8ACc4xL/uOw0EDj4LInLu+Q06b911tvX1SvdApthy6397rUr7pXOWdCFwc4/fp1+0wXd8Lyx
MxevXQGrksaub6/9j/euaBaHQ3WEZmmnCHNJq9dPsQgn3/dZ5/8gxTO0K061zRyE5O3dqzfElYu5
oA6e6vR1esyXtPa31/HP166oV/hYAAJ5C/fy/z48BJBuV3hp0o2XIK4Li/kaZdpZp15gNApGzTH1
Py57zbnSVMtVNa7C09fFLV49N683bfa9RWL/e4kft7+87MnsHekHfZmP4OzKhisdBx1DNcTpSv+j
vjGMK40b38BY7BQALi/4SbDgWSfAtFijquugNP+1xncxUBO4gmOnxjO4uANw7v7HE4kDAJbYsf56
v+/WTukPW8WxTevyAv+5r52SXuNak6ne37122oJXTEqwQIb3c5mHXz874zOvyPUF4txUy+9eu2I7
3Hiw8QxTOz2byyv0zq7v7SvLsVVyno/3Hpc90YBZvvGW81zcqT832TNJ9tjSdK0+3nbk/6ogCabE
v9QNb5z71rnPHGpck1T/w44/VvUaxumn7a6qF7fhfzcY/3mia6pXBumcKv4+2VGMK8syDaqAt2vw
8u47UpTz73rHcOGLsvuPXx8PP/cdybCFr+AF3nfnRntal45s2jLf+bD3Fce6UsmAYRa9nfvLa21J
ltF5SZ59hRI3h4hC7vT14RnoDm1dmQ24f+WAF1bpWefGPlNcOQi26LTvTk/g497XVIP4bzPiEG9n
4+LSXTmTPGsXoMZ+RbVHUef+7SyLJg/IQkdjoPWvXXJh2+BtzvTPrwGGNw4dbp2M/7TGj1kABSGj
Dbh9v2/Cy4uE+iklO+MRsNNdy3Lob3yIAowyNeiNtrjY3E//v3AExJUldPQL3Y8pED1AskINk+iL
y33ODn009W1ONIXu27H+o8Pt8OK5/yyaAKdtf7puLqjPeXbmq9O/hrePK+OHLe+qzHw0aLzWW0C8
uLv/3GuPq12+U669t3f/sburX8k/xnT+d7y7uHpPlxXqWdceFR8ja6Z65l/ZzbtyXzDqpgmqOsap
p3JB2x5PkTPXzjCbJo5lQwj/sPEV171SAf3rgJNOG+PiLrq3ccM/v+fkfSZA7ZjyKb574Zp9RccP
R3vz1EC8pBcuNQ3O2uyGI6E6knn/tymeLdMfKjyuv9Nrv7g9j6jhmY+A0Q0tPVPlDZ/W+DHkyUwf
JglIP+fi3r8mtRrOev+6fkWNa8k77cOmt90rxruCTvdbT/PyhnlvHZczDjwVvixxf6f2UoDk3blX
LM4G81znd/Ujpz0XVt+YpwTknz8DRQe+RCGv24Kr/N3qSQQMEnuaSL8zgYtbvHvu4jVwDKSxJ5TC
u7WDXwDEcTwUF5fg2eeGO0CYct87NrXLhzdOKUN2RzA4qtRc1kaXI5ez4hwSQaqruaj6/Jt2zhVY
Fv5zsd18mZCd9QQYXqrUq/+CJf2J2XG46rnjbOr80zV4cVvfOruhRVNX56Yj3fnbAS4ZIP0u3QXQ
eHoEF1fba5hLnBsAqG9YvcX44vdo40MY0LUrm7kHPa23bOjish7r3I4WCCXWppHUfVi5AjrdJQRw
Rt4aGxd3BIxzO/sKmEwAmxKz+cdcwzI4G/KLEHn8uriuzikF/ee5znGkR1arAk47fnGS3t36wJts
B+kx1XoD91xcb+N89J4EMEFSoLf3t9egIvFtwtYpd982weWlvM6520DCeAyAbC4J0Gmnf8x8Zd4v
Y4MJv+vSct63EvSfnwHaexT63HK/YTofex0KaRKxD2zX7+B/cdHfObe/B4RVXm2CFvbvRf6RCHNB
8i/YHJcaCMTprfzzbcAK5eziSHd7FwK5HEiOaAD+vgAvLwQa575+UyJ1GWmi+X16/R9fvhCgvI7d
3VNseCMEXlDT7y0qnfHyjSvZ2hb67zb+H/GP6tcE2sOI/9LCn3Vu7LcJf1T2v5l4LPJDCgCEWc69
9GNpfFkVsH52pw8wl22S/KAmePr6sHRGWwy5dbL+t7z/VGZc0L4/9wGAZgOtJ3Ga/+7gI1FD04fY
cPy6uN0vOQfntQDAMtrwFMVv0NrHg+8y6ybxYRJwqdNN7W0E889jn0K3X05yaGtzh767+sD7mDR7
IXb81Rq4sAhgntv/0K4sCj+G129L/KMFZNAdgdhkAfY43X2Xl/yLc5sfCiGe0ldHt+GNn/fxDMgC
STNBtVzedBek1ZnnX4K1YacwxH27Aahv3h0BxRJXqm1r4D5+Z8aXlgDockx1VgykBajawDcY6X5c
vEz6/w9357LcRpKd4VdB9MpeYEzcwQhPR4hstlqtizWiuh32rkjWkDUCAU4BUA/lcIRfw2uvvPDO
b9Bv4ifx92dVkZVFiNTgZE+fGSiiJyRyElUnM8/1P/+Zg+ysa+iODJ/V2e+rzhH0/u4iLwWByRRS
hjFd7NXH3babmze411NKvDC27Ex8gHs4oAjM0Xdb7Zpb/Z8+iV8pdiDddVwbZwBFzgHaEyHUzdGO
rgBW2XjvKXqxtaC3Wm3ZLd2nMig9vYQ9lZJ19O5UK4zvLgTLCOe+A+DEEuLxEhI0H3+vLk4Nm7qf
/mZErEsxd3euD5eHPUcMjQzcZb1RylYZ0JdILwMQl9jkcebHh9J4d6We8EWOjr755IPgoKYJSQd3
ew43T5zxF3XLCJeCtj5Ie8bDegKNIwFApGDd/BlAHvpxxdDCTgPsjN0e+piE4xWok7iXETXVF3qS
gd34T39D2+YQAAChP3A30d60dD+dbCCeUf9UBICDYAK93QMgeMZjIE6uoVK+hxOaNWlhnsUywD+i
ZRv/lx/P4fOZu0v/mGk7+vSmz+jPR9tT26Fpo8vhQPGLXrbpFOA39G1QN/mzh5puZbKH4HtBb4cU
oBRjoIJpXQXKQ6Af6OsCBsI4JH+NnTDnGSXQRxlQ4CLigbeRXC87HWsDoUDgqAMDPRqSIq+vniOF
aM4DTJXoAec9HsevDmXZgNIfzOzjOhCsXA9H706Cyrj/GDx6tilwkQmjFEAtINp++C0OFQjgM1R3
zdHLA0U2vjzZL3Wzk+HDzLfuvaAvgv1D4lfHx+5e3pz6nfxGxh8nZ0TlD49f2PmWCEgMMftuPqWx
ifIfzW7uJICusm6/ctwcbcGIWq9OEwCBMf5hw9zjzgecV2GZJe8/UwJoMoGXLXr3PjUFOEln4Lwn
7nweM9KNXiW6lAnxDoA1UdnsoPz7M0ChNDKF9hZcQox/OGGOdJ454QsrG0p+BC8X4wJIcXbNvdo7
KIuMQfkLEFkHG44kYCYt44iT5ZhR1u4EPkDBYWgkKiAt+MvmPf4Mdr0+AFRCkUOObByiANliNCu6
edhwJ3s7q2Y6VWwQIapIJXe2IjHyHRt2AP0WgXr4/LK7FjFxfxl79CBRsD7AQ9kpgzpYJ5vpzj4r
pDYFZwBv1IUwI1lBZxdam1eMzTRJGqJToNse3VOrd9Ln+I+g1GHjaU85oBgTuymqU81mYh6BcSb0
53pTAKPqTO7vpoxxQmFaICipyxSxBIahL+kglGhDhObOY0nCLUv0SQRG2ykpWYqy0SUI3LICKDK5
G/YhRjh7OwRJatRAsElIctZnUAqKY6KlBwDpEqngx8NDOcJ5A8nnTgZWqIqwKBCPgca6Z45vi4Bc
nXKYAqxVltAdVkXDxm3WgGwMYDy1JU+HHIVusmY+p1EHYzHC5kLPQkbT2ykws+8MAaTAvAOlLKg8
+rY6HYsT4Mp49DQrEb6GzL03Ccys90A9yPPRFAqanbgFDAJTe2c4935Ra1a3QIwk+ANsc52U7GhD
ENv6mRIY1cedUSSNbNQFI0jnlK4HuXYIKVk3iCWBA+0wlG1kLocYhZoWwlMQm6ByoSMOjKEu5HeK
2epdpmdDjmP18acN7RZhTlt6uOicBCANXZIWGrjZfKq4QvlhEBxiGBMAOOEmnI7hK6GHi1AY7oLI
OeKmiJiTcSwCu1HG8ucbJcDx4vZARK1UNsAOTn0sAsIosgQkNQ9IZ6mXz51ZTBApH4qAEiBv/OqV
GqBoV6sBf7ufAMkW4mNSYfRw06/MK7Y8YwgLkQoN7uCbB6T8/PUvpQDxA10DtAQ6BqwCvt8UZd+S
AVj+qZr4B6A9pQb9xYjJ+/hxCfSWLSG0+viBNwnU4U0LJKFqmxIDQscW2vlD8r4lAqjasBIEBxyT
KZPc/UVIZsK2PpQFlHVG/Ln3flsioNeZnCHTiNzOJbGWtEVSTjczU9GBsaH4OuxtRAc0POA1DQ5m
qv441AUjK6QBICcvPqKq34RAkSaA2AAfAcCTupr1cacJAJ4ZAySautECMohzOJsnlLnVKt+6CDQ2
MaKQoVRMqBj4qx0QvBolwD1QphBN0DEEeMSky5VQBPtOeUlZdRJTjoLDJKwmM3CsBAOEPvBXdeZQ
9iE3AdPBMaOqBJkhID9vMjBDnendJxUm3taOQ0gGCYGAbKkzpZXv7Wj7E/A6URclRYanxwaPIXaI
RcB0UioGlCamgCCIikbuRGAeRxio7EC1Qg9VpT/ikJC6EpMaRgfKDoSPuxxZIhMApE9j2OpP7BFX
JgCSXNkBfdwdgwQAP9qbYTDDFlJIrkOflhUUzk9xEQoQuF+NhnFmDCrvxFBDxduZqomfyaOkzcHz
x44AaJgpAIoZEzzg8p74a3gwM/ZTF6F+TAGV4cPhE2fMeX/kQwG1VhX+eE2H4+pqGg6B+KrhejiU
c926AIG3n0aPAIH0dfCHYmC1VQxpdhuD82pqRZ2RVcQBypkQLntNjrFjVhGIoR9kPwgZWpopHMYm
QPR3cD2DAIboAYy/aqq+TgEVbxCb5i4H6ueURWl0AMkcPnGelJF1RAMcg2aWp7+QsHbSDCqAUbXM
rqHfpXF6Ik1Ap4P43ukL5CSEj7ejYO/906gq6KsfjKYnKwSsgjaglmh8XYMEXa9K/ABuHjLCjRFm
pIqj7SdnQisc0ALgpHTBEiB52/5xFafvfwGAy1EKU897pQI602oh/AX7O0NC7oLhQVW83f/VMXX1
vErQgnAad4DP92MryZoCiq9x9o5i4iRN/4ywQf0TWYEkCyCxliMUZjgCfD8kXpYE6sHAjkRgHuQi
qh9Ret2Nq4mzAv05dFiUyjQDoPq4uwcJVAB1D0rEpH4nONUkhyIlKBUApITCCI3hHiHVSTiPwFST
9sPTgddspkxL6xr0J/T7gR3DDKg5SPfEmx0gaxseaX9tCK8TLZ2Ug/lP+MQy0BxPQgJ1PdYfbyKw
I2cClpJRhiID0Qdr3z4FAUupYY/NNEd3/nACyleON8URyoWTIf2P6nZriYDAiJBppKZvbIJAZu4O
gbVSiNdLeQDQEKHPEH+wkyUWAybtn7TeAB1QIcUfgqw20vtrArqbUSdUSocwIdTo+fYhgASRiJFa
8mA+JEVUNzQ5cgoo4huVIa4hnWQMujiABUOl8ThBhNNA0DgQ/F7ZA2qF3u6BmQMcjBSdvlBcTGiC
Ft13rAloL8AWHsKXQjIJzhCmP3sTAfBG6ykQFxqhMVaxsnmxDGa0FyiNhuNQ/didCKpjub8moJkK
rkeILqgJieijExyq1ZATIhhhyKI5vAcpJ7/BiEOPRaffrjX5bR6KJZXq8aQNJ1ZtSD4cM6A2m4OB
Wkw66BnIUsiO0YlF8Ry0XaUtfWWKUNVGXaCBEARH8IMdUCTdQQxEE8aIkgEVI2IllY/d2QQQ0VYh
aAyi0kXgpiPHkEQZPZdAyseV/+Xo+JO9tL4155ugj92H+hHqWy5A9PLQYpFBwSsmOiKTFBronR3/
egD1/pYANiDRAlfl4A52SMMBQdESN2MFcJ7rupyjM5BgJg4+MfGQhp6QLKIozu1u+cR9aAdQjdBH
MBDGZ0dBDejb/whADgcqgg3G49kRHgOhhTqfPgL5RPq4y5VPrbGhZl7Qcy+EXGf3YaOgUEIlre6w
c6cFwZIbtaA4sWEHhXCAue4hCxbLgHQ50GriQeJiZsIGuL0vLQgrglEGYMQw8SJ+2xkQICJ48cAO
+csK1MD+/W8/XbaQIg4x8nEojOVnYgjIwQYn4s7tYa+M204sPIfsnyx4nfqMoTJ9uslUjb+fGOPv
+uOVWhXAhMkAIGUI+Joe21gBQCCsi0FSsJYS0bIvBQDYwXgSmIStXnKKRTUhdmwIeHvyRpoe648Y
TlUdtmN/DYD1I/glFdBppOqTExUtII2E91rR18bXQ6oM7z4HFTWH+Q4fL6CnO+4fFFlhXiJwIaJk
h7RDNL8bt19TH2FTERJmV1ZYM3NIl8PIhY4gHeCQJzshz0IohlMciDRgi2eB3HiFsfd1D+zEqCQ5
wAXzp1HyMXQOmkTQNGOVSmsj4M0G1O3u+6uCPn0CuLjCTZMVpWVAnKOtUFAOEQES+EmmBwZt4E0E
9mSAUmHIgIxfiPQ6U4K5BwwPAURaB0P+IkGCOKM2xBGAWwGbgEvEqMBuO9UMVAkc8hDOVAlRf/zQ
1GyMIgAdKmaFuznogqO27kEYKMQvDEPE4E0P2l8ebnA8fk75YMpx6vAE6+UxD2qxoDgELY3DIqmd
JJs2kTEddTiFd8q+dQCIFyZwcFAzuPeVfR0D+5jY0EXCtKgGPBzHxgoHmi4Sb0aA8rbx/tNNC8PM
THTQOAMk/WCSiDSAeIPlD5MRCtBafxURUPRGIbDD4AM0Nyl+9/6cfAkQGVHPVDbSHVioeqD9HaEx
uECRpdMnVF3/OCtCOnhKIlA9RpUA3CVFBPZGIe0vAaiRoRUAK9Qwy8m5bGlA5qgKRaFJavSbCCfi
TQuYZyVzysVDrNFYuMI67ZEEhsTFjNMbMjcPb1DTtL1JgLNrPAW0EMxRfmxwdc473vBghisA2w6k
AtXEVHeHgKy9UQQTSoBAxEGK1GFh5x7gCfD+gO0bT8HdKbBXCGkkEiMtZwCDh0agwTa6CnIGDsgM
0lirARKh49SXO0RS03gORCKvqAhKqdgc0kYF+yhTdOp2JUe1Yco1xrdmQhxVf/pDxgR89YS4lhXo
H6rNFKI5GLnoJQRZ6k4JpkCG8JJkPegXxsxpSmocDYYyEaFg3WXiDilHqGY8BeLPgXSTselVvCcU
ROsUgJclHBL3TsgMOpydRmLbKAJhp5UN4bBXHmFsBuirHXJTmDDIn/BVjtRAoul5dNPTS3gf8LZO
gLh3NLMC+NBduOzLAEysmpB2SUIeAFBcBCydJsO1BNCfq4IIQfMdkKhywB2dAjPz6AQOFUAwhEX1
GYjtIMPT1DdBZOg2N8rgQ6MaoEUiHIGmTMxpj84BMQMuAvWRBjLgLjLk/BplIK5l+cN33VIdVUhT
nUboQUJbC8GfRTSHx0OYiKmFA7uJX34uRUiVnHHTlSL0ZwzGVlPYx+EBJCvMCK3FDwlmJBtaqWg2
HPAL4qJxZxDNdFME/8Dl4eYn/qevUtDgtjWgmYwYCc7R8YjBBeQPqzvnyBqYGdlpmqT6QYZkNoFg
gBihaw2grScpQJqcER6YRn8JIrqcjJoQt4d3ZJomjCXN9LjWMQBSx3QK5QbwDLgQ/nio6QM0ioCG
ObJgtARoWKySILE+7FMsRAto/DpS0MxVdwGiEO+mVKnYljVPVeXy8IldQ2BVaEuxUVc/rZNyjnQB
uGajCEYaKcxFb96w4xUpPzQjlSyAVfgmTy9/aEUPYQ4VE5L/IBmuTxwdT8FXcTtGtJXe/dhXbGT3
COiimmmWNiPF6yMQ20PyxCOoh6Fbcbf/ZuZduAXolebs38UE0bszTfc3VNHAj9cMp47Ofj0mZf8q
EY4gBZIxPSPV0VbNsWUAmWElzX9wh6hyFxRbPQBg8QIBgIepBRDf/f6UtAE58XFDPOEPL4TVtip/
AkIYxhkhe8B7UhSPDwF3H0o3CAfdks9S47aLQL3CYKVq/Re7ADBQq2gCqqpm3/CXFZD7bvOCGEtD
EwUlQcLCiQbPxKqA7koaCPH/wFcyksUfaszqA4EZgDljBGIKBC3O3iSOCcEMqL+GxMmMuZ4eh9Jg
qaxngIBHjFOi1QqfOBigjECbKW5gw8dWaV9HBjGkc0zXgF4i+BbHBP31VY/DYpDkFBDVR1gjR/yJ
wHoI6KVECWhArxyDiliw5RP0KajTYkdFcaZDUtET+/KHafg1XgQU/nwuvn3CvvCJdQHhEF4RJCuH
7gyB1QyIVoMSmBrmqzePzYBoNcJ4X1DF1c+rL3SkA7i4xt3XEGOmDcAxvjMagmFnSD6ICW21lnSX
EsGKW0VAAvSQ/C+mEOQIjlFsCWg0CEPqhCpR4x3pw/CFjo4BWV2jDKq8AC/Iq2qWc6wDQlqAxiqI
BSC+5r+V3nUkATPtHsER8HDNcmcYIbQCIippWQJaFqEenAlIDYxQPWjuzoD1GuANsPsQkje0evE1
0Pxe+QqMOb4zE85MobluTnaUrilRC9I3hCDEXxYdAnLoQKhJowOumAGf8HYI5tZDoNFMtBcCFsYl
uHvJtgzUUAGxjrAj0wndVe68AnuHNRlCfF6NKiRBoElksV88mspk0nBC4fhQqFp32jDZSAY8vxo8
H7tG9WQGxpkTO1JU8pcqbXCd++cLAYrRSUEQTEVIo0d021sXgcggjGokkwralFSSO+ewSl/vL4Ax
lMt4fXhF8zCSUvwNLQFQVkYPQkQCKTvtZQ7Dg6nVK+qLbYO6seaZD6mgB23XEgHXALS1qMaAUGAZ
a2ITR35R0vaiyu6z19E5uG8v8gqhqfSz4SKQOGdOHWwS91Wx1imAnZIRJiJlducOWFVA4JoiNwBM
jIQwZbEYTdwXE9OQP3MYKUbgiByGRnaXCKcQkNwUn7++AB0hzJjcQdl8Ait7lUl0FxvAlGSMD/uc
hCmBj0b2Rbef3itAA+THxoD1gnzcZQnNeGpIdhnYqhRJ591De3nFQ1IdDXfvXvNA7q/7CAgYNzBm
7khTNdSQ8rb2g46GvRemxqkM6gGy+8uAcgjDh6gbouWQQrdcRBqReABmZuKmylPyZgcqhbS/AEBJ
ij+BLvNm+kR0BOg/B0Kr/nv12aoP3ZsAkswqE6OucGPRu2tI2QyuFc9NdbVrvv/+01mFl8/bg50g
ORg4hVoqQGh6YkByBjM6K/hpzfLryA+2Fs0pmMKtVQ2fUuk81oHQ1JMLEWIMlm6ljdx5AIDgjR4A
bDLAJvCCwBJXn+geTMiZcPNH8O9WZsBdXkh9oKZyKXOpyQ8DIaoD/g52BCVJe7WIJ2k9qompnSVI
6wmK+ysC+kfBjxPwUzWjQWXUQdBSMYaZlzFlNFkPVTJy5w/pgU2HAFWoSvEIEBHqgCRwbA7gI2Io
SXh3hnhVWseRGjQ32Tfkg4Cnq/n1cZGg4SCspzP5E0ASFnKmczG4teHTEJllyxhSTgdfD4oOMxA+
7rLDZiJ2SMgDATnp0TuXvyWB/iEgcyoEQtc5tQV1AXN/RUjZXKP68HdqEcQFU7op1GlCXrz+sbvk
sJmGVqQrdMwo89OAiaN70BdRJQwEeI3uogE74RQBEQ1TNMqQWoF/rzOobjqDdk6FA3Y/tBO5E0EN
adz/AgwHmjZAFzW9AkDl4ZaKd5+hxaTDYelHEBC1O7SFZjrqPsYe1BSoAPBBYAm7dULa8OcaRgCo
Qm5z+LEvhzAZagIwbbT9bbiEt9ufoINEQyjolkO/P6Sc7IMhh5o6ZAU5He5cwKEZJRFG8Ihx9Y5+
Py4MYhgA1lIya9GS+jr3DJAyhgHwC9BDRqwn9FnL9yEZSnzMsLoGLucvFTayZgPBPygGZMLEznH1
mtXOnGpm9tXhpqP4px6Js7/ZI/4ZYe+BhaipXP3k0fYTADOKEFA12t7l5a/hOgYBYPPonuXN6yxQ
fPf7ggri+tBCUjeYussDpSgHqUNYMxfpHuEkdIn48X04JGSFKRmGVKEv7WfPgeD90kM80gSe8Ikv
geiHINxVX4E3258wBxjr/Vbyz90786SmlBeuPgyaE6hyUHxTGiXiVyfaF0Kc/D96IUwm9yYBehuM
IlA8P2TakhgmwyeGwwEeDqkOeOVqrehNBDWvyf56X6PX8XZU+qheMT4ERHsUR1AJDUaiOnSOTH9D
/W0QAbsM1EVQrznziCkHxba/aq0nGTJDMXpkmQXbbrwHI6EBoBKCUh3ieoL+OOzTBEYqwcCCoRxW
dcBfHWxe2aT9TwF3HdMGhQzlYMgoAgi8FQD056CBRiR9xLQz5KQ4jADrxm6DDFAGVEHIf9aNg111
CC4S4UA65K4AZO4gpxTO8WbeOIDAatxypAWYRyECZnb+vpPGl/tHTtKoBRhMrwlEwKEqMmll01tX
ALYlbr5ws+BhBI93dwjMPZPCPdIMo+t9CDyYqdyRBNQ5qIELE8KEOg7w5hDQvmA8Bcp+ggvHHNZp
gI4SADE4EYkK8zi9vbwZDkmRD94Awh9oAzWBqIMHgWsLT5j8l0Zy1B2FvpQAiXvj9jNtUdNF721A
h0pIc2jxljABdbXFky9ojgNpk2LUHvUNkB54g+oHijTAiBwYzTNhIgkczNQ/vN0BcpTGEyDuRA43
vg6wQHVMxs5gTS8JCXVonHeYCCF/bxRBX5NoIc1jxBQXnf89iFMhcKgweIEeKrBR4hPx1yJAjc4o
A2bNYQGpbx3WwW/sDTCWgYHdAgNUkbM/lzAlGIC5y2xyfBFaYIAxgVGIG31ZAzNAdAZnHg4fo+dr
xEeMienTSjYCOIdffH9GnInA6hRTFcHZgaRydg+AbDnFmEu8YXLC8EpWH3cWIQ25JLC4KR3UVMEC
jWpLBCKX5ANshs7ikCTxZhPHVpgwhwAc8AieiPtEYEsCUItxT1QacVcVGZoH04ooRvy6DNaIXCEN
I1H3HK7CPXLY1+WH+cNqBGeURIDDkR6MXl78QRRKoRX0dtZx3Y3v3BextKbM0vurM80GR+8+YdgM
XCFEwYewKqoy4E4G5nowaXEQTlSE5d/pE5t+lcIAhUO1d1838Hb0Kzu0fzIQvCvKjo2uc4EdPKxY
lfGMGbRUFw78cQqbRzDCkoSPj3ejsUotfd/H/achhlLpgdf9TzGHGa9WfMmt/W3JAGYhCkdjeuTd
QaEGKtxzHfc/+5RGw6W/g8LEWQA0IFEfgBB/KVBNyza9OpT6bOmENH9d8ozDPjHr0Q4ujLQ7rW9P
/6kiPpzjMzUwr861l1FQqbDByLiTgZlClQw4JVAmRnTGruNKwatZ9QFWb+9t+8HsGI8+BQ5IhnB9
mBehucIdn4/EJ4l/4l2CXaYsEQx4E0GyuTrM0GLSnIYsIdOW0u/Xc3VohwQFr45pd9Eus1CMx4Ar
oCoomoBmKAgyOu4vhIKhCgpvAK2j1EP9HQOzCEj74NtDo3yALlA/XGwE+vDJw49DFwBpckYOOITA
g+iwHgPS4LBC8mkcoPgqMHx4NMUSAB2qFGL1hY7KIWZEMIhfemGohWqw4kizJSMRHJIEBzYGXBie
EJcFYUYC208BqT/4sj4zVYJuqKm4lCkV106BN6NgjoXRh8zVoDcWurTwiZ1hBUl0wgzwDu5+7CwW
TjmGnpqfNEJ0EaJp9A5bomqs0v7xkGpBXAFY1WvXN7YHnBBAw/RM+8sEmZtiqfmD9Qrjxe4ueMsj
Ess2ShAVOK9+7C4kMCMCoICg3k22Y0Y1OOj56PBrztwcYBQVMrXOMKPYmwYEsWa0AmHy7gB/+DNu
cTV5d0bQwJh66iP+ciLMxTDKgB4YuqIAh2JUd5iB/nSKPwR2cuR2xhRpfKMMYAzjlk/hSwMES0Wo
kxdUToxpQzCrgxIdCDH75VfhC/zGdZPSOr4qFhcny02xKfL177Z5efsuX28Xmyd/4fML9HItd/vi
4rdfkdElrxX96vvbm7xavPo1/f3r89V2udFXXxar5T/q+Vs/VPKt9dfod9cPfrl++fBe9Xe1/+mk
/arRgzU/af7xuyIvs/L86jb84LZ+qzfZdf7br46zZXaRfdV6UxmH+4f87VfRU7aOymOrPi/zfLnI
lhfNUhKh6oDWhV/nfyrOV806WjXoMeuyp1mx3PTeIqcy7/HYvdfFH7c5Fq39TdBBNX/VduwnmR+W
xSa/6J1usk2+bpYLB2zMPbS+xzELlNmi9+w6L4vzaFvJTQgO/tlv4GHuUqSPbe1xVhZnZ3kWiQYf
mLuviW1PrL/rAH8dTv5lvvrcDW7O8Z//8/pxJF+SEn+D1/fZ4pKdjjY6wTF6trxcLaJFE+iEo9Vm
/RPapjkj4fKmWDdfFtFhFOr9s8fwC0/50bbcLi+KZiE9q4pH1mWPr7JIJSoMta75Lr/Zni2K897q
973NVd47XrF7zbJ6cNFiWr8kLNr7u2/eHf99s1hYOsFhO8YOlatY1SrPbn/k61W5inSsEh/mZVkg
qNjfS8Mue434m5UlFrk45u/JbvLej3l5kTdrhZWJpKwrf/OH4my13USHWyg+67onl7c3m2YZPayq
YeZF/7jNNitU3KL3fFss80h9iKXe/AVlsSnjZWcJbuXJ5qpY3cSaWf3o1sd9zw1/nl2fxSvPE3gm
z7Oz+BKK/NP6uM+vOhp/nmDLHh4E/A/7sx7//L+bvHfxf//xny8+rooyunfELvYveJkvb6PzC5jI
vuqr4qzrAoTp4date5WvV5uryJJA8JPkeTtSEHWG9WlfE8VcZuvzrGzWkgYCj9/8dX+X/XV2u9ps
4uOgGZL2R15kPxXNOuFxhRpLsGxn0QT3+DWm9LwTeCnfa3/YLfo3W8bqjKRSgqVXn6QnieOatYKI
pwkO25sCrztaNYVqD6t2BKEktVXGlbrsHxXrdbZtlguyOExw3N7h08cJhJBRsj70KR7KVe9ZcLLa
z0xDdvPX/W/0ab7ML7NFs5BkESDB5odWAiHrvcpXy+jQkf9rvsvw0KvrbBEfDwrxCdbdXsTBfCje
W0XxfhUHIbAEJXjUn/9r1Xu/uv75v0OS5m358/8sz4ubWNajBLJ+v10W646sVTg2SyVbfuoqu8DS
al34h8sHt1B8d9ZlCYM/FMus9222jhwBahr2xUlAFh0/NvC1WR/6hDTDplhGRpDePfsD/+sDv5sK
d4Jli+uz7Oyn+BQLVWAVRKVDTx/cb1UkrWsfFWXvPe5LpERD9/PjK/96CcChvO0olShd/FefwH/2
+0tirGKNE9XsquxZgnP57FNenmXFH+KFE1z8Z+U1ObsoEkrgoh5ly8tFdpGvr9pyEGfd4yeyAgA8
lvJ+fZstr+PAYpjiga+23U1LcOmPSFzmke5TS7pVBCTpzlYX8Z6lMDCnZdF7lS0/RIeBTL39ga+w
W80yuhApLNZ3pFZ7L/Wf02fv2ouDdGj+ur+D92J5gd/YcTsGg0GSleOtG6RwSL/PbmLVAP+1/Vlf
3paXt5+66ozyuX3pN6uSmOLlqpPuozhvX7uytTvWTnAwXmafsg9XD0WS4F6/yuIMOXg2uyxeZ+fZ
6sEVEQeLVQ29Vm2jEwTRcpdg4WxxUXyMK7JhnKT5ibNFdtu90ykS42/ymziCDRwX1sd9m5XZeb7o
vVirer9uBBuyBaIOsK//4YGrEga6mxcG/VHc3FAhiB46AN+ta58Wy8vsBrXRvH+VMEjgCb2/yoou
TIKBKs337G9L3md/KB5KGt6SFEsXpHyadYIoUngY7wk15RZ21Rz4yua79hfHD5/O8h3iEB2I9XD8
WOSbZXbdLBTkkULVvdhQgr6pL2J79QGDFhI898vtMltfEcVVVz36hhmDnZp/2F/opzdltlnc7tIl
mjaewhwUFxeLvHeSrTfN40r+Qt8/tjoa4ougLqdXxYcVLvoOEdEHOAP223zr/kJ6LfuQ9V6SBl9Q
eVp/0N/eFReXkbIBuwMXbYKw/X1BUbxPaSeuZ8wguIbS1v46ZFY/ZB+2zZ7/wzdFtrolzCl6vwNP
kUVJpEPYYcKQaesV/Gb14WLV+wfyER+I/orrrHkPHQbw1zBxJNipl9m2KIsP7bXF8wMrZgL/423W
XxT986si66/X2x3fkWDvTwmQd6ycQJe8ym42Vx1vpBLNk7r718sHqZf3bzEftNyA9dx00H9g9Zut
/5yu+hV34oBRg3+LW7E46yb7n9yFp7NRz0gTUGVqtlM67slb9gWrbtebDpBwkECvHeWLy2Ibe0eP
meYvtMxHqzUJxFAE+i4vP+WXq4+ddI+aDax2hYfPym0cTyQwJEfbxSUg2mgHNUve+rjf5MpSRgZK
RI3WZV+UiCFGcqeooZ+sN6tuEjhBjuf4Uy4r2ry2bkeKGvq3xQM4uyYDWGX7bVau8sZZapYLNzrB
xn1bZsvzyI0U6Zn1kZ8XZ8AfsTHNUsHJSrBzz2nZWK7z22jdBAnF53l5nS3jZVPIgRaHWLoaNWKV
7nG5onYZHV9mrtjX/W5LCqOMhDBIgaR4QbKooxyYhWV/3hebbBE/rbrtrdL9Pi87B2yQoj70PSEi
ILE8SoqEdjfrA7/KNh87pyFF1eVVsbnadl0TKN3sEj5drD5mH7qPnCCwfFWg1zf5ksA1RvsHOjuz
nLd/yilwbcs4QEqRH3q9Wlwgk0a00pZkcJq/fs4Zf9phIxWedQF5Ca4I+YhN/LApUkFvcjoTyocp
5RRIBKo6P2Wxrkhhmt/SARN7PWGoivWkvaUGte1gzxg0Yz8P74CHdfypMPzA+sC60d1qPVAK+wOT
jkBrlsUySgoNU0Qdpzf08zVPqBsXJheaJfExI6ArL6KFhwmM3elP+UVsPOgYbr5lfw1x+lOxAcLR
Pca0q9vX/uFDiYgj53KYwn78ULVHvqTicrGKw8YUqIAfca7UtHNMV28jhHA+kuC5V0sMVH5Zxgd6
luKEgMSJjSr0K80L7H9CSP3naht7HddzGJehidnW+1KV2ykG5+Aa4qcfHDIv3P4NL1fr1cdI2gzh
ZkTB4VNL/5q5rrpT1opEa7+CTgBAtvY/nSTpDn9Wbs9ib+ApyT7tuDzjyS63VfLmKCvPgCc2i4ar
2Pxl/2NN++q2WMQNrIMECRY9bXbRAUwkOMbq6TrKrrLrLM41JTCyb7KPGbD/HRWsFKCX4+wWp2NX
/iKF53zcOXspmmO+WV2DDI4741M4uM26u/tBxblr1aZQKnSZGg4TmIBvWfb8qv98C3JysdrGWPoU
/SHfZRByNK8fop8UdcbvuSydbQzkdlYp1+LALxWCvNs7lKJ/mLhts1abyCYSSoqW4bdk0DYrqsdx
XBhYbqyCOd30XhabzTrk3N/kH4tYVaVAJFQkHK+257GvwGzpRlL7m4T3xBnFRXYRHv/96izrdKek
KBcIwVLJ55izuVrv0ouMxrG/DHvxY0FqF8oSQtTQ9F9phwfopxSdlUc06BXrK76yvCx2KvtAKGg9
YD+cPvoNCWzhERmTTlsvcy3t23G8BTMXQxuSwBpOs9j3Gs4SpK2rS3ZCtY9QqFPbSlEoqdbHUyLh
s8ivoyiL8eF2aQPG2xCw8AVxyAzragpYJXerUv7Nk8pkQePnuX5e4Z3+KgIK3FwlDtrC1Zxeq/I4
vr3pFGpTIH6eg7uGqaksbponrPyXBDrjBbW5aNEUnZwv1mWWRw1ZYQiyVbg86x+jZ02RnPp+VXba
TpPkHF5uf8LfjJ5WEzmtIniVg+SI2TFgv7Wv+0+ET80q4WylaPv7Xdapzg4OE1yx02x7UfSelVk3
ESU2dKt8T287eIhhilaSOpmoZ+6dXBe43B1wuOiwrY/+z2Apid6XEe6CWRH2lf8lBw/dLKPTMUwB
53iuukbvu7y4vNpEPvyYWQEJjjSt02e7PF+QkmijFCHrs7Nt7/V2HWWN6tUTaOZ/e3dyevLux5Nv
/r2nrQWT0HtwOmG2PjwYMQhpRrEbsm8+zT59LkTZlZt7JGNXUVdGJv2kndF76uf1sQ7OC6T1B1+E
ruMLllyHB0SU5PTub8nXq3PI/574nYgz8lditnzIHSEKwM59r1/5C2FnpC53YCsDkNS2bqdBKLQq
m1Y82ZarOJczCCBL06JVQn8Xt2QgRzWtXfN9POSthDn3YRrqz9s2hJF1JDyjMWhE3MowN2abQF7+
KGsEevKevP24zTP7l7nCFXdnpA3qlH98NaNr9+CKtlVQ/X9v/1OkX6Lvan7S/ONjvdJgJotPeXPN
gtVKYGSPV8SrSmxFSj9F49/JoneaLT6S1i/bD50iL0BOdZPD2RI9swbC3SvT/ThkaUO+0JFuVgqe
49MB6tOlmTcIuMwozkQrP0ob+4Wa8y00cHFfRhjL87gkdp3Ov8yFq5ROc97Djd/jwj1yOX8tm1he
SuRxZ/yjvVJfuL9HdOV2kGopSshHZfYpphhJQSOk/YxUVIrOquPVYtWlZUzRB3hyTmkmVk5i7n/8
5jx91atChzg1OwSNKSBZ32aLD4Kd7IoDZgkU4PMtjByxktJ0J6tMTmnCQ01FR4ORrvaF1VWNVr1t
VgoKe54gRHybl9t40ScDkaePxg/ltvuwwxQ35EfAMZ9gVY82jrFxzQv4C512eYlWo9A2ar+YF/Y8
X1GsiQSdonv/3Xbd8aOHKYq5KpzFuH+mLfxCp6It/hNM4cNhEfqN80WelV//PwAAAP//</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17 January 2024.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I18" sqref="I18"/>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workbookViewId="0">
      <selection activeCell="R48" sqref="R48"/>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456</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526</v>
      </c>
      <c r="C4" s="125"/>
      <c r="D4" s="62"/>
      <c r="E4" s="121"/>
      <c r="F4" s="126"/>
      <c r="G4" s="121"/>
      <c r="H4" s="121"/>
      <c r="I4" s="122"/>
      <c r="J4" s="122"/>
    </row>
    <row r="5" spans="1:15" x14ac:dyDescent="0.2">
      <c r="B5" s="125"/>
      <c r="C5" s="125"/>
      <c r="D5" s="62"/>
      <c r="E5" s="121"/>
      <c r="F5" s="126"/>
      <c r="G5" s="121"/>
      <c r="H5" s="121"/>
      <c r="I5" s="122"/>
      <c r="J5" s="122"/>
    </row>
    <row r="6" spans="1:15" x14ac:dyDescent="0.2">
      <c r="B6" s="259" t="s">
        <v>457</v>
      </c>
      <c r="C6" s="260"/>
      <c r="D6" s="260"/>
      <c r="E6" s="260"/>
      <c r="F6" s="260"/>
      <c r="G6" s="261"/>
      <c r="H6" s="121"/>
      <c r="I6" s="122"/>
      <c r="J6" s="262" t="s">
        <v>487</v>
      </c>
      <c r="K6" s="263"/>
      <c r="L6" s="263"/>
      <c r="M6" s="263"/>
      <c r="N6" s="263"/>
      <c r="O6" s="264"/>
    </row>
    <row r="7" spans="1:15" x14ac:dyDescent="0.2">
      <c r="A7" s="69"/>
      <c r="B7" s="273" t="s">
        <v>484</v>
      </c>
      <c r="C7" s="273"/>
      <c r="D7" s="273"/>
      <c r="E7" s="273"/>
      <c r="F7" s="273"/>
      <c r="G7" s="274"/>
      <c r="H7" s="121"/>
      <c r="I7" s="122"/>
      <c r="J7" s="267" t="s">
        <v>486</v>
      </c>
      <c r="K7" s="268"/>
      <c r="L7" s="268"/>
      <c r="M7" s="268"/>
      <c r="N7" s="268"/>
      <c r="O7" s="269"/>
    </row>
    <row r="8" spans="1:15" x14ac:dyDescent="0.2">
      <c r="A8" s="69"/>
      <c r="B8" s="250" t="s">
        <v>4</v>
      </c>
      <c r="C8" s="251"/>
      <c r="D8" s="251"/>
      <c r="E8" s="251"/>
      <c r="F8" s="252"/>
      <c r="G8" s="127" t="s">
        <v>458</v>
      </c>
      <c r="H8" s="121"/>
      <c r="I8" s="122"/>
      <c r="J8" s="253" t="s">
        <v>459</v>
      </c>
      <c r="K8" s="254"/>
      <c r="L8" s="254"/>
      <c r="M8" s="254"/>
      <c r="N8" s="255"/>
      <c r="O8" s="127" t="s">
        <v>458</v>
      </c>
    </row>
    <row r="9" spans="1:15" x14ac:dyDescent="0.2">
      <c r="B9" s="128"/>
      <c r="C9" s="129"/>
      <c r="D9" s="130"/>
      <c r="E9" s="131"/>
      <c r="F9" s="132"/>
      <c r="G9" s="121"/>
      <c r="H9" s="121"/>
      <c r="I9" s="122"/>
      <c r="J9" s="138"/>
      <c r="K9" s="2"/>
      <c r="L9" s="44"/>
      <c r="M9" s="4"/>
      <c r="N9" s="3"/>
      <c r="O9" s="139"/>
    </row>
    <row r="10" spans="1:15" ht="14" customHeight="1" x14ac:dyDescent="0.2">
      <c r="A10" s="62"/>
      <c r="B10" s="140" t="s">
        <v>485</v>
      </c>
      <c r="C10" s="27"/>
      <c r="D10" s="27"/>
      <c r="E10" s="27"/>
      <c r="F10" s="27"/>
      <c r="G10" s="27"/>
      <c r="H10" s="121"/>
      <c r="I10" s="122"/>
      <c r="J10" s="259" t="s">
        <v>460</v>
      </c>
      <c r="K10" s="260"/>
      <c r="L10" s="260"/>
      <c r="M10" s="260"/>
      <c r="N10" s="260"/>
      <c r="O10" s="261"/>
    </row>
    <row r="11" spans="1:15" ht="14" customHeight="1" x14ac:dyDescent="0.2">
      <c r="A11" s="62"/>
      <c r="B11" s="270" t="s">
        <v>483</v>
      </c>
      <c r="C11" s="271"/>
      <c r="D11" s="271"/>
      <c r="E11" s="271"/>
      <c r="F11" s="271"/>
      <c r="G11" s="272"/>
      <c r="H11" s="121"/>
      <c r="I11" s="122"/>
      <c r="J11" s="265" t="s">
        <v>461</v>
      </c>
      <c r="K11" s="265"/>
      <c r="L11" s="265"/>
      <c r="M11" s="265"/>
      <c r="N11" s="265"/>
      <c r="O11" s="266"/>
    </row>
    <row r="12" spans="1:15" x14ac:dyDescent="0.2">
      <c r="A12" s="62"/>
      <c r="B12" s="253" t="s">
        <v>482</v>
      </c>
      <c r="C12" s="254"/>
      <c r="D12" s="254"/>
      <c r="E12" s="254"/>
      <c r="F12" s="255"/>
      <c r="G12" s="127" t="s">
        <v>458</v>
      </c>
      <c r="H12" s="121"/>
      <c r="I12" s="122"/>
      <c r="J12" s="256" t="s">
        <v>481</v>
      </c>
      <c r="K12" s="254"/>
      <c r="L12" s="254"/>
      <c r="M12" s="254"/>
      <c r="N12" s="255"/>
      <c r="O12" s="127" t="s">
        <v>458</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7" t="str">
        <f>CONCATENATE(B8, " Flags")</f>
        <v>Overall Alert Flags</v>
      </c>
      <c r="H40" s="258"/>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462</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5.5</v>
      </c>
      <c r="H42" s="23">
        <f ca="1">IF($B$8="Overall Alert",'Compound Alert'!H174,IF($B$8="Underlying Vulnerability",'Compound Alert'!K174,IF($B$8="Emerging Threat",'Compound Alert'!N174)))</f>
        <v>5.5</v>
      </c>
      <c r="I42" s="50">
        <f ca="1">ROUNDDOWN(G42,0)</f>
        <v>5</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MED</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Alert'!B19</f>
        <v>Burundi</v>
      </c>
      <c r="C43" s="20" t="str">
        <f>'Compound Alert'!C19</f>
        <v>BDI</v>
      </c>
      <c r="D43" s="20" t="str">
        <f>'Compound Alert'!D19</f>
        <v>SSF           Sub-Saharan Africa</v>
      </c>
      <c r="E43" s="20" t="str">
        <f>'Compound Alert'!E19</f>
        <v>IDA</v>
      </c>
      <c r="F43" s="217">
        <f ca="1">'Compound Alert'!F19</f>
        <v>14</v>
      </c>
      <c r="G43" s="22">
        <f ca="1">IF($B$8="Overall Alert",'Compound Alert'!G19,IF($B$8="Underlying Vulnerability",'Compound Alert'!J19,IF($B$8="Emerging Threat",'Compound Alert'!M19)))</f>
        <v>5</v>
      </c>
      <c r="H43" s="23">
        <f ca="1">IF($B$8="Overall Alert",'Compound Alert'!H19,IF($B$8="Underlying Vulnerability",'Compound Alert'!K19,IF($B$8="Emerging Threat",'Compound Alert'!N19)))</f>
        <v>5</v>
      </c>
      <c r="I43" s="50">
        <f ca="1">ROUNDDOWN(G43,0)</f>
        <v>5</v>
      </c>
      <c r="J43"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43"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43"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43"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MED</v>
      </c>
      <c r="N43"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43"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Alert'!B91</f>
        <v>Haiti</v>
      </c>
      <c r="C44" s="20" t="str">
        <f>'Compound Alert'!C91</f>
        <v>HTI</v>
      </c>
      <c r="D44" s="20" t="str">
        <f>'Compound Alert'!D91</f>
        <v>LCN           Latin America &amp; Caribbean</v>
      </c>
      <c r="E44" s="20" t="str">
        <f>'Compound Alert'!E91</f>
        <v>IDA</v>
      </c>
      <c r="F44" s="217">
        <f ca="1">'Compound Alert'!F91</f>
        <v>86</v>
      </c>
      <c r="G44" s="22">
        <f ca="1">IF($B$8="Overall Alert",'Compound Alert'!G91,IF($B$8="Underlying Vulnerability",'Compound Alert'!J91,IF($B$8="Emerging Threat",'Compound Alert'!M91)))</f>
        <v>5</v>
      </c>
      <c r="H44" s="23">
        <f ca="1">IF($B$8="Overall Alert",'Compound Alert'!H91,IF($B$8="Underlying Vulnerability",'Compound Alert'!K91,IF($B$8="Emerging Threat",'Compound Alert'!N91)))</f>
        <v>5</v>
      </c>
      <c r="I44" s="50">
        <f ca="1">ROUNDDOWN(G44,0)</f>
        <v>5</v>
      </c>
      <c r="J44"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4"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4"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LOW</v>
      </c>
      <c r="M44"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4"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4"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HIGH</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Alert'!B134</f>
        <v>Mali</v>
      </c>
      <c r="C45" s="20" t="str">
        <f>'Compound Alert'!C134</f>
        <v>MLI</v>
      </c>
      <c r="D45" s="20" t="str">
        <f>'Compound Alert'!D134</f>
        <v>SSF           Sub-Saharan Africa</v>
      </c>
      <c r="E45" s="20" t="str">
        <f>'Compound Alert'!E134</f>
        <v>IDA</v>
      </c>
      <c r="F45" s="217">
        <f ca="1">'Compound Alert'!F134</f>
        <v>129</v>
      </c>
      <c r="G45" s="22">
        <f ca="1">IF($B$8="Overall Alert",'Compound Alert'!G134,IF($B$8="Underlying Vulnerability",'Compound Alert'!J134,IF($B$8="Emerging Threat",'Compound Alert'!M134)))</f>
        <v>4.5</v>
      </c>
      <c r="H45" s="23">
        <f ca="1">IF($B$8="Overall Alert",'Compound Alert'!H134,IF($B$8="Underlying Vulnerability",'Compound Alert'!K134,IF($B$8="Emerging Threat",'Compound Alert'!N134)))</f>
        <v>4.5</v>
      </c>
      <c r="I45" s="50">
        <f ca="1">ROUNDDOWN(G45,0)</f>
        <v>4</v>
      </c>
      <c r="J45"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HIGH</v>
      </c>
      <c r="K45"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45"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MED</v>
      </c>
      <c r="M45"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HIGH</v>
      </c>
      <c r="N45"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45"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Alert'!B143</f>
        <v>Malawi</v>
      </c>
      <c r="C46" s="20" t="str">
        <f>'Compound Alert'!C143</f>
        <v>MWI</v>
      </c>
      <c r="D46" s="20" t="str">
        <f>'Compound Alert'!D143</f>
        <v>SSF           Sub-Saharan Africa</v>
      </c>
      <c r="E46" s="20" t="str">
        <f>'Compound Alert'!E143</f>
        <v>IDA</v>
      </c>
      <c r="F46" s="217">
        <f ca="1">'Compound Alert'!F143</f>
        <v>138</v>
      </c>
      <c r="G46" s="22">
        <f ca="1">IF($B$8="Overall Alert",'Compound Alert'!G143,IF($B$8="Underlying Vulnerability",'Compound Alert'!J143,IF($B$8="Emerging Threat",'Compound Alert'!M143)))</f>
        <v>4</v>
      </c>
      <c r="H46" s="23">
        <f ca="1">IF($B$8="Overall Alert",'Compound Alert'!H143,IF($B$8="Underlying Vulnerability",'Compound Alert'!K143,IF($B$8="Emerging Threat",'Compound Alert'!N143)))</f>
        <v>4</v>
      </c>
      <c r="I46" s="50">
        <f ca="1">ROUNDDOWN(G46,0)</f>
        <v>4</v>
      </c>
      <c r="J46"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46"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HIGH</v>
      </c>
      <c r="L46"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46"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46"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MED</v>
      </c>
      <c r="O46"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MED</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Alert'!B148</f>
        <v>Nigeria</v>
      </c>
      <c r="C47" s="20" t="str">
        <f>'Compound Alert'!C148</f>
        <v>NGA</v>
      </c>
      <c r="D47" s="20" t="str">
        <f>'Compound Alert'!D148</f>
        <v>SSF           Sub-Saharan Africa</v>
      </c>
      <c r="E47" s="20" t="str">
        <f>'Compound Alert'!E148</f>
        <v>Blend</v>
      </c>
      <c r="F47" s="217">
        <f ca="1">'Compound Alert'!F148</f>
        <v>143</v>
      </c>
      <c r="G47" s="22">
        <f ca="1">IF($B$8="Overall Alert",'Compound Alert'!G148,IF($B$8="Underlying Vulnerability",'Compound Alert'!J148,IF($B$8="Emerging Threat",'Compound Alert'!M148)))</f>
        <v>4</v>
      </c>
      <c r="H47" s="23">
        <f ca="1">IF($B$8="Overall Alert",'Compound Alert'!H148,IF($B$8="Underlying Vulnerability",'Compound Alert'!K148,IF($B$8="Emerging Threat",'Compound Alert'!N148)))</f>
        <v>4</v>
      </c>
      <c r="I47" s="50">
        <f ca="1">ROUNDDOWN(G47,0)</f>
        <v>4</v>
      </c>
      <c r="J47"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7"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7"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7"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HIGH</v>
      </c>
      <c r="N47"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7"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LOW</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Alert'!B156</f>
        <v>Pakistan</v>
      </c>
      <c r="C48" s="20" t="str">
        <f>'Compound Alert'!C156</f>
        <v>PAK</v>
      </c>
      <c r="D48" s="20" t="str">
        <f>'Compound Alert'!D156</f>
        <v>SAS           South Asia</v>
      </c>
      <c r="E48" s="20" t="str">
        <f>'Compound Alert'!E156</f>
        <v>Blend</v>
      </c>
      <c r="F48" s="217">
        <f ca="1">'Compound Alert'!F156</f>
        <v>151</v>
      </c>
      <c r="G48" s="22">
        <f ca="1">IF($B$8="Overall Alert",'Compound Alert'!G156,IF($B$8="Underlying Vulnerability",'Compound Alert'!J156,IF($B$8="Emerging Threat",'Compound Alert'!M156)))</f>
        <v>4</v>
      </c>
      <c r="H48" s="23">
        <f ca="1">IF($B$8="Overall Alert",'Compound Alert'!H156,IF($B$8="Underlying Vulnerability",'Compound Alert'!K156,IF($B$8="Emerging Threat",'Compound Alert'!N156)))</f>
        <v>4</v>
      </c>
      <c r="I48" s="50">
        <f ca="1">ROUNDDOWN(G48,0)</f>
        <v>4</v>
      </c>
      <c r="J48"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48"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48"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48"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HIGH</v>
      </c>
      <c r="N48"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48"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Alert'!B181</f>
        <v>Somalia</v>
      </c>
      <c r="C49" s="20" t="str">
        <f>'Compound Alert'!C181</f>
        <v>SOM</v>
      </c>
      <c r="D49" s="20" t="str">
        <f>'Compound Alert'!D181</f>
        <v>SSF           Sub-Saharan Africa</v>
      </c>
      <c r="E49" s="20" t="str">
        <f>'Compound Alert'!E181</f>
        <v>IDA</v>
      </c>
      <c r="F49" s="217">
        <f ca="1">'Compound Alert'!F181</f>
        <v>176</v>
      </c>
      <c r="G49" s="22">
        <f ca="1">IF($B$8="Overall Alert",'Compound Alert'!G181,IF($B$8="Underlying Vulnerability",'Compound Alert'!J181,IF($B$8="Emerging Threat",'Compound Alert'!M181)))</f>
        <v>4</v>
      </c>
      <c r="H49" s="23">
        <f ca="1">IF($B$8="Overall Alert",'Compound Alert'!H181,IF($B$8="Underlying Vulnerability",'Compound Alert'!K181,IF($B$8="Emerging Threat",'Compound Alert'!N181)))</f>
        <v>4</v>
      </c>
      <c r="I49" s="50">
        <f ca="1">ROUNDDOWN(G49,0)</f>
        <v>4</v>
      </c>
      <c r="J49"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9"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9"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9"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9"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9"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LOW</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Alert'!B223</f>
        <v>Zimbabwe</v>
      </c>
      <c r="C50" s="20" t="str">
        <f>'Compound Alert'!C223</f>
        <v>ZWE</v>
      </c>
      <c r="D50" s="20" t="str">
        <f>'Compound Alert'!D223</f>
        <v>SSF           Sub-Saharan Africa</v>
      </c>
      <c r="E50" s="20" t="str">
        <f>'Compound Alert'!E223</f>
        <v>Blend</v>
      </c>
      <c r="F50" s="217">
        <f>'Compound Alert'!F223</f>
        <v>0</v>
      </c>
      <c r="G50" s="22">
        <f ca="1">IF($B$8="Overall Alert",'Compound Alert'!G223,IF($B$8="Underlying Vulnerability",'Compound Alert'!J223,IF($B$8="Emerging Threat",'Compound Alert'!M223)))</f>
        <v>4</v>
      </c>
      <c r="H50" s="23">
        <f ca="1">IF($B$8="Overall Alert",'Compound Alert'!H223,IF($B$8="Underlying Vulnerability",'Compound Alert'!K223,IF($B$8="Emerging Threat",'Compound Alert'!N223)))</f>
        <v>4</v>
      </c>
      <c r="I50" s="50">
        <f ca="1">ROUNDDOWN(G50,0)</f>
        <v>4</v>
      </c>
      <c r="J50"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50"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HIGH</v>
      </c>
      <c r="L50"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50"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50"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MED</v>
      </c>
      <c r="O50"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MED</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Alert'!B44</f>
        <v>Cameroon</v>
      </c>
      <c r="C51" s="20" t="str">
        <f>'Compound Alert'!C44</f>
        <v>CMR</v>
      </c>
      <c r="D51" s="20" t="str">
        <f>'Compound Alert'!D44</f>
        <v>SSF           Sub-Saharan Africa</v>
      </c>
      <c r="E51" s="20" t="str">
        <f>'Compound Alert'!E44</f>
        <v>Blend</v>
      </c>
      <c r="F51" s="217">
        <f ca="1">'Compound Alert'!F44</f>
        <v>39</v>
      </c>
      <c r="G51" s="22">
        <f ca="1">IF($B$8="Overall Alert",'Compound Alert'!G44,IF($B$8="Underlying Vulnerability",'Compound Alert'!J44,IF($B$8="Emerging Threat",'Compound Alert'!M44)))</f>
        <v>3.5</v>
      </c>
      <c r="H51" s="23">
        <f ca="1">IF($B$8="Overall Alert",'Compound Alert'!H44,IF($B$8="Underlying Vulnerability",'Compound Alert'!K44,IF($B$8="Emerging Threat",'Compound Alert'!N44)))</f>
        <v>3.5</v>
      </c>
      <c r="I51" s="50">
        <f ca="1">ROUNDDOWN(G51,0)</f>
        <v>3</v>
      </c>
      <c r="J51"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51" s="25" t="str">
        <f ca="1">IF(
   $B$8="Overall Alert",IF(
      'Compound Alert'!S44 &gt;= 7, "HIGH",IF(
         'Compound Alert'!S44 &gt;= 5, "MED","LOW")), IF(
            $B$8="Underlying Vulnerability", IF(
               'Compound Alert'!Z44 &gt;= 10, "HIGH",IF(
                  'Compound Alert'!Z44 &gt;= 7, "MED","LOW")),IF(
                     $B$8="Emerging Threat", IF(
                        'Compound Alert'!AG44 &gt;= 10, "HIGH",IF(
                            'Compound Alert'!AG44 &gt;= 7, "MED","LOW")))))</f>
        <v>HIGH</v>
      </c>
      <c r="L51"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MED</v>
      </c>
      <c r="M51"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51"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51"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HIGH</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Alert'!B194</f>
        <v>Chad</v>
      </c>
      <c r="C52" s="20" t="str">
        <f>'Compound Alert'!C194</f>
        <v>TCD</v>
      </c>
      <c r="D52" s="20" t="str">
        <f>'Compound Alert'!D194</f>
        <v>SSF           Sub-Saharan Africa</v>
      </c>
      <c r="E52" s="20" t="str">
        <f>'Compound Alert'!E194</f>
        <v>IDA</v>
      </c>
      <c r="F52" s="217">
        <f ca="1">'Compound Alert'!F194</f>
        <v>189</v>
      </c>
      <c r="G52" s="22">
        <f ca="1">IF($B$8="Overall Alert",'Compound Alert'!G194,IF($B$8="Underlying Vulnerability",'Compound Alert'!J194,IF($B$8="Emerging Threat",'Compound Alert'!M194)))</f>
        <v>3.5</v>
      </c>
      <c r="H52" s="23">
        <f ca="1">IF($B$8="Overall Alert",'Compound Alert'!H194,IF($B$8="Underlying Vulnerability",'Compound Alert'!K194,IF($B$8="Emerging Threat",'Compound Alert'!N194)))</f>
        <v>3.5</v>
      </c>
      <c r="I52" s="50">
        <f ca="1">ROUNDDOWN(G52,0)</f>
        <v>3</v>
      </c>
      <c r="J52"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LOW</v>
      </c>
      <c r="K52"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HIGH</v>
      </c>
      <c r="L52" s="25" t="str">
        <f ca="1">IF(
   $B$8="Overall Alert",IF(
      'Compound Alert'!T194 &gt;= 7, "HIGH",IF(
         'Compound Alert'!T194 &gt;= 5, "MED","LOW")), IF(
            $B$8="Underlying Vulnerability", IF(
               'Compound Alert'!AA194 &gt;= 10, "HIGH",IF(
                  'Compound Alert'!AA194 &gt;= 7, "MED","LOW")),IF(
                     $B$8="Emerging Threat", IF(
                        'Compound Alert'!AH194 &gt;= 10, "HIGH",IF(
                            'Compound Alert'!AH194 &gt;= 7, "MED","LOW")))))</f>
        <v>MED</v>
      </c>
      <c r="M52"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HIGH</v>
      </c>
      <c r="N52"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52"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Alert'!B45</f>
        <v>Congo, Dem. Rep.</v>
      </c>
      <c r="C53" s="20" t="str">
        <f>'Compound Alert'!C45</f>
        <v>COD</v>
      </c>
      <c r="D53" s="20" t="str">
        <f>'Compound Alert'!D45</f>
        <v>SSF           Sub-Saharan Africa</v>
      </c>
      <c r="E53" s="20" t="str">
        <f>'Compound Alert'!E45</f>
        <v>IDA</v>
      </c>
      <c r="F53" s="217">
        <f ca="1">'Compound Alert'!F45</f>
        <v>40</v>
      </c>
      <c r="G53" s="22">
        <f ca="1">IF($B$8="Overall Alert",'Compound Alert'!G45,IF($B$8="Underlying Vulnerability",'Compound Alert'!J45,IF($B$8="Emerging Threat",'Compound Alert'!M45)))</f>
        <v>3.5</v>
      </c>
      <c r="H53" s="23">
        <f ca="1">IF($B$8="Overall Alert",'Compound Alert'!H45,IF($B$8="Underlying Vulnerability",'Compound Alert'!K45,IF($B$8="Emerging Threat",'Compound Alert'!N45)))</f>
        <v>3.5</v>
      </c>
      <c r="I53" s="50">
        <f ca="1">ROUNDDOWN(G53,0)</f>
        <v>3</v>
      </c>
      <c r="J53"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53"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53"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MED</v>
      </c>
      <c r="M53"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53"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53"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HIGH</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Alert'!B67</f>
        <v>Ethiopia</v>
      </c>
      <c r="C54" s="20" t="str">
        <f>'Compound Alert'!C67</f>
        <v>ETH</v>
      </c>
      <c r="D54" s="20" t="str">
        <f>'Compound Alert'!D67</f>
        <v>SSF           Sub-Saharan Africa</v>
      </c>
      <c r="E54" s="20" t="str">
        <f>'Compound Alert'!E67</f>
        <v>IDA</v>
      </c>
      <c r="F54" s="217">
        <f ca="1">'Compound Alert'!F67</f>
        <v>62</v>
      </c>
      <c r="G54" s="22">
        <f ca="1">IF($B$8="Overall Alert",'Compound Alert'!G67,IF($B$8="Underlying Vulnerability",'Compound Alert'!J67,IF($B$8="Emerging Threat",'Compound Alert'!M67)))</f>
        <v>3.5</v>
      </c>
      <c r="H54" s="23">
        <f ca="1">IF($B$8="Overall Alert",'Compound Alert'!H67,IF($B$8="Underlying Vulnerability",'Compound Alert'!K67,IF($B$8="Emerging Threat",'Compound Alert'!N67)))</f>
        <v>3.5</v>
      </c>
      <c r="I54" s="50">
        <f ca="1">ROUNDDOWN(G54,0)</f>
        <v>3</v>
      </c>
      <c r="J54"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54"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54"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LOW</v>
      </c>
      <c r="M54"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54"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MED</v>
      </c>
      <c r="O54"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Alert'!B147</f>
        <v>Niger</v>
      </c>
      <c r="C55" s="20" t="str">
        <f>'Compound Alert'!C147</f>
        <v>NER</v>
      </c>
      <c r="D55" s="20" t="str">
        <f>'Compound Alert'!D147</f>
        <v>SSF           Sub-Saharan Africa</v>
      </c>
      <c r="E55" s="20" t="str">
        <f>'Compound Alert'!E147</f>
        <v>IDA</v>
      </c>
      <c r="F55" s="217">
        <f ca="1">'Compound Alert'!F147</f>
        <v>142</v>
      </c>
      <c r="G55" s="22">
        <f ca="1">IF($B$8="Overall Alert",'Compound Alert'!G147,IF($B$8="Underlying Vulnerability",'Compound Alert'!J147,IF($B$8="Emerging Threat",'Compound Alert'!M147)))</f>
        <v>3.5</v>
      </c>
      <c r="H55" s="23">
        <f ca="1">IF($B$8="Overall Alert",'Compound Alert'!H147,IF($B$8="Underlying Vulnerability",'Compound Alert'!K147,IF($B$8="Emerging Threat",'Compound Alert'!N147)))</f>
        <v>3.5</v>
      </c>
      <c r="I55" s="50">
        <f ca="1">ROUNDDOWN(G55,0)</f>
        <v>3</v>
      </c>
      <c r="J55"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55"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HIGH</v>
      </c>
      <c r="L55"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MED</v>
      </c>
      <c r="M55"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HIGH</v>
      </c>
      <c r="N55"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LOW</v>
      </c>
      <c r="O55"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HIGH</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Alert'!B183</f>
        <v>South Sudan</v>
      </c>
      <c r="C56" s="20" t="str">
        <f>'Compound Alert'!C183</f>
        <v>SSD</v>
      </c>
      <c r="D56" s="20" t="str">
        <f>'Compound Alert'!D183</f>
        <v>SSF           Sub-Saharan Africa</v>
      </c>
      <c r="E56" s="20" t="str">
        <f>'Compound Alert'!E183</f>
        <v>IDA</v>
      </c>
      <c r="F56" s="217">
        <f ca="1">'Compound Alert'!F183</f>
        <v>178</v>
      </c>
      <c r="G56" s="22">
        <f ca="1">IF($B$8="Overall Alert",'Compound Alert'!G183,IF($B$8="Underlying Vulnerability",'Compound Alert'!J183,IF($B$8="Emerging Threat",'Compound Alert'!M183)))</f>
        <v>3.5</v>
      </c>
      <c r="H56" s="23">
        <f ca="1">IF($B$8="Overall Alert",'Compound Alert'!H183,IF($B$8="Underlying Vulnerability",'Compound Alert'!K183,IF($B$8="Emerging Threat",'Compound Alert'!N183)))</f>
        <v>3.5</v>
      </c>
      <c r="I56" s="50">
        <f ca="1">ROUNDDOWN(G56,0)</f>
        <v>3</v>
      </c>
      <c r="J56"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56"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56"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56"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56"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MED</v>
      </c>
      <c r="O56"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Alert'!B192</f>
        <v>Syrian Arab Republic</v>
      </c>
      <c r="C57" s="20" t="str">
        <f>'Compound Alert'!C192</f>
        <v>SYR</v>
      </c>
      <c r="D57" s="20" t="str">
        <f>'Compound Alert'!D192</f>
        <v>MEA           Middle East &amp; North Africa</v>
      </c>
      <c r="E57" s="20" t="str">
        <f>'Compound Alert'!E192</f>
        <v>IDA</v>
      </c>
      <c r="F57" s="217">
        <f ca="1">'Compound Alert'!F192</f>
        <v>187</v>
      </c>
      <c r="G57" s="22">
        <f ca="1">IF($B$8="Overall Alert",'Compound Alert'!G192,IF($B$8="Underlying Vulnerability",'Compound Alert'!J192,IF($B$8="Emerging Threat",'Compound Alert'!M192)))</f>
        <v>3.5</v>
      </c>
      <c r="H57" s="23">
        <f ca="1">IF($B$8="Overall Alert",'Compound Alert'!H192,IF($B$8="Underlying Vulnerability",'Compound Alert'!K192,IF($B$8="Emerging Threat",'Compound Alert'!N192)))</f>
        <v>3.5</v>
      </c>
      <c r="I57" s="50">
        <f ca="1">ROUNDDOWN(G57,0)</f>
        <v>3</v>
      </c>
      <c r="J57"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57"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57"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MED</v>
      </c>
      <c r="M57"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LOW</v>
      </c>
      <c r="N57"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57"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HIGH</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Alert'!B8</f>
        <v>Angola</v>
      </c>
      <c r="C58" s="20" t="str">
        <f>'Compound Alert'!C8</f>
        <v>AGO</v>
      </c>
      <c r="D58" s="20" t="str">
        <f>'Compound Alert'!D8</f>
        <v>SSF           Sub-Saharan Africa</v>
      </c>
      <c r="E58" s="20" t="str">
        <f>'Compound Alert'!E8</f>
        <v>IBRD</v>
      </c>
      <c r="F58" s="217">
        <f ca="1">'Compound Alert'!F8</f>
        <v>3</v>
      </c>
      <c r="G58" s="22">
        <f ca="1">IF($B$8="Overall Alert",'Compound Alert'!G8,IF($B$8="Underlying Vulnerability",'Compound Alert'!J8,IF($B$8="Emerging Threat",'Compound Alert'!M8)))</f>
        <v>3</v>
      </c>
      <c r="H58" s="23">
        <f ca="1">IF($B$8="Overall Alert",'Compound Alert'!H8,IF($B$8="Underlying Vulnerability",'Compound Alert'!K8,IF($B$8="Emerging Threat",'Compound Alert'!N8)))</f>
        <v>3</v>
      </c>
      <c r="I58" s="50">
        <f ca="1">ROUNDDOWN(G58,0)</f>
        <v>3</v>
      </c>
      <c r="J58"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58"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58" s="25" t="str">
        <f ca="1">IF(
   $B$8="Overall Alert",IF(
      'Compound Alert'!T8 &gt;= 7, "HIGH",IF(
         'Compound Alert'!T8 &gt;= 5, "MED","LOW")), IF(
            $B$8="Underlying Vulnerability", IF(
               'Compound Alert'!AA8 &gt;= 10, "HIGH",IF(
                  'Compound Alert'!AA8 &gt;= 7, "MED","LOW")),IF(
                     $B$8="Emerging Threat", IF(
                        'Compound Alert'!AH8 &gt;= 10, "HIGH",IF(
                            'Compound Alert'!AH8 &gt;= 7, "MED","LOW")))))</f>
        <v>HIGH</v>
      </c>
      <c r="M58" s="25" t="str">
        <f ca="1">IF(
   $B$8="Overall Alert",IF(
      'Compound Alert'!U8 &gt;= 7, "HIGH",IF(
         'Compound Alert'!U8 &gt;= 5, "MED","LOW")), IF(
            $B$8="Underlying Vulnerability", IF(
               'Compound Alert'!AB8 &gt;= 10, "HIGH",IF(
                  'Compound Alert'!AB8 &gt;= 7, "MED","LOW")),IF(
                     $B$8="Emerging Threat", IF(
                        'Compound Alert'!AI8 &gt;= 10, "HIGH",IF(
                            'Compound Alert'!AI8 &gt;= 7, "MED","LOW")))))</f>
        <v>HIGH</v>
      </c>
      <c r="N58"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58"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Alert'!B31</f>
        <v>Bolivia</v>
      </c>
      <c r="C59" s="20" t="str">
        <f>'Compound Alert'!C31</f>
        <v>BOL</v>
      </c>
      <c r="D59" s="20" t="str">
        <f>'Compound Alert'!D31</f>
        <v>LCN           Latin America &amp; Caribbean</v>
      </c>
      <c r="E59" s="20" t="str">
        <f>'Compound Alert'!E31</f>
        <v>IBRD</v>
      </c>
      <c r="F59" s="217">
        <f ca="1">'Compound Alert'!F31</f>
        <v>26</v>
      </c>
      <c r="G59" s="22">
        <f ca="1">IF($B$8="Overall Alert",'Compound Alert'!G31,IF($B$8="Underlying Vulnerability",'Compound Alert'!J31,IF($B$8="Emerging Threat",'Compound Alert'!M31)))</f>
        <v>3</v>
      </c>
      <c r="H59" s="23">
        <f ca="1">IF($B$8="Overall Alert",'Compound Alert'!H31,IF($B$8="Underlying Vulnerability",'Compound Alert'!K31,IF($B$8="Emerging Threat",'Compound Alert'!N31)))</f>
        <v>3</v>
      </c>
      <c r="I59" s="50">
        <f ca="1">ROUNDDOWN(G59,0)</f>
        <v>3</v>
      </c>
      <c r="J59"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59"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59" s="25" t="e">
        <f ca="1">IF(
   $B$8="Overall Alert",IF(
      'Compound Alert'!T31 &gt;= 7, "HIGH",IF(
         'Compound Alert'!T31 &gt;= 5, "MED","LOW")), IF(
            $B$8="Underlying Vulnerability", IF(
               'Compound Alert'!AA31 &gt;= 10, "HIGH",IF(
                  'Compound Alert'!AA31 &gt;= 7, "MED","LOW")),IF(
                     $B$8="Emerging Threat", IF(
                        'Compound Alert'!AH31 &gt;= 10, "HIGH",IF(
                            'Compound Alert'!AH31 &gt;= 7, "MED","LOW")))))</f>
        <v>#N/A</v>
      </c>
      <c r="M59"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59"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59"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Alert'!B22</f>
        <v>Burkina Faso</v>
      </c>
      <c r="C60" s="20" t="str">
        <f>'Compound Alert'!C22</f>
        <v>BFA</v>
      </c>
      <c r="D60" s="20" t="str">
        <f>'Compound Alert'!D22</f>
        <v>SSF           Sub-Saharan Africa</v>
      </c>
      <c r="E60" s="20" t="str">
        <f>'Compound Alert'!E22</f>
        <v>IDA</v>
      </c>
      <c r="F60" s="217">
        <f ca="1">'Compound Alert'!F22</f>
        <v>17</v>
      </c>
      <c r="G60" s="22">
        <f ca="1">IF($B$8="Overall Alert",'Compound Alert'!G22,IF($B$8="Underlying Vulnerability",'Compound Alert'!J22,IF($B$8="Emerging Threat",'Compound Alert'!M22)))</f>
        <v>3</v>
      </c>
      <c r="H60" s="23">
        <f ca="1">IF($B$8="Overall Alert",'Compound Alert'!H22,IF($B$8="Underlying Vulnerability",'Compound Alert'!K22,IF($B$8="Emerging Threat",'Compound Alert'!N22)))</f>
        <v>3</v>
      </c>
      <c r="I60" s="50">
        <f ca="1">ROUNDDOWN(G60,0)</f>
        <v>3</v>
      </c>
      <c r="J60"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60"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60"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60"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HIGH</v>
      </c>
      <c r="N60"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60"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Alert'!B114</f>
        <v>Lebanon</v>
      </c>
      <c r="C61" s="20" t="str">
        <f>'Compound Alert'!C114</f>
        <v>LBN</v>
      </c>
      <c r="D61" s="20" t="str">
        <f>'Compound Alert'!D114</f>
        <v>MEA           Middle East &amp; North Africa</v>
      </c>
      <c r="E61" s="20" t="str">
        <f>'Compound Alert'!E114</f>
        <v>IBRD</v>
      </c>
      <c r="F61" s="217">
        <f ca="1">'Compound Alert'!F114</f>
        <v>109</v>
      </c>
      <c r="G61" s="22">
        <f ca="1">IF($B$8="Overall Alert",'Compound Alert'!G114,IF($B$8="Underlying Vulnerability",'Compound Alert'!J114,IF($B$8="Emerging Threat",'Compound Alert'!M114)))</f>
        <v>3</v>
      </c>
      <c r="H61" s="23">
        <f ca="1">IF($B$8="Overall Alert",'Compound Alert'!H114,IF($B$8="Underlying Vulnerability",'Compound Alert'!K114,IF($B$8="Emerging Threat",'Compound Alert'!N114)))</f>
        <v>3</v>
      </c>
      <c r="I61" s="50">
        <f ca="1">ROUNDDOWN(G61,0)</f>
        <v>3</v>
      </c>
      <c r="J61"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61"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61"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61"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LOW</v>
      </c>
      <c r="N61"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61"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Alert'!B140</f>
        <v>Mozambique</v>
      </c>
      <c r="C62" s="20" t="str">
        <f>'Compound Alert'!C140</f>
        <v>MOZ</v>
      </c>
      <c r="D62" s="20" t="str">
        <f>'Compound Alert'!D140</f>
        <v>SSF           Sub-Saharan Africa</v>
      </c>
      <c r="E62" s="20" t="str">
        <f>'Compound Alert'!E140</f>
        <v>IDA</v>
      </c>
      <c r="F62" s="217">
        <f ca="1">'Compound Alert'!F140</f>
        <v>135</v>
      </c>
      <c r="G62" s="22">
        <f ca="1">IF($B$8="Overall Alert",'Compound Alert'!G140,IF($B$8="Underlying Vulnerability",'Compound Alert'!J140,IF($B$8="Emerging Threat",'Compound Alert'!M140)))</f>
        <v>3</v>
      </c>
      <c r="H62" s="23">
        <f ca="1">IF($B$8="Overall Alert",'Compound Alert'!H140,IF($B$8="Underlying Vulnerability",'Compound Alert'!K140,IF($B$8="Emerging Threat",'Compound Alert'!N140)))</f>
        <v>3</v>
      </c>
      <c r="I62" s="50">
        <f ca="1">ROUNDDOWN(G62,0)</f>
        <v>3</v>
      </c>
      <c r="J62"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62"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HIGH</v>
      </c>
      <c r="L62"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LOW</v>
      </c>
      <c r="M62"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62"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62"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HIGH</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Alert'!B207</f>
        <v>Uganda</v>
      </c>
      <c r="C63" s="20" t="str">
        <f>'Compound Alert'!C207</f>
        <v>UGA</v>
      </c>
      <c r="D63" s="20" t="str">
        <f>'Compound Alert'!D207</f>
        <v>SSF           Sub-Saharan Africa</v>
      </c>
      <c r="E63" s="20" t="str">
        <f>'Compound Alert'!E207</f>
        <v>IDA</v>
      </c>
      <c r="F63" s="217">
        <f>'Compound Alert'!F207</f>
        <v>0</v>
      </c>
      <c r="G63" s="22">
        <f ca="1">IF($B$8="Overall Alert",'Compound Alert'!G207,IF($B$8="Underlying Vulnerability",'Compound Alert'!J207,IF($B$8="Emerging Threat",'Compound Alert'!M207)))</f>
        <v>3</v>
      </c>
      <c r="H63" s="23">
        <f ca="1">IF($B$8="Overall Alert",'Compound Alert'!H207,IF($B$8="Underlying Vulnerability",'Compound Alert'!K207,IF($B$8="Emerging Threat",'Compound Alert'!N207)))</f>
        <v>3</v>
      </c>
      <c r="I63" s="50">
        <f ca="1">ROUNDDOWN(G63,0)</f>
        <v>3</v>
      </c>
      <c r="J63"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HIGH</v>
      </c>
      <c r="K63"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HIGH</v>
      </c>
      <c r="L63"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MED</v>
      </c>
      <c r="M63"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63"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LOW</v>
      </c>
      <c r="O63"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MED</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Alert'!B167</f>
        <v>West Bank and Gaza</v>
      </c>
      <c r="C64" s="20" t="str">
        <f>'Compound Alert'!C167</f>
        <v>PSE</v>
      </c>
      <c r="D64" s="20" t="str">
        <f>'Compound Alert'!D167</f>
        <v>MEA           Middle East &amp; North Africa</v>
      </c>
      <c r="E64" s="20" t="str">
        <f>'Compound Alert'!E167</f>
        <v>NA</v>
      </c>
      <c r="F64" s="217">
        <f ca="1">'Compound Alert'!F167</f>
        <v>162</v>
      </c>
      <c r="G64" s="22">
        <f ca="1">IF($B$8="Overall Alert",'Compound Alert'!G167,IF($B$8="Underlying Vulnerability",'Compound Alert'!J167,IF($B$8="Emerging Threat",'Compound Alert'!M167)))</f>
        <v>3</v>
      </c>
      <c r="H64" s="23">
        <f ca="1">IF($B$8="Overall Alert",'Compound Alert'!H167,IF($B$8="Underlying Vulnerability",'Compound Alert'!K167,IF($B$8="Emerging Threat",'Compound Alert'!N167)))</f>
        <v>3</v>
      </c>
      <c r="I64" s="50">
        <f ca="1">ROUNDDOWN(G64,0)</f>
        <v>3</v>
      </c>
      <c r="J64"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64"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64"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HIGH</v>
      </c>
      <c r="M64"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HIGH</v>
      </c>
      <c r="N64"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64"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Alert'!B63</f>
        <v>Egypt, Arab Rep.</v>
      </c>
      <c r="C65" s="20" t="str">
        <f>'Compound Alert'!C63</f>
        <v>EGY</v>
      </c>
      <c r="D65" s="20" t="str">
        <f>'Compound Alert'!D63</f>
        <v>MEA           Middle East &amp; North Africa</v>
      </c>
      <c r="E65" s="20" t="str">
        <f>'Compound Alert'!E63</f>
        <v>IBRD</v>
      </c>
      <c r="F65" s="217">
        <f ca="1">'Compound Alert'!F63</f>
        <v>58</v>
      </c>
      <c r="G65" s="22">
        <f ca="1">IF($B$8="Overall Alert",'Compound Alert'!G63,IF($B$8="Underlying Vulnerability",'Compound Alert'!J63,IF($B$8="Emerging Threat",'Compound Alert'!M63)))</f>
        <v>2.5</v>
      </c>
      <c r="H65" s="23">
        <f ca="1">IF($B$8="Overall Alert",'Compound Alert'!H63,IF($B$8="Underlying Vulnerability",'Compound Alert'!K63,IF($B$8="Emerging Threat",'Compound Alert'!N63)))</f>
        <v>2.5</v>
      </c>
      <c r="I65" s="50">
        <f ca="1">ROUNDDOWN(G65,0)</f>
        <v>2</v>
      </c>
      <c r="J65"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65"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65"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65"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HIGH</v>
      </c>
      <c r="N65"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MED</v>
      </c>
      <c r="O65"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LOW</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Alert'!B106</f>
        <v>Kenya</v>
      </c>
      <c r="C66" s="20" t="str">
        <f>'Compound Alert'!C106</f>
        <v>KEN</v>
      </c>
      <c r="D66" s="20" t="str">
        <f>'Compound Alert'!D106</f>
        <v>SSF           Sub-Saharan Africa</v>
      </c>
      <c r="E66" s="20" t="str">
        <f>'Compound Alert'!E106</f>
        <v>Blend</v>
      </c>
      <c r="F66" s="217">
        <f ca="1">'Compound Alert'!F106</f>
        <v>101</v>
      </c>
      <c r="G66" s="22">
        <f ca="1">IF($B$8="Overall Alert",'Compound Alert'!G106,IF($B$8="Underlying Vulnerability",'Compound Alert'!J106,IF($B$8="Emerging Threat",'Compound Alert'!M106)))</f>
        <v>2.5</v>
      </c>
      <c r="H66" s="23">
        <f ca="1">IF($B$8="Overall Alert",'Compound Alert'!H106,IF($B$8="Underlying Vulnerability",'Compound Alert'!K106,IF($B$8="Emerging Threat",'Compound Alert'!N106)))</f>
        <v>2.5</v>
      </c>
      <c r="I66" s="50">
        <f ca="1">ROUNDDOWN(G66,0)</f>
        <v>2</v>
      </c>
      <c r="J66"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66"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MED</v>
      </c>
      <c r="L66"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MED</v>
      </c>
      <c r="M66"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66"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66"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LOW</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Alert'!B129</f>
        <v>Madagascar</v>
      </c>
      <c r="C67" s="20" t="str">
        <f>'Compound Alert'!C129</f>
        <v>MDG</v>
      </c>
      <c r="D67" s="20" t="str">
        <f>'Compound Alert'!D129</f>
        <v>SSF           Sub-Saharan Africa</v>
      </c>
      <c r="E67" s="20" t="str">
        <f>'Compound Alert'!E129</f>
        <v>IDA</v>
      </c>
      <c r="F67" s="217">
        <f ca="1">'Compound Alert'!F129</f>
        <v>124</v>
      </c>
      <c r="G67" s="22">
        <f ca="1">IF($B$8="Overall Alert",'Compound Alert'!G129,IF($B$8="Underlying Vulnerability",'Compound Alert'!J129,IF($B$8="Emerging Threat",'Compound Alert'!M129)))</f>
        <v>2.5</v>
      </c>
      <c r="H67" s="23">
        <f ca="1">IF($B$8="Overall Alert",'Compound Alert'!H129,IF($B$8="Underlying Vulnerability",'Compound Alert'!K129,IF($B$8="Emerging Threat",'Compound Alert'!N129)))</f>
        <v>2.5</v>
      </c>
      <c r="I67" s="50">
        <f ca="1">ROUNDDOWN(G67,0)</f>
        <v>2</v>
      </c>
      <c r="J67"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67"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HIGH</v>
      </c>
      <c r="L67"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LOW</v>
      </c>
      <c r="M67"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67"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HIGH</v>
      </c>
      <c r="O67"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Alert'!B136</f>
        <v>Myanmar</v>
      </c>
      <c r="C68" s="20" t="str">
        <f>'Compound Alert'!C136</f>
        <v>MMR</v>
      </c>
      <c r="D68" s="20" t="str">
        <f>'Compound Alert'!D136</f>
        <v>EAS           East Asia &amp; Pacific</v>
      </c>
      <c r="E68" s="20" t="str">
        <f>'Compound Alert'!E136</f>
        <v>IDA</v>
      </c>
      <c r="F68" s="217">
        <f ca="1">'Compound Alert'!F136</f>
        <v>131</v>
      </c>
      <c r="G68" s="22">
        <f ca="1">IF($B$8="Overall Alert",'Compound Alert'!G136,IF($B$8="Underlying Vulnerability",'Compound Alert'!J136,IF($B$8="Emerging Threat",'Compound Alert'!M136)))</f>
        <v>2.5</v>
      </c>
      <c r="H68" s="23">
        <f ca="1">IF($B$8="Overall Alert",'Compound Alert'!H136,IF($B$8="Underlying Vulnerability",'Compound Alert'!K136,IF($B$8="Emerging Threat",'Compound Alert'!N136)))</f>
        <v>2.5</v>
      </c>
      <c r="I68" s="50">
        <f ca="1">ROUNDDOWN(G68,0)</f>
        <v>2</v>
      </c>
      <c r="J68"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68"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68"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68"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LOW</v>
      </c>
      <c r="N68"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68"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Alert'!B7</f>
        <v>Afghanistan</v>
      </c>
      <c r="C69" s="20" t="str">
        <f>'Compound Alert'!C7</f>
        <v>AFG</v>
      </c>
      <c r="D69" s="20" t="str">
        <f>'Compound Alert'!D7</f>
        <v>SAS           South Asia</v>
      </c>
      <c r="E69" s="20" t="str">
        <f>'Compound Alert'!E7</f>
        <v>IDA</v>
      </c>
      <c r="F69" s="217">
        <f ca="1">'Compound Alert'!F7</f>
        <v>2</v>
      </c>
      <c r="G69" s="22">
        <f ca="1">IF($B$8="Overall Alert",'Compound Alert'!G7,IF($B$8="Underlying Vulnerability",'Compound Alert'!J7,IF($B$8="Emerging Threat",'Compound Alert'!M7)))</f>
        <v>2</v>
      </c>
      <c r="H69" s="23">
        <f ca="1">IF($B$8="Overall Alert",'Compound Alert'!H7,IF($B$8="Underlying Vulnerability",'Compound Alert'!K7,IF($B$8="Emerging Threat",'Compound Alert'!N7)))</f>
        <v>2</v>
      </c>
      <c r="I69" s="50">
        <f ca="1">ROUNDDOWN(G69,0)</f>
        <v>2</v>
      </c>
      <c r="J69"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69"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69"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69" s="25" t="str">
        <f ca="1">IF(
   $B$8="Overall Alert",IF(
      'Compound Alert'!U7 &gt;= 7, "HIGH",IF(
         'Compound Alert'!U7 &gt;= 5, "MED","LOW")), IF(
            $B$8="Underlying Vulnerability", IF(
               'Compound Alert'!AB7 &gt;= 10, "HIGH",IF(
                  'Compound Alert'!AB7 &gt;= 7, "MED","LOW")),IF(
                     $B$8="Emerging Threat", IF(
                        'Compound Alert'!AI7 &gt;= 10, "HIGH",IF(
                            'Compound Alert'!AI7 &gt;= 7, "MED","LOW")))))</f>
        <v>LOW</v>
      </c>
      <c r="N69"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69"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Alert'!B23</f>
        <v>Bangladesh</v>
      </c>
      <c r="C70" s="20" t="str">
        <f>'Compound Alert'!C23</f>
        <v>BGD</v>
      </c>
      <c r="D70" s="20" t="str">
        <f>'Compound Alert'!D23</f>
        <v>SAS           South Asia</v>
      </c>
      <c r="E70" s="20" t="str">
        <f>'Compound Alert'!E23</f>
        <v>IDA</v>
      </c>
      <c r="F70" s="217">
        <f ca="1">'Compound Alert'!F23</f>
        <v>18</v>
      </c>
      <c r="G70" s="22">
        <f ca="1">IF($B$8="Overall Alert",'Compound Alert'!G23,IF($B$8="Underlying Vulnerability",'Compound Alert'!J23,IF($B$8="Emerging Threat",'Compound Alert'!M23)))</f>
        <v>2</v>
      </c>
      <c r="H70" s="23">
        <f ca="1">IF($B$8="Overall Alert",'Compound Alert'!H23,IF($B$8="Underlying Vulnerability",'Compound Alert'!K23,IF($B$8="Emerging Threat",'Compound Alert'!N23)))</f>
        <v>2</v>
      </c>
      <c r="I70" s="50">
        <f ca="1">ROUNDDOWN(G70,0)</f>
        <v>2</v>
      </c>
      <c r="J70" s="25" t="str">
        <f ca="1">IF(
   $B$8="Overall Alert",IF(
      'Compound Alert'!R23 &gt;= 7, "HIGH",IF(
         'Compound Alert'!R23 &gt;= 5, "MED","LOW")), IF(
            $B$8="Underlying Vulnerability", IF(
               'Compound Alert'!Y23 &gt;= 10, "HIGH",IF(
                  'Compound Alert'!Y23 &gt;= 7, "MED","LOW")),IF(
                     $B$8="Emerging Threat", IF(
                        'Compound Alert'!AF23 &gt;= 10, "HIGH",IF(
                            'Compound Alert'!AF23 &gt;= 7, "MED","LOW")))))</f>
        <v>LOW</v>
      </c>
      <c r="K70"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70"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70"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70"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HIGH</v>
      </c>
      <c r="O70"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MED</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Alert'!B37</f>
        <v>Central African Republic</v>
      </c>
      <c r="C71" s="20" t="str">
        <f>'Compound Alert'!C37</f>
        <v>CAF</v>
      </c>
      <c r="D71" s="20" t="str">
        <f>'Compound Alert'!D37</f>
        <v>SSF           Sub-Saharan Africa</v>
      </c>
      <c r="E71" s="20" t="str">
        <f>'Compound Alert'!E37</f>
        <v>IDA</v>
      </c>
      <c r="F71" s="217">
        <f ca="1">'Compound Alert'!F37</f>
        <v>32</v>
      </c>
      <c r="G71" s="22">
        <f ca="1">IF($B$8="Overall Alert",'Compound Alert'!G37,IF($B$8="Underlying Vulnerability",'Compound Alert'!J37,IF($B$8="Emerging Threat",'Compound Alert'!M37)))</f>
        <v>2</v>
      </c>
      <c r="H71" s="23">
        <f ca="1">IF($B$8="Overall Alert",'Compound Alert'!H37,IF($B$8="Underlying Vulnerability",'Compound Alert'!K37,IF($B$8="Emerging Threat",'Compound Alert'!N37)))</f>
        <v>2</v>
      </c>
      <c r="I71" s="50">
        <f ca="1">ROUNDDOWN(G71,0)</f>
        <v>2</v>
      </c>
      <c r="J71"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71" s="25" t="str">
        <f ca="1">IF(
   $B$8="Overall Alert",IF(
      'Compound Alert'!S37 &gt;= 7, "HIGH",IF(
         'Compound Alert'!S37 &gt;= 5, "MED","LOW")), IF(
            $B$8="Underlying Vulnerability", IF(
               'Compound Alert'!Z37 &gt;= 10, "HIGH",IF(
                  'Compound Alert'!Z37 &gt;= 7, "MED","LOW")),IF(
                     $B$8="Emerging Threat", IF(
                        'Compound Alert'!AG37 &gt;= 10, "HIGH",IF(
                            'Compound Alert'!AG37 &gt;= 7, "MED","LOW")))))</f>
        <v>LOW</v>
      </c>
      <c r="L71"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MED</v>
      </c>
      <c r="M71"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HIGH</v>
      </c>
      <c r="N71"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71"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MED</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Alert'!B57</f>
        <v>Djibouti</v>
      </c>
      <c r="C72" s="20" t="str">
        <f>'Compound Alert'!C57</f>
        <v>DJI</v>
      </c>
      <c r="D72" s="20" t="str">
        <f>'Compound Alert'!D57</f>
        <v>MEA           Middle East &amp; North Africa</v>
      </c>
      <c r="E72" s="20" t="str">
        <f>'Compound Alert'!E57</f>
        <v>IDA</v>
      </c>
      <c r="F72" s="217">
        <f ca="1">'Compound Alert'!F57</f>
        <v>52</v>
      </c>
      <c r="G72" s="22">
        <f ca="1">IF($B$8="Overall Alert",'Compound Alert'!G57,IF($B$8="Underlying Vulnerability",'Compound Alert'!J57,IF($B$8="Emerging Threat",'Compound Alert'!M57)))</f>
        <v>2</v>
      </c>
      <c r="H72" s="23">
        <f ca="1">IF($B$8="Overall Alert",'Compound Alert'!H57,IF($B$8="Underlying Vulnerability",'Compound Alert'!K57,IF($B$8="Emerging Threat",'Compound Alert'!N57)))</f>
        <v>2</v>
      </c>
      <c r="I72" s="50">
        <f ca="1">ROUNDDOWN(G72,0)</f>
        <v>2</v>
      </c>
      <c r="J72" s="25" t="str">
        <f ca="1">IF(
   $B$8="Overall Alert",IF(
      'Compound Alert'!R57 &gt;= 7, "HIGH",IF(
         'Compound Alert'!R57 &gt;= 5, "MED","LOW")), IF(
            $B$8="Underlying Vulnerability", IF(
               'Compound Alert'!Y57 &gt;= 10, "HIGH",IF(
                  'Compound Alert'!Y57 &gt;= 7, "MED","LOW")),IF(
                     $B$8="Emerging Threat", IF(
                        'Compound Alert'!AF57 &gt;= 10, "HIGH",IF(
                            'Compound Alert'!AF57 &gt;= 7, "MED","LOW")))))</f>
        <v>HIGH</v>
      </c>
      <c r="K72" s="25" t="str">
        <f ca="1">IF(
   $B$8="Overall Alert",IF(
      'Compound Alert'!S57 &gt;= 7, "HIGH",IF(
         'Compound Alert'!S57 &gt;= 5, "MED","LOW")), IF(
            $B$8="Underlying Vulnerability", IF(
               'Compound Alert'!Z57 &gt;= 10, "HIGH",IF(
                  'Compound Alert'!Z57 &gt;= 7, "MED","LOW")),IF(
                     $B$8="Emerging Threat", IF(
                        'Compound Alert'!AG57 &gt;= 10, "HIGH",IF(
                            'Compound Alert'!AG57 &gt;= 7, "MED","LOW")))))</f>
        <v>MED</v>
      </c>
      <c r="L72"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MED</v>
      </c>
      <c r="M72"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72"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72"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Alert'!B79</f>
        <v>Gambia, The</v>
      </c>
      <c r="C73" s="20" t="str">
        <f>'Compound Alert'!C79</f>
        <v>GMB</v>
      </c>
      <c r="D73" s="20" t="str">
        <f>'Compound Alert'!D79</f>
        <v>SSF           Sub-Saharan Africa</v>
      </c>
      <c r="E73" s="20" t="str">
        <f>'Compound Alert'!E79</f>
        <v>IDA</v>
      </c>
      <c r="F73" s="217">
        <f ca="1">'Compound Alert'!F79</f>
        <v>74</v>
      </c>
      <c r="G73" s="22">
        <f ca="1">IF($B$8="Overall Alert",'Compound Alert'!G79,IF($B$8="Underlying Vulnerability",'Compound Alert'!J79,IF($B$8="Emerging Threat",'Compound Alert'!M79)))</f>
        <v>2</v>
      </c>
      <c r="H73" s="23">
        <f ca="1">IF($B$8="Overall Alert",'Compound Alert'!H79,IF($B$8="Underlying Vulnerability",'Compound Alert'!K79,IF($B$8="Emerging Threat",'Compound Alert'!N79)))</f>
        <v>2</v>
      </c>
      <c r="I73" s="50">
        <f ca="1">ROUNDDOWN(G73,0)</f>
        <v>2</v>
      </c>
      <c r="J73"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73"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73"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MED</v>
      </c>
      <c r="M73"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HIGH</v>
      </c>
      <c r="N73"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73"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Alert'!B78</f>
        <v>Guinea</v>
      </c>
      <c r="C74" s="20" t="str">
        <f>'Compound Alert'!C78</f>
        <v>GIN</v>
      </c>
      <c r="D74" s="20" t="str">
        <f>'Compound Alert'!D78</f>
        <v>SSF           Sub-Saharan Africa</v>
      </c>
      <c r="E74" s="20" t="str">
        <f>'Compound Alert'!E78</f>
        <v>IDA</v>
      </c>
      <c r="F74" s="217">
        <f ca="1">'Compound Alert'!F78</f>
        <v>73</v>
      </c>
      <c r="G74" s="22">
        <f ca="1">IF($B$8="Overall Alert",'Compound Alert'!G78,IF($B$8="Underlying Vulnerability",'Compound Alert'!J78,IF($B$8="Emerging Threat",'Compound Alert'!M78)))</f>
        <v>2</v>
      </c>
      <c r="H74" s="23">
        <f ca="1">IF($B$8="Overall Alert",'Compound Alert'!H78,IF($B$8="Underlying Vulnerability",'Compound Alert'!K78,IF($B$8="Emerging Threat",'Compound Alert'!N78)))</f>
        <v>2</v>
      </c>
      <c r="I74" s="50">
        <f ca="1">ROUNDDOWN(G74,0)</f>
        <v>2</v>
      </c>
      <c r="J74"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74"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74"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MED</v>
      </c>
      <c r="M74"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MED</v>
      </c>
      <c r="N74"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74"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LOW</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Alert'!B164</f>
        <v>Korea, Dem. People's Rep.</v>
      </c>
      <c r="C75" s="20" t="str">
        <f>'Compound Alert'!C164</f>
        <v>PRK</v>
      </c>
      <c r="D75" s="20" t="str">
        <f>'Compound Alert'!D164</f>
        <v>EAS           East Asia &amp; Pacific</v>
      </c>
      <c r="E75" s="20" t="str">
        <f>'Compound Alert'!E164</f>
        <v>NA</v>
      </c>
      <c r="F75" s="217">
        <f ca="1">'Compound Alert'!F164</f>
        <v>159</v>
      </c>
      <c r="G75" s="22">
        <f ca="1">IF($B$8="Overall Alert",'Compound Alert'!G164,IF($B$8="Underlying Vulnerability",'Compound Alert'!J164,IF($B$8="Emerging Threat",'Compound Alert'!M164)))</f>
        <v>2</v>
      </c>
      <c r="H75" s="23">
        <f ca="1">IF($B$8="Overall Alert",'Compound Alert'!H164,IF($B$8="Underlying Vulnerability",'Compound Alert'!K164,IF($B$8="Emerging Threat",'Compound Alert'!N164)))</f>
        <v>2</v>
      </c>
      <c r="I75" s="50">
        <f ca="1">ROUNDDOWN(G75,0)</f>
        <v>2</v>
      </c>
      <c r="J75"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75"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75"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75"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75"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75"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Alert'!B152</f>
        <v>Nepal</v>
      </c>
      <c r="C76" s="20" t="str">
        <f>'Compound Alert'!C152</f>
        <v>NPL</v>
      </c>
      <c r="D76" s="20" t="str">
        <f>'Compound Alert'!D152</f>
        <v>SAS           South Asia</v>
      </c>
      <c r="E76" s="20" t="str">
        <f>'Compound Alert'!E152</f>
        <v>IDA</v>
      </c>
      <c r="F76" s="217">
        <f ca="1">'Compound Alert'!F152</f>
        <v>147</v>
      </c>
      <c r="G76" s="22">
        <f ca="1">IF($B$8="Overall Alert",'Compound Alert'!G152,IF($B$8="Underlying Vulnerability",'Compound Alert'!J152,IF($B$8="Emerging Threat",'Compound Alert'!M152)))</f>
        <v>2</v>
      </c>
      <c r="H76" s="23">
        <f ca="1">IF($B$8="Overall Alert",'Compound Alert'!H152,IF($B$8="Underlying Vulnerability",'Compound Alert'!K152,IF($B$8="Emerging Threat",'Compound Alert'!N152)))</f>
        <v>2</v>
      </c>
      <c r="I76" s="50">
        <f ca="1">ROUNDDOWN(G76,0)</f>
        <v>2</v>
      </c>
      <c r="J76"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HIGH</v>
      </c>
      <c r="K76"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76"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MED</v>
      </c>
      <c r="M76"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76"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LOW</v>
      </c>
      <c r="O76"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MED</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Alert'!B119</f>
        <v>Sri Lanka</v>
      </c>
      <c r="C77" s="20" t="str">
        <f>'Compound Alert'!C119</f>
        <v>LKA</v>
      </c>
      <c r="D77" s="20" t="str">
        <f>'Compound Alert'!D119</f>
        <v>SAS           South Asia</v>
      </c>
      <c r="E77" s="20" t="str">
        <f>'Compound Alert'!E119</f>
        <v>IBRD</v>
      </c>
      <c r="F77" s="217">
        <f ca="1">'Compound Alert'!F119</f>
        <v>114</v>
      </c>
      <c r="G77" s="22">
        <f ca="1">IF($B$8="Overall Alert",'Compound Alert'!G119,IF($B$8="Underlying Vulnerability",'Compound Alert'!J119,IF($B$8="Emerging Threat",'Compound Alert'!M119)))</f>
        <v>2</v>
      </c>
      <c r="H77" s="23">
        <f ca="1">IF($B$8="Overall Alert",'Compound Alert'!H119,IF($B$8="Underlying Vulnerability",'Compound Alert'!K119,IF($B$8="Emerging Threat",'Compound Alert'!N119)))</f>
        <v>2</v>
      </c>
      <c r="I77" s="50">
        <f ca="1">ROUNDDOWN(G77,0)</f>
        <v>2</v>
      </c>
      <c r="J77"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77"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77" s="25" t="e">
        <f ca="1">IF(
   $B$8="Overall Alert",IF(
      'Compound Alert'!T119 &gt;= 7, "HIGH",IF(
         'Compound Alert'!T119 &gt;= 5, "MED","LOW")), IF(
            $B$8="Underlying Vulnerability", IF(
               'Compound Alert'!AA119 &gt;= 10, "HIGH",IF(
                  'Compound Alert'!AA119 &gt;= 7, "MED","LOW")),IF(
                     $B$8="Emerging Threat", IF(
                        'Compound Alert'!AH119 &gt;= 10, "HIGH",IF(
                            'Compound Alert'!AH119 &gt;= 7, "MED","LOW")))))</f>
        <v>#N/A</v>
      </c>
      <c r="M77"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77"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77"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MED</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Alert'!B185</f>
        <v>Suriname</v>
      </c>
      <c r="C78" s="20" t="str">
        <f>'Compound Alert'!C185</f>
        <v>SUR</v>
      </c>
      <c r="D78" s="20" t="str">
        <f>'Compound Alert'!D185</f>
        <v>LCN           Latin America &amp; Caribbean</v>
      </c>
      <c r="E78" s="20" t="str">
        <f>'Compound Alert'!E185</f>
        <v>IBRD</v>
      </c>
      <c r="F78" s="217">
        <f ca="1">'Compound Alert'!F185</f>
        <v>180</v>
      </c>
      <c r="G78" s="22">
        <f ca="1">IF($B$8="Overall Alert",'Compound Alert'!G185,IF($B$8="Underlying Vulnerability",'Compound Alert'!J185,IF($B$8="Emerging Threat",'Compound Alert'!M185)))</f>
        <v>2</v>
      </c>
      <c r="H78" s="23">
        <f ca="1">IF($B$8="Overall Alert",'Compound Alert'!H185,IF($B$8="Underlying Vulnerability",'Compound Alert'!K185,IF($B$8="Emerging Threat",'Compound Alert'!N185)))</f>
        <v>2</v>
      </c>
      <c r="I78" s="50">
        <f ca="1">ROUNDDOWN(G78,0)</f>
        <v>2</v>
      </c>
      <c r="J78"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HIGH</v>
      </c>
      <c r="K78"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78"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MED</v>
      </c>
      <c r="M78"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78"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MED</v>
      </c>
      <c r="O78"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Alert'!B213</f>
        <v>Venezuela, RB</v>
      </c>
      <c r="C79" s="20" t="str">
        <f>'Compound Alert'!C213</f>
        <v>VEN</v>
      </c>
      <c r="D79" s="20" t="str">
        <f>'Compound Alert'!D213</f>
        <v>LCN           Latin America &amp; Caribbean</v>
      </c>
      <c r="E79" s="20" t="str">
        <f>'Compound Alert'!E213</f>
        <v>IBRD</v>
      </c>
      <c r="F79" s="217">
        <f>'Compound Alert'!F213</f>
        <v>0</v>
      </c>
      <c r="G79" s="22">
        <f ca="1">IF($B$8="Overall Alert",'Compound Alert'!G213,IF($B$8="Underlying Vulnerability",'Compound Alert'!J213,IF($B$8="Emerging Threat",'Compound Alert'!M213)))</f>
        <v>2</v>
      </c>
      <c r="H79" s="23">
        <f ca="1">IF($B$8="Overall Alert",'Compound Alert'!H213,IF($B$8="Underlying Vulnerability",'Compound Alert'!K213,IF($B$8="Emerging Threat",'Compound Alert'!N213)))</f>
        <v>2</v>
      </c>
      <c r="I79" s="50">
        <f ca="1">ROUNDDOWN(G79,0)</f>
        <v>2</v>
      </c>
      <c r="J79"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79"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79"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79"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79"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79"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Alert'!B220</f>
        <v>Yemen, Rep.</v>
      </c>
      <c r="C80" s="20" t="str">
        <f>'Compound Alert'!C220</f>
        <v>YEM</v>
      </c>
      <c r="D80" s="20" t="str">
        <f>'Compound Alert'!D220</f>
        <v>MEA           Middle East &amp; North Africa</v>
      </c>
      <c r="E80" s="20" t="str">
        <f>'Compound Alert'!E220</f>
        <v>IDA</v>
      </c>
      <c r="F80" s="217">
        <f>'Compound Alert'!F220</f>
        <v>0</v>
      </c>
      <c r="G80" s="22">
        <f ca="1">IF($B$8="Overall Alert",'Compound Alert'!G220,IF($B$8="Underlying Vulnerability",'Compound Alert'!J220,IF($B$8="Emerging Threat",'Compound Alert'!M220)))</f>
        <v>2</v>
      </c>
      <c r="H80" s="23">
        <f ca="1">IF($B$8="Overall Alert",'Compound Alert'!H220,IF($B$8="Underlying Vulnerability",'Compound Alert'!K220,IF($B$8="Emerging Threat",'Compound Alert'!N220)))</f>
        <v>2</v>
      </c>
      <c r="I80" s="50">
        <f ca="1">ROUNDDOWN(G80,0)</f>
        <v>2</v>
      </c>
      <c r="J80"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80"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80"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LOW</v>
      </c>
      <c r="M80"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80"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80"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HIGH</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Alert'!B222</f>
        <v>Zambia</v>
      </c>
      <c r="C81" s="20" t="str">
        <f>'Compound Alert'!C222</f>
        <v>ZMB</v>
      </c>
      <c r="D81" s="20" t="str">
        <f>'Compound Alert'!D222</f>
        <v>SSF           Sub-Saharan Africa</v>
      </c>
      <c r="E81" s="20" t="str">
        <f>'Compound Alert'!E222</f>
        <v>IDA</v>
      </c>
      <c r="F81" s="217">
        <f>'Compound Alert'!F222</f>
        <v>0</v>
      </c>
      <c r="G81" s="22">
        <f ca="1">IF($B$8="Overall Alert",'Compound Alert'!G222,IF($B$8="Underlying Vulnerability",'Compound Alert'!J222,IF($B$8="Emerging Threat",'Compound Alert'!M222)))</f>
        <v>2</v>
      </c>
      <c r="H81" s="23">
        <f ca="1">IF($B$8="Overall Alert",'Compound Alert'!H222,IF($B$8="Underlying Vulnerability",'Compound Alert'!K222,IF($B$8="Emerging Threat",'Compound Alert'!N222)))</f>
        <v>2</v>
      </c>
      <c r="I81" s="50">
        <f ca="1">ROUNDDOWN(G81,0)</f>
        <v>2</v>
      </c>
      <c r="J81"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HIGH</v>
      </c>
      <c r="K81"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81"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LOW</v>
      </c>
      <c r="M81"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81"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81"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MED</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Alert'!B29</f>
        <v>Belize</v>
      </c>
      <c r="C82" s="20" t="str">
        <f>'Compound Alert'!C29</f>
        <v>BLZ</v>
      </c>
      <c r="D82" s="20" t="str">
        <f>'Compound Alert'!D29</f>
        <v>LCN           Latin America &amp; Caribbean</v>
      </c>
      <c r="E82" s="20" t="str">
        <f>'Compound Alert'!E29</f>
        <v>IBRD</v>
      </c>
      <c r="F82" s="217">
        <f ca="1">'Compound Alert'!F29</f>
        <v>24</v>
      </c>
      <c r="G82" s="22">
        <f ca="1">IF($B$8="Overall Alert",'Compound Alert'!G29,IF($B$8="Underlying Vulnerability",'Compound Alert'!J29,IF($B$8="Emerging Threat",'Compound Alert'!M29)))</f>
        <v>1.5</v>
      </c>
      <c r="H82" s="23">
        <f ca="1">IF($B$8="Overall Alert",'Compound Alert'!H29,IF($B$8="Underlying Vulnerability",'Compound Alert'!K29,IF($B$8="Emerging Threat",'Compound Alert'!N29)))</f>
        <v>1.5</v>
      </c>
      <c r="I82" s="50">
        <f ca="1">ROUNDDOWN(G82,0)</f>
        <v>1</v>
      </c>
      <c r="J82" s="25" t="str">
        <f ca="1">IF(
   $B$8="Overall Alert",IF(
      'Compound Alert'!R29 &gt;= 7, "HIGH",IF(
         'Compound Alert'!R29 &gt;= 5, "MED","LOW")), IF(
            $B$8="Underlying Vulnerability", IF(
               'Compound Alert'!Y29 &gt;= 10, "HIGH",IF(
                  'Compound Alert'!Y29 &gt;= 7, "MED","LOW")),IF(
                     $B$8="Emerging Threat", IF(
                        'Compound Alert'!AF29 &gt;= 10, "HIGH",IF(
                            'Compound Alert'!AF29 &gt;= 7, "MED","LOW")))))</f>
        <v>HIGH</v>
      </c>
      <c r="K82"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82"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MED</v>
      </c>
      <c r="M82"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82"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LOW</v>
      </c>
      <c r="O82"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Alert'!B81</f>
        <v>Equatorial Guinea</v>
      </c>
      <c r="C83" s="20" t="str">
        <f>'Compound Alert'!C81</f>
        <v>GNQ</v>
      </c>
      <c r="D83" s="20" t="str">
        <f>'Compound Alert'!D81</f>
        <v>SSF           Sub-Saharan Africa</v>
      </c>
      <c r="E83" s="20" t="str">
        <f>'Compound Alert'!E81</f>
        <v>IBRD</v>
      </c>
      <c r="F83" s="217">
        <f ca="1">'Compound Alert'!F81</f>
        <v>76</v>
      </c>
      <c r="G83" s="22">
        <f ca="1">IF($B$8="Overall Alert",'Compound Alert'!G81,IF($B$8="Underlying Vulnerability",'Compound Alert'!J81,IF($B$8="Emerging Threat",'Compound Alert'!M81)))</f>
        <v>1.5</v>
      </c>
      <c r="H83" s="23">
        <f ca="1">IF($B$8="Overall Alert",'Compound Alert'!H81,IF($B$8="Underlying Vulnerability",'Compound Alert'!K81,IF($B$8="Emerging Threat",'Compound Alert'!N81)))</f>
        <v>1.5</v>
      </c>
      <c r="I83" s="50">
        <f ca="1">ROUNDDOWN(G83,0)</f>
        <v>1</v>
      </c>
      <c r="J83"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83"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83"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MED</v>
      </c>
      <c r="M83"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83"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83"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Alert'!B73</f>
        <v>Gabon</v>
      </c>
      <c r="C84" s="20" t="str">
        <f>'Compound Alert'!C73</f>
        <v>GAB</v>
      </c>
      <c r="D84" s="20" t="str">
        <f>'Compound Alert'!D73</f>
        <v>SSF           Sub-Saharan Africa</v>
      </c>
      <c r="E84" s="20" t="str">
        <f>'Compound Alert'!E73</f>
        <v>IBRD</v>
      </c>
      <c r="F84" s="217">
        <f ca="1">'Compound Alert'!F73</f>
        <v>68</v>
      </c>
      <c r="G84" s="22">
        <f ca="1">IF($B$8="Overall Alert",'Compound Alert'!G73,IF($B$8="Underlying Vulnerability",'Compound Alert'!J73,IF($B$8="Emerging Threat",'Compound Alert'!M73)))</f>
        <v>1.5</v>
      </c>
      <c r="H84" s="23">
        <f ca="1">IF($B$8="Overall Alert",'Compound Alert'!H73,IF($B$8="Underlying Vulnerability",'Compound Alert'!K73,IF($B$8="Emerging Threat",'Compound Alert'!N73)))</f>
        <v>1.5</v>
      </c>
      <c r="I84" s="50">
        <f ca="1">ROUNDDOWN(G84,0)</f>
        <v>1</v>
      </c>
      <c r="J84"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84"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84"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MED</v>
      </c>
      <c r="M84"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84"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84"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Alert'!B76</f>
        <v>Ghana</v>
      </c>
      <c r="C85" s="20" t="str">
        <f>'Compound Alert'!C76</f>
        <v>GHA</v>
      </c>
      <c r="D85" s="20" t="str">
        <f>'Compound Alert'!D76</f>
        <v>SSF           Sub-Saharan Africa</v>
      </c>
      <c r="E85" s="20" t="str">
        <f>'Compound Alert'!E76</f>
        <v>IDA</v>
      </c>
      <c r="F85" s="217">
        <f ca="1">'Compound Alert'!F76</f>
        <v>71</v>
      </c>
      <c r="G85" s="22">
        <f ca="1">IF($B$8="Overall Alert",'Compound Alert'!G76,IF($B$8="Underlying Vulnerability",'Compound Alert'!J76,IF($B$8="Emerging Threat",'Compound Alert'!M76)))</f>
        <v>1.5</v>
      </c>
      <c r="H85" s="23">
        <f ca="1">IF($B$8="Overall Alert",'Compound Alert'!H76,IF($B$8="Underlying Vulnerability",'Compound Alert'!K76,IF($B$8="Emerging Threat",'Compound Alert'!N76)))</f>
        <v>1.5</v>
      </c>
      <c r="I85" s="50">
        <f ca="1">ROUNDDOWN(G85,0)</f>
        <v>1</v>
      </c>
      <c r="J85"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85"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85"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MED</v>
      </c>
      <c r="M85"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HIGH</v>
      </c>
      <c r="N85"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85"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Alert'!B85</f>
        <v>Guatemala</v>
      </c>
      <c r="C86" s="20" t="str">
        <f>'Compound Alert'!C85</f>
        <v>GTM</v>
      </c>
      <c r="D86" s="20" t="str">
        <f>'Compound Alert'!D85</f>
        <v>LCN           Latin America &amp; Caribbean</v>
      </c>
      <c r="E86" s="20" t="str">
        <f>'Compound Alert'!E85</f>
        <v>IBRD</v>
      </c>
      <c r="F86" s="217">
        <f ca="1">'Compound Alert'!F85</f>
        <v>80</v>
      </c>
      <c r="G86" s="22">
        <f ca="1">IF($B$8="Overall Alert",'Compound Alert'!G85,IF($B$8="Underlying Vulnerability",'Compound Alert'!J85,IF($B$8="Emerging Threat",'Compound Alert'!M85)))</f>
        <v>1.5</v>
      </c>
      <c r="H86" s="23">
        <f ca="1">IF($B$8="Overall Alert",'Compound Alert'!H85,IF($B$8="Underlying Vulnerability",'Compound Alert'!K85,IF($B$8="Emerging Threat",'Compound Alert'!N85)))</f>
        <v>1.5</v>
      </c>
      <c r="I86" s="50">
        <f ca="1">ROUNDDOWN(G86,0)</f>
        <v>1</v>
      </c>
      <c r="J86"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86" s="25" t="str">
        <f ca="1">IF(
   $B$8="Overall Alert",IF(
      'Compound Alert'!S85 &gt;= 7, "HIGH",IF(
         'Compound Alert'!S85 &gt;= 5, "MED","LOW")), IF(
            $B$8="Underlying Vulnerability", IF(
               'Compound Alert'!Z85 &gt;= 10, "HIGH",IF(
                  'Compound Alert'!Z85 &gt;= 7, "MED","LOW")),IF(
                     $B$8="Emerging Threat", IF(
                        'Compound Alert'!AG85 &gt;= 10, "HIGH",IF(
                            'Compound Alert'!AG85 &gt;= 7, "MED","LOW")))))</f>
        <v>MED</v>
      </c>
      <c r="L86"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86"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86"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LOW</v>
      </c>
      <c r="O86"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Alert'!B107</f>
        <v>Kyrgyz Republic</v>
      </c>
      <c r="C87" s="20" t="str">
        <f>'Compound Alert'!C107</f>
        <v>KGZ</v>
      </c>
      <c r="D87" s="20" t="str">
        <f>'Compound Alert'!D107</f>
        <v>ECS           Europe &amp; Central Asia</v>
      </c>
      <c r="E87" s="20" t="str">
        <f>'Compound Alert'!E107</f>
        <v>IDA</v>
      </c>
      <c r="F87" s="217">
        <f ca="1">'Compound Alert'!F107</f>
        <v>102</v>
      </c>
      <c r="G87" s="22">
        <f ca="1">IF($B$8="Overall Alert",'Compound Alert'!G107,IF($B$8="Underlying Vulnerability",'Compound Alert'!J107,IF($B$8="Emerging Threat",'Compound Alert'!M107)))</f>
        <v>1.5</v>
      </c>
      <c r="H87" s="23">
        <f ca="1">IF($B$8="Overall Alert",'Compound Alert'!H107,IF($B$8="Underlying Vulnerability",'Compound Alert'!K107,IF($B$8="Emerging Threat",'Compound Alert'!N107)))</f>
        <v>1.5</v>
      </c>
      <c r="I87" s="50">
        <f ca="1">ROUNDDOWN(G87,0)</f>
        <v>1</v>
      </c>
      <c r="J87"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MED</v>
      </c>
      <c r="K87"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87"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HIGH</v>
      </c>
      <c r="M87"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87"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LOW</v>
      </c>
      <c r="O87"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Alert'!B116</f>
        <v>Libya</v>
      </c>
      <c r="C88" s="20" t="str">
        <f>'Compound Alert'!C116</f>
        <v>LBY</v>
      </c>
      <c r="D88" s="20" t="str">
        <f>'Compound Alert'!D116</f>
        <v>MEA           Middle East &amp; North Africa</v>
      </c>
      <c r="E88" s="20" t="str">
        <f>'Compound Alert'!E116</f>
        <v>IBRD</v>
      </c>
      <c r="F88" s="217">
        <f ca="1">'Compound Alert'!F116</f>
        <v>111</v>
      </c>
      <c r="G88" s="22">
        <f ca="1">IF($B$8="Overall Alert",'Compound Alert'!G116,IF($B$8="Underlying Vulnerability",'Compound Alert'!J116,IF($B$8="Emerging Threat",'Compound Alert'!M116)))</f>
        <v>1.5</v>
      </c>
      <c r="H88" s="23">
        <f ca="1">IF($B$8="Overall Alert",'Compound Alert'!H116,IF($B$8="Underlying Vulnerability",'Compound Alert'!K116,IF($B$8="Emerging Threat",'Compound Alert'!N116)))</f>
        <v>1.5</v>
      </c>
      <c r="I88" s="50">
        <f ca="1">ROUNDDOWN(G88,0)</f>
        <v>1</v>
      </c>
      <c r="J88"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88"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88"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88"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88"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88"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HIGH</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Alert'!B126</f>
        <v>Morocco</v>
      </c>
      <c r="C89" s="20" t="str">
        <f>'Compound Alert'!C126</f>
        <v>MAR</v>
      </c>
      <c r="D89" s="20" t="str">
        <f>'Compound Alert'!D126</f>
        <v>MEA           Middle East &amp; North Africa</v>
      </c>
      <c r="E89" s="20" t="str">
        <f>'Compound Alert'!E126</f>
        <v>IBRD</v>
      </c>
      <c r="F89" s="217">
        <f ca="1">'Compound Alert'!F126</f>
        <v>121</v>
      </c>
      <c r="G89" s="22">
        <f ca="1">IF($B$8="Overall Alert",'Compound Alert'!G126,IF($B$8="Underlying Vulnerability",'Compound Alert'!J126,IF($B$8="Emerging Threat",'Compound Alert'!M126)))</f>
        <v>1.5</v>
      </c>
      <c r="H89" s="23">
        <f ca="1">IF($B$8="Overall Alert",'Compound Alert'!H126,IF($B$8="Underlying Vulnerability",'Compound Alert'!K126,IF($B$8="Emerging Threat",'Compound Alert'!N126)))</f>
        <v>1.5</v>
      </c>
      <c r="I89" s="50">
        <f ca="1">ROUNDDOWN(G89,0)</f>
        <v>1</v>
      </c>
      <c r="J89"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89"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89"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89"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LOW</v>
      </c>
      <c r="N89"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HIGH</v>
      </c>
      <c r="O89"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Alert'!B166</f>
        <v>Paraguay</v>
      </c>
      <c r="C90" s="20" t="str">
        <f>'Compound Alert'!C166</f>
        <v>PRY</v>
      </c>
      <c r="D90" s="20" t="str">
        <f>'Compound Alert'!D166</f>
        <v>LCN           Latin America &amp; Caribbean</v>
      </c>
      <c r="E90" s="20" t="str">
        <f>'Compound Alert'!E166</f>
        <v>IBRD</v>
      </c>
      <c r="F90" s="217">
        <f ca="1">'Compound Alert'!F166</f>
        <v>161</v>
      </c>
      <c r="G90" s="22">
        <f ca="1">IF($B$8="Overall Alert",'Compound Alert'!G166,IF($B$8="Underlying Vulnerability",'Compound Alert'!J166,IF($B$8="Emerging Threat",'Compound Alert'!M166)))</f>
        <v>1.5</v>
      </c>
      <c r="H90" s="23">
        <f ca="1">IF($B$8="Overall Alert",'Compound Alert'!H166,IF($B$8="Underlying Vulnerability",'Compound Alert'!K166,IF($B$8="Emerging Threat",'Compound Alert'!N166)))</f>
        <v>1.5</v>
      </c>
      <c r="I90" s="50">
        <f ca="1">ROUNDDOWN(G90,0)</f>
        <v>1</v>
      </c>
      <c r="J90"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90"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90"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90"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HIGH</v>
      </c>
      <c r="N90"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90"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Alert'!B206</f>
        <v>Tanzania</v>
      </c>
      <c r="C91" s="20" t="str">
        <f>'Compound Alert'!C206</f>
        <v>TZA</v>
      </c>
      <c r="D91" s="20" t="str">
        <f>'Compound Alert'!D206</f>
        <v>SSF           Sub-Saharan Africa</v>
      </c>
      <c r="E91" s="20" t="str">
        <f>'Compound Alert'!E206</f>
        <v>IDA</v>
      </c>
      <c r="F91" s="217">
        <f>'Compound Alert'!F206</f>
        <v>0</v>
      </c>
      <c r="G91" s="22">
        <f ca="1">IF($B$8="Overall Alert",'Compound Alert'!G206,IF($B$8="Underlying Vulnerability",'Compound Alert'!J206,IF($B$8="Emerging Threat",'Compound Alert'!M206)))</f>
        <v>1.5</v>
      </c>
      <c r="H91" s="23">
        <f ca="1">IF($B$8="Overall Alert",'Compound Alert'!H206,IF($B$8="Underlying Vulnerability",'Compound Alert'!K206,IF($B$8="Emerging Threat",'Compound Alert'!N206)))</f>
        <v>1.5</v>
      </c>
      <c r="I91" s="50">
        <f ca="1">ROUNDDOWN(G91,0)</f>
        <v>1</v>
      </c>
      <c r="J91"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91"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91"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MED</v>
      </c>
      <c r="M91"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91"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LOW</v>
      </c>
      <c r="O91"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Alert'!B203</f>
        <v>Türkiye</v>
      </c>
      <c r="C92" s="20" t="str">
        <f>'Compound Alert'!C203</f>
        <v>TUR</v>
      </c>
      <c r="D92" s="20" t="str">
        <f>'Compound Alert'!D203</f>
        <v>ECS           Europe &amp; Central Asia</v>
      </c>
      <c r="E92" s="20" t="str">
        <f>'Compound Alert'!E203</f>
        <v>IBRD</v>
      </c>
      <c r="F92" s="217">
        <f>'Compound Alert'!F203</f>
        <v>0</v>
      </c>
      <c r="G92" s="22">
        <f ca="1">IF($B$8="Overall Alert",'Compound Alert'!G203,IF($B$8="Underlying Vulnerability",'Compound Alert'!J203,IF($B$8="Emerging Threat",'Compound Alert'!M203)))</f>
        <v>1.5</v>
      </c>
      <c r="H92" s="23">
        <f ca="1">IF($B$8="Overall Alert",'Compound Alert'!H203,IF($B$8="Underlying Vulnerability",'Compound Alert'!K203,IF($B$8="Emerging Threat",'Compound Alert'!N203)))</f>
        <v>1.5</v>
      </c>
      <c r="I92" s="50">
        <f ca="1">ROUNDDOWN(G92,0)</f>
        <v>1</v>
      </c>
      <c r="J92"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92"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92"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MED</v>
      </c>
      <c r="M92"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92"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92"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Alert'!B12</f>
        <v>Argentina</v>
      </c>
      <c r="C93" s="20" t="str">
        <f>'Compound Alert'!C12</f>
        <v>ARG</v>
      </c>
      <c r="D93" s="20" t="str">
        <f>'Compound Alert'!D12</f>
        <v>LCN           Latin America &amp; Caribbean</v>
      </c>
      <c r="E93" s="20" t="str">
        <f>'Compound Alert'!E12</f>
        <v>IBRD</v>
      </c>
      <c r="F93" s="217">
        <f ca="1">'Compound Alert'!F12</f>
        <v>7</v>
      </c>
      <c r="G93" s="22">
        <f ca="1">IF($B$8="Overall Alert",'Compound Alert'!G12,IF($B$8="Underlying Vulnerability",'Compound Alert'!J12,IF($B$8="Emerging Threat",'Compound Alert'!M12)))</f>
        <v>1</v>
      </c>
      <c r="H93" s="23">
        <f ca="1">IF($B$8="Overall Alert",'Compound Alert'!H12,IF($B$8="Underlying Vulnerability",'Compound Alert'!K12,IF($B$8="Emerging Threat",'Compound Alert'!N12)))</f>
        <v>1</v>
      </c>
      <c r="I93" s="50">
        <f ca="1">ROUNDDOWN(G93,0)</f>
        <v>1</v>
      </c>
      <c r="J93"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93"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93"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LOW</v>
      </c>
      <c r="M93"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93"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93"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Alert'!B18</f>
        <v>Azerbaijan</v>
      </c>
      <c r="C94" s="20" t="str">
        <f>'Compound Alert'!C18</f>
        <v>AZE</v>
      </c>
      <c r="D94" s="20" t="str">
        <f>'Compound Alert'!D18</f>
        <v>ECS           Europe &amp; Central Asia</v>
      </c>
      <c r="E94" s="20" t="str">
        <f>'Compound Alert'!E18</f>
        <v>IBRD</v>
      </c>
      <c r="F94" s="217">
        <f ca="1">'Compound Alert'!F18</f>
        <v>13</v>
      </c>
      <c r="G94" s="22">
        <f ca="1">IF($B$8="Overall Alert",'Compound Alert'!G18,IF($B$8="Underlying Vulnerability",'Compound Alert'!J18,IF($B$8="Emerging Threat",'Compound Alert'!M18)))</f>
        <v>1</v>
      </c>
      <c r="H94" s="23">
        <f ca="1">IF($B$8="Overall Alert",'Compound Alert'!H18,IF($B$8="Underlying Vulnerability",'Compound Alert'!K18,IF($B$8="Emerging Threat",'Compound Alert'!N18)))</f>
        <v>1</v>
      </c>
      <c r="I94" s="50">
        <f ca="1">ROUNDDOWN(G94,0)</f>
        <v>1</v>
      </c>
      <c r="J94"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94"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94"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MED</v>
      </c>
      <c r="M94"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MED</v>
      </c>
      <c r="N94"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94"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Alert'!B32</f>
        <v>Brazil</v>
      </c>
      <c r="C95" s="20" t="str">
        <f>'Compound Alert'!C32</f>
        <v>BRA</v>
      </c>
      <c r="D95" s="20" t="str">
        <f>'Compound Alert'!D32</f>
        <v>LCN           Latin America &amp; Caribbean</v>
      </c>
      <c r="E95" s="20" t="str">
        <f>'Compound Alert'!E32</f>
        <v>IBRD</v>
      </c>
      <c r="F95" s="217">
        <f ca="1">'Compound Alert'!F32</f>
        <v>27</v>
      </c>
      <c r="G95" s="22">
        <f ca="1">IF($B$8="Overall Alert",'Compound Alert'!G32,IF($B$8="Underlying Vulnerability",'Compound Alert'!J32,IF($B$8="Emerging Threat",'Compound Alert'!M32)))</f>
        <v>1</v>
      </c>
      <c r="H95" s="23">
        <f ca="1">IF($B$8="Overall Alert",'Compound Alert'!H32,IF($B$8="Underlying Vulnerability",'Compound Alert'!K32,IF($B$8="Emerging Threat",'Compound Alert'!N32)))</f>
        <v>1</v>
      </c>
      <c r="I95" s="50">
        <f ca="1">ROUNDDOWN(G95,0)</f>
        <v>1</v>
      </c>
      <c r="J95"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95"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95"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LOW</v>
      </c>
      <c r="M95"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LOW</v>
      </c>
      <c r="N95"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95"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Alert'!B108</f>
        <v>Cambodia</v>
      </c>
      <c r="C96" s="20" t="str">
        <f>'Compound Alert'!C108</f>
        <v>KHM</v>
      </c>
      <c r="D96" s="20" t="str">
        <f>'Compound Alert'!D108</f>
        <v>EAS           East Asia &amp; Pacific</v>
      </c>
      <c r="E96" s="20" t="str">
        <f>'Compound Alert'!E108</f>
        <v>IDA</v>
      </c>
      <c r="F96" s="217">
        <f ca="1">'Compound Alert'!F108</f>
        <v>103</v>
      </c>
      <c r="G96" s="22">
        <f ca="1">IF($B$8="Overall Alert",'Compound Alert'!G108,IF($B$8="Underlying Vulnerability",'Compound Alert'!J108,IF($B$8="Emerging Threat",'Compound Alert'!M108)))</f>
        <v>1</v>
      </c>
      <c r="H96" s="23">
        <f ca="1">IF($B$8="Overall Alert",'Compound Alert'!H108,IF($B$8="Underlying Vulnerability",'Compound Alert'!K108,IF($B$8="Emerging Threat",'Compound Alert'!N108)))</f>
        <v>1</v>
      </c>
      <c r="I96" s="50">
        <f ca="1">ROUNDDOWN(G96,0)</f>
        <v>1</v>
      </c>
      <c r="J96"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HIGH</v>
      </c>
      <c r="K96"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96"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96"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96"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96"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Alert'!B41</f>
        <v>Chile</v>
      </c>
      <c r="C97" s="20" t="str">
        <f>'Compound Alert'!C41</f>
        <v>CHL</v>
      </c>
      <c r="D97" s="20" t="str">
        <f>'Compound Alert'!D41</f>
        <v>LCN           Latin America &amp; Caribbean</v>
      </c>
      <c r="E97" s="20" t="str">
        <f>'Compound Alert'!E41</f>
        <v>IBRD</v>
      </c>
      <c r="F97" s="217">
        <f ca="1">'Compound Alert'!F41</f>
        <v>36</v>
      </c>
      <c r="G97" s="22">
        <f ca="1">IF($B$8="Overall Alert",'Compound Alert'!G41,IF($B$8="Underlying Vulnerability",'Compound Alert'!J41,IF($B$8="Emerging Threat",'Compound Alert'!M41)))</f>
        <v>1</v>
      </c>
      <c r="H97" s="23">
        <f ca="1">IF($B$8="Overall Alert",'Compound Alert'!H41,IF($B$8="Underlying Vulnerability",'Compound Alert'!K41,IF($B$8="Emerging Threat",'Compound Alert'!N41)))</f>
        <v>1</v>
      </c>
      <c r="I97" s="50">
        <f ca="1">ROUNDDOWN(G97,0)</f>
        <v>1</v>
      </c>
      <c r="J97"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97"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97"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97"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97"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HIGH</v>
      </c>
      <c r="O97"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Alert'!B47</f>
        <v>Colombia</v>
      </c>
      <c r="C98" s="20" t="str">
        <f>'Compound Alert'!C47</f>
        <v>COL</v>
      </c>
      <c r="D98" s="20" t="str">
        <f>'Compound Alert'!D47</f>
        <v>LCN           Latin America &amp; Caribbean</v>
      </c>
      <c r="E98" s="20" t="str">
        <f>'Compound Alert'!E47</f>
        <v>IBRD</v>
      </c>
      <c r="F98" s="217">
        <f ca="1">'Compound Alert'!F47</f>
        <v>42</v>
      </c>
      <c r="G98" s="22">
        <f ca="1">IF($B$8="Overall Alert",'Compound Alert'!G47,IF($B$8="Underlying Vulnerability",'Compound Alert'!J47,IF($B$8="Emerging Threat",'Compound Alert'!M47)))</f>
        <v>1</v>
      </c>
      <c r="H98" s="23">
        <f ca="1">IF($B$8="Overall Alert",'Compound Alert'!H47,IF($B$8="Underlying Vulnerability",'Compound Alert'!K47,IF($B$8="Emerging Threat",'Compound Alert'!N47)))</f>
        <v>1</v>
      </c>
      <c r="I98" s="50">
        <f ca="1">ROUNDDOWN(G98,0)</f>
        <v>1</v>
      </c>
      <c r="J98"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98"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98"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LOW</v>
      </c>
      <c r="M98"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LOW</v>
      </c>
      <c r="N98"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98"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Alert'!B48</f>
        <v>Comoros</v>
      </c>
      <c r="C99" s="20" t="str">
        <f>'Compound Alert'!C48</f>
        <v>COM</v>
      </c>
      <c r="D99" s="20" t="str">
        <f>'Compound Alert'!D48</f>
        <v>SSF           Sub-Saharan Africa</v>
      </c>
      <c r="E99" s="20" t="str">
        <f>'Compound Alert'!E48</f>
        <v>IDA</v>
      </c>
      <c r="F99" s="217">
        <f ca="1">'Compound Alert'!F48</f>
        <v>43</v>
      </c>
      <c r="G99" s="22">
        <f ca="1">IF($B$8="Overall Alert",'Compound Alert'!G48,IF($B$8="Underlying Vulnerability",'Compound Alert'!J48,IF($B$8="Emerging Threat",'Compound Alert'!M48)))</f>
        <v>1</v>
      </c>
      <c r="H99" s="23">
        <f ca="1">IF($B$8="Overall Alert",'Compound Alert'!H48,IF($B$8="Underlying Vulnerability",'Compound Alert'!K48,IF($B$8="Emerging Threat",'Compound Alert'!N48)))</f>
        <v>1</v>
      </c>
      <c r="I99" s="50">
        <f ca="1">ROUNDDOWN(G99,0)</f>
        <v>1</v>
      </c>
      <c r="J99"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99"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99"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99"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LOW</v>
      </c>
      <c r="N99"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99"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HIGH</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Alert'!B46</f>
        <v>Congo, Rep.</v>
      </c>
      <c r="C100" s="20" t="str">
        <f>'Compound Alert'!C46</f>
        <v>COG</v>
      </c>
      <c r="D100" s="20" t="str">
        <f>'Compound Alert'!D46</f>
        <v>SSF           Sub-Saharan Africa</v>
      </c>
      <c r="E100" s="20" t="str">
        <f>'Compound Alert'!E46</f>
        <v>Blend</v>
      </c>
      <c r="F100" s="217">
        <f ca="1">'Compound Alert'!F46</f>
        <v>41</v>
      </c>
      <c r="G100" s="22">
        <f ca="1">IF($B$8="Overall Alert",'Compound Alert'!G46,IF($B$8="Underlying Vulnerability",'Compound Alert'!J46,IF($B$8="Emerging Threat",'Compound Alert'!M46)))</f>
        <v>1</v>
      </c>
      <c r="H100" s="23">
        <f ca="1">IF($B$8="Overall Alert",'Compound Alert'!H46,IF($B$8="Underlying Vulnerability",'Compound Alert'!K46,IF($B$8="Emerging Threat",'Compound Alert'!N46)))</f>
        <v>1</v>
      </c>
      <c r="I100" s="50">
        <f ca="1">ROUNDDOWN(G100,0)</f>
        <v>1</v>
      </c>
      <c r="J100" s="25" t="str">
        <f ca="1">IF(
   $B$8="Overall Alert",IF(
      'Compound Alert'!R46 &gt;= 7, "HIGH",IF(
         'Compound Alert'!R46 &gt;= 5, "MED","LOW")), IF(
            $B$8="Underlying Vulnerability", IF(
               'Compound Alert'!Y46 &gt;= 10, "HIGH",IF(
                  'Compound Alert'!Y46 &gt;= 7, "MED","LOW")),IF(
                     $B$8="Emerging Threat", IF(
                        'Compound Alert'!AF46 &gt;= 10, "HIGH",IF(
                            'Compound Alert'!AF46 &gt;= 7, "MED","LOW")))))</f>
        <v>LOW</v>
      </c>
      <c r="K100" s="25" t="str">
        <f ca="1">IF(
   $B$8="Overall Alert",IF(
      'Compound Alert'!S46 &gt;= 7, "HIGH",IF(
         'Compound Alert'!S46 &gt;= 5, "MED","LOW")), IF(
            $B$8="Underlying Vulnerability", IF(
               'Compound Alert'!Z46 &gt;= 10, "HIGH",IF(
                  'Compound Alert'!Z46 &gt;= 7, "MED","LOW")),IF(
                     $B$8="Emerging Threat", IF(
                        'Compound Alert'!AG46 &gt;= 10, "HIGH",IF(
                            'Compound Alert'!AG46 &gt;= 7, "MED","LOW")))))</f>
        <v>LOW</v>
      </c>
      <c r="L100"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MED</v>
      </c>
      <c r="M100"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100"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100"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Alert'!B43</f>
        <v>Côte d’Ivoire</v>
      </c>
      <c r="C101" s="20" t="str">
        <f>'Compound Alert'!C43</f>
        <v>CIV</v>
      </c>
      <c r="D101" s="20" t="str">
        <f>'Compound Alert'!D43</f>
        <v>SSF           Sub-Saharan Africa</v>
      </c>
      <c r="E101" s="20" t="str">
        <f>'Compound Alert'!E43</f>
        <v>IDA</v>
      </c>
      <c r="F101" s="217">
        <f ca="1">'Compound Alert'!F43</f>
        <v>38</v>
      </c>
      <c r="G101" s="22">
        <f ca="1">IF($B$8="Overall Alert",'Compound Alert'!G43,IF($B$8="Underlying Vulnerability",'Compound Alert'!J43,IF($B$8="Emerging Threat",'Compound Alert'!M43)))</f>
        <v>1</v>
      </c>
      <c r="H101" s="23">
        <f ca="1">IF($B$8="Overall Alert",'Compound Alert'!H43,IF($B$8="Underlying Vulnerability",'Compound Alert'!K43,IF($B$8="Emerging Threat",'Compound Alert'!N43)))</f>
        <v>1</v>
      </c>
      <c r="I101" s="50">
        <f ca="1">ROUNDDOWN(G101,0)</f>
        <v>1</v>
      </c>
      <c r="J101"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101"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101"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LOW</v>
      </c>
      <c r="M101"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HIGH</v>
      </c>
      <c r="N101"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101"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Alert'!B51</f>
        <v>Cuba</v>
      </c>
      <c r="C102" s="20" t="str">
        <f>'Compound Alert'!C51</f>
        <v>CUB</v>
      </c>
      <c r="D102" s="20" t="str">
        <f>'Compound Alert'!D51</f>
        <v>LCN           Latin America &amp; Caribbean</v>
      </c>
      <c r="E102" s="20" t="str">
        <f>'Compound Alert'!E51</f>
        <v>NA</v>
      </c>
      <c r="F102" s="217">
        <f ca="1">'Compound Alert'!F51</f>
        <v>46</v>
      </c>
      <c r="G102" s="22">
        <f ca="1">IF($B$8="Overall Alert",'Compound Alert'!G51,IF($B$8="Underlying Vulnerability",'Compound Alert'!J51,IF($B$8="Emerging Threat",'Compound Alert'!M51)))</f>
        <v>1</v>
      </c>
      <c r="H102" s="23">
        <f ca="1">IF($B$8="Overall Alert",'Compound Alert'!H51,IF($B$8="Underlying Vulnerability",'Compound Alert'!K51,IF($B$8="Emerging Threat",'Compound Alert'!N51)))</f>
        <v>1</v>
      </c>
      <c r="I102" s="50">
        <f ca="1">ROUNDDOWN(G102,0)</f>
        <v>1</v>
      </c>
      <c r="J102"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02"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02"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102"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02"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02"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Alert'!B60</f>
        <v>Dominican Republic</v>
      </c>
      <c r="C103" s="20" t="str">
        <f>'Compound Alert'!C60</f>
        <v>DOM</v>
      </c>
      <c r="D103" s="20" t="str">
        <f>'Compound Alert'!D60</f>
        <v>LCN           Latin America &amp; Caribbean</v>
      </c>
      <c r="E103" s="20" t="str">
        <f>'Compound Alert'!E60</f>
        <v>IBRD</v>
      </c>
      <c r="F103" s="217">
        <f ca="1">'Compound Alert'!F60</f>
        <v>55</v>
      </c>
      <c r="G103" s="22">
        <f ca="1">IF($B$8="Overall Alert",'Compound Alert'!G60,IF($B$8="Underlying Vulnerability",'Compound Alert'!J60,IF($B$8="Emerging Threat",'Compound Alert'!M60)))</f>
        <v>1</v>
      </c>
      <c r="H103" s="23">
        <f ca="1">IF($B$8="Overall Alert",'Compound Alert'!H60,IF($B$8="Underlying Vulnerability",'Compound Alert'!K60,IF($B$8="Emerging Threat",'Compound Alert'!N60)))</f>
        <v>1</v>
      </c>
      <c r="I103" s="50">
        <f ca="1">ROUNDDOWN(G103,0)</f>
        <v>1</v>
      </c>
      <c r="J103"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103"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103"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103"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LOW</v>
      </c>
      <c r="N103"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103"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Alert'!B62</f>
        <v>Ecuador</v>
      </c>
      <c r="C104" s="20" t="str">
        <f>'Compound Alert'!C62</f>
        <v>ECU</v>
      </c>
      <c r="D104" s="20" t="str">
        <f>'Compound Alert'!D62</f>
        <v>LCN           Latin America &amp; Caribbean</v>
      </c>
      <c r="E104" s="20" t="str">
        <f>'Compound Alert'!E62</f>
        <v>IBRD</v>
      </c>
      <c r="F104" s="217">
        <f ca="1">'Compound Alert'!F62</f>
        <v>57</v>
      </c>
      <c r="G104" s="22">
        <f ca="1">IF($B$8="Overall Alert",'Compound Alert'!G62,IF($B$8="Underlying Vulnerability",'Compound Alert'!J62,IF($B$8="Emerging Threat",'Compound Alert'!M62)))</f>
        <v>1</v>
      </c>
      <c r="H104" s="23">
        <f ca="1">IF($B$8="Overall Alert",'Compound Alert'!H62,IF($B$8="Underlying Vulnerability",'Compound Alert'!K62,IF($B$8="Emerging Threat",'Compound Alert'!N62)))</f>
        <v>1</v>
      </c>
      <c r="I104" s="50">
        <f ca="1">ROUNDDOWN(G104,0)</f>
        <v>1</v>
      </c>
      <c r="J104"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04"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04"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04"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04"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HIGH</v>
      </c>
      <c r="O104"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Alert'!B179</f>
        <v>El Salvador</v>
      </c>
      <c r="C105" s="20" t="str">
        <f>'Compound Alert'!C179</f>
        <v>SLV</v>
      </c>
      <c r="D105" s="20" t="str">
        <f>'Compound Alert'!D179</f>
        <v>LCN           Latin America &amp; Caribbean</v>
      </c>
      <c r="E105" s="20" t="str">
        <f>'Compound Alert'!E179</f>
        <v>IBRD</v>
      </c>
      <c r="F105" s="217">
        <f ca="1">'Compound Alert'!F179</f>
        <v>174</v>
      </c>
      <c r="G105" s="22">
        <f ca="1">IF($B$8="Overall Alert",'Compound Alert'!G179,IF($B$8="Underlying Vulnerability",'Compound Alert'!J179,IF($B$8="Emerging Threat",'Compound Alert'!M179)))</f>
        <v>1</v>
      </c>
      <c r="H105" s="23">
        <f ca="1">IF($B$8="Overall Alert",'Compound Alert'!H179,IF($B$8="Underlying Vulnerability",'Compound Alert'!K179,IF($B$8="Emerging Threat",'Compound Alert'!N179)))</f>
        <v>1</v>
      </c>
      <c r="I105" s="50">
        <f ca="1">ROUNDDOWN(G105,0)</f>
        <v>1</v>
      </c>
      <c r="J105"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05"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05" s="25" t="e">
        <f ca="1">IF(
   $B$8="Overall Alert",IF(
      'Compound Alert'!T179 &gt;= 7, "HIGH",IF(
         'Compound Alert'!T179 &gt;= 5, "MED","LOW")), IF(
            $B$8="Underlying Vulnerability", IF(
               'Compound Alert'!AA179 &gt;= 10, "HIGH",IF(
                  'Compound Alert'!AA179 &gt;= 7, "MED","LOW")),IF(
                     $B$8="Emerging Threat", IF(
                        'Compound Alert'!AH179 &gt;= 10, "HIGH",IF(
                            'Compound Alert'!AH179 &gt;= 7, "MED","LOW")))))</f>
        <v>#N/A</v>
      </c>
      <c r="M105"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05"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05"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Alert'!B64</f>
        <v>Eritrea</v>
      </c>
      <c r="C106" s="20" t="str">
        <f>'Compound Alert'!C64</f>
        <v>ERI</v>
      </c>
      <c r="D106" s="20" t="str">
        <f>'Compound Alert'!D64</f>
        <v>SSF           Sub-Saharan Africa</v>
      </c>
      <c r="E106" s="20" t="str">
        <f>'Compound Alert'!E64</f>
        <v>IDA</v>
      </c>
      <c r="F106" s="217">
        <f ca="1">'Compound Alert'!F64</f>
        <v>59</v>
      </c>
      <c r="G106" s="22">
        <f ca="1">IF($B$8="Overall Alert",'Compound Alert'!G64,IF($B$8="Underlying Vulnerability",'Compound Alert'!J64,IF($B$8="Emerging Threat",'Compound Alert'!M64)))</f>
        <v>1</v>
      </c>
      <c r="H106" s="23">
        <f ca="1">IF($B$8="Overall Alert",'Compound Alert'!H64,IF($B$8="Underlying Vulnerability",'Compound Alert'!K64,IF($B$8="Emerging Threat",'Compound Alert'!N64)))</f>
        <v>1</v>
      </c>
      <c r="I106" s="50">
        <f ca="1">ROUNDDOWN(G106,0)</f>
        <v>1</v>
      </c>
      <c r="J106"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06"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06"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HIGH</v>
      </c>
      <c r="M106"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06"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06"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Alert'!B69</f>
        <v>Fiji</v>
      </c>
      <c r="C107" s="20" t="str">
        <f>'Compound Alert'!C69</f>
        <v>FJI</v>
      </c>
      <c r="D107" s="20" t="str">
        <f>'Compound Alert'!D69</f>
        <v>EAS           East Asia &amp; Pacific</v>
      </c>
      <c r="E107" s="20" t="str">
        <f>'Compound Alert'!E69</f>
        <v>Blend</v>
      </c>
      <c r="F107" s="217">
        <f ca="1">'Compound Alert'!F69</f>
        <v>64</v>
      </c>
      <c r="G107" s="22">
        <f ca="1">IF($B$8="Overall Alert",'Compound Alert'!G69,IF($B$8="Underlying Vulnerability",'Compound Alert'!J69,IF($B$8="Emerging Threat",'Compound Alert'!M69)))</f>
        <v>1</v>
      </c>
      <c r="H107" s="23">
        <f ca="1">IF($B$8="Overall Alert",'Compound Alert'!H69,IF($B$8="Underlying Vulnerability",'Compound Alert'!K69,IF($B$8="Emerging Threat",'Compound Alert'!N69)))</f>
        <v>1</v>
      </c>
      <c r="I107" s="50">
        <f ca="1">ROUNDDOWN(G107,0)</f>
        <v>1</v>
      </c>
      <c r="J107"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107"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107" s="25" t="e">
        <f ca="1">IF(
   $B$8="Overall Alert",IF(
      'Compound Alert'!T69 &gt;= 7, "HIGH",IF(
         'Compound Alert'!T69 &gt;= 5, "MED","LOW")), IF(
            $B$8="Underlying Vulnerability", IF(
               'Compound Alert'!AA69 &gt;= 10, "HIGH",IF(
                  'Compound Alert'!AA69 &gt;= 7, "MED","LOW")),IF(
                     $B$8="Emerging Threat", IF(
                        'Compound Alert'!AH69 &gt;= 10, "HIGH",IF(
                            'Compound Alert'!AH69 &gt;= 7, "MED","LOW")))))</f>
        <v>#N/A</v>
      </c>
      <c r="M107"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107"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107"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Alert'!B77</f>
        <v>Gibraltar</v>
      </c>
      <c r="C108" s="20" t="str">
        <f>'Compound Alert'!C77</f>
        <v>GIB</v>
      </c>
      <c r="D108" s="20" t="str">
        <f>'Compound Alert'!D77</f>
        <v>ECS           Europe &amp; Central Asia</v>
      </c>
      <c r="E108" s="20" t="str">
        <f>'Compound Alert'!E77</f>
        <v>NA</v>
      </c>
      <c r="F108" s="217">
        <f ca="1">'Compound Alert'!F77</f>
        <v>72</v>
      </c>
      <c r="G108" s="22">
        <f ca="1">IF($B$8="Overall Alert",'Compound Alert'!G77,IF($B$8="Underlying Vulnerability",'Compound Alert'!J77,IF($B$8="Emerging Threat",'Compound Alert'!M77)))</f>
        <v>1</v>
      </c>
      <c r="H108" s="23">
        <f ca="1">IF($B$8="Overall Alert",'Compound Alert'!H77,IF($B$8="Underlying Vulnerability",'Compound Alert'!K77,IF($B$8="Emerging Threat",'Compound Alert'!N77)))</f>
        <v>1</v>
      </c>
      <c r="I108" s="50">
        <f ca="1">ROUNDDOWN(G108,0)</f>
        <v>1</v>
      </c>
      <c r="J108"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108"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108"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108"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108"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HIGH</v>
      </c>
      <c r="O108"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Alert'!B80</f>
        <v>Guinea-Bissau</v>
      </c>
      <c r="C109" s="20" t="str">
        <f>'Compound Alert'!C80</f>
        <v>GNB</v>
      </c>
      <c r="D109" s="20" t="str">
        <f>'Compound Alert'!D80</f>
        <v>SSF           Sub-Saharan Africa</v>
      </c>
      <c r="E109" s="20" t="str">
        <f>'Compound Alert'!E80</f>
        <v>IDA</v>
      </c>
      <c r="F109" s="217">
        <f ca="1">'Compound Alert'!F80</f>
        <v>75</v>
      </c>
      <c r="G109" s="22">
        <f ca="1">IF($B$8="Overall Alert",'Compound Alert'!G80,IF($B$8="Underlying Vulnerability",'Compound Alert'!J80,IF($B$8="Emerging Threat",'Compound Alert'!M80)))</f>
        <v>1</v>
      </c>
      <c r="H109" s="23">
        <f ca="1">IF($B$8="Overall Alert",'Compound Alert'!H80,IF($B$8="Underlying Vulnerability",'Compound Alert'!K80,IF($B$8="Emerging Threat",'Compound Alert'!N80)))</f>
        <v>1</v>
      </c>
      <c r="I109" s="50">
        <f ca="1">ROUNDDOWN(G109,0)</f>
        <v>1</v>
      </c>
      <c r="J109"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109" s="25" t="str">
        <f ca="1">IF(
   $B$8="Overall Alert",IF(
      'Compound Alert'!S80 &gt;= 7, "HIGH",IF(
         'Compound Alert'!S80 &gt;= 5, "MED","LOW")), IF(
            $B$8="Underlying Vulnerability", IF(
               'Compound Alert'!Z80 &gt;= 10, "HIGH",IF(
                  'Compound Alert'!Z80 &gt;= 7, "MED","LOW")),IF(
                     $B$8="Emerging Threat", IF(
                        'Compound Alert'!AG80 &gt;= 10, "HIGH",IF(
                            'Compound Alert'!AG80 &gt;= 7, "MED","LOW")))))</f>
        <v>LOW</v>
      </c>
      <c r="L109"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109"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HIGH</v>
      </c>
      <c r="N109"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109"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Alert'!B87</f>
        <v>Guyana</v>
      </c>
      <c r="C110" s="20" t="str">
        <f>'Compound Alert'!C87</f>
        <v>GUY</v>
      </c>
      <c r="D110" s="20" t="str">
        <f>'Compound Alert'!D87</f>
        <v>LCN           Latin America &amp; Caribbean</v>
      </c>
      <c r="E110" s="20" t="str">
        <f>'Compound Alert'!E87</f>
        <v>IDA</v>
      </c>
      <c r="F110" s="217">
        <f ca="1">'Compound Alert'!F87</f>
        <v>82</v>
      </c>
      <c r="G110" s="22">
        <f ca="1">IF($B$8="Overall Alert",'Compound Alert'!G87,IF($B$8="Underlying Vulnerability",'Compound Alert'!J87,IF($B$8="Emerging Threat",'Compound Alert'!M87)))</f>
        <v>1</v>
      </c>
      <c r="H110" s="23">
        <f ca="1">IF($B$8="Overall Alert",'Compound Alert'!H87,IF($B$8="Underlying Vulnerability",'Compound Alert'!K87,IF($B$8="Emerging Threat",'Compound Alert'!N87)))</f>
        <v>1</v>
      </c>
      <c r="I110" s="50">
        <f ca="1">ROUNDDOWN(G110,0)</f>
        <v>1</v>
      </c>
      <c r="J110"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10"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10"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10"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10"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HIGH</v>
      </c>
      <c r="O110"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Alert'!B95</f>
        <v>India</v>
      </c>
      <c r="C111" s="20" t="str">
        <f>'Compound Alert'!C95</f>
        <v>IND</v>
      </c>
      <c r="D111" s="20" t="str">
        <f>'Compound Alert'!D95</f>
        <v>SAS           South Asia</v>
      </c>
      <c r="E111" s="20" t="str">
        <f>'Compound Alert'!E95</f>
        <v>IBRD</v>
      </c>
      <c r="F111" s="217">
        <f ca="1">'Compound Alert'!F95</f>
        <v>90</v>
      </c>
      <c r="G111" s="22">
        <f ca="1">IF($B$8="Overall Alert",'Compound Alert'!G95,IF($B$8="Underlying Vulnerability",'Compound Alert'!J95,IF($B$8="Emerging Threat",'Compound Alert'!M95)))</f>
        <v>1</v>
      </c>
      <c r="H111" s="23">
        <f ca="1">IF($B$8="Overall Alert",'Compound Alert'!H95,IF($B$8="Underlying Vulnerability",'Compound Alert'!K95,IF($B$8="Emerging Threat",'Compound Alert'!N95)))</f>
        <v>1</v>
      </c>
      <c r="I111" s="50">
        <f ca="1">ROUNDDOWN(G111,0)</f>
        <v>1</v>
      </c>
      <c r="J111" s="25" t="str">
        <f ca="1">IF(
   $B$8="Overall Alert",IF(
      'Compound Alert'!R95 &gt;= 7, "HIGH",IF(
         'Compound Alert'!R95 &gt;= 5, "MED","LOW")), IF(
            $B$8="Underlying Vulnerability", IF(
               'Compound Alert'!Y95 &gt;= 10, "HIGH",IF(
                  'Compound Alert'!Y95 &gt;= 7, "MED","LOW")),IF(
                     $B$8="Emerging Threat", IF(
                        'Compound Alert'!AF95 &gt;= 10, "HIGH",IF(
                            'Compound Alert'!AF95 &gt;= 7, "MED","LOW")))))</f>
        <v>LOW</v>
      </c>
      <c r="K111"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11"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LOW</v>
      </c>
      <c r="M111"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11"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HIGH</v>
      </c>
      <c r="O111"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Alert'!B97</f>
        <v>Iran, Islamic Rep.</v>
      </c>
      <c r="C112" s="20" t="str">
        <f>'Compound Alert'!C97</f>
        <v>IRN</v>
      </c>
      <c r="D112" s="20" t="str">
        <f>'Compound Alert'!D97</f>
        <v>MEA           Middle East &amp; North Africa</v>
      </c>
      <c r="E112" s="20" t="str">
        <f>'Compound Alert'!E97</f>
        <v>IBRD</v>
      </c>
      <c r="F112" s="217">
        <f ca="1">'Compound Alert'!F97</f>
        <v>92</v>
      </c>
      <c r="G112" s="22">
        <f ca="1">IF($B$8="Overall Alert",'Compound Alert'!G97,IF($B$8="Underlying Vulnerability",'Compound Alert'!J97,IF($B$8="Emerging Threat",'Compound Alert'!M97)))</f>
        <v>1</v>
      </c>
      <c r="H112" s="23">
        <f ca="1">IF($B$8="Overall Alert",'Compound Alert'!H97,IF($B$8="Underlying Vulnerability",'Compound Alert'!K97,IF($B$8="Emerging Threat",'Compound Alert'!N97)))</f>
        <v>1</v>
      </c>
      <c r="I112" s="50">
        <f ca="1">ROUNDDOWN(G112,0)</f>
        <v>1</v>
      </c>
      <c r="J112"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12"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12"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MED</v>
      </c>
      <c r="M112"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12"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LOW</v>
      </c>
      <c r="O112"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MED</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Alert'!B219</f>
        <v>Kosovo</v>
      </c>
      <c r="C113" s="20" t="str">
        <f>'Compound Alert'!C219</f>
        <v>XKX</v>
      </c>
      <c r="D113" s="20" t="str">
        <f>'Compound Alert'!D219</f>
        <v>ECS           Europe &amp; Central Asia</v>
      </c>
      <c r="E113" s="20" t="str">
        <f>'Compound Alert'!E219</f>
        <v>IDA</v>
      </c>
      <c r="F113" s="217">
        <f>'Compound Alert'!F219</f>
        <v>0</v>
      </c>
      <c r="G113" s="22">
        <f ca="1">IF($B$8="Overall Alert",'Compound Alert'!G219,IF($B$8="Underlying Vulnerability",'Compound Alert'!J219,IF($B$8="Emerging Threat",'Compound Alert'!M219)))</f>
        <v>1</v>
      </c>
      <c r="H113" s="23">
        <f ca="1">IF($B$8="Overall Alert",'Compound Alert'!H219,IF($B$8="Underlying Vulnerability",'Compound Alert'!K219,IF($B$8="Emerging Threat",'Compound Alert'!N219)))</f>
        <v>1</v>
      </c>
      <c r="I113" s="50">
        <f ca="1">ROUNDDOWN(G113,0)</f>
        <v>1</v>
      </c>
      <c r="J113"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13"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13"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MED</v>
      </c>
      <c r="M113"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13"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13"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MED</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Alert'!B113</f>
        <v>Lao PDR</v>
      </c>
      <c r="C114" s="20" t="str">
        <f>'Compound Alert'!C113</f>
        <v>LAO</v>
      </c>
      <c r="D114" s="20" t="str">
        <f>'Compound Alert'!D113</f>
        <v>EAS           East Asia &amp; Pacific</v>
      </c>
      <c r="E114" s="20" t="str">
        <f>'Compound Alert'!E113</f>
        <v>IDA</v>
      </c>
      <c r="F114" s="217">
        <f ca="1">'Compound Alert'!F113</f>
        <v>108</v>
      </c>
      <c r="G114" s="22">
        <f ca="1">IF($B$8="Overall Alert",'Compound Alert'!G113,IF($B$8="Underlying Vulnerability",'Compound Alert'!J113,IF($B$8="Emerging Threat",'Compound Alert'!M113)))</f>
        <v>1</v>
      </c>
      <c r="H114" s="23">
        <f ca="1">IF($B$8="Overall Alert",'Compound Alert'!H113,IF($B$8="Underlying Vulnerability",'Compound Alert'!K113,IF($B$8="Emerging Threat",'Compound Alert'!N113)))</f>
        <v>1</v>
      </c>
      <c r="I114" s="50">
        <f ca="1">ROUNDDOWN(G114,0)</f>
        <v>1</v>
      </c>
      <c r="J114"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114"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114"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MED</v>
      </c>
      <c r="M114"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114"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114"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Alert'!B130</f>
        <v>Maldives</v>
      </c>
      <c r="C115" s="20" t="str">
        <f>'Compound Alert'!C130</f>
        <v>MDV</v>
      </c>
      <c r="D115" s="20" t="str">
        <f>'Compound Alert'!D130</f>
        <v>SAS           South Asia</v>
      </c>
      <c r="E115" s="20" t="str">
        <f>'Compound Alert'!E130</f>
        <v>IDA</v>
      </c>
      <c r="F115" s="217">
        <f ca="1">'Compound Alert'!F130</f>
        <v>125</v>
      </c>
      <c r="G115" s="22">
        <f ca="1">IF($B$8="Overall Alert",'Compound Alert'!G130,IF($B$8="Underlying Vulnerability",'Compound Alert'!J130,IF($B$8="Emerging Threat",'Compound Alert'!M130)))</f>
        <v>1</v>
      </c>
      <c r="H115" s="23">
        <f ca="1">IF($B$8="Overall Alert",'Compound Alert'!H130,IF($B$8="Underlying Vulnerability",'Compound Alert'!K130,IF($B$8="Emerging Threat",'Compound Alert'!N130)))</f>
        <v>1</v>
      </c>
      <c r="I115" s="50">
        <f ca="1">ROUNDDOWN(G115,0)</f>
        <v>1</v>
      </c>
      <c r="J115"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HIGH</v>
      </c>
      <c r="K115"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115"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115"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115"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115"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Alert'!B132</f>
        <v>Marshall Islands</v>
      </c>
      <c r="C116" s="20" t="str">
        <f>'Compound Alert'!C132</f>
        <v>MHL</v>
      </c>
      <c r="D116" s="20" t="str">
        <f>'Compound Alert'!D132</f>
        <v>EAS           East Asia &amp; Pacific</v>
      </c>
      <c r="E116" s="20" t="str">
        <f>'Compound Alert'!E132</f>
        <v>IDA</v>
      </c>
      <c r="F116" s="217">
        <f ca="1">'Compound Alert'!F132</f>
        <v>127</v>
      </c>
      <c r="G116" s="22">
        <f ca="1">IF($B$8="Overall Alert",'Compound Alert'!G132,IF($B$8="Underlying Vulnerability",'Compound Alert'!J132,IF($B$8="Emerging Threat",'Compound Alert'!M132)))</f>
        <v>1</v>
      </c>
      <c r="H116" s="23">
        <f ca="1">IF($B$8="Overall Alert",'Compound Alert'!H132,IF($B$8="Underlying Vulnerability",'Compound Alert'!K132,IF($B$8="Emerging Threat",'Compound Alert'!N132)))</f>
        <v>1</v>
      </c>
      <c r="I116" s="50">
        <f ca="1">ROUNDDOWN(G116,0)</f>
        <v>1</v>
      </c>
      <c r="J116"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116"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116"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116"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116"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HIGH</v>
      </c>
      <c r="O116"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Alert'!B131</f>
        <v>Mexico</v>
      </c>
      <c r="C117" s="20" t="str">
        <f>'Compound Alert'!C131</f>
        <v>MEX</v>
      </c>
      <c r="D117" s="20" t="str">
        <f>'Compound Alert'!D131</f>
        <v>LCN           Latin America &amp; Caribbean</v>
      </c>
      <c r="E117" s="20" t="str">
        <f>'Compound Alert'!E131</f>
        <v>IBRD</v>
      </c>
      <c r="F117" s="217">
        <f ca="1">'Compound Alert'!F131</f>
        <v>126</v>
      </c>
      <c r="G117" s="22">
        <f ca="1">IF($B$8="Overall Alert",'Compound Alert'!G131,IF($B$8="Underlying Vulnerability",'Compound Alert'!J131,IF($B$8="Emerging Threat",'Compound Alert'!M131)))</f>
        <v>1</v>
      </c>
      <c r="H117" s="23">
        <f ca="1">IF($B$8="Overall Alert",'Compound Alert'!H131,IF($B$8="Underlying Vulnerability",'Compound Alert'!K131,IF($B$8="Emerging Threat",'Compound Alert'!N131)))</f>
        <v>1</v>
      </c>
      <c r="I117" s="50">
        <f ca="1">ROUNDDOWN(G117,0)</f>
        <v>1</v>
      </c>
      <c r="J117"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117"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117"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LOW</v>
      </c>
      <c r="M117"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117"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HIGH</v>
      </c>
      <c r="O117"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Alert'!B145</f>
        <v>Namibia</v>
      </c>
      <c r="C118" s="20" t="str">
        <f>'Compound Alert'!C145</f>
        <v>NAM</v>
      </c>
      <c r="D118" s="20" t="str">
        <f>'Compound Alert'!D145</f>
        <v>SSF           Sub-Saharan Africa</v>
      </c>
      <c r="E118" s="20" t="str">
        <f>'Compound Alert'!E145</f>
        <v>IBRD</v>
      </c>
      <c r="F118" s="217">
        <f ca="1">'Compound Alert'!F145</f>
        <v>140</v>
      </c>
      <c r="G118" s="22">
        <f ca="1">IF($B$8="Overall Alert",'Compound Alert'!G145,IF($B$8="Underlying Vulnerability",'Compound Alert'!J145,IF($B$8="Emerging Threat",'Compound Alert'!M145)))</f>
        <v>1</v>
      </c>
      <c r="H118" s="23">
        <f ca="1">IF($B$8="Overall Alert",'Compound Alert'!H145,IF($B$8="Underlying Vulnerability",'Compound Alert'!K145,IF($B$8="Emerging Threat",'Compound Alert'!N145)))</f>
        <v>1</v>
      </c>
      <c r="I118" s="50">
        <f ca="1">ROUNDDOWN(G118,0)</f>
        <v>1</v>
      </c>
      <c r="J118"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118"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118"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118"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118"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HIGH</v>
      </c>
      <c r="O118"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Alert'!B146</f>
        <v>New Caledonia</v>
      </c>
      <c r="C119" s="20" t="str">
        <f>'Compound Alert'!C146</f>
        <v>NCL</v>
      </c>
      <c r="D119" s="20" t="str">
        <f>'Compound Alert'!D146</f>
        <v>EAS           East Asia &amp; Pacific</v>
      </c>
      <c r="E119" s="20" t="str">
        <f>'Compound Alert'!E146</f>
        <v>NA</v>
      </c>
      <c r="F119" s="217">
        <f ca="1">'Compound Alert'!F146</f>
        <v>141</v>
      </c>
      <c r="G119" s="22">
        <f ca="1">IF($B$8="Overall Alert",'Compound Alert'!G146,IF($B$8="Underlying Vulnerability",'Compound Alert'!J146,IF($B$8="Emerging Threat",'Compound Alert'!M146)))</f>
        <v>1</v>
      </c>
      <c r="H119" s="23">
        <f ca="1">IF($B$8="Overall Alert",'Compound Alert'!H146,IF($B$8="Underlying Vulnerability",'Compound Alert'!K146,IF($B$8="Emerging Threat",'Compound Alert'!N146)))</f>
        <v>1</v>
      </c>
      <c r="I119" s="50">
        <f ca="1">ROUNDDOWN(G119,0)</f>
        <v>1</v>
      </c>
      <c r="J119"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119"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119"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119"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119"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HIGH</v>
      </c>
      <c r="O119"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Alert'!B161</f>
        <v>Papua New Guinea</v>
      </c>
      <c r="C120" s="20" t="str">
        <f>'Compound Alert'!C161</f>
        <v>PNG</v>
      </c>
      <c r="D120" s="20" t="str">
        <f>'Compound Alert'!D161</f>
        <v>EAS           East Asia &amp; Pacific</v>
      </c>
      <c r="E120" s="20" t="str">
        <f>'Compound Alert'!E161</f>
        <v>Blend</v>
      </c>
      <c r="F120" s="217">
        <f ca="1">'Compound Alert'!F161</f>
        <v>156</v>
      </c>
      <c r="G120" s="22">
        <f ca="1">IF($B$8="Overall Alert",'Compound Alert'!G161,IF($B$8="Underlying Vulnerability",'Compound Alert'!J161,IF($B$8="Emerging Threat",'Compound Alert'!M161)))</f>
        <v>1</v>
      </c>
      <c r="H120" s="23">
        <f ca="1">IF($B$8="Overall Alert",'Compound Alert'!H161,IF($B$8="Underlying Vulnerability",'Compound Alert'!K161,IF($B$8="Emerging Threat",'Compound Alert'!N161)))</f>
        <v>1</v>
      </c>
      <c r="I120" s="50">
        <f ca="1">ROUNDDOWN(G120,0)</f>
        <v>1</v>
      </c>
      <c r="J120"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120"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120"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LOW</v>
      </c>
      <c r="M120"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120"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120"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HIGH</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Alert'!B158</f>
        <v>Peru</v>
      </c>
      <c r="C121" s="20" t="str">
        <f>'Compound Alert'!C158</f>
        <v>PER</v>
      </c>
      <c r="D121" s="20" t="str">
        <f>'Compound Alert'!D158</f>
        <v>LCN           Latin America &amp; Caribbean</v>
      </c>
      <c r="E121" s="20" t="str">
        <f>'Compound Alert'!E158</f>
        <v>IBRD</v>
      </c>
      <c r="F121" s="217">
        <f ca="1">'Compound Alert'!F158</f>
        <v>153</v>
      </c>
      <c r="G121" s="22">
        <f ca="1">IF($B$8="Overall Alert",'Compound Alert'!G158,IF($B$8="Underlying Vulnerability",'Compound Alert'!J158,IF($B$8="Emerging Threat",'Compound Alert'!M158)))</f>
        <v>1</v>
      </c>
      <c r="H121" s="23">
        <f ca="1">IF($B$8="Overall Alert",'Compound Alert'!H158,IF($B$8="Underlying Vulnerability",'Compound Alert'!K158,IF($B$8="Emerging Threat",'Compound Alert'!N158)))</f>
        <v>1</v>
      </c>
      <c r="I121" s="50">
        <f ca="1">ROUNDDOWN(G121,0)</f>
        <v>1</v>
      </c>
      <c r="J121"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21"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21"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LOW</v>
      </c>
      <c r="M121"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21"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HIGH</v>
      </c>
      <c r="O121"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Alert'!B175</f>
        <v>Senegal</v>
      </c>
      <c r="C122" s="20" t="str">
        <f>'Compound Alert'!C175</f>
        <v>SEN</v>
      </c>
      <c r="D122" s="20" t="str">
        <f>'Compound Alert'!D175</f>
        <v>SSF           Sub-Saharan Africa</v>
      </c>
      <c r="E122" s="20" t="str">
        <f>'Compound Alert'!E175</f>
        <v>IDA</v>
      </c>
      <c r="F122" s="217">
        <f ca="1">'Compound Alert'!F175</f>
        <v>170</v>
      </c>
      <c r="G122" s="22">
        <f ca="1">IF($B$8="Overall Alert",'Compound Alert'!G175,IF($B$8="Underlying Vulnerability",'Compound Alert'!J175,IF($B$8="Emerging Threat",'Compound Alert'!M175)))</f>
        <v>1</v>
      </c>
      <c r="H122" s="23">
        <f ca="1">IF($B$8="Overall Alert",'Compound Alert'!H175,IF($B$8="Underlying Vulnerability",'Compound Alert'!K175,IF($B$8="Emerging Threat",'Compound Alert'!N175)))</f>
        <v>1</v>
      </c>
      <c r="I122" s="50">
        <f ca="1">ROUNDDOWN(G122,0)</f>
        <v>1</v>
      </c>
      <c r="J122"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122"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122"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122"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HIGH</v>
      </c>
      <c r="N122"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122"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Alert'!B178</f>
        <v>Sierra Leone</v>
      </c>
      <c r="C123" s="20" t="str">
        <f>'Compound Alert'!C178</f>
        <v>SLE</v>
      </c>
      <c r="D123" s="20" t="str">
        <f>'Compound Alert'!D178</f>
        <v>SSF           Sub-Saharan Africa</v>
      </c>
      <c r="E123" s="20" t="str">
        <f>'Compound Alert'!E178</f>
        <v>IDA</v>
      </c>
      <c r="F123" s="217">
        <f ca="1">'Compound Alert'!F178</f>
        <v>173</v>
      </c>
      <c r="G123" s="22">
        <f ca="1">IF($B$8="Overall Alert",'Compound Alert'!G178,IF($B$8="Underlying Vulnerability",'Compound Alert'!J178,IF($B$8="Emerging Threat",'Compound Alert'!M178)))</f>
        <v>1</v>
      </c>
      <c r="H123" s="23">
        <f ca="1">IF($B$8="Overall Alert",'Compound Alert'!H178,IF($B$8="Underlying Vulnerability",'Compound Alert'!K178,IF($B$8="Emerging Threat",'Compound Alert'!N178)))</f>
        <v>1</v>
      </c>
      <c r="I123" s="50">
        <f ca="1">ROUNDDOWN(G123,0)</f>
        <v>1</v>
      </c>
      <c r="J123"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23"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23"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MED</v>
      </c>
      <c r="M123"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23"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23"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MED</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Alert'!B197</f>
        <v>Tajikistan</v>
      </c>
      <c r="C124" s="20" t="str">
        <f>'Compound Alert'!C197</f>
        <v>TJK</v>
      </c>
      <c r="D124" s="20" t="str">
        <f>'Compound Alert'!D197</f>
        <v>ECS           Europe &amp; Central Asia</v>
      </c>
      <c r="E124" s="20" t="str">
        <f>'Compound Alert'!E197</f>
        <v>IDA</v>
      </c>
      <c r="F124" s="217">
        <f>'Compound Alert'!F197</f>
        <v>0</v>
      </c>
      <c r="G124" s="22">
        <f ca="1">IF($B$8="Overall Alert",'Compound Alert'!G197,IF($B$8="Underlying Vulnerability",'Compound Alert'!J197,IF($B$8="Emerging Threat",'Compound Alert'!M197)))</f>
        <v>1</v>
      </c>
      <c r="H124" s="23">
        <f ca="1">IF($B$8="Overall Alert",'Compound Alert'!H197,IF($B$8="Underlying Vulnerability",'Compound Alert'!K197,IF($B$8="Emerging Threat",'Compound Alert'!N197)))</f>
        <v>1</v>
      </c>
      <c r="I124" s="50">
        <f ca="1">ROUNDDOWN(G124,0)</f>
        <v>1</v>
      </c>
      <c r="J124"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124"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124"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124"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124"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LOW</v>
      </c>
      <c r="O124"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Alert'!B208</f>
        <v>Ukraine</v>
      </c>
      <c r="C125" s="20" t="str">
        <f>'Compound Alert'!C208</f>
        <v>UKR</v>
      </c>
      <c r="D125" s="20" t="str">
        <f>'Compound Alert'!D208</f>
        <v>ECS           Europe &amp; Central Asia</v>
      </c>
      <c r="E125" s="20" t="str">
        <f>'Compound Alert'!E208</f>
        <v>IBRD</v>
      </c>
      <c r="F125" s="217">
        <f>'Compound Alert'!F208</f>
        <v>0</v>
      </c>
      <c r="G125" s="22">
        <f ca="1">IF($B$8="Overall Alert",'Compound Alert'!G208,IF($B$8="Underlying Vulnerability",'Compound Alert'!J208,IF($B$8="Emerging Threat",'Compound Alert'!M208)))</f>
        <v>1</v>
      </c>
      <c r="H125" s="23">
        <f ca="1">IF($B$8="Overall Alert",'Compound Alert'!H208,IF($B$8="Underlying Vulnerability",'Compound Alert'!K208,IF($B$8="Emerging Threat",'Compound Alert'!N208)))</f>
        <v>1</v>
      </c>
      <c r="I125" s="50">
        <f ca="1">ROUNDDOWN(G125,0)</f>
        <v>1</v>
      </c>
      <c r="J125"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125"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125"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LOW</v>
      </c>
      <c r="M125"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LOW</v>
      </c>
      <c r="N125"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125"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Alert'!B210</f>
        <v>United States</v>
      </c>
      <c r="C126" s="20" t="str">
        <f>'Compound Alert'!C210</f>
        <v>USA</v>
      </c>
      <c r="D126" s="20" t="str">
        <f>'Compound Alert'!D210</f>
        <v>NAC           North America</v>
      </c>
      <c r="E126" s="20" t="str">
        <f>'Compound Alert'!E210</f>
        <v>NA</v>
      </c>
      <c r="F126" s="217">
        <f>'Compound Alert'!F210</f>
        <v>0</v>
      </c>
      <c r="G126" s="22">
        <f ca="1">IF($B$8="Overall Alert",'Compound Alert'!G210,IF($B$8="Underlying Vulnerability",'Compound Alert'!J210,IF($B$8="Emerging Threat",'Compound Alert'!M210)))</f>
        <v>1</v>
      </c>
      <c r="H126" s="23">
        <f ca="1">IF($B$8="Overall Alert",'Compound Alert'!H210,IF($B$8="Underlying Vulnerability",'Compound Alert'!K210,IF($B$8="Emerging Threat",'Compound Alert'!N210)))</f>
        <v>1</v>
      </c>
      <c r="I126" s="50">
        <f ca="1">ROUNDDOWN(G126,0)</f>
        <v>1</v>
      </c>
      <c r="J126"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26"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26"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26"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26"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HIGH</v>
      </c>
      <c r="O126"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Alert'!B211</f>
        <v>Uzbekistan</v>
      </c>
      <c r="C127" s="20" t="str">
        <f>'Compound Alert'!C211</f>
        <v>UZB</v>
      </c>
      <c r="D127" s="20" t="str">
        <f>'Compound Alert'!D211</f>
        <v>ECS           Europe &amp; Central Asia</v>
      </c>
      <c r="E127" s="20" t="str">
        <f>'Compound Alert'!E211</f>
        <v>Blend</v>
      </c>
      <c r="F127" s="217">
        <f>'Compound Alert'!F211</f>
        <v>0</v>
      </c>
      <c r="G127" s="22">
        <f ca="1">IF($B$8="Overall Alert",'Compound Alert'!G211,IF($B$8="Underlying Vulnerability",'Compound Alert'!J211,IF($B$8="Emerging Threat",'Compound Alert'!M211)))</f>
        <v>1</v>
      </c>
      <c r="H127" s="23">
        <f ca="1">IF($B$8="Overall Alert",'Compound Alert'!H211,IF($B$8="Underlying Vulnerability",'Compound Alert'!K211,IF($B$8="Emerging Threat",'Compound Alert'!N211)))</f>
        <v>1</v>
      </c>
      <c r="I127" s="50">
        <f ca="1">ROUNDDOWN(G127,0)</f>
        <v>1</v>
      </c>
      <c r="J127"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127"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127"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HIGH</v>
      </c>
      <c r="M127"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127"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LOW</v>
      </c>
      <c r="O127"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Alert'!B61</f>
        <v>Algeria</v>
      </c>
      <c r="C128" s="20" t="str">
        <f>'Compound Alert'!C61</f>
        <v>DZA</v>
      </c>
      <c r="D128" s="20" t="str">
        <f>'Compound Alert'!D61</f>
        <v>MEA           Middle East &amp; North Africa</v>
      </c>
      <c r="E128" s="20" t="str">
        <f>'Compound Alert'!E61</f>
        <v>IBRD</v>
      </c>
      <c r="F128" s="217">
        <f ca="1">'Compound Alert'!F61</f>
        <v>56</v>
      </c>
      <c r="G128" s="22">
        <f ca="1">IF($B$8="Overall Alert",'Compound Alert'!G61,IF($B$8="Underlying Vulnerability",'Compound Alert'!J61,IF($B$8="Emerging Threat",'Compound Alert'!M61)))</f>
        <v>0.5</v>
      </c>
      <c r="H128" s="23">
        <f ca="1">IF($B$8="Overall Alert",'Compound Alert'!H61,IF($B$8="Underlying Vulnerability",'Compound Alert'!K61,IF($B$8="Emerging Threat",'Compound Alert'!N61)))</f>
        <v>0.5</v>
      </c>
      <c r="I128" s="50">
        <f ca="1">ROUNDDOWN(G128,0)</f>
        <v>0</v>
      </c>
      <c r="J128"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28"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28"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MED</v>
      </c>
      <c r="M128"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28"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LOW</v>
      </c>
      <c r="O128"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Alert'!B16</f>
        <v>Australia</v>
      </c>
      <c r="C129" s="20" t="str">
        <f>'Compound Alert'!C16</f>
        <v>AUS</v>
      </c>
      <c r="D129" s="20" t="str">
        <f>'Compound Alert'!D16</f>
        <v>EAS           East Asia &amp; Pacific</v>
      </c>
      <c r="E129" s="20" t="str">
        <f>'Compound Alert'!E16</f>
        <v>NA</v>
      </c>
      <c r="F129" s="217">
        <f ca="1">'Compound Alert'!F16</f>
        <v>11</v>
      </c>
      <c r="G129" s="22">
        <f ca="1">IF($B$8="Overall Alert",'Compound Alert'!G16,IF($B$8="Underlying Vulnerability",'Compound Alert'!J16,IF($B$8="Emerging Threat",'Compound Alert'!M16)))</f>
        <v>0.5</v>
      </c>
      <c r="H129" s="23">
        <f ca="1">IF($B$8="Overall Alert",'Compound Alert'!H16,IF($B$8="Underlying Vulnerability",'Compound Alert'!K16,IF($B$8="Emerging Threat",'Compound Alert'!N16)))</f>
        <v>0.5</v>
      </c>
      <c r="I129" s="50">
        <f ca="1">ROUNDDOWN(G129,0)</f>
        <v>0</v>
      </c>
      <c r="J129"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29"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29"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MED</v>
      </c>
      <c r="M129"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29"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29"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Alert'!B25</f>
        <v>Bahrain</v>
      </c>
      <c r="C130" s="20" t="str">
        <f>'Compound Alert'!C25</f>
        <v>BHR</v>
      </c>
      <c r="D130" s="20" t="str">
        <f>'Compound Alert'!D25</f>
        <v>MEA           Middle East &amp; North Africa</v>
      </c>
      <c r="E130" s="20" t="str">
        <f>'Compound Alert'!E25</f>
        <v>NA</v>
      </c>
      <c r="F130" s="217">
        <f ca="1">'Compound Alert'!F25</f>
        <v>20</v>
      </c>
      <c r="G130" s="22">
        <f ca="1">IF($B$8="Overall Alert",'Compound Alert'!G25,IF($B$8="Underlying Vulnerability",'Compound Alert'!J25,IF($B$8="Emerging Threat",'Compound Alert'!M25)))</f>
        <v>0.5</v>
      </c>
      <c r="H130" s="23">
        <f ca="1">IF($B$8="Overall Alert",'Compound Alert'!H25,IF($B$8="Underlying Vulnerability",'Compound Alert'!K25,IF($B$8="Emerging Threat",'Compound Alert'!N25)))</f>
        <v>0.5</v>
      </c>
      <c r="I130" s="50">
        <f ca="1">ROUNDDOWN(G130,0)</f>
        <v>0</v>
      </c>
      <c r="J130"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130"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130"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MED</v>
      </c>
      <c r="M130"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130"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130"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Alert'!B35</f>
        <v>Bhutan</v>
      </c>
      <c r="C131" s="20" t="str">
        <f>'Compound Alert'!C35</f>
        <v>BTN</v>
      </c>
      <c r="D131" s="20" t="str">
        <f>'Compound Alert'!D35</f>
        <v>SAS           South Asia</v>
      </c>
      <c r="E131" s="20" t="str">
        <f>'Compound Alert'!E35</f>
        <v>IDA</v>
      </c>
      <c r="F131" s="217">
        <f ca="1">'Compound Alert'!F35</f>
        <v>30</v>
      </c>
      <c r="G131" s="22">
        <f ca="1">IF($B$8="Overall Alert",'Compound Alert'!G35,IF($B$8="Underlying Vulnerability",'Compound Alert'!J35,IF($B$8="Emerging Threat",'Compound Alert'!M35)))</f>
        <v>0.5</v>
      </c>
      <c r="H131" s="23">
        <f ca="1">IF($B$8="Overall Alert",'Compound Alert'!H35,IF($B$8="Underlying Vulnerability",'Compound Alert'!K35,IF($B$8="Emerging Threat",'Compound Alert'!N35)))</f>
        <v>0.5</v>
      </c>
      <c r="I131" s="50">
        <f ca="1">ROUNDDOWN(G131,0)</f>
        <v>0</v>
      </c>
      <c r="J131"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31"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31"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MED</v>
      </c>
      <c r="M131"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LOW</v>
      </c>
      <c r="N131"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31"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Alert'!B34</f>
        <v>Brunei Darussalam</v>
      </c>
      <c r="C132" s="20" t="str">
        <f>'Compound Alert'!C34</f>
        <v>BRN</v>
      </c>
      <c r="D132" s="20" t="str">
        <f>'Compound Alert'!D34</f>
        <v>EAS           East Asia &amp; Pacific</v>
      </c>
      <c r="E132" s="20" t="str">
        <f>'Compound Alert'!E34</f>
        <v>NA</v>
      </c>
      <c r="F132" s="217">
        <f ca="1">'Compound Alert'!F34</f>
        <v>29</v>
      </c>
      <c r="G132" s="22">
        <f ca="1">IF($B$8="Overall Alert",'Compound Alert'!G34,IF($B$8="Underlying Vulnerability",'Compound Alert'!J34,IF($B$8="Emerging Threat",'Compound Alert'!M34)))</f>
        <v>0.5</v>
      </c>
      <c r="H132" s="23">
        <f ca="1">IF($B$8="Overall Alert",'Compound Alert'!H34,IF($B$8="Underlying Vulnerability",'Compound Alert'!K34,IF($B$8="Emerging Threat",'Compound Alert'!N34)))</f>
        <v>0.5</v>
      </c>
      <c r="I132" s="50">
        <f ca="1">ROUNDDOWN(G132,0)</f>
        <v>0</v>
      </c>
      <c r="J132"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32"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32"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32"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32"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MED</v>
      </c>
      <c r="O132"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Alert'!B50</f>
        <v>Costa Rica</v>
      </c>
      <c r="C133" s="20" t="str">
        <f>'Compound Alert'!C50</f>
        <v>CRI</v>
      </c>
      <c r="D133" s="20" t="str">
        <f>'Compound Alert'!D50</f>
        <v>LCN           Latin America &amp; Caribbean</v>
      </c>
      <c r="E133" s="20" t="str">
        <f>'Compound Alert'!E50</f>
        <v>IBRD</v>
      </c>
      <c r="F133" s="217">
        <f ca="1">'Compound Alert'!F50</f>
        <v>45</v>
      </c>
      <c r="G133" s="22">
        <f ca="1">IF($B$8="Overall Alert",'Compound Alert'!G50,IF($B$8="Underlying Vulnerability",'Compound Alert'!J50,IF($B$8="Emerging Threat",'Compound Alert'!M50)))</f>
        <v>0.5</v>
      </c>
      <c r="H133" s="23">
        <f ca="1">IF($B$8="Overall Alert",'Compound Alert'!H50,IF($B$8="Underlying Vulnerability",'Compound Alert'!K50,IF($B$8="Emerging Threat",'Compound Alert'!N50)))</f>
        <v>0.5</v>
      </c>
      <c r="I133" s="50">
        <f ca="1">ROUNDDOWN(G133,0)</f>
        <v>0</v>
      </c>
      <c r="J133" s="25" t="str">
        <f ca="1">IF(
   $B$8="Overall Alert",IF(
      'Compound Alert'!R50 &gt;= 7, "HIGH",IF(
         'Compound Alert'!R50 &gt;= 5, "MED","LOW")), IF(
            $B$8="Underlying Vulnerability", IF(
               'Compound Alert'!Y50 &gt;= 10, "HIGH",IF(
                  'Compound Alert'!Y50 &gt;= 7, "MED","LOW")),IF(
                     $B$8="Emerging Threat", IF(
                        'Compound Alert'!AF50 &gt;= 10, "HIGH",IF(
                            'Compound Alert'!AF50 &gt;= 7, "MED","LOW")))))</f>
        <v>MED</v>
      </c>
      <c r="K133"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33"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33"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LOW</v>
      </c>
      <c r="N133"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33"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Alert'!B189</f>
        <v>Eswatini</v>
      </c>
      <c r="C134" s="20" t="str">
        <f>'Compound Alert'!C189</f>
        <v>SWZ</v>
      </c>
      <c r="D134" s="20" t="str">
        <f>'Compound Alert'!D189</f>
        <v>SSF           Sub-Saharan Africa</v>
      </c>
      <c r="E134" s="20" t="str">
        <f>'Compound Alert'!E189</f>
        <v>IBRD</v>
      </c>
      <c r="F134" s="217">
        <f ca="1">'Compound Alert'!F189</f>
        <v>184</v>
      </c>
      <c r="G134" s="22">
        <f ca="1">IF($B$8="Overall Alert",'Compound Alert'!G189,IF($B$8="Underlying Vulnerability",'Compound Alert'!J189,IF($B$8="Emerging Threat",'Compound Alert'!M189)))</f>
        <v>0.5</v>
      </c>
      <c r="H134" s="23">
        <f ca="1">IF($B$8="Overall Alert",'Compound Alert'!H189,IF($B$8="Underlying Vulnerability",'Compound Alert'!K189,IF($B$8="Emerging Threat",'Compound Alert'!N189)))</f>
        <v>0.5</v>
      </c>
      <c r="I134" s="50">
        <f ca="1">ROUNDDOWN(G134,0)</f>
        <v>0</v>
      </c>
      <c r="J134"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34"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34"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LOW</v>
      </c>
      <c r="M134"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34"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34"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MED</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Alert'!B56</f>
        <v>Germany</v>
      </c>
      <c r="C135" s="20" t="str">
        <f>'Compound Alert'!C56</f>
        <v>DEU</v>
      </c>
      <c r="D135" s="20" t="str">
        <f>'Compound Alert'!D56</f>
        <v>ECS           Europe &amp; Central Asia</v>
      </c>
      <c r="E135" s="20" t="str">
        <f>'Compound Alert'!E56</f>
        <v>NA</v>
      </c>
      <c r="F135" s="217">
        <f ca="1">'Compound Alert'!F56</f>
        <v>51</v>
      </c>
      <c r="G135" s="22">
        <f ca="1">IF($B$8="Overall Alert",'Compound Alert'!G56,IF($B$8="Underlying Vulnerability",'Compound Alert'!J56,IF($B$8="Emerging Threat",'Compound Alert'!M56)))</f>
        <v>0.5</v>
      </c>
      <c r="H135" s="23">
        <f ca="1">IF($B$8="Overall Alert",'Compound Alert'!H56,IF($B$8="Underlying Vulnerability",'Compound Alert'!K56,IF($B$8="Emerging Threat",'Compound Alert'!N56)))</f>
        <v>0.5</v>
      </c>
      <c r="I135" s="50">
        <f ca="1">ROUNDDOWN(G135,0)</f>
        <v>0</v>
      </c>
      <c r="J135"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135"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135"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MED</v>
      </c>
      <c r="M135"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135"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135"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Alert'!B98</f>
        <v>Iraq</v>
      </c>
      <c r="C136" s="20" t="str">
        <f>'Compound Alert'!C98</f>
        <v>IRQ</v>
      </c>
      <c r="D136" s="20" t="str">
        <f>'Compound Alert'!D98</f>
        <v>MEA           Middle East &amp; North Africa</v>
      </c>
      <c r="E136" s="20" t="str">
        <f>'Compound Alert'!E98</f>
        <v>IBRD</v>
      </c>
      <c r="F136" s="217">
        <f ca="1">'Compound Alert'!F98</f>
        <v>93</v>
      </c>
      <c r="G136" s="22">
        <f ca="1">IF($B$8="Overall Alert",'Compound Alert'!G98,IF($B$8="Underlying Vulnerability",'Compound Alert'!J98,IF($B$8="Emerging Threat",'Compound Alert'!M98)))</f>
        <v>0.5</v>
      </c>
      <c r="H136" s="23">
        <f ca="1">IF($B$8="Overall Alert",'Compound Alert'!H98,IF($B$8="Underlying Vulnerability",'Compound Alert'!K98,IF($B$8="Emerging Threat",'Compound Alert'!N98)))</f>
        <v>0.5</v>
      </c>
      <c r="I136" s="50">
        <f ca="1">ROUNDDOWN(G136,0)</f>
        <v>0</v>
      </c>
      <c r="J136"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136" s="25" t="str">
        <f ca="1">IF(
   $B$8="Overall Alert",IF(
      'Compound Alert'!S98 &gt;= 7, "HIGH",IF(
         'Compound Alert'!S98 &gt;= 5, "MED","LOW")), IF(
            $B$8="Underlying Vulnerability", IF(
               'Compound Alert'!Z98 &gt;= 10, "HIGH",IF(
                  'Compound Alert'!Z98 &gt;= 7, "MED","LOW")),IF(
                     $B$8="Emerging Threat", IF(
                        'Compound Alert'!AG98 &gt;= 10, "HIGH",IF(
                            'Compound Alert'!AG98 &gt;= 7, "MED","LOW")))))</f>
        <v>LOW</v>
      </c>
      <c r="L136"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MED</v>
      </c>
      <c r="M136"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LOW</v>
      </c>
      <c r="N136"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136"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Alert'!B100</f>
        <v>Israel</v>
      </c>
      <c r="C137" s="20" t="str">
        <f>'Compound Alert'!C100</f>
        <v>ISR</v>
      </c>
      <c r="D137" s="20" t="str">
        <f>'Compound Alert'!D100</f>
        <v>MEA           Middle East &amp; North Africa</v>
      </c>
      <c r="E137" s="20" t="str">
        <f>'Compound Alert'!E100</f>
        <v>NA</v>
      </c>
      <c r="F137" s="217">
        <f ca="1">'Compound Alert'!F100</f>
        <v>95</v>
      </c>
      <c r="G137" s="22">
        <f ca="1">IF($B$8="Overall Alert",'Compound Alert'!G100,IF($B$8="Underlying Vulnerability",'Compound Alert'!J100,IF($B$8="Emerging Threat",'Compound Alert'!M100)))</f>
        <v>0.5</v>
      </c>
      <c r="H137" s="23">
        <f ca="1">IF($B$8="Overall Alert",'Compound Alert'!H100,IF($B$8="Underlying Vulnerability",'Compound Alert'!K100,IF($B$8="Emerging Threat",'Compound Alert'!N100)))</f>
        <v>0.5</v>
      </c>
      <c r="I137" s="50">
        <f ca="1">ROUNDDOWN(G137,0)</f>
        <v>0</v>
      </c>
      <c r="J137"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137"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137"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MED</v>
      </c>
      <c r="M137"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137"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137"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Alert'!B112</f>
        <v>Kuwait</v>
      </c>
      <c r="C138" s="20" t="str">
        <f>'Compound Alert'!C112</f>
        <v>KWT</v>
      </c>
      <c r="D138" s="20" t="str">
        <f>'Compound Alert'!D112</f>
        <v>MEA           Middle East &amp; North Africa</v>
      </c>
      <c r="E138" s="20" t="str">
        <f>'Compound Alert'!E112</f>
        <v>NA</v>
      </c>
      <c r="F138" s="217">
        <f ca="1">'Compound Alert'!F112</f>
        <v>107</v>
      </c>
      <c r="G138" s="22">
        <f ca="1">IF($B$8="Overall Alert",'Compound Alert'!G112,IF($B$8="Underlying Vulnerability",'Compound Alert'!J112,IF($B$8="Emerging Threat",'Compound Alert'!M112)))</f>
        <v>0.5</v>
      </c>
      <c r="H138" s="23">
        <f ca="1">IF($B$8="Overall Alert",'Compound Alert'!H112,IF($B$8="Underlying Vulnerability",'Compound Alert'!K112,IF($B$8="Emerging Threat",'Compound Alert'!N112)))</f>
        <v>0.5</v>
      </c>
      <c r="I138" s="50">
        <f ca="1">ROUNDDOWN(G138,0)</f>
        <v>0</v>
      </c>
      <c r="J138"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138"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138"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MED</v>
      </c>
      <c r="M138"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138"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138"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Alert'!B120</f>
        <v>Lesotho</v>
      </c>
      <c r="C139" s="20" t="str">
        <f>'Compound Alert'!C120</f>
        <v>LSO</v>
      </c>
      <c r="D139" s="20" t="str">
        <f>'Compound Alert'!D120</f>
        <v>SSF           Sub-Saharan Africa</v>
      </c>
      <c r="E139" s="20" t="str">
        <f>'Compound Alert'!E120</f>
        <v>IDA</v>
      </c>
      <c r="F139" s="217">
        <f ca="1">'Compound Alert'!F120</f>
        <v>115</v>
      </c>
      <c r="G139" s="22">
        <f ca="1">IF($B$8="Overall Alert",'Compound Alert'!G120,IF($B$8="Underlying Vulnerability",'Compound Alert'!J120,IF($B$8="Emerging Threat",'Compound Alert'!M120)))</f>
        <v>0.5</v>
      </c>
      <c r="H139" s="23">
        <f ca="1">IF($B$8="Overall Alert",'Compound Alert'!H120,IF($B$8="Underlying Vulnerability",'Compound Alert'!K120,IF($B$8="Emerging Threat",'Compound Alert'!N120)))</f>
        <v>0.5</v>
      </c>
      <c r="I139" s="50">
        <f ca="1">ROUNDDOWN(G139,0)</f>
        <v>0</v>
      </c>
      <c r="J139"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139"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139"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MED</v>
      </c>
      <c r="M139"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139"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139"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Alert'!B115</f>
        <v>Liberia</v>
      </c>
      <c r="C140" s="20" t="str">
        <f>'Compound Alert'!C115</f>
        <v>LBR</v>
      </c>
      <c r="D140" s="20" t="str">
        <f>'Compound Alert'!D115</f>
        <v>SSF           Sub-Saharan Africa</v>
      </c>
      <c r="E140" s="20" t="str">
        <f>'Compound Alert'!E115</f>
        <v>IDA</v>
      </c>
      <c r="F140" s="217">
        <f ca="1">'Compound Alert'!F115</f>
        <v>110</v>
      </c>
      <c r="G140" s="22">
        <f ca="1">IF($B$8="Overall Alert",'Compound Alert'!G115,IF($B$8="Underlying Vulnerability",'Compound Alert'!J115,IF($B$8="Emerging Threat",'Compound Alert'!M115)))</f>
        <v>0.5</v>
      </c>
      <c r="H140" s="23">
        <f ca="1">IF($B$8="Overall Alert",'Compound Alert'!H115,IF($B$8="Underlying Vulnerability",'Compound Alert'!K115,IF($B$8="Emerging Threat",'Compound Alert'!N115)))</f>
        <v>0.5</v>
      </c>
      <c r="I140" s="50">
        <f ca="1">ROUNDDOWN(G140,0)</f>
        <v>0</v>
      </c>
      <c r="J140"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140"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140"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LOW</v>
      </c>
      <c r="M140"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LOW</v>
      </c>
      <c r="N140"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140"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Alert'!B142</f>
        <v>Mauritius</v>
      </c>
      <c r="C141" s="20" t="str">
        <f>'Compound Alert'!C142</f>
        <v>MUS</v>
      </c>
      <c r="D141" s="20" t="str">
        <f>'Compound Alert'!D142</f>
        <v>SSF           Sub-Saharan Africa</v>
      </c>
      <c r="E141" s="20" t="str">
        <f>'Compound Alert'!E142</f>
        <v>IBRD</v>
      </c>
      <c r="F141" s="217">
        <f ca="1">'Compound Alert'!F142</f>
        <v>137</v>
      </c>
      <c r="G141" s="22">
        <f ca="1">IF($B$8="Overall Alert",'Compound Alert'!G142,IF($B$8="Underlying Vulnerability",'Compound Alert'!J142,IF($B$8="Emerging Threat",'Compound Alert'!M142)))</f>
        <v>0.5</v>
      </c>
      <c r="H141" s="23">
        <f ca="1">IF($B$8="Overall Alert",'Compound Alert'!H142,IF($B$8="Underlying Vulnerability",'Compound Alert'!K142,IF($B$8="Emerging Threat",'Compound Alert'!N142)))</f>
        <v>0.5</v>
      </c>
      <c r="I141" s="50">
        <f ca="1">ROUNDDOWN(G141,0)</f>
        <v>0</v>
      </c>
      <c r="J141"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41"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41"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41"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41"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MED</v>
      </c>
      <c r="O141"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Alert'!B72</f>
        <v>Micronesia, Fed. Sts.</v>
      </c>
      <c r="C142" s="20" t="str">
        <f>'Compound Alert'!C72</f>
        <v>FSM</v>
      </c>
      <c r="D142" s="20" t="str">
        <f>'Compound Alert'!D72</f>
        <v>EAS           East Asia &amp; Pacific</v>
      </c>
      <c r="E142" s="20" t="str">
        <f>'Compound Alert'!E72</f>
        <v>IDA</v>
      </c>
      <c r="F142" s="217">
        <f ca="1">'Compound Alert'!F72</f>
        <v>67</v>
      </c>
      <c r="G142" s="22">
        <f ca="1">IF($B$8="Overall Alert",'Compound Alert'!G72,IF($B$8="Underlying Vulnerability",'Compound Alert'!J72,IF($B$8="Emerging Threat",'Compound Alert'!M72)))</f>
        <v>0.5</v>
      </c>
      <c r="H142" s="23">
        <f ca="1">IF($B$8="Overall Alert",'Compound Alert'!H72,IF($B$8="Underlying Vulnerability",'Compound Alert'!K72,IF($B$8="Emerging Threat",'Compound Alert'!N72)))</f>
        <v>0.5</v>
      </c>
      <c r="I142" s="50">
        <f ca="1">ROUNDDOWN(G142,0)</f>
        <v>0</v>
      </c>
      <c r="J142"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42"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42"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42"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42"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MED</v>
      </c>
      <c r="O142"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Alert'!B138</f>
        <v>Mongolia</v>
      </c>
      <c r="C143" s="20" t="str">
        <f>'Compound Alert'!C138</f>
        <v>MNG</v>
      </c>
      <c r="D143" s="20" t="str">
        <f>'Compound Alert'!D138</f>
        <v>EAS           East Asia &amp; Pacific</v>
      </c>
      <c r="E143" s="20" t="str">
        <f>'Compound Alert'!E138</f>
        <v>IBRD</v>
      </c>
      <c r="F143" s="217">
        <f ca="1">'Compound Alert'!F138</f>
        <v>133</v>
      </c>
      <c r="G143" s="22">
        <f ca="1">IF($B$8="Overall Alert",'Compound Alert'!G138,IF($B$8="Underlying Vulnerability",'Compound Alert'!J138,IF($B$8="Emerging Threat",'Compound Alert'!M138)))</f>
        <v>0.5</v>
      </c>
      <c r="H143" s="23">
        <f ca="1">IF($B$8="Overall Alert",'Compound Alert'!H138,IF($B$8="Underlying Vulnerability",'Compound Alert'!K138,IF($B$8="Emerging Threat",'Compound Alert'!N138)))</f>
        <v>0.5</v>
      </c>
      <c r="I143" s="50">
        <f ca="1">ROUNDDOWN(G143,0)</f>
        <v>0</v>
      </c>
      <c r="J143"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MED</v>
      </c>
      <c r="K143"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143"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143"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LOW</v>
      </c>
      <c r="N143"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143"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Alert'!B137</f>
        <v>Montenegro</v>
      </c>
      <c r="C144" s="20" t="str">
        <f>'Compound Alert'!C137</f>
        <v>MNE</v>
      </c>
      <c r="D144" s="20" t="str">
        <f>'Compound Alert'!D137</f>
        <v>ECS           Europe &amp; Central Asia</v>
      </c>
      <c r="E144" s="20" t="str">
        <f>'Compound Alert'!E137</f>
        <v>IBRD</v>
      </c>
      <c r="F144" s="217">
        <f ca="1">'Compound Alert'!F137</f>
        <v>132</v>
      </c>
      <c r="G144" s="22">
        <f ca="1">IF($B$8="Overall Alert",'Compound Alert'!G137,IF($B$8="Underlying Vulnerability",'Compound Alert'!J137,IF($B$8="Emerging Threat",'Compound Alert'!M137)))</f>
        <v>0.5</v>
      </c>
      <c r="H144" s="23">
        <f ca="1">IF($B$8="Overall Alert",'Compound Alert'!H137,IF($B$8="Underlying Vulnerability",'Compound Alert'!K137,IF($B$8="Emerging Threat",'Compound Alert'!N137)))</f>
        <v>0.5</v>
      </c>
      <c r="I144" s="50">
        <f ca="1">ROUNDDOWN(G144,0)</f>
        <v>0</v>
      </c>
      <c r="J144"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144"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144"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MED</v>
      </c>
      <c r="M144"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144"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144"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Alert'!B149</f>
        <v>Nicaragua</v>
      </c>
      <c r="C145" s="20" t="str">
        <f>'Compound Alert'!C149</f>
        <v>NIC</v>
      </c>
      <c r="D145" s="20" t="str">
        <f>'Compound Alert'!D149</f>
        <v>LCN           Latin America &amp; Caribbean</v>
      </c>
      <c r="E145" s="20" t="str">
        <f>'Compound Alert'!E149</f>
        <v>IDA</v>
      </c>
      <c r="F145" s="217">
        <f ca="1">'Compound Alert'!F149</f>
        <v>144</v>
      </c>
      <c r="G145" s="22">
        <f ca="1">IF($B$8="Overall Alert",'Compound Alert'!G149,IF($B$8="Underlying Vulnerability",'Compound Alert'!J149,IF($B$8="Emerging Threat",'Compound Alert'!M149)))</f>
        <v>0.5</v>
      </c>
      <c r="H145" s="23">
        <f ca="1">IF($B$8="Overall Alert",'Compound Alert'!H149,IF($B$8="Underlying Vulnerability",'Compound Alert'!K149,IF($B$8="Emerging Threat",'Compound Alert'!N149)))</f>
        <v>0.5</v>
      </c>
      <c r="I145" s="50">
        <f ca="1">ROUNDDOWN(G145,0)</f>
        <v>0</v>
      </c>
      <c r="J145"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145"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145"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LOW</v>
      </c>
      <c r="M145"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LOW</v>
      </c>
      <c r="N145"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LOW</v>
      </c>
      <c r="O145"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Alert'!B170</f>
        <v>Romania</v>
      </c>
      <c r="C146" s="20" t="str">
        <f>'Compound Alert'!C170</f>
        <v>ROU</v>
      </c>
      <c r="D146" s="20" t="str">
        <f>'Compound Alert'!D170</f>
        <v>ECS           Europe &amp; Central Asia</v>
      </c>
      <c r="E146" s="20" t="str">
        <f>'Compound Alert'!E170</f>
        <v>IBRD</v>
      </c>
      <c r="F146" s="217">
        <f ca="1">'Compound Alert'!F170</f>
        <v>165</v>
      </c>
      <c r="G146" s="22">
        <f ca="1">IF($B$8="Overall Alert",'Compound Alert'!G170,IF($B$8="Underlying Vulnerability",'Compound Alert'!J170,IF($B$8="Emerging Threat",'Compound Alert'!M170)))</f>
        <v>0.5</v>
      </c>
      <c r="H146" s="23">
        <f ca="1">IF($B$8="Overall Alert",'Compound Alert'!H170,IF($B$8="Underlying Vulnerability",'Compound Alert'!K170,IF($B$8="Emerging Threat",'Compound Alert'!N170)))</f>
        <v>0.5</v>
      </c>
      <c r="I146" s="50">
        <f ca="1">ROUNDDOWN(G146,0)</f>
        <v>0</v>
      </c>
      <c r="J146"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146"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146"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MED</v>
      </c>
      <c r="M146"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146"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146"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Alert'!B171</f>
        <v>Russian Federation</v>
      </c>
      <c r="C147" s="20" t="str">
        <f>'Compound Alert'!C171</f>
        <v>RUS</v>
      </c>
      <c r="D147" s="20" t="str">
        <f>'Compound Alert'!D171</f>
        <v>ECS           Europe &amp; Central Asia</v>
      </c>
      <c r="E147" s="20" t="str">
        <f>'Compound Alert'!E171</f>
        <v>IBRD</v>
      </c>
      <c r="F147" s="217">
        <f ca="1">'Compound Alert'!F171</f>
        <v>166</v>
      </c>
      <c r="G147" s="22">
        <f ca="1">IF($B$8="Overall Alert",'Compound Alert'!G171,IF($B$8="Underlying Vulnerability",'Compound Alert'!J171,IF($B$8="Emerging Threat",'Compound Alert'!M171)))</f>
        <v>0.5</v>
      </c>
      <c r="H147" s="23">
        <f ca="1">IF($B$8="Overall Alert",'Compound Alert'!H171,IF($B$8="Underlying Vulnerability",'Compound Alert'!K171,IF($B$8="Emerging Threat",'Compound Alert'!N171)))</f>
        <v>0.5</v>
      </c>
      <c r="I147" s="50">
        <f ca="1">ROUNDDOWN(G147,0)</f>
        <v>0</v>
      </c>
      <c r="J147"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147"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147"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LOW</v>
      </c>
      <c r="M147"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147"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147"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Alert'!B184</f>
        <v>São Tomé and Príncipe</v>
      </c>
      <c r="C148" s="20" t="str">
        <f>'Compound Alert'!C184</f>
        <v>STP</v>
      </c>
      <c r="D148" s="20" t="str">
        <f>'Compound Alert'!D184</f>
        <v>SSF           Sub-Saharan Africa</v>
      </c>
      <c r="E148" s="20" t="str">
        <f>'Compound Alert'!E184</f>
        <v>IDA</v>
      </c>
      <c r="F148" s="217">
        <f ca="1">'Compound Alert'!F184</f>
        <v>179</v>
      </c>
      <c r="G148" s="22">
        <f ca="1">IF($B$8="Overall Alert",'Compound Alert'!G184,IF($B$8="Underlying Vulnerability",'Compound Alert'!J184,IF($B$8="Emerging Threat",'Compound Alert'!M184)))</f>
        <v>0.5</v>
      </c>
      <c r="H148" s="23">
        <f ca="1">IF($B$8="Overall Alert",'Compound Alert'!H184,IF($B$8="Underlying Vulnerability",'Compound Alert'!K184,IF($B$8="Emerging Threat",'Compound Alert'!N184)))</f>
        <v>0.5</v>
      </c>
      <c r="I148" s="50">
        <f ca="1">ROUNDDOWN(G148,0)</f>
        <v>0</v>
      </c>
      <c r="J148"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48"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48"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MED</v>
      </c>
      <c r="M148"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48"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48"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Alert'!B65</f>
        <v>Spain</v>
      </c>
      <c r="C149" s="20" t="str">
        <f>'Compound Alert'!C65</f>
        <v>ESP</v>
      </c>
      <c r="D149" s="20" t="str">
        <f>'Compound Alert'!D65</f>
        <v>ECS           Europe &amp; Central Asia</v>
      </c>
      <c r="E149" s="20" t="str">
        <f>'Compound Alert'!E65</f>
        <v>NA</v>
      </c>
      <c r="F149" s="217">
        <f ca="1">'Compound Alert'!F65</f>
        <v>60</v>
      </c>
      <c r="G149" s="22">
        <f ca="1">IF($B$8="Overall Alert",'Compound Alert'!G65,IF($B$8="Underlying Vulnerability",'Compound Alert'!J65,IF($B$8="Emerging Threat",'Compound Alert'!M65)))</f>
        <v>0.5</v>
      </c>
      <c r="H149" s="23">
        <f ca="1">IF($B$8="Overall Alert",'Compound Alert'!H65,IF($B$8="Underlying Vulnerability",'Compound Alert'!K65,IF($B$8="Emerging Threat",'Compound Alert'!N65)))</f>
        <v>0.5</v>
      </c>
      <c r="I149" s="50">
        <f ca="1">ROUNDDOWN(G149,0)</f>
        <v>0</v>
      </c>
      <c r="J149"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49"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49"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MED</v>
      </c>
      <c r="M149"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49"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LOW</v>
      </c>
      <c r="O149"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Alert'!B188</f>
        <v>Sweden</v>
      </c>
      <c r="C150" s="20" t="str">
        <f>'Compound Alert'!C188</f>
        <v>SWE</v>
      </c>
      <c r="D150" s="20" t="str">
        <f>'Compound Alert'!D188</f>
        <v>ECS           Europe &amp; Central Asia</v>
      </c>
      <c r="E150" s="20" t="str">
        <f>'Compound Alert'!E188</f>
        <v>NA</v>
      </c>
      <c r="F150" s="217">
        <f ca="1">'Compound Alert'!F188</f>
        <v>183</v>
      </c>
      <c r="G150" s="22">
        <f ca="1">IF($B$8="Overall Alert",'Compound Alert'!G188,IF($B$8="Underlying Vulnerability",'Compound Alert'!J188,IF($B$8="Emerging Threat",'Compound Alert'!M188)))</f>
        <v>0.5</v>
      </c>
      <c r="H150" s="23">
        <f ca="1">IF($B$8="Overall Alert",'Compound Alert'!H188,IF($B$8="Underlying Vulnerability",'Compound Alert'!K188,IF($B$8="Emerging Threat",'Compound Alert'!N188)))</f>
        <v>0.5</v>
      </c>
      <c r="I150" s="50">
        <f ca="1">ROUNDDOWN(G150,0)</f>
        <v>0</v>
      </c>
      <c r="J150"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150"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150"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MED</v>
      </c>
      <c r="M150"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150"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150"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Alert'!B202</f>
        <v>Tunisia</v>
      </c>
      <c r="C151" s="20" t="str">
        <f>'Compound Alert'!C202</f>
        <v>TUN</v>
      </c>
      <c r="D151" s="20" t="str">
        <f>'Compound Alert'!D202</f>
        <v>MEA           Middle East &amp; North Africa</v>
      </c>
      <c r="E151" s="20" t="str">
        <f>'Compound Alert'!E202</f>
        <v>IBRD</v>
      </c>
      <c r="F151" s="217">
        <f>'Compound Alert'!F202</f>
        <v>0</v>
      </c>
      <c r="G151" s="22">
        <f ca="1">IF($B$8="Overall Alert",'Compound Alert'!G202,IF($B$8="Underlying Vulnerability",'Compound Alert'!J202,IF($B$8="Emerging Threat",'Compound Alert'!M202)))</f>
        <v>0.5</v>
      </c>
      <c r="H151" s="23">
        <f ca="1">IF($B$8="Overall Alert",'Compound Alert'!H202,IF($B$8="Underlying Vulnerability",'Compound Alert'!K202,IF($B$8="Emerging Threat",'Compound Alert'!N202)))</f>
        <v>0.5</v>
      </c>
      <c r="I151" s="50">
        <f ca="1">ROUNDDOWN(G151,0)</f>
        <v>0</v>
      </c>
      <c r="J151"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151"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151"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MED</v>
      </c>
      <c r="M151"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LOW</v>
      </c>
      <c r="N151"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LOW</v>
      </c>
      <c r="O151"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Alert'!B9</f>
        <v>Albania</v>
      </c>
      <c r="C152" s="20" t="str">
        <f>'Compound Alert'!C9</f>
        <v>ALB</v>
      </c>
      <c r="D152" s="20" t="str">
        <f>'Compound Alert'!D9</f>
        <v>ECS           Europe &amp; Central Asia</v>
      </c>
      <c r="E152" s="20" t="str">
        <f>'Compound Alert'!E9</f>
        <v>IBRD</v>
      </c>
      <c r="F152" s="217">
        <f ca="1">'Compound Alert'!F9</f>
        <v>4</v>
      </c>
      <c r="G152" s="22">
        <f ca="1">IF($B$8="Overall Alert",'Compound Alert'!G9,IF($B$8="Underlying Vulnerability",'Compound Alert'!J9,IF($B$8="Emerging Threat",'Compound Alert'!M9)))</f>
        <v>0</v>
      </c>
      <c r="H152" s="23">
        <f ca="1">IF($B$8="Overall Alert",'Compound Alert'!H9,IF($B$8="Underlying Vulnerability",'Compound Alert'!K9,IF($B$8="Emerging Threat",'Compound Alert'!N9)))</f>
        <v>0</v>
      </c>
      <c r="I152" s="50">
        <f ca="1">ROUNDDOWN(G152,0)</f>
        <v>0</v>
      </c>
      <c r="J152"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152"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152"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152"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152"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152"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Alert'!B14</f>
        <v>American Samoa</v>
      </c>
      <c r="C153" s="20" t="str">
        <f>'Compound Alert'!C14</f>
        <v>ASM</v>
      </c>
      <c r="D153" s="20" t="str">
        <f>'Compound Alert'!D14</f>
        <v>EAS           East Asia &amp; Pacific</v>
      </c>
      <c r="E153" s="20" t="str">
        <f>'Compound Alert'!E14</f>
        <v>NA</v>
      </c>
      <c r="F153" s="217">
        <f ca="1">'Compound Alert'!F14</f>
        <v>9</v>
      </c>
      <c r="G153" s="22">
        <f ca="1">IF($B$8="Overall Alert",'Compound Alert'!G14,IF($B$8="Underlying Vulnerability",'Compound Alert'!J14,IF($B$8="Emerging Threat",'Compound Alert'!M14)))</f>
        <v>0</v>
      </c>
      <c r="H153" s="23">
        <f ca="1">IF($B$8="Overall Alert",'Compound Alert'!H14,IF($B$8="Underlying Vulnerability",'Compound Alert'!K14,IF($B$8="Emerging Threat",'Compound Alert'!N14)))</f>
        <v>0</v>
      </c>
      <c r="I153" s="50">
        <f ca="1">ROUNDDOWN(G153,0)</f>
        <v>0</v>
      </c>
      <c r="J153"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53"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53"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53"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53"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53"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Alert'!B10</f>
        <v>Andorra</v>
      </c>
      <c r="C154" s="20" t="str">
        <f>'Compound Alert'!C10</f>
        <v>AND</v>
      </c>
      <c r="D154" s="20" t="str">
        <f>'Compound Alert'!D10</f>
        <v>ECS           Europe &amp; Central Asia</v>
      </c>
      <c r="E154" s="20" t="str">
        <f>'Compound Alert'!E10</f>
        <v>NA</v>
      </c>
      <c r="F154" s="217">
        <f ca="1">'Compound Alert'!F10</f>
        <v>5</v>
      </c>
      <c r="G154" s="22">
        <f ca="1">IF($B$8="Overall Alert",'Compound Alert'!G10,IF($B$8="Underlying Vulnerability",'Compound Alert'!J10,IF($B$8="Emerging Threat",'Compound Alert'!M10)))</f>
        <v>0</v>
      </c>
      <c r="H154" s="23">
        <f ca="1">IF($B$8="Overall Alert",'Compound Alert'!H10,IF($B$8="Underlying Vulnerability",'Compound Alert'!K10,IF($B$8="Emerging Threat",'Compound Alert'!N10)))</f>
        <v>0</v>
      </c>
      <c r="I154" s="50">
        <f ca="1">ROUNDDOWN(G154,0)</f>
        <v>0</v>
      </c>
      <c r="J154"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154"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154"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154" s="25" t="e">
        <f ca="1">IF(
   $B$8="Overall Alert",IF(
      'Compound Alert'!U10 &gt;= 7, "HIGH",IF(
         'Compound Alert'!U10 &gt;= 5, "MED","LOW")), IF(
            $B$8="Underlying Vulnerability", IF(
               'Compound Alert'!AB10 &gt;= 10, "HIGH",IF(
                  'Compound Alert'!AB10 &gt;= 7, "MED","LOW")),IF(
                     $B$8="Emerging Threat", IF(
                        'Compound Alert'!AI10 &gt;= 10, "HIGH",IF(
                            'Compound Alert'!AI10 &gt;= 7, "MED","LOW")))))</f>
        <v>#N/A</v>
      </c>
      <c r="N154"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154"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Alert'!B15</f>
        <v>Antigua and Barbuda</v>
      </c>
      <c r="C155" s="20" t="str">
        <f>'Compound Alert'!C15</f>
        <v>ATG</v>
      </c>
      <c r="D155" s="20" t="str">
        <f>'Compound Alert'!D15</f>
        <v>LCN           Latin America &amp; Caribbean</v>
      </c>
      <c r="E155" s="20" t="str">
        <f>'Compound Alert'!E15</f>
        <v>IBRD</v>
      </c>
      <c r="F155" s="217">
        <f ca="1">'Compound Alert'!F15</f>
        <v>10</v>
      </c>
      <c r="G155" s="22">
        <f ca="1">IF($B$8="Overall Alert",'Compound Alert'!G15,IF($B$8="Underlying Vulnerability",'Compound Alert'!J15,IF($B$8="Emerging Threat",'Compound Alert'!M15)))</f>
        <v>0</v>
      </c>
      <c r="H155" s="23">
        <f ca="1">IF($B$8="Overall Alert",'Compound Alert'!H15,IF($B$8="Underlying Vulnerability",'Compound Alert'!K15,IF($B$8="Emerging Threat",'Compound Alert'!N15)))</f>
        <v>0</v>
      </c>
      <c r="I155" s="50">
        <f ca="1">ROUNDDOWN(G155,0)</f>
        <v>0</v>
      </c>
      <c r="J155"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55"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55"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55"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55"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155"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Alert'!B13</f>
        <v>Armenia</v>
      </c>
      <c r="C156" s="20" t="str">
        <f>'Compound Alert'!C13</f>
        <v>ARM</v>
      </c>
      <c r="D156" s="20" t="str">
        <f>'Compound Alert'!D13</f>
        <v>ECS           Europe &amp; Central Asia</v>
      </c>
      <c r="E156" s="20" t="str">
        <f>'Compound Alert'!E13</f>
        <v>IBRD</v>
      </c>
      <c r="F156" s="217">
        <f ca="1">'Compound Alert'!F13</f>
        <v>8</v>
      </c>
      <c r="G156" s="22">
        <f ca="1">IF($B$8="Overall Alert",'Compound Alert'!G13,IF($B$8="Underlying Vulnerability",'Compound Alert'!J13,IF($B$8="Emerging Threat",'Compound Alert'!M13)))</f>
        <v>0</v>
      </c>
      <c r="H156" s="23">
        <f ca="1">IF($B$8="Overall Alert",'Compound Alert'!H13,IF($B$8="Underlying Vulnerability",'Compound Alert'!K13,IF($B$8="Emerging Threat",'Compound Alert'!N13)))</f>
        <v>0</v>
      </c>
      <c r="I156" s="50">
        <f ca="1">ROUNDDOWN(G156,0)</f>
        <v>0</v>
      </c>
      <c r="J156"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156"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156"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156"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156"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156"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Alert'!B6</f>
        <v>Aruba</v>
      </c>
      <c r="C157" s="20" t="str">
        <f>'Compound Alert'!C6</f>
        <v>ABW</v>
      </c>
      <c r="D157" s="20" t="str">
        <f>'Compound Alert'!D6</f>
        <v>LCN           Latin America &amp; Caribbean</v>
      </c>
      <c r="E157" s="20" t="str">
        <f>'Compound Alert'!E6</f>
        <v>NA</v>
      </c>
      <c r="F157" s="217">
        <f ca="1">'Compound Alert'!F6</f>
        <v>1</v>
      </c>
      <c r="G157" s="22">
        <f ca="1">IF($B$8="Overall Alert",'Compound Alert'!G6,IF($B$8="Underlying Vulnerability",'Compound Alert'!J6,IF($B$8="Emerging Threat",'Compound Alert'!M6)))</f>
        <v>0</v>
      </c>
      <c r="H157" s="23">
        <f ca="1">IF($B$8="Overall Alert",'Compound Alert'!H6,IF($B$8="Underlying Vulnerability",'Compound Alert'!K6,IF($B$8="Emerging Threat",'Compound Alert'!N6)))</f>
        <v>0</v>
      </c>
      <c r="I157" s="50">
        <f ca="1">ROUNDDOWN(G157,0)</f>
        <v>0</v>
      </c>
      <c r="J157"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57"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57"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57" s="25" t="e">
        <f ca="1">IF(
   $B$8="Overall Alert",IF(
      'Compound Alert'!U6 &gt;= 7, "HIGH",IF(
         'Compound Alert'!U6 &gt;= 5, "MED","LOW")), IF(
            $B$8="Underlying Vulnerability", IF(
               'Compound Alert'!AB6 &gt;= 10, "HIGH",IF(
                  'Compound Alert'!AB6 &gt;= 7, "MED","LOW")),IF(
                     $B$8="Emerging Threat", IF(
                        'Compound Alert'!AI6 &gt;= 10, "HIGH",IF(
                            'Compound Alert'!AI6 &gt;= 7, "MED","LOW")))))</f>
        <v>#N/A</v>
      </c>
      <c r="N157" s="25" t="str">
        <f ca="1">IF(
   $B$8="Overall Alert",IF(
      'Compound Alert'!V6 &gt;= 7, "HIGH",IF(
         'Compound Alert'!V6 &gt;= 5, "MED","LOW")), IF(
            $B$8="Underlying Vulnerability", IF(
               'Compound Alert'!AC6 &gt;= 10, "HIGH",IF(
                  'Compound Alert'!AC6 &gt;= 7, "MED","LOW")),IF(
                     $B$8="Emerging Threat", IF(
                        'Compound Alert'!AJ6 &gt;= 10, "HIGH",IF(
                            'Compound Alert'!AJ6 &gt;= 7, "MED","LOW")))))</f>
        <v>LOW</v>
      </c>
      <c r="O157"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Alert'!B17</f>
        <v>Austria</v>
      </c>
      <c r="C158" s="20" t="str">
        <f>'Compound Alert'!C17</f>
        <v>AUT</v>
      </c>
      <c r="D158" s="20" t="str">
        <f>'Compound Alert'!D17</f>
        <v>ECS           Europe &amp; Central Asia</v>
      </c>
      <c r="E158" s="20" t="str">
        <f>'Compound Alert'!E17</f>
        <v>NA</v>
      </c>
      <c r="F158" s="217">
        <f ca="1">'Compound Alert'!F17</f>
        <v>12</v>
      </c>
      <c r="G158" s="22">
        <f ca="1">IF($B$8="Overall Alert",'Compound Alert'!G17,IF($B$8="Underlying Vulnerability",'Compound Alert'!J17,IF($B$8="Emerging Threat",'Compound Alert'!M17)))</f>
        <v>0</v>
      </c>
      <c r="H158" s="23">
        <f ca="1">IF($B$8="Overall Alert",'Compound Alert'!H17,IF($B$8="Underlying Vulnerability",'Compound Alert'!K17,IF($B$8="Emerging Threat",'Compound Alert'!N17)))</f>
        <v>0</v>
      </c>
      <c r="I158" s="50">
        <f ca="1">ROUNDDOWN(G158,0)</f>
        <v>0</v>
      </c>
      <c r="J158"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58"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58"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58"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58"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158"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Alert'!B26</f>
        <v>Bahamas, The</v>
      </c>
      <c r="C159" s="20" t="str">
        <f>'Compound Alert'!C26</f>
        <v>BHS</v>
      </c>
      <c r="D159" s="20" t="str">
        <f>'Compound Alert'!D26</f>
        <v>LCN           Latin America &amp; Caribbean</v>
      </c>
      <c r="E159" s="20" t="str">
        <f>'Compound Alert'!E26</f>
        <v>NA</v>
      </c>
      <c r="F159" s="217">
        <f ca="1">'Compound Alert'!F26</f>
        <v>21</v>
      </c>
      <c r="G159" s="22">
        <f ca="1">IF($B$8="Overall Alert",'Compound Alert'!G26,IF($B$8="Underlying Vulnerability",'Compound Alert'!J26,IF($B$8="Emerging Threat",'Compound Alert'!M26)))</f>
        <v>0</v>
      </c>
      <c r="H159" s="23">
        <f ca="1">IF($B$8="Overall Alert",'Compound Alert'!H26,IF($B$8="Underlying Vulnerability",'Compound Alert'!K26,IF($B$8="Emerging Threat",'Compound Alert'!N26)))</f>
        <v>0</v>
      </c>
      <c r="I159" s="50">
        <f ca="1">ROUNDDOWN(G159,0)</f>
        <v>0</v>
      </c>
      <c r="J159"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159"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159"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159"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159"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159"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Alert'!B33</f>
        <v>Barbados</v>
      </c>
      <c r="C160" s="20" t="str">
        <f>'Compound Alert'!C33</f>
        <v>BRB</v>
      </c>
      <c r="D160" s="20" t="str">
        <f>'Compound Alert'!D33</f>
        <v>LCN           Latin America &amp; Caribbean</v>
      </c>
      <c r="E160" s="20" t="str">
        <f>'Compound Alert'!E33</f>
        <v>NA</v>
      </c>
      <c r="F160" s="217">
        <f ca="1">'Compound Alert'!F33</f>
        <v>28</v>
      </c>
      <c r="G160" s="22">
        <f ca="1">IF($B$8="Overall Alert",'Compound Alert'!G33,IF($B$8="Underlying Vulnerability",'Compound Alert'!J33,IF($B$8="Emerging Threat",'Compound Alert'!M33)))</f>
        <v>0</v>
      </c>
      <c r="H160" s="23">
        <f ca="1">IF($B$8="Overall Alert",'Compound Alert'!H33,IF($B$8="Underlying Vulnerability",'Compound Alert'!K33,IF($B$8="Emerging Threat",'Compound Alert'!N33)))</f>
        <v>0</v>
      </c>
      <c r="I160" s="50">
        <f ca="1">ROUNDDOWN(G160,0)</f>
        <v>0</v>
      </c>
      <c r="J160"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160"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160"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160"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160"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160"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Alert'!B28</f>
        <v>Belarus</v>
      </c>
      <c r="C161" s="20" t="str">
        <f>'Compound Alert'!C28</f>
        <v>BLR</v>
      </c>
      <c r="D161" s="20" t="str">
        <f>'Compound Alert'!D28</f>
        <v>ECS           Europe &amp; Central Asia</v>
      </c>
      <c r="E161" s="20" t="str">
        <f>'Compound Alert'!E28</f>
        <v>IBRD</v>
      </c>
      <c r="F161" s="217">
        <f ca="1">'Compound Alert'!F28</f>
        <v>23</v>
      </c>
      <c r="G161" s="22">
        <f ca="1">IF($B$8="Overall Alert",'Compound Alert'!G28,IF($B$8="Underlying Vulnerability",'Compound Alert'!J28,IF($B$8="Emerging Threat",'Compound Alert'!M28)))</f>
        <v>0</v>
      </c>
      <c r="H161" s="23">
        <f ca="1">IF($B$8="Overall Alert",'Compound Alert'!H28,IF($B$8="Underlying Vulnerability",'Compound Alert'!K28,IF($B$8="Emerging Threat",'Compound Alert'!N28)))</f>
        <v>0</v>
      </c>
      <c r="I161" s="50">
        <f ca="1">ROUNDDOWN(G161,0)</f>
        <v>0</v>
      </c>
      <c r="J161"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61"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61"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LOW</v>
      </c>
      <c r="M161"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61"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61"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Alert'!B20</f>
        <v>Belgium</v>
      </c>
      <c r="C162" s="20" t="str">
        <f>'Compound Alert'!C20</f>
        <v>BEL</v>
      </c>
      <c r="D162" s="20" t="str">
        <f>'Compound Alert'!D20</f>
        <v>ECS           Europe &amp; Central Asia</v>
      </c>
      <c r="E162" s="20" t="str">
        <f>'Compound Alert'!E20</f>
        <v>NA</v>
      </c>
      <c r="F162" s="217">
        <f ca="1">'Compound Alert'!F20</f>
        <v>15</v>
      </c>
      <c r="G162" s="22">
        <f ca="1">IF($B$8="Overall Alert",'Compound Alert'!G20,IF($B$8="Underlying Vulnerability",'Compound Alert'!J20,IF($B$8="Emerging Threat",'Compound Alert'!M20)))</f>
        <v>0</v>
      </c>
      <c r="H162" s="23">
        <f ca="1">IF($B$8="Overall Alert",'Compound Alert'!H20,IF($B$8="Underlying Vulnerability",'Compound Alert'!K20,IF($B$8="Emerging Threat",'Compound Alert'!N20)))</f>
        <v>0</v>
      </c>
      <c r="I162" s="50">
        <f ca="1">ROUNDDOWN(G162,0)</f>
        <v>0</v>
      </c>
      <c r="J162"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162"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162"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162"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162"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162"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Alert'!B21</f>
        <v>Benin</v>
      </c>
      <c r="C163" s="20" t="str">
        <f>'Compound Alert'!C21</f>
        <v>BEN</v>
      </c>
      <c r="D163" s="20" t="str">
        <f>'Compound Alert'!D21</f>
        <v>SSF           Sub-Saharan Africa</v>
      </c>
      <c r="E163" s="20" t="str">
        <f>'Compound Alert'!E21</f>
        <v>IDA</v>
      </c>
      <c r="F163" s="217">
        <f ca="1">'Compound Alert'!F21</f>
        <v>16</v>
      </c>
      <c r="G163" s="22">
        <f ca="1">IF($B$8="Overall Alert",'Compound Alert'!G21,IF($B$8="Underlying Vulnerability",'Compound Alert'!J21,IF($B$8="Emerging Threat",'Compound Alert'!M21)))</f>
        <v>0</v>
      </c>
      <c r="H163" s="23">
        <f ca="1">IF($B$8="Overall Alert",'Compound Alert'!H21,IF($B$8="Underlying Vulnerability",'Compound Alert'!K21,IF($B$8="Emerging Threat",'Compound Alert'!N21)))</f>
        <v>0</v>
      </c>
      <c r="I163" s="50">
        <f ca="1">ROUNDDOWN(G163,0)</f>
        <v>0</v>
      </c>
      <c r="J163"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63"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63"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63"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63"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63"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Alert'!B30</f>
        <v>Bermuda</v>
      </c>
      <c r="C164" s="20" t="str">
        <f>'Compound Alert'!C30</f>
        <v>BMU</v>
      </c>
      <c r="D164" s="20" t="str">
        <f>'Compound Alert'!D30</f>
        <v>NAC           North America</v>
      </c>
      <c r="E164" s="20" t="str">
        <f>'Compound Alert'!E30</f>
        <v>NA</v>
      </c>
      <c r="F164" s="217">
        <f ca="1">'Compound Alert'!F30</f>
        <v>25</v>
      </c>
      <c r="G164" s="22">
        <f ca="1">IF($B$8="Overall Alert",'Compound Alert'!G30,IF($B$8="Underlying Vulnerability",'Compound Alert'!J30,IF($B$8="Emerging Threat",'Compound Alert'!M30)))</f>
        <v>0</v>
      </c>
      <c r="H164" s="23">
        <f ca="1">IF($B$8="Overall Alert",'Compound Alert'!H30,IF($B$8="Underlying Vulnerability",'Compound Alert'!K30,IF($B$8="Emerging Threat",'Compound Alert'!N30)))</f>
        <v>0</v>
      </c>
      <c r="I164" s="50">
        <f ca="1">ROUNDDOWN(G164,0)</f>
        <v>0</v>
      </c>
      <c r="J164"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164"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164"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164"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164"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LOW</v>
      </c>
      <c r="O164"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Alert'!B27</f>
        <v>Bosnia and Herzegovina</v>
      </c>
      <c r="C165" s="20" t="str">
        <f>'Compound Alert'!C27</f>
        <v>BIH</v>
      </c>
      <c r="D165" s="20" t="str">
        <f>'Compound Alert'!D27</f>
        <v>ECS           Europe &amp; Central Asia</v>
      </c>
      <c r="E165" s="20" t="str">
        <f>'Compound Alert'!E27</f>
        <v>IBRD</v>
      </c>
      <c r="F165" s="217">
        <f ca="1">'Compound Alert'!F27</f>
        <v>22</v>
      </c>
      <c r="G165" s="22">
        <f ca="1">IF($B$8="Overall Alert",'Compound Alert'!G27,IF($B$8="Underlying Vulnerability",'Compound Alert'!J27,IF($B$8="Emerging Threat",'Compound Alert'!M27)))</f>
        <v>0</v>
      </c>
      <c r="H165" s="23">
        <f ca="1">IF($B$8="Overall Alert",'Compound Alert'!H27,IF($B$8="Underlying Vulnerability",'Compound Alert'!K27,IF($B$8="Emerging Threat",'Compound Alert'!N27)))</f>
        <v>0</v>
      </c>
      <c r="I165" s="50">
        <f ca="1">ROUNDDOWN(G165,0)</f>
        <v>0</v>
      </c>
      <c r="J165"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65"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65"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65"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LOW</v>
      </c>
      <c r="N165"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65"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Alert'!B36</f>
        <v>Botswana</v>
      </c>
      <c r="C166" s="20" t="str">
        <f>'Compound Alert'!C36</f>
        <v>BWA</v>
      </c>
      <c r="D166" s="20" t="str">
        <f>'Compound Alert'!D36</f>
        <v>SSF           Sub-Saharan Africa</v>
      </c>
      <c r="E166" s="20" t="str">
        <f>'Compound Alert'!E36</f>
        <v>IBRD</v>
      </c>
      <c r="F166" s="217">
        <f ca="1">'Compound Alert'!F36</f>
        <v>31</v>
      </c>
      <c r="G166" s="22">
        <f ca="1">IF($B$8="Overall Alert",'Compound Alert'!G36,IF($B$8="Underlying Vulnerability",'Compound Alert'!J36,IF($B$8="Emerging Threat",'Compound Alert'!M36)))</f>
        <v>0</v>
      </c>
      <c r="H166" s="23">
        <f ca="1">IF($B$8="Overall Alert",'Compound Alert'!H36,IF($B$8="Underlying Vulnerability",'Compound Alert'!K36,IF($B$8="Emerging Threat",'Compound Alert'!N36)))</f>
        <v>0</v>
      </c>
      <c r="I166" s="50">
        <f ca="1">ROUNDDOWN(G166,0)</f>
        <v>0</v>
      </c>
      <c r="J166"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66"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66"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66"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66"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66"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Alert'!B214</f>
        <v>British Virgin Islands</v>
      </c>
      <c r="C167" s="20" t="str">
        <f>'Compound Alert'!C214</f>
        <v>VGB</v>
      </c>
      <c r="D167" s="20" t="str">
        <f>'Compound Alert'!D214</f>
        <v>LCN           Latin America &amp; Caribbean</v>
      </c>
      <c r="E167" s="20" t="str">
        <f>'Compound Alert'!E214</f>
        <v>NA</v>
      </c>
      <c r="F167" s="217">
        <f>'Compound Alert'!F214</f>
        <v>0</v>
      </c>
      <c r="G167" s="22">
        <f ca="1">IF($B$8="Overall Alert",'Compound Alert'!G214,IF($B$8="Underlying Vulnerability",'Compound Alert'!J214,IF($B$8="Emerging Threat",'Compound Alert'!M214)))</f>
        <v>0</v>
      </c>
      <c r="H167" s="23">
        <f ca="1">IF($B$8="Overall Alert",'Compound Alert'!H214,IF($B$8="Underlying Vulnerability",'Compound Alert'!K214,IF($B$8="Emerging Threat",'Compound Alert'!N214)))</f>
        <v>0</v>
      </c>
      <c r="I167" s="50">
        <f ca="1">ROUNDDOWN(G167,0)</f>
        <v>0</v>
      </c>
      <c r="J167"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67"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67"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67"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67"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167"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Alert'!B24</f>
        <v>Bulgaria</v>
      </c>
      <c r="C168" s="20" t="str">
        <f>'Compound Alert'!C24</f>
        <v>BGR</v>
      </c>
      <c r="D168" s="20" t="str">
        <f>'Compound Alert'!D24</f>
        <v>ECS           Europe &amp; Central Asia</v>
      </c>
      <c r="E168" s="20" t="str">
        <f>'Compound Alert'!E24</f>
        <v>IBRD</v>
      </c>
      <c r="F168" s="217">
        <f ca="1">'Compound Alert'!F24</f>
        <v>19</v>
      </c>
      <c r="G168" s="22">
        <f ca="1">IF($B$8="Overall Alert",'Compound Alert'!G24,IF($B$8="Underlying Vulnerability",'Compound Alert'!J24,IF($B$8="Emerging Threat",'Compound Alert'!M24)))</f>
        <v>0</v>
      </c>
      <c r="H168" s="23">
        <f ca="1">IF($B$8="Overall Alert",'Compound Alert'!H24,IF($B$8="Underlying Vulnerability",'Compound Alert'!K24,IF($B$8="Emerging Threat",'Compound Alert'!N24)))</f>
        <v>0</v>
      </c>
      <c r="I168" s="50">
        <f ca="1">ROUNDDOWN(G168,0)</f>
        <v>0</v>
      </c>
      <c r="J168"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168"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168"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168"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168"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168"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Alert'!B49</f>
        <v>Cabo Verde</v>
      </c>
      <c r="C169" s="20" t="str">
        <f>'Compound Alert'!C49</f>
        <v>CPV</v>
      </c>
      <c r="D169" s="20" t="str">
        <f>'Compound Alert'!D49</f>
        <v>SSF           Sub-Saharan Africa</v>
      </c>
      <c r="E169" s="20" t="str">
        <f>'Compound Alert'!E49</f>
        <v>Blend</v>
      </c>
      <c r="F169" s="217">
        <f ca="1">'Compound Alert'!F49</f>
        <v>44</v>
      </c>
      <c r="G169" s="22">
        <f ca="1">IF($B$8="Overall Alert",'Compound Alert'!G49,IF($B$8="Underlying Vulnerability",'Compound Alert'!J49,IF($B$8="Emerging Threat",'Compound Alert'!M49)))</f>
        <v>0</v>
      </c>
      <c r="H169" s="23">
        <f ca="1">IF($B$8="Overall Alert",'Compound Alert'!H49,IF($B$8="Underlying Vulnerability",'Compound Alert'!K49,IF($B$8="Emerging Threat",'Compound Alert'!N49)))</f>
        <v>0</v>
      </c>
      <c r="I169" s="50">
        <f ca="1">ROUNDDOWN(G169,0)</f>
        <v>0</v>
      </c>
      <c r="J169"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169"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169"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169"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169"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169"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Alert'!B38</f>
        <v>Canada</v>
      </c>
      <c r="C170" s="20" t="str">
        <f>'Compound Alert'!C38</f>
        <v>CAN</v>
      </c>
      <c r="D170" s="20" t="str">
        <f>'Compound Alert'!D38</f>
        <v>NAC           North America</v>
      </c>
      <c r="E170" s="20" t="str">
        <f>'Compound Alert'!E38</f>
        <v>NA</v>
      </c>
      <c r="F170" s="217">
        <f ca="1">'Compound Alert'!F38</f>
        <v>33</v>
      </c>
      <c r="G170" s="22">
        <f ca="1">IF($B$8="Overall Alert",'Compound Alert'!G38,IF($B$8="Underlying Vulnerability",'Compound Alert'!J38,IF($B$8="Emerging Threat",'Compound Alert'!M38)))</f>
        <v>0</v>
      </c>
      <c r="H170" s="23">
        <f ca="1">IF($B$8="Overall Alert",'Compound Alert'!H38,IF($B$8="Underlying Vulnerability",'Compound Alert'!K38,IF($B$8="Emerging Threat",'Compound Alert'!N38)))</f>
        <v>0</v>
      </c>
      <c r="I170" s="50">
        <f ca="1">ROUNDDOWN(G170,0)</f>
        <v>0</v>
      </c>
      <c r="J170"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170"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170"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170"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170"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170"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Alert'!B53</f>
        <v>Cayman Islands</v>
      </c>
      <c r="C171" s="20" t="str">
        <f>'Compound Alert'!C53</f>
        <v>CYM</v>
      </c>
      <c r="D171" s="20" t="str">
        <f>'Compound Alert'!D53</f>
        <v>LCN           Latin America &amp; Caribbean</v>
      </c>
      <c r="E171" s="20" t="str">
        <f>'Compound Alert'!E53</f>
        <v>NA</v>
      </c>
      <c r="F171" s="217">
        <f ca="1">'Compound Alert'!F53</f>
        <v>48</v>
      </c>
      <c r="G171" s="22">
        <f ca="1">IF($B$8="Overall Alert",'Compound Alert'!G53,IF($B$8="Underlying Vulnerability",'Compound Alert'!J53,IF($B$8="Emerging Threat",'Compound Alert'!M53)))</f>
        <v>0</v>
      </c>
      <c r="H171" s="23">
        <f ca="1">IF($B$8="Overall Alert",'Compound Alert'!H53,IF($B$8="Underlying Vulnerability",'Compound Alert'!K53,IF($B$8="Emerging Threat",'Compound Alert'!N53)))</f>
        <v>0</v>
      </c>
      <c r="I171" s="50">
        <f ca="1">ROUNDDOWN(G171,0)</f>
        <v>0</v>
      </c>
      <c r="J171"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171"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171"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171"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171"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171"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Alert'!B40</f>
        <v>Channel Islands</v>
      </c>
      <c r="C172" s="20" t="str">
        <f>'Compound Alert'!C40</f>
        <v>CHI</v>
      </c>
      <c r="D172" s="20" t="str">
        <f>'Compound Alert'!D40</f>
        <v>ECS           Europe &amp; Central Asia</v>
      </c>
      <c r="E172" s="20" t="str">
        <f>'Compound Alert'!E40</f>
        <v>NA</v>
      </c>
      <c r="F172" s="217">
        <f ca="1">'Compound Alert'!F40</f>
        <v>35</v>
      </c>
      <c r="G172" s="22">
        <f ca="1">IF($B$8="Overall Alert",'Compound Alert'!G40,IF($B$8="Underlying Vulnerability",'Compound Alert'!J40,IF($B$8="Emerging Threat",'Compound Alert'!M40)))</f>
        <v>0</v>
      </c>
      <c r="H172" s="23">
        <f ca="1">IF($B$8="Overall Alert",'Compound Alert'!H40,IF($B$8="Underlying Vulnerability",'Compound Alert'!K40,IF($B$8="Emerging Threat",'Compound Alert'!N40)))</f>
        <v>0</v>
      </c>
      <c r="I172" s="50">
        <f ca="1">ROUNDDOWN(G172,0)</f>
        <v>0</v>
      </c>
      <c r="J172"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172"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172"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172"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172"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172"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Alert'!B42</f>
        <v>China</v>
      </c>
      <c r="C173" s="20" t="str">
        <f>'Compound Alert'!C42</f>
        <v>CHN</v>
      </c>
      <c r="D173" s="20" t="str">
        <f>'Compound Alert'!D42</f>
        <v>EAS           East Asia &amp; Pacific</v>
      </c>
      <c r="E173" s="20" t="str">
        <f>'Compound Alert'!E42</f>
        <v>IBRD</v>
      </c>
      <c r="F173" s="217">
        <f ca="1">'Compound Alert'!F42</f>
        <v>37</v>
      </c>
      <c r="G173" s="22">
        <f ca="1">IF($B$8="Overall Alert",'Compound Alert'!G42,IF($B$8="Underlying Vulnerability",'Compound Alert'!J42,IF($B$8="Emerging Threat",'Compound Alert'!M42)))</f>
        <v>0</v>
      </c>
      <c r="H173" s="23">
        <f ca="1">IF($B$8="Overall Alert",'Compound Alert'!H42,IF($B$8="Underlying Vulnerability",'Compound Alert'!K42,IF($B$8="Emerging Threat",'Compound Alert'!N42)))</f>
        <v>0</v>
      </c>
      <c r="I173" s="50">
        <f ca="1">ROUNDDOWN(G173,0)</f>
        <v>0</v>
      </c>
      <c r="J173"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73"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73"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LOW</v>
      </c>
      <c r="M173"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73"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173"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Alert'!B90</f>
        <v>Croatia</v>
      </c>
      <c r="C174" s="20" t="str">
        <f>'Compound Alert'!C90</f>
        <v>HRV</v>
      </c>
      <c r="D174" s="20" t="str">
        <f>'Compound Alert'!D90</f>
        <v>ECS           Europe &amp; Central Asia</v>
      </c>
      <c r="E174" s="20" t="str">
        <f>'Compound Alert'!E90</f>
        <v>IBRD</v>
      </c>
      <c r="F174" s="217">
        <f ca="1">'Compound Alert'!F90</f>
        <v>85</v>
      </c>
      <c r="G174" s="22">
        <f ca="1">IF($B$8="Overall Alert",'Compound Alert'!G90,IF($B$8="Underlying Vulnerability",'Compound Alert'!J90,IF($B$8="Emerging Threat",'Compound Alert'!M90)))</f>
        <v>0</v>
      </c>
      <c r="H174" s="23">
        <f ca="1">IF($B$8="Overall Alert",'Compound Alert'!H90,IF($B$8="Underlying Vulnerability",'Compound Alert'!K90,IF($B$8="Emerging Threat",'Compound Alert'!N90)))</f>
        <v>0</v>
      </c>
      <c r="I174" s="50">
        <f ca="1">ROUNDDOWN(G174,0)</f>
        <v>0</v>
      </c>
      <c r="J174"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174"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174"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174"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174"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174"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Alert'!B52</f>
        <v>Curaçao</v>
      </c>
      <c r="C175" s="20" t="str">
        <f>'Compound Alert'!C52</f>
        <v>CUW</v>
      </c>
      <c r="D175" s="20" t="str">
        <f>'Compound Alert'!D52</f>
        <v>LCN           Latin America &amp; Caribbean</v>
      </c>
      <c r="E175" s="20" t="str">
        <f>'Compound Alert'!E52</f>
        <v>NA</v>
      </c>
      <c r="F175" s="217">
        <f ca="1">'Compound Alert'!F52</f>
        <v>47</v>
      </c>
      <c r="G175" s="22">
        <f ca="1">IF($B$8="Overall Alert",'Compound Alert'!G52,IF($B$8="Underlying Vulnerability",'Compound Alert'!J52,IF($B$8="Emerging Threat",'Compound Alert'!M52)))</f>
        <v>0</v>
      </c>
      <c r="H175" s="23">
        <f ca="1">IF($B$8="Overall Alert",'Compound Alert'!H52,IF($B$8="Underlying Vulnerability",'Compound Alert'!K52,IF($B$8="Emerging Threat",'Compound Alert'!N52)))</f>
        <v>0</v>
      </c>
      <c r="I175" s="50">
        <f ca="1">ROUNDDOWN(G175,0)</f>
        <v>0</v>
      </c>
      <c r="J175"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175"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175"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175"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175"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175"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Alert'!B54</f>
        <v>Cyprus</v>
      </c>
      <c r="C176" s="20" t="str">
        <f>'Compound Alert'!C54</f>
        <v>CYP</v>
      </c>
      <c r="D176" s="20" t="str">
        <f>'Compound Alert'!D54</f>
        <v>ECS           Europe &amp; Central Asia</v>
      </c>
      <c r="E176" s="20" t="str">
        <f>'Compound Alert'!E54</f>
        <v>NA</v>
      </c>
      <c r="F176" s="217">
        <f ca="1">'Compound Alert'!F54</f>
        <v>49</v>
      </c>
      <c r="G176" s="22">
        <f ca="1">IF($B$8="Overall Alert",'Compound Alert'!G54,IF($B$8="Underlying Vulnerability",'Compound Alert'!J54,IF($B$8="Emerging Threat",'Compound Alert'!M54)))</f>
        <v>0</v>
      </c>
      <c r="H176" s="23">
        <f ca="1">IF($B$8="Overall Alert",'Compound Alert'!H54,IF($B$8="Underlying Vulnerability",'Compound Alert'!K54,IF($B$8="Emerging Threat",'Compound Alert'!N54)))</f>
        <v>0</v>
      </c>
      <c r="I176" s="50">
        <f ca="1">ROUNDDOWN(G176,0)</f>
        <v>0</v>
      </c>
      <c r="J176"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176"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176"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176"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176"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176"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Alert'!B55</f>
        <v>Czech Republic</v>
      </c>
      <c r="C177" s="20" t="str">
        <f>'Compound Alert'!C55</f>
        <v>CZE</v>
      </c>
      <c r="D177" s="20" t="str">
        <f>'Compound Alert'!D55</f>
        <v>ECS           Europe &amp; Central Asia</v>
      </c>
      <c r="E177" s="20" t="str">
        <f>'Compound Alert'!E55</f>
        <v>NA</v>
      </c>
      <c r="F177" s="217">
        <f ca="1">'Compound Alert'!F55</f>
        <v>50</v>
      </c>
      <c r="G177" s="22">
        <f ca="1">IF($B$8="Overall Alert",'Compound Alert'!G55,IF($B$8="Underlying Vulnerability",'Compound Alert'!J55,IF($B$8="Emerging Threat",'Compound Alert'!M55)))</f>
        <v>0</v>
      </c>
      <c r="H177" s="23">
        <f ca="1">IF($B$8="Overall Alert",'Compound Alert'!H55,IF($B$8="Underlying Vulnerability",'Compound Alert'!K55,IF($B$8="Emerging Threat",'Compound Alert'!N55)))</f>
        <v>0</v>
      </c>
      <c r="I177" s="50">
        <f ca="1">ROUNDDOWN(G177,0)</f>
        <v>0</v>
      </c>
      <c r="J177"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177"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177"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177"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177"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177"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Alert'!B59</f>
        <v>Denmark</v>
      </c>
      <c r="C178" s="20" t="str">
        <f>'Compound Alert'!C59</f>
        <v>DNK</v>
      </c>
      <c r="D178" s="20" t="str">
        <f>'Compound Alert'!D59</f>
        <v>ECS           Europe &amp; Central Asia</v>
      </c>
      <c r="E178" s="20" t="str">
        <f>'Compound Alert'!E59</f>
        <v>NA</v>
      </c>
      <c r="F178" s="217">
        <f ca="1">'Compound Alert'!F59</f>
        <v>54</v>
      </c>
      <c r="G178" s="22">
        <f ca="1">IF($B$8="Overall Alert",'Compound Alert'!G59,IF($B$8="Underlying Vulnerability",'Compound Alert'!J59,IF($B$8="Emerging Threat",'Compound Alert'!M59)))</f>
        <v>0</v>
      </c>
      <c r="H178" s="23">
        <f ca="1">IF($B$8="Overall Alert",'Compound Alert'!H59,IF($B$8="Underlying Vulnerability",'Compound Alert'!K59,IF($B$8="Emerging Threat",'Compound Alert'!N59)))</f>
        <v>0</v>
      </c>
      <c r="I178" s="50">
        <f ca="1">ROUNDDOWN(G178,0)</f>
        <v>0</v>
      </c>
      <c r="J178"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178"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178"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178"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178"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178"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Alert'!B58</f>
        <v>Dominica</v>
      </c>
      <c r="C179" s="20" t="str">
        <f>'Compound Alert'!C58</f>
        <v>DMA</v>
      </c>
      <c r="D179" s="20" t="str">
        <f>'Compound Alert'!D58</f>
        <v>LCN           Latin America &amp; Caribbean</v>
      </c>
      <c r="E179" s="20" t="str">
        <f>'Compound Alert'!E58</f>
        <v>Blend</v>
      </c>
      <c r="F179" s="217">
        <f ca="1">'Compound Alert'!F58</f>
        <v>53</v>
      </c>
      <c r="G179" s="22">
        <f ca="1">IF($B$8="Overall Alert",'Compound Alert'!G58,IF($B$8="Underlying Vulnerability",'Compound Alert'!J58,IF($B$8="Emerging Threat",'Compound Alert'!M58)))</f>
        <v>0</v>
      </c>
      <c r="H179" s="23">
        <f ca="1">IF($B$8="Overall Alert",'Compound Alert'!H58,IF($B$8="Underlying Vulnerability",'Compound Alert'!K58,IF($B$8="Emerging Threat",'Compound Alert'!N58)))</f>
        <v>0</v>
      </c>
      <c r="I179" s="50">
        <f ca="1">ROUNDDOWN(G179,0)</f>
        <v>0</v>
      </c>
      <c r="J179"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79"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79"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79"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79"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179"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Alert'!B66</f>
        <v>Estonia</v>
      </c>
      <c r="C180" s="20" t="str">
        <f>'Compound Alert'!C66</f>
        <v>EST</v>
      </c>
      <c r="D180" s="20" t="str">
        <f>'Compound Alert'!D66</f>
        <v>ECS           Europe &amp; Central Asia</v>
      </c>
      <c r="E180" s="20" t="str">
        <f>'Compound Alert'!E66</f>
        <v>NA</v>
      </c>
      <c r="F180" s="217">
        <f ca="1">'Compound Alert'!F66</f>
        <v>61</v>
      </c>
      <c r="G180" s="22">
        <f ca="1">IF($B$8="Overall Alert",'Compound Alert'!G66,IF($B$8="Underlying Vulnerability",'Compound Alert'!J66,IF($B$8="Emerging Threat",'Compound Alert'!M66)))</f>
        <v>0</v>
      </c>
      <c r="H180" s="23">
        <f ca="1">IF($B$8="Overall Alert",'Compound Alert'!H66,IF($B$8="Underlying Vulnerability",'Compound Alert'!K66,IF($B$8="Emerging Threat",'Compound Alert'!N66)))</f>
        <v>0</v>
      </c>
      <c r="I180" s="50">
        <f ca="1">ROUNDDOWN(G180,0)</f>
        <v>0</v>
      </c>
      <c r="J180"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180"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180"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180"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180"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180"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Alert'!B71</f>
        <v>Faroe Islands</v>
      </c>
      <c r="C181" s="20" t="str">
        <f>'Compound Alert'!C71</f>
        <v>FRO</v>
      </c>
      <c r="D181" s="20" t="str">
        <f>'Compound Alert'!D71</f>
        <v>ECS           Europe &amp; Central Asia</v>
      </c>
      <c r="E181" s="20" t="str">
        <f>'Compound Alert'!E71</f>
        <v>NA</v>
      </c>
      <c r="F181" s="217">
        <f ca="1">'Compound Alert'!F71</f>
        <v>66</v>
      </c>
      <c r="G181" s="22">
        <f ca="1">IF($B$8="Overall Alert",'Compound Alert'!G71,IF($B$8="Underlying Vulnerability",'Compound Alert'!J71,IF($B$8="Emerging Threat",'Compound Alert'!M71)))</f>
        <v>0</v>
      </c>
      <c r="H181" s="23">
        <f ca="1">IF($B$8="Overall Alert",'Compound Alert'!H71,IF($B$8="Underlying Vulnerability",'Compound Alert'!K71,IF($B$8="Emerging Threat",'Compound Alert'!N71)))</f>
        <v>0</v>
      </c>
      <c r="I181" s="50">
        <f ca="1">ROUNDDOWN(G181,0)</f>
        <v>0</v>
      </c>
      <c r="J181"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181"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181"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181"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181"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181"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Alert'!B68</f>
        <v>Finland</v>
      </c>
      <c r="C182" s="20" t="str">
        <f>'Compound Alert'!C68</f>
        <v>FIN</v>
      </c>
      <c r="D182" s="20" t="str">
        <f>'Compound Alert'!D68</f>
        <v>ECS           Europe &amp; Central Asia</v>
      </c>
      <c r="E182" s="20" t="str">
        <f>'Compound Alert'!E68</f>
        <v>NA</v>
      </c>
      <c r="F182" s="217">
        <f ca="1">'Compound Alert'!F68</f>
        <v>63</v>
      </c>
      <c r="G182" s="22">
        <f ca="1">IF($B$8="Overall Alert",'Compound Alert'!G68,IF($B$8="Underlying Vulnerability",'Compound Alert'!J68,IF($B$8="Emerging Threat",'Compound Alert'!M68)))</f>
        <v>0</v>
      </c>
      <c r="H182" s="23">
        <f ca="1">IF($B$8="Overall Alert",'Compound Alert'!H68,IF($B$8="Underlying Vulnerability",'Compound Alert'!K68,IF($B$8="Emerging Threat",'Compound Alert'!N68)))</f>
        <v>0</v>
      </c>
      <c r="I182" s="50">
        <f ca="1">ROUNDDOWN(G182,0)</f>
        <v>0</v>
      </c>
      <c r="J182"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182"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182"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182"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182"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182"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Alert'!B70</f>
        <v>France</v>
      </c>
      <c r="C183" s="20" t="str">
        <f>'Compound Alert'!C70</f>
        <v>FRA</v>
      </c>
      <c r="D183" s="20" t="str">
        <f>'Compound Alert'!D70</f>
        <v>ECS           Europe &amp; Central Asia</v>
      </c>
      <c r="E183" s="20" t="str">
        <f>'Compound Alert'!E70</f>
        <v>NA</v>
      </c>
      <c r="F183" s="217">
        <f ca="1">'Compound Alert'!F70</f>
        <v>65</v>
      </c>
      <c r="G183" s="22">
        <f ca="1">IF($B$8="Overall Alert",'Compound Alert'!G70,IF($B$8="Underlying Vulnerability",'Compound Alert'!J70,IF($B$8="Emerging Threat",'Compound Alert'!M70)))</f>
        <v>0</v>
      </c>
      <c r="H183" s="23">
        <f ca="1">IF($B$8="Overall Alert",'Compound Alert'!H70,IF($B$8="Underlying Vulnerability",'Compound Alert'!K70,IF($B$8="Emerging Threat",'Compound Alert'!N70)))</f>
        <v>0</v>
      </c>
      <c r="I183" s="50">
        <f ca="1">ROUNDDOWN(G183,0)</f>
        <v>0</v>
      </c>
      <c r="J183"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83"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83"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83"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83"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183"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Alert'!B168</f>
        <v>French Polynesia</v>
      </c>
      <c r="C184" s="20" t="str">
        <f>'Compound Alert'!C168</f>
        <v>PYF</v>
      </c>
      <c r="D184" s="20" t="str">
        <f>'Compound Alert'!D168</f>
        <v>EAS           East Asia &amp; Pacific</v>
      </c>
      <c r="E184" s="20" t="str">
        <f>'Compound Alert'!E168</f>
        <v>NA</v>
      </c>
      <c r="F184" s="217">
        <f ca="1">'Compound Alert'!F168</f>
        <v>163</v>
      </c>
      <c r="G184" s="22">
        <f ca="1">IF($B$8="Overall Alert",'Compound Alert'!G168,IF($B$8="Underlying Vulnerability",'Compound Alert'!J168,IF($B$8="Emerging Threat",'Compound Alert'!M168)))</f>
        <v>0</v>
      </c>
      <c r="H184" s="23">
        <f ca="1">IF($B$8="Overall Alert",'Compound Alert'!H168,IF($B$8="Underlying Vulnerability",'Compound Alert'!K168,IF($B$8="Emerging Threat",'Compound Alert'!N168)))</f>
        <v>0</v>
      </c>
      <c r="I184" s="50">
        <f ca="1">ROUNDDOWN(G184,0)</f>
        <v>0</v>
      </c>
      <c r="J184"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184"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184"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184"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184"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184"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Alert'!B75</f>
        <v>Georgia</v>
      </c>
      <c r="C185" s="20" t="str">
        <f>'Compound Alert'!C75</f>
        <v>GEO</v>
      </c>
      <c r="D185" s="20" t="str">
        <f>'Compound Alert'!D75</f>
        <v>ECS           Europe &amp; Central Asia</v>
      </c>
      <c r="E185" s="20" t="str">
        <f>'Compound Alert'!E75</f>
        <v>IBRD</v>
      </c>
      <c r="F185" s="217">
        <f ca="1">'Compound Alert'!F75</f>
        <v>70</v>
      </c>
      <c r="G185" s="22">
        <f ca="1">IF($B$8="Overall Alert",'Compound Alert'!G75,IF($B$8="Underlying Vulnerability",'Compound Alert'!J75,IF($B$8="Emerging Threat",'Compound Alert'!M75)))</f>
        <v>0</v>
      </c>
      <c r="H185" s="23">
        <f ca="1">IF($B$8="Overall Alert",'Compound Alert'!H75,IF($B$8="Underlying Vulnerability",'Compound Alert'!K75,IF($B$8="Emerging Threat",'Compound Alert'!N75)))</f>
        <v>0</v>
      </c>
      <c r="I185" s="50">
        <f ca="1">ROUNDDOWN(G185,0)</f>
        <v>0</v>
      </c>
      <c r="J185"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85"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85"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85"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LOW</v>
      </c>
      <c r="N185"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85"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Alert'!B82</f>
        <v>Greece</v>
      </c>
      <c r="C186" s="20" t="str">
        <f>'Compound Alert'!C82</f>
        <v>GRC</v>
      </c>
      <c r="D186" s="20" t="str">
        <f>'Compound Alert'!D82</f>
        <v>ECS           Europe &amp; Central Asia</v>
      </c>
      <c r="E186" s="20" t="str">
        <f>'Compound Alert'!E82</f>
        <v>NA</v>
      </c>
      <c r="F186" s="217">
        <f ca="1">'Compound Alert'!F82</f>
        <v>77</v>
      </c>
      <c r="G186" s="22">
        <f ca="1">IF($B$8="Overall Alert",'Compound Alert'!G82,IF($B$8="Underlying Vulnerability",'Compound Alert'!J82,IF($B$8="Emerging Threat",'Compound Alert'!M82)))</f>
        <v>0</v>
      </c>
      <c r="H186" s="23">
        <f ca="1">IF($B$8="Overall Alert",'Compound Alert'!H82,IF($B$8="Underlying Vulnerability",'Compound Alert'!K82,IF($B$8="Emerging Threat",'Compound Alert'!N82)))</f>
        <v>0</v>
      </c>
      <c r="I186" s="50">
        <f ca="1">ROUNDDOWN(G186,0)</f>
        <v>0</v>
      </c>
      <c r="J186"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86"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86"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86"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86"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86"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Alert'!B84</f>
        <v>Greenland</v>
      </c>
      <c r="C187" s="20" t="str">
        <f>'Compound Alert'!C84</f>
        <v>GRL</v>
      </c>
      <c r="D187" s="20" t="str">
        <f>'Compound Alert'!D84</f>
        <v>ECS           Europe &amp; Central Asia</v>
      </c>
      <c r="E187" s="20" t="str">
        <f>'Compound Alert'!E84</f>
        <v>NA</v>
      </c>
      <c r="F187" s="217">
        <f ca="1">'Compound Alert'!F84</f>
        <v>79</v>
      </c>
      <c r="G187" s="22">
        <f ca="1">IF($B$8="Overall Alert",'Compound Alert'!G84,IF($B$8="Underlying Vulnerability",'Compound Alert'!J84,IF($B$8="Emerging Threat",'Compound Alert'!M84)))</f>
        <v>0</v>
      </c>
      <c r="H187" s="23">
        <f ca="1">IF($B$8="Overall Alert",'Compound Alert'!H84,IF($B$8="Underlying Vulnerability",'Compound Alert'!K84,IF($B$8="Emerging Threat",'Compound Alert'!N84)))</f>
        <v>0</v>
      </c>
      <c r="I187" s="50">
        <f ca="1">ROUNDDOWN(G187,0)</f>
        <v>0</v>
      </c>
      <c r="J187"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87"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187"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87"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187"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87"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Alert'!B83</f>
        <v>Grenada</v>
      </c>
      <c r="C188" s="20" t="str">
        <f>'Compound Alert'!C83</f>
        <v>GRD</v>
      </c>
      <c r="D188" s="20" t="str">
        <f>'Compound Alert'!D83</f>
        <v>LCN           Latin America &amp; Caribbean</v>
      </c>
      <c r="E188" s="20" t="str">
        <f>'Compound Alert'!E83</f>
        <v>Blend</v>
      </c>
      <c r="F188" s="217">
        <f ca="1">'Compound Alert'!F83</f>
        <v>78</v>
      </c>
      <c r="G188" s="22">
        <f ca="1">IF($B$8="Overall Alert",'Compound Alert'!G83,IF($B$8="Underlying Vulnerability",'Compound Alert'!J83,IF($B$8="Emerging Threat",'Compound Alert'!M83)))</f>
        <v>0</v>
      </c>
      <c r="H188" s="23">
        <f ca="1">IF($B$8="Overall Alert",'Compound Alert'!H83,IF($B$8="Underlying Vulnerability",'Compound Alert'!K83,IF($B$8="Emerging Threat",'Compound Alert'!N83)))</f>
        <v>0</v>
      </c>
      <c r="I188" s="50">
        <f ca="1">ROUNDDOWN(G188,0)</f>
        <v>0</v>
      </c>
      <c r="J188"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188"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188"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188"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188"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LOW</v>
      </c>
      <c r="O188"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Alert'!B86</f>
        <v>Guam</v>
      </c>
      <c r="C189" s="20" t="str">
        <f>'Compound Alert'!C86</f>
        <v>GUM</v>
      </c>
      <c r="D189" s="20" t="str">
        <f>'Compound Alert'!D86</f>
        <v>EAS           East Asia &amp; Pacific</v>
      </c>
      <c r="E189" s="20" t="str">
        <f>'Compound Alert'!E86</f>
        <v>NA</v>
      </c>
      <c r="F189" s="217">
        <f ca="1">'Compound Alert'!F86</f>
        <v>81</v>
      </c>
      <c r="G189" s="22">
        <f ca="1">IF($B$8="Overall Alert",'Compound Alert'!G86,IF($B$8="Underlying Vulnerability",'Compound Alert'!J86,IF($B$8="Emerging Threat",'Compound Alert'!M86)))</f>
        <v>0</v>
      </c>
      <c r="H189" s="23">
        <f ca="1">IF($B$8="Overall Alert",'Compound Alert'!H86,IF($B$8="Underlying Vulnerability",'Compound Alert'!K86,IF($B$8="Emerging Threat",'Compound Alert'!N86)))</f>
        <v>0</v>
      </c>
      <c r="I189" s="50">
        <f ca="1">ROUNDDOWN(G189,0)</f>
        <v>0</v>
      </c>
      <c r="J189"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189"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189"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189"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189"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189"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Alert'!B89</f>
        <v>Honduras</v>
      </c>
      <c r="C190" s="20" t="str">
        <f>'Compound Alert'!C89</f>
        <v>HND</v>
      </c>
      <c r="D190" s="20" t="str">
        <f>'Compound Alert'!D89</f>
        <v>LCN           Latin America &amp; Caribbean</v>
      </c>
      <c r="E190" s="20" t="str">
        <f>'Compound Alert'!E89</f>
        <v>IDA</v>
      </c>
      <c r="F190" s="217">
        <f ca="1">'Compound Alert'!F89</f>
        <v>84</v>
      </c>
      <c r="G190" s="22">
        <f ca="1">IF($B$8="Overall Alert",'Compound Alert'!G89,IF($B$8="Underlying Vulnerability",'Compound Alert'!J89,IF($B$8="Emerging Threat",'Compound Alert'!M89)))</f>
        <v>0</v>
      </c>
      <c r="H190" s="23">
        <f ca="1">IF($B$8="Overall Alert",'Compound Alert'!H89,IF($B$8="Underlying Vulnerability",'Compound Alert'!K89,IF($B$8="Emerging Threat",'Compound Alert'!N89)))</f>
        <v>0</v>
      </c>
      <c r="I190" s="50">
        <f ca="1">ROUNDDOWN(G190,0)</f>
        <v>0</v>
      </c>
      <c r="J190"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190"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190"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190"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LOW</v>
      </c>
      <c r="N190"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LOW</v>
      </c>
      <c r="O190"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Alert'!B88</f>
        <v>Hong Kong SAR, China</v>
      </c>
      <c r="C191" s="20" t="str">
        <f>'Compound Alert'!C88</f>
        <v>HKG</v>
      </c>
      <c r="D191" s="20" t="str">
        <f>'Compound Alert'!D88</f>
        <v>EAS           East Asia &amp; Pacific</v>
      </c>
      <c r="E191" s="20" t="str">
        <f>'Compound Alert'!E88</f>
        <v>NA</v>
      </c>
      <c r="F191" s="217">
        <f ca="1">'Compound Alert'!F88</f>
        <v>83</v>
      </c>
      <c r="G191" s="22">
        <f ca="1">IF($B$8="Overall Alert",'Compound Alert'!G88,IF($B$8="Underlying Vulnerability",'Compound Alert'!J88,IF($B$8="Emerging Threat",'Compound Alert'!M88)))</f>
        <v>0</v>
      </c>
      <c r="H191" s="23">
        <f ca="1">IF($B$8="Overall Alert",'Compound Alert'!H88,IF($B$8="Underlying Vulnerability",'Compound Alert'!K88,IF($B$8="Emerging Threat",'Compound Alert'!N88)))</f>
        <v>0</v>
      </c>
      <c r="I191" s="50">
        <f ca="1">ROUNDDOWN(G191,0)</f>
        <v>0</v>
      </c>
      <c r="J191"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191"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191"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191" s="25" t="e">
        <f ca="1">IF(
   $B$8="Overall Alert",IF(
      'Compound Alert'!U88 &gt;= 7, "HIGH",IF(
         'Compound Alert'!U88 &gt;= 5, "MED","LOW")), IF(
            $B$8="Underlying Vulnerability", IF(
               'Compound Alert'!AB88 &gt;= 10, "HIGH",IF(
                  'Compound Alert'!AB88 &gt;= 7, "MED","LOW")),IF(
                     $B$8="Emerging Threat", IF(
                        'Compound Alert'!AI88 &gt;= 10, "HIGH",IF(
                            'Compound Alert'!AI88 &gt;= 7, "MED","LOW")))))</f>
        <v>#N/A</v>
      </c>
      <c r="N191"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191"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Alert'!B92</f>
        <v>Hungary</v>
      </c>
      <c r="C192" s="20" t="str">
        <f>'Compound Alert'!C92</f>
        <v>HUN</v>
      </c>
      <c r="D192" s="20" t="str">
        <f>'Compound Alert'!D92</f>
        <v>ECS           Europe &amp; Central Asia</v>
      </c>
      <c r="E192" s="20" t="str">
        <f>'Compound Alert'!E92</f>
        <v>NA</v>
      </c>
      <c r="F192" s="217">
        <f ca="1">'Compound Alert'!F92</f>
        <v>87</v>
      </c>
      <c r="G192" s="22">
        <f ca="1">IF($B$8="Overall Alert",'Compound Alert'!G92,IF($B$8="Underlying Vulnerability",'Compound Alert'!J92,IF($B$8="Emerging Threat",'Compound Alert'!M92)))</f>
        <v>0</v>
      </c>
      <c r="H192" s="23">
        <f ca="1">IF($B$8="Overall Alert",'Compound Alert'!H92,IF($B$8="Underlying Vulnerability",'Compound Alert'!K92,IF($B$8="Emerging Threat",'Compound Alert'!N92)))</f>
        <v>0</v>
      </c>
      <c r="I192" s="50">
        <f ca="1">ROUNDDOWN(G192,0)</f>
        <v>0</v>
      </c>
      <c r="J192"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92"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92"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LOW</v>
      </c>
      <c r="M192"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92"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92"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Alert'!B99</f>
        <v>Iceland</v>
      </c>
      <c r="C193" s="20" t="str">
        <f>'Compound Alert'!C99</f>
        <v>ISL</v>
      </c>
      <c r="D193" s="20" t="str">
        <f>'Compound Alert'!D99</f>
        <v>ECS           Europe &amp; Central Asia</v>
      </c>
      <c r="E193" s="20" t="str">
        <f>'Compound Alert'!E99</f>
        <v>NA</v>
      </c>
      <c r="F193" s="217">
        <f ca="1">'Compound Alert'!F99</f>
        <v>94</v>
      </c>
      <c r="G193" s="22">
        <f ca="1">IF($B$8="Overall Alert",'Compound Alert'!G99,IF($B$8="Underlying Vulnerability",'Compound Alert'!J99,IF($B$8="Emerging Threat",'Compound Alert'!M99)))</f>
        <v>0</v>
      </c>
      <c r="H193" s="23">
        <f ca="1">IF($B$8="Overall Alert",'Compound Alert'!H99,IF($B$8="Underlying Vulnerability",'Compound Alert'!K99,IF($B$8="Emerging Threat",'Compound Alert'!N99)))</f>
        <v>0</v>
      </c>
      <c r="I193" s="50">
        <f ca="1">ROUNDDOWN(G193,0)</f>
        <v>0</v>
      </c>
      <c r="J193"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193"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193"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193"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193"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193"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Alert'!B93</f>
        <v>Indonesia</v>
      </c>
      <c r="C194" s="20" t="str">
        <f>'Compound Alert'!C93</f>
        <v>IDN</v>
      </c>
      <c r="D194" s="20" t="str">
        <f>'Compound Alert'!D93</f>
        <v>EAS           East Asia &amp; Pacific</v>
      </c>
      <c r="E194" s="20" t="str">
        <f>'Compound Alert'!E93</f>
        <v>IBRD</v>
      </c>
      <c r="F194" s="217">
        <f ca="1">'Compound Alert'!F93</f>
        <v>88</v>
      </c>
      <c r="G194" s="22">
        <f ca="1">IF($B$8="Overall Alert",'Compound Alert'!G93,IF($B$8="Underlying Vulnerability",'Compound Alert'!J93,IF($B$8="Emerging Threat",'Compound Alert'!M93)))</f>
        <v>0</v>
      </c>
      <c r="H194" s="23">
        <f ca="1">IF($B$8="Overall Alert",'Compound Alert'!H93,IF($B$8="Underlying Vulnerability",'Compound Alert'!K93,IF($B$8="Emerging Threat",'Compound Alert'!N93)))</f>
        <v>0</v>
      </c>
      <c r="I194" s="50">
        <f ca="1">ROUNDDOWN(G194,0)</f>
        <v>0</v>
      </c>
      <c r="J194"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194"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194"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LOW</v>
      </c>
      <c r="M194"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194"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LOW</v>
      </c>
      <c r="O194"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Alert'!B96</f>
        <v>Ireland</v>
      </c>
      <c r="C195" s="20" t="str">
        <f>'Compound Alert'!C96</f>
        <v>IRL</v>
      </c>
      <c r="D195" s="20" t="str">
        <f>'Compound Alert'!D96</f>
        <v>ECS           Europe &amp; Central Asia</v>
      </c>
      <c r="E195" s="20" t="str">
        <f>'Compound Alert'!E96</f>
        <v>NA</v>
      </c>
      <c r="F195" s="217">
        <f ca="1">'Compound Alert'!F96</f>
        <v>91</v>
      </c>
      <c r="G195" s="22">
        <f ca="1">IF($B$8="Overall Alert",'Compound Alert'!G96,IF($B$8="Underlying Vulnerability",'Compound Alert'!J96,IF($B$8="Emerging Threat",'Compound Alert'!M96)))</f>
        <v>0</v>
      </c>
      <c r="H195" s="23">
        <f ca="1">IF($B$8="Overall Alert",'Compound Alert'!H96,IF($B$8="Underlying Vulnerability",'Compound Alert'!K96,IF($B$8="Emerging Threat",'Compound Alert'!N96)))</f>
        <v>0</v>
      </c>
      <c r="I195" s="50">
        <f ca="1">ROUNDDOWN(G195,0)</f>
        <v>0</v>
      </c>
      <c r="J195"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195"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195"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195"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195"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195"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Alert'!B94</f>
        <v>Isle of Man</v>
      </c>
      <c r="C196" s="20" t="str">
        <f>'Compound Alert'!C94</f>
        <v>IMN</v>
      </c>
      <c r="D196" s="20" t="str">
        <f>'Compound Alert'!D94</f>
        <v>ECS           Europe &amp; Central Asia</v>
      </c>
      <c r="E196" s="20" t="str">
        <f>'Compound Alert'!E94</f>
        <v>NA</v>
      </c>
      <c r="F196" s="217">
        <f ca="1">'Compound Alert'!F94</f>
        <v>89</v>
      </c>
      <c r="G196" s="22">
        <f ca="1">IF($B$8="Overall Alert",'Compound Alert'!G94,IF($B$8="Underlying Vulnerability",'Compound Alert'!J94,IF($B$8="Emerging Threat",'Compound Alert'!M94)))</f>
        <v>0</v>
      </c>
      <c r="H196" s="23">
        <f ca="1">IF($B$8="Overall Alert",'Compound Alert'!H94,IF($B$8="Underlying Vulnerability",'Compound Alert'!K94,IF($B$8="Emerging Threat",'Compound Alert'!N94)))</f>
        <v>0</v>
      </c>
      <c r="I196" s="50">
        <f ca="1">ROUNDDOWN(G196,0)</f>
        <v>0</v>
      </c>
      <c r="J196"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196"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196"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196"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196"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196"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Alert'!B101</f>
        <v>Italy</v>
      </c>
      <c r="C197" s="20" t="str">
        <f>'Compound Alert'!C101</f>
        <v>ITA</v>
      </c>
      <c r="D197" s="20" t="str">
        <f>'Compound Alert'!D101</f>
        <v>ECS           Europe &amp; Central Asia</v>
      </c>
      <c r="E197" s="20" t="str">
        <f>'Compound Alert'!E101</f>
        <v>NA</v>
      </c>
      <c r="F197" s="217">
        <f ca="1">'Compound Alert'!F101</f>
        <v>96</v>
      </c>
      <c r="G197" s="22">
        <f ca="1">IF($B$8="Overall Alert",'Compound Alert'!G101,IF($B$8="Underlying Vulnerability",'Compound Alert'!J101,IF($B$8="Emerging Threat",'Compound Alert'!M101)))</f>
        <v>0</v>
      </c>
      <c r="H197" s="23">
        <f ca="1">IF($B$8="Overall Alert",'Compound Alert'!H101,IF($B$8="Underlying Vulnerability",'Compound Alert'!K101,IF($B$8="Emerging Threat",'Compound Alert'!N101)))</f>
        <v>0</v>
      </c>
      <c r="I197" s="50">
        <f ca="1">ROUNDDOWN(G197,0)</f>
        <v>0</v>
      </c>
      <c r="J197"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197"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197"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197"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197"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197"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Alert'!B102</f>
        <v>Jamaica</v>
      </c>
      <c r="C198" s="20" t="str">
        <f>'Compound Alert'!C102</f>
        <v>JAM</v>
      </c>
      <c r="D198" s="20" t="str">
        <f>'Compound Alert'!D102</f>
        <v>LCN           Latin America &amp; Caribbean</v>
      </c>
      <c r="E198" s="20" t="str">
        <f>'Compound Alert'!E102</f>
        <v>IBRD</v>
      </c>
      <c r="F198" s="217">
        <f ca="1">'Compound Alert'!F102</f>
        <v>97</v>
      </c>
      <c r="G198" s="22">
        <f ca="1">IF($B$8="Overall Alert",'Compound Alert'!G102,IF($B$8="Underlying Vulnerability",'Compound Alert'!J102,IF($B$8="Emerging Threat",'Compound Alert'!M102)))</f>
        <v>0</v>
      </c>
      <c r="H198" s="23">
        <f ca="1">IF($B$8="Overall Alert",'Compound Alert'!H102,IF($B$8="Underlying Vulnerability",'Compound Alert'!K102,IF($B$8="Emerging Threat",'Compound Alert'!N102)))</f>
        <v>0</v>
      </c>
      <c r="I198" s="50">
        <f ca="1">ROUNDDOWN(G198,0)</f>
        <v>0</v>
      </c>
      <c r="J198"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198"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198"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198"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198"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198"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Alert'!B104</f>
        <v>Japan</v>
      </c>
      <c r="C199" s="20" t="str">
        <f>'Compound Alert'!C104</f>
        <v>JPN</v>
      </c>
      <c r="D199" s="20" t="str">
        <f>'Compound Alert'!D104</f>
        <v>EAS           East Asia &amp; Pacific</v>
      </c>
      <c r="E199" s="20" t="str">
        <f>'Compound Alert'!E104</f>
        <v>NA</v>
      </c>
      <c r="F199" s="217">
        <f ca="1">'Compound Alert'!F104</f>
        <v>99</v>
      </c>
      <c r="G199" s="22">
        <f ca="1">IF($B$8="Overall Alert",'Compound Alert'!G104,IF($B$8="Underlying Vulnerability",'Compound Alert'!J104,IF($B$8="Emerging Threat",'Compound Alert'!M104)))</f>
        <v>0</v>
      </c>
      <c r="H199" s="23">
        <f ca="1">IF($B$8="Overall Alert",'Compound Alert'!H104,IF($B$8="Underlying Vulnerability",'Compound Alert'!K104,IF($B$8="Emerging Threat",'Compound Alert'!N104)))</f>
        <v>0</v>
      </c>
      <c r="I199" s="50">
        <f ca="1">ROUNDDOWN(G199,0)</f>
        <v>0</v>
      </c>
      <c r="J199"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199"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199"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199"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199"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199"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Alert'!B103</f>
        <v>Jordan</v>
      </c>
      <c r="C200" s="20" t="str">
        <f>'Compound Alert'!C103</f>
        <v>JOR</v>
      </c>
      <c r="D200" s="20" t="str">
        <f>'Compound Alert'!D103</f>
        <v>MEA           Middle East &amp; North Africa</v>
      </c>
      <c r="E200" s="20" t="str">
        <f>'Compound Alert'!E103</f>
        <v>IBRD</v>
      </c>
      <c r="F200" s="217">
        <f ca="1">'Compound Alert'!F103</f>
        <v>98</v>
      </c>
      <c r="G200" s="22">
        <f ca="1">IF($B$8="Overall Alert",'Compound Alert'!G103,IF($B$8="Underlying Vulnerability",'Compound Alert'!J103,IF($B$8="Emerging Threat",'Compound Alert'!M103)))</f>
        <v>0</v>
      </c>
      <c r="H200" s="23">
        <f ca="1">IF($B$8="Overall Alert",'Compound Alert'!H103,IF($B$8="Underlying Vulnerability",'Compound Alert'!K103,IF($B$8="Emerging Threat",'Compound Alert'!N103)))</f>
        <v>0</v>
      </c>
      <c r="I200" s="50">
        <f ca="1">ROUNDDOWN(G200,0)</f>
        <v>0</v>
      </c>
      <c r="J200"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200"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200"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200"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LOW</v>
      </c>
      <c r="N200"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200"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Alert'!B105</f>
        <v>Kazakhstan</v>
      </c>
      <c r="C201" s="20" t="str">
        <f>'Compound Alert'!C105</f>
        <v>KAZ</v>
      </c>
      <c r="D201" s="20" t="str">
        <f>'Compound Alert'!D105</f>
        <v>ECS           Europe &amp; Central Asia</v>
      </c>
      <c r="E201" s="20" t="str">
        <f>'Compound Alert'!E105</f>
        <v>IBRD</v>
      </c>
      <c r="F201" s="217">
        <f ca="1">'Compound Alert'!F105</f>
        <v>100</v>
      </c>
      <c r="G201" s="22">
        <f ca="1">IF($B$8="Overall Alert",'Compound Alert'!G105,IF($B$8="Underlying Vulnerability",'Compound Alert'!J105,IF($B$8="Emerging Threat",'Compound Alert'!M105)))</f>
        <v>0</v>
      </c>
      <c r="H201" s="23">
        <f ca="1">IF($B$8="Overall Alert",'Compound Alert'!H105,IF($B$8="Underlying Vulnerability",'Compound Alert'!K105,IF($B$8="Emerging Threat",'Compound Alert'!N105)))</f>
        <v>0</v>
      </c>
      <c r="I201" s="50">
        <f ca="1">ROUNDDOWN(G201,0)</f>
        <v>0</v>
      </c>
      <c r="J201"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201"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201"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201"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201"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LOW</v>
      </c>
      <c r="O201"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Alert'!B109</f>
        <v>Kiribati</v>
      </c>
      <c r="C202" s="20" t="str">
        <f>'Compound Alert'!C109</f>
        <v>KIR</v>
      </c>
      <c r="D202" s="20" t="str">
        <f>'Compound Alert'!D109</f>
        <v>EAS           East Asia &amp; Pacific</v>
      </c>
      <c r="E202" s="20" t="str">
        <f>'Compound Alert'!E109</f>
        <v>IDA</v>
      </c>
      <c r="F202" s="217">
        <f ca="1">'Compound Alert'!F109</f>
        <v>104</v>
      </c>
      <c r="G202" s="22">
        <f ca="1">IF($B$8="Overall Alert",'Compound Alert'!G109,IF($B$8="Underlying Vulnerability",'Compound Alert'!J109,IF($B$8="Emerging Threat",'Compound Alert'!M109)))</f>
        <v>0</v>
      </c>
      <c r="H202" s="23">
        <f ca="1">IF($B$8="Overall Alert",'Compound Alert'!H109,IF($B$8="Underlying Vulnerability",'Compound Alert'!K109,IF($B$8="Emerging Threat",'Compound Alert'!N109)))</f>
        <v>0</v>
      </c>
      <c r="I202" s="50">
        <f ca="1">ROUNDDOWN(G202,0)</f>
        <v>0</v>
      </c>
      <c r="J202"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202"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202"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202"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202"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LOW</v>
      </c>
      <c r="O202"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Alert'!B111</f>
        <v>Korea, Rep.</v>
      </c>
      <c r="C203" s="20" t="str">
        <f>'Compound Alert'!C111</f>
        <v>KOR</v>
      </c>
      <c r="D203" s="20" t="str">
        <f>'Compound Alert'!D111</f>
        <v>EAS           East Asia &amp; Pacific</v>
      </c>
      <c r="E203" s="20" t="str">
        <f>'Compound Alert'!E111</f>
        <v>NA</v>
      </c>
      <c r="F203" s="217">
        <f ca="1">'Compound Alert'!F111</f>
        <v>106</v>
      </c>
      <c r="G203" s="22">
        <f ca="1">IF($B$8="Overall Alert",'Compound Alert'!G111,IF($B$8="Underlying Vulnerability",'Compound Alert'!J111,IF($B$8="Emerging Threat",'Compound Alert'!M111)))</f>
        <v>0</v>
      </c>
      <c r="H203" s="23">
        <f ca="1">IF($B$8="Overall Alert",'Compound Alert'!H111,IF($B$8="Underlying Vulnerability",'Compound Alert'!K111,IF($B$8="Emerging Threat",'Compound Alert'!N111)))</f>
        <v>0</v>
      </c>
      <c r="I203" s="50">
        <f ca="1">ROUNDDOWN(G203,0)</f>
        <v>0</v>
      </c>
      <c r="J203"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203"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203"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203"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203"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203"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Alert'!B123</f>
        <v>Latvia</v>
      </c>
      <c r="C204" s="20" t="str">
        <f>'Compound Alert'!C123</f>
        <v>LVA</v>
      </c>
      <c r="D204" s="20" t="str">
        <f>'Compound Alert'!D123</f>
        <v>ECS           Europe &amp; Central Asia</v>
      </c>
      <c r="E204" s="20" t="str">
        <f>'Compound Alert'!E123</f>
        <v>NA</v>
      </c>
      <c r="F204" s="217">
        <f ca="1">'Compound Alert'!F123</f>
        <v>118</v>
      </c>
      <c r="G204" s="22">
        <f ca="1">IF($B$8="Overall Alert",'Compound Alert'!G123,IF($B$8="Underlying Vulnerability",'Compound Alert'!J123,IF($B$8="Emerging Threat",'Compound Alert'!M123)))</f>
        <v>0</v>
      </c>
      <c r="H204" s="23">
        <f ca="1">IF($B$8="Overall Alert",'Compound Alert'!H123,IF($B$8="Underlying Vulnerability",'Compound Alert'!K123,IF($B$8="Emerging Threat",'Compound Alert'!N123)))</f>
        <v>0</v>
      </c>
      <c r="I204" s="50">
        <f ca="1">ROUNDDOWN(G204,0)</f>
        <v>0</v>
      </c>
      <c r="J204"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04"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04"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04"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04"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04"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Alert'!B118</f>
        <v>Liechtenstein</v>
      </c>
      <c r="C205" s="20" t="str">
        <f>'Compound Alert'!C118</f>
        <v>LIE</v>
      </c>
      <c r="D205" s="20" t="str">
        <f>'Compound Alert'!D118</f>
        <v>ECS           Europe &amp; Central Asia</v>
      </c>
      <c r="E205" s="20" t="str">
        <f>'Compound Alert'!E118</f>
        <v>NA</v>
      </c>
      <c r="F205" s="217">
        <f ca="1">'Compound Alert'!F118</f>
        <v>113</v>
      </c>
      <c r="G205" s="22">
        <f ca="1">IF($B$8="Overall Alert",'Compound Alert'!G118,IF($B$8="Underlying Vulnerability",'Compound Alert'!J118,IF($B$8="Emerging Threat",'Compound Alert'!M118)))</f>
        <v>0</v>
      </c>
      <c r="H205" s="23">
        <f ca="1">IF($B$8="Overall Alert",'Compound Alert'!H118,IF($B$8="Underlying Vulnerability",'Compound Alert'!K118,IF($B$8="Emerging Threat",'Compound Alert'!N118)))</f>
        <v>0</v>
      </c>
      <c r="I205" s="50">
        <f ca="1">ROUNDDOWN(G205,0)</f>
        <v>0</v>
      </c>
      <c r="J205"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05"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05"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05"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05"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05"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Alert'!B121</f>
        <v>Lithuania</v>
      </c>
      <c r="C206" s="20" t="str">
        <f>'Compound Alert'!C121</f>
        <v>LTU</v>
      </c>
      <c r="D206" s="20" t="str">
        <f>'Compound Alert'!D121</f>
        <v>ECS           Europe &amp; Central Asia</v>
      </c>
      <c r="E206" s="20" t="str">
        <f>'Compound Alert'!E121</f>
        <v>NA</v>
      </c>
      <c r="F206" s="217">
        <f ca="1">'Compound Alert'!F121</f>
        <v>116</v>
      </c>
      <c r="G206" s="22">
        <f ca="1">IF($B$8="Overall Alert",'Compound Alert'!G121,IF($B$8="Underlying Vulnerability",'Compound Alert'!J121,IF($B$8="Emerging Threat",'Compound Alert'!M121)))</f>
        <v>0</v>
      </c>
      <c r="H206" s="23">
        <f ca="1">IF($B$8="Overall Alert",'Compound Alert'!H121,IF($B$8="Underlying Vulnerability",'Compound Alert'!K121,IF($B$8="Emerging Threat",'Compound Alert'!N121)))</f>
        <v>0</v>
      </c>
      <c r="I206" s="50">
        <f ca="1">ROUNDDOWN(G206,0)</f>
        <v>0</v>
      </c>
      <c r="J206"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06"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06"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06"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06"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06"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Alert'!B122</f>
        <v>Luxembourg</v>
      </c>
      <c r="C207" s="20" t="str">
        <f>'Compound Alert'!C122</f>
        <v>LUX</v>
      </c>
      <c r="D207" s="20" t="str">
        <f>'Compound Alert'!D122</f>
        <v>ECS           Europe &amp; Central Asia</v>
      </c>
      <c r="E207" s="20" t="str">
        <f>'Compound Alert'!E122</f>
        <v>NA</v>
      </c>
      <c r="F207" s="217">
        <f ca="1">'Compound Alert'!F122</f>
        <v>117</v>
      </c>
      <c r="G207" s="22">
        <f ca="1">IF($B$8="Overall Alert",'Compound Alert'!G122,IF($B$8="Underlying Vulnerability",'Compound Alert'!J122,IF($B$8="Emerging Threat",'Compound Alert'!M122)))</f>
        <v>0</v>
      </c>
      <c r="H207" s="23">
        <f ca="1">IF($B$8="Overall Alert",'Compound Alert'!H122,IF($B$8="Underlying Vulnerability",'Compound Alert'!K122,IF($B$8="Emerging Threat",'Compound Alert'!N122)))</f>
        <v>0</v>
      </c>
      <c r="I207" s="50">
        <f ca="1">ROUNDDOWN(G207,0)</f>
        <v>0</v>
      </c>
      <c r="J207"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207"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207"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207"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207"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207"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Alert'!B124</f>
        <v>Macao SAR, China</v>
      </c>
      <c r="C208" s="20" t="str">
        <f>'Compound Alert'!C124</f>
        <v>MAC</v>
      </c>
      <c r="D208" s="20" t="str">
        <f>'Compound Alert'!D124</f>
        <v>EAS           East Asia &amp; Pacific</v>
      </c>
      <c r="E208" s="20" t="str">
        <f>'Compound Alert'!E124</f>
        <v>NA</v>
      </c>
      <c r="F208" s="217">
        <f ca="1">'Compound Alert'!F124</f>
        <v>119</v>
      </c>
      <c r="G208" s="22">
        <f ca="1">IF($B$8="Overall Alert",'Compound Alert'!G124,IF($B$8="Underlying Vulnerability",'Compound Alert'!J124,IF($B$8="Emerging Threat",'Compound Alert'!M124)))</f>
        <v>0</v>
      </c>
      <c r="H208" s="23">
        <f ca="1">IF($B$8="Overall Alert",'Compound Alert'!H124,IF($B$8="Underlying Vulnerability",'Compound Alert'!K124,IF($B$8="Emerging Threat",'Compound Alert'!N124)))</f>
        <v>0</v>
      </c>
      <c r="I208" s="50">
        <f ca="1">ROUNDDOWN(G208,0)</f>
        <v>0</v>
      </c>
      <c r="J208"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08"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08" s="25" t="e">
        <f ca="1">IF(
   $B$8="Overall Alert",IF(
      'Compound Alert'!T124 &gt;= 7, "HIGH",IF(
         'Compound Alert'!T124 &gt;= 5, "MED","LOW")), IF(
            $B$8="Underlying Vulnerability", IF(
               'Compound Alert'!AA124 &gt;= 10, "HIGH",IF(
                  'Compound Alert'!AA124 &gt;= 7, "MED","LOW")),IF(
                     $B$8="Emerging Threat", IF(
                        'Compound Alert'!AH124 &gt;= 10, "HIGH",IF(
                            'Compound Alert'!AH124 &gt;= 7, "MED","LOW")))))</f>
        <v>#N/A</v>
      </c>
      <c r="M208" s="25" t="e">
        <f ca="1">IF(
   $B$8="Overall Alert",IF(
      'Compound Alert'!U124 &gt;= 7, "HIGH",IF(
         'Compound Alert'!U124 &gt;= 5, "MED","LOW")), IF(
            $B$8="Underlying Vulnerability", IF(
               'Compound Alert'!AB124 &gt;= 10, "HIGH",IF(
                  'Compound Alert'!AB124 &gt;= 7, "MED","LOW")),IF(
                     $B$8="Emerging Threat", IF(
                        'Compound Alert'!AI124 &gt;= 10, "HIGH",IF(
                            'Compound Alert'!AI124 &gt;= 7, "MED","LOW")))))</f>
        <v>#N/A</v>
      </c>
      <c r="N208"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08"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Alert'!B144</f>
        <v>Malaysia</v>
      </c>
      <c r="C209" s="20" t="str">
        <f>'Compound Alert'!C144</f>
        <v>MYS</v>
      </c>
      <c r="D209" s="20" t="str">
        <f>'Compound Alert'!D144</f>
        <v>EAS           East Asia &amp; Pacific</v>
      </c>
      <c r="E209" s="20" t="str">
        <f>'Compound Alert'!E144</f>
        <v>IBRD</v>
      </c>
      <c r="F209" s="217">
        <f ca="1">'Compound Alert'!F144</f>
        <v>139</v>
      </c>
      <c r="G209" s="22">
        <f ca="1">IF($B$8="Overall Alert",'Compound Alert'!G144,IF($B$8="Underlying Vulnerability",'Compound Alert'!J144,IF($B$8="Emerging Threat",'Compound Alert'!M144)))</f>
        <v>0</v>
      </c>
      <c r="H209" s="23">
        <f ca="1">IF($B$8="Overall Alert",'Compound Alert'!H144,IF($B$8="Underlying Vulnerability",'Compound Alert'!K144,IF($B$8="Emerging Threat",'Compound Alert'!N144)))</f>
        <v>0</v>
      </c>
      <c r="I209" s="50">
        <f ca="1">ROUNDDOWN(G209,0)</f>
        <v>0</v>
      </c>
      <c r="J209"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209"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209"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LOW</v>
      </c>
      <c r="M209"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209"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209"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Alert'!B135</f>
        <v>Malta</v>
      </c>
      <c r="C210" s="20" t="str">
        <f>'Compound Alert'!C135</f>
        <v>MLT</v>
      </c>
      <c r="D210" s="20" t="str">
        <f>'Compound Alert'!D135</f>
        <v>MEA           Middle East &amp; North Africa</v>
      </c>
      <c r="E210" s="20" t="str">
        <f>'Compound Alert'!E135</f>
        <v>NA</v>
      </c>
      <c r="F210" s="217">
        <f ca="1">'Compound Alert'!F135</f>
        <v>130</v>
      </c>
      <c r="G210" s="22">
        <f ca="1">IF($B$8="Overall Alert",'Compound Alert'!G135,IF($B$8="Underlying Vulnerability",'Compound Alert'!J135,IF($B$8="Emerging Threat",'Compound Alert'!M135)))</f>
        <v>0</v>
      </c>
      <c r="H210" s="23">
        <f ca="1">IF($B$8="Overall Alert",'Compound Alert'!H135,IF($B$8="Underlying Vulnerability",'Compound Alert'!K135,IF($B$8="Emerging Threat",'Compound Alert'!N135)))</f>
        <v>0</v>
      </c>
      <c r="I210" s="50">
        <f ca="1">ROUNDDOWN(G210,0)</f>
        <v>0</v>
      </c>
      <c r="J210"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10"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10"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10"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10"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10"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Alert'!B141</f>
        <v>Mauritania</v>
      </c>
      <c r="C211" s="20" t="str">
        <f>'Compound Alert'!C141</f>
        <v>MRT</v>
      </c>
      <c r="D211" s="20" t="str">
        <f>'Compound Alert'!D141</f>
        <v>SSF           Sub-Saharan Africa</v>
      </c>
      <c r="E211" s="20" t="str">
        <f>'Compound Alert'!E141</f>
        <v>IDA</v>
      </c>
      <c r="F211" s="217">
        <f ca="1">'Compound Alert'!F141</f>
        <v>136</v>
      </c>
      <c r="G211" s="22">
        <f ca="1">IF($B$8="Overall Alert",'Compound Alert'!G141,IF($B$8="Underlying Vulnerability",'Compound Alert'!J141,IF($B$8="Emerging Threat",'Compound Alert'!M141)))</f>
        <v>0</v>
      </c>
      <c r="H211" s="23">
        <f ca="1">IF($B$8="Overall Alert",'Compound Alert'!H141,IF($B$8="Underlying Vulnerability",'Compound Alert'!K141,IF($B$8="Emerging Threat",'Compound Alert'!N141)))</f>
        <v>0</v>
      </c>
      <c r="I211" s="50">
        <f ca="1">ROUNDDOWN(G211,0)</f>
        <v>0</v>
      </c>
      <c r="J211"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211"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211"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211"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211"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211"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Alert'!B128</f>
        <v>Moldova</v>
      </c>
      <c r="C212" s="20" t="str">
        <f>'Compound Alert'!C128</f>
        <v>MDA</v>
      </c>
      <c r="D212" s="20" t="str">
        <f>'Compound Alert'!D128</f>
        <v>ECS           Europe &amp; Central Asia</v>
      </c>
      <c r="E212" s="20" t="str">
        <f>'Compound Alert'!E128</f>
        <v>IBRD</v>
      </c>
      <c r="F212" s="217">
        <f ca="1">'Compound Alert'!F128</f>
        <v>123</v>
      </c>
      <c r="G212" s="22">
        <f ca="1">IF($B$8="Overall Alert",'Compound Alert'!G128,IF($B$8="Underlying Vulnerability",'Compound Alert'!J128,IF($B$8="Emerging Threat",'Compound Alert'!M128)))</f>
        <v>0</v>
      </c>
      <c r="H212" s="23">
        <f ca="1">IF($B$8="Overall Alert",'Compound Alert'!H128,IF($B$8="Underlying Vulnerability",'Compound Alert'!K128,IF($B$8="Emerging Threat",'Compound Alert'!N128)))</f>
        <v>0</v>
      </c>
      <c r="I212" s="50">
        <f ca="1">ROUNDDOWN(G212,0)</f>
        <v>0</v>
      </c>
      <c r="J212"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212"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212"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LOW</v>
      </c>
      <c r="M212"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212"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212"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Alert'!B127</f>
        <v>Monaco</v>
      </c>
      <c r="C213" s="20" t="str">
        <f>'Compound Alert'!C127</f>
        <v>MCO</v>
      </c>
      <c r="D213" s="20" t="str">
        <f>'Compound Alert'!D127</f>
        <v>ECS           Europe &amp; Central Asia</v>
      </c>
      <c r="E213" s="20" t="str">
        <f>'Compound Alert'!E127</f>
        <v>NA</v>
      </c>
      <c r="F213" s="217">
        <f ca="1">'Compound Alert'!F127</f>
        <v>122</v>
      </c>
      <c r="G213" s="22">
        <f ca="1">IF($B$8="Overall Alert",'Compound Alert'!G127,IF($B$8="Underlying Vulnerability",'Compound Alert'!J127,IF($B$8="Emerging Threat",'Compound Alert'!M127)))</f>
        <v>0</v>
      </c>
      <c r="H213" s="23">
        <f ca="1">IF($B$8="Overall Alert",'Compound Alert'!H127,IF($B$8="Underlying Vulnerability",'Compound Alert'!K127,IF($B$8="Emerging Threat",'Compound Alert'!N127)))</f>
        <v>0</v>
      </c>
      <c r="I213" s="50">
        <f ca="1">ROUNDDOWN(G213,0)</f>
        <v>0</v>
      </c>
      <c r="J213"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13"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13"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13"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13"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13"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Alert'!B153</f>
        <v>Nauru</v>
      </c>
      <c r="C214" s="20" t="str">
        <f>'Compound Alert'!C153</f>
        <v>NRU</v>
      </c>
      <c r="D214" s="20" t="str">
        <f>'Compound Alert'!D153</f>
        <v>EAS           East Asia &amp; Pacific</v>
      </c>
      <c r="E214" s="20" t="str">
        <f>'Compound Alert'!E153</f>
        <v>IBRD</v>
      </c>
      <c r="F214" s="217">
        <f ca="1">'Compound Alert'!F153</f>
        <v>148</v>
      </c>
      <c r="G214" s="22">
        <f ca="1">IF($B$8="Overall Alert",'Compound Alert'!G153,IF($B$8="Underlying Vulnerability",'Compound Alert'!J153,IF($B$8="Emerging Threat",'Compound Alert'!M153)))</f>
        <v>0</v>
      </c>
      <c r="H214" s="23">
        <f ca="1">IF($B$8="Overall Alert",'Compound Alert'!H153,IF($B$8="Underlying Vulnerability",'Compound Alert'!K153,IF($B$8="Emerging Threat",'Compound Alert'!N153)))</f>
        <v>0</v>
      </c>
      <c r="I214" s="50">
        <f ca="1">ROUNDDOWN(G214,0)</f>
        <v>0</v>
      </c>
      <c r="J214"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214"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214"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214"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214"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LOW</v>
      </c>
      <c r="O214"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Alert'!B150</f>
        <v>Netherlands</v>
      </c>
      <c r="C215" s="20" t="str">
        <f>'Compound Alert'!C150</f>
        <v>NLD</v>
      </c>
      <c r="D215" s="20" t="str">
        <f>'Compound Alert'!D150</f>
        <v>ECS           Europe &amp; Central Asia</v>
      </c>
      <c r="E215" s="20" t="str">
        <f>'Compound Alert'!E150</f>
        <v>NA</v>
      </c>
      <c r="F215" s="217">
        <f ca="1">'Compound Alert'!F150</f>
        <v>145</v>
      </c>
      <c r="G215" s="22">
        <f ca="1">IF($B$8="Overall Alert",'Compound Alert'!G150,IF($B$8="Underlying Vulnerability",'Compound Alert'!J150,IF($B$8="Emerging Threat",'Compound Alert'!M150)))</f>
        <v>0</v>
      </c>
      <c r="H215" s="23">
        <f ca="1">IF($B$8="Overall Alert",'Compound Alert'!H150,IF($B$8="Underlying Vulnerability",'Compound Alert'!K150,IF($B$8="Emerging Threat",'Compound Alert'!N150)))</f>
        <v>0</v>
      </c>
      <c r="I215" s="50">
        <f ca="1">ROUNDDOWN(G215,0)</f>
        <v>0</v>
      </c>
      <c r="J215"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15"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15"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15"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15"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15"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Alert'!B154</f>
        <v>New Zealand</v>
      </c>
      <c r="C216" s="20" t="str">
        <f>'Compound Alert'!C154</f>
        <v>NZL</v>
      </c>
      <c r="D216" s="20" t="str">
        <f>'Compound Alert'!D154</f>
        <v>EAS           East Asia &amp; Pacific</v>
      </c>
      <c r="E216" s="20" t="str">
        <f>'Compound Alert'!E154</f>
        <v>NA</v>
      </c>
      <c r="F216" s="217">
        <f ca="1">'Compound Alert'!F154</f>
        <v>149</v>
      </c>
      <c r="G216" s="22">
        <f ca="1">IF($B$8="Overall Alert",'Compound Alert'!G154,IF($B$8="Underlying Vulnerability",'Compound Alert'!J154,IF($B$8="Emerging Threat",'Compound Alert'!M154)))</f>
        <v>0</v>
      </c>
      <c r="H216" s="23">
        <f ca="1">IF($B$8="Overall Alert",'Compound Alert'!H154,IF($B$8="Underlying Vulnerability",'Compound Alert'!K154,IF($B$8="Emerging Threat",'Compound Alert'!N154)))</f>
        <v>0</v>
      </c>
      <c r="I216" s="50">
        <f ca="1">ROUNDDOWN(G216,0)</f>
        <v>0</v>
      </c>
      <c r="J216"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216"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216"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216"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216"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216"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Alert'!B133</f>
        <v>North Macedonia</v>
      </c>
      <c r="C217" s="20" t="str">
        <f>'Compound Alert'!C133</f>
        <v>MKD</v>
      </c>
      <c r="D217" s="20" t="str">
        <f>'Compound Alert'!D133</f>
        <v>ECS           Europe &amp; Central Asia</v>
      </c>
      <c r="E217" s="20" t="str">
        <f>'Compound Alert'!E133</f>
        <v>IBRD</v>
      </c>
      <c r="F217" s="217">
        <f ca="1">'Compound Alert'!F133</f>
        <v>128</v>
      </c>
      <c r="G217" s="22">
        <f ca="1">IF($B$8="Overall Alert",'Compound Alert'!G133,IF($B$8="Underlying Vulnerability",'Compound Alert'!J133,IF($B$8="Emerging Threat",'Compound Alert'!M133)))</f>
        <v>0</v>
      </c>
      <c r="H217" s="23">
        <f ca="1">IF($B$8="Overall Alert",'Compound Alert'!H133,IF($B$8="Underlying Vulnerability",'Compound Alert'!K133,IF($B$8="Emerging Threat",'Compound Alert'!N133)))</f>
        <v>0</v>
      </c>
      <c r="I217" s="50">
        <f ca="1">ROUNDDOWN(G217,0)</f>
        <v>0</v>
      </c>
      <c r="J217"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17"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17"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17"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17"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17"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Alert'!B139</f>
        <v>Northern Mariana Islands</v>
      </c>
      <c r="C218" s="20" t="str">
        <f>'Compound Alert'!C139</f>
        <v>MNP</v>
      </c>
      <c r="D218" s="20" t="str">
        <f>'Compound Alert'!D139</f>
        <v>EAS           East Asia &amp; Pacific</v>
      </c>
      <c r="E218" s="20" t="str">
        <f>'Compound Alert'!E139</f>
        <v>NA</v>
      </c>
      <c r="F218" s="217">
        <f ca="1">'Compound Alert'!F139</f>
        <v>134</v>
      </c>
      <c r="G218" s="22">
        <f ca="1">IF($B$8="Overall Alert",'Compound Alert'!G139,IF($B$8="Underlying Vulnerability",'Compound Alert'!J139,IF($B$8="Emerging Threat",'Compound Alert'!M139)))</f>
        <v>0</v>
      </c>
      <c r="H218" s="23">
        <f ca="1">IF($B$8="Overall Alert",'Compound Alert'!H139,IF($B$8="Underlying Vulnerability",'Compound Alert'!K139,IF($B$8="Emerging Threat",'Compound Alert'!N139)))</f>
        <v>0</v>
      </c>
      <c r="I218" s="50">
        <f ca="1">ROUNDDOWN(G218,0)</f>
        <v>0</v>
      </c>
      <c r="J218"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18"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218"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218"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218"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18"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Alert'!B151</f>
        <v>Norway</v>
      </c>
      <c r="C219" s="20" t="str">
        <f>'Compound Alert'!C151</f>
        <v>NOR</v>
      </c>
      <c r="D219" s="20" t="str">
        <f>'Compound Alert'!D151</f>
        <v>ECS           Europe &amp; Central Asia</v>
      </c>
      <c r="E219" s="20" t="str">
        <f>'Compound Alert'!E151</f>
        <v>NA</v>
      </c>
      <c r="F219" s="217">
        <f ca="1">'Compound Alert'!F151</f>
        <v>146</v>
      </c>
      <c r="G219" s="22">
        <f ca="1">IF($B$8="Overall Alert",'Compound Alert'!G151,IF($B$8="Underlying Vulnerability",'Compound Alert'!J151,IF($B$8="Emerging Threat",'Compound Alert'!M151)))</f>
        <v>0</v>
      </c>
      <c r="H219" s="23">
        <f ca="1">IF($B$8="Overall Alert",'Compound Alert'!H151,IF($B$8="Underlying Vulnerability",'Compound Alert'!K151,IF($B$8="Emerging Threat",'Compound Alert'!N151)))</f>
        <v>0</v>
      </c>
      <c r="I219" s="50">
        <f ca="1">ROUNDDOWN(G219,0)</f>
        <v>0</v>
      </c>
      <c r="J219"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219"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219"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219"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219"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219"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Alert'!B155</f>
        <v>Oman</v>
      </c>
      <c r="C220" s="20" t="str">
        <f>'Compound Alert'!C155</f>
        <v>OMN</v>
      </c>
      <c r="D220" s="20" t="str">
        <f>'Compound Alert'!D155</f>
        <v>MEA           Middle East &amp; North Africa</v>
      </c>
      <c r="E220" s="20" t="str">
        <f>'Compound Alert'!E155</f>
        <v>NA</v>
      </c>
      <c r="F220" s="217">
        <f ca="1">'Compound Alert'!F155</f>
        <v>150</v>
      </c>
      <c r="G220" s="22">
        <f ca="1">IF($B$8="Overall Alert",'Compound Alert'!G155,IF($B$8="Underlying Vulnerability",'Compound Alert'!J155,IF($B$8="Emerging Threat",'Compound Alert'!M155)))</f>
        <v>0</v>
      </c>
      <c r="H220" s="23">
        <f ca="1">IF($B$8="Overall Alert",'Compound Alert'!H155,IF($B$8="Underlying Vulnerability",'Compound Alert'!K155,IF($B$8="Emerging Threat",'Compound Alert'!N155)))</f>
        <v>0</v>
      </c>
      <c r="I220" s="50">
        <f ca="1">ROUNDDOWN(G220,0)</f>
        <v>0</v>
      </c>
      <c r="J220"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220"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220"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220"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220"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220"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Alert'!B160</f>
        <v>Palau</v>
      </c>
      <c r="C221" s="20" t="str">
        <f>'Compound Alert'!C160</f>
        <v>PLW</v>
      </c>
      <c r="D221" s="20" t="str">
        <f>'Compound Alert'!D160</f>
        <v>EAS           East Asia &amp; Pacific</v>
      </c>
      <c r="E221" s="20" t="str">
        <f>'Compound Alert'!E160</f>
        <v>IBRD</v>
      </c>
      <c r="F221" s="217">
        <f ca="1">'Compound Alert'!F160</f>
        <v>155</v>
      </c>
      <c r="G221" s="22">
        <f ca="1">IF($B$8="Overall Alert",'Compound Alert'!G160,IF($B$8="Underlying Vulnerability",'Compound Alert'!J160,IF($B$8="Emerging Threat",'Compound Alert'!M160)))</f>
        <v>0</v>
      </c>
      <c r="H221" s="23">
        <f ca="1">IF($B$8="Overall Alert",'Compound Alert'!H160,IF($B$8="Underlying Vulnerability",'Compound Alert'!K160,IF($B$8="Emerging Threat",'Compound Alert'!N160)))</f>
        <v>0</v>
      </c>
      <c r="I221" s="50">
        <f ca="1">ROUNDDOWN(G221,0)</f>
        <v>0</v>
      </c>
      <c r="J221"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21"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21"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21"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21"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21"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Alert'!B157</f>
        <v>Panama</v>
      </c>
      <c r="C222" s="20" t="str">
        <f>'Compound Alert'!C157</f>
        <v>PAN</v>
      </c>
      <c r="D222" s="20" t="str">
        <f>'Compound Alert'!D157</f>
        <v>LCN           Latin America &amp; Caribbean</v>
      </c>
      <c r="E222" s="20" t="str">
        <f>'Compound Alert'!E157</f>
        <v>IBRD</v>
      </c>
      <c r="F222" s="217">
        <f ca="1">'Compound Alert'!F157</f>
        <v>152</v>
      </c>
      <c r="G222" s="22">
        <f ca="1">IF($B$8="Overall Alert",'Compound Alert'!G157,IF($B$8="Underlying Vulnerability",'Compound Alert'!J157,IF($B$8="Emerging Threat",'Compound Alert'!M157)))</f>
        <v>0</v>
      </c>
      <c r="H222" s="23">
        <f ca="1">IF($B$8="Overall Alert",'Compound Alert'!H157,IF($B$8="Underlying Vulnerability",'Compound Alert'!K157,IF($B$8="Emerging Threat",'Compound Alert'!N157)))</f>
        <v>0</v>
      </c>
      <c r="I222" s="50">
        <f ca="1">ROUNDDOWN(G222,0)</f>
        <v>0</v>
      </c>
      <c r="J222"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222"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222"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222"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LOW</v>
      </c>
      <c r="N222"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222"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Alert'!B159</f>
        <v>Philippines</v>
      </c>
      <c r="C223" s="20" t="str">
        <f>'Compound Alert'!C159</f>
        <v>PHL</v>
      </c>
      <c r="D223" s="20" t="str">
        <f>'Compound Alert'!D159</f>
        <v>EAS           East Asia &amp; Pacific</v>
      </c>
      <c r="E223" s="20" t="str">
        <f>'Compound Alert'!E159</f>
        <v>IBRD</v>
      </c>
      <c r="F223" s="217">
        <f ca="1">'Compound Alert'!F159</f>
        <v>154</v>
      </c>
      <c r="G223" s="22">
        <f ca="1">IF($B$8="Overall Alert",'Compound Alert'!G159,IF($B$8="Underlying Vulnerability",'Compound Alert'!J159,IF($B$8="Emerging Threat",'Compound Alert'!M159)))</f>
        <v>0</v>
      </c>
      <c r="H223" s="23">
        <f ca="1">IF($B$8="Overall Alert",'Compound Alert'!H159,IF($B$8="Underlying Vulnerability",'Compound Alert'!K159,IF($B$8="Emerging Threat",'Compound Alert'!N159)))</f>
        <v>0</v>
      </c>
      <c r="I223" s="50">
        <f ca="1">ROUNDDOWN(G223,0)</f>
        <v>0</v>
      </c>
      <c r="J223"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223"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223"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223"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223"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LOW</v>
      </c>
      <c r="O223"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Alert'!B162</f>
        <v>Poland</v>
      </c>
      <c r="C224" s="20" t="str">
        <f>'Compound Alert'!C162</f>
        <v>POL</v>
      </c>
      <c r="D224" s="20" t="str">
        <f>'Compound Alert'!D162</f>
        <v>ECS           Europe &amp; Central Asia</v>
      </c>
      <c r="E224" s="20" t="str">
        <f>'Compound Alert'!E162</f>
        <v>IBRD</v>
      </c>
      <c r="F224" s="217">
        <f ca="1">'Compound Alert'!F162</f>
        <v>157</v>
      </c>
      <c r="G224" s="22">
        <f ca="1">IF($B$8="Overall Alert",'Compound Alert'!G162,IF($B$8="Underlying Vulnerability",'Compound Alert'!J162,IF($B$8="Emerging Threat",'Compound Alert'!M162)))</f>
        <v>0</v>
      </c>
      <c r="H224" s="23">
        <f ca="1">IF($B$8="Overall Alert",'Compound Alert'!H162,IF($B$8="Underlying Vulnerability",'Compound Alert'!K162,IF($B$8="Emerging Threat",'Compound Alert'!N162)))</f>
        <v>0</v>
      </c>
      <c r="I224" s="50">
        <f ca="1">ROUNDDOWN(G224,0)</f>
        <v>0</v>
      </c>
      <c r="J224"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24"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24"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24"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24"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24"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Alert'!B165</f>
        <v>Portugal</v>
      </c>
      <c r="C225" s="20" t="str">
        <f>'Compound Alert'!C165</f>
        <v>PRT</v>
      </c>
      <c r="D225" s="20" t="str">
        <f>'Compound Alert'!D165</f>
        <v>ECS           Europe &amp; Central Asia</v>
      </c>
      <c r="E225" s="20" t="str">
        <f>'Compound Alert'!E165</f>
        <v>NA</v>
      </c>
      <c r="F225" s="217">
        <f ca="1">'Compound Alert'!F165</f>
        <v>160</v>
      </c>
      <c r="G225" s="22">
        <f ca="1">IF($B$8="Overall Alert",'Compound Alert'!G165,IF($B$8="Underlying Vulnerability",'Compound Alert'!J165,IF($B$8="Emerging Threat",'Compound Alert'!M165)))</f>
        <v>0</v>
      </c>
      <c r="H225" s="23">
        <f ca="1">IF($B$8="Overall Alert",'Compound Alert'!H165,IF($B$8="Underlying Vulnerability",'Compound Alert'!K165,IF($B$8="Emerging Threat",'Compound Alert'!N165)))</f>
        <v>0</v>
      </c>
      <c r="I225" s="50">
        <f ca="1">ROUNDDOWN(G225,0)</f>
        <v>0</v>
      </c>
      <c r="J225"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225"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225"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225"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225"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225"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Alert'!B163</f>
        <v>Puerto Rico</v>
      </c>
      <c r="C226" s="20" t="str">
        <f>'Compound Alert'!C163</f>
        <v>PRI</v>
      </c>
      <c r="D226" s="20" t="str">
        <f>'Compound Alert'!D163</f>
        <v>LCN           Latin America &amp; Caribbean</v>
      </c>
      <c r="E226" s="20" t="str">
        <f>'Compound Alert'!E163</f>
        <v>NA</v>
      </c>
      <c r="F226" s="217">
        <f ca="1">'Compound Alert'!F163</f>
        <v>158</v>
      </c>
      <c r="G226" s="22">
        <f ca="1">IF($B$8="Overall Alert",'Compound Alert'!G163,IF($B$8="Underlying Vulnerability",'Compound Alert'!J163,IF($B$8="Emerging Threat",'Compound Alert'!M163)))</f>
        <v>0</v>
      </c>
      <c r="H226" s="23">
        <f ca="1">IF($B$8="Overall Alert",'Compound Alert'!H163,IF($B$8="Underlying Vulnerability",'Compound Alert'!K163,IF($B$8="Emerging Threat",'Compound Alert'!N163)))</f>
        <v>0</v>
      </c>
      <c r="I226" s="50">
        <f ca="1">ROUNDDOWN(G226,0)</f>
        <v>0</v>
      </c>
      <c r="J226"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226"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226"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226" s="25" t="e">
        <f ca="1">IF(
   $B$8="Overall Alert",IF(
      'Compound Alert'!U163 &gt;= 7, "HIGH",IF(
         'Compound Alert'!U163 &gt;= 5, "MED","LOW")), IF(
            $B$8="Underlying Vulnerability", IF(
               'Compound Alert'!AB163 &gt;= 10, "HIGH",IF(
                  'Compound Alert'!AB163 &gt;= 7, "MED","LOW")),IF(
                     $B$8="Emerging Threat", IF(
                        'Compound Alert'!AI163 &gt;= 10, "HIGH",IF(
                            'Compound Alert'!AI163 &gt;= 7, "MED","LOW")))))</f>
        <v>#N/A</v>
      </c>
      <c r="N226"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226"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Alert'!B169</f>
        <v>Qatar</v>
      </c>
      <c r="C227" s="20" t="str">
        <f>'Compound Alert'!C169</f>
        <v>QAT</v>
      </c>
      <c r="D227" s="20" t="str">
        <f>'Compound Alert'!D169</f>
        <v>MEA           Middle East &amp; North Africa</v>
      </c>
      <c r="E227" s="20" t="str">
        <f>'Compound Alert'!E169</f>
        <v>NA</v>
      </c>
      <c r="F227" s="217">
        <f ca="1">'Compound Alert'!F169</f>
        <v>164</v>
      </c>
      <c r="G227" s="22">
        <f ca="1">IF($B$8="Overall Alert",'Compound Alert'!G169,IF($B$8="Underlying Vulnerability",'Compound Alert'!J169,IF($B$8="Emerging Threat",'Compound Alert'!M169)))</f>
        <v>0</v>
      </c>
      <c r="H227" s="23">
        <f ca="1">IF($B$8="Overall Alert",'Compound Alert'!H169,IF($B$8="Underlying Vulnerability",'Compound Alert'!K169,IF($B$8="Emerging Threat",'Compound Alert'!N169)))</f>
        <v>0</v>
      </c>
      <c r="I227" s="50">
        <f ca="1">ROUNDDOWN(G227,0)</f>
        <v>0</v>
      </c>
      <c r="J227"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27"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27"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27"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27"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27"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Alert'!B172</f>
        <v>Rwanda</v>
      </c>
      <c r="C228" s="20" t="str">
        <f>'Compound Alert'!C172</f>
        <v>RWA</v>
      </c>
      <c r="D228" s="20" t="str">
        <f>'Compound Alert'!D172</f>
        <v>SSF           Sub-Saharan Africa</v>
      </c>
      <c r="E228" s="20" t="str">
        <f>'Compound Alert'!E172</f>
        <v>IDA</v>
      </c>
      <c r="F228" s="217">
        <f ca="1">'Compound Alert'!F172</f>
        <v>167</v>
      </c>
      <c r="G228" s="22">
        <f ca="1">IF($B$8="Overall Alert",'Compound Alert'!G172,IF($B$8="Underlying Vulnerability",'Compound Alert'!J172,IF($B$8="Emerging Threat",'Compound Alert'!M172)))</f>
        <v>0</v>
      </c>
      <c r="H228" s="23">
        <f ca="1">IF($B$8="Overall Alert",'Compound Alert'!H172,IF($B$8="Underlying Vulnerability",'Compound Alert'!K172,IF($B$8="Emerging Threat",'Compound Alert'!N172)))</f>
        <v>0</v>
      </c>
      <c r="I228" s="50">
        <f ca="1">ROUNDDOWN(G228,0)</f>
        <v>0</v>
      </c>
      <c r="J228"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228"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228"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LOW</v>
      </c>
      <c r="M228"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LOW</v>
      </c>
      <c r="N228"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228"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Alert'!B218</f>
        <v>Samoa</v>
      </c>
      <c r="C229" s="20" t="str">
        <f>'Compound Alert'!C218</f>
        <v>WSM</v>
      </c>
      <c r="D229" s="20" t="str">
        <f>'Compound Alert'!D218</f>
        <v>EAS           East Asia &amp; Pacific</v>
      </c>
      <c r="E229" s="20" t="str">
        <f>'Compound Alert'!E218</f>
        <v>IDA</v>
      </c>
      <c r="F229" s="217">
        <f>'Compound Alert'!F218</f>
        <v>0</v>
      </c>
      <c r="G229" s="22">
        <f ca="1">IF($B$8="Overall Alert",'Compound Alert'!G218,IF($B$8="Underlying Vulnerability",'Compound Alert'!J218,IF($B$8="Emerging Threat",'Compound Alert'!M218)))</f>
        <v>0</v>
      </c>
      <c r="H229" s="23">
        <f ca="1">IF($B$8="Overall Alert",'Compound Alert'!H218,IF($B$8="Underlying Vulnerability",'Compound Alert'!K218,IF($B$8="Emerging Threat",'Compound Alert'!N218)))</f>
        <v>0</v>
      </c>
      <c r="I229" s="50">
        <f ca="1">ROUNDDOWN(G229,0)</f>
        <v>0</v>
      </c>
      <c r="J229"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229"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229"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229"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229"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229"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Alert'!B180</f>
        <v>San Marino</v>
      </c>
      <c r="C230" s="20" t="str">
        <f>'Compound Alert'!C180</f>
        <v>SMR</v>
      </c>
      <c r="D230" s="20" t="str">
        <f>'Compound Alert'!D180</f>
        <v>ECS           Europe &amp; Central Asia</v>
      </c>
      <c r="E230" s="20" t="str">
        <f>'Compound Alert'!E180</f>
        <v>NA</v>
      </c>
      <c r="F230" s="217">
        <f ca="1">'Compound Alert'!F180</f>
        <v>175</v>
      </c>
      <c r="G230" s="22">
        <f ca="1">IF($B$8="Overall Alert",'Compound Alert'!G180,IF($B$8="Underlying Vulnerability",'Compound Alert'!J180,IF($B$8="Emerging Threat",'Compound Alert'!M180)))</f>
        <v>0</v>
      </c>
      <c r="H230" s="23">
        <f ca="1">IF($B$8="Overall Alert",'Compound Alert'!H180,IF($B$8="Underlying Vulnerability",'Compound Alert'!K180,IF($B$8="Emerging Threat",'Compound Alert'!N180)))</f>
        <v>0</v>
      </c>
      <c r="I230" s="50">
        <f ca="1">ROUNDDOWN(G230,0)</f>
        <v>0</v>
      </c>
      <c r="J230"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30"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230"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230" s="25" t="e">
        <f ca="1">IF(
   $B$8="Overall Alert",IF(
      'Compound Alert'!U180 &gt;= 7, "HIGH",IF(
         'Compound Alert'!U180 &gt;= 5, "MED","LOW")), IF(
            $B$8="Underlying Vulnerability", IF(
               'Compound Alert'!AB180 &gt;= 10, "HIGH",IF(
                  'Compound Alert'!AB180 &gt;= 7, "MED","LOW")),IF(
                     $B$8="Emerging Threat", IF(
                        'Compound Alert'!AI180 &gt;= 10, "HIGH",IF(
                            'Compound Alert'!AI180 &gt;= 7, "MED","LOW")))))</f>
        <v>#N/A</v>
      </c>
      <c r="N230"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30"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Alert'!B173</f>
        <v>Saudi Arabia</v>
      </c>
      <c r="C231" s="20" t="str">
        <f>'Compound Alert'!C173</f>
        <v>SAU</v>
      </c>
      <c r="D231" s="20" t="str">
        <f>'Compound Alert'!D173</f>
        <v>MEA           Middle East &amp; North Africa</v>
      </c>
      <c r="E231" s="20" t="str">
        <f>'Compound Alert'!E173</f>
        <v>NA</v>
      </c>
      <c r="F231" s="217">
        <f ca="1">'Compound Alert'!F173</f>
        <v>168</v>
      </c>
      <c r="G231" s="22">
        <f ca="1">IF($B$8="Overall Alert",'Compound Alert'!G173,IF($B$8="Underlying Vulnerability",'Compound Alert'!J173,IF($B$8="Emerging Threat",'Compound Alert'!M173)))</f>
        <v>0</v>
      </c>
      <c r="H231" s="23">
        <f ca="1">IF($B$8="Overall Alert",'Compound Alert'!H173,IF($B$8="Underlying Vulnerability",'Compound Alert'!K173,IF($B$8="Emerging Threat",'Compound Alert'!N173)))</f>
        <v>0</v>
      </c>
      <c r="I231" s="50">
        <f ca="1">ROUNDDOWN(G231,0)</f>
        <v>0</v>
      </c>
      <c r="J231"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231"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231"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LOW</v>
      </c>
      <c r="M231"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231"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231"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Alert'!B182</f>
        <v>Serbia</v>
      </c>
      <c r="C232" s="20" t="str">
        <f>'Compound Alert'!C182</f>
        <v>SRB</v>
      </c>
      <c r="D232" s="20" t="str">
        <f>'Compound Alert'!D182</f>
        <v>ECS           Europe &amp; Central Asia</v>
      </c>
      <c r="E232" s="20" t="str">
        <f>'Compound Alert'!E182</f>
        <v>IBRD</v>
      </c>
      <c r="F232" s="217">
        <f ca="1">'Compound Alert'!F182</f>
        <v>177</v>
      </c>
      <c r="G232" s="22">
        <f ca="1">IF($B$8="Overall Alert",'Compound Alert'!G182,IF($B$8="Underlying Vulnerability",'Compound Alert'!J182,IF($B$8="Emerging Threat",'Compound Alert'!M182)))</f>
        <v>0</v>
      </c>
      <c r="H232" s="23">
        <f ca="1">IF($B$8="Overall Alert",'Compound Alert'!H182,IF($B$8="Underlying Vulnerability",'Compound Alert'!K182,IF($B$8="Emerging Threat",'Compound Alert'!N182)))</f>
        <v>0</v>
      </c>
      <c r="I232" s="50">
        <f ca="1">ROUNDDOWN(G232,0)</f>
        <v>0</v>
      </c>
      <c r="J232"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232"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232"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232"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232"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232"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Y232" s="27"/>
      <c r="Z232" s="27"/>
      <c r="AA232" s="27"/>
      <c r="AB232" s="27"/>
      <c r="AC232" s="27"/>
      <c r="AD232" s="27"/>
      <c r="AE232" s="27"/>
      <c r="AF232" s="27"/>
    </row>
    <row r="233" spans="1:50" x14ac:dyDescent="0.2">
      <c r="A233" s="63">
        <v>192</v>
      </c>
      <c r="B233" s="20" t="str">
        <f>'Compound Alert'!B191</f>
        <v>Seychelles</v>
      </c>
      <c r="C233" s="20" t="str">
        <f>'Compound Alert'!C191</f>
        <v>SYC</v>
      </c>
      <c r="D233" s="20" t="str">
        <f>'Compound Alert'!D191</f>
        <v>SSF           Sub-Saharan Africa</v>
      </c>
      <c r="E233" s="20" t="str">
        <f>'Compound Alert'!E191</f>
        <v>IBRD</v>
      </c>
      <c r="F233" s="217">
        <f ca="1">'Compound Alert'!F191</f>
        <v>186</v>
      </c>
      <c r="G233" s="22">
        <f ca="1">IF($B$8="Overall Alert",'Compound Alert'!G191,IF($B$8="Underlying Vulnerability",'Compound Alert'!J191,IF($B$8="Emerging Threat",'Compound Alert'!M191)))</f>
        <v>0</v>
      </c>
      <c r="H233" s="23">
        <f ca="1">IF($B$8="Overall Alert",'Compound Alert'!H191,IF($B$8="Underlying Vulnerability",'Compound Alert'!K191,IF($B$8="Emerging Threat",'Compound Alert'!N191)))</f>
        <v>0</v>
      </c>
      <c r="I233" s="50">
        <f ca="1">ROUNDDOWN(G233,0)</f>
        <v>0</v>
      </c>
      <c r="J233"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233"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233"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233"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233"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233"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Y233" s="27"/>
      <c r="Z233" s="27"/>
      <c r="AA233" s="27"/>
      <c r="AB233" s="27"/>
      <c r="AC233" s="27"/>
      <c r="AD233" s="27"/>
      <c r="AE233" s="27"/>
      <c r="AF233" s="27"/>
    </row>
    <row r="234" spans="1:50" x14ac:dyDescent="0.2">
      <c r="A234" s="63">
        <v>193</v>
      </c>
      <c r="B234" s="20" t="str">
        <f>'Compound Alert'!B176</f>
        <v>Singapore</v>
      </c>
      <c r="C234" s="20" t="str">
        <f>'Compound Alert'!C176</f>
        <v>SGP</v>
      </c>
      <c r="D234" s="20" t="str">
        <f>'Compound Alert'!D176</f>
        <v>EAS           East Asia &amp; Pacific</v>
      </c>
      <c r="E234" s="20" t="str">
        <f>'Compound Alert'!E176</f>
        <v>NA</v>
      </c>
      <c r="F234" s="217">
        <f ca="1">'Compound Alert'!F176</f>
        <v>171</v>
      </c>
      <c r="G234" s="22">
        <f ca="1">IF($B$8="Overall Alert",'Compound Alert'!G176,IF($B$8="Underlying Vulnerability",'Compound Alert'!J176,IF($B$8="Emerging Threat",'Compound Alert'!M176)))</f>
        <v>0</v>
      </c>
      <c r="H234" s="23">
        <f ca="1">IF($B$8="Overall Alert",'Compound Alert'!H176,IF($B$8="Underlying Vulnerability",'Compound Alert'!K176,IF($B$8="Emerging Threat",'Compound Alert'!N176)))</f>
        <v>0</v>
      </c>
      <c r="I234" s="50">
        <f ca="1">ROUNDDOWN(G234,0)</f>
        <v>0</v>
      </c>
      <c r="J234"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234"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234"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234"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234"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234"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c r="Y234" s="27"/>
      <c r="Z234" s="27"/>
      <c r="AA234" s="27"/>
      <c r="AB234" s="27"/>
      <c r="AC234" s="27"/>
      <c r="AD234" s="27"/>
      <c r="AE234" s="27"/>
      <c r="AF234" s="27"/>
    </row>
    <row r="235" spans="1:50" x14ac:dyDescent="0.2">
      <c r="A235" s="63">
        <v>194</v>
      </c>
      <c r="B235" s="20" t="str">
        <f>'Compound Alert'!B190</f>
        <v>Sint Maarten (Dutch part)</v>
      </c>
      <c r="C235" s="20" t="str">
        <f>'Compound Alert'!C190</f>
        <v>SXM</v>
      </c>
      <c r="D235" s="20" t="str">
        <f>'Compound Alert'!D190</f>
        <v>LCN           Latin America &amp; Caribbean</v>
      </c>
      <c r="E235" s="20" t="str">
        <f>'Compound Alert'!E190</f>
        <v>NA</v>
      </c>
      <c r="F235" s="217">
        <f ca="1">'Compound Alert'!F190</f>
        <v>185</v>
      </c>
      <c r="G235" s="22">
        <f ca="1">IF($B$8="Overall Alert",'Compound Alert'!G190,IF($B$8="Underlying Vulnerability",'Compound Alert'!J190,IF($B$8="Emerging Threat",'Compound Alert'!M190)))</f>
        <v>0</v>
      </c>
      <c r="H235" s="23">
        <f ca="1">IF($B$8="Overall Alert",'Compound Alert'!H190,IF($B$8="Underlying Vulnerability",'Compound Alert'!K190,IF($B$8="Emerging Threat",'Compound Alert'!N190)))</f>
        <v>0</v>
      </c>
      <c r="I235" s="50">
        <f ca="1">ROUNDDOWN(G235,0)</f>
        <v>0</v>
      </c>
      <c r="J235"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35"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35"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35"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35"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35"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36" spans="1:50" x14ac:dyDescent="0.2">
      <c r="A236" s="63">
        <v>195</v>
      </c>
      <c r="B236" s="20" t="str">
        <f>'Compound Alert'!B186</f>
        <v>Slovak Republic</v>
      </c>
      <c r="C236" s="20" t="str">
        <f>'Compound Alert'!C186</f>
        <v>SVK</v>
      </c>
      <c r="D236" s="20" t="str">
        <f>'Compound Alert'!D186</f>
        <v>ECS           Europe &amp; Central Asia</v>
      </c>
      <c r="E236" s="20" t="str">
        <f>'Compound Alert'!E186</f>
        <v>NA</v>
      </c>
      <c r="F236" s="217">
        <f ca="1">'Compound Alert'!F186</f>
        <v>181</v>
      </c>
      <c r="G236" s="22">
        <f ca="1">IF($B$8="Overall Alert",'Compound Alert'!G186,IF($B$8="Underlying Vulnerability",'Compound Alert'!J186,IF($B$8="Emerging Threat",'Compound Alert'!M186)))</f>
        <v>0</v>
      </c>
      <c r="H236" s="23">
        <f ca="1">IF($B$8="Overall Alert",'Compound Alert'!H186,IF($B$8="Underlying Vulnerability",'Compound Alert'!K186,IF($B$8="Emerging Threat",'Compound Alert'!N186)))</f>
        <v>0</v>
      </c>
      <c r="I236" s="50">
        <f ca="1">ROUNDDOWN(G236,0)</f>
        <v>0</v>
      </c>
      <c r="J236"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36"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36"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36"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36"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36"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row>
    <row r="237" spans="1:50" x14ac:dyDescent="0.2">
      <c r="A237" s="63">
        <v>196</v>
      </c>
      <c r="B237" s="20" t="str">
        <f>'Compound Alert'!B187</f>
        <v>Slovenia</v>
      </c>
      <c r="C237" s="20" t="str">
        <f>'Compound Alert'!C187</f>
        <v>SVN</v>
      </c>
      <c r="D237" s="20" t="str">
        <f>'Compound Alert'!D187</f>
        <v>ECS           Europe &amp; Central Asia</v>
      </c>
      <c r="E237" s="20" t="str">
        <f>'Compound Alert'!E187</f>
        <v>NA</v>
      </c>
      <c r="F237" s="217">
        <f ca="1">'Compound Alert'!F187</f>
        <v>182</v>
      </c>
      <c r="G237" s="22">
        <f ca="1">IF($B$8="Overall Alert",'Compound Alert'!G187,IF($B$8="Underlying Vulnerability",'Compound Alert'!J187,IF($B$8="Emerging Threat",'Compound Alert'!M187)))</f>
        <v>0</v>
      </c>
      <c r="H237" s="23">
        <f ca="1">IF($B$8="Overall Alert",'Compound Alert'!H187,IF($B$8="Underlying Vulnerability",'Compound Alert'!K187,IF($B$8="Emerging Threat",'Compound Alert'!N187)))</f>
        <v>0</v>
      </c>
      <c r="I237" s="50">
        <f ca="1">ROUNDDOWN(G237,0)</f>
        <v>0</v>
      </c>
      <c r="J237"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237"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237"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237"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237"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237"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row>
    <row r="238" spans="1:50" x14ac:dyDescent="0.2">
      <c r="A238" s="63">
        <v>197</v>
      </c>
      <c r="B238" s="20" t="str">
        <f>'Compound Alert'!B177</f>
        <v>Solomon Islands</v>
      </c>
      <c r="C238" s="20" t="str">
        <f>'Compound Alert'!C177</f>
        <v>SLB</v>
      </c>
      <c r="D238" s="20" t="str">
        <f>'Compound Alert'!D177</f>
        <v>EAS           East Asia &amp; Pacific</v>
      </c>
      <c r="E238" s="20" t="str">
        <f>'Compound Alert'!E177</f>
        <v>IDA</v>
      </c>
      <c r="F238" s="217">
        <f ca="1">'Compound Alert'!F177</f>
        <v>172</v>
      </c>
      <c r="G238" s="22">
        <f ca="1">IF($B$8="Overall Alert",'Compound Alert'!G177,IF($B$8="Underlying Vulnerability",'Compound Alert'!J177,IF($B$8="Emerging Threat",'Compound Alert'!M177)))</f>
        <v>0</v>
      </c>
      <c r="H238" s="23">
        <f ca="1">IF($B$8="Overall Alert",'Compound Alert'!H177,IF($B$8="Underlying Vulnerability",'Compound Alert'!K177,IF($B$8="Emerging Threat",'Compound Alert'!N177)))</f>
        <v>0</v>
      </c>
      <c r="I238" s="50">
        <f ca="1">ROUNDDOWN(G238,0)</f>
        <v>0</v>
      </c>
      <c r="J238"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238"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238"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238"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238"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238"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row>
    <row r="239" spans="1:50" x14ac:dyDescent="0.2">
      <c r="A239" s="63">
        <v>198</v>
      </c>
      <c r="B239" s="20" t="str">
        <f>'Compound Alert'!B221</f>
        <v>South Africa</v>
      </c>
      <c r="C239" s="20" t="str">
        <f>'Compound Alert'!C221</f>
        <v>ZAF</v>
      </c>
      <c r="D239" s="20" t="str">
        <f>'Compound Alert'!D221</f>
        <v>SSF           Sub-Saharan Africa</v>
      </c>
      <c r="E239" s="20" t="str">
        <f>'Compound Alert'!E221</f>
        <v>IBRD</v>
      </c>
      <c r="F239" s="217">
        <f>'Compound Alert'!F221</f>
        <v>0</v>
      </c>
      <c r="G239" s="22">
        <f ca="1">IF($B$8="Overall Alert",'Compound Alert'!G221,IF($B$8="Underlying Vulnerability",'Compound Alert'!J221,IF($B$8="Emerging Threat",'Compound Alert'!M221)))</f>
        <v>0</v>
      </c>
      <c r="H239" s="23">
        <f ca="1">IF($B$8="Overall Alert",'Compound Alert'!H221,IF($B$8="Underlying Vulnerability",'Compound Alert'!K221,IF($B$8="Emerging Threat",'Compound Alert'!N221)))</f>
        <v>0</v>
      </c>
      <c r="I239" s="50">
        <f ca="1">ROUNDDOWN(G239,0)</f>
        <v>0</v>
      </c>
      <c r="J239"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239"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239"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LOW</v>
      </c>
      <c r="M239"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LOW</v>
      </c>
      <c r="N239"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239"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row>
    <row r="240" spans="1:50" x14ac:dyDescent="0.2">
      <c r="A240" s="63">
        <v>199</v>
      </c>
      <c r="B240" s="20" t="str">
        <f>'Compound Alert'!B110</f>
        <v>St. Kitts and Nevis</v>
      </c>
      <c r="C240" s="20" t="str">
        <f>'Compound Alert'!C110</f>
        <v>KNA</v>
      </c>
      <c r="D240" s="20" t="str">
        <f>'Compound Alert'!D110</f>
        <v>LCN           Latin America &amp; Caribbean</v>
      </c>
      <c r="E240" s="20" t="str">
        <f>'Compound Alert'!E110</f>
        <v>IBRD</v>
      </c>
      <c r="F240" s="217">
        <f ca="1">'Compound Alert'!F110</f>
        <v>105</v>
      </c>
      <c r="G240" s="22">
        <f ca="1">IF($B$8="Overall Alert",'Compound Alert'!G110,IF($B$8="Underlying Vulnerability",'Compound Alert'!J110,IF($B$8="Emerging Threat",'Compound Alert'!M110)))</f>
        <v>0</v>
      </c>
      <c r="H240" s="23">
        <f ca="1">IF($B$8="Overall Alert",'Compound Alert'!H110,IF($B$8="Underlying Vulnerability",'Compound Alert'!K110,IF($B$8="Emerging Threat",'Compound Alert'!N110)))</f>
        <v>0</v>
      </c>
      <c r="I240" s="50">
        <f ca="1">ROUNDDOWN(G240,0)</f>
        <v>0</v>
      </c>
      <c r="J240"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240"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240"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240"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240"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240"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row>
    <row r="241" spans="1:15" x14ac:dyDescent="0.2">
      <c r="A241" s="63">
        <v>200</v>
      </c>
      <c r="B241" s="20" t="str">
        <f>'Compound Alert'!B117</f>
        <v>St. Lucia</v>
      </c>
      <c r="C241" s="20" t="str">
        <f>'Compound Alert'!C117</f>
        <v>LCA</v>
      </c>
      <c r="D241" s="20" t="str">
        <f>'Compound Alert'!D117</f>
        <v>LCN           Latin America &amp; Caribbean</v>
      </c>
      <c r="E241" s="20" t="str">
        <f>'Compound Alert'!E117</f>
        <v>Blend</v>
      </c>
      <c r="F241" s="217">
        <f ca="1">'Compound Alert'!F117</f>
        <v>112</v>
      </c>
      <c r="G241" s="22">
        <f ca="1">IF($B$8="Overall Alert",'Compound Alert'!G117,IF($B$8="Underlying Vulnerability",'Compound Alert'!J117,IF($B$8="Emerging Threat",'Compound Alert'!M117)))</f>
        <v>0</v>
      </c>
      <c r="H241" s="23">
        <f ca="1">IF($B$8="Overall Alert",'Compound Alert'!H117,IF($B$8="Underlying Vulnerability",'Compound Alert'!K117,IF($B$8="Emerging Threat",'Compound Alert'!N117)))</f>
        <v>0</v>
      </c>
      <c r="I241" s="50">
        <f ca="1">ROUNDDOWN(G241,0)</f>
        <v>0</v>
      </c>
      <c r="J241"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241"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241"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241"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241"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241"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row>
    <row r="242" spans="1:15" x14ac:dyDescent="0.2">
      <c r="A242" s="63">
        <v>201</v>
      </c>
      <c r="B242" s="20" t="str">
        <f>'Compound Alert'!B125</f>
        <v>St. Martin (French part)</v>
      </c>
      <c r="C242" s="20" t="str">
        <f>'Compound Alert'!C125</f>
        <v>MAF</v>
      </c>
      <c r="D242" s="20" t="str">
        <f>'Compound Alert'!D125</f>
        <v>LCN           Latin America &amp; Caribbean</v>
      </c>
      <c r="E242" s="20" t="str">
        <f>'Compound Alert'!E125</f>
        <v>NA</v>
      </c>
      <c r="F242" s="217">
        <f ca="1">'Compound Alert'!F125</f>
        <v>120</v>
      </c>
      <c r="G242" s="22">
        <f ca="1">IF($B$8="Overall Alert",'Compound Alert'!G125,IF($B$8="Underlying Vulnerability",'Compound Alert'!J125,IF($B$8="Emerging Threat",'Compound Alert'!M125)))</f>
        <v>0</v>
      </c>
      <c r="H242" s="23">
        <f ca="1">IF($B$8="Overall Alert",'Compound Alert'!H125,IF($B$8="Underlying Vulnerability",'Compound Alert'!K125,IF($B$8="Emerging Threat",'Compound Alert'!N125)))</f>
        <v>0</v>
      </c>
      <c r="I242" s="50">
        <f ca="1">ROUNDDOWN(G242,0)</f>
        <v>0</v>
      </c>
      <c r="J242"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242"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242"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242"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242"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242"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row>
    <row r="243" spans="1:15" x14ac:dyDescent="0.2">
      <c r="A243" s="63">
        <v>202</v>
      </c>
      <c r="B243" s="20" t="str">
        <f>'Compound Alert'!B212</f>
        <v>St. Vincent and the Grenadines</v>
      </c>
      <c r="C243" s="20" t="str">
        <f>'Compound Alert'!C212</f>
        <v>VCT</v>
      </c>
      <c r="D243" s="20" t="str">
        <f>'Compound Alert'!D212</f>
        <v>LCN           Latin America &amp; Caribbean</v>
      </c>
      <c r="E243" s="20" t="str">
        <f>'Compound Alert'!E212</f>
        <v>Blend</v>
      </c>
      <c r="F243" s="217">
        <f>'Compound Alert'!F212</f>
        <v>0</v>
      </c>
      <c r="G243" s="22">
        <f ca="1">IF($B$8="Overall Alert",'Compound Alert'!G212,IF($B$8="Underlying Vulnerability",'Compound Alert'!J212,IF($B$8="Emerging Threat",'Compound Alert'!M212)))</f>
        <v>0</v>
      </c>
      <c r="H243" s="23">
        <f ca="1">IF($B$8="Overall Alert",'Compound Alert'!H212,IF($B$8="Underlying Vulnerability",'Compound Alert'!K212,IF($B$8="Emerging Threat",'Compound Alert'!N212)))</f>
        <v>0</v>
      </c>
      <c r="I243" s="50">
        <f ca="1">ROUNDDOWN(G243,0)</f>
        <v>0</v>
      </c>
      <c r="J243"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243"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243"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243"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243"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243"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row>
    <row r="244" spans="1:15" x14ac:dyDescent="0.2">
      <c r="A244" s="63">
        <v>203</v>
      </c>
      <c r="B244" s="20" t="str">
        <f>'Compound Alert'!B39</f>
        <v>Switzerland</v>
      </c>
      <c r="C244" s="20" t="str">
        <f>'Compound Alert'!C39</f>
        <v>CHE</v>
      </c>
      <c r="D244" s="20" t="str">
        <f>'Compound Alert'!D39</f>
        <v>ECS           Europe &amp; Central Asia</v>
      </c>
      <c r="E244" s="20" t="str">
        <f>'Compound Alert'!E39</f>
        <v>NA</v>
      </c>
      <c r="F244" s="217">
        <f ca="1">'Compound Alert'!F39</f>
        <v>34</v>
      </c>
      <c r="G244" s="22">
        <f ca="1">IF($B$8="Overall Alert",'Compound Alert'!G39,IF($B$8="Underlying Vulnerability",'Compound Alert'!J39,IF($B$8="Emerging Threat",'Compound Alert'!M39)))</f>
        <v>0</v>
      </c>
      <c r="H244" s="23">
        <f ca="1">IF($B$8="Overall Alert",'Compound Alert'!H39,IF($B$8="Underlying Vulnerability",'Compound Alert'!K39,IF($B$8="Emerging Threat",'Compound Alert'!N39)))</f>
        <v>0</v>
      </c>
      <c r="I244" s="50">
        <f ca="1">ROUNDDOWN(G244,0)</f>
        <v>0</v>
      </c>
      <c r="J244"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244"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244"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244"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244"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244"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row>
    <row r="245" spans="1:15" x14ac:dyDescent="0.2">
      <c r="A245" s="63">
        <v>204</v>
      </c>
      <c r="B245" s="20" t="str">
        <f>'Compound Alert'!B205</f>
        <v>Taiwan, China</v>
      </c>
      <c r="C245" s="20" t="str">
        <f>'Compound Alert'!C205</f>
        <v>TWN</v>
      </c>
      <c r="D245" s="20" t="str">
        <f>'Compound Alert'!D205</f>
        <v>EAS           East Asia &amp; Pacific</v>
      </c>
      <c r="E245" s="20" t="str">
        <f>'Compound Alert'!E205</f>
        <v>NA</v>
      </c>
      <c r="F245" s="217">
        <f>'Compound Alert'!F205</f>
        <v>0</v>
      </c>
      <c r="G245" s="22">
        <f ca="1">IF($B$8="Overall Alert",'Compound Alert'!G205,IF($B$8="Underlying Vulnerability",'Compound Alert'!J205,IF($B$8="Emerging Threat",'Compound Alert'!M205)))</f>
        <v>0</v>
      </c>
      <c r="H245" s="23">
        <f ca="1">IF($B$8="Overall Alert",'Compound Alert'!H205,IF($B$8="Underlying Vulnerability",'Compound Alert'!K205,IF($B$8="Emerging Threat",'Compound Alert'!N205)))</f>
        <v>0</v>
      </c>
      <c r="I245" s="50">
        <f ca="1">ROUNDDOWN(G245,0)</f>
        <v>0</v>
      </c>
      <c r="J245"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245"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245"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LOW</v>
      </c>
      <c r="M245" s="25" t="e">
        <f ca="1">IF(
   $B$8="Overall Alert",IF(
      'Compound Alert'!U205 &gt;= 7, "HIGH",IF(
         'Compound Alert'!U205 &gt;= 5, "MED","LOW")), IF(
            $B$8="Underlying Vulnerability", IF(
               'Compound Alert'!AB205 &gt;= 10, "HIGH",IF(
                  'Compound Alert'!AB205 &gt;= 7, "MED","LOW")),IF(
                     $B$8="Emerging Threat", IF(
                        'Compound Alert'!AI205 &gt;= 10, "HIGH",IF(
                            'Compound Alert'!AI205 &gt;= 7, "MED","LOW")))))</f>
        <v>#N/A</v>
      </c>
      <c r="N245"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245"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row>
    <row r="246" spans="1:15" x14ac:dyDescent="0.2">
      <c r="A246" s="63">
        <v>205</v>
      </c>
      <c r="B246" s="20" t="str">
        <f>'Compound Alert'!B196</f>
        <v>Thailand</v>
      </c>
      <c r="C246" s="20" t="str">
        <f>'Compound Alert'!C196</f>
        <v>THA</v>
      </c>
      <c r="D246" s="20" t="str">
        <f>'Compound Alert'!D196</f>
        <v>EAS           East Asia &amp; Pacific</v>
      </c>
      <c r="E246" s="20" t="str">
        <f>'Compound Alert'!E196</f>
        <v>IBRD</v>
      </c>
      <c r="F246" s="217">
        <f>'Compound Alert'!F196</f>
        <v>0</v>
      </c>
      <c r="G246" s="22">
        <f ca="1">IF($B$8="Overall Alert",'Compound Alert'!G196,IF($B$8="Underlying Vulnerability",'Compound Alert'!J196,IF($B$8="Emerging Threat",'Compound Alert'!M196)))</f>
        <v>0</v>
      </c>
      <c r="H246" s="23">
        <f ca="1">IF($B$8="Overall Alert",'Compound Alert'!H196,IF($B$8="Underlying Vulnerability",'Compound Alert'!K196,IF($B$8="Emerging Threat",'Compound Alert'!N196)))</f>
        <v>0</v>
      </c>
      <c r="I246" s="50">
        <f ca="1">ROUNDDOWN(G246,0)</f>
        <v>0</v>
      </c>
      <c r="J246"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246"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246"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LOW</v>
      </c>
      <c r="M246"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246"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246"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row>
    <row r="247" spans="1:15" x14ac:dyDescent="0.2">
      <c r="A247" s="63">
        <v>206</v>
      </c>
      <c r="B247" s="20" t="str">
        <f>'Compound Alert'!B199</f>
        <v>Timor-Leste</v>
      </c>
      <c r="C247" s="20" t="str">
        <f>'Compound Alert'!C199</f>
        <v>TLS</v>
      </c>
      <c r="D247" s="20" t="str">
        <f>'Compound Alert'!D199</f>
        <v>EAS           East Asia &amp; Pacific</v>
      </c>
      <c r="E247" s="20" t="str">
        <f>'Compound Alert'!E199</f>
        <v>Blend</v>
      </c>
      <c r="F247" s="217">
        <f>'Compound Alert'!F199</f>
        <v>0</v>
      </c>
      <c r="G247" s="22">
        <f ca="1">IF($B$8="Overall Alert",'Compound Alert'!G199,IF($B$8="Underlying Vulnerability",'Compound Alert'!J199,IF($B$8="Emerging Threat",'Compound Alert'!M199)))</f>
        <v>0</v>
      </c>
      <c r="H247" s="23">
        <f ca="1">IF($B$8="Overall Alert",'Compound Alert'!H199,IF($B$8="Underlying Vulnerability",'Compound Alert'!K199,IF($B$8="Emerging Threat",'Compound Alert'!N199)))</f>
        <v>0</v>
      </c>
      <c r="I247" s="50">
        <f ca="1">ROUNDDOWN(G247,0)</f>
        <v>0</v>
      </c>
      <c r="J247"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247"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247"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247"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247"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LOW</v>
      </c>
      <c r="O247"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row>
    <row r="248" spans="1:15" x14ac:dyDescent="0.2">
      <c r="A248" s="63">
        <v>207</v>
      </c>
      <c r="B248" s="20" t="str">
        <f>'Compound Alert'!B195</f>
        <v>Togo</v>
      </c>
      <c r="C248" s="20" t="str">
        <f>'Compound Alert'!C195</f>
        <v>TGO</v>
      </c>
      <c r="D248" s="20" t="str">
        <f>'Compound Alert'!D195</f>
        <v>SSF           Sub-Saharan Africa</v>
      </c>
      <c r="E248" s="20" t="str">
        <f>'Compound Alert'!E195</f>
        <v>IDA</v>
      </c>
      <c r="F248" s="217">
        <f ca="1">'Compound Alert'!F195</f>
        <v>190</v>
      </c>
      <c r="G248" s="22">
        <f ca="1">IF($B$8="Overall Alert",'Compound Alert'!G195,IF($B$8="Underlying Vulnerability",'Compound Alert'!J195,IF($B$8="Emerging Threat",'Compound Alert'!M195)))</f>
        <v>0</v>
      </c>
      <c r="H248" s="23">
        <f ca="1">IF($B$8="Overall Alert",'Compound Alert'!H195,IF($B$8="Underlying Vulnerability",'Compound Alert'!K195,IF($B$8="Emerging Threat",'Compound Alert'!N195)))</f>
        <v>0</v>
      </c>
      <c r="I248" s="50">
        <f ca="1">ROUNDDOWN(G248,0)</f>
        <v>0</v>
      </c>
      <c r="J248"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248"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248"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248"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248"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248"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LOW</v>
      </c>
    </row>
    <row r="249" spans="1:15" x14ac:dyDescent="0.2">
      <c r="A249" s="63">
        <v>208</v>
      </c>
      <c r="B249" s="20" t="str">
        <f>'Compound Alert'!B200</f>
        <v>Tonga</v>
      </c>
      <c r="C249" s="20" t="str">
        <f>'Compound Alert'!C200</f>
        <v>TON</v>
      </c>
      <c r="D249" s="20" t="str">
        <f>'Compound Alert'!D200</f>
        <v>EAS           East Asia &amp; Pacific</v>
      </c>
      <c r="E249" s="20" t="str">
        <f>'Compound Alert'!E200</f>
        <v>IDA</v>
      </c>
      <c r="F249" s="217">
        <f>'Compound Alert'!F200</f>
        <v>0</v>
      </c>
      <c r="G249" s="22">
        <f ca="1">IF($B$8="Overall Alert",'Compound Alert'!G200,IF($B$8="Underlying Vulnerability",'Compound Alert'!J200,IF($B$8="Emerging Threat",'Compound Alert'!M200)))</f>
        <v>0</v>
      </c>
      <c r="H249" s="23">
        <f ca="1">IF($B$8="Overall Alert",'Compound Alert'!H200,IF($B$8="Underlying Vulnerability",'Compound Alert'!K200,IF($B$8="Emerging Threat",'Compound Alert'!N200)))</f>
        <v>0</v>
      </c>
      <c r="I249" s="50">
        <f ca="1">ROUNDDOWN(G249,0)</f>
        <v>0</v>
      </c>
      <c r="J249"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249"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249"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249"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249"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LOW</v>
      </c>
      <c r="O249"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row>
    <row r="250" spans="1:15" x14ac:dyDescent="0.2">
      <c r="A250" s="63">
        <v>209</v>
      </c>
      <c r="B250" s="20" t="str">
        <f>'Compound Alert'!B201</f>
        <v>Trinidad and Tobago</v>
      </c>
      <c r="C250" s="20" t="str">
        <f>'Compound Alert'!C201</f>
        <v>TTO</v>
      </c>
      <c r="D250" s="20" t="str">
        <f>'Compound Alert'!D201</f>
        <v>LCN           Latin America &amp; Caribbean</v>
      </c>
      <c r="E250" s="20" t="str">
        <f>'Compound Alert'!E201</f>
        <v>IBRD</v>
      </c>
      <c r="F250" s="217">
        <f>'Compound Alert'!F201</f>
        <v>0</v>
      </c>
      <c r="G250" s="22">
        <f ca="1">IF($B$8="Overall Alert",'Compound Alert'!G201,IF($B$8="Underlying Vulnerability",'Compound Alert'!J201,IF($B$8="Emerging Threat",'Compound Alert'!M201)))</f>
        <v>0</v>
      </c>
      <c r="H250" s="23">
        <f ca="1">IF($B$8="Overall Alert",'Compound Alert'!H201,IF($B$8="Underlying Vulnerability",'Compound Alert'!K201,IF($B$8="Emerging Threat",'Compound Alert'!N201)))</f>
        <v>0</v>
      </c>
      <c r="I250" s="50">
        <f ca="1">ROUNDDOWN(G250,0)</f>
        <v>0</v>
      </c>
      <c r="J250"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250"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250"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250"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250"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LOW</v>
      </c>
      <c r="O250"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row>
    <row r="251" spans="1:15" x14ac:dyDescent="0.2">
      <c r="A251" s="63">
        <v>210</v>
      </c>
      <c r="B251" s="20" t="str">
        <f>'Compound Alert'!B198</f>
        <v>Turkmenistan</v>
      </c>
      <c r="C251" s="20" t="str">
        <f>'Compound Alert'!C198</f>
        <v>TKM</v>
      </c>
      <c r="D251" s="20" t="str">
        <f>'Compound Alert'!D198</f>
        <v>ECS           Europe &amp; Central Asia</v>
      </c>
      <c r="E251" s="20" t="str">
        <f>'Compound Alert'!E198</f>
        <v>IBRD</v>
      </c>
      <c r="F251" s="217">
        <f>'Compound Alert'!F198</f>
        <v>0</v>
      </c>
      <c r="G251" s="22">
        <f ca="1">IF($B$8="Overall Alert",'Compound Alert'!G198,IF($B$8="Underlying Vulnerability",'Compound Alert'!J198,IF($B$8="Emerging Threat",'Compound Alert'!M198)))</f>
        <v>0</v>
      </c>
      <c r="H251" s="23">
        <f ca="1">IF($B$8="Overall Alert",'Compound Alert'!H198,IF($B$8="Underlying Vulnerability",'Compound Alert'!K198,IF($B$8="Emerging Threat",'Compound Alert'!N198)))</f>
        <v>0</v>
      </c>
      <c r="I251" s="50">
        <f ca="1">ROUNDDOWN(G251,0)</f>
        <v>0</v>
      </c>
      <c r="J251"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251"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251" s="25" t="e">
        <f ca="1">IF(
   $B$8="Overall Alert",IF(
      'Compound Alert'!T198 &gt;= 7, "HIGH",IF(
         'Compound Alert'!T198 &gt;= 5, "MED","LOW")), IF(
            $B$8="Underlying Vulnerability", IF(
               'Compound Alert'!AA198 &gt;= 10, "HIGH",IF(
                  'Compound Alert'!AA198 &gt;= 7, "MED","LOW")),IF(
                     $B$8="Emerging Threat", IF(
                        'Compound Alert'!AH198 &gt;= 10, "HIGH",IF(
                            'Compound Alert'!AH198 &gt;= 7, "MED","LOW")))))</f>
        <v>#N/A</v>
      </c>
      <c r="M251"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251"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LOW</v>
      </c>
      <c r="O251"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row>
    <row r="252" spans="1:15" x14ac:dyDescent="0.2">
      <c r="A252" s="63">
        <v>211</v>
      </c>
      <c r="B252" s="20" t="str">
        <f>'Compound Alert'!B193</f>
        <v>Turks and Caicos Islands</v>
      </c>
      <c r="C252" s="20" t="str">
        <f>'Compound Alert'!C193</f>
        <v>TCA</v>
      </c>
      <c r="D252" s="20" t="str">
        <f>'Compound Alert'!D193</f>
        <v>LCN           Latin America &amp; Caribbean</v>
      </c>
      <c r="E252" s="20" t="str">
        <f>'Compound Alert'!E193</f>
        <v>NA</v>
      </c>
      <c r="F252" s="217">
        <f ca="1">'Compound Alert'!F193</f>
        <v>188</v>
      </c>
      <c r="G252" s="22">
        <f ca="1">IF($B$8="Overall Alert",'Compound Alert'!G193,IF($B$8="Underlying Vulnerability",'Compound Alert'!J193,IF($B$8="Emerging Threat",'Compound Alert'!M193)))</f>
        <v>0</v>
      </c>
      <c r="H252" s="23">
        <f ca="1">IF($B$8="Overall Alert",'Compound Alert'!H193,IF($B$8="Underlying Vulnerability",'Compound Alert'!K193,IF($B$8="Emerging Threat",'Compound Alert'!N193)))</f>
        <v>0</v>
      </c>
      <c r="I252" s="50">
        <f ca="1">ROUNDDOWN(G252,0)</f>
        <v>0</v>
      </c>
      <c r="J252"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252"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252"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252"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252"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252"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row>
    <row r="253" spans="1:15" x14ac:dyDescent="0.2">
      <c r="A253" s="63">
        <v>212</v>
      </c>
      <c r="B253" s="20" t="str">
        <f>'Compound Alert'!B204</f>
        <v>Tuvalu</v>
      </c>
      <c r="C253" s="20" t="str">
        <f>'Compound Alert'!C204</f>
        <v>TUV</v>
      </c>
      <c r="D253" s="20" t="str">
        <f>'Compound Alert'!D204</f>
        <v>EAS           East Asia &amp; Pacific</v>
      </c>
      <c r="E253" s="20" t="str">
        <f>'Compound Alert'!E204</f>
        <v>IDA</v>
      </c>
      <c r="F253" s="217">
        <f>'Compound Alert'!F204</f>
        <v>0</v>
      </c>
      <c r="G253" s="22">
        <f ca="1">IF($B$8="Overall Alert",'Compound Alert'!G204,IF($B$8="Underlying Vulnerability",'Compound Alert'!J204,IF($B$8="Emerging Threat",'Compound Alert'!M204)))</f>
        <v>0</v>
      </c>
      <c r="H253" s="23">
        <f ca="1">IF($B$8="Overall Alert",'Compound Alert'!H204,IF($B$8="Underlying Vulnerability",'Compound Alert'!K204,IF($B$8="Emerging Threat",'Compound Alert'!N204)))</f>
        <v>0</v>
      </c>
      <c r="I253" s="50">
        <f ca="1">ROUNDDOWN(G253,0)</f>
        <v>0</v>
      </c>
      <c r="J253"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253"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253"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253"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253"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253"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row>
    <row r="254" spans="1:15" x14ac:dyDescent="0.2">
      <c r="A254" s="63">
        <v>213</v>
      </c>
      <c r="B254" s="20" t="str">
        <f>'Compound Alert'!B11</f>
        <v>United Arab Emirates</v>
      </c>
      <c r="C254" s="20" t="str">
        <f>'Compound Alert'!C11</f>
        <v>ARE</v>
      </c>
      <c r="D254" s="20" t="str">
        <f>'Compound Alert'!D11</f>
        <v>MEA           Middle East &amp; North Africa</v>
      </c>
      <c r="E254" s="20" t="str">
        <f>'Compound Alert'!E11</f>
        <v>NA</v>
      </c>
      <c r="F254" s="217">
        <f ca="1">'Compound Alert'!F11</f>
        <v>6</v>
      </c>
      <c r="G254" s="22">
        <f ca="1">IF($B$8="Overall Alert",'Compound Alert'!G11,IF($B$8="Underlying Vulnerability",'Compound Alert'!J11,IF($B$8="Emerging Threat",'Compound Alert'!M11)))</f>
        <v>0</v>
      </c>
      <c r="H254" s="23">
        <f ca="1">IF($B$8="Overall Alert",'Compound Alert'!H11,IF($B$8="Underlying Vulnerability",'Compound Alert'!K11,IF($B$8="Emerging Threat",'Compound Alert'!N11)))</f>
        <v>0</v>
      </c>
      <c r="I254" s="50">
        <f ca="1">ROUNDDOWN(G254,0)</f>
        <v>0</v>
      </c>
      <c r="J254" s="25" t="str">
        <f ca="1">IF(
   $B$8="Overall Alert",IF(
      'Compound Alert'!R11 &gt;= 7, "HIGH",IF(
         'Compound Alert'!R11 &gt;= 5, "MED","LOW")), IF(
            $B$8="Underlying Vulnerability", IF(
               'Compound Alert'!Y11 &gt;= 10, "HIGH",IF(
                  'Compound Alert'!Y11 &gt;= 7, "MED","LOW")),IF(
                     $B$8="Emerging Threat", IF(
                        'Compound Alert'!AF11 &gt;= 10, "HIGH",IF(
                            'Compound Alert'!AF11 &gt;= 7, "MED","LOW")))))</f>
        <v>LOW</v>
      </c>
      <c r="K254"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254"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254"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254"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254"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row>
    <row r="255" spans="1:15" x14ac:dyDescent="0.2">
      <c r="A255" s="63">
        <v>214</v>
      </c>
      <c r="B255" s="20" t="str">
        <f>'Compound Alert'!B74</f>
        <v>United Kingdom</v>
      </c>
      <c r="C255" s="20" t="str">
        <f>'Compound Alert'!C74</f>
        <v>GBR</v>
      </c>
      <c r="D255" s="20" t="str">
        <f>'Compound Alert'!D74</f>
        <v>ECS           Europe &amp; Central Asia</v>
      </c>
      <c r="E255" s="20" t="str">
        <f>'Compound Alert'!E74</f>
        <v>NA</v>
      </c>
      <c r="F255" s="217">
        <f ca="1">'Compound Alert'!F74</f>
        <v>69</v>
      </c>
      <c r="G255" s="22">
        <f ca="1">IF($B$8="Overall Alert",'Compound Alert'!G74,IF($B$8="Underlying Vulnerability",'Compound Alert'!J74,IF($B$8="Emerging Threat",'Compound Alert'!M74)))</f>
        <v>0</v>
      </c>
      <c r="H255" s="23">
        <f ca="1">IF($B$8="Overall Alert",'Compound Alert'!H74,IF($B$8="Underlying Vulnerability",'Compound Alert'!K74,IF($B$8="Emerging Threat",'Compound Alert'!N74)))</f>
        <v>0</v>
      </c>
      <c r="I255" s="50">
        <f ca="1">ROUNDDOWN(G255,0)</f>
        <v>0</v>
      </c>
      <c r="J255"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255"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255"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255"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255"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255"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row>
    <row r="256" spans="1:15" x14ac:dyDescent="0.2">
      <c r="A256" s="63">
        <v>215</v>
      </c>
      <c r="B256" s="20" t="str">
        <f>'Compound Alert'!B209</f>
        <v>Uruguay</v>
      </c>
      <c r="C256" s="20" t="str">
        <f>'Compound Alert'!C209</f>
        <v>URY</v>
      </c>
      <c r="D256" s="20" t="str">
        <f>'Compound Alert'!D209</f>
        <v>LCN           Latin America &amp; Caribbean</v>
      </c>
      <c r="E256" s="20" t="str">
        <f>'Compound Alert'!E209</f>
        <v>IBRD</v>
      </c>
      <c r="F256" s="217">
        <f>'Compound Alert'!F209</f>
        <v>0</v>
      </c>
      <c r="G256" s="22">
        <f ca="1">IF($B$8="Overall Alert",'Compound Alert'!G209,IF($B$8="Underlying Vulnerability",'Compound Alert'!J209,IF($B$8="Emerging Threat",'Compound Alert'!M209)))</f>
        <v>0</v>
      </c>
      <c r="H256" s="23">
        <f ca="1">IF($B$8="Overall Alert",'Compound Alert'!H209,IF($B$8="Underlying Vulnerability",'Compound Alert'!K209,IF($B$8="Emerging Threat",'Compound Alert'!N209)))</f>
        <v>0</v>
      </c>
      <c r="I256" s="50">
        <f ca="1">ROUNDDOWN(G256,0)</f>
        <v>0</v>
      </c>
      <c r="J256"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256"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256"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LOW</v>
      </c>
      <c r="M256"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256"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256"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row>
    <row r="257" spans="1:15" x14ac:dyDescent="0.2">
      <c r="A257" s="63">
        <v>216</v>
      </c>
      <c r="B257" s="20" t="str">
        <f>'Compound Alert'!B217</f>
        <v>Vanuatu</v>
      </c>
      <c r="C257" s="20" t="str">
        <f>'Compound Alert'!C217</f>
        <v>VUT</v>
      </c>
      <c r="D257" s="20" t="str">
        <f>'Compound Alert'!D217</f>
        <v>EAS           East Asia &amp; Pacific</v>
      </c>
      <c r="E257" s="20" t="str">
        <f>'Compound Alert'!E217</f>
        <v>IDA</v>
      </c>
      <c r="F257" s="217">
        <f>'Compound Alert'!F217</f>
        <v>0</v>
      </c>
      <c r="G257" s="22">
        <f ca="1">IF($B$8="Overall Alert",'Compound Alert'!G217,IF($B$8="Underlying Vulnerability",'Compound Alert'!J217,IF($B$8="Emerging Threat",'Compound Alert'!M217)))</f>
        <v>0</v>
      </c>
      <c r="H257" s="23">
        <f ca="1">IF($B$8="Overall Alert",'Compound Alert'!H217,IF($B$8="Underlying Vulnerability",'Compound Alert'!K217,IF($B$8="Emerging Threat",'Compound Alert'!N217)))</f>
        <v>0</v>
      </c>
      <c r="I257" s="50">
        <f ca="1">ROUNDDOWN(G257,0)</f>
        <v>0</v>
      </c>
      <c r="J257"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257"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257"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257"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257"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257"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row>
    <row r="258" spans="1:15" x14ac:dyDescent="0.2">
      <c r="A258" s="63">
        <v>217</v>
      </c>
      <c r="B258" s="20" t="str">
        <f>'Compound Alert'!B216</f>
        <v>Vietnam</v>
      </c>
      <c r="C258" s="20" t="str">
        <f>'Compound Alert'!C216</f>
        <v>VNM</v>
      </c>
      <c r="D258" s="20" t="str">
        <f>'Compound Alert'!D216</f>
        <v>EAS           East Asia &amp; Pacific</v>
      </c>
      <c r="E258" s="20" t="str">
        <f>'Compound Alert'!E216</f>
        <v>IBRD</v>
      </c>
      <c r="F258" s="217">
        <f>'Compound Alert'!F216</f>
        <v>0</v>
      </c>
      <c r="G258" s="22">
        <f ca="1">IF($B$8="Overall Alert",'Compound Alert'!G216,IF($B$8="Underlying Vulnerability",'Compound Alert'!J216,IF($B$8="Emerging Threat",'Compound Alert'!M216)))</f>
        <v>0</v>
      </c>
      <c r="H258" s="23">
        <f ca="1">IF($B$8="Overall Alert",'Compound Alert'!H216,IF($B$8="Underlying Vulnerability",'Compound Alert'!K216,IF($B$8="Emerging Threat",'Compound Alert'!N216)))</f>
        <v>0</v>
      </c>
      <c r="I258" s="50">
        <f ca="1">ROUNDDOWN(G258,0)</f>
        <v>0</v>
      </c>
      <c r="J258"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258"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258"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LOW</v>
      </c>
      <c r="M258"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LOW</v>
      </c>
      <c r="N258"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258"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row>
    <row r="259" spans="1:15" x14ac:dyDescent="0.2">
      <c r="A259" s="63">
        <v>218</v>
      </c>
      <c r="B259" s="20" t="str">
        <f>'Compound Alert'!B215</f>
        <v>Virgin Islands (U.S.)</v>
      </c>
      <c r="C259" s="20" t="str">
        <f>'Compound Alert'!C215</f>
        <v>VIR</v>
      </c>
      <c r="D259" s="20" t="str">
        <f>'Compound Alert'!D215</f>
        <v>LCN           Latin America &amp; Caribbean</v>
      </c>
      <c r="E259" s="20" t="str">
        <f>'Compound Alert'!E215</f>
        <v>NA</v>
      </c>
      <c r="F259" s="217">
        <f>'Compound Alert'!F215</f>
        <v>0</v>
      </c>
      <c r="G259" s="22">
        <f ca="1">IF($B$8="Overall Alert",'Compound Alert'!G215,IF($B$8="Underlying Vulnerability",'Compound Alert'!J215,IF($B$8="Emerging Threat",'Compound Alert'!M215)))</f>
        <v>0</v>
      </c>
      <c r="H259" s="23">
        <f ca="1">IF($B$8="Overall Alert",'Compound Alert'!H215,IF($B$8="Underlying Vulnerability",'Compound Alert'!K215,IF($B$8="Emerging Threat",'Compound Alert'!N215)))</f>
        <v>0</v>
      </c>
      <c r="I259" s="50">
        <f ca="1">ROUNDDOWN(G259,0)</f>
        <v>0</v>
      </c>
      <c r="J259"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259"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259"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259"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259"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259"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row>
    <row r="269" spans="1:15" x14ac:dyDescent="0.2">
      <c r="B269" s="28" t="s">
        <v>462</v>
      </c>
      <c r="G269" s="29" t="s">
        <v>463</v>
      </c>
    </row>
    <row r="270" spans="1:15" x14ac:dyDescent="0.2">
      <c r="B270" s="28">
        <v>0</v>
      </c>
      <c r="G270" s="29">
        <f t="shared" ref="G270:G276" ca="1" si="0">COUNTIFS($G$42:$G$259,"&gt;="&amp;B270,$G$42:$G$259,"&lt;"&amp;B271)</f>
        <v>132</v>
      </c>
    </row>
    <row r="271" spans="1:15" x14ac:dyDescent="0.2">
      <c r="B271" s="28">
        <v>1</v>
      </c>
      <c r="G271" s="29">
        <f t="shared" ca="1" si="0"/>
        <v>46</v>
      </c>
    </row>
    <row r="272" spans="1:15" x14ac:dyDescent="0.2">
      <c r="B272" s="28">
        <v>2</v>
      </c>
      <c r="G272" s="29">
        <f t="shared" ca="1" si="0"/>
        <v>17</v>
      </c>
    </row>
    <row r="273" spans="2:7" x14ac:dyDescent="0.2">
      <c r="B273" s="28">
        <v>3</v>
      </c>
      <c r="G273" s="29">
        <f t="shared" ca="1" si="0"/>
        <v>14</v>
      </c>
    </row>
    <row r="274" spans="2:7" x14ac:dyDescent="0.2">
      <c r="B274" s="28">
        <v>4</v>
      </c>
      <c r="G274" s="29">
        <f t="shared" ca="1" si="0"/>
        <v>6</v>
      </c>
    </row>
    <row r="275" spans="2:7" x14ac:dyDescent="0.2">
      <c r="B275" s="28">
        <v>5</v>
      </c>
      <c r="G275" s="29">
        <f t="shared" ca="1" si="0"/>
        <v>3</v>
      </c>
    </row>
    <row r="276" spans="2:7" x14ac:dyDescent="0.2">
      <c r="B276" s="28">
        <v>6</v>
      </c>
      <c r="G276" s="29">
        <f t="shared" ca="1" si="0"/>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4" priority="3">
      <formula>J42=""</formula>
    </cfRule>
    <cfRule type="containsText" dxfId="323" priority="4" operator="containsText" text="LOW">
      <formula>NOT(ISERROR(SEARCH("LOW",J42)))</formula>
    </cfRule>
    <cfRule type="containsText" dxfId="322" priority="5" operator="containsText" text="MED">
      <formula>NOT(ISERROR(SEARCH("MED",J42)))</formula>
    </cfRule>
    <cfRule type="containsText" dxfId="321" priority="6" operator="containsText" text="HIGH">
      <formula>NOT(ISERROR(SEARCH("HIGH",J42)))</formula>
    </cfRule>
  </conditionalFormatting>
  <conditionalFormatting sqref="J41:P41 P42:P231">
    <cfRule type="expression" dxfId="320" priority="14">
      <formula>J41=""</formula>
    </cfRule>
    <cfRule type="containsText" dxfId="319" priority="15" operator="containsText" text="LOW">
      <formula>NOT(ISERROR(SEARCH("LOW",J41)))</formula>
    </cfRule>
    <cfRule type="containsText" dxfId="318" priority="16" operator="containsText" text="MED">
      <formula>NOT(ISERROR(SEARCH("MED",J41)))</formula>
    </cfRule>
    <cfRule type="containsText" dxfId="317" priority="17" operator="containsText" text="HIGH">
      <formula>NOT(ISERROR(SEARCH("HIGH",J41)))</formula>
    </cfRule>
  </conditionalFormatting>
  <conditionalFormatting sqref="Q41:R231">
    <cfRule type="expression" dxfId="316" priority="20">
      <formula>Q41=""</formula>
    </cfRule>
    <cfRule type="cellIs" dxfId="315" priority="21" operator="between">
      <formula>0</formula>
      <formula>0.332</formula>
    </cfRule>
    <cfRule type="cellIs" dxfId="314" priority="22" operator="between">
      <formula>0.333333333333333</formula>
      <formula>0.665</formula>
    </cfRule>
    <cfRule type="cellIs" dxfId="313"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4"/>
  <sheetViews>
    <sheetView workbookViewId="0">
      <selection activeCell="H36" sqref="H36"/>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6.710937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7" t="s">
        <v>416</v>
      </c>
      <c r="J2" s="276" t="s">
        <v>421</v>
      </c>
      <c r="K2" s="276"/>
      <c r="L2" s="276"/>
      <c r="M2" s="276"/>
    </row>
    <row r="3" spans="2:18" ht="16" customHeight="1" x14ac:dyDescent="0.2">
      <c r="B3" s="96" t="s">
        <v>415</v>
      </c>
      <c r="I3" s="277"/>
      <c r="J3" s="276"/>
      <c r="K3" s="276"/>
      <c r="L3" s="276"/>
      <c r="M3" s="276"/>
    </row>
    <row r="4" spans="2:18" x14ac:dyDescent="0.2">
      <c r="B4" s="31"/>
      <c r="I4" s="277"/>
      <c r="J4" s="276"/>
      <c r="K4" s="276"/>
      <c r="L4" s="276"/>
      <c r="M4" s="276"/>
    </row>
    <row r="5" spans="2:18" x14ac:dyDescent="0.2">
      <c r="I5" s="75"/>
      <c r="J5" s="78"/>
    </row>
    <row r="6" spans="2:18" ht="18" customHeight="1" thickBot="1" x14ac:dyDescent="0.25">
      <c r="I6" s="275" t="s">
        <v>411</v>
      </c>
      <c r="J6" s="275"/>
      <c r="K6" s="223"/>
      <c r="L6" s="223"/>
    </row>
    <row r="7" spans="2:18" ht="18" thickBot="1" x14ac:dyDescent="0.25">
      <c r="B7" s="225" t="s">
        <v>537</v>
      </c>
      <c r="C7" s="74" t="s">
        <v>538</v>
      </c>
      <c r="D7" s="235" t="s">
        <v>539</v>
      </c>
      <c r="E7" s="74" t="s">
        <v>540</v>
      </c>
      <c r="F7" s="74" t="s">
        <v>541</v>
      </c>
      <c r="G7" s="74" t="s">
        <v>542</v>
      </c>
      <c r="H7" s="237" t="s">
        <v>543</v>
      </c>
      <c r="I7" s="245" t="s">
        <v>544</v>
      </c>
      <c r="J7" s="245" t="s">
        <v>545</v>
      </c>
      <c r="K7" s="224" t="s">
        <v>546</v>
      </c>
      <c r="L7" s="224" t="s">
        <v>547</v>
      </c>
      <c r="M7" s="77" t="s">
        <v>630</v>
      </c>
      <c r="N7" s="77" t="s">
        <v>631</v>
      </c>
      <c r="O7" s="231" t="s">
        <v>632</v>
      </c>
      <c r="P7" s="237" t="s">
        <v>633</v>
      </c>
      <c r="Q7" s="237" t="s">
        <v>548</v>
      </c>
      <c r="R7" s="237" t="s">
        <v>549</v>
      </c>
    </row>
    <row r="8" spans="2:18" ht="17" x14ac:dyDescent="0.2">
      <c r="B8" s="226" t="s">
        <v>544</v>
      </c>
      <c r="C8" s="227" t="s">
        <v>379</v>
      </c>
      <c r="D8" s="227">
        <v>1</v>
      </c>
      <c r="E8" s="227" t="s">
        <v>550</v>
      </c>
      <c r="F8" s="228" t="s">
        <v>551</v>
      </c>
      <c r="G8" s="228" t="s">
        <v>638</v>
      </c>
      <c r="H8" s="238">
        <v>45117</v>
      </c>
      <c r="I8" s="230">
        <v>1</v>
      </c>
      <c r="J8" s="230"/>
      <c r="K8" s="222" t="s">
        <v>504</v>
      </c>
      <c r="L8" s="222" t="s">
        <v>552</v>
      </c>
      <c r="M8" s="222" t="b">
        <v>0</v>
      </c>
      <c r="N8" s="232" t="s">
        <v>634</v>
      </c>
      <c r="O8" s="232" t="s">
        <v>789</v>
      </c>
      <c r="P8" s="249" t="s">
        <v>635</v>
      </c>
      <c r="Q8" s="232" t="b">
        <v>0</v>
      </c>
      <c r="R8" s="232" t="b">
        <v>1</v>
      </c>
    </row>
    <row r="9" spans="2:18" ht="17" x14ac:dyDescent="0.2">
      <c r="B9" s="226" t="s">
        <v>544</v>
      </c>
      <c r="C9" s="227" t="s">
        <v>379</v>
      </c>
      <c r="D9" s="227">
        <v>34</v>
      </c>
      <c r="E9" s="227" t="s">
        <v>636</v>
      </c>
      <c r="F9" s="228" t="s">
        <v>637</v>
      </c>
      <c r="G9" s="228" t="s">
        <v>638</v>
      </c>
      <c r="H9" s="238">
        <v>45092</v>
      </c>
      <c r="I9" s="230">
        <v>1</v>
      </c>
      <c r="J9" s="230"/>
      <c r="K9" s="222" t="s">
        <v>615</v>
      </c>
      <c r="L9" s="222" t="s">
        <v>639</v>
      </c>
      <c r="M9" s="222" t="b">
        <v>0</v>
      </c>
      <c r="N9" s="232" t="s">
        <v>640</v>
      </c>
      <c r="O9" s="232" t="s">
        <v>790</v>
      </c>
      <c r="P9" s="249" t="s">
        <v>641</v>
      </c>
      <c r="Q9" s="232" t="b">
        <v>0</v>
      </c>
      <c r="R9" s="232" t="b">
        <v>1</v>
      </c>
    </row>
    <row r="10" spans="2:18" ht="17" x14ac:dyDescent="0.2">
      <c r="B10" s="226" t="s">
        <v>544</v>
      </c>
      <c r="C10" s="227" t="s">
        <v>372</v>
      </c>
      <c r="D10" s="227">
        <v>2</v>
      </c>
      <c r="E10" s="227" t="s">
        <v>553</v>
      </c>
      <c r="F10" s="228" t="s">
        <v>554</v>
      </c>
      <c r="G10" s="228" t="s">
        <v>555</v>
      </c>
      <c r="H10" s="238">
        <v>44428</v>
      </c>
      <c r="I10" s="230">
        <v>2</v>
      </c>
      <c r="J10" s="230"/>
      <c r="K10" s="222" t="s">
        <v>386</v>
      </c>
      <c r="L10" s="222" t="s">
        <v>556</v>
      </c>
      <c r="M10" s="222" t="b">
        <v>0</v>
      </c>
      <c r="N10" s="232" t="s">
        <v>557</v>
      </c>
      <c r="O10" s="232" t="s">
        <v>791</v>
      </c>
      <c r="P10" s="249" t="s">
        <v>642</v>
      </c>
      <c r="Q10" s="232" t="b">
        <v>1</v>
      </c>
      <c r="R10" s="232" t="b">
        <v>1</v>
      </c>
    </row>
    <row r="11" spans="2:18" ht="17" x14ac:dyDescent="0.2">
      <c r="B11" s="226" t="s">
        <v>544</v>
      </c>
      <c r="C11" s="227" t="s">
        <v>372</v>
      </c>
      <c r="D11" s="227">
        <v>42</v>
      </c>
      <c r="E11" s="227" t="s">
        <v>760</v>
      </c>
      <c r="F11" s="228" t="s">
        <v>562</v>
      </c>
      <c r="G11" s="228" t="s">
        <v>638</v>
      </c>
      <c r="H11" s="238">
        <v>44805</v>
      </c>
      <c r="I11" s="230">
        <v>1</v>
      </c>
      <c r="J11" s="230"/>
      <c r="K11" s="222" t="s">
        <v>758</v>
      </c>
      <c r="L11" s="222" t="s">
        <v>761</v>
      </c>
      <c r="M11" s="222" t="b">
        <v>0</v>
      </c>
      <c r="N11" s="232" t="s">
        <v>762</v>
      </c>
      <c r="O11" s="232" t="s">
        <v>792</v>
      </c>
      <c r="P11" s="249" t="s">
        <v>763</v>
      </c>
      <c r="Q11" s="232" t="b">
        <v>0</v>
      </c>
      <c r="R11" s="232" t="b">
        <v>1</v>
      </c>
    </row>
    <row r="12" spans="2:18" ht="34" x14ac:dyDescent="0.2">
      <c r="B12" s="226" t="s">
        <v>544</v>
      </c>
      <c r="C12" s="227" t="s">
        <v>371</v>
      </c>
      <c r="D12" s="227">
        <v>3</v>
      </c>
      <c r="E12" s="227" t="s">
        <v>558</v>
      </c>
      <c r="F12" s="228" t="s">
        <v>559</v>
      </c>
      <c r="G12" s="228" t="s">
        <v>638</v>
      </c>
      <c r="H12" s="238">
        <v>44546</v>
      </c>
      <c r="I12" s="230">
        <v>1</v>
      </c>
      <c r="J12" s="230"/>
      <c r="K12" s="222" t="s">
        <v>387</v>
      </c>
      <c r="L12" s="222" t="s">
        <v>560</v>
      </c>
      <c r="M12" s="222" t="b">
        <v>0</v>
      </c>
      <c r="N12" s="232" t="s">
        <v>643</v>
      </c>
      <c r="O12" s="232" t="s">
        <v>793</v>
      </c>
      <c r="P12" s="249" t="s">
        <v>644</v>
      </c>
      <c r="Q12" s="232" t="b">
        <v>0</v>
      </c>
      <c r="R12" s="232" t="b">
        <v>1</v>
      </c>
    </row>
    <row r="13" spans="2:18" ht="17" x14ac:dyDescent="0.2">
      <c r="B13" s="226" t="s">
        <v>544</v>
      </c>
      <c r="C13" s="227" t="s">
        <v>373</v>
      </c>
      <c r="D13" s="227">
        <v>5</v>
      </c>
      <c r="E13" s="227" t="s">
        <v>606</v>
      </c>
      <c r="F13" s="228" t="s">
        <v>562</v>
      </c>
      <c r="G13" s="228" t="s">
        <v>563</v>
      </c>
      <c r="H13" s="238">
        <v>45292</v>
      </c>
      <c r="I13" s="230">
        <v>2</v>
      </c>
      <c r="J13" s="230"/>
      <c r="K13" s="222" t="s">
        <v>388</v>
      </c>
      <c r="L13" s="222" t="s">
        <v>564</v>
      </c>
      <c r="M13" s="222" t="b">
        <v>0</v>
      </c>
      <c r="N13" s="232" t="s">
        <v>645</v>
      </c>
      <c r="O13" s="232" t="s">
        <v>794</v>
      </c>
      <c r="P13" s="249" t="s">
        <v>835</v>
      </c>
      <c r="Q13" s="232" t="b">
        <v>0</v>
      </c>
      <c r="R13" s="232" t="b">
        <v>1</v>
      </c>
    </row>
    <row r="14" spans="2:18" ht="17" x14ac:dyDescent="0.2">
      <c r="B14" s="226" t="s">
        <v>544</v>
      </c>
      <c r="C14" s="227" t="s">
        <v>565</v>
      </c>
      <c r="D14" s="227">
        <v>6</v>
      </c>
      <c r="E14" s="227" t="s">
        <v>566</v>
      </c>
      <c r="F14" s="228" t="s">
        <v>561</v>
      </c>
      <c r="G14" s="228" t="s">
        <v>638</v>
      </c>
      <c r="H14" s="238">
        <v>45184</v>
      </c>
      <c r="I14" s="230">
        <v>1</v>
      </c>
      <c r="J14" s="230"/>
      <c r="K14" s="222" t="s">
        <v>389</v>
      </c>
      <c r="L14" s="222" t="s">
        <v>567</v>
      </c>
      <c r="M14" s="222" t="b">
        <v>0</v>
      </c>
      <c r="N14" s="232" t="s">
        <v>647</v>
      </c>
      <c r="O14" s="232" t="s">
        <v>795</v>
      </c>
      <c r="P14" s="249" t="s">
        <v>648</v>
      </c>
      <c r="Q14" s="232" t="b">
        <v>0</v>
      </c>
      <c r="R14" s="232" t="b">
        <v>1</v>
      </c>
    </row>
    <row r="15" spans="2:18" ht="17" x14ac:dyDescent="0.2">
      <c r="B15" s="226" t="s">
        <v>544</v>
      </c>
      <c r="C15" s="227" t="s">
        <v>390</v>
      </c>
      <c r="D15" s="227">
        <v>7</v>
      </c>
      <c r="E15" s="227" t="s">
        <v>568</v>
      </c>
      <c r="F15" s="228" t="s">
        <v>561</v>
      </c>
      <c r="G15" s="228" t="s">
        <v>638</v>
      </c>
      <c r="H15" s="238">
        <v>45184</v>
      </c>
      <c r="I15" s="229">
        <v>1</v>
      </c>
      <c r="J15" s="230"/>
      <c r="K15" s="222" t="s">
        <v>391</v>
      </c>
      <c r="L15" s="222" t="s">
        <v>569</v>
      </c>
      <c r="M15" s="222" t="b">
        <v>0</v>
      </c>
      <c r="N15" s="232" t="s">
        <v>649</v>
      </c>
      <c r="O15" s="232" t="s">
        <v>795</v>
      </c>
      <c r="P15" s="249" t="s">
        <v>648</v>
      </c>
      <c r="Q15" s="232" t="b">
        <v>0</v>
      </c>
      <c r="R15" s="232" t="b">
        <v>1</v>
      </c>
    </row>
    <row r="16" spans="2:18" ht="17" x14ac:dyDescent="0.2">
      <c r="B16" s="226" t="s">
        <v>570</v>
      </c>
      <c r="C16" s="227" t="s">
        <v>379</v>
      </c>
      <c r="D16" s="227">
        <v>8</v>
      </c>
      <c r="E16" s="227" t="s">
        <v>571</v>
      </c>
      <c r="F16" s="228" t="s">
        <v>572</v>
      </c>
      <c r="G16" s="228" t="s">
        <v>596</v>
      </c>
      <c r="H16" s="238">
        <v>45307</v>
      </c>
      <c r="I16" s="229"/>
      <c r="J16" s="230">
        <v>1</v>
      </c>
      <c r="K16" s="222" t="s">
        <v>413</v>
      </c>
      <c r="L16" s="222" t="s">
        <v>573</v>
      </c>
      <c r="M16" s="222" t="b">
        <v>1</v>
      </c>
      <c r="N16" s="232" t="s">
        <v>574</v>
      </c>
      <c r="O16" s="232" t="s">
        <v>796</v>
      </c>
      <c r="P16" s="249" t="s">
        <v>650</v>
      </c>
      <c r="Q16" s="232" t="b">
        <v>0</v>
      </c>
      <c r="R16" s="232" t="b">
        <v>1</v>
      </c>
    </row>
    <row r="17" spans="2:18" ht="17" x14ac:dyDescent="0.2">
      <c r="B17" s="226" t="s">
        <v>570</v>
      </c>
      <c r="C17" s="227" t="s">
        <v>379</v>
      </c>
      <c r="D17" s="227">
        <v>32</v>
      </c>
      <c r="E17" s="227" t="s">
        <v>575</v>
      </c>
      <c r="F17" s="228" t="s">
        <v>576</v>
      </c>
      <c r="G17" s="228" t="s">
        <v>555</v>
      </c>
      <c r="H17" s="238">
        <v>45307</v>
      </c>
      <c r="I17" s="229"/>
      <c r="J17" s="230">
        <v>1</v>
      </c>
      <c r="K17" s="222" t="s">
        <v>521</v>
      </c>
      <c r="L17" s="222" t="s">
        <v>577</v>
      </c>
      <c r="M17" s="222" t="b">
        <v>1</v>
      </c>
      <c r="N17" s="232" t="s">
        <v>797</v>
      </c>
      <c r="O17" s="232" t="s">
        <v>798</v>
      </c>
      <c r="P17" s="249" t="s">
        <v>836</v>
      </c>
      <c r="Q17" s="232" t="b">
        <v>0</v>
      </c>
      <c r="R17" s="232" t="b">
        <v>1</v>
      </c>
    </row>
    <row r="18" spans="2:18" ht="17" x14ac:dyDescent="0.2">
      <c r="B18" s="226" t="s">
        <v>570</v>
      </c>
      <c r="C18" s="227" t="s">
        <v>379</v>
      </c>
      <c r="D18" s="227">
        <v>36</v>
      </c>
      <c r="E18" s="227" t="s">
        <v>651</v>
      </c>
      <c r="F18" s="228" t="s">
        <v>652</v>
      </c>
      <c r="G18" s="228" t="s">
        <v>555</v>
      </c>
      <c r="H18" s="238">
        <v>45307</v>
      </c>
      <c r="I18" s="229"/>
      <c r="J18" s="230">
        <v>1</v>
      </c>
      <c r="K18" s="222" t="s">
        <v>616</v>
      </c>
      <c r="L18" s="222" t="s">
        <v>771</v>
      </c>
      <c r="M18" s="222" t="b">
        <v>1</v>
      </c>
      <c r="N18" s="232" t="s">
        <v>653</v>
      </c>
      <c r="O18" s="232" t="s">
        <v>799</v>
      </c>
      <c r="P18" s="232" t="s">
        <v>654</v>
      </c>
      <c r="Q18" s="232" t="b">
        <v>0</v>
      </c>
      <c r="R18" s="232" t="b">
        <v>1</v>
      </c>
    </row>
    <row r="19" spans="2:18" ht="17" x14ac:dyDescent="0.2">
      <c r="B19" s="226" t="s">
        <v>570</v>
      </c>
      <c r="C19" s="227" t="s">
        <v>379</v>
      </c>
      <c r="D19" s="227">
        <v>37</v>
      </c>
      <c r="E19" s="227" t="s">
        <v>655</v>
      </c>
      <c r="F19" s="228" t="s">
        <v>562</v>
      </c>
      <c r="G19" s="228" t="s">
        <v>563</v>
      </c>
      <c r="H19" s="238">
        <v>45292</v>
      </c>
      <c r="I19" s="229"/>
      <c r="J19" s="230">
        <v>1</v>
      </c>
      <c r="K19" s="222" t="s">
        <v>817</v>
      </c>
      <c r="L19" s="222" t="s">
        <v>821</v>
      </c>
      <c r="M19" s="222" t="b">
        <v>0</v>
      </c>
      <c r="N19" s="232" t="s">
        <v>656</v>
      </c>
      <c r="O19" s="232" t="s">
        <v>794</v>
      </c>
      <c r="P19" s="249" t="s">
        <v>646</v>
      </c>
      <c r="Q19" s="232" t="b">
        <v>0</v>
      </c>
      <c r="R19" s="232" t="b">
        <v>1</v>
      </c>
    </row>
    <row r="20" spans="2:18" ht="17" x14ac:dyDescent="0.2">
      <c r="B20" s="226" t="s">
        <v>570</v>
      </c>
      <c r="C20" s="227" t="s">
        <v>379</v>
      </c>
      <c r="D20" s="227">
        <v>38</v>
      </c>
      <c r="E20" s="227" t="s">
        <v>657</v>
      </c>
      <c r="F20" s="228" t="s">
        <v>572</v>
      </c>
      <c r="G20" s="228" t="s">
        <v>596</v>
      </c>
      <c r="H20" s="238">
        <v>45307</v>
      </c>
      <c r="I20" s="229"/>
      <c r="J20" s="230">
        <v>1</v>
      </c>
      <c r="K20" s="222" t="s">
        <v>617</v>
      </c>
      <c r="L20" s="222" t="s">
        <v>658</v>
      </c>
      <c r="M20" s="222" t="b">
        <v>1</v>
      </c>
      <c r="N20" s="232" t="s">
        <v>659</v>
      </c>
      <c r="O20" s="232" t="s">
        <v>796</v>
      </c>
      <c r="P20" s="249" t="s">
        <v>650</v>
      </c>
      <c r="Q20" s="232" t="b">
        <v>0</v>
      </c>
      <c r="R20" s="232" t="b">
        <v>1</v>
      </c>
    </row>
    <row r="21" spans="2:18" ht="17" x14ac:dyDescent="0.2">
      <c r="B21" s="226" t="s">
        <v>570</v>
      </c>
      <c r="C21" s="227" t="s">
        <v>372</v>
      </c>
      <c r="D21" s="227">
        <v>11</v>
      </c>
      <c r="E21" s="227" t="s">
        <v>578</v>
      </c>
      <c r="F21" s="228" t="s">
        <v>579</v>
      </c>
      <c r="G21" s="228" t="s">
        <v>555</v>
      </c>
      <c r="H21" s="238">
        <v>45233</v>
      </c>
      <c r="I21" s="229"/>
      <c r="J21" s="230">
        <v>1</v>
      </c>
      <c r="K21" s="222" t="s">
        <v>765</v>
      </c>
      <c r="L21" s="222" t="s">
        <v>770</v>
      </c>
      <c r="M21" s="222" t="b">
        <v>0</v>
      </c>
      <c r="N21" s="232" t="s">
        <v>580</v>
      </c>
      <c r="O21" s="232" t="s">
        <v>800</v>
      </c>
      <c r="P21" s="249" t="s">
        <v>837</v>
      </c>
      <c r="Q21" s="232" t="b">
        <v>0</v>
      </c>
      <c r="R21" s="232" t="b">
        <v>1</v>
      </c>
    </row>
    <row r="22" spans="2:18" ht="17" x14ac:dyDescent="0.2">
      <c r="B22" s="226" t="s">
        <v>570</v>
      </c>
      <c r="C22" s="227" t="s">
        <v>372</v>
      </c>
      <c r="D22" s="227">
        <v>12</v>
      </c>
      <c r="E22" s="227" t="s">
        <v>581</v>
      </c>
      <c r="F22" s="228" t="s">
        <v>582</v>
      </c>
      <c r="G22" s="228" t="s">
        <v>583</v>
      </c>
      <c r="H22" s="238">
        <v>45258</v>
      </c>
      <c r="I22" s="229"/>
      <c r="J22" s="229">
        <v>1</v>
      </c>
      <c r="K22" s="222" t="s">
        <v>438</v>
      </c>
      <c r="L22" s="222" t="s">
        <v>584</v>
      </c>
      <c r="M22" s="222" t="b">
        <v>0</v>
      </c>
      <c r="N22" s="232" t="s">
        <v>660</v>
      </c>
      <c r="O22" s="232" t="s">
        <v>660</v>
      </c>
      <c r="P22" s="249" t="s">
        <v>830</v>
      </c>
      <c r="Q22" s="232" t="b">
        <v>0</v>
      </c>
      <c r="R22" s="232" t="b">
        <v>1</v>
      </c>
    </row>
    <row r="23" spans="2:18" ht="17" x14ac:dyDescent="0.2">
      <c r="B23" s="226" t="s">
        <v>570</v>
      </c>
      <c r="C23" s="227" t="s">
        <v>372</v>
      </c>
      <c r="D23" s="227">
        <v>13</v>
      </c>
      <c r="E23" s="227" t="s">
        <v>614</v>
      </c>
      <c r="F23" s="228" t="s">
        <v>551</v>
      </c>
      <c r="G23" s="228" t="s">
        <v>563</v>
      </c>
      <c r="H23" s="238">
        <v>45299</v>
      </c>
      <c r="I23" s="229"/>
      <c r="J23" s="229">
        <v>1</v>
      </c>
      <c r="K23" s="222" t="s">
        <v>392</v>
      </c>
      <c r="L23" s="222" t="s">
        <v>585</v>
      </c>
      <c r="M23" s="222" t="b">
        <v>0</v>
      </c>
      <c r="N23" s="232" t="s">
        <v>586</v>
      </c>
      <c r="O23" s="232" t="s">
        <v>801</v>
      </c>
      <c r="P23" s="249" t="s">
        <v>838</v>
      </c>
      <c r="Q23" s="232" t="b">
        <v>0</v>
      </c>
      <c r="R23" s="232" t="b">
        <v>1</v>
      </c>
    </row>
    <row r="24" spans="2:18" ht="17" x14ac:dyDescent="0.2">
      <c r="B24" s="226" t="s">
        <v>570</v>
      </c>
      <c r="C24" s="227" t="s">
        <v>371</v>
      </c>
      <c r="D24" s="227">
        <v>21</v>
      </c>
      <c r="E24" s="227" t="s">
        <v>588</v>
      </c>
      <c r="F24" s="228" t="s">
        <v>589</v>
      </c>
      <c r="G24" s="228" t="s">
        <v>555</v>
      </c>
      <c r="H24" s="238">
        <v>45308</v>
      </c>
      <c r="I24" s="229"/>
      <c r="J24" s="229">
        <v>1</v>
      </c>
      <c r="K24" s="222" t="s">
        <v>522</v>
      </c>
      <c r="L24" s="222" t="s">
        <v>590</v>
      </c>
      <c r="M24" s="222" t="b">
        <v>1</v>
      </c>
      <c r="N24" s="232" t="s">
        <v>661</v>
      </c>
      <c r="O24" s="232" t="s">
        <v>802</v>
      </c>
      <c r="P24" s="249" t="s">
        <v>662</v>
      </c>
      <c r="Q24" s="232" t="b">
        <v>0</v>
      </c>
      <c r="R24" s="232" t="b">
        <v>1</v>
      </c>
    </row>
    <row r="25" spans="2:18" ht="17" x14ac:dyDescent="0.2">
      <c r="B25" s="226" t="s">
        <v>570</v>
      </c>
      <c r="C25" s="227" t="s">
        <v>371</v>
      </c>
      <c r="D25" s="227">
        <v>39</v>
      </c>
      <c r="E25" s="227" t="s">
        <v>663</v>
      </c>
      <c r="F25" s="228" t="s">
        <v>664</v>
      </c>
      <c r="G25" s="228" t="s">
        <v>555</v>
      </c>
      <c r="H25" s="238">
        <v>45308</v>
      </c>
      <c r="I25" s="229"/>
      <c r="J25" s="229">
        <v>1</v>
      </c>
      <c r="K25" s="222" t="s">
        <v>620</v>
      </c>
      <c r="L25" s="222" t="s">
        <v>665</v>
      </c>
      <c r="M25" s="222" t="b">
        <v>1</v>
      </c>
      <c r="N25" s="232" t="s">
        <v>666</v>
      </c>
      <c r="O25" s="232" t="s">
        <v>803</v>
      </c>
      <c r="P25" s="249" t="s">
        <v>667</v>
      </c>
      <c r="Q25" s="232" t="b">
        <v>0</v>
      </c>
      <c r="R25" s="232" t="b">
        <v>1</v>
      </c>
    </row>
    <row r="26" spans="2:18" ht="17" x14ac:dyDescent="0.2">
      <c r="B26" s="226" t="s">
        <v>570</v>
      </c>
      <c r="C26" s="227" t="s">
        <v>373</v>
      </c>
      <c r="D26" s="227">
        <v>22</v>
      </c>
      <c r="E26" s="227" t="s">
        <v>607</v>
      </c>
      <c r="F26" s="228" t="s">
        <v>562</v>
      </c>
      <c r="G26" s="228" t="s">
        <v>563</v>
      </c>
      <c r="H26" s="238">
        <v>45292</v>
      </c>
      <c r="I26" s="229"/>
      <c r="J26" s="229">
        <v>2</v>
      </c>
      <c r="K26" s="222" t="s">
        <v>393</v>
      </c>
      <c r="L26" s="222" t="s">
        <v>591</v>
      </c>
      <c r="M26" s="222" t="b">
        <v>0</v>
      </c>
      <c r="N26" s="232" t="s">
        <v>645</v>
      </c>
      <c r="O26" s="232" t="s">
        <v>794</v>
      </c>
      <c r="P26" s="249" t="s">
        <v>835</v>
      </c>
      <c r="Q26" s="232" t="b">
        <v>0</v>
      </c>
      <c r="R26" s="232" t="b">
        <v>1</v>
      </c>
    </row>
    <row r="27" spans="2:18" ht="34" x14ac:dyDescent="0.2">
      <c r="B27" s="226" t="s">
        <v>570</v>
      </c>
      <c r="C27" s="227" t="s">
        <v>565</v>
      </c>
      <c r="D27" s="227">
        <v>23</v>
      </c>
      <c r="E27" s="227" t="s">
        <v>592</v>
      </c>
      <c r="F27" s="228" t="s">
        <v>593</v>
      </c>
      <c r="G27" s="228" t="s">
        <v>587</v>
      </c>
      <c r="H27" s="238">
        <v>45307</v>
      </c>
      <c r="I27" s="229"/>
      <c r="J27" s="229">
        <v>1</v>
      </c>
      <c r="K27" s="222" t="s">
        <v>395</v>
      </c>
      <c r="L27" s="222" t="s">
        <v>594</v>
      </c>
      <c r="M27" s="222" t="b">
        <v>1</v>
      </c>
      <c r="N27" s="232" t="s">
        <v>668</v>
      </c>
      <c r="O27" s="232" t="s">
        <v>804</v>
      </c>
      <c r="P27" s="249" t="s">
        <v>669</v>
      </c>
      <c r="Q27" s="232" t="b">
        <v>0</v>
      </c>
      <c r="R27" s="232" t="b">
        <v>1</v>
      </c>
    </row>
    <row r="28" spans="2:18" ht="17" x14ac:dyDescent="0.2">
      <c r="B28" s="226" t="s">
        <v>570</v>
      </c>
      <c r="C28" s="227" t="s">
        <v>565</v>
      </c>
      <c r="D28" s="227">
        <v>24</v>
      </c>
      <c r="E28" s="227" t="s">
        <v>595</v>
      </c>
      <c r="F28" s="228" t="s">
        <v>579</v>
      </c>
      <c r="G28" s="228" t="s">
        <v>596</v>
      </c>
      <c r="H28" s="238">
        <v>45296</v>
      </c>
      <c r="I28" s="229"/>
      <c r="J28" s="230">
        <v>1</v>
      </c>
      <c r="K28" s="222" t="s">
        <v>396</v>
      </c>
      <c r="L28" s="222" t="s">
        <v>396</v>
      </c>
      <c r="M28" s="222" t="b">
        <v>0</v>
      </c>
      <c r="N28" s="232" t="s">
        <v>670</v>
      </c>
      <c r="O28" s="232" t="s">
        <v>805</v>
      </c>
      <c r="P28" s="249" t="s">
        <v>671</v>
      </c>
      <c r="Q28" s="232" t="b">
        <v>0</v>
      </c>
      <c r="R28" s="232" t="b">
        <v>1</v>
      </c>
    </row>
    <row r="29" spans="2:18" ht="17" x14ac:dyDescent="0.2">
      <c r="B29" s="226" t="s">
        <v>570</v>
      </c>
      <c r="C29" s="227" t="s">
        <v>565</v>
      </c>
      <c r="D29" s="227">
        <v>25</v>
      </c>
      <c r="E29" s="227" t="s">
        <v>597</v>
      </c>
      <c r="F29" s="228" t="s">
        <v>561</v>
      </c>
      <c r="G29" s="228" t="s">
        <v>587</v>
      </c>
      <c r="H29" s="238">
        <v>45291</v>
      </c>
      <c r="I29" s="229"/>
      <c r="J29" s="230">
        <v>1</v>
      </c>
      <c r="K29" s="222" t="s">
        <v>780</v>
      </c>
      <c r="L29" s="222" t="s">
        <v>782</v>
      </c>
      <c r="M29" s="222" t="b">
        <v>1</v>
      </c>
      <c r="N29" s="232" t="s">
        <v>811</v>
      </c>
      <c r="O29" s="232" t="s">
        <v>812</v>
      </c>
      <c r="P29" s="249" t="s">
        <v>813</v>
      </c>
      <c r="Q29" s="232" t="b">
        <v>0</v>
      </c>
      <c r="R29" s="232" t="b">
        <v>1</v>
      </c>
    </row>
    <row r="30" spans="2:18" ht="34" x14ac:dyDescent="0.2">
      <c r="B30" s="226" t="s">
        <v>570</v>
      </c>
      <c r="C30" s="227" t="s">
        <v>565</v>
      </c>
      <c r="D30" s="227">
        <v>26</v>
      </c>
      <c r="E30" s="227" t="s">
        <v>598</v>
      </c>
      <c r="F30" s="228" t="s">
        <v>599</v>
      </c>
      <c r="G30" s="228" t="s">
        <v>600</v>
      </c>
      <c r="H30" s="238">
        <v>45307</v>
      </c>
      <c r="I30" s="229"/>
      <c r="J30" s="230">
        <v>1</v>
      </c>
      <c r="K30" s="222" t="s">
        <v>394</v>
      </c>
      <c r="L30" s="222" t="s">
        <v>601</v>
      </c>
      <c r="M30" s="222" t="b">
        <v>1</v>
      </c>
      <c r="N30" s="232" t="s">
        <v>672</v>
      </c>
      <c r="O30" s="232" t="s">
        <v>672</v>
      </c>
      <c r="P30" s="249" t="s">
        <v>673</v>
      </c>
      <c r="Q30" s="232" t="b">
        <v>0</v>
      </c>
      <c r="R30" s="232" t="b">
        <v>1</v>
      </c>
    </row>
    <row r="31" spans="2:18" ht="17" x14ac:dyDescent="0.2">
      <c r="B31" s="226" t="s">
        <v>570</v>
      </c>
      <c r="C31" s="227" t="s">
        <v>565</v>
      </c>
      <c r="D31" s="227">
        <v>41</v>
      </c>
      <c r="E31" s="227" t="s">
        <v>674</v>
      </c>
      <c r="F31" s="228" t="s">
        <v>652</v>
      </c>
      <c r="G31" s="228" t="s">
        <v>555</v>
      </c>
      <c r="H31" s="238">
        <v>45307</v>
      </c>
      <c r="I31" s="229"/>
      <c r="J31" s="230">
        <v>1</v>
      </c>
      <c r="K31" s="222" t="s">
        <v>626</v>
      </c>
      <c r="L31" s="222" t="s">
        <v>675</v>
      </c>
      <c r="M31" s="222" t="b">
        <v>1</v>
      </c>
      <c r="N31" s="232" t="s">
        <v>653</v>
      </c>
      <c r="O31" s="232" t="s">
        <v>806</v>
      </c>
      <c r="P31" s="249" t="s">
        <v>654</v>
      </c>
      <c r="Q31" s="232" t="b">
        <v>0</v>
      </c>
      <c r="R31" s="232" t="b">
        <v>1</v>
      </c>
    </row>
    <row r="32" spans="2:18" ht="17" x14ac:dyDescent="0.2">
      <c r="B32" s="226" t="s">
        <v>570</v>
      </c>
      <c r="C32" s="227" t="s">
        <v>390</v>
      </c>
      <c r="D32" s="227">
        <v>27</v>
      </c>
      <c r="E32" s="227" t="s">
        <v>602</v>
      </c>
      <c r="F32" s="228" t="s">
        <v>603</v>
      </c>
      <c r="G32" s="228" t="s">
        <v>583</v>
      </c>
      <c r="H32" s="238">
        <v>45204</v>
      </c>
      <c r="I32" s="229"/>
      <c r="J32" s="230">
        <v>1</v>
      </c>
      <c r="K32" s="222" t="s">
        <v>477</v>
      </c>
      <c r="L32" s="222" t="s">
        <v>604</v>
      </c>
      <c r="M32" s="222" t="b">
        <v>0</v>
      </c>
      <c r="N32" s="232" t="s">
        <v>676</v>
      </c>
      <c r="O32" s="232" t="s">
        <v>807</v>
      </c>
      <c r="P32" s="249" t="s">
        <v>839</v>
      </c>
      <c r="Q32" s="232" t="b">
        <v>0</v>
      </c>
      <c r="R32" s="232" t="b">
        <v>1</v>
      </c>
    </row>
    <row r="33" spans="2:18" ht="17" x14ac:dyDescent="0.2">
      <c r="B33" s="226" t="s">
        <v>570</v>
      </c>
      <c r="C33" s="227" t="s">
        <v>390</v>
      </c>
      <c r="D33" s="227">
        <v>31</v>
      </c>
      <c r="E33" s="227" t="s">
        <v>788</v>
      </c>
      <c r="F33" s="228" t="s">
        <v>551</v>
      </c>
      <c r="G33" s="228" t="s">
        <v>583</v>
      </c>
      <c r="H33" s="238">
        <v>45197</v>
      </c>
      <c r="I33" s="229"/>
      <c r="J33" s="230">
        <v>1</v>
      </c>
      <c r="K33" s="222" t="s">
        <v>439</v>
      </c>
      <c r="L33" s="222" t="s">
        <v>605</v>
      </c>
      <c r="M33" s="222" t="b">
        <v>0</v>
      </c>
      <c r="N33" s="232" t="s">
        <v>677</v>
      </c>
      <c r="O33" s="232" t="s">
        <v>808</v>
      </c>
      <c r="P33" s="249" t="s">
        <v>831</v>
      </c>
      <c r="Q33" s="232" t="b">
        <v>0</v>
      </c>
      <c r="R33" s="232" t="b">
        <v>1</v>
      </c>
    </row>
    <row r="34" spans="2:18" ht="17" x14ac:dyDescent="0.2">
      <c r="B34" s="226" t="s">
        <v>570</v>
      </c>
      <c r="C34" s="227" t="s">
        <v>390</v>
      </c>
      <c r="D34" s="227">
        <v>40</v>
      </c>
      <c r="E34" s="227" t="s">
        <v>678</v>
      </c>
      <c r="F34" s="228" t="s">
        <v>652</v>
      </c>
      <c r="G34" s="228" t="s">
        <v>555</v>
      </c>
      <c r="H34" s="238">
        <v>45307</v>
      </c>
      <c r="I34" s="229"/>
      <c r="J34" s="230">
        <v>1</v>
      </c>
      <c r="K34" s="222" t="s">
        <v>628</v>
      </c>
      <c r="L34" s="222" t="s">
        <v>679</v>
      </c>
      <c r="M34" s="222" t="b">
        <v>1</v>
      </c>
      <c r="N34" s="232" t="s">
        <v>653</v>
      </c>
      <c r="O34" s="232" t="s">
        <v>809</v>
      </c>
      <c r="P34" s="249" t="s">
        <v>654</v>
      </c>
      <c r="Q34" s="232" t="b">
        <v>0</v>
      </c>
      <c r="R34" s="232" t="b">
        <v>1</v>
      </c>
    </row>
    <row r="35" spans="2:18" x14ac:dyDescent="0.2">
      <c r="K35" s="232"/>
      <c r="L35" s="232"/>
      <c r="M35" s="222"/>
      <c r="N35" s="232"/>
      <c r="O35" s="232"/>
      <c r="P35" s="232"/>
      <c r="Q35" s="232"/>
      <c r="R35" s="232"/>
    </row>
    <row r="36" spans="2:18" x14ac:dyDescent="0.2">
      <c r="K36" s="232"/>
      <c r="L36" s="232"/>
      <c r="M36" s="222"/>
      <c r="N36" s="232"/>
      <c r="O36" s="232"/>
      <c r="P36" s="232"/>
      <c r="Q36" s="232"/>
      <c r="R36" s="232"/>
    </row>
    <row r="37" spans="2:18" x14ac:dyDescent="0.2">
      <c r="K37" s="232"/>
      <c r="L37" s="232"/>
      <c r="M37" s="222"/>
      <c r="N37" s="232"/>
      <c r="O37" s="232"/>
      <c r="P37" s="232"/>
      <c r="Q37" s="232"/>
      <c r="R37" s="232"/>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sheetData>
  <mergeCells count="3">
    <mergeCell ref="I6:J6"/>
    <mergeCell ref="J2:M4"/>
    <mergeCell ref="I2:I4"/>
  </mergeCells>
  <conditionalFormatting sqref="B8:C33">
    <cfRule type="expression" dxfId="312" priority="776">
      <formula>B8=B7</formula>
    </cfRule>
  </conditionalFormatting>
  <conditionalFormatting sqref="B34:C34">
    <cfRule type="expression" dxfId="311" priority="890">
      <formula>B34=#REF!</formula>
    </cfRule>
  </conditionalFormatting>
  <conditionalFormatting sqref="B9:R45">
    <cfRule type="expression" dxfId="310" priority="731" stopIfTrue="1">
      <formula>$B9&lt;&gt;$B8</formula>
    </cfRule>
  </conditionalFormatting>
  <conditionalFormatting sqref="C9:R45">
    <cfRule type="expression" dxfId="309" priority="795" stopIfTrue="1">
      <formula>$C9&lt;&gt;$C8</formula>
    </cfRule>
  </conditionalFormatting>
  <conditionalFormatting sqref="D8:R34">
    <cfRule type="expression" dxfId="308" priority="1">
      <formula>$R8=FALSE</formula>
    </cfRule>
  </conditionalFormatting>
  <conditionalFormatting sqref="D9:R45">
    <cfRule type="expression" dxfId="307" priority="869" stopIfTrue="1">
      <formula>$D9&lt;&gt;$D8</formula>
    </cfRule>
  </conditionalFormatting>
  <conditionalFormatting sqref="H8:H34">
    <cfRule type="expression" dxfId="306" priority="892">
      <formula>1=1</formula>
    </cfRule>
  </conditionalFormatting>
  <conditionalFormatting sqref="H8:H48">
    <cfRule type="colorScale" priority="706">
      <colorScale>
        <cfvo type="formula" val="TODAY()-180"/>
        <cfvo type="formula" val="TODAY()-90"/>
        <cfvo type="max"/>
        <color rgb="FFFFC2C3"/>
        <color theme="0"/>
        <color rgb="FFFFFEC2"/>
      </colorScale>
    </cfRule>
  </conditionalFormatting>
  <conditionalFormatting sqref="I8:J45">
    <cfRule type="expression" dxfId="305" priority="4">
      <formula>NOT(ISBLANK($E8))</formula>
    </cfRule>
  </conditionalFormatting>
  <dataValidations disablePrompts="1" count="1">
    <dataValidation type="list" allowBlank="1" showInputMessage="1" showErrorMessage="1" sqref="I8:J33"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zoomScale="70" zoomScaleNormal="70" workbookViewId="0">
      <pane ySplit="4" topLeftCell="A169" activePane="bottomLeft" state="frozen"/>
      <selection pane="bottomLeft" activeCell="A208" sqref="A208:XFD208"/>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86" t="s">
        <v>420</v>
      </c>
      <c r="H2" s="286"/>
      <c r="I2" s="286"/>
      <c r="J2" s="286"/>
      <c r="K2" s="286"/>
      <c r="L2" s="286"/>
      <c r="M2" s="286"/>
      <c r="N2" s="286"/>
      <c r="O2" s="287"/>
      <c r="P2" s="114"/>
      <c r="Q2" s="56"/>
      <c r="R2" s="288" t="s">
        <v>363</v>
      </c>
      <c r="S2" s="289"/>
      <c r="T2" s="289"/>
      <c r="U2" s="289"/>
      <c r="V2" s="289"/>
      <c r="W2" s="290"/>
      <c r="X2" s="53"/>
      <c r="Y2" s="288" t="s">
        <v>364</v>
      </c>
      <c r="Z2" s="289"/>
      <c r="AA2" s="289"/>
      <c r="AB2" s="289"/>
      <c r="AC2" s="289"/>
      <c r="AD2" s="290"/>
      <c r="AE2" s="53"/>
      <c r="AF2" s="291" t="s">
        <v>455</v>
      </c>
      <c r="AG2" s="286"/>
      <c r="AH2" s="286"/>
      <c r="AI2" s="286"/>
      <c r="AJ2" s="286"/>
      <c r="AK2" s="287"/>
      <c r="AL2" s="45"/>
      <c r="AM2" s="287" t="s">
        <v>365</v>
      </c>
      <c r="AN2" s="292"/>
    </row>
    <row r="3" spans="1:53" s="7" customFormat="1" ht="58" customHeight="1" x14ac:dyDescent="0.2">
      <c r="A3" s="59"/>
      <c r="B3" s="8"/>
      <c r="C3" s="9"/>
      <c r="D3" s="9"/>
      <c r="E3" s="9"/>
      <c r="F3" s="59"/>
      <c r="G3" s="285" t="s">
        <v>444</v>
      </c>
      <c r="H3" s="285"/>
      <c r="I3" s="285"/>
      <c r="J3" s="285"/>
      <c r="K3" s="285"/>
      <c r="L3" s="285"/>
      <c r="M3" s="285"/>
      <c r="N3" s="285"/>
      <c r="O3" s="285"/>
      <c r="Q3" s="57"/>
      <c r="R3" s="278" t="s">
        <v>366</v>
      </c>
      <c r="S3" s="279"/>
      <c r="T3" s="279"/>
      <c r="U3" s="279"/>
      <c r="V3" s="279"/>
      <c r="W3" s="280"/>
      <c r="X3" s="54"/>
      <c r="Y3" s="278" t="s">
        <v>367</v>
      </c>
      <c r="Z3" s="279"/>
      <c r="AA3" s="279"/>
      <c r="AB3" s="279"/>
      <c r="AC3" s="279"/>
      <c r="AD3" s="280"/>
      <c r="AE3" s="54"/>
      <c r="AF3" s="278" t="s">
        <v>367</v>
      </c>
      <c r="AG3" s="279"/>
      <c r="AH3" s="279"/>
      <c r="AI3" s="279"/>
      <c r="AJ3" s="279"/>
      <c r="AK3" s="280"/>
      <c r="AL3" s="46"/>
      <c r="AM3" s="10"/>
      <c r="AN3" s="10"/>
    </row>
    <row r="4" spans="1:53" s="1" customFormat="1" ht="28" customHeight="1" x14ac:dyDescent="0.2">
      <c r="A4" s="44" t="s">
        <v>400</v>
      </c>
      <c r="B4" s="220" t="s">
        <v>368</v>
      </c>
      <c r="C4" s="221" t="s">
        <v>369</v>
      </c>
      <c r="D4" s="221" t="s">
        <v>427</v>
      </c>
      <c r="E4" s="221" t="s">
        <v>428</v>
      </c>
      <c r="F4" s="60" t="s">
        <v>401</v>
      </c>
      <c r="G4" s="282" t="s">
        <v>4</v>
      </c>
      <c r="H4" s="283"/>
      <c r="I4" s="284"/>
      <c r="J4" s="282" t="s">
        <v>5</v>
      </c>
      <c r="K4" s="283"/>
      <c r="L4" s="284"/>
      <c r="M4" s="281" t="s">
        <v>492</v>
      </c>
      <c r="N4" s="281"/>
      <c r="O4" s="281"/>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506</v>
      </c>
      <c r="AL4" s="47" t="s">
        <v>405</v>
      </c>
      <c r="AM4" s="16" t="s">
        <v>5</v>
      </c>
      <c r="AN4" s="16" t="s">
        <v>492</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711</v>
      </c>
      <c r="C6" s="20" t="s">
        <v>682</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0</v>
      </c>
      <c r="H6" s="23">
        <f t="shared" ref="H6:H69" ca="1" si="0">G6</f>
        <v>0</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0</v>
      </c>
      <c r="N6" s="23">
        <f t="shared" ref="N6:N69" ca="1" si="4">M6</f>
        <v>0</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t="e">
        <f ca="1">IFERROR(INDEX(Socioeconomic!$G$8:$G$225,MATCH($C6,_xlfn.ANCHORARRAY(Socioeconomic!$C$8),0)),NA())</f>
        <v>#N/A</v>
      </c>
      <c r="V6" s="25">
        <f ca="1">IFERROR(INDEX('Natural Hazard'!$G$8:$G$225,MATCH($C6,_xlfn.ANCHORARRAY('Natural Hazard'!$C$8),0)),NA())</f>
        <v>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6.4485081809432199</v>
      </c>
      <c r="AI6" s="25" t="e">
        <f ca="1">IFERROR(INDEX(Socioeconomic!$I$8:$I$225,MATCH($C6,_xlfn.ANCHORARRAY(Socioeconomic!$C$8),0)),NA())</f>
        <v>#N/A</v>
      </c>
      <c r="AJ6" s="25">
        <f ca="1">IFERROR(INDEX('Natural Hazard'!$I$8:$I$225,MATCH($C6,_xlfn.ANCHORARRAY('Natural Hazard'!$C$8),0)),NA())</f>
        <v>0</v>
      </c>
      <c r="AK6" s="25">
        <f ca="1">IFERROR(INDEX(Conflict!$I$8:$I$225,MATCH($C6,_xlfn.ANCHORARRAY(Conflict!$C$8),0)),NA())</f>
        <v>0</v>
      </c>
      <c r="AL6" s="49"/>
      <c r="AM6" s="25">
        <f>IFERROR(INDEX('Data Reliability'!$G$6:$G$409,MATCH($C6,'Data Reliability'!$E$6:$E$409,0)),NA())</f>
        <v>0.75</v>
      </c>
      <c r="AN6" s="25">
        <f>IFERROR(INDEX('Data Reliability'!$H$6:$H$409,MATCH($C6,'Data Reliability'!$E$6:$E$409,0)),NA())</f>
        <v>0.58333333333333304</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2</v>
      </c>
      <c r="H7" s="23">
        <f t="shared" ca="1" si="0"/>
        <v>2</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4.5</v>
      </c>
      <c r="K7" s="23">
        <f t="shared" ca="1" si="2"/>
        <v>4.5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1.5</v>
      </c>
      <c r="N7" s="23">
        <f t="shared" ca="1" si="4"/>
        <v>1.5</v>
      </c>
      <c r="O7" s="116" t="str">
        <f t="shared" si="5"/>
        <v/>
      </c>
      <c r="P7" s="24"/>
      <c r="Q7" s="49"/>
      <c r="R7" s="25">
        <f ca="1">IFERROR(INDEX(Health!$G$8:$G$225,MATCH($C7,_xlfn.ANCHORARRAY(Health!$C$8),0)),NA())</f>
        <v>0</v>
      </c>
      <c r="S7" s="25">
        <f ca="1">IFERROR(INDEX(Food!$G$8:$G$225,MATCH($C7,_xlfn.ANCHORARRAY(Food!$C$8),0)),NA())</f>
        <v>8.3666002653407556</v>
      </c>
      <c r="T7" s="25">
        <f ca="1">IFERROR(INDEX(Macro!$G$8:$G$225,MATCH($C7,_xlfn.ANCHORARRAY(Macro!$C$8),0)),NA())</f>
        <v>4.2651447873000201</v>
      </c>
      <c r="U7" s="25">
        <f ca="1">IFERROR(INDEX(Socioeconomic!$G$8:$G$225,MATCH($C7,_xlfn.ANCHORARRAY(Socioeconomic!$C$8),0)),NA())</f>
        <v>0</v>
      </c>
      <c r="V7" s="25">
        <f ca="1">IFERROR(INDEX('Natural Hazard'!$G$8:$G$225,MATCH($C7,_xlfn.ANCHORARRAY('Natural Hazard'!$C$8),0)),NA())</f>
        <v>8.8506120315678345</v>
      </c>
      <c r="W7" s="25">
        <f ca="1">IFERROR(INDEX(Conflict!$G$8:$G$225,MATCH($C7,_xlfn.ANCHORARRAY(Conflict!$C$8),0)),NA())</f>
        <v>0</v>
      </c>
      <c r="X7" s="50"/>
      <c r="Y7" s="25">
        <f ca="1">IFERROR(INDEX(Health!$H$8:$H$225,MATCH($C7,_xlfn.ANCHORARRAY(Health!$C$8),0)),NA())</f>
        <v>7.7784256559766698</v>
      </c>
      <c r="Z7" s="25">
        <f ca="1">IFERROR(INDEX(Food!$H$8:$H$225,MATCH($C7,_xlfn.ANCHORARRAY(Food!$C$8),0)),NA())</f>
        <v>10</v>
      </c>
      <c r="AA7" s="25">
        <f ca="1">IFERROR(INDEX(Macro!$H$8:$H$225,MATCH($C7,_xlfn.ANCHORARRAY(Macro!$C$8),0)),NA())</f>
        <v>9.9478563151795996</v>
      </c>
      <c r="AB7" s="25">
        <f ca="1">IFERROR(INDEX(Socioeconomic!$H$8:$H$225,MATCH($C7,_xlfn.ANCHORARRAY(Socioeconomic!$C$8),0)),NA())</f>
        <v>10</v>
      </c>
      <c r="AC7" s="25">
        <f ca="1">IFERROR(INDEX('Natural Hazard'!$H$8:$H$225,MATCH($C7,_xlfn.ANCHORARRAY('Natural Hazard'!$C$8),0)),NA())</f>
        <v>7.8333333333333304</v>
      </c>
      <c r="AD7" s="25">
        <f ca="1">IFERROR(INDEX(Conflict!$H$8:$H$225,MATCH($C7,_xlfn.ANCHORARRAY(Conflict!$C$8),0)),NA())</f>
        <v>10</v>
      </c>
      <c r="AE7" s="50"/>
      <c r="AF7" s="25">
        <f ca="1">IFERROR(INDEX(Health!$I$8:$I$225,MATCH($C7,_xlfn.ANCHORARRAY(Health!$C$8),0)),NA())</f>
        <v>0</v>
      </c>
      <c r="AG7" s="25">
        <f ca="1">IFERROR(INDEX(Food!$I$8:$I$225,MATCH($C7,_xlfn.ANCHORARRAY(Food!$C$8),0)),NA())</f>
        <v>7</v>
      </c>
      <c r="AH7" s="25">
        <f ca="1">IFERROR(INDEX(Macro!$I$8:$I$225,MATCH($C7,_xlfn.ANCHORARRAY(Macro!$C$8),0)),NA())</f>
        <v>1.8286814244465801</v>
      </c>
      <c r="AI7" s="25" t="e">
        <f ca="1">IFERROR(INDEX(Socioeconomic!$I$8:$I$225,MATCH($C7,_xlfn.ANCHORARRAY(Socioeconomic!$C$8),0)),NA())</f>
        <v>#N/A</v>
      </c>
      <c r="AJ7" s="25">
        <f ca="1">IFERROR(INDEX('Natural Hazard'!$I$8:$I$225,MATCH($C7,_xlfn.ANCHORARRAY('Natural Hazard'!$C$8),0)),NA())</f>
        <v>10</v>
      </c>
      <c r="AK7" s="25">
        <f ca="1">IFERROR(INDEX(Conflict!$I$8:$I$225,MATCH($C7,_xlfn.ANCHORARRAY(Conflict!$C$8),0)),NA())</f>
        <v>0</v>
      </c>
      <c r="AL7" s="49"/>
      <c r="AM7" s="25">
        <f>IFERROR(INDEX('Data Reliability'!$G$6:$G$409,MATCH($C7,'Data Reliability'!$E$6:$E$409,0)),NA())</f>
        <v>8.3333333333333301E-2</v>
      </c>
      <c r="AN7" s="25">
        <f>IFERROR(INDEX('Data Reliability'!$H$6:$H$409,MATCH($C7,'Data Reliability'!$E$6:$E$409,0)),NA())</f>
        <v>0.31666666666666698</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3</v>
      </c>
      <c r="H8" s="23">
        <f t="shared" ca="1" si="0"/>
        <v>3</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1.5</v>
      </c>
      <c r="K8" s="23">
        <f t="shared" ca="1" si="2"/>
        <v>1.5</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2.5</v>
      </c>
      <c r="N8" s="23">
        <f t="shared" ca="1" si="4"/>
        <v>2.5</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7.0904920361678689</v>
      </c>
      <c r="U8" s="25">
        <f ca="1">IFERROR(INDEX(Socioeconomic!$G$8:$G$225,MATCH($C8,_xlfn.ANCHORARRAY(Socioeconomic!$C$8),0)),NA())</f>
        <v>7.6488093347203918</v>
      </c>
      <c r="V8" s="25">
        <f ca="1">IFERROR(INDEX('Natural Hazard'!$G$8:$G$225,MATCH($C8,_xlfn.ANCHORARRAY('Natural Hazard'!$C$8),0)),NA())</f>
        <v>5.627314338711372</v>
      </c>
      <c r="W8" s="25">
        <f ca="1">IFERROR(INDEX(Conflict!$G$8:$G$225,MATCH($C8,_xlfn.ANCHORARRAY(Conflict!$C$8),0)),NA())</f>
        <v>6.2267383309133173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6.3702201622247996</v>
      </c>
      <c r="AB8" s="25">
        <f ca="1">IFERROR(INDEX(Socioeconomic!$H$8:$H$225,MATCH($C8,_xlfn.ANCHORARRAY(Socioeconomic!$C$8),0)),NA())</f>
        <v>8.2857142857142794</v>
      </c>
      <c r="AC8" s="25">
        <f ca="1">IFERROR(INDEX('Natural Hazard'!$H$8:$H$225,MATCH($C8,_xlfn.ANCHORARRAY('Natural Hazard'!$C$8),0)),NA())</f>
        <v>3.1666666666666599</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7.8922040423484203</v>
      </c>
      <c r="AI8" s="25">
        <f ca="1">IFERROR(INDEX(Socioeconomic!$I$8:$I$225,MATCH($C8,_xlfn.ANCHORARRAY(Socioeconomic!$C$8),0)),NA())</f>
        <v>7.0608618909024301</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0.49444444444444402</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4.6558764338656902</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3.9513325608343002</v>
      </c>
      <c r="AB9" s="25">
        <f ca="1">IFERROR(INDEX(Socioeconomic!$H$8:$H$225,MATCH($C9,_xlfn.ANCHORARRAY(Socioeconomic!$C$8),0)),NA())</f>
        <v>3.4285714285714199</v>
      </c>
      <c r="AC9" s="25">
        <f ca="1">IFERROR(INDEX('Natural Hazard'!$H$8:$H$225,MATCH($C9,_xlfn.ANCHORARRAY('Natural Hazard'!$C$8),0)),NA())</f>
        <v>7.8333333333333304</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5.4860442733397496</v>
      </c>
      <c r="AI9" s="25" t="e">
        <f ca="1">IFERROR(INDEX(Socioeconomic!$I$8:$I$225,MATCH($C9,_xlfn.ANCHORARRAY(Socioeconomic!$C$8),0)),NA())</f>
        <v>#N/A</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8.3333333333333301E-2</v>
      </c>
      <c r="AN9" s="25">
        <f>IFERROR(INDEX('Data Reliability'!$H$6:$H$409,MATCH($C9,'Data Reliability'!$E$6:$E$409,0)),NA())</f>
        <v>0.55000000000000004</v>
      </c>
      <c r="AO9" s="21"/>
      <c r="AP9" s="21"/>
      <c r="AQ9" s="21"/>
      <c r="AR9" s="21"/>
      <c r="AS9" s="21"/>
      <c r="AT9" s="21"/>
      <c r="AU9" s="21"/>
      <c r="AV9" s="21"/>
      <c r="AW9" s="21"/>
      <c r="AX9" s="21"/>
      <c r="AY9" s="21"/>
      <c r="AZ9" s="21"/>
      <c r="BA9" s="21"/>
    </row>
    <row r="10" spans="1:53" x14ac:dyDescent="0.2">
      <c r="A10" s="62">
        <v>137</v>
      </c>
      <c r="B10" s="20" t="s">
        <v>712</v>
      </c>
      <c r="C10" s="20" t="s">
        <v>683</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t="e">
        <f ca="1">IFERROR(INDEX(Socioeconomic!$G$8:$G$225,MATCH($C10,_xlfn.ANCHORARRAY(Socioeconomic!$C$8),0)),NA())</f>
        <v>#N/A</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t="e">
        <f ca="1">IFERROR(INDEX(Socioeconomic!$I$8:$I$225,MATCH($C10,_xlfn.ANCHORARRAY(Socioeconomic!$C$8),0)),NA())</f>
        <v>#N/A</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0.75</v>
      </c>
      <c r="AN10" s="25">
        <f>IFERROR(INDEX('Data Reliability'!$H$6:$H$409,MATCH($C10,'Data Reliability'!$E$6:$E$409,0)),NA())</f>
        <v>0.75</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v>
      </c>
      <c r="H11" s="23">
        <f t="shared" ca="1" si="0"/>
        <v>0</v>
      </c>
      <c r="I11" s="116" t="str">
        <f t="shared" si="1"/>
        <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v>
      </c>
      <c r="N11" s="23">
        <f t="shared" ca="1" si="4"/>
        <v>0</v>
      </c>
      <c r="O11" s="116" t="str">
        <f t="shared" si="5"/>
        <v>!</v>
      </c>
      <c r="P11" s="24"/>
      <c r="Q11" s="49"/>
      <c r="R11" s="25">
        <f ca="1">IFERROR(INDEX(Health!$G$8:$G$225,MATCH($C11,_xlfn.ANCHORARRAY(Health!$C$8),0)),NA())</f>
        <v>0</v>
      </c>
      <c r="S11" s="25">
        <f ca="1">IFERROR(INDEX(Food!$G$8:$G$225,MATCH($C11,_xlfn.ANCHORARRAY(Food!$C$8),0)),NA())</f>
        <v>0</v>
      </c>
      <c r="T11" s="25">
        <f ca="1">IFERROR(INDEX(Macro!$G$8:$G$225,MATCH($C11,_xlfn.ANCHORARRAY(Macro!$C$8),0)),NA())</f>
        <v>1.5367334260221965</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0.44611819235225803</v>
      </c>
      <c r="AB11" s="25">
        <f ca="1">IFERROR(INDEX(Socioeconomic!$H$8:$H$225,MATCH($C11,_xlfn.ANCHORARRAY(Socioeconomic!$C$8),0)),NA())</f>
        <v>0.14285714285714199</v>
      </c>
      <c r="AC11" s="25">
        <f ca="1">IFERROR(INDEX('Natural Hazard'!$H$8:$H$225,MATCH($C11,_xlfn.ANCHORARRAY('Natural Hazard'!$C$8),0)),NA())</f>
        <v>5.6666666666666599</v>
      </c>
      <c r="AD11" s="25">
        <f ca="1">IFERROR(INDEX(Conflict!$H$8:$H$225,MATCH($C11,_xlfn.ANCHORARRAY(Conflict!$C$8),0)),NA())</f>
        <v>0</v>
      </c>
      <c r="AE11" s="50"/>
      <c r="AF11" s="25">
        <f ca="1">IFERROR(INDEX(Health!$I$8:$I$225,MATCH($C11,_xlfn.ANCHORARRAY(Health!$C$8),0)),NA())</f>
        <v>0</v>
      </c>
      <c r="AG11" s="25" t="e">
        <f ca="1">IFERROR(INDEX(Food!$I$8:$I$225,MATCH($C11,_xlfn.ANCHORARRAY(Food!$C$8),0)),NA())</f>
        <v>#N/A</v>
      </c>
      <c r="AH11" s="25">
        <f ca="1">IFERROR(INDEX(Macro!$I$8:$I$225,MATCH($C11,_xlfn.ANCHORARRAY(Macro!$C$8),0)),NA())</f>
        <v>5.29355149181906</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0</v>
      </c>
      <c r="AN11" s="25">
        <f>IFERROR(INDEX('Data Reliability'!$H$6:$H$409,MATCH($C11,'Data Reliability'!$E$6:$E$409,0)),NA())</f>
        <v>0.58333333333333304</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1</v>
      </c>
      <c r="H12" s="23">
        <f t="shared" ca="1" si="0"/>
        <v>1</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2</v>
      </c>
      <c r="N12" s="23">
        <f t="shared" ca="1" si="4"/>
        <v>2</v>
      </c>
      <c r="O12" s="116" t="str">
        <f t="shared" si="5"/>
        <v>!</v>
      </c>
      <c r="P12" s="24"/>
      <c r="Q12" s="49"/>
      <c r="R12" s="25">
        <f ca="1">IFERROR(INDEX(Health!$G$8:$G$225,MATCH($C12,_xlfn.ANCHORARRAY(Health!$C$8),0)),NA())</f>
        <v>1.4846149779161828</v>
      </c>
      <c r="S12" s="25">
        <f ca="1">IFERROR(INDEX(Food!$G$8:$G$225,MATCH($C12,_xlfn.ANCHORARRAY(Food!$C$8),0)),NA())</f>
        <v>0</v>
      </c>
      <c r="T12" s="25">
        <f ca="1">IFERROR(INDEX(Macro!$G$8:$G$225,MATCH($C12,_xlfn.ANCHORARRAY(Macro!$C$8),0)),NA())</f>
        <v>0</v>
      </c>
      <c r="U12" s="25">
        <f ca="1">IFERROR(INDEX(Socioeconomic!$G$8:$G$225,MATCH($C12,_xlfn.ANCHORARRAY(Socioeconomic!$C$8),0)),NA())</f>
        <v>3.3169747895006778</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2.1428571428571401</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7</v>
      </c>
      <c r="AG12" s="25" t="e">
        <f ca="1">IFERROR(INDEX(Food!$I$8:$I$225,MATCH($C12,_xlfn.ANCHORARRAY(Food!$C$8),0)),NA())</f>
        <v>#N/A</v>
      </c>
      <c r="AH12" s="25">
        <f ca="1">IFERROR(INDEX(Macro!$I$8:$I$225,MATCH($C12,_xlfn.ANCHORARRAY(Macro!$C$8),0)),NA())</f>
        <v>0</v>
      </c>
      <c r="AI12" s="25">
        <f ca="1">IFERROR(INDEX(Socioeconomic!$I$8:$I$225,MATCH($C12,_xlfn.ANCHORARRAY(Socioeconomic!$C$8),0)),NA())</f>
        <v>5.13441681861877</v>
      </c>
      <c r="AJ12" s="25">
        <f ca="1">IFERROR(INDEX('Natural Hazard'!$I$8:$I$225,MATCH($C12,_xlfn.ANCHORARRAY('Natural Hazard'!$C$8),0)),NA())</f>
        <v>10</v>
      </c>
      <c r="AK12" s="25">
        <f ca="1">IFERROR(INDEX(Conflict!$I$8:$I$225,MATCH($C12,_xlfn.ANCHORARRAY(Conflict!$C$8),0)),NA())</f>
        <v>7</v>
      </c>
      <c r="AL12" s="49"/>
      <c r="AM12" s="25">
        <f>IFERROR(INDEX('Data Reliability'!$G$6:$G$409,MATCH($C12,'Data Reliability'!$E$6:$E$409,0)),NA())</f>
        <v>0</v>
      </c>
      <c r="AN12" s="25">
        <f>IFERROR(INDEX('Data Reliability'!$H$6:$H$409,MATCH($C12,'Data Reliability'!$E$6:$E$409,0)),NA())</f>
        <v>0.46111111111111103</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0.5</v>
      </c>
      <c r="N13" s="23">
        <f t="shared" ca="1" si="4"/>
        <v>0.5</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4.0212709964342057</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2.971315800596761</v>
      </c>
      <c r="X13" s="50"/>
      <c r="Y13" s="25">
        <f ca="1">IFERROR(INDEX(Health!$H$8:$H$225,MATCH($C13,_xlfn.ANCHORARRAY(Health!$C$8),0)),NA())</f>
        <v>0</v>
      </c>
      <c r="Z13" s="25">
        <f ca="1">IFERROR(INDEX(Food!$H$8:$H$225,MATCH($C13,_xlfn.ANCHORARRAY(Food!$C$8),0)),NA())</f>
        <v>2.7033492822966498</v>
      </c>
      <c r="AA13" s="25">
        <f ca="1">IFERROR(INDEX(Macro!$H$8:$H$225,MATCH($C13,_xlfn.ANCHORARRAY(Macro!$C$8),0)),NA())</f>
        <v>3.5747392815758898</v>
      </c>
      <c r="AB13" s="25">
        <f ca="1">IFERROR(INDEX(Socioeconomic!$H$8:$H$225,MATCH($C13,_xlfn.ANCHORARRAY(Socioeconomic!$C$8),0)),NA())</f>
        <v>2.5714285714285698</v>
      </c>
      <c r="AC13" s="25">
        <f ca="1">IFERROR(INDEX('Natural Hazard'!$H$8:$H$225,MATCH($C13,_xlfn.ANCHORARRAY('Natural Hazard'!$C$8),0)),NA())</f>
        <v>4.1666666666666599</v>
      </c>
      <c r="AD13" s="25">
        <f ca="1">IFERROR(INDEX(Conflict!$H$8:$H$225,MATCH($C13,_xlfn.ANCHORARRAY(Conflict!$C$8),0)),NA())</f>
        <v>1.26124536955371</v>
      </c>
      <c r="AE13" s="50"/>
      <c r="AF13" s="25">
        <f ca="1">IFERROR(INDEX(Health!$I$8:$I$225,MATCH($C13,_xlfn.ANCHORARRAY(Health!$C$8),0)),NA())</f>
        <v>0</v>
      </c>
      <c r="AG13" s="25" t="e">
        <f ca="1">IFERROR(INDEX(Food!$I$8:$I$225,MATCH($C13,_xlfn.ANCHORARRAY(Food!$C$8),0)),NA())</f>
        <v>#N/A</v>
      </c>
      <c r="AH13" s="25">
        <f ca="1">IFERROR(INDEX(Macro!$I$8:$I$225,MATCH($C13,_xlfn.ANCHORARRAY(Macro!$C$8),0)),NA())</f>
        <v>4.5235803657362901</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7</v>
      </c>
      <c r="AL13" s="49"/>
      <c r="AM13" s="25">
        <f>IFERROR(INDEX('Data Reliability'!$G$6:$G$409,MATCH($C13,'Data Reliability'!$E$6:$E$409,0)),NA())</f>
        <v>8.3333333333333301E-2</v>
      </c>
      <c r="AN13" s="25">
        <f>IFERROR(INDEX('Data Reliability'!$H$6:$H$409,MATCH($C13,'Data Reliability'!$E$6:$E$409,0)),NA())</f>
        <v>0.42777777777777798</v>
      </c>
      <c r="AO13" s="21"/>
      <c r="AP13" s="21"/>
      <c r="AQ13" s="21"/>
      <c r="AR13" s="21"/>
      <c r="AS13" s="21"/>
      <c r="AT13" s="21"/>
      <c r="AU13" s="21"/>
      <c r="AV13" s="21"/>
      <c r="AW13" s="21"/>
      <c r="AX13" s="21"/>
      <c r="AY13" s="21"/>
      <c r="AZ13" s="21"/>
      <c r="BA13" s="21"/>
    </row>
    <row r="14" spans="1:53" x14ac:dyDescent="0.2">
      <c r="A14" s="62">
        <v>186</v>
      </c>
      <c r="B14" s="20" t="s">
        <v>713</v>
      </c>
      <c r="C14" s="20" t="s">
        <v>684</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0.91666666666666696</v>
      </c>
      <c r="AN14" s="25">
        <f>IFERROR(INDEX('Data Reliability'!$H$6:$H$409,MATCH($C14,'Data Reliability'!$E$6:$E$409,0)),NA())</f>
        <v>0.78333333333333299</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v>
      </c>
      <c r="N15" s="23">
        <f t="shared" ca="1" si="4"/>
        <v>0</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3.4285714285714199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0.71666666666666701</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0.5</v>
      </c>
      <c r="H16" s="23">
        <f t="shared" ca="1" si="0"/>
        <v>0.5</v>
      </c>
      <c r="I16" s="116" t="str">
        <f t="shared" si="1"/>
        <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0.5</v>
      </c>
      <c r="N16" s="23">
        <f t="shared" ca="1" si="4"/>
        <v>0.5</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6.9</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6.1666666666666599</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7</v>
      </c>
      <c r="AI16" s="25" t="e">
        <f ca="1">IFERROR(INDEX(Socioeconomic!$I$8:$I$225,MATCH($C16,_xlfn.ANCHORARRAY(Socioeconomic!$C$8),0)),NA())</f>
        <v>#N/A</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0</v>
      </c>
      <c r="AN16" s="25">
        <f>IFERROR(INDEX('Data Reliability'!$H$6:$H$409,MATCH($C16,'Data Reliability'!$E$6:$E$409,0)),NA())</f>
        <v>0.55000000000000004</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v>
      </c>
      <c r="N17" s="23">
        <f t="shared" ca="1" si="4"/>
        <v>0</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2.0920834075698802</v>
      </c>
      <c r="U17" s="25">
        <f ca="1">IFERROR(INDEX(Socioeconomic!$G$8:$G$225,MATCH($C17,_xlfn.ANCHORARRAY(Socioeconomic!$C$8),0)),NA())</f>
        <v>0</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0.96755504055619901</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4.5235803657362901</v>
      </c>
      <c r="AI17" s="25" t="e">
        <f ca="1">IFERROR(INDEX(Socioeconomic!$I$8:$I$225,MATCH($C17,_xlfn.ANCHORARRAY(Socioeconomic!$C$8),0)),NA())</f>
        <v>#N/A</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0</v>
      </c>
      <c r="AN17" s="25">
        <f>IFERROR(INDEX('Data Reliability'!$H$6:$H$409,MATCH($C17,'Data Reliability'!$E$6:$E$409,0)),NA())</f>
        <v>0.58333333333333304</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1</v>
      </c>
      <c r="H18" s="23">
        <f t="shared" ca="1" si="0"/>
        <v>1</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1.5</v>
      </c>
      <c r="N18" s="23">
        <f t="shared" ca="1" si="4"/>
        <v>1.5</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6.9</v>
      </c>
      <c r="U18" s="25">
        <f ca="1">IFERROR(INDEX(Socioeconomic!$G$8:$G$225,MATCH($C18,_xlfn.ANCHORARRAY(Socioeconomic!$C$8),0)),NA())</f>
        <v>5.1961524227066267</v>
      </c>
      <c r="V18" s="25">
        <f ca="1">IFERROR(INDEX('Natural Hazard'!$G$8:$G$225,MATCH($C18,_xlfn.ANCHORARRAY('Natural Hazard'!$C$8),0)),NA())</f>
        <v>0</v>
      </c>
      <c r="W18" s="25">
        <f ca="1">IFERROR(INDEX(Conflict!$G$8:$G$225,MATCH($C18,_xlfn.ANCHORARRAY(Conflict!$C$8),0)),NA())</f>
        <v>4.1054627612530998</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3.7050984936268798</v>
      </c>
      <c r="AB18" s="25">
        <f ca="1">IFERROR(INDEX(Socioeconomic!$H$8:$H$225,MATCH($C18,_xlfn.ANCHORARRAY(Socioeconomic!$C$8),0)),NA())</f>
        <v>3.8571428571428501</v>
      </c>
      <c r="AC18" s="25">
        <f ca="1">IFERROR(INDEX('Natural Hazard'!$H$8:$H$225,MATCH($C18,_xlfn.ANCHORARRAY('Natural Hazard'!$C$8),0)),NA())</f>
        <v>5</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7</v>
      </c>
      <c r="AI18" s="25">
        <f ca="1">IFERROR(INDEX(Socioeconomic!$I$8:$I$225,MATCH($C18,_xlfn.ANCHORARRAY(Socioeconomic!$C$8),0)),NA())</f>
        <v>7</v>
      </c>
      <c r="AJ18" s="25">
        <f ca="1">IFERROR(INDEX('Natural Hazard'!$I$8:$I$225,MATCH($C18,_xlfn.ANCHORARRAY('Natural Hazard'!$C$8),0)),NA())</f>
        <v>0</v>
      </c>
      <c r="AK18" s="25">
        <f ca="1">IFERROR(INDEX(Conflict!$I$8:$I$225,MATCH($C18,_xlfn.ANCHORARRAY(Conflict!$C$8),0)),NA())</f>
        <v>7</v>
      </c>
      <c r="AL18" s="49"/>
      <c r="AM18" s="25">
        <f>IFERROR(INDEX('Data Reliability'!$G$6:$G$409,MATCH($C18,'Data Reliability'!$E$6:$E$409,0)),NA())</f>
        <v>0</v>
      </c>
      <c r="AN18" s="25">
        <f>IFERROR(INDEX('Data Reliability'!$H$6:$H$409,MATCH($C18,'Data Reliability'!$E$6:$E$409,0)),NA())</f>
        <v>0.49444444444444402</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5</v>
      </c>
      <c r="H19" s="23">
        <f t="shared" ca="1" si="0"/>
        <v>5</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v>
      </c>
      <c r="K19" s="23">
        <f t="shared" ca="1" si="2"/>
        <v>4</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3.5</v>
      </c>
      <c r="N19" s="23">
        <f t="shared" ca="1" si="4"/>
        <v>3.5</v>
      </c>
      <c r="O19" s="116" t="str">
        <f t="shared" si="5"/>
        <v/>
      </c>
      <c r="P19" s="24"/>
      <c r="Q19" s="49"/>
      <c r="R19" s="25">
        <f ca="1">IFERROR(INDEX(Health!$G$8:$G$225,MATCH($C19,_xlfn.ANCHORARRAY(Health!$C$8),0)),NA())</f>
        <v>9.8649776612296343</v>
      </c>
      <c r="S19" s="25">
        <f ca="1">IFERROR(INDEX(Food!$G$8:$G$225,MATCH($C19,_xlfn.ANCHORARRAY(Food!$C$8),0)),NA())</f>
        <v>7.0710678118654755</v>
      </c>
      <c r="T19" s="25">
        <f ca="1">IFERROR(INDEX(Macro!$G$8:$G$225,MATCH($C19,_xlfn.ANCHORARRAY(Macro!$C$8),0)),NA())</f>
        <v>7.7587400230154566</v>
      </c>
      <c r="U19" s="25">
        <f ca="1">IFERROR(INDEX(Socioeconomic!$G$8:$G$225,MATCH($C19,_xlfn.ANCHORARRAY(Socioeconomic!$C$8),0)),NA())</f>
        <v>5.6341695024180005</v>
      </c>
      <c r="V19" s="25">
        <f ca="1">IFERROR(INDEX('Natural Hazard'!$G$8:$G$225,MATCH($C19,_xlfn.ANCHORARRAY('Natural Hazard'!$C$8),0)),NA())</f>
        <v>5.7735026918962546</v>
      </c>
      <c r="W19" s="25">
        <f ca="1">IFERROR(INDEX(Conflict!$G$8:$G$225,MATCH($C19,_xlfn.ANCHORARRAY(Conflict!$C$8),0)),NA())</f>
        <v>10</v>
      </c>
      <c r="X19" s="50"/>
      <c r="Y19" s="25">
        <f ca="1">IFERROR(INDEX(Health!$H$8:$H$225,MATCH($C19,_xlfn.ANCHORARRAY(Health!$C$8),0)),NA())</f>
        <v>9.7317784256559694</v>
      </c>
      <c r="Z19" s="25">
        <f ca="1">IFERROR(INDEX(Food!$H$8:$H$225,MATCH($C19,_xlfn.ANCHORARRAY(Food!$C$8),0)),NA())</f>
        <v>10</v>
      </c>
      <c r="AA19" s="25">
        <f ca="1">IFERROR(INDEX(Macro!$H$8:$H$225,MATCH($C19,_xlfn.ANCHORARRAY(Macro!$C$8),0)),NA())</f>
        <v>8.1228273464658205</v>
      </c>
      <c r="AB19" s="25">
        <f ca="1">IFERROR(INDEX(Socioeconomic!$H$8:$H$225,MATCH($C19,_xlfn.ANCHORARRAY(Socioeconomic!$C$8),0)),NA())</f>
        <v>10</v>
      </c>
      <c r="AC19" s="25">
        <f ca="1">IFERROR(INDEX('Natural Hazard'!$H$8:$H$225,MATCH($C19,_xlfn.ANCHORARRAY('Natural Hazard'!$C$8),0)),NA())</f>
        <v>3.3333333333333299</v>
      </c>
      <c r="AD19" s="25">
        <f ca="1">IFERROR(INDEX(Conflict!$H$8:$H$225,MATCH($C19,_xlfn.ANCHORARRAY(Conflict!$C$8),0)),NA())</f>
        <v>10</v>
      </c>
      <c r="AE19" s="50"/>
      <c r="AF19" s="25">
        <f ca="1">IFERROR(INDEX(Health!$I$8:$I$225,MATCH($C19,_xlfn.ANCHORARRAY(Health!$C$8),0)),NA())</f>
        <v>10</v>
      </c>
      <c r="AG19" s="25">
        <f ca="1">IFERROR(INDEX(Food!$I$8:$I$225,MATCH($C19,_xlfn.ANCHORARRAY(Food!$C$8),0)),NA())</f>
        <v>5</v>
      </c>
      <c r="AH19" s="25">
        <f ca="1">IFERROR(INDEX(Macro!$I$8:$I$225,MATCH($C19,_xlfn.ANCHORARRAY(Macro!$C$8),0)),NA())</f>
        <v>7.4109720885466803</v>
      </c>
      <c r="AI19" s="25">
        <f ca="1">IFERROR(INDEX(Socioeconomic!$I$8:$I$225,MATCH($C19,_xlfn.ANCHORARRAY(Socioeconomic!$C$8),0)),NA())</f>
        <v>3.1743865981977102</v>
      </c>
      <c r="AJ19" s="25">
        <f ca="1">IFERROR(INDEX('Natural Hazard'!$I$8:$I$225,MATCH($C19,_xlfn.ANCHORARRAY('Natural Hazard'!$C$8),0)),NA())</f>
        <v>10</v>
      </c>
      <c r="AK19" s="25">
        <f ca="1">IFERROR(INDEX(Conflict!$I$8:$I$225,MATCH($C19,_xlfn.ANCHORARRAY(Conflict!$C$8),0)),NA())</f>
        <v>10</v>
      </c>
      <c r="AL19" s="49"/>
      <c r="AM19" s="25">
        <f>IFERROR(INDEX('Data Reliability'!$G$6:$G$409,MATCH($C19,'Data Reliability'!$E$6:$E$409,0)),NA())</f>
        <v>0</v>
      </c>
      <c r="AN19" s="25">
        <f>IFERROR(INDEX('Data Reliability'!$H$6:$H$409,MATCH($C19,'Data Reliability'!$E$6:$E$409,0)),NA())</f>
        <v>0.233333333333333</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2.5715552823652064</v>
      </c>
      <c r="U20" s="25">
        <f ca="1">IFERROR(INDEX(Socioeconomic!$G$8:$G$225,MATCH($C20,_xlfn.ANCHORARRAY(Socioeconomic!$C$8),0)),NA())</f>
        <v>0</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1.02549246813441</v>
      </c>
      <c r="AB20" s="25">
        <f ca="1">IFERROR(INDEX(Socioeconomic!$H$8:$H$225,MATCH($C20,_xlfn.ANCHORARRAY(Socioeconomic!$C$8),0)),NA())</f>
        <v>0.28571428571428598</v>
      </c>
      <c r="AC20" s="25">
        <f ca="1">IFERROR(INDEX('Natural Hazard'!$H$8:$H$225,MATCH($C20,_xlfn.ANCHORARRAY('Natural Hazard'!$C$8),0)),NA())</f>
        <v>4</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6.4485081809432199</v>
      </c>
      <c r="AI20" s="25" t="e">
        <f ca="1">IFERROR(INDEX(Socioeconomic!$I$8:$I$225,MATCH($C20,_xlfn.ANCHORARRAY(Socioeconomic!$C$8),0)),NA())</f>
        <v>#N/A</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0</v>
      </c>
      <c r="AN20" s="25">
        <f>IFERROR(INDEX('Data Reliability'!$H$6:$H$409,MATCH($C20,'Data Reliability'!$E$6:$E$409,0)),NA())</f>
        <v>0.51666666666666705</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v>
      </c>
      <c r="H21" s="23">
        <f t="shared" ca="1" si="0"/>
        <v>0</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0</v>
      </c>
      <c r="N21" s="23">
        <f t="shared" ca="1" si="4"/>
        <v>0</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4.7621555546055321</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3.7940006813712248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3.5168018539976802</v>
      </c>
      <c r="AB21" s="25">
        <f ca="1">IFERROR(INDEX(Socioeconomic!$H$8:$H$225,MATCH($C21,_xlfn.ANCHORARRAY(Socioeconomic!$C$8),0)),NA())</f>
        <v>9</v>
      </c>
      <c r="AC21" s="25">
        <f ca="1">IFERROR(INDEX('Natural Hazard'!$H$8:$H$225,MATCH($C21,_xlfn.ANCHORARRAY('Natural Hazard'!$C$8),0)),NA())</f>
        <v>3.5</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6.4485081809432199</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5.6668115968139601</v>
      </c>
      <c r="AL21" s="49"/>
      <c r="AM21" s="25">
        <f>IFERROR(INDEX('Data Reliability'!$G$6:$G$409,MATCH($C21,'Data Reliability'!$E$6:$E$409,0)),NA())</f>
        <v>0</v>
      </c>
      <c r="AN21" s="25">
        <f>IFERROR(INDEX('Data Reliability'!$H$6:$H$409,MATCH($C21,'Data Reliability'!$E$6:$E$409,0)),NA())</f>
        <v>0.46111111111111103</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3</v>
      </c>
      <c r="H22" s="23">
        <f t="shared" ca="1" si="0"/>
        <v>3</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3</v>
      </c>
      <c r="N22" s="23">
        <f t="shared" ca="1" si="4"/>
        <v>3</v>
      </c>
      <c r="O22" s="116" t="str">
        <f t="shared" si="5"/>
        <v/>
      </c>
      <c r="P22" s="24"/>
      <c r="Q22" s="49"/>
      <c r="R22" s="25">
        <f ca="1">IFERROR(INDEX(Health!$G$8:$G$225,MATCH($C22,_xlfn.ANCHORARRAY(Health!$C$8),0)),NA())</f>
        <v>0</v>
      </c>
      <c r="S22" s="25">
        <f ca="1">IFERROR(INDEX(Food!$G$8:$G$225,MATCH($C22,_xlfn.ANCHORARRAY(Food!$C$8),0)),NA())</f>
        <v>9.080480410933168</v>
      </c>
      <c r="T22" s="25">
        <f ca="1">IFERROR(INDEX(Macro!$G$8:$G$225,MATCH($C22,_xlfn.ANCHORARRAY(Macro!$C$8),0)),NA())</f>
        <v>4.3188030538269775</v>
      </c>
      <c r="U22" s="25">
        <f ca="1">IFERROR(INDEX(Socioeconomic!$G$8:$G$225,MATCH($C22,_xlfn.ANCHORARRAY(Socioeconomic!$C$8),0)),NA())</f>
        <v>10</v>
      </c>
      <c r="V22" s="25">
        <f ca="1">IFERROR(INDEX('Natural Hazard'!$G$8:$G$225,MATCH($C22,_xlfn.ANCHORARRAY('Natural Hazard'!$C$8),0)),NA())</f>
        <v>0</v>
      </c>
      <c r="W22" s="25">
        <f ca="1">IFERROR(INDEX(Conflict!$G$8:$G$225,MATCH($C22,_xlfn.ANCHORARRAY(Conflict!$C$8),0)),NA())</f>
        <v>10</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3.12572421784472</v>
      </c>
      <c r="AB22" s="25">
        <f ca="1">IFERROR(INDEX(Socioeconomic!$H$8:$H$225,MATCH($C22,_xlfn.ANCHORARRAY(Socioeconomic!$C$8),0)),NA())</f>
        <v>10</v>
      </c>
      <c r="AC22" s="25">
        <f ca="1">IFERROR(INDEX('Natural Hazard'!$H$8:$H$225,MATCH($C22,_xlfn.ANCHORARRAY('Natural Hazard'!$C$8),0)),NA())</f>
        <v>2.6666666666666599</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5.9672762271414896</v>
      </c>
      <c r="AI22" s="25">
        <f ca="1">IFERROR(INDEX(Socioeconomic!$I$8:$I$225,MATCH($C22,_xlfn.ANCHORARRAY(Socioeconomic!$C$8),0)),NA())</f>
        <v>10</v>
      </c>
      <c r="AJ22" s="25">
        <f ca="1">IFERROR(INDEX('Natural Hazard'!$I$8:$I$225,MATCH($C22,_xlfn.ANCHORARRAY('Natural Hazard'!$C$8),0)),NA())</f>
        <v>0</v>
      </c>
      <c r="AK22" s="25">
        <f ca="1">IFERROR(INDEX(Conflict!$I$8:$I$225,MATCH($C22,_xlfn.ANCHORARRAY(Conflict!$C$8),0)),NA())</f>
        <v>10</v>
      </c>
      <c r="AL22" s="49"/>
      <c r="AM22" s="25">
        <f>IFERROR(INDEX('Data Reliability'!$G$6:$G$409,MATCH($C22,'Data Reliability'!$E$6:$E$409,0)),NA())</f>
        <v>0</v>
      </c>
      <c r="AN22" s="25">
        <f>IFERROR(INDEX('Data Reliability'!$H$6:$H$409,MATCH($C22,'Data Reliability'!$E$6:$E$409,0)),NA())</f>
        <v>0.29444444444444401</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2</v>
      </c>
      <c r="H23" s="23">
        <f t="shared" ca="1" si="0"/>
        <v>2</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v>
      </c>
      <c r="K23" s="23">
        <f t="shared" ca="1" si="2"/>
        <v>1</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1.5</v>
      </c>
      <c r="N23" s="23">
        <f t="shared" ca="1" si="4"/>
        <v>1.5</v>
      </c>
      <c r="O23" s="116" t="str">
        <f t="shared" si="5"/>
        <v>!</v>
      </c>
      <c r="P23" s="24"/>
      <c r="Q23" s="49"/>
      <c r="R23" s="25">
        <f ca="1">IFERROR(INDEX(Health!$G$8:$G$225,MATCH($C23,_xlfn.ANCHORARRAY(Health!$C$8),0)),NA())</f>
        <v>0</v>
      </c>
      <c r="S23" s="25">
        <f ca="1">IFERROR(INDEX(Food!$G$8:$G$225,MATCH($C23,_xlfn.ANCHORARRAY(Food!$C$8),0)),NA())</f>
        <v>0</v>
      </c>
      <c r="T23" s="25">
        <f ca="1">IFERROR(INDEX(Macro!$G$8:$G$225,MATCH($C23,_xlfn.ANCHORARRAY(Macro!$C$8),0)),NA())</f>
        <v>6.9</v>
      </c>
      <c r="U23" s="25">
        <f ca="1">IFERROR(INDEX(Socioeconomic!$G$8:$G$225,MATCH($C23,_xlfn.ANCHORARRAY(Socioeconomic!$C$8),0)),NA())</f>
        <v>0</v>
      </c>
      <c r="V23" s="25">
        <f ca="1">IFERROR(INDEX('Natural Hazard'!$G$8:$G$225,MATCH($C23,_xlfn.ANCHORARRAY('Natural Hazard'!$C$8),0)),NA())</f>
        <v>10</v>
      </c>
      <c r="W23" s="25">
        <f ca="1">IFERROR(INDEX(Conflict!$G$8:$G$225,MATCH($C23,_xlfn.ANCHORARRAY(Conflict!$C$8),0)),NA())</f>
        <v>5.5124597229901111</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4.5596755504055597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0</v>
      </c>
      <c r="AG23" s="25" t="e">
        <f ca="1">IFERROR(INDEX(Food!$I$8:$I$225,MATCH($C23,_xlfn.ANCHORARRAY(Food!$C$8),0)),NA())</f>
        <v>#N/A</v>
      </c>
      <c r="AH23" s="25">
        <f ca="1">IFERROR(INDEX(Macro!$I$8:$I$225,MATCH($C23,_xlfn.ANCHORARRAY(Macro!$C$8),0)),NA())</f>
        <v>7</v>
      </c>
      <c r="AI23" s="25">
        <f ca="1">IFERROR(INDEX(Socioeconomic!$I$8:$I$225,MATCH($C23,_xlfn.ANCHORARRAY(Socioeconomic!$C$8),0)),NA())</f>
        <v>0</v>
      </c>
      <c r="AJ23" s="25">
        <f ca="1">IFERROR(INDEX('Natural Hazard'!$I$8:$I$225,MATCH($C23,_xlfn.ANCHORARRAY('Natural Hazard'!$C$8),0)),NA())</f>
        <v>10</v>
      </c>
      <c r="AK23" s="25">
        <f ca="1">IFERROR(INDEX(Conflict!$I$8:$I$225,MATCH($C23,_xlfn.ANCHORARRAY(Conflict!$C$8),0)),NA())</f>
        <v>5.8843759504057296</v>
      </c>
      <c r="AL23" s="49"/>
      <c r="AM23" s="25">
        <f>IFERROR(INDEX('Data Reliability'!$G$6:$G$409,MATCH($C23,'Data Reliability'!$E$6:$E$409,0)),NA())</f>
        <v>0</v>
      </c>
      <c r="AN23" s="25">
        <f>IFERROR(INDEX('Data Reliability'!$H$6:$H$409,MATCH($C23,'Data Reliability'!$E$6:$E$409,0)),NA())</f>
        <v>0.42777777777777798</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2.3309903101486764</v>
      </c>
      <c r="U24" s="25">
        <f ca="1">IFERROR(INDEX(Socioeconomic!$G$8:$G$225,MATCH($C24,_xlfn.ANCHORARRAY(Socioeconomic!$C$8),0)),NA())</f>
        <v>0</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1.76419466975666</v>
      </c>
      <c r="AB24" s="25">
        <f ca="1">IFERROR(INDEX(Socioeconomic!$H$8:$H$225,MATCH($C24,_xlfn.ANCHORARRAY(Socioeconomic!$C$8),0)),NA())</f>
        <v>2.8571428571428501</v>
      </c>
      <c r="AC24" s="25">
        <f ca="1">IFERROR(INDEX('Natural Hazard'!$H$8:$H$225,MATCH($C24,_xlfn.ANCHORARRAY('Natural Hazard'!$C$8),0)),NA())</f>
        <v>3.8333333333333299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3.0798845043310799</v>
      </c>
      <c r="AI24" s="25">
        <f ca="1">IFERROR(INDEX(Socioeconomic!$I$8:$I$225,MATCH($C24,_xlfn.ANCHORARRAY(Socioeconomic!$C$8),0)),NA())</f>
        <v>0</v>
      </c>
      <c r="AJ24" s="25">
        <f ca="1">IFERROR(INDEX('Natural Hazard'!$I$8:$I$225,MATCH($C24,_xlfn.ANCHORARRAY('Natural Hazard'!$C$8),0)),NA())</f>
        <v>0</v>
      </c>
      <c r="AK24" s="25">
        <f ca="1">IFERROR(INDEX(Conflict!$I$8:$I$225,MATCH($C24,_xlfn.ANCHORARRAY(Conflict!$C$8),0)),NA())</f>
        <v>3.5714285714285601</v>
      </c>
      <c r="AL24" s="49"/>
      <c r="AM24" s="25">
        <f>IFERROR(INDEX('Data Reliability'!$G$6:$G$409,MATCH($C24,'Data Reliability'!$E$6:$E$409,0)),NA())</f>
        <v>0</v>
      </c>
      <c r="AN24" s="25">
        <f>IFERROR(INDEX('Data Reliability'!$H$6:$H$409,MATCH($C24,'Data Reliability'!$E$6:$E$409,0)),NA())</f>
        <v>0.52777777777777801</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0.5</v>
      </c>
      <c r="H25" s="23">
        <f t="shared" ca="1" si="0"/>
        <v>0.5</v>
      </c>
      <c r="I25" s="116" t="str">
        <f t="shared" si="1"/>
        <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0.5</v>
      </c>
      <c r="N25" s="23">
        <f t="shared" ca="1" si="4"/>
        <v>0.5</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6.9</v>
      </c>
      <c r="U25" s="25">
        <f ca="1">IFERROR(INDEX(Socioeconomic!$G$8:$G$225,MATCH($C25,_xlfn.ANCHORARRAY(Socioeconomic!$C$8),0)),NA())</f>
        <v>0</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3.2271147161066001</v>
      </c>
      <c r="AB25" s="25">
        <f ca="1">IFERROR(INDEX(Socioeconomic!$H$8:$H$225,MATCH($C25,_xlfn.ANCHORARRAY(Socioeconomic!$C$8),0)),NA())</f>
        <v>1.28571428571428</v>
      </c>
      <c r="AC25" s="25">
        <f ca="1">IFERROR(INDEX('Natural Hazard'!$H$8:$H$225,MATCH($C25,_xlfn.ANCHORARRAY('Natural Hazard'!$C$8),0)),NA())</f>
        <v>0.83333333333333304</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7</v>
      </c>
      <c r="AI25" s="25" t="e">
        <f ca="1">IFERROR(INDEX(Socioeconomic!$I$8:$I$225,MATCH($C25,_xlfn.ANCHORARRAY(Socioeconomic!$C$8),0)),NA())</f>
        <v>#N/A</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0</v>
      </c>
      <c r="AN25" s="25">
        <f>IFERROR(INDEX('Data Reliability'!$H$6:$H$409,MATCH($C25,'Data Reliability'!$E$6:$E$409,0)),NA())</f>
        <v>0.58333333333333304</v>
      </c>
    </row>
    <row r="26" spans="2:40" x14ac:dyDescent="0.2">
      <c r="B26" s="28" t="s">
        <v>714</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4.7621555546055321</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3.5168018539976802</v>
      </c>
      <c r="AB26" s="25">
        <f ca="1">IFERROR(INDEX(Socioeconomic!$H$8:$H$225,MATCH($C26,_xlfn.ANCHORARRAY(Socioeconomic!$C$8),0)),NA())</f>
        <v>2.8571428571428501</v>
      </c>
      <c r="AC26" s="25">
        <f ca="1">IFERROR(INDEX('Natural Hazard'!$H$8:$H$225,MATCH($C26,_xlfn.ANCHORARRAY('Natural Hazard'!$C$8),0)),NA())</f>
        <v>3.6666666666666599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6.4485081809432199</v>
      </c>
      <c r="AI26" s="25" t="e">
        <f ca="1">IFERROR(INDEX(Socioeconomic!$I$8:$I$225,MATCH($C26,_xlfn.ANCHORARRAY(Socioeconomic!$C$8),0)),NA())</f>
        <v>#N/A</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8.3333333333333301E-2</v>
      </c>
      <c r="AN26" s="25">
        <f>IFERROR(INDEX('Data Reliability'!$H$6:$H$409,MATCH($C26,'Data Reliability'!$E$6:$E$409,0)),NA())</f>
        <v>0.58333333333333304</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v>
      </c>
      <c r="H27" s="23">
        <f t="shared" ca="1" si="0"/>
        <v>0</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0</v>
      </c>
      <c r="N27" s="23">
        <f t="shared" ca="1" si="4"/>
        <v>0</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2.9217647290308073</v>
      </c>
      <c r="U27" s="25">
        <f ca="1">IFERROR(INDEX(Socioeconomic!$G$8:$G$225,MATCH($C27,_xlfn.ANCHORARRAY(Socioeconomic!$C$8),0)),NA())</f>
        <v>0</v>
      </c>
      <c r="V27" s="25">
        <f ca="1">IFERROR(INDEX('Natural Hazard'!$G$8:$G$225,MATCH($C27,_xlfn.ANCHORARRAY('Natural Hazard'!$C$8),0)),NA())</f>
        <v>0</v>
      </c>
      <c r="W27" s="25">
        <f ca="1">IFERROR(INDEX(Conflict!$G$8:$G$225,MATCH($C27,_xlfn.ANCHORARRAY(Conflict!$C$8),0)),NA())</f>
        <v>0</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3.2850521436848199</v>
      </c>
      <c r="AB27" s="25">
        <f ca="1">IFERROR(INDEX(Socioeconomic!$H$8:$H$225,MATCH($C27,_xlfn.ANCHORARRAY(Socioeconomic!$C$8),0)),NA())</f>
        <v>4.2857142857142803</v>
      </c>
      <c r="AC27" s="25">
        <f ca="1">IFERROR(INDEX('Natural Hazard'!$H$8:$H$225,MATCH($C27,_xlfn.ANCHORARRAY('Natural Hazard'!$C$8),0)),NA())</f>
        <v>2.9999999999999898</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2.5986525505293501</v>
      </c>
      <c r="AI27" s="25" t="e">
        <f ca="1">IFERROR(INDEX(Socioeconomic!$I$8:$I$225,MATCH($C27,_xlfn.ANCHORARRAY(Socioeconomic!$C$8),0)),NA())</f>
        <v>#N/A</v>
      </c>
      <c r="AJ27" s="25">
        <f ca="1">IFERROR(INDEX('Natural Hazard'!$I$8:$I$225,MATCH($C27,_xlfn.ANCHORARRAY('Natural Hazard'!$C$8),0)),NA())</f>
        <v>0</v>
      </c>
      <c r="AK27" s="25">
        <f ca="1">IFERROR(INDEX(Conflict!$I$8:$I$225,MATCH($C27,_xlfn.ANCHORARRAY(Conflict!$C$8),0)),NA())</f>
        <v>0</v>
      </c>
      <c r="AL27" s="49"/>
      <c r="AM27" s="25">
        <f>IFERROR(INDEX('Data Reliability'!$G$6:$G$409,MATCH($C27,'Data Reliability'!$E$6:$E$409,0)),NA())</f>
        <v>8.3333333333333301E-2</v>
      </c>
      <c r="AN27" s="25">
        <f>IFERROR(INDEX('Data Reliability'!$H$6:$H$409,MATCH($C27,'Data Reliability'!$E$6:$E$409,0)),NA())</f>
        <v>0.58333333333333304</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v>
      </c>
      <c r="H28" s="23">
        <f t="shared" ca="1" si="0"/>
        <v>0</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4.6781599133425074</v>
      </c>
      <c r="U28" s="25">
        <f ca="1">IFERROR(INDEX(Socioeconomic!$G$8:$G$225,MATCH($C28,_xlfn.ANCHORARRAY(Socioeconomic!$C$8),0)),NA())</f>
        <v>0</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8.7456546929316303</v>
      </c>
      <c r="AB28" s="25">
        <f ca="1">IFERROR(INDEX(Socioeconomic!$H$8:$H$225,MATCH($C28,_xlfn.ANCHORARRAY(Socioeconomic!$C$8),0)),NA())</f>
        <v>1.8571428571428501</v>
      </c>
      <c r="AC28" s="25">
        <f ca="1">IFERROR(INDEX('Natural Hazard'!$H$8:$H$225,MATCH($C28,_xlfn.ANCHORARRAY('Natural Hazard'!$C$8),0)),NA())</f>
        <v>1.1666666666666601</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2.5024061597689999</v>
      </c>
      <c r="AI28" s="25">
        <f ca="1">IFERROR(INDEX(Socioeconomic!$I$8:$I$225,MATCH($C28,_xlfn.ANCHORARRAY(Socioeconomic!$C$8),0)),NA())</f>
        <v>0</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0</v>
      </c>
      <c r="AN28" s="25">
        <f>IFERROR(INDEX('Data Reliability'!$H$6:$H$409,MATCH($C28,'Data Reliability'!$E$6:$E$409,0)),NA())</f>
        <v>0.46111111111111103</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1.5</v>
      </c>
      <c r="H29" s="23">
        <f t="shared" ca="1" si="0"/>
        <v>1.5</v>
      </c>
      <c r="I29" s="116" t="str">
        <f t="shared" si="1"/>
        <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0.5</v>
      </c>
      <c r="K29" s="23">
        <f t="shared" ca="1" si="2"/>
        <v>0.5</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1.5</v>
      </c>
      <c r="N29" s="23">
        <f t="shared" ca="1" si="4"/>
        <v>1.5</v>
      </c>
      <c r="O29" s="116" t="str">
        <f t="shared" si="5"/>
        <v>!</v>
      </c>
      <c r="P29" s="24"/>
      <c r="Q29" s="49"/>
      <c r="R29" s="25">
        <f ca="1">IFERROR(INDEX(Health!$G$8:$G$225,MATCH($C29,_xlfn.ANCHORARRAY(Health!$C$8),0)),NA())</f>
        <v>8.6695068979860324</v>
      </c>
      <c r="S29" s="25">
        <f ca="1">IFERROR(INDEX(Food!$G$8:$G$225,MATCH($C29,_xlfn.ANCHORARRAY(Food!$C$8),0)),NA())</f>
        <v>0</v>
      </c>
      <c r="T29" s="25">
        <f ca="1">IFERROR(INDEX(Macro!$G$8:$G$225,MATCH($C29,_xlfn.ANCHORARRAY(Macro!$C$8),0)),NA())</f>
        <v>5.0278123531752366</v>
      </c>
      <c r="U29" s="25">
        <f ca="1">IFERROR(INDEX(Socioeconomic!$G$8:$G$225,MATCH($C29,_xlfn.ANCHORARRAY(Socioeconomic!$C$8),0)),NA())</f>
        <v>0</v>
      </c>
      <c r="V29" s="25">
        <f ca="1">IFERROR(INDEX('Natural Hazard'!$G$8:$G$225,MATCH($C29,_xlfn.ANCHORARRAY('Natural Hazard'!$C$8),0)),NA())</f>
        <v>0</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4.8638470451911902</v>
      </c>
      <c r="AB29" s="25">
        <f ca="1">IFERROR(INDEX(Socioeconomic!$H$8:$H$225,MATCH($C29,_xlfn.ANCHORARRAY(Socioeconomic!$C$8),0)),NA())</f>
        <v>6.4285714285714199</v>
      </c>
      <c r="AC29" s="25">
        <f ca="1">IFERROR(INDEX('Natural Hazard'!$H$8:$H$225,MATCH($C29,_xlfn.ANCHORARRAY('Natural Hazard'!$C$8),0)),NA())</f>
        <v>4.5</v>
      </c>
      <c r="AD29" s="25">
        <f ca="1">IFERROR(INDEX(Conflict!$H$8:$H$225,MATCH($C29,_xlfn.ANCHORARRAY(Conflict!$C$8),0)),NA())</f>
        <v>0</v>
      </c>
      <c r="AE29" s="50"/>
      <c r="AF29" s="25">
        <f ca="1">IFERROR(INDEX(Health!$I$8:$I$225,MATCH($C29,_xlfn.ANCHORARRAY(Health!$C$8),0)),NA())</f>
        <v>10</v>
      </c>
      <c r="AG29" s="25" t="e">
        <f ca="1">IFERROR(INDEX(Food!$I$8:$I$225,MATCH($C29,_xlfn.ANCHORARRAY(Food!$C$8),0)),NA())</f>
        <v>#N/A</v>
      </c>
      <c r="AH29" s="25">
        <f ca="1">IFERROR(INDEX(Macro!$I$8:$I$225,MATCH($C29,_xlfn.ANCHORARRAY(Macro!$C$8),0)),NA())</f>
        <v>5.1973051010587099</v>
      </c>
      <c r="AI29" s="25" t="e">
        <f ca="1">IFERROR(INDEX(Socioeconomic!$I$8:$I$225,MATCH($C29,_xlfn.ANCHORARRAY(Socioeconomic!$C$8),0)),NA())</f>
        <v>#N/A</v>
      </c>
      <c r="AJ29" s="25">
        <f ca="1">IFERROR(INDEX('Natural Hazard'!$I$8:$I$225,MATCH($C29,_xlfn.ANCHORARRAY('Natural Hazard'!$C$8),0)),NA())</f>
        <v>0</v>
      </c>
      <c r="AK29" s="25">
        <f ca="1">IFERROR(INDEX(Conflict!$I$8:$I$225,MATCH($C29,_xlfn.ANCHORARRAY(Conflict!$C$8),0)),NA())</f>
        <v>7</v>
      </c>
      <c r="AL29" s="49"/>
      <c r="AM29" s="25">
        <f>IFERROR(INDEX('Data Reliability'!$G$6:$G$409,MATCH($C29,'Data Reliability'!$E$6:$E$409,0)),NA())</f>
        <v>8.3333333333333301E-2</v>
      </c>
      <c r="AN29" s="25">
        <f>IFERROR(INDEX('Data Reliability'!$H$6:$H$409,MATCH($C29,'Data Reliability'!$E$6:$E$409,0)),NA())</f>
        <v>0.43333333333333302</v>
      </c>
    </row>
    <row r="30" spans="2:40" x14ac:dyDescent="0.2">
      <c r="B30" s="28" t="s">
        <v>715</v>
      </c>
      <c r="C30" s="28" t="s">
        <v>685</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0</v>
      </c>
      <c r="H30" s="23">
        <f t="shared" ca="1" si="0"/>
        <v>0</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0</v>
      </c>
      <c r="N30" s="23">
        <f t="shared" ca="1" si="4"/>
        <v>0</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0</v>
      </c>
      <c r="AK30" s="25">
        <f ca="1">IFERROR(INDEX(Conflict!$I$8:$I$225,MATCH($C30,_xlfn.ANCHORARRAY(Conflict!$C$8),0)),NA())</f>
        <v>0</v>
      </c>
      <c r="AL30" s="49"/>
      <c r="AM30" s="25">
        <f>IFERROR(INDEX('Data Reliability'!$G$6:$G$409,MATCH($C30,'Data Reliability'!$E$6:$E$409,0)),NA())</f>
        <v>0.91666666666666696</v>
      </c>
      <c r="AN30" s="25">
        <f>IFERROR(INDEX('Data Reliability'!$H$6:$H$409,MATCH($C30,'Data Reliability'!$E$6:$E$409,0)),NA())</f>
        <v>0.78333333333333299</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3</v>
      </c>
      <c r="H31" s="23">
        <f t="shared" ca="1" si="0"/>
        <v>3</v>
      </c>
      <c r="I31" s="116" t="str">
        <f t="shared" si="1"/>
        <v>!</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3.5</v>
      </c>
      <c r="N31" s="23">
        <f t="shared" ca="1" si="4"/>
        <v>3.5</v>
      </c>
      <c r="O31" s="116" t="str">
        <f t="shared" si="5"/>
        <v>!</v>
      </c>
      <c r="P31" s="24"/>
      <c r="Q31" s="49"/>
      <c r="R31" s="25">
        <f ca="1">IFERROR(INDEX(Health!$G$8:$G$225,MATCH($C31,_xlfn.ANCHORARRAY(Health!$C$8),0)),NA())</f>
        <v>8.6358126123265659</v>
      </c>
      <c r="S31" s="25">
        <f ca="1">IFERROR(INDEX(Food!$G$8:$G$225,MATCH($C31,_xlfn.ANCHORARRAY(Food!$C$8),0)),NA())</f>
        <v>0</v>
      </c>
      <c r="T31" s="25" t="e">
        <f ca="1">IFERROR(INDEX(Macro!$G$8:$G$225,MATCH($C31,_xlfn.ANCHORARRAY(Macro!$C$8),0)),NA())</f>
        <v>#N/A</v>
      </c>
      <c r="U31" s="25">
        <f ca="1">IFERROR(INDEX(Socioeconomic!$G$8:$G$225,MATCH($C31,_xlfn.ANCHORARRAY(Socioeconomic!$C$8),0)),NA())</f>
        <v>7.5592894601845417</v>
      </c>
      <c r="V31" s="25">
        <f ca="1">IFERROR(INDEX('Natural Hazard'!$G$8:$G$225,MATCH($C31,_xlfn.ANCHORARRAY('Natural Hazard'!$C$8),0)),NA())</f>
        <v>7.3029674334022125</v>
      </c>
      <c r="W31" s="25">
        <f ca="1">IFERROR(INDEX(Conflict!$G$8:$G$225,MATCH($C31,_xlfn.ANCHORARRAY(Conflict!$C$8),0)),NA())</f>
        <v>3.7105067434004955</v>
      </c>
      <c r="X31" s="50"/>
      <c r="Y31" s="25">
        <f ca="1">IFERROR(INDEX(Health!$H$8:$H$225,MATCH($C31,_xlfn.ANCHORARRAY(Health!$C$8),0)),NA())</f>
        <v>7.45772594752186</v>
      </c>
      <c r="Z31" s="25">
        <f ca="1">IFERROR(INDEX(Food!$H$8:$H$225,MATCH($C31,_xlfn.ANCHORARRAY(Food!$C$8),0)),NA())</f>
        <v>3.7869137232194499</v>
      </c>
      <c r="AA31" s="25" t="e">
        <f ca="1">IFERROR(INDEX(Macro!$H$8:$H$225,MATCH($C31,_xlfn.ANCHORARRAY(Macro!$C$8),0)),NA())</f>
        <v>#N/A</v>
      </c>
      <c r="AB31" s="25">
        <f ca="1">IFERROR(INDEX(Socioeconomic!$H$8:$H$225,MATCH($C31,_xlfn.ANCHORARRAY(Socioeconomic!$C$8),0)),NA())</f>
        <v>5.71428571428571</v>
      </c>
      <c r="AC31" s="25">
        <f ca="1">IFERROR(INDEX('Natural Hazard'!$H$8:$H$225,MATCH($C31,_xlfn.ANCHORARRAY('Natural Hazard'!$C$8),0)),NA())</f>
        <v>5.3333333333333304</v>
      </c>
      <c r="AD31" s="25">
        <f ca="1">IFERROR(INDEX(Conflict!$H$8:$H$225,MATCH($C31,_xlfn.ANCHORARRAY(Conflict!$C$8),0)),NA())</f>
        <v>1.9668371846886501</v>
      </c>
      <c r="AE31" s="50"/>
      <c r="AF31" s="25">
        <f ca="1">IFERROR(INDEX(Health!$I$8:$I$225,MATCH($C31,_xlfn.ANCHORARRAY(Health!$C$8),0)),NA())</f>
        <v>10</v>
      </c>
      <c r="AG31" s="25" t="e">
        <f ca="1">IFERROR(INDEX(Food!$I$8:$I$225,MATCH($C31,_xlfn.ANCHORARRAY(Food!$C$8),0)),NA())</f>
        <v>#N/A</v>
      </c>
      <c r="AH31" s="25" t="e">
        <f ca="1">IFERROR(INDEX(Macro!$I$8:$I$225,MATCH($C31,_xlfn.ANCHORARRAY(Macro!$C$8),0)),NA())</f>
        <v>#N/A</v>
      </c>
      <c r="AI31" s="25">
        <f ca="1">IFERROR(INDEX(Socioeconomic!$I$8:$I$225,MATCH($C31,_xlfn.ANCHORARRAY(Socioeconomic!$C$8),0)),NA())</f>
        <v>10</v>
      </c>
      <c r="AJ31" s="25">
        <f ca="1">IFERROR(INDEX('Natural Hazard'!$I$8:$I$225,MATCH($C31,_xlfn.ANCHORARRAY('Natural Hazard'!$C$8),0)),NA())</f>
        <v>10</v>
      </c>
      <c r="AK31" s="25">
        <f ca="1">IFERROR(INDEX(Conflict!$I$8:$I$225,MATCH($C31,_xlfn.ANCHORARRAY(Conflict!$C$8),0)),NA())</f>
        <v>7</v>
      </c>
      <c r="AL31" s="49"/>
      <c r="AM31" s="25">
        <f>IFERROR(INDEX('Data Reliability'!$G$6:$G$409,MATCH($C31,'Data Reliability'!$E$6:$E$409,0)),NA())</f>
        <v>0.16666666666666699</v>
      </c>
      <c r="AN31" s="25">
        <f>IFERROR(INDEX('Data Reliability'!$H$6:$H$409,MATCH($C31,'Data Reliability'!$E$6:$E$409,0)),NA())</f>
        <v>0.51111111111111096</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1</v>
      </c>
      <c r="H32" s="23">
        <f t="shared" ca="1" si="0"/>
        <v>1</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0</v>
      </c>
      <c r="K32" s="23">
        <f t="shared" ca="1" si="2"/>
        <v>0</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1</v>
      </c>
      <c r="N32" s="23">
        <f t="shared" ca="1" si="4"/>
        <v>1</v>
      </c>
      <c r="O32" s="116" t="str">
        <f t="shared" si="5"/>
        <v>!</v>
      </c>
      <c r="P32" s="24"/>
      <c r="Q32" s="49"/>
      <c r="R32" s="25">
        <f ca="1">IFERROR(INDEX(Health!$G$8:$G$225,MATCH($C32,_xlfn.ANCHORARRAY(Health!$C$8),0)),NA())</f>
        <v>0</v>
      </c>
      <c r="S32" s="25">
        <f ca="1">IFERROR(INDEX(Food!$G$8:$G$225,MATCH($C32,_xlfn.ANCHORARRAY(Food!$C$8),0)),NA())</f>
        <v>0</v>
      </c>
      <c r="T32" s="25">
        <f ca="1">IFERROR(INDEX(Macro!$G$8:$G$225,MATCH($C32,_xlfn.ANCHORARRAY(Macro!$C$8),0)),NA())</f>
        <v>4.3727593097836293</v>
      </c>
      <c r="U32" s="25">
        <f ca="1">IFERROR(INDEX(Socioeconomic!$G$8:$G$225,MATCH($C32,_xlfn.ANCHORARRAY(Socioeconomic!$C$8),0)),NA())</f>
        <v>0</v>
      </c>
      <c r="V32" s="25">
        <f ca="1">IFERROR(INDEX('Natural Hazard'!$G$8:$G$225,MATCH($C32,_xlfn.ANCHORARRAY('Natural Hazard'!$C$8),0)),NA())</f>
        <v>7.0710678118654755</v>
      </c>
      <c r="W32" s="25">
        <f ca="1">IFERROR(INDEX(Conflict!$G$8:$G$225,MATCH($C32,_xlfn.ANCHORARRAY(Conflict!$C$8),0)),NA())</f>
        <v>0</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4.4148319814600203</v>
      </c>
      <c r="AB32" s="25">
        <f ca="1">IFERROR(INDEX(Socioeconomic!$H$8:$H$225,MATCH($C32,_xlfn.ANCHORARRAY(Socioeconomic!$C$8),0)),NA())</f>
        <v>4.8571428571428497</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0</v>
      </c>
      <c r="AG32" s="25" t="e">
        <f ca="1">IFERROR(INDEX(Food!$I$8:$I$225,MATCH($C32,_xlfn.ANCHORARRAY(Food!$C$8),0)),NA())</f>
        <v>#N/A</v>
      </c>
      <c r="AH32" s="25">
        <f ca="1">IFERROR(INDEX(Macro!$I$8:$I$225,MATCH($C32,_xlfn.ANCHORARRAY(Macro!$C$8),0)),NA())</f>
        <v>4.3310875842155898</v>
      </c>
      <c r="AI32" s="25">
        <f ca="1">IFERROR(INDEX(Socioeconomic!$I$8:$I$225,MATCH($C32,_xlfn.ANCHORARRAY(Socioeconomic!$C$8),0)),NA())</f>
        <v>0</v>
      </c>
      <c r="AJ32" s="25">
        <f ca="1">IFERROR(INDEX('Natural Hazard'!$I$8:$I$225,MATCH($C32,_xlfn.ANCHORARRAY('Natural Hazard'!$C$8),0)),NA())</f>
        <v>10</v>
      </c>
      <c r="AK32" s="25">
        <f ca="1">IFERROR(INDEX(Conflict!$I$8:$I$225,MATCH($C32,_xlfn.ANCHORARRAY(Conflict!$C$8),0)),NA())</f>
        <v>0</v>
      </c>
      <c r="AL32" s="49"/>
      <c r="AM32" s="25">
        <f>IFERROR(INDEX('Data Reliability'!$G$6:$G$409,MATCH($C32,'Data Reliability'!$E$6:$E$409,0)),NA())</f>
        <v>0</v>
      </c>
      <c r="AN32" s="25">
        <f>IFERROR(INDEX('Data Reliability'!$H$6:$H$409,MATCH($C32,'Data Reliability'!$E$6:$E$409,0)),NA())</f>
        <v>0.42777777777777798</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4.1771642438173497</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3.12572421784472</v>
      </c>
      <c r="AB33" s="25">
        <f ca="1">IFERROR(INDEX(Socioeconomic!$H$8:$H$225,MATCH($C33,_xlfn.ANCHORARRAY(Socioeconomic!$C$8),0)),NA())</f>
        <v>3.4285714285714199</v>
      </c>
      <c r="AC33" s="25">
        <f ca="1">IFERROR(INDEX('Natural Hazard'!$H$8:$H$225,MATCH($C33,_xlfn.ANCHORARRAY('Natural Hazard'!$C$8),0)),NA())</f>
        <v>4.8333333333333304</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5.5822906641000998</v>
      </c>
      <c r="AI33" s="25" t="e">
        <f ca="1">IFERROR(INDEX(Socioeconomic!$I$8:$I$225,MATCH($C33,_xlfn.ANCHORARRAY(Socioeconomic!$C$8),0)),NA())</f>
        <v>#N/A</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8.3333333333333301E-2</v>
      </c>
      <c r="AN33" s="25">
        <f>IFERROR(INDEX('Data Reliability'!$H$6:$H$409,MATCH($C33,'Data Reliability'!$E$6:$E$409,0)),NA())</f>
        <v>0.55000000000000004</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0.5</v>
      </c>
      <c r="H34" s="23">
        <f t="shared" ca="1" si="0"/>
        <v>0.5</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1</v>
      </c>
      <c r="N34" s="23">
        <f t="shared" ca="1" si="4"/>
        <v>1</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5</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2.5</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6.4485081809432199</v>
      </c>
      <c r="AI34" s="25" t="e">
        <f ca="1">IFERROR(INDEX(Socioeconomic!$I$8:$I$225,MATCH($C34,_xlfn.ANCHORARRAY(Socioeconomic!$C$8),0)),NA())</f>
        <v>#N/A</v>
      </c>
      <c r="AJ34" s="25">
        <f ca="1">IFERROR(INDEX('Natural Hazard'!$I$8:$I$225,MATCH($C34,_xlfn.ANCHORARRAY('Natural Hazard'!$C$8),0)),NA())</f>
        <v>10</v>
      </c>
      <c r="AK34" s="25">
        <f ca="1">IFERROR(INDEX(Conflict!$I$8:$I$225,MATCH($C34,_xlfn.ANCHORARRAY(Conflict!$C$8),0)),NA())</f>
        <v>0</v>
      </c>
      <c r="AL34" s="49"/>
      <c r="AM34" s="25">
        <f>IFERROR(INDEX('Data Reliability'!$G$6:$G$409,MATCH($C34,'Data Reliability'!$E$6:$E$409,0)),NA())</f>
        <v>8.3333333333333301E-2</v>
      </c>
      <c r="AN34" s="25">
        <f>IFERROR(INDEX('Data Reliability'!$H$6:$H$409,MATCH($C34,'Data Reliability'!$E$6:$E$409,0)),NA())</f>
        <v>0.58333333333333304</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0.5</v>
      </c>
      <c r="H35" s="23">
        <f t="shared" ca="1" si="0"/>
        <v>0.5</v>
      </c>
      <c r="I35" s="116" t="str">
        <f t="shared" si="1"/>
        <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0.5</v>
      </c>
      <c r="N35" s="23">
        <f t="shared" ca="1" si="4"/>
        <v>0.5</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6.9</v>
      </c>
      <c r="U35" s="25">
        <f ca="1">IFERROR(INDEX(Socioeconomic!$G$8:$G$225,MATCH($C35,_xlfn.ANCHORARRAY(Socioeconomic!$C$8),0)),NA())</f>
        <v>0</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2.6187717265353401</v>
      </c>
      <c r="AB35" s="25">
        <f ca="1">IFERROR(INDEX(Socioeconomic!$H$8:$H$225,MATCH($C35,_xlfn.ANCHORARRAY(Socioeconomic!$C$8),0)),NA())</f>
        <v>8</v>
      </c>
      <c r="AC35" s="25">
        <f ca="1">IFERROR(INDEX('Natural Hazard'!$H$8:$H$225,MATCH($C35,_xlfn.ANCHORARRAY('Natural Hazard'!$C$8),0)),NA())</f>
        <v>2.9999999999999898</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7</v>
      </c>
      <c r="AI35" s="25">
        <f ca="1">IFERROR(INDEX(Socioeconomic!$I$8:$I$225,MATCH($C35,_xlfn.ANCHORARRAY(Socioeconomic!$C$8),0)),NA())</f>
        <v>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8.3333333333333301E-2</v>
      </c>
      <c r="AN35" s="25">
        <f>IFERROR(INDEX('Data Reliability'!$H$6:$H$409,MATCH($C35,'Data Reliability'!$E$6:$E$409,0)),NA())</f>
        <v>0.52777777777777801</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1</v>
      </c>
      <c r="N36" s="23">
        <f t="shared" ca="1" si="4"/>
        <v>1</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0</v>
      </c>
      <c r="U36" s="25">
        <f ca="1">IFERROR(INDEX(Socioeconomic!$G$8:$G$225,MATCH($C36,_xlfn.ANCHORARRAY(Socioeconomic!$C$8),0)),NA())</f>
        <v>0</v>
      </c>
      <c r="V36" s="25">
        <f ca="1">IFERROR(INDEX('Natural Hazard'!$G$8:$G$225,MATCH($C36,_xlfn.ANCHORARRAY('Natural Hazard'!$C$8),0)),NA())</f>
        <v>4.0824829046386224</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1.5614136732329</v>
      </c>
      <c r="AB36" s="25">
        <f ca="1">IFERROR(INDEX(Socioeconomic!$H$8:$H$225,MATCH($C36,_xlfn.ANCHORARRAY(Socioeconomic!$C$8),0)),NA())</f>
        <v>6.71428571428571</v>
      </c>
      <c r="AC36" s="25">
        <f ca="1">IFERROR(INDEX('Natural Hazard'!$H$8:$H$225,MATCH($C36,_xlfn.ANCHORARRAY('Natural Hazard'!$C$8),0)),NA())</f>
        <v>1.6666666666666601</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0</v>
      </c>
      <c r="AI36" s="25">
        <f ca="1">IFERROR(INDEX(Socioeconomic!$I$8:$I$225,MATCH($C36,_xlfn.ANCHORARRAY(Socioeconomic!$C$8),0)),NA())</f>
        <v>0</v>
      </c>
      <c r="AJ36" s="25">
        <f ca="1">IFERROR(INDEX('Natural Hazard'!$I$8:$I$225,MATCH($C36,_xlfn.ANCHORARRAY('Natural Hazard'!$C$8),0)),NA())</f>
        <v>10</v>
      </c>
      <c r="AK36" s="25">
        <f ca="1">IFERROR(INDEX(Conflict!$I$8:$I$225,MATCH($C36,_xlfn.ANCHORARRAY(Conflict!$C$8),0)),NA())</f>
        <v>5.3571428571428497</v>
      </c>
      <c r="AL36" s="49"/>
      <c r="AM36" s="25">
        <f>IFERROR(INDEX('Data Reliability'!$G$6:$G$409,MATCH($C36,'Data Reliability'!$E$6:$E$409,0)),NA())</f>
        <v>0</v>
      </c>
      <c r="AN36" s="25">
        <f>IFERROR(INDEX('Data Reliability'!$H$6:$H$409,MATCH($C36,'Data Reliability'!$E$6:$E$409,0)),NA())</f>
        <v>0.46111111111111103</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2</v>
      </c>
      <c r="H37" s="23">
        <f t="shared" ca="1" si="0"/>
        <v>2</v>
      </c>
      <c r="I37" s="116" t="str">
        <f t="shared" si="1"/>
        <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1</v>
      </c>
      <c r="N37" s="23">
        <f t="shared" ca="1" si="4"/>
        <v>1</v>
      </c>
      <c r="O37" s="116" t="str">
        <f t="shared" si="5"/>
        <v>!</v>
      </c>
      <c r="P37" s="24"/>
      <c r="Q37" s="49"/>
      <c r="R37" s="25">
        <f ca="1">IFERROR(INDEX(Health!$G$8:$G$225,MATCH($C37,_xlfn.ANCHORARRAY(Health!$C$8),0)),NA())</f>
        <v>0</v>
      </c>
      <c r="S37" s="25">
        <f ca="1">IFERROR(INDEX(Food!$G$8:$G$225,MATCH($C37,_xlfn.ANCHORARRAY(Food!$C$8),0)),NA())</f>
        <v>3.1622776601683795</v>
      </c>
      <c r="T37" s="25">
        <f ca="1">IFERROR(INDEX(Macro!$G$8:$G$225,MATCH($C37,_xlfn.ANCHORARRAY(Macro!$C$8),0)),NA())</f>
        <v>5.8914280417657379</v>
      </c>
      <c r="U37" s="25">
        <f ca="1">IFERROR(INDEX(Socioeconomic!$G$8:$G$225,MATCH($C37,_xlfn.ANCHORARRAY(Socioeconomic!$C$8),0)),NA())</f>
        <v>10</v>
      </c>
      <c r="V37" s="25">
        <f ca="1">IFERROR(INDEX('Natural Hazard'!$G$8:$G$225,MATCH($C37,_xlfn.ANCHORARRAY('Natural Hazard'!$C$8),0)),NA())</f>
        <v>0</v>
      </c>
      <c r="W37" s="25">
        <f ca="1">IFERROR(INDEX(Conflict!$G$8:$G$225,MATCH($C37,_xlfn.ANCHORARRAY(Conflict!$C$8),0)),NA())</f>
        <v>6.9282032302755097</v>
      </c>
      <c r="X37" s="50"/>
      <c r="Y37" s="25">
        <f ca="1">IFERROR(INDEX(Health!$H$8:$H$225,MATCH($C37,_xlfn.ANCHORARRAY(Health!$C$8),0)),NA())</f>
        <v>10</v>
      </c>
      <c r="Z37" s="25">
        <f ca="1">IFERROR(INDEX(Food!$H$8:$H$225,MATCH($C37,_xlfn.ANCHORARRAY(Food!$C$8),0)),NA())</f>
        <v>10</v>
      </c>
      <c r="AA37" s="25">
        <f ca="1">IFERROR(INDEX(Macro!$H$8:$H$225,MATCH($C37,_xlfn.ANCHORARRAY(Macro!$C$8),0)),NA())</f>
        <v>5.0086906141367296</v>
      </c>
      <c r="AB37" s="25">
        <f ca="1">IFERROR(INDEX(Socioeconomic!$H$8:$H$225,MATCH($C37,_xlfn.ANCHORARRAY(Socioeconomic!$C$8),0)),NA())</f>
        <v>10</v>
      </c>
      <c r="AC37" s="25">
        <f ca="1">IFERROR(INDEX('Natural Hazard'!$H$8:$H$225,MATCH($C37,_xlfn.ANCHORARRAY('Natural Hazard'!$C$8),0)),NA())</f>
        <v>3.6666666666666599</v>
      </c>
      <c r="AD37" s="25">
        <f ca="1">IFERROR(INDEX(Conflict!$H$8:$H$225,MATCH($C37,_xlfn.ANCHORARRAY(Conflict!$C$8),0)),NA())</f>
        <v>10</v>
      </c>
      <c r="AE37" s="50"/>
      <c r="AF37" s="25">
        <f ca="1">IFERROR(INDEX(Health!$I$8:$I$225,MATCH($C37,_xlfn.ANCHORARRAY(Health!$C$8),0)),NA())</f>
        <v>0</v>
      </c>
      <c r="AG37" s="25">
        <f ca="1">IFERROR(INDEX(Food!$I$8:$I$225,MATCH($C37,_xlfn.ANCHORARRAY(Food!$C$8),0)),NA())</f>
        <v>1</v>
      </c>
      <c r="AH37" s="25">
        <f ca="1">IFERROR(INDEX(Macro!$I$8:$I$225,MATCH($C37,_xlfn.ANCHORARRAY(Macro!$C$8),0)),NA())</f>
        <v>6.9297401347449599</v>
      </c>
      <c r="AI37" s="25">
        <f ca="1">IFERROR(INDEX(Socioeconomic!$I$8:$I$225,MATCH($C37,_xlfn.ANCHORARRAY(Socioeconomic!$C$8),0)),NA())</f>
        <v>10</v>
      </c>
      <c r="AJ37" s="25">
        <f ca="1">IFERROR(INDEX('Natural Hazard'!$I$8:$I$225,MATCH($C37,_xlfn.ANCHORARRAY('Natural Hazard'!$C$8),0)),NA())</f>
        <v>0</v>
      </c>
      <c r="AK37" s="25">
        <f ca="1">IFERROR(INDEX(Conflict!$I$8:$I$225,MATCH($C37,_xlfn.ANCHORARRAY(Conflict!$C$8),0)),NA())</f>
        <v>4.8</v>
      </c>
      <c r="AL37" s="49"/>
      <c r="AM37" s="25">
        <f>IFERROR(INDEX('Data Reliability'!$G$6:$G$409,MATCH($C37,'Data Reliability'!$E$6:$E$409,0)),NA())</f>
        <v>8.3333333333333301E-2</v>
      </c>
      <c r="AN37" s="25">
        <f>IFERROR(INDEX('Data Reliability'!$H$6:$H$409,MATCH($C37,'Data Reliability'!$E$6:$E$409,0)),NA())</f>
        <v>0.43888888888888899</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0</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1.2717265353418301</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0</v>
      </c>
      <c r="AI38" s="25" t="e">
        <f ca="1">IFERROR(INDEX(Socioeconomic!$I$8:$I$225,MATCH($C38,_xlfn.ANCHORARRAY(Socioeconomic!$C$8),0)),NA())</f>
        <v>#N/A</v>
      </c>
      <c r="AJ38" s="25">
        <f ca="1">IFERROR(INDEX('Natural Hazard'!$I$8:$I$225,MATCH($C38,_xlfn.ANCHORARRAY('Natural Hazard'!$C$8),0)),NA())</f>
        <v>0</v>
      </c>
      <c r="AK38" s="25">
        <f ca="1">IFERROR(INDEX(Conflict!$I$8:$I$225,MATCH($C38,_xlfn.ANCHORARRAY(Conflict!$C$8),0)),NA())</f>
        <v>3.5714285714285601</v>
      </c>
      <c r="AL38" s="49"/>
      <c r="AM38" s="25">
        <f>IFERROR(INDEX('Data Reliability'!$G$6:$G$409,MATCH($C38,'Data Reliability'!$E$6:$E$409,0)),NA())</f>
        <v>0</v>
      </c>
      <c r="AN38" s="25">
        <f>IFERROR(INDEX('Data Reliability'!$H$6:$H$409,MATCH($C38,'Data Reliability'!$E$6:$E$409,0)),NA())</f>
        <v>0.51666666666666705</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v>
      </c>
      <c r="N39" s="23">
        <f t="shared" ca="1" si="4"/>
        <v>0</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0.57142857142857095</v>
      </c>
      <c r="AC39" s="25">
        <f ca="1">IFERROR(INDEX('Natural Hazard'!$H$8:$H$225,MATCH($C39,_xlfn.ANCHORARRAY('Natural Hazard'!$C$8),0)),NA())</f>
        <v>2</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6.9297401347449501</v>
      </c>
      <c r="AI39" s="25" t="e">
        <f ca="1">IFERROR(INDEX(Socioeconomic!$I$8:$I$225,MATCH($C39,_xlfn.ANCHORARRAY(Socioeconomic!$C$8),0)),NA())</f>
        <v>#N/A</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0</v>
      </c>
      <c r="AN39" s="25">
        <f>IFERROR(INDEX('Data Reliability'!$H$6:$H$409,MATCH($C39,'Data Reliability'!$E$6:$E$409,0)),NA())</f>
        <v>0.58333333333333304</v>
      </c>
    </row>
    <row r="40" spans="2:40" x14ac:dyDescent="0.2">
      <c r="B40" s="28" t="s">
        <v>716</v>
      </c>
      <c r="C40" s="28" t="s">
        <v>686</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0.91666666666666696</v>
      </c>
      <c r="AN40" s="25">
        <f>IFERROR(INDEX('Data Reliability'!$H$6:$H$409,MATCH($C40,'Data Reliability'!$E$6:$E$409,0)),NA())</f>
        <v>0.81666666666666698</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1</v>
      </c>
      <c r="H41" s="23">
        <f t="shared" ca="1" si="0"/>
        <v>1</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1.5</v>
      </c>
      <c r="N41" s="23">
        <f t="shared" ca="1" si="4"/>
        <v>1.5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0</v>
      </c>
      <c r="U41" s="25">
        <f ca="1">IFERROR(INDEX(Socioeconomic!$G$8:$G$225,MATCH($C41,_xlfn.ANCHORARRAY(Socioeconomic!$C$8),0)),NA())</f>
        <v>1.5808628618575615</v>
      </c>
      <c r="V41" s="25">
        <f ca="1">IFERROR(INDEX('Natural Hazard'!$G$8:$G$225,MATCH($C41,_xlfn.ANCHORARRAY('Natural Hazard'!$C$8),0)),NA())</f>
        <v>8.6602540378443873</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1.0544611819235199</v>
      </c>
      <c r="AB41" s="25">
        <f ca="1">IFERROR(INDEX(Socioeconomic!$H$8:$H$225,MATCH($C41,_xlfn.ANCHORARRAY(Socioeconomic!$C$8),0)),NA())</f>
        <v>2</v>
      </c>
      <c r="AC41" s="25">
        <f ca="1">IFERROR(INDEX('Natural Hazard'!$H$8:$H$225,MATCH($C41,_xlfn.ANCHORARRAY('Natural Hazard'!$C$8),0)),NA())</f>
        <v>7.5</v>
      </c>
      <c r="AD41" s="25">
        <f ca="1">IFERROR(INDEX(Conflict!$H$8:$H$225,MATCH($C41,_xlfn.ANCHORARRAY(Conflict!$C$8),0)),NA())</f>
        <v>0</v>
      </c>
      <c r="AE41" s="50"/>
      <c r="AF41" s="25">
        <f ca="1">IFERROR(INDEX(Health!$I$8:$I$225,MATCH($C41,_xlfn.ANCHORARRAY(Health!$C$8),0)),NA())</f>
        <v>0</v>
      </c>
      <c r="AG41" s="25" t="e">
        <f ca="1">IFERROR(INDEX(Food!$I$8:$I$225,MATCH($C41,_xlfn.ANCHORARRAY(Food!$C$8),0)),NA())</f>
        <v>#N/A</v>
      </c>
      <c r="AH41" s="25">
        <f ca="1">IFERROR(INDEX(Macro!$I$8:$I$225,MATCH($C41,_xlfn.ANCHORARRAY(Macro!$C$8),0)),NA())</f>
        <v>0</v>
      </c>
      <c r="AI41" s="25">
        <f ca="1">IFERROR(INDEX(Socioeconomic!$I$8:$I$225,MATCH($C41,_xlfn.ANCHORARRAY(Socioeconomic!$C$8),0)),NA())</f>
        <v>1.2495636940002399</v>
      </c>
      <c r="AJ41" s="25">
        <f ca="1">IFERROR(INDEX('Natural Hazard'!$I$8:$I$225,MATCH($C41,_xlfn.ANCHORARRAY('Natural Hazard'!$C$8),0)),NA())</f>
        <v>10</v>
      </c>
      <c r="AK41" s="25">
        <f ca="1">IFERROR(INDEX(Conflict!$I$8:$I$225,MATCH($C41,_xlfn.ANCHORARRAY(Conflict!$C$8),0)),NA())</f>
        <v>7</v>
      </c>
      <c r="AL41" s="49"/>
      <c r="AM41" s="25">
        <f>IFERROR(INDEX('Data Reliability'!$G$6:$G$409,MATCH($C41,'Data Reliability'!$E$6:$E$409,0)),NA())</f>
        <v>0</v>
      </c>
      <c r="AN41" s="25">
        <f>IFERROR(INDEX('Data Reliability'!$H$6:$H$409,MATCH($C41,'Data Reliability'!$E$6:$E$409,0)),NA())</f>
        <v>0.46111111111111103</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v>
      </c>
      <c r="H42" s="23">
        <f t="shared" ca="1" si="0"/>
        <v>0</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v>
      </c>
      <c r="K42" s="23">
        <f t="shared" ca="1" si="2"/>
        <v>1</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0.5</v>
      </c>
      <c r="N42" s="23">
        <f t="shared" ca="1" si="4"/>
        <v>0.5</v>
      </c>
      <c r="O42" s="116" t="str">
        <f t="shared" si="5"/>
        <v>!</v>
      </c>
      <c r="P42" s="24"/>
      <c r="Q42" s="49"/>
      <c r="R42" s="25">
        <f ca="1">IFERROR(INDEX(Health!$G$8:$G$225,MATCH($C42,_xlfn.ANCHORARRAY(Health!$C$8),0)),NA())</f>
        <v>4.0355562548072887</v>
      </c>
      <c r="S42" s="25">
        <f ca="1">IFERROR(INDEX(Food!$G$8:$G$225,MATCH($C42,_xlfn.ANCHORARRAY(Food!$C$8),0)),NA())</f>
        <v>0</v>
      </c>
      <c r="T42" s="25">
        <f ca="1">IFERROR(INDEX(Macro!$G$8:$G$225,MATCH($C42,_xlfn.ANCHORARRAY(Macro!$C$8),0)),NA())</f>
        <v>4.617814156545716</v>
      </c>
      <c r="U42" s="25">
        <f ca="1">IFERROR(INDEX(Socioeconomic!$G$8:$G$225,MATCH($C42,_xlfn.ANCHORARRAY(Socioeconomic!$C$8),0)),NA())</f>
        <v>0</v>
      </c>
      <c r="V42" s="25">
        <f ca="1">IFERROR(INDEX('Natural Hazard'!$G$8:$G$225,MATCH($C42,_xlfn.ANCHORARRAY('Natural Hazard'!$C$8),0)),NA())</f>
        <v>0</v>
      </c>
      <c r="W42" s="25">
        <f ca="1">IFERROR(INDEX(Conflict!$G$8:$G$225,MATCH($C42,_xlfn.ANCHORARRAY(Conflict!$C$8),0)),NA())</f>
        <v>0</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3.5168018539976802</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7</v>
      </c>
      <c r="AG42" s="25" t="e">
        <f ca="1">IFERROR(INDEX(Food!$I$8:$I$225,MATCH($C42,_xlfn.ANCHORARRAY(Food!$C$8),0)),NA())</f>
        <v>#N/A</v>
      </c>
      <c r="AH42" s="25">
        <f ca="1">IFERROR(INDEX(Macro!$I$8:$I$225,MATCH($C42,_xlfn.ANCHORARRAY(Macro!$C$8),0)),NA())</f>
        <v>6.06352261790183</v>
      </c>
      <c r="AI42" s="25">
        <f ca="1">IFERROR(INDEX(Socioeconomic!$I$8:$I$225,MATCH($C42,_xlfn.ANCHORARRAY(Socioeconomic!$C$8),0)),NA())</f>
        <v>0</v>
      </c>
      <c r="AJ42" s="25">
        <f ca="1">IFERROR(INDEX('Natural Hazard'!$I$8:$I$225,MATCH($C42,_xlfn.ANCHORARRAY('Natural Hazard'!$C$8),0)),NA())</f>
        <v>0</v>
      </c>
      <c r="AK42" s="25">
        <f ca="1">IFERROR(INDEX(Conflict!$I$8:$I$225,MATCH($C42,_xlfn.ANCHORARRAY(Conflict!$C$8),0)),NA())</f>
        <v>0</v>
      </c>
      <c r="AL42" s="49"/>
      <c r="AM42" s="25">
        <f>IFERROR(INDEX('Data Reliability'!$G$6:$G$409,MATCH($C42,'Data Reliability'!$E$6:$E$409,0)),NA())</f>
        <v>0</v>
      </c>
      <c r="AN42" s="25">
        <f>IFERROR(INDEX('Data Reliability'!$H$6:$H$409,MATCH($C42,'Data Reliability'!$E$6:$E$409,0)),NA())</f>
        <v>0.46111111111111103</v>
      </c>
    </row>
    <row r="43" spans="2:40" x14ac:dyDescent="0.2">
      <c r="B43" s="28" t="s">
        <v>754</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1</v>
      </c>
      <c r="H43" s="23">
        <f t="shared" ca="1" si="0"/>
        <v>1</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1.5</v>
      </c>
      <c r="K43" s="23">
        <f t="shared" ca="1" si="2"/>
        <v>1.5</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1</v>
      </c>
      <c r="N43" s="23">
        <f t="shared" ca="1" si="4"/>
        <v>1</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4.0866081185655005</v>
      </c>
      <c r="U43" s="25">
        <f ca="1">IFERROR(INDEX(Socioeconomic!$G$8:$G$225,MATCH($C43,_xlfn.ANCHORARRAY(Socioeconomic!$C$8),0)),NA())</f>
        <v>9.1025898983279916</v>
      </c>
      <c r="V43" s="25">
        <f ca="1">IFERROR(INDEX('Natural Hazard'!$G$8:$G$225,MATCH($C43,_xlfn.ANCHORARRAY('Natural Hazard'!$C$8),0)),NA())</f>
        <v>0</v>
      </c>
      <c r="W43" s="25">
        <f ca="1">IFERROR(INDEX(Conflict!$G$8:$G$225,MATCH($C43,_xlfn.ANCHORARRAY(Conflict!$C$8),0)),NA())</f>
        <v>0</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2.5898030127462301</v>
      </c>
      <c r="AB43" s="25">
        <f ca="1">IFERROR(INDEX(Socioeconomic!$H$8:$H$225,MATCH($C43,_xlfn.ANCHORARRAY(Socioeconomic!$C$8),0)),NA())</f>
        <v>8.2857142857142794</v>
      </c>
      <c r="AC43" s="25">
        <f ca="1">IFERROR(INDEX('Natural Hazard'!$H$8:$H$225,MATCH($C43,_xlfn.ANCHORARRAY('Natural Hazard'!$C$8),0)),NA())</f>
        <v>3.1666666666666599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6.4485081809432199</v>
      </c>
      <c r="AI43" s="25">
        <f ca="1">IFERROR(INDEX(Socioeconomic!$I$8:$I$225,MATCH($C43,_xlfn.ANCHORARRAY(Socioeconomic!$C$8),0)),NA())</f>
        <v>10</v>
      </c>
      <c r="AJ43" s="25">
        <f ca="1">IFERROR(INDEX('Natural Hazard'!$I$8:$I$225,MATCH($C43,_xlfn.ANCHORARRAY('Natural Hazard'!$C$8),0)),NA())</f>
        <v>0</v>
      </c>
      <c r="AK43" s="25">
        <f ca="1">IFERROR(INDEX(Conflict!$I$8:$I$225,MATCH($C43,_xlfn.ANCHORARRAY(Conflict!$C$8),0)),NA())</f>
        <v>0</v>
      </c>
      <c r="AL43" s="49"/>
      <c r="AM43" s="25">
        <f>IFERROR(INDEX('Data Reliability'!$G$6:$G$409,MATCH($C43,'Data Reliability'!$E$6:$E$409,0)),NA())</f>
        <v>0</v>
      </c>
      <c r="AN43" s="25">
        <f>IFERROR(INDEX('Data Reliability'!$H$6:$H$409,MATCH($C43,'Data Reliability'!$E$6:$E$409,0)),NA())</f>
        <v>0.46111111111111103</v>
      </c>
    </row>
    <row r="44" spans="2:40" x14ac:dyDescent="0.2">
      <c r="B44" s="28" t="s">
        <v>70</v>
      </c>
      <c r="C44" s="28" t="s">
        <v>71</v>
      </c>
      <c r="D44" s="28" t="s">
        <v>432</v>
      </c>
      <c r="E44" s="28" t="s">
        <v>533</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3.5</v>
      </c>
      <c r="H44" s="23">
        <f t="shared" ca="1" si="0"/>
        <v>3.5</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3</v>
      </c>
      <c r="N44" s="23">
        <f t="shared" ca="1" si="4"/>
        <v>3</v>
      </c>
      <c r="O44" s="116" t="str">
        <f t="shared" si="5"/>
        <v/>
      </c>
      <c r="P44" s="24"/>
      <c r="Q44" s="49"/>
      <c r="R44" s="25">
        <f ca="1">IFERROR(INDEX(Health!$G$8:$G$225,MATCH($C44,_xlfn.ANCHORARRAY(Health!$C$8),0)),NA())</f>
        <v>8.8525333627598091</v>
      </c>
      <c r="S44" s="25">
        <f ca="1">IFERROR(INDEX(Food!$G$8:$G$225,MATCH($C44,_xlfn.ANCHORARRAY(Food!$C$8),0)),NA())</f>
        <v>9.5770426136114644</v>
      </c>
      <c r="T44" s="25">
        <f ca="1">IFERROR(INDEX(Macro!$G$8:$G$225,MATCH($C44,_xlfn.ANCHORARRAY(Macro!$C$8),0)),NA())</f>
        <v>5.5585560168195416</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10</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4.7914252607184196</v>
      </c>
      <c r="AB44" s="25">
        <f ca="1">IFERROR(INDEX(Socioeconomic!$H$8:$H$225,MATCH($C44,_xlfn.ANCHORARRAY(Socioeconomic!$C$8),0)),NA())</f>
        <v>8.4285714285714199</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10</v>
      </c>
      <c r="AH44" s="25">
        <f ca="1">IFERROR(INDEX(Macro!$I$8:$I$225,MATCH($C44,_xlfn.ANCHORARRAY(Macro!$C$8),0)),NA())</f>
        <v>6.4485081809432199</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10</v>
      </c>
      <c r="AL44" s="49"/>
      <c r="AM44" s="25">
        <f>IFERROR(INDEX('Data Reliability'!$G$6:$G$409,MATCH($C44,'Data Reliability'!$E$6:$E$409,0)),NA())</f>
        <v>0</v>
      </c>
      <c r="AN44" s="25">
        <f>IFERROR(INDEX('Data Reliability'!$H$6:$H$409,MATCH($C44,'Data Reliability'!$E$6:$E$409,0)),NA())</f>
        <v>0.266666666666667</v>
      </c>
    </row>
    <row r="45" spans="2:40" x14ac:dyDescent="0.2">
      <c r="B45" s="28" t="s">
        <v>717</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3.5</v>
      </c>
      <c r="H45" s="23">
        <f t="shared" ca="1" si="0"/>
        <v>3.5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2.5</v>
      </c>
      <c r="N45" s="23">
        <f t="shared" ca="1" si="4"/>
        <v>2.5</v>
      </c>
      <c r="O45" s="116" t="str">
        <f t="shared" si="5"/>
        <v/>
      </c>
      <c r="P45" s="24"/>
      <c r="Q45" s="49"/>
      <c r="R45" s="25">
        <f ca="1">IFERROR(INDEX(Health!$G$8:$G$225,MATCH($C45,_xlfn.ANCHORARRAY(Health!$C$8),0)),NA())</f>
        <v>9.25505141403249</v>
      </c>
      <c r="S45" s="25">
        <f ca="1">IFERROR(INDEX(Food!$G$8:$G$225,MATCH($C45,_xlfn.ANCHORARRAY(Food!$C$8),0)),NA())</f>
        <v>10</v>
      </c>
      <c r="T45" s="25">
        <f ca="1">IFERROR(INDEX(Macro!$G$8:$G$225,MATCH($C45,_xlfn.ANCHORARRAY(Macro!$C$8),0)),NA())</f>
        <v>6.4450985566586541</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8.3666002653407556</v>
      </c>
      <c r="X45" s="50"/>
      <c r="Y45" s="25">
        <f ca="1">IFERROR(INDEX(Health!$H$8:$H$225,MATCH($C45,_xlfn.ANCHORARRAY(Health!$C$8),0)),NA())</f>
        <v>8.56559766763848</v>
      </c>
      <c r="Z45" s="25">
        <f ca="1">IFERROR(INDEX(Food!$H$8:$H$225,MATCH($C45,_xlfn.ANCHORARRAY(Food!$C$8),0)),NA())</f>
        <v>10</v>
      </c>
      <c r="AA45" s="25">
        <f ca="1">IFERROR(INDEX(Macro!$H$8:$H$225,MATCH($C45,_xlfn.ANCHORARRAY(Macro!$C$8),0)),NA())</f>
        <v>7.9924681344148301</v>
      </c>
      <c r="AB45" s="25">
        <f ca="1">IFERROR(INDEX(Socioeconomic!$H$8:$H$225,MATCH($C45,_xlfn.ANCHORARRAY(Socioeconomic!$C$8),0)),NA())</f>
        <v>9.5714285714285694</v>
      </c>
      <c r="AC45" s="25">
        <f ca="1">IFERROR(INDEX('Natural Hazard'!$H$8:$H$225,MATCH($C45,_xlfn.ANCHORARRAY('Natural Hazard'!$C$8),0)),NA())</f>
        <v>5</v>
      </c>
      <c r="AD45" s="25">
        <f ca="1">IFERROR(INDEX(Conflict!$H$8:$H$225,MATCH($C45,_xlfn.ANCHORARRAY(Conflict!$C$8),0)),NA())</f>
        <v>10</v>
      </c>
      <c r="AE45" s="50"/>
      <c r="AF45" s="25">
        <f ca="1">IFERROR(INDEX(Health!$I$8:$I$225,MATCH($C45,_xlfn.ANCHORARRAY(Health!$C$8),0)),NA())</f>
        <v>10</v>
      </c>
      <c r="AG45" s="25">
        <f ca="1">IFERROR(INDEX(Food!$I$8:$I$225,MATCH($C45,_xlfn.ANCHORARRAY(Food!$C$8),0)),NA())</f>
        <v>10</v>
      </c>
      <c r="AH45" s="25">
        <f ca="1">IFERROR(INDEX(Macro!$I$8:$I$225,MATCH($C45,_xlfn.ANCHORARRAY(Macro!$C$8),0)),NA())</f>
        <v>5.1973051010587197</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7</v>
      </c>
      <c r="AL45" s="49"/>
      <c r="AM45" s="25">
        <f>IFERROR(INDEX('Data Reliability'!$G$6:$G$409,MATCH($C45,'Data Reliability'!$E$6:$E$409,0)),NA())</f>
        <v>0</v>
      </c>
      <c r="AN45" s="25">
        <f>IFERROR(INDEX('Data Reliability'!$H$6:$H$409,MATCH($C45,'Data Reliability'!$E$6:$E$409,0)),NA())</f>
        <v>0.233333333333333</v>
      </c>
    </row>
    <row r="46" spans="2:40" x14ac:dyDescent="0.2">
      <c r="B46" s="28" t="s">
        <v>718</v>
      </c>
      <c r="C46" s="28" t="s">
        <v>73</v>
      </c>
      <c r="D46" s="28" t="s">
        <v>432</v>
      </c>
      <c r="E46" s="28" t="s">
        <v>533</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1</v>
      </c>
      <c r="H46" s="23">
        <f t="shared" ca="1" si="0"/>
        <v>1</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3</v>
      </c>
      <c r="K46" s="23">
        <f t="shared" ca="1" si="2"/>
        <v>3</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0</v>
      </c>
      <c r="N46" s="23">
        <f t="shared" ca="1" si="4"/>
        <v>0</v>
      </c>
      <c r="O46" s="116" t="str">
        <f t="shared" si="5"/>
        <v>!</v>
      </c>
      <c r="P46" s="24"/>
      <c r="Q46" s="49"/>
      <c r="R46" s="25">
        <f ca="1">IFERROR(INDEX(Health!$G$8:$G$225,MATCH($C46,_xlfn.ANCHORARRAY(Health!$C$8),0)),NA())</f>
        <v>0</v>
      </c>
      <c r="S46" s="25">
        <f ca="1">IFERROR(INDEX(Food!$G$8:$G$225,MATCH($C46,_xlfn.ANCHORARRAY(Food!$C$8),0)),NA())</f>
        <v>3.1622776601683795</v>
      </c>
      <c r="T46" s="25">
        <f ca="1">IFERROR(INDEX(Macro!$G$8:$G$225,MATCH($C46,_xlfn.ANCHORARRAY(Macro!$C$8),0)),NA())</f>
        <v>6.0106642438430828</v>
      </c>
      <c r="U46" s="25">
        <f ca="1">IFERROR(INDEX(Socioeconomic!$G$8:$G$225,MATCH($C46,_xlfn.ANCHORARRAY(Socioeconomic!$C$8),0)),NA())</f>
        <v>6.2281505467909586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5.6025492468134397</v>
      </c>
      <c r="AB46" s="25">
        <f ca="1">IFERROR(INDEX(Socioeconomic!$H$8:$H$225,MATCH($C46,_xlfn.ANCHORARRAY(Socioeconomic!$C$8),0)),NA())</f>
        <v>7.8571428571428497</v>
      </c>
      <c r="AC46" s="25">
        <f ca="1">IFERROR(INDEX('Natural Hazard'!$H$8:$H$225,MATCH($C46,_xlfn.ANCHORARRAY('Natural Hazard'!$C$8),0)),NA())</f>
        <v>3.6666666666666599</v>
      </c>
      <c r="AD46" s="25">
        <f ca="1">IFERROR(INDEX(Conflict!$H$8:$H$225,MATCH($C46,_xlfn.ANCHORARRAY(Conflict!$C$8),0)),NA())</f>
        <v>10</v>
      </c>
      <c r="AE46" s="50"/>
      <c r="AF46" s="25">
        <f ca="1">IFERROR(INDEX(Health!$I$8:$I$225,MATCH($C46,_xlfn.ANCHORARRAY(Health!$C$8),0)),NA())</f>
        <v>0</v>
      </c>
      <c r="AG46" s="25">
        <f ca="1">IFERROR(INDEX(Food!$I$8:$I$225,MATCH($C46,_xlfn.ANCHORARRAY(Food!$C$8),0)),NA())</f>
        <v>1</v>
      </c>
      <c r="AH46" s="25">
        <f ca="1">IFERROR(INDEX(Macro!$I$8:$I$225,MATCH($C46,_xlfn.ANCHORARRAY(Macro!$C$8),0)),NA())</f>
        <v>6.4485081809432199</v>
      </c>
      <c r="AI46" s="25">
        <f ca="1">IFERROR(INDEX(Socioeconomic!$I$8:$I$225,MATCH($C46,_xlfn.ANCHORARRAY(Socioeconomic!$C$8),0)),NA())</f>
        <v>4.9368911751717803</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0.43888888888888899</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1</v>
      </c>
      <c r="H47" s="23">
        <f t="shared" ca="1" si="0"/>
        <v>1</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0.5</v>
      </c>
      <c r="K47" s="23">
        <f t="shared" ca="1" si="2"/>
        <v>0.5</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1</v>
      </c>
      <c r="N47" s="23">
        <f t="shared" ca="1" si="4"/>
        <v>1</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2.2248715389629954</v>
      </c>
      <c r="U47" s="25">
        <f ca="1">IFERROR(INDEX(Socioeconomic!$G$8:$G$225,MATCH($C47,_xlfn.ANCHORARRAY(Socioeconomic!$C$8),0)),NA())</f>
        <v>0</v>
      </c>
      <c r="V47" s="25">
        <f ca="1">IFERROR(INDEX('Natural Hazard'!$G$8:$G$225,MATCH($C47,_xlfn.ANCHORARRAY('Natural Hazard'!$C$8),0)),NA())</f>
        <v>9.3985814532477878</v>
      </c>
      <c r="W47" s="25">
        <f ca="1">IFERROR(INDEX(Conflict!$G$8:$G$225,MATCH($C47,_xlfn.ANCHORARRAY(Conflict!$C$8),0)),NA())</f>
        <v>0</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4.6755504055619896</v>
      </c>
      <c r="AB47" s="25">
        <f ca="1">IFERROR(INDEX(Socioeconomic!$H$8:$H$225,MATCH($C47,_xlfn.ANCHORARRAY(Socioeconomic!$C$8),0)),NA())</f>
        <v>5.5714285714285703</v>
      </c>
      <c r="AC47" s="25">
        <f ca="1">IFERROR(INDEX('Natural Hazard'!$H$8:$H$225,MATCH($C47,_xlfn.ANCHORARRAY('Natural Hazard'!$C$8),0)),NA())</f>
        <v>8.8333333333333304</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1.0587102983638099</v>
      </c>
      <c r="AI47" s="25">
        <f ca="1">IFERROR(INDEX(Socioeconomic!$I$8:$I$225,MATCH($C47,_xlfn.ANCHORARRAY(Socioeconomic!$C$8),0)),NA())</f>
        <v>0</v>
      </c>
      <c r="AJ47" s="25">
        <f ca="1">IFERROR(INDEX('Natural Hazard'!$I$8:$I$225,MATCH($C47,_xlfn.ANCHORARRAY('Natural Hazard'!$C$8),0)),NA())</f>
        <v>10</v>
      </c>
      <c r="AK47" s="25">
        <f ca="1">IFERROR(INDEX(Conflict!$I$8:$I$225,MATCH($C47,_xlfn.ANCHORARRAY(Conflict!$C$8),0)),NA())</f>
        <v>0</v>
      </c>
      <c r="AL47" s="49"/>
      <c r="AM47" s="25">
        <f>IFERROR(INDEX('Data Reliability'!$G$6:$G$409,MATCH($C47,'Data Reliability'!$E$6:$E$409,0)),NA())</f>
        <v>0</v>
      </c>
      <c r="AN47" s="25">
        <f>IFERROR(INDEX('Data Reliability'!$H$6:$H$409,MATCH($C47,'Data Reliability'!$E$6:$E$409,0)),NA())</f>
        <v>0.42777777777777798</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1</v>
      </c>
      <c r="H48" s="23">
        <f t="shared" ca="1" si="0"/>
        <v>1</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3</v>
      </c>
      <c r="K48" s="23">
        <f t="shared" ca="1" si="2"/>
        <v>3</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0.5</v>
      </c>
      <c r="N48" s="23">
        <f t="shared" ca="1" si="4"/>
        <v>0.5</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0</v>
      </c>
      <c r="V48" s="25">
        <f ca="1">IFERROR(INDEX('Natural Hazard'!$G$8:$G$225,MATCH($C48,_xlfn.ANCHORARRAY('Natural Hazard'!$C$8),0)),NA())</f>
        <v>0</v>
      </c>
      <c r="W48" s="25">
        <f ca="1">IFERROR(INDEX(Conflict!$G$8:$G$225,MATCH($C48,_xlfn.ANCHORARRAY(Conflict!$C$8),0)),NA())</f>
        <v>8.3666002653407556</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10</v>
      </c>
      <c r="AC48" s="25">
        <f ca="1">IFERROR(INDEX('Natural Hazard'!$H$8:$H$225,MATCH($C48,_xlfn.ANCHORARRAY('Natural Hazard'!$C$8),0)),NA())</f>
        <v>1.6666666666666601</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0</v>
      </c>
      <c r="AJ48" s="25">
        <f ca="1">IFERROR(INDEX('Natural Hazard'!$I$8:$I$225,MATCH($C48,_xlfn.ANCHORARRAY('Natural Hazard'!$C$8),0)),NA())</f>
        <v>0</v>
      </c>
      <c r="AK48" s="25">
        <f ca="1">IFERROR(INDEX(Conflict!$I$8:$I$225,MATCH($C48,_xlfn.ANCHORARRAY(Conflict!$C$8),0)),NA())</f>
        <v>7</v>
      </c>
      <c r="AL48" s="49"/>
      <c r="AM48" s="25">
        <f>IFERROR(INDEX('Data Reliability'!$G$6:$G$409,MATCH($C48,'Data Reliability'!$E$6:$E$409,0)),NA())</f>
        <v>0.25</v>
      </c>
      <c r="AN48" s="25">
        <f>IFERROR(INDEX('Data Reliability'!$H$6:$H$409,MATCH($C48,'Data Reliability'!$E$6:$E$409,0)),NA())</f>
        <v>0.69444444444444398</v>
      </c>
    </row>
    <row r="49" spans="2:40" x14ac:dyDescent="0.2">
      <c r="B49" s="28" t="s">
        <v>78</v>
      </c>
      <c r="C49" s="28" t="s">
        <v>79</v>
      </c>
      <c r="D49" s="28" t="s">
        <v>432</v>
      </c>
      <c r="E49" s="28" t="s">
        <v>533</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0.5</v>
      </c>
      <c r="K49" s="23">
        <f t="shared" ca="1" si="2"/>
        <v>0.5</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4.9544096928761334</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3.8064889918887599</v>
      </c>
      <c r="AB49" s="25">
        <f ca="1">IFERROR(INDEX(Socioeconomic!$H$8:$H$225,MATCH($C49,_xlfn.ANCHORARRAY(Socioeconomic!$C$8),0)),NA())</f>
        <v>7.4285714285714199</v>
      </c>
      <c r="AC49" s="25">
        <f ca="1">IFERROR(INDEX('Natural Hazard'!$H$8:$H$225,MATCH($C49,_xlfn.ANCHORARRAY('Natural Hazard'!$C$8),0)),NA())</f>
        <v>1</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6.4485081809432199</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8.3333333333333301E-2</v>
      </c>
      <c r="AN49" s="25">
        <f>IFERROR(INDEX('Data Reliability'!$H$6:$H$409,MATCH($C49,'Data Reliability'!$E$6:$E$409,0)),NA())</f>
        <v>0.52777777777777801</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0.5</v>
      </c>
      <c r="H50" s="23">
        <f t="shared" ca="1" si="0"/>
        <v>0.5</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1</v>
      </c>
      <c r="N50" s="23">
        <f t="shared" ca="1" si="4"/>
        <v>1</v>
      </c>
      <c r="O50" s="116" t="str">
        <f t="shared" si="5"/>
        <v>!</v>
      </c>
      <c r="P50" s="24"/>
      <c r="Q50" s="49"/>
      <c r="R50" s="25">
        <f ca="1">IFERROR(INDEX(Health!$G$8:$G$225,MATCH($C50,_xlfn.ANCHORARRAY(Health!$C$8),0)),NA())</f>
        <v>6.5420817649462313</v>
      </c>
      <c r="S50" s="25">
        <f ca="1">IFERROR(INDEX(Food!$G$8:$G$225,MATCH($C50,_xlfn.ANCHORARRAY(Food!$C$8),0)),NA())</f>
        <v>0</v>
      </c>
      <c r="T50" s="25">
        <f ca="1">IFERROR(INDEX(Macro!$G$8:$G$225,MATCH($C50,_xlfn.ANCHORARRAY(Macro!$C$8),0)),NA())</f>
        <v>3.2083069747962494</v>
      </c>
      <c r="U50" s="25">
        <f ca="1">IFERROR(INDEX(Socioeconomic!$G$8:$G$225,MATCH($C50,_xlfn.ANCHORARRAY(Socioeconomic!$C$8),0)),NA())</f>
        <v>0</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2.5463499420625699</v>
      </c>
      <c r="AB50" s="25">
        <f ca="1">IFERROR(INDEX(Socioeconomic!$H$8:$H$225,MATCH($C50,_xlfn.ANCHORARRAY(Socioeconomic!$C$8),0)),NA())</f>
        <v>2.9999999999999898</v>
      </c>
      <c r="AC50" s="25">
        <f ca="1">IFERROR(INDEX('Natural Hazard'!$H$8:$H$225,MATCH($C50,_xlfn.ANCHORARRAY('Natural Hazard'!$C$8),0)),NA())</f>
        <v>7.1666666666666599</v>
      </c>
      <c r="AD50" s="25">
        <f ca="1">IFERROR(INDEX(Conflict!$H$8:$H$225,MATCH($C50,_xlfn.ANCHORARRAY(Conflict!$C$8),0)),NA())</f>
        <v>0</v>
      </c>
      <c r="AE50" s="50"/>
      <c r="AF50" s="25">
        <f ca="1">IFERROR(INDEX(Health!$I$8:$I$225,MATCH($C50,_xlfn.ANCHORARRAY(Health!$C$8),0)),NA())</f>
        <v>10</v>
      </c>
      <c r="AG50" s="25" t="e">
        <f ca="1">IFERROR(INDEX(Food!$I$8:$I$225,MATCH($C50,_xlfn.ANCHORARRAY(Food!$C$8),0)),NA())</f>
        <v>#N/A</v>
      </c>
      <c r="AH50" s="25">
        <f ca="1">IFERROR(INDEX(Macro!$I$8:$I$225,MATCH($C50,_xlfn.ANCHORARRAY(Macro!$C$8),0)),NA())</f>
        <v>4.0423484119345501</v>
      </c>
      <c r="AI50" s="25">
        <f ca="1">IFERROR(INDEX(Socioeconomic!$I$8:$I$225,MATCH($C50,_xlfn.ANCHORARRAY(Socioeconomic!$C$8),0)),NA())</f>
        <v>0</v>
      </c>
      <c r="AJ50" s="25">
        <f ca="1">IFERROR(INDEX('Natural Hazard'!$I$8:$I$225,MATCH($C50,_xlfn.ANCHORARRAY('Natural Hazard'!$C$8),0)),NA())</f>
        <v>0</v>
      </c>
      <c r="AK50" s="25">
        <f ca="1">IFERROR(INDEX(Conflict!$I$8:$I$225,MATCH($C50,_xlfn.ANCHORARRAY(Conflict!$C$8),0)),NA())</f>
        <v>0</v>
      </c>
      <c r="AL50" s="49"/>
      <c r="AM50" s="25">
        <f>IFERROR(INDEX('Data Reliability'!$G$6:$G$409,MATCH($C50,'Data Reliability'!$E$6:$E$409,0)),NA())</f>
        <v>0</v>
      </c>
      <c r="AN50" s="25">
        <f>IFERROR(INDEX('Data Reliability'!$H$6:$H$409,MATCH($C50,'Data Reliability'!$E$6:$E$409,0)),NA())</f>
        <v>0.44444444444444398</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1</v>
      </c>
      <c r="H51" s="23">
        <f t="shared" ca="1" si="0"/>
        <v>1</v>
      </c>
      <c r="I51" s="116" t="str">
        <f t="shared" si="1"/>
        <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v>
      </c>
      <c r="K51" s="23">
        <f t="shared" ca="1" si="2"/>
        <v>1</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0.5</v>
      </c>
      <c r="N51" s="23">
        <f t="shared" ca="1" si="4"/>
        <v>0.5</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8.4991820040853288</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9.8754345307068405</v>
      </c>
      <c r="AB51" s="25">
        <f ca="1">IFERROR(INDEX(Socioeconomic!$H$8:$H$225,MATCH($C51,_xlfn.ANCHORARRAY(Socioeconomic!$C$8),0)),NA())</f>
        <v>3.2857142857142798</v>
      </c>
      <c r="AC51" s="25">
        <f ca="1">IFERROR(INDEX('Natural Hazard'!$H$8:$H$225,MATCH($C51,_xlfn.ANCHORARRAY('Natural Hazard'!$C$8),0)),NA())</f>
        <v>6.3333333333333304</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7.31472569778634</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8.3333333333333301E-2</v>
      </c>
      <c r="AN51" s="25">
        <f>IFERROR(INDEX('Data Reliability'!$H$6:$H$409,MATCH($C51,'Data Reliability'!$E$6:$E$409,0)),NA())</f>
        <v>0.55000000000000004</v>
      </c>
    </row>
    <row r="52" spans="2:40" x14ac:dyDescent="0.2">
      <c r="B52" s="28" t="s">
        <v>755</v>
      </c>
      <c r="C52" s="28" t="s">
        <v>687</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0.91666666666666696</v>
      </c>
      <c r="AN52" s="25">
        <f>IFERROR(INDEX('Data Reliability'!$H$6:$H$409,MATCH($C52,'Data Reliability'!$E$6:$E$409,0)),NA())</f>
        <v>0.81666666666666698</v>
      </c>
    </row>
    <row r="53" spans="2:40" x14ac:dyDescent="0.2">
      <c r="B53" s="28" t="s">
        <v>719</v>
      </c>
      <c r="C53" s="28" t="s">
        <v>688</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5.1010587102983598</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0.75</v>
      </c>
      <c r="AN53" s="25">
        <f>IFERROR(INDEX('Data Reliability'!$H$6:$H$409,MATCH($C53,'Data Reliability'!$E$6:$E$409,0)),NA())</f>
        <v>0.61666666666666703</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v>
      </c>
      <c r="N54" s="23">
        <f t="shared" ca="1" si="4"/>
        <v>0</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3.9470920926123139</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2.4159907300115799</v>
      </c>
      <c r="AB54" s="25">
        <f ca="1">IFERROR(INDEX(Socioeconomic!$H$8:$H$225,MATCH($C54,_xlfn.ANCHORARRAY(Socioeconomic!$C$8),0)),NA())</f>
        <v>0.85714285714285499</v>
      </c>
      <c r="AC54" s="25">
        <f ca="1">IFERROR(INDEX('Natural Hazard'!$H$8:$H$225,MATCH($C54,_xlfn.ANCHORARRAY('Natural Hazard'!$C$8),0)),NA())</f>
        <v>3.3333333333333299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6.4485081809432199</v>
      </c>
      <c r="AI54" s="25" t="e">
        <f ca="1">IFERROR(INDEX(Socioeconomic!$I$8:$I$225,MATCH($C54,_xlfn.ANCHORARRAY(Socioeconomic!$C$8),0)),NA())</f>
        <v>#N/A</v>
      </c>
      <c r="AJ54" s="25">
        <f ca="1">IFERROR(INDEX('Natural Hazard'!$I$8:$I$225,MATCH($C54,_xlfn.ANCHORARRAY('Natural Hazard'!$C$8),0)),NA())</f>
        <v>0</v>
      </c>
      <c r="AK54" s="25">
        <f ca="1">IFERROR(INDEX(Conflict!$I$8:$I$225,MATCH($C54,_xlfn.ANCHORARRAY(Conflict!$C$8),0)),NA())</f>
        <v>0</v>
      </c>
      <c r="AL54" s="49"/>
      <c r="AM54" s="25">
        <f>IFERROR(INDEX('Data Reliability'!$G$6:$G$409,MATCH($C54,'Data Reliability'!$E$6:$E$409,0)),NA())</f>
        <v>8.3333333333333301E-2</v>
      </c>
      <c r="AN54" s="25">
        <f>IFERROR(INDEX('Data Reliability'!$H$6:$H$409,MATCH($C54,'Data Reliability'!$E$6:$E$409,0)),NA())</f>
        <v>0.55000000000000004</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0</v>
      </c>
      <c r="U55" s="25">
        <f ca="1">IFERROR(INDEX(Socioeconomic!$G$8:$G$225,MATCH($C55,_xlfn.ANCHORARRAY(Socioeconomic!$C$8),0)),NA())</f>
        <v>0</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2.8070683661645401</v>
      </c>
      <c r="AB55" s="25">
        <f ca="1">IFERROR(INDEX(Socioeconomic!$H$8:$H$225,MATCH($C55,_xlfn.ANCHORARRAY(Socioeconomic!$C$8),0)),NA())</f>
        <v>0.57142857142857095</v>
      </c>
      <c r="AC55" s="25">
        <f ca="1">IFERROR(INDEX('Natural Hazard'!$H$8:$H$225,MATCH($C55,_xlfn.ANCHORARRAY('Natural Hazard'!$C$8),0)),NA())</f>
        <v>1</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v>
      </c>
      <c r="AI55" s="25" t="e">
        <f ca="1">IFERROR(INDEX(Socioeconomic!$I$8:$I$225,MATCH($C55,_xlfn.ANCHORARRAY(Socioeconomic!$C$8),0)),NA())</f>
        <v>#N/A</v>
      </c>
      <c r="AJ55" s="25">
        <f ca="1">IFERROR(INDEX('Natural Hazard'!$I$8:$I$225,MATCH($C55,_xlfn.ANCHORARRAY('Natural Hazard'!$C$8),0)),NA())</f>
        <v>0</v>
      </c>
      <c r="AK55" s="25">
        <f ca="1">IFERROR(INDEX(Conflict!$I$8:$I$225,MATCH($C55,_xlfn.ANCHORARRAY(Conflict!$C$8),0)),NA())</f>
        <v>0</v>
      </c>
      <c r="AL55" s="49"/>
      <c r="AM55" s="25">
        <f>IFERROR(INDEX('Data Reliability'!$G$6:$G$409,MATCH($C55,'Data Reliability'!$E$6:$E$409,0)),NA())</f>
        <v>0</v>
      </c>
      <c r="AN55" s="25">
        <f>IFERROR(INDEX('Data Reliability'!$H$6:$H$409,MATCH($C55,'Data Reliability'!$E$6:$E$409,0)),NA())</f>
        <v>0.58333333333333304</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0.5</v>
      </c>
      <c r="H56" s="23">
        <f t="shared" ca="1" si="0"/>
        <v>0.5</v>
      </c>
      <c r="I56" s="116" t="str">
        <f t="shared" si="1"/>
        <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0.5</v>
      </c>
      <c r="N56" s="23">
        <f t="shared" ca="1" si="4"/>
        <v>0.5</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6.9</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0.80822711471610698</v>
      </c>
      <c r="AB56" s="25">
        <f ca="1">IFERROR(INDEX(Socioeconomic!$H$8:$H$225,MATCH($C56,_xlfn.ANCHORARRAY(Socioeconomic!$C$8),0)),NA())</f>
        <v>0.57142857142857095</v>
      </c>
      <c r="AC56" s="25">
        <f ca="1">IFERROR(INDEX('Natural Hazard'!$H$8:$H$225,MATCH($C56,_xlfn.ANCHORARRAY('Natural Hazard'!$C$8),0)),NA())</f>
        <v>5.1666666666666599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7</v>
      </c>
      <c r="AI56" s="25" t="e">
        <f ca="1">IFERROR(INDEX(Socioeconomic!$I$8:$I$225,MATCH($C56,_xlfn.ANCHORARRAY(Socioeconomic!$C$8),0)),NA())</f>
        <v>#N/A</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0</v>
      </c>
      <c r="AN56" s="25">
        <f>IFERROR(INDEX('Data Reliability'!$H$6:$H$409,MATCH($C56,'Data Reliability'!$E$6:$E$409,0)),NA())</f>
        <v>0.51666666666666705</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2</v>
      </c>
      <c r="H57" s="23">
        <f t="shared" ca="1" si="0"/>
        <v>2</v>
      </c>
      <c r="I57" s="116" t="str">
        <f t="shared" si="1"/>
        <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1.5</v>
      </c>
      <c r="K57" s="23">
        <f t="shared" ca="1" si="2"/>
        <v>1.5</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1</v>
      </c>
      <c r="N57" s="23">
        <f t="shared" ca="1" si="4"/>
        <v>1</v>
      </c>
      <c r="O57" s="116" t="str">
        <f t="shared" si="5"/>
        <v>!</v>
      </c>
      <c r="P57" s="24"/>
      <c r="Q57" s="49"/>
      <c r="R57" s="25">
        <f ca="1">IFERROR(INDEX(Health!$G$8:$G$225,MATCH($C57,_xlfn.ANCHORARRAY(Health!$C$8),0)),NA())</f>
        <v>9.3957375113358825</v>
      </c>
      <c r="S57" s="25">
        <f ca="1">IFERROR(INDEX(Food!$G$8:$G$225,MATCH($C57,_xlfn.ANCHORARRAY(Food!$C$8),0)),NA())</f>
        <v>6.4240129657194851</v>
      </c>
      <c r="T57" s="25">
        <f ca="1">IFERROR(INDEX(Macro!$G$8:$G$225,MATCH($C57,_xlfn.ANCHORARRAY(Macro!$C$8),0)),NA())</f>
        <v>5.2828652440085326</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4.3279258400926999</v>
      </c>
      <c r="AB57" s="25">
        <f ca="1">IFERROR(INDEX(Socioeconomic!$H$8:$H$225,MATCH($C57,_xlfn.ANCHORARRAY(Socioeconomic!$C$8),0)),NA())</f>
        <v>8.71428571428571</v>
      </c>
      <c r="AC57" s="25">
        <f ca="1">IFERROR(INDEX('Natural Hazard'!$H$8:$H$225,MATCH($C57,_xlfn.ANCHORARRAY('Natural Hazard'!$C$8),0)),NA())</f>
        <v>6.1666666666666599</v>
      </c>
      <c r="AD57" s="25">
        <f ca="1">IFERROR(INDEX(Conflict!$H$8:$H$225,MATCH($C57,_xlfn.ANCHORARRAY(Conflict!$C$8),0)),NA())</f>
        <v>4.5025577703298598</v>
      </c>
      <c r="AE57" s="50"/>
      <c r="AF57" s="25">
        <f ca="1">IFERROR(INDEX(Health!$I$8:$I$225,MATCH($C57,_xlfn.ANCHORARRAY(Health!$C$8),0)),NA())</f>
        <v>10</v>
      </c>
      <c r="AG57" s="25">
        <f ca="1">IFERROR(INDEX(Food!$I$8:$I$225,MATCH($C57,_xlfn.ANCHORARRAY(Food!$C$8),0)),NA())</f>
        <v>5</v>
      </c>
      <c r="AH57" s="25">
        <f ca="1">IFERROR(INDEX(Macro!$I$8:$I$225,MATCH($C57,_xlfn.ANCHORARRAY(Macro!$C$8),0)),NA())</f>
        <v>6.4485081809432199</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8.3333333333333301E-2</v>
      </c>
      <c r="AN57" s="25">
        <f>IFERROR(INDEX('Data Reliability'!$H$6:$H$409,MATCH($C57,'Data Reliability'!$E$6:$E$409,0)),NA())</f>
        <v>0.35555555555555601</v>
      </c>
    </row>
    <row r="58" spans="2:40" x14ac:dyDescent="0.2">
      <c r="B58" s="28" t="s">
        <v>92</v>
      </c>
      <c r="C58" s="28" t="s">
        <v>93</v>
      </c>
      <c r="D58" s="28" t="s">
        <v>435</v>
      </c>
      <c r="E58" s="28" t="s">
        <v>533</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1</v>
      </c>
      <c r="K58" s="23">
        <f t="shared" ca="1" si="2"/>
        <v>1</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7</v>
      </c>
      <c r="AC58" s="25">
        <f ca="1">IFERROR(INDEX('Natural Hazard'!$H$8:$H$225,MATCH($C58,_xlfn.ANCHORARRAY('Natural Hazard'!$C$8),0)),NA())</f>
        <v>4.6666666666666599</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0.75</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0.14285714285714199</v>
      </c>
      <c r="AC59" s="25">
        <f ca="1">IFERROR(INDEX('Natural Hazard'!$H$8:$H$225,MATCH($C59,_xlfn.ANCHORARRAY('Natural Hazard'!$C$8),0)),NA())</f>
        <v>1.6666666666666601</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4.9085659287776702</v>
      </c>
      <c r="AI59" s="25" t="e">
        <f ca="1">IFERROR(INDEX(Socioeconomic!$I$8:$I$225,MATCH($C59,_xlfn.ANCHORARRAY(Socioeconomic!$C$8),0)),NA())</f>
        <v>#N/A</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0</v>
      </c>
      <c r="AN59" s="25">
        <f>IFERROR(INDEX('Data Reliability'!$H$6:$H$409,MATCH($C59,'Data Reliability'!$E$6:$E$409,0)),NA())</f>
        <v>0.58333333333333304</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v>
      </c>
      <c r="H60" s="23">
        <f t="shared" ca="1" si="0"/>
        <v>1</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1</v>
      </c>
      <c r="N60" s="23">
        <f t="shared" ca="1" si="4"/>
        <v>1</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4.1495733354285136</v>
      </c>
      <c r="U60" s="25">
        <f ca="1">IFERROR(INDEX(Socioeconomic!$G$8:$G$225,MATCH($C60,_xlfn.ANCHORARRAY(Socioeconomic!$C$8),0)),NA())</f>
        <v>0</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3.8064889918887599</v>
      </c>
      <c r="AB60" s="25">
        <f ca="1">IFERROR(INDEX(Socioeconomic!$H$8:$H$225,MATCH($C60,_xlfn.ANCHORARRAY(Socioeconomic!$C$8),0)),NA())</f>
        <v>4.4285714285714199</v>
      </c>
      <c r="AC60" s="25">
        <f ca="1">IFERROR(INDEX('Natural Hazard'!$H$8:$H$225,MATCH($C60,_xlfn.ANCHORARRAY('Natural Hazard'!$C$8),0)),NA())</f>
        <v>9.1666666666666607</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4.5235803657362901</v>
      </c>
      <c r="AI60" s="25">
        <f ca="1">IFERROR(INDEX(Socioeconomic!$I$8:$I$225,MATCH($C60,_xlfn.ANCHORARRAY(Socioeconomic!$C$8),0)),NA())</f>
        <v>0</v>
      </c>
      <c r="AJ60" s="25">
        <f ca="1">IFERROR(INDEX('Natural Hazard'!$I$8:$I$225,MATCH($C60,_xlfn.ANCHORARRAY('Natural Hazard'!$C$8),0)),NA())</f>
        <v>0</v>
      </c>
      <c r="AK60" s="25">
        <f ca="1">IFERROR(INDEX(Conflict!$I$8:$I$225,MATCH($C60,_xlfn.ANCHORARRAY(Conflict!$C$8),0)),NA())</f>
        <v>3.63636363636363</v>
      </c>
      <c r="AL60" s="49"/>
      <c r="AM60" s="25">
        <f>IFERROR(INDEX('Data Reliability'!$G$6:$G$409,MATCH($C60,'Data Reliability'!$E$6:$E$409,0)),NA())</f>
        <v>0</v>
      </c>
      <c r="AN60" s="25">
        <f>IFERROR(INDEX('Data Reliability'!$H$6:$H$409,MATCH($C60,'Data Reliability'!$E$6:$E$409,0)),NA())</f>
        <v>0.37777777777777799</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0.5</v>
      </c>
      <c r="H61" s="23">
        <f t="shared" ca="1" si="0"/>
        <v>0.5</v>
      </c>
      <c r="I61" s="116" t="str">
        <f t="shared" si="1"/>
        <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0.5</v>
      </c>
      <c r="K61" s="23">
        <f t="shared" ca="1" si="2"/>
        <v>0.5</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0.5</v>
      </c>
      <c r="N61" s="23">
        <f t="shared" ca="1" si="4"/>
        <v>0.5</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6.9561532562296637</v>
      </c>
      <c r="U61" s="25">
        <f ca="1">IFERROR(INDEX(Socioeconomic!$G$8:$G$225,MATCH($C61,_xlfn.ANCHORARRAY(Socioeconomic!$C$8),0)),NA())</f>
        <v>0</v>
      </c>
      <c r="V61" s="25">
        <f ca="1">IFERROR(INDEX('Natural Hazard'!$G$8:$G$225,MATCH($C61,_xlfn.ANCHORARRAY('Natural Hazard'!$C$8),0)),NA())</f>
        <v>0</v>
      </c>
      <c r="W61" s="25">
        <f ca="1">IFERROR(INDEX(Conflict!$G$8:$G$225,MATCH($C61,_xlfn.ANCHORARRAY(Conflict!$C$8),0)),NA())</f>
        <v>0</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6.7033603707995404</v>
      </c>
      <c r="AB61" s="25">
        <f ca="1">IFERROR(INDEX(Socioeconomic!$H$8:$H$225,MATCH($C61,_xlfn.ANCHORARRAY(Socioeconomic!$C$8),0)),NA())</f>
        <v>3.4285714285714199</v>
      </c>
      <c r="AC61" s="25">
        <f ca="1">IFERROR(INDEX('Natural Hazard'!$H$8:$H$225,MATCH($C61,_xlfn.ANCHORARRAY('Natural Hazard'!$C$8),0)),NA())</f>
        <v>3.6666666666666599</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7.2184793070259898</v>
      </c>
      <c r="AI61" s="25" t="e">
        <f ca="1">IFERROR(INDEX(Socioeconomic!$I$8:$I$225,MATCH($C61,_xlfn.ANCHORARRAY(Socioeconomic!$C$8),0)),NA())</f>
        <v>#N/A</v>
      </c>
      <c r="AJ61" s="25">
        <f ca="1">IFERROR(INDEX('Natural Hazard'!$I$8:$I$225,MATCH($C61,_xlfn.ANCHORARRAY('Natural Hazard'!$C$8),0)),NA())</f>
        <v>0</v>
      </c>
      <c r="AK61" s="25">
        <f ca="1">IFERROR(INDEX(Conflict!$I$8:$I$225,MATCH($C61,_xlfn.ANCHORARRAY(Conflict!$C$8),0)),NA())</f>
        <v>0</v>
      </c>
      <c r="AL61" s="49"/>
      <c r="AM61" s="25">
        <f>IFERROR(INDEX('Data Reliability'!$G$6:$G$409,MATCH($C61,'Data Reliability'!$E$6:$E$409,0)),NA())</f>
        <v>0</v>
      </c>
      <c r="AN61" s="25">
        <f>IFERROR(INDEX('Data Reliability'!$H$6:$H$409,MATCH($C61,'Data Reliability'!$E$6:$E$409,0)),NA())</f>
        <v>0.51666666666666705</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1</v>
      </c>
      <c r="H62" s="23">
        <f t="shared" ca="1" si="0"/>
        <v>1</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1.5</v>
      </c>
      <c r="N62" s="23">
        <f t="shared" ca="1" si="4"/>
        <v>1.5</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4.0590198696807898</v>
      </c>
      <c r="U62" s="25">
        <f ca="1">IFERROR(INDEX(Socioeconomic!$G$8:$G$225,MATCH($C62,_xlfn.ANCHORARRAY(Socioeconomic!$C$8),0)),NA())</f>
        <v>4.0105964196070758</v>
      </c>
      <c r="V62" s="25">
        <f ca="1">IFERROR(INDEX('Natural Hazard'!$G$8:$G$225,MATCH($C62,_xlfn.ANCHORARRAY('Natural Hazard'!$C$8),0)),NA())</f>
        <v>9.5742710775633775</v>
      </c>
      <c r="W62" s="25">
        <f ca="1">IFERROR(INDEX(Conflict!$G$8:$G$225,MATCH($C62,_xlfn.ANCHORARRAY(Conflict!$C$8),0)),NA())</f>
        <v>3.4642980218530401</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2.51738122827346</v>
      </c>
      <c r="AB62" s="25">
        <f ca="1">IFERROR(INDEX(Socioeconomic!$H$8:$H$225,MATCH($C62,_xlfn.ANCHORARRAY(Socioeconomic!$C$8),0)),NA())</f>
        <v>4.4285714285714199</v>
      </c>
      <c r="AC62" s="25">
        <f ca="1">IFERROR(INDEX('Natural Hazard'!$H$8:$H$225,MATCH($C62,_xlfn.ANCHORARRAY('Natural Hazard'!$C$8),0)),NA())</f>
        <v>9.1666666666666607</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6.5447545717035602</v>
      </c>
      <c r="AI62" s="25">
        <f ca="1">IFERROR(INDEX(Socioeconomic!$I$8:$I$225,MATCH($C62,_xlfn.ANCHORARRAY(Socioeconomic!$C$8),0)),NA())</f>
        <v>3.63207049957277</v>
      </c>
      <c r="AJ62" s="25">
        <f ca="1">IFERROR(INDEX('Natural Hazard'!$I$8:$I$225,MATCH($C62,_xlfn.ANCHORARRAY('Natural Hazard'!$C$8),0)),NA())</f>
        <v>10</v>
      </c>
      <c r="AK62" s="25">
        <f ca="1">IFERROR(INDEX(Conflict!$I$8:$I$225,MATCH($C62,_xlfn.ANCHORARRAY(Conflict!$C$8),0)),NA())</f>
        <v>7.1428571428571601</v>
      </c>
      <c r="AL62" s="49"/>
      <c r="AM62" s="25">
        <f>IFERROR(INDEX('Data Reliability'!$G$6:$G$409,MATCH($C62,'Data Reliability'!$E$6:$E$409,0)),NA())</f>
        <v>0</v>
      </c>
      <c r="AN62" s="25">
        <f>IFERROR(INDEX('Data Reliability'!$H$6:$H$409,MATCH($C62,'Data Reliability'!$E$6:$E$409,0)),NA())</f>
        <v>0.42777777777777798</v>
      </c>
    </row>
    <row r="63" spans="2:40" x14ac:dyDescent="0.2">
      <c r="B63" s="28" t="s">
        <v>720</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2.5</v>
      </c>
      <c r="H63" s="23">
        <f t="shared" ca="1" si="0"/>
        <v>2.5</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1</v>
      </c>
      <c r="K63" s="23">
        <f t="shared" ca="1" si="2"/>
        <v>1</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v>
      </c>
      <c r="N63" s="23">
        <f t="shared" ca="1" si="4"/>
        <v>2</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7.7605383812951407</v>
      </c>
      <c r="U63" s="25">
        <f ca="1">IFERROR(INDEX(Socioeconomic!$G$8:$G$225,MATCH($C63,_xlfn.ANCHORARRAY(Socioeconomic!$C$8),0)),NA())</f>
        <v>7.0710678118654755</v>
      </c>
      <c r="V63" s="25">
        <f ca="1">IFERROR(INDEX('Natural Hazard'!$G$8:$G$225,MATCH($C63,_xlfn.ANCHORARRAY('Natural Hazard'!$C$8),0)),NA())</f>
        <v>5.0497524691810387</v>
      </c>
      <c r="W63" s="25">
        <f ca="1">IFERROR(INDEX(Conflict!$G$8:$G$225,MATCH($C63,_xlfn.ANCHORARRAY(Conflict!$C$8),0)),NA())</f>
        <v>0</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6.0225955967555</v>
      </c>
      <c r="AB63" s="25">
        <f ca="1">IFERROR(INDEX(Socioeconomic!$H$8:$H$225,MATCH($C63,_xlfn.ANCHORARRAY(Socioeconomic!$C$8),0)),NA())</f>
        <v>5</v>
      </c>
      <c r="AC63" s="25">
        <f ca="1">IFERROR(INDEX('Natural Hazard'!$H$8:$H$225,MATCH($C63,_xlfn.ANCHORARRAY('Natural Hazard'!$C$8),0)),NA())</f>
        <v>8.5</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10</v>
      </c>
      <c r="AJ63" s="25">
        <f ca="1">IFERROR(INDEX('Natural Hazard'!$I$8:$I$225,MATCH($C63,_xlfn.ANCHORARRAY('Natural Hazard'!$C$8),0)),NA())</f>
        <v>3</v>
      </c>
      <c r="AK63" s="25">
        <f ca="1">IFERROR(INDEX(Conflict!$I$8:$I$225,MATCH($C63,_xlfn.ANCHORARRAY(Conflict!$C$8),0)),NA())</f>
        <v>0</v>
      </c>
      <c r="AL63" s="49"/>
      <c r="AM63" s="25">
        <f>IFERROR(INDEX('Data Reliability'!$G$6:$G$409,MATCH($C63,'Data Reliability'!$E$6:$E$409,0)),NA())</f>
        <v>0</v>
      </c>
      <c r="AN63" s="25">
        <f>IFERROR(INDEX('Data Reliability'!$H$6:$H$409,MATCH($C63,'Data Reliability'!$E$6:$E$409,0)),NA())</f>
        <v>0.52777777777777801</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1</v>
      </c>
      <c r="H64" s="23">
        <f t="shared" ca="1" si="0"/>
        <v>1</v>
      </c>
      <c r="I64" s="116" t="str">
        <f t="shared" si="1"/>
        <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1</v>
      </c>
      <c r="N64" s="23">
        <f t="shared" ca="1" si="4"/>
        <v>1</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8.9965874823050047</v>
      </c>
      <c r="U64" s="25">
        <f ca="1">IFERROR(INDEX(Socioeconomic!$G$8:$G$225,MATCH($C64,_xlfn.ANCHORARRAY(Socioeconomic!$C$8),0)),NA())</f>
        <v>0</v>
      </c>
      <c r="V64" s="25">
        <f ca="1">IFERROR(INDEX('Natural Hazard'!$G$8:$G$225,MATCH($C64,_xlfn.ANCHORARRAY('Natural Hazard'!$C$8),0)),NA())</f>
        <v>3.2403703492039302</v>
      </c>
      <c r="W64" s="25">
        <f ca="1">IFERROR(INDEX(Conflict!$G$8:$G$225,MATCH($C64,_xlfn.ANCHORARRAY(Conflict!$C$8),0)),NA())</f>
        <v>0</v>
      </c>
      <c r="X64" s="50"/>
      <c r="Y64" s="25">
        <f ca="1">IFERROR(INDEX(Health!$H$8:$H$225,MATCH($C64,_xlfn.ANCHORARRAY(Health!$C$8),0)),NA())</f>
        <v>9.9358600583090304</v>
      </c>
      <c r="Z64" s="25">
        <f ca="1">IFERROR(INDEX(Food!$H$8:$H$225,MATCH($C64,_xlfn.ANCHORARRAY(Food!$C$8),0)),NA())</f>
        <v>10</v>
      </c>
      <c r="AA64" s="25">
        <f ca="1">IFERROR(INDEX(Macro!$H$8:$H$225,MATCH($C64,_xlfn.ANCHORARRAY(Macro!$C$8),0)),NA())</f>
        <v>8.0938586326767101</v>
      </c>
      <c r="AB64" s="25">
        <f ca="1">IFERROR(INDEX(Socioeconomic!$H$8:$H$225,MATCH($C64,_xlfn.ANCHORARRAY(Socioeconomic!$C$8),0)),NA())</f>
        <v>8.1428571428571406</v>
      </c>
      <c r="AC64" s="25">
        <f ca="1">IFERROR(INDEX('Natural Hazard'!$H$8:$H$225,MATCH($C64,_xlfn.ANCHORARRAY('Natural Hazard'!$C$8),0)),NA())</f>
        <v>3.5</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10</v>
      </c>
      <c r="AI64" s="25" t="e">
        <f ca="1">IFERROR(INDEX(Socioeconomic!$I$8:$I$225,MATCH($C64,_xlfn.ANCHORARRAY(Socioeconomic!$C$8),0)),NA())</f>
        <v>#N/A</v>
      </c>
      <c r="AJ64" s="25">
        <f ca="1">IFERROR(INDEX('Natural Hazard'!$I$8:$I$225,MATCH($C64,_xlfn.ANCHORARRAY('Natural Hazard'!$C$8),0)),NA())</f>
        <v>3</v>
      </c>
      <c r="AK64" s="25">
        <f ca="1">IFERROR(INDEX(Conflict!$I$8:$I$225,MATCH($C64,_xlfn.ANCHORARRAY(Conflict!$C$8),0)),NA())</f>
        <v>0</v>
      </c>
      <c r="AL64" s="49"/>
      <c r="AM64" s="25">
        <f>IFERROR(INDEX('Data Reliability'!$G$6:$G$409,MATCH($C64,'Data Reliability'!$E$6:$E$409,0)),NA())</f>
        <v>8.3333333333333301E-2</v>
      </c>
      <c r="AN64" s="25">
        <f>IFERROR(INDEX('Data Reliability'!$H$6:$H$409,MATCH($C64,'Data Reliability'!$E$6:$E$409,0)),NA())</f>
        <v>0.55000000000000004</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0.5</v>
      </c>
      <c r="H65" s="23">
        <f t="shared" ca="1" si="0"/>
        <v>0.5</v>
      </c>
      <c r="I65" s="116" t="str">
        <f t="shared" si="1"/>
        <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0.5</v>
      </c>
      <c r="N65" s="23">
        <f t="shared" ca="1" si="4"/>
        <v>0.5</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6.9</v>
      </c>
      <c r="U65" s="25">
        <f ca="1">IFERROR(INDEX(Socioeconomic!$G$8:$G$225,MATCH($C65,_xlfn.ANCHORARRAY(Socioeconomic!$C$8),0)),NA())</f>
        <v>0</v>
      </c>
      <c r="V65" s="25">
        <f ca="1">IFERROR(INDEX('Natural Hazard'!$G$8:$G$225,MATCH($C65,_xlfn.ANCHORARRAY('Natural Hazard'!$C$8),0)),NA())</f>
        <v>0</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0.51853997682502995</v>
      </c>
      <c r="AB65" s="25">
        <f ca="1">IFERROR(INDEX(Socioeconomic!$H$8:$H$225,MATCH($C65,_xlfn.ANCHORARRAY(Socioeconomic!$C$8),0)),NA())</f>
        <v>0.71428571428571297</v>
      </c>
      <c r="AC65" s="25">
        <f ca="1">IFERROR(INDEX('Natural Hazard'!$H$8:$H$225,MATCH($C65,_xlfn.ANCHORARRAY('Natural Hazard'!$C$8),0)),NA())</f>
        <v>4.6666666666666599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7</v>
      </c>
      <c r="AI65" s="25" t="e">
        <f ca="1">IFERROR(INDEX(Socioeconomic!$I$8:$I$225,MATCH($C65,_xlfn.ANCHORARRAY(Socioeconomic!$C$8),0)),NA())</f>
        <v>#N/A</v>
      </c>
      <c r="AJ65" s="25">
        <f ca="1">IFERROR(INDEX('Natural Hazard'!$I$8:$I$225,MATCH($C65,_xlfn.ANCHORARRAY('Natural Hazard'!$C$8),0)),NA())</f>
        <v>0</v>
      </c>
      <c r="AK65" s="25">
        <f ca="1">IFERROR(INDEX(Conflict!$I$8:$I$225,MATCH($C65,_xlfn.ANCHORARRAY(Conflict!$C$8),0)),NA())</f>
        <v>0</v>
      </c>
      <c r="AL65" s="49"/>
      <c r="AM65" s="25">
        <f>IFERROR(INDEX('Data Reliability'!$G$6:$G$409,MATCH($C65,'Data Reliability'!$E$6:$E$409,0)),NA())</f>
        <v>0</v>
      </c>
      <c r="AN65" s="25">
        <f>IFERROR(INDEX('Data Reliability'!$H$6:$H$409,MATCH($C65,'Data Reliability'!$E$6:$E$409,0)),NA())</f>
        <v>0.58333333333333304</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0</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1.80764774044032</v>
      </c>
      <c r="AB66" s="25">
        <f ca="1">IFERROR(INDEX(Socioeconomic!$H$8:$H$225,MATCH($C66,_xlfn.ANCHORARRAY(Socioeconomic!$C$8),0)),NA())</f>
        <v>0.71428571428571297</v>
      </c>
      <c r="AC66" s="25">
        <f ca="1">IFERROR(INDEX('Natural Hazard'!$H$8:$H$225,MATCH($C66,_xlfn.ANCHORARRAY('Natural Hazard'!$C$8),0)),NA())</f>
        <v>0.83333333333333304</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0</v>
      </c>
      <c r="AI66" s="25" t="e">
        <f ca="1">IFERROR(INDEX(Socioeconomic!$I$8:$I$225,MATCH($C66,_xlfn.ANCHORARRAY(Socioeconomic!$C$8),0)),NA())</f>
        <v>#N/A</v>
      </c>
      <c r="AJ66" s="25">
        <f ca="1">IFERROR(INDEX('Natural Hazard'!$I$8:$I$225,MATCH($C66,_xlfn.ANCHORARRAY('Natural Hazard'!$C$8),0)),NA())</f>
        <v>0</v>
      </c>
      <c r="AK66" s="25">
        <f ca="1">IFERROR(INDEX(Conflict!$I$8:$I$225,MATCH($C66,_xlfn.ANCHORARRAY(Conflict!$C$8),0)),NA())</f>
        <v>0</v>
      </c>
      <c r="AL66" s="49"/>
      <c r="AM66" s="25">
        <f>IFERROR(INDEX('Data Reliability'!$G$6:$G$409,MATCH($C66,'Data Reliability'!$E$6:$E$409,0)),NA())</f>
        <v>8.3333333333333301E-2</v>
      </c>
      <c r="AN66" s="25">
        <f>IFERROR(INDEX('Data Reliability'!$H$6:$H$409,MATCH($C66,'Data Reliability'!$E$6:$E$409,0)),NA())</f>
        <v>0.58333333333333304</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3.5</v>
      </c>
      <c r="H67" s="23">
        <f t="shared" ca="1" si="0"/>
        <v>3.5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2.5</v>
      </c>
      <c r="K67" s="23">
        <f t="shared" ca="1" si="2"/>
        <v>2.5</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3</v>
      </c>
      <c r="N67" s="23">
        <f t="shared" ca="1" si="4"/>
        <v>3</v>
      </c>
      <c r="O67" s="116" t="str">
        <f t="shared" si="5"/>
        <v/>
      </c>
      <c r="P67" s="24"/>
      <c r="Q67" s="49"/>
      <c r="R67" s="25">
        <f ca="1">IFERROR(INDEX(Health!$G$8:$G$225,MATCH($C67,_xlfn.ANCHORARRAY(Health!$C$8),0)),NA())</f>
        <v>7.1794978587902021</v>
      </c>
      <c r="S67" s="25">
        <f ca="1">IFERROR(INDEX(Food!$G$8:$G$225,MATCH($C67,_xlfn.ANCHORARRAY(Food!$C$8),0)),NA())</f>
        <v>9.8600514086450541</v>
      </c>
      <c r="T67" s="25">
        <f ca="1">IFERROR(INDEX(Macro!$G$8:$G$225,MATCH($C67,_xlfn.ANCHORARRAY(Macro!$C$8),0)),NA())</f>
        <v>4.6996852114859875</v>
      </c>
      <c r="U67" s="25">
        <f ca="1">IFERROR(INDEX(Socioeconomic!$G$8:$G$225,MATCH($C67,_xlfn.ANCHORARRAY(Socioeconomic!$C$8),0)),NA())</f>
        <v>0</v>
      </c>
      <c r="V67" s="25">
        <f ca="1">IFERROR(INDEX('Natural Hazard'!$G$8:$G$225,MATCH($C67,_xlfn.ANCHORARRAY('Natural Hazard'!$C$8),0)),NA())</f>
        <v>6.7082039324993685</v>
      </c>
      <c r="W67" s="25">
        <f ca="1">IFERROR(INDEX(Conflict!$G$8:$G$225,MATCH($C67,_xlfn.ANCHORARRAY(Conflict!$C$8),0)),NA())</f>
        <v>7.9707215184560045</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8.4994206257242197</v>
      </c>
      <c r="AB67" s="25">
        <f ca="1">IFERROR(INDEX(Socioeconomic!$H$8:$H$225,MATCH($C67,_xlfn.ANCHORARRAY(Socioeconomic!$C$8),0)),NA())</f>
        <v>8.71428571428571</v>
      </c>
      <c r="AC67" s="25">
        <f ca="1">IFERROR(INDEX('Natural Hazard'!$H$8:$H$225,MATCH($C67,_xlfn.ANCHORARRAY('Natural Hazard'!$C$8),0)),NA())</f>
        <v>4.5</v>
      </c>
      <c r="AD67" s="25">
        <f ca="1">IFERROR(INDEX(Conflict!$H$8:$H$225,MATCH($C67,_xlfn.ANCHORARRAY(Conflict!$C$8),0)),NA())</f>
        <v>10</v>
      </c>
      <c r="AE67" s="50"/>
      <c r="AF67" s="25">
        <f ca="1">IFERROR(INDEX(Health!$I$8:$I$225,MATCH($C67,_xlfn.ANCHORARRAY(Health!$C$8),0)),NA())</f>
        <v>10</v>
      </c>
      <c r="AG67" s="25">
        <f ca="1">IFERROR(INDEX(Food!$I$8:$I$225,MATCH($C67,_xlfn.ANCHORARRAY(Food!$C$8),0)),NA())</f>
        <v>10</v>
      </c>
      <c r="AH67" s="25">
        <f ca="1">IFERROR(INDEX(Macro!$I$8:$I$225,MATCH($C67,_xlfn.ANCHORARRAY(Macro!$C$8),0)),NA())</f>
        <v>2.5986525505293598</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6.3532401524777598</v>
      </c>
      <c r="AL67" s="49"/>
      <c r="AM67" s="25">
        <f>IFERROR(INDEX('Data Reliability'!$G$6:$G$409,MATCH($C67,'Data Reliability'!$E$6:$E$409,0)),NA())</f>
        <v>0</v>
      </c>
      <c r="AN67" s="25">
        <f>IFERROR(INDEX('Data Reliability'!$H$6:$H$409,MATCH($C67,'Data Reliability'!$E$6:$E$409,0)),NA())</f>
        <v>0.3</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0.5</v>
      </c>
      <c r="N68" s="23">
        <f t="shared" ca="1" si="4"/>
        <v>0.5</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0</v>
      </c>
      <c r="AB68" s="25">
        <f ca="1">IFERROR(INDEX(Socioeconomic!$H$8:$H$225,MATCH($C68,_xlfn.ANCHORARRAY(Socioeconomic!$C$8),0)),NA())</f>
        <v>0.28571428571428598</v>
      </c>
      <c r="AC68" s="25">
        <f ca="1">IFERROR(INDEX('Natural Hazard'!$H$8:$H$225,MATCH($C68,_xlfn.ANCHORARRAY('Natural Hazard'!$C$8),0)),NA())</f>
        <v>2.1666666666666599</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4.1385948026949002</v>
      </c>
      <c r="AI68" s="25" t="e">
        <f ca="1">IFERROR(INDEX(Socioeconomic!$I$8:$I$225,MATCH($C68,_xlfn.ANCHORARRAY(Socioeconomic!$C$8),0)),NA())</f>
        <v>#N/A</v>
      </c>
      <c r="AJ68" s="25">
        <f ca="1">IFERROR(INDEX('Natural Hazard'!$I$8:$I$225,MATCH($C68,_xlfn.ANCHORARRAY('Natural Hazard'!$C$8),0)),NA())</f>
        <v>0</v>
      </c>
      <c r="AK68" s="25">
        <f ca="1">IFERROR(INDEX(Conflict!$I$8:$I$225,MATCH($C68,_xlfn.ANCHORARRAY(Conflict!$C$8),0)),NA())</f>
        <v>7</v>
      </c>
      <c r="AL68" s="49"/>
      <c r="AM68" s="25">
        <f>IFERROR(INDEX('Data Reliability'!$G$6:$G$409,MATCH($C68,'Data Reliability'!$E$6:$E$409,0)),NA())</f>
        <v>0</v>
      </c>
      <c r="AN68" s="25">
        <f>IFERROR(INDEX('Data Reliability'!$H$6:$H$409,MATCH($C68,'Data Reliability'!$E$6:$E$409,0)),NA())</f>
        <v>0.58333333333333304</v>
      </c>
    </row>
    <row r="69" spans="2:40" x14ac:dyDescent="0.2">
      <c r="B69" s="28" t="s">
        <v>113</v>
      </c>
      <c r="C69" s="28" t="s">
        <v>114</v>
      </c>
      <c r="D69" s="28" t="s">
        <v>436</v>
      </c>
      <c r="E69" s="28" t="s">
        <v>533</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v>
      </c>
      <c r="H69" s="23">
        <f t="shared" ca="1" si="0"/>
        <v>1</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0.5</v>
      </c>
      <c r="K69" s="23">
        <f t="shared" ca="1" si="2"/>
        <v>0.5</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v>
      </c>
      <c r="N69" s="23">
        <f t="shared" ca="1" si="4"/>
        <v>1</v>
      </c>
      <c r="O69" s="116" t="str">
        <f t="shared" si="5"/>
        <v>!</v>
      </c>
      <c r="P69" s="24"/>
      <c r="Q69" s="49"/>
      <c r="R69" s="25">
        <f ca="1">IFERROR(INDEX(Health!$G$8:$G$225,MATCH($C69,_xlfn.ANCHORARRAY(Health!$C$8),0)),NA())</f>
        <v>9.3021831977712583</v>
      </c>
      <c r="S69" s="25">
        <f ca="1">IFERROR(INDEX(Food!$G$8:$G$225,MATCH($C69,_xlfn.ANCHORARRAY(Food!$C$8),0)),NA())</f>
        <v>0</v>
      </c>
      <c r="T69" s="25" t="e">
        <f ca="1">IFERROR(INDEX(Macro!$G$8:$G$225,MATCH($C69,_xlfn.ANCHORARRAY(Macro!$C$8),0)),NA())</f>
        <v>#N/A</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t="e">
        <f ca="1">IFERROR(INDEX(Macro!$H$8:$H$225,MATCH($C69,_xlfn.ANCHORARRAY(Macro!$C$8),0)),NA())</f>
        <v>#N/A</v>
      </c>
      <c r="AB69" s="25">
        <f ca="1">IFERROR(INDEX(Socioeconomic!$H$8:$H$225,MATCH($C69,_xlfn.ANCHORARRAY(Socioeconomic!$C$8),0)),NA())</f>
        <v>6</v>
      </c>
      <c r="AC69" s="25">
        <f ca="1">IFERROR(INDEX('Natural Hazard'!$H$8:$H$225,MATCH($C69,_xlfn.ANCHORARRAY('Natural Hazard'!$C$8),0)),NA())</f>
        <v>6.5</v>
      </c>
      <c r="AD69" s="25">
        <f ca="1">IFERROR(INDEX(Conflict!$H$8:$H$225,MATCH($C69,_xlfn.ANCHORARRAY(Conflict!$C$8),0)),NA())</f>
        <v>1.8565884635738199</v>
      </c>
      <c r="AE69" s="50"/>
      <c r="AF69" s="25">
        <f ca="1">IFERROR(INDEX(Health!$I$8:$I$225,MATCH($C69,_xlfn.ANCHORARRAY(Health!$C$8),0)),NA())</f>
        <v>10</v>
      </c>
      <c r="AG69" s="25" t="e">
        <f ca="1">IFERROR(INDEX(Food!$I$8:$I$225,MATCH($C69,_xlfn.ANCHORARRAY(Food!$C$8),0)),NA())</f>
        <v>#N/A</v>
      </c>
      <c r="AH69" s="25" t="e">
        <f ca="1">IFERROR(INDEX(Macro!$I$8:$I$225,MATCH($C69,_xlfn.ANCHORARRAY(Macro!$C$8),0)),NA())</f>
        <v>#N/A</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0.25</v>
      </c>
      <c r="AN69" s="25">
        <f>IFERROR(INDEX('Data Reliability'!$H$6:$H$409,MATCH($C69,'Data Reliability'!$E$6:$E$409,0)),NA())</f>
        <v>0.61111111111111105</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v>
      </c>
      <c r="N70" s="23">
        <f t="shared" ref="N70:N133" ca="1" si="10">M70</f>
        <v>0</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0.99179318767672453</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0.14194669756662701</v>
      </c>
      <c r="AB70" s="25">
        <f ca="1">IFERROR(INDEX(Socioeconomic!$H$8:$H$225,MATCH($C70,_xlfn.ANCHORARRAY(Socioeconomic!$C$8),0)),NA())</f>
        <v>0.57142857142857095</v>
      </c>
      <c r="AC70" s="25">
        <f ca="1">IFERROR(INDEX('Natural Hazard'!$H$8:$H$225,MATCH($C70,_xlfn.ANCHORARRAY('Natural Hazard'!$C$8),0)),NA())</f>
        <v>4.8333333333333304</v>
      </c>
      <c r="AD70" s="25">
        <f ca="1">IFERROR(INDEX(Conflict!$H$8:$H$225,MATCH($C70,_xlfn.ANCHORARRAY(Conflict!$C$8),0)),NA())</f>
        <v>0</v>
      </c>
      <c r="AE70" s="50"/>
      <c r="AF70" s="25">
        <f ca="1">IFERROR(INDEX(Health!$I$8:$I$225,MATCH($C70,_xlfn.ANCHORARRAY(Health!$C$8),0)),NA())</f>
        <v>0</v>
      </c>
      <c r="AG70" s="25" t="e">
        <f ca="1">IFERROR(INDEX(Food!$I$8:$I$225,MATCH($C70,_xlfn.ANCHORARRAY(Food!$C$8),0)),NA())</f>
        <v>#N/A</v>
      </c>
      <c r="AH70" s="25">
        <f ca="1">IFERROR(INDEX(Macro!$I$8:$I$225,MATCH($C70,_xlfn.ANCHORARRAY(Macro!$C$8),0)),NA())</f>
        <v>6.9297401347449501</v>
      </c>
      <c r="AI70" s="25" t="e">
        <f ca="1">IFERROR(INDEX(Socioeconomic!$I$8:$I$225,MATCH($C70,_xlfn.ANCHORARRAY(Socioeconomic!$C$8),0)),NA())</f>
        <v>#N/A</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0</v>
      </c>
      <c r="AN70" s="25">
        <f>IFERROR(INDEX('Data Reliability'!$H$6:$H$409,MATCH($C70,'Data Reliability'!$E$6:$E$409,0)),NA())</f>
        <v>0.483333333333333</v>
      </c>
    </row>
    <row r="71" spans="2:40" x14ac:dyDescent="0.2">
      <c r="B71" s="28" t="s">
        <v>721</v>
      </c>
      <c r="C71" s="28" t="s">
        <v>689</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0.91666666666666696</v>
      </c>
      <c r="AN71" s="25">
        <f>IFERROR(INDEX('Data Reliability'!$H$6:$H$409,MATCH($C71,'Data Reliability'!$E$6:$E$409,0)),NA())</f>
        <v>0.78333333333333299</v>
      </c>
    </row>
    <row r="72" spans="2:40" x14ac:dyDescent="0.2">
      <c r="B72" s="28" t="s">
        <v>722</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0.5</v>
      </c>
      <c r="H72" s="23">
        <f t="shared" ca="1" si="6"/>
        <v>0.5</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1</v>
      </c>
      <c r="N72" s="23">
        <f t="shared" ca="1" si="10"/>
        <v>1</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5.9160797830996161</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3.5</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10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1.5</v>
      </c>
      <c r="H73" s="23">
        <f t="shared" ca="1" si="6"/>
        <v>1.5</v>
      </c>
      <c r="I73" s="116" t="str">
        <f t="shared" si="7"/>
        <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2.5</v>
      </c>
      <c r="N73" s="23">
        <f t="shared" ca="1" si="10"/>
        <v>2.5</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6.8282393110877075</v>
      </c>
      <c r="U73" s="25">
        <f ca="1">IFERROR(INDEX(Socioeconomic!$G$8:$G$225,MATCH($C73,_xlfn.ANCHORARRAY(Socioeconomic!$C$8),0)),NA())</f>
        <v>4.9038186507061576</v>
      </c>
      <c r="V73" s="25">
        <f ca="1">IFERROR(INDEX('Natural Hazard'!$G$8:$G$225,MATCH($C73,_xlfn.ANCHORARRAY('Natural Hazard'!$C$8),0)),NA())</f>
        <v>0</v>
      </c>
      <c r="W73" s="25">
        <f ca="1">IFERROR(INDEX(Conflict!$G$8:$G$225,MATCH($C73,_xlfn.ANCHORARRAY(Conflict!$C$8),0)),NA())</f>
        <v>2.8640015452062402</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5.1535341830822698</v>
      </c>
      <c r="AB73" s="25">
        <f ca="1">IFERROR(INDEX(Socioeconomic!$H$8:$H$225,MATCH($C73,_xlfn.ANCHORARRAY(Socioeconomic!$C$8),0)),NA())</f>
        <v>6</v>
      </c>
      <c r="AC73" s="25">
        <f ca="1">IFERROR(INDEX('Natural Hazard'!$H$8:$H$225,MATCH($C73,_xlfn.ANCHORARRAY('Natural Hazard'!$C$8),0)),NA())</f>
        <v>3.5</v>
      </c>
      <c r="AD73" s="25">
        <f ca="1">IFERROR(INDEX(Conflict!$H$8:$H$225,MATCH($C73,_xlfn.ANCHORARRAY(Conflict!$C$8),0)),NA())</f>
        <v>0.82025048509437304</v>
      </c>
      <c r="AE73" s="50"/>
      <c r="AF73" s="25">
        <f ca="1">IFERROR(INDEX(Health!$I$8:$I$225,MATCH($C73,_xlfn.ANCHORARRAY(Health!$C$8),0)),NA())</f>
        <v>10</v>
      </c>
      <c r="AG73" s="25" t="e">
        <f ca="1">IFERROR(INDEX(Food!$I$8:$I$225,MATCH($C73,_xlfn.ANCHORARRAY(Food!$C$8),0)),NA())</f>
        <v>#N/A</v>
      </c>
      <c r="AH73" s="25">
        <f ca="1">IFERROR(INDEX(Macro!$I$8:$I$225,MATCH($C73,_xlfn.ANCHORARRAY(Macro!$C$8),0)),NA())</f>
        <v>9.0471607314725802</v>
      </c>
      <c r="AI73" s="25">
        <f ca="1">IFERROR(INDEX(Socioeconomic!$I$8:$I$225,MATCH($C73,_xlfn.ANCHORARRAY(Socioeconomic!$C$8),0)),NA())</f>
        <v>4.0079062265022598</v>
      </c>
      <c r="AJ73" s="25">
        <f ca="1">IFERROR(INDEX('Natural Hazard'!$I$8:$I$225,MATCH($C73,_xlfn.ANCHORARRAY('Natural Hazard'!$C$8),0)),NA())</f>
        <v>0</v>
      </c>
      <c r="AK73" s="25">
        <f ca="1">IFERROR(INDEX(Conflict!$I$8:$I$225,MATCH($C73,_xlfn.ANCHORARRAY(Conflict!$C$8),0)),NA())</f>
        <v>10</v>
      </c>
      <c r="AL73" s="49"/>
      <c r="AM73" s="25">
        <f>IFERROR(INDEX('Data Reliability'!$G$6:$G$409,MATCH($C73,'Data Reliability'!$E$6:$E$409,0)),NA())</f>
        <v>8.3333333333333301E-2</v>
      </c>
      <c r="AN73" s="25">
        <f>IFERROR(INDEX('Data Reliability'!$H$6:$H$409,MATCH($C73,'Data Reliability'!$E$6:$E$409,0)),NA())</f>
        <v>0.37777777777777799</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0.5</v>
      </c>
      <c r="N74" s="23">
        <f t="shared" ca="1" si="10"/>
        <v>0.5</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1.9797876108545378</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1.85110081112398</v>
      </c>
      <c r="AB74" s="25">
        <f ca="1">IFERROR(INDEX(Socioeconomic!$H$8:$H$225,MATCH($C74,_xlfn.ANCHORARRAY(Socioeconomic!$C$8),0)),NA())</f>
        <v>0.57142857142857095</v>
      </c>
      <c r="AC74" s="25">
        <f ca="1">IFERROR(INDEX('Natural Hazard'!$H$8:$H$225,MATCH($C74,_xlfn.ANCHORARRAY('Natural Hazard'!$C$8),0)),NA())</f>
        <v>4</v>
      </c>
      <c r="AD74" s="25">
        <f ca="1">IFERROR(INDEX(Conflict!$H$8:$H$225,MATCH($C74,_xlfn.ANCHORARRAY(Conflict!$C$8),0)),NA())</f>
        <v>0</v>
      </c>
      <c r="AE74" s="50"/>
      <c r="AF74" s="25">
        <f ca="1">IFERROR(INDEX(Health!$I$8:$I$225,MATCH($C74,_xlfn.ANCHORARRAY(Health!$C$8),0)),NA())</f>
        <v>7</v>
      </c>
      <c r="AG74" s="25" t="e">
        <f ca="1">IFERROR(INDEX(Food!$I$8:$I$225,MATCH($C74,_xlfn.ANCHORARRAY(Food!$C$8),0)),NA())</f>
        <v>#N/A</v>
      </c>
      <c r="AH74" s="25">
        <f ca="1">IFERROR(INDEX(Macro!$I$8:$I$225,MATCH($C74,_xlfn.ANCHORARRAY(Macro!$C$8),0)),NA())</f>
        <v>2.1174205967276198</v>
      </c>
      <c r="AI74" s="25" t="e">
        <f ca="1">IFERROR(INDEX(Socioeconomic!$I$8:$I$225,MATCH($C74,_xlfn.ANCHORARRAY(Socioeconomic!$C$8),0)),NA())</f>
        <v>#N/A</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0</v>
      </c>
      <c r="AN74" s="25">
        <f>IFERROR(INDEX('Data Reliability'!$H$6:$H$409,MATCH($C74,'Data Reliability'!$E$6:$E$409,0)),NA())</f>
        <v>0.51666666666666705</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v>
      </c>
      <c r="H75" s="23">
        <f t="shared" ca="1" si="6"/>
        <v>0</v>
      </c>
      <c r="I75" s="116" t="str">
        <f t="shared" si="7"/>
        <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0</v>
      </c>
      <c r="N75" s="23">
        <f t="shared" ca="1" si="10"/>
        <v>0</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2.9952726184384542</v>
      </c>
      <c r="U75" s="25">
        <f ca="1">IFERROR(INDEX(Socioeconomic!$G$8:$G$225,MATCH($C75,_xlfn.ANCHORARRAY(Socioeconomic!$C$8),0)),NA())</f>
        <v>0</v>
      </c>
      <c r="V75" s="25">
        <f ca="1">IFERROR(INDEX('Natural Hazard'!$G$8:$G$225,MATCH($C75,_xlfn.ANCHORARRAY('Natural Hazard'!$C$8),0)),NA())</f>
        <v>0</v>
      </c>
      <c r="W75" s="25">
        <f ca="1">IFERROR(INDEX(Conflict!$G$8:$G$225,MATCH($C75,_xlfn.ANCHORARRAY(Conflict!$C$8),0)),NA())</f>
        <v>0</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1.50347624565469</v>
      </c>
      <c r="AB75" s="25">
        <f ca="1">IFERROR(INDEX(Socioeconomic!$H$8:$H$225,MATCH($C75,_xlfn.ANCHORARRAY(Socioeconomic!$C$8),0)),NA())</f>
        <v>4.1428571428571397</v>
      </c>
      <c r="AC75" s="25">
        <f ca="1">IFERROR(INDEX('Natural Hazard'!$H$8:$H$225,MATCH($C75,_xlfn.ANCHORARRAY('Natural Hazard'!$C$8),0)),NA())</f>
        <v>5.8333333333333304</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5.9672762271414799</v>
      </c>
      <c r="AI75" s="25">
        <f ca="1">IFERROR(INDEX(Socioeconomic!$I$8:$I$225,MATCH($C75,_xlfn.ANCHORARRAY(Socioeconomic!$C$8),0)),NA())</f>
        <v>0</v>
      </c>
      <c r="AJ75" s="25">
        <f ca="1">IFERROR(INDEX('Natural Hazard'!$I$8:$I$225,MATCH($C75,_xlfn.ANCHORARRAY('Natural Hazard'!$C$8),0)),NA())</f>
        <v>0</v>
      </c>
      <c r="AK75" s="25">
        <f ca="1">IFERROR(INDEX(Conflict!$I$8:$I$225,MATCH($C75,_xlfn.ANCHORARRAY(Conflict!$C$8),0)),NA())</f>
        <v>0</v>
      </c>
      <c r="AL75" s="49"/>
      <c r="AM75" s="25">
        <f>IFERROR(INDEX('Data Reliability'!$G$6:$G$409,MATCH($C75,'Data Reliability'!$E$6:$E$409,0)),NA())</f>
        <v>8.3333333333333301E-2</v>
      </c>
      <c r="AN75" s="25">
        <f>IFERROR(INDEX('Data Reliability'!$H$6:$H$409,MATCH($C75,'Data Reliability'!$E$6:$E$409,0)),NA())</f>
        <v>0.49444444444444402</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1.5</v>
      </c>
      <c r="H76" s="23">
        <f t="shared" ca="1" si="6"/>
        <v>1.5</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1.5</v>
      </c>
      <c r="K76" s="23">
        <f t="shared" ca="1" si="8"/>
        <v>1.5</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1.5</v>
      </c>
      <c r="N76" s="23">
        <f t="shared" ca="1" si="10"/>
        <v>1.5</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6.2670477981558355</v>
      </c>
      <c r="U76" s="25">
        <f ca="1">IFERROR(INDEX(Socioeconomic!$G$8:$G$225,MATCH($C76,_xlfn.ANCHORARRAY(Socioeconomic!$C$8),0)),NA())</f>
        <v>8.6189160737133417</v>
      </c>
      <c r="V76" s="25">
        <f ca="1">IFERROR(INDEX('Natural Hazard'!$G$8:$G$225,MATCH($C76,_xlfn.ANCHORARRAY('Natural Hazard'!$C$8),0)),NA())</f>
        <v>0</v>
      </c>
      <c r="W76" s="25">
        <f ca="1">IFERROR(INDEX(Conflict!$G$8:$G$225,MATCH($C76,_xlfn.ANCHORARRAY(Conflict!$C$8),0)),NA())</f>
        <v>1.0196473252559022</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7.8476245654692898</v>
      </c>
      <c r="AB76" s="25">
        <f ca="1">IFERROR(INDEX(Socioeconomic!$H$8:$H$225,MATCH($C76,_xlfn.ANCHORARRAY(Socioeconomic!$C$8),0)),NA())</f>
        <v>7.4285714285714199</v>
      </c>
      <c r="AC76" s="25">
        <f ca="1">IFERROR(INDEX('Natural Hazard'!$H$8:$H$225,MATCH($C76,_xlfn.ANCHORARRAY('Natural Hazard'!$C$8),0)),NA())</f>
        <v>3.6666666666666599</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5.0048123195380203</v>
      </c>
      <c r="AI76" s="25">
        <f ca="1">IFERROR(INDEX(Socioeconomic!$I$8:$I$225,MATCH($C76,_xlfn.ANCHORARRAY(Socioeconomic!$C$8),0)),NA())</f>
        <v>10</v>
      </c>
      <c r="AJ76" s="25">
        <f ca="1">IFERROR(INDEX('Natural Hazard'!$I$8:$I$225,MATCH($C76,_xlfn.ANCHORARRAY('Natural Hazard'!$C$8),0)),NA())</f>
        <v>0</v>
      </c>
      <c r="AK76" s="25">
        <f ca="1">IFERROR(INDEX(Conflict!$I$8:$I$225,MATCH($C76,_xlfn.ANCHORARRAY(Conflict!$C$8),0)),NA())</f>
        <v>9.0676149328212592</v>
      </c>
      <c r="AL76" s="49"/>
      <c r="AM76" s="25">
        <f>IFERROR(INDEX('Data Reliability'!$G$6:$G$409,MATCH($C76,'Data Reliability'!$E$6:$E$409,0)),NA())</f>
        <v>0</v>
      </c>
      <c r="AN76" s="25">
        <f>IFERROR(INDEX('Data Reliability'!$H$6:$H$409,MATCH($C76,'Data Reliability'!$E$6:$E$409,0)),NA())</f>
        <v>0.49444444444444402</v>
      </c>
    </row>
    <row r="77" spans="2:40" x14ac:dyDescent="0.2">
      <c r="B77" s="28" t="s">
        <v>723</v>
      </c>
      <c r="C77" s="28" t="s">
        <v>690</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1</v>
      </c>
      <c r="H77" s="23">
        <f t="shared" ca="1" si="6"/>
        <v>1</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1</v>
      </c>
      <c r="N77" s="23">
        <f t="shared" ca="1" si="10"/>
        <v>1</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10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10</v>
      </c>
      <c r="AK77" s="25">
        <f ca="1">IFERROR(INDEX(Conflict!$I$8:$I$225,MATCH($C77,_xlfn.ANCHORARRAY(Conflict!$C$8),0)),NA())</f>
        <v>0</v>
      </c>
      <c r="AL77" s="49"/>
      <c r="AM77" s="25">
        <f>IFERROR(INDEX('Data Reliability'!$G$6:$G$409,MATCH($C77,'Data Reliability'!$E$6:$E$409,0)),NA())</f>
        <v>0.91666666666666696</v>
      </c>
      <c r="AN77" s="25">
        <f>IFERROR(INDEX('Data Reliability'!$H$6:$H$409,MATCH($C77,'Data Reliability'!$E$6:$E$409,0)),NA())</f>
        <v>0.78333333333333299</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2</v>
      </c>
      <c r="H78" s="23">
        <f t="shared" ca="1" si="6"/>
        <v>2</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v>
      </c>
      <c r="K78" s="23">
        <f t="shared" ca="1" si="8"/>
        <v>2</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v>
      </c>
      <c r="N78" s="23">
        <f t="shared" ca="1" si="10"/>
        <v>1</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6.3016092710115865</v>
      </c>
      <c r="U78" s="25">
        <f ca="1">IFERROR(INDEX(Socioeconomic!$G$8:$G$225,MATCH($C78,_xlfn.ANCHORARRAY(Socioeconomic!$C$8),0)),NA())</f>
        <v>5.9314893544172547</v>
      </c>
      <c r="V78" s="25">
        <f ca="1">IFERROR(INDEX('Natural Hazard'!$G$8:$G$225,MATCH($C78,_xlfn.ANCHORARRAY('Natural Hazard'!$C$8),0)),NA())</f>
        <v>0</v>
      </c>
      <c r="W78" s="25">
        <f ca="1">IFERROR(INDEX(Conflict!$G$8:$G$225,MATCH($C78,_xlfn.ANCHORARRAY(Conflict!$C$8),0)),NA())</f>
        <v>0</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6.9930475086906103</v>
      </c>
      <c r="AB78" s="25">
        <f ca="1">IFERROR(INDEX(Socioeconomic!$H$8:$H$225,MATCH($C78,_xlfn.ANCHORARRAY(Socioeconomic!$C$8),0)),NA())</f>
        <v>8.8571428571428505</v>
      </c>
      <c r="AC78" s="25">
        <f ca="1">IFERROR(INDEX('Natural Hazard'!$H$8:$H$225,MATCH($C78,_xlfn.ANCHORARRAY('Natural Hazard'!$C$8),0)),NA())</f>
        <v>4.5</v>
      </c>
      <c r="AD78" s="25">
        <f ca="1">IFERROR(INDEX(Conflict!$H$8:$H$225,MATCH($C78,_xlfn.ANCHORARRAY(Conflict!$C$8),0)),NA())</f>
        <v>8.0966660786734792</v>
      </c>
      <c r="AE78" s="50"/>
      <c r="AF78" s="25">
        <f ca="1">IFERROR(INDEX(Health!$I$8:$I$225,MATCH($C78,_xlfn.ANCHORARRAY(Health!$C$8),0)),NA())</f>
        <v>10</v>
      </c>
      <c r="AG78" s="25" t="e">
        <f ca="1">IFERROR(INDEX(Food!$I$8:$I$225,MATCH($C78,_xlfn.ANCHORARRAY(Food!$C$8),0)),NA())</f>
        <v>#N/A</v>
      </c>
      <c r="AH78" s="25">
        <f ca="1">IFERROR(INDEX(Macro!$I$8:$I$225,MATCH($C78,_xlfn.ANCHORARRAY(Macro!$C$8),0)),NA())</f>
        <v>5.6785370548604499</v>
      </c>
      <c r="AI78" s="25">
        <f ca="1">IFERROR(INDEX(Socioeconomic!$I$8:$I$225,MATCH($C78,_xlfn.ANCHORARRAY(Socioeconomic!$C$8),0)),NA())</f>
        <v>3.9722251892089799</v>
      </c>
      <c r="AJ78" s="25">
        <f ca="1">IFERROR(INDEX('Natural Hazard'!$I$8:$I$225,MATCH($C78,_xlfn.ANCHORARRAY('Natural Hazard'!$C$8),0)),NA())</f>
        <v>0</v>
      </c>
      <c r="AK78" s="25">
        <f ca="1">IFERROR(INDEX(Conflict!$I$8:$I$225,MATCH($C78,_xlfn.ANCHORARRAY(Conflict!$C$8),0)),NA())</f>
        <v>0</v>
      </c>
      <c r="AL78" s="49"/>
      <c r="AM78" s="25">
        <f>IFERROR(INDEX('Data Reliability'!$G$6:$G$409,MATCH($C78,'Data Reliability'!$E$6:$E$409,0)),NA())</f>
        <v>0</v>
      </c>
      <c r="AN78" s="25">
        <f>IFERROR(INDEX('Data Reliability'!$H$6:$H$409,MATCH($C78,'Data Reliability'!$E$6:$E$409,0)),NA())</f>
        <v>0.37777777777777799</v>
      </c>
    </row>
    <row r="79" spans="2:40" x14ac:dyDescent="0.2">
      <c r="B79" s="28" t="s">
        <v>724</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2</v>
      </c>
      <c r="H79" s="23">
        <f t="shared" ca="1" si="6"/>
        <v>2</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2</v>
      </c>
      <c r="K79" s="23">
        <f t="shared" ca="1" si="8"/>
        <v>2</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1</v>
      </c>
      <c r="N79" s="23">
        <f t="shared" ca="1" si="10"/>
        <v>1</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5.7139835920488116</v>
      </c>
      <c r="U79" s="25">
        <f ca="1">IFERROR(INDEX(Socioeconomic!$G$8:$G$225,MATCH($C79,_xlfn.ANCHORARRAY(Socioeconomic!$C$8),0)),NA())</f>
        <v>10</v>
      </c>
      <c r="V79" s="25">
        <f ca="1">IFERROR(INDEX('Natural Hazard'!$G$8:$G$225,MATCH($C79,_xlfn.ANCHORARRAY('Natural Hazard'!$C$8),0)),NA())</f>
        <v>0</v>
      </c>
      <c r="W79" s="25">
        <f ca="1">IFERROR(INDEX(Conflict!$G$8:$G$225,MATCH($C79,_xlfn.ANCHORARRAY(Conflict!$C$8),0)),NA())</f>
        <v>2.3745388171513739</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5.8487833140208503</v>
      </c>
      <c r="AB79" s="25">
        <f ca="1">IFERROR(INDEX(Socioeconomic!$H$8:$H$225,MATCH($C79,_xlfn.ANCHORARRAY(Socioeconomic!$C$8),0)),NA())</f>
        <v>10</v>
      </c>
      <c r="AC79" s="25">
        <f ca="1">IFERROR(INDEX('Natural Hazard'!$H$8:$H$225,MATCH($C79,_xlfn.ANCHORARRAY('Natural Hazard'!$C$8),0)),NA())</f>
        <v>2.8333333333333299</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5.5822906641000998</v>
      </c>
      <c r="AI79" s="25">
        <f ca="1">IFERROR(INDEX(Socioeconomic!$I$8:$I$225,MATCH($C79,_xlfn.ANCHORARRAY(Socioeconomic!$C$8),0)),NA())</f>
        <v>10</v>
      </c>
      <c r="AJ79" s="25">
        <f ca="1">IFERROR(INDEX('Natural Hazard'!$I$8:$I$225,MATCH($C79,_xlfn.ANCHORARRAY('Natural Hazard'!$C$8),0)),NA())</f>
        <v>0</v>
      </c>
      <c r="AK79" s="25">
        <f ca="1">IFERROR(INDEX(Conflict!$I$8:$I$225,MATCH($C79,_xlfn.ANCHORARRAY(Conflict!$C$8),0)),NA())</f>
        <v>1.78571428571427</v>
      </c>
      <c r="AL79" s="49"/>
      <c r="AM79" s="25">
        <f>IFERROR(INDEX('Data Reliability'!$G$6:$G$409,MATCH($C79,'Data Reliability'!$E$6:$E$409,0)),NA())</f>
        <v>8.3333333333333301E-2</v>
      </c>
      <c r="AN79" s="25">
        <f>IFERROR(INDEX('Data Reliability'!$H$6:$H$409,MATCH($C79,'Data Reliability'!$E$6:$E$409,0)),NA())</f>
        <v>0.43888888888888899</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1</v>
      </c>
      <c r="H80" s="23">
        <f t="shared" ca="1" si="6"/>
        <v>1</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1</v>
      </c>
      <c r="N80" s="23">
        <f t="shared" ca="1" si="10"/>
        <v>1</v>
      </c>
      <c r="O80" s="116" t="str">
        <f t="shared" si="11"/>
        <v>!</v>
      </c>
      <c r="P80" s="24"/>
      <c r="Q80" s="49"/>
      <c r="R80" s="25">
        <f ca="1">IFERROR(INDEX(Health!$G$8:$G$225,MATCH($C80,_xlfn.ANCHORARRAY(Health!$C$8),0)),NA())</f>
        <v>0</v>
      </c>
      <c r="S80" s="25">
        <f ca="1">IFERROR(INDEX(Food!$G$8:$G$225,MATCH($C80,_xlfn.ANCHORARRAY(Food!$C$8),0)),NA())</f>
        <v>2.9428365706134123</v>
      </c>
      <c r="T80" s="25" t="e">
        <f ca="1">IFERROR(INDEX(Macro!$G$8:$G$225,MATCH($C80,_xlfn.ANCHORARRAY(Macro!$C$8),0)),NA())</f>
        <v>#N/A</v>
      </c>
      <c r="U80" s="25">
        <f ca="1">IFERROR(INDEX(Socioeconomic!$G$8:$G$225,MATCH($C80,_xlfn.ANCHORARRAY(Socioeconomic!$C$8),0)),NA())</f>
        <v>9.9283144879394563</v>
      </c>
      <c r="V80" s="25">
        <f ca="1">IFERROR(INDEX('Natural Hazard'!$G$8:$G$225,MATCH($C80,_xlfn.ANCHORARRAY('Natural Hazard'!$C$8),0)),NA())</f>
        <v>0</v>
      </c>
      <c r="W80" s="25">
        <f ca="1">IFERROR(INDEX(Conflict!$G$8:$G$225,MATCH($C80,_xlfn.ANCHORARRAY(Conflict!$C$8),0)),NA())</f>
        <v>0</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9.8571428571428505</v>
      </c>
      <c r="AC80" s="25">
        <f ca="1">IFERROR(INDEX('Natural Hazard'!$H$8:$H$225,MATCH($C80,_xlfn.ANCHORARRAY('Natural Hazard'!$C$8),0)),NA())</f>
        <v>2.1666666666666599</v>
      </c>
      <c r="AD80" s="25">
        <f ca="1">IFERROR(INDEX(Conflict!$H$8:$H$225,MATCH($C80,_xlfn.ANCHORARRAY(Conflict!$C$8),0)),NA())</f>
        <v>10</v>
      </c>
      <c r="AE80" s="50"/>
      <c r="AF80" s="25">
        <f ca="1">IFERROR(INDEX(Health!$I$8:$I$225,MATCH($C80,_xlfn.ANCHORARRAY(Health!$C$8),0)),NA())</f>
        <v>0</v>
      </c>
      <c r="AG80" s="25">
        <f ca="1">IFERROR(INDEX(Food!$I$8:$I$225,MATCH($C80,_xlfn.ANCHORARRAY(Food!$C$8),0)),NA())</f>
        <v>1</v>
      </c>
      <c r="AH80" s="25" t="e">
        <f ca="1">IFERROR(INDEX(Macro!$I$8:$I$225,MATCH($C80,_xlfn.ANCHORARRAY(Macro!$C$8),0)),NA())</f>
        <v>#N/A</v>
      </c>
      <c r="AI80" s="25">
        <f ca="1">IFERROR(INDEX(Socioeconomic!$I$8:$I$225,MATCH($C80,_xlfn.ANCHORARRAY(Socioeconomic!$C$8),0)),NA())</f>
        <v>10</v>
      </c>
      <c r="AJ80" s="25">
        <f ca="1">IFERROR(INDEX('Natural Hazard'!$I$8:$I$225,MATCH($C80,_xlfn.ANCHORARRAY('Natural Hazard'!$C$8),0)),NA())</f>
        <v>0</v>
      </c>
      <c r="AK80" s="25">
        <f ca="1">IFERROR(INDEX(Conflict!$I$8:$I$225,MATCH($C80,_xlfn.ANCHORARRAY(Conflict!$C$8),0)),NA())</f>
        <v>0</v>
      </c>
      <c r="AL80" s="49"/>
      <c r="AM80" s="25">
        <f>IFERROR(INDEX('Data Reliability'!$G$6:$G$409,MATCH($C80,'Data Reliability'!$E$6:$E$409,0)),NA())</f>
        <v>0.25</v>
      </c>
      <c r="AN80" s="25">
        <f>IFERROR(INDEX('Data Reliability'!$H$6:$H$409,MATCH($C80,'Data Reliability'!$E$6:$E$409,0)),NA())</f>
        <v>0.63888888888888895</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1.5</v>
      </c>
      <c r="H81" s="23">
        <f t="shared" ca="1" si="6"/>
        <v>1.5</v>
      </c>
      <c r="I81" s="116" t="str">
        <f t="shared" si="7"/>
        <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6.8376650902982101</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6.7468134414831997</v>
      </c>
      <c r="AB81" s="25">
        <f ca="1">IFERROR(INDEX(Socioeconomic!$H$8:$H$225,MATCH($C81,_xlfn.ANCHORARRAY(Socioeconomic!$C$8),0)),NA())</f>
        <v>5.8571428571428497</v>
      </c>
      <c r="AC81" s="25">
        <f ca="1">IFERROR(INDEX('Natural Hazard'!$H$8:$H$225,MATCH($C81,_xlfn.ANCHORARRAY('Natural Hazard'!$C$8),0)),NA())</f>
        <v>2.1666666666666599</v>
      </c>
      <c r="AD81" s="25">
        <f ca="1">IFERROR(INDEX(Conflict!$H$8:$H$225,MATCH($C81,_xlfn.ANCHORARRAY(Conflict!$C$8),0)),NA())</f>
        <v>4.9876521432351399</v>
      </c>
      <c r="AE81" s="50"/>
      <c r="AF81" s="25">
        <f ca="1">IFERROR(INDEX(Health!$I$8:$I$225,MATCH($C81,_xlfn.ANCHORARRAY(Health!$C$8),0)),NA())</f>
        <v>10</v>
      </c>
      <c r="AG81" s="25" t="e">
        <f ca="1">IFERROR(INDEX(Food!$I$8:$I$225,MATCH($C81,_xlfn.ANCHORARRAY(Food!$C$8),0)),NA())</f>
        <v>#N/A</v>
      </c>
      <c r="AH81" s="25">
        <f ca="1">IFERROR(INDEX(Macro!$I$8:$I$225,MATCH($C81,_xlfn.ANCHORARRAY(Macro!$C$8),0)),NA())</f>
        <v>6.9297401347449501</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8.3333333333333301E-2</v>
      </c>
      <c r="AN81" s="25">
        <f>IFERROR(INDEX('Data Reliability'!$H$6:$H$409,MATCH($C81,'Data Reliability'!$E$6:$E$409,0)),NA())</f>
        <v>0.5</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v>
      </c>
      <c r="K82" s="23">
        <f t="shared" ca="1" si="8"/>
        <v>0</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v>
      </c>
      <c r="N82" s="23">
        <f t="shared" ca="1" si="10"/>
        <v>0</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2.0927496549698366</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3.7920046349941998</v>
      </c>
      <c r="AB82" s="25">
        <f ca="1">IFERROR(INDEX(Socioeconomic!$H$8:$H$225,MATCH($C82,_xlfn.ANCHORARRAY(Socioeconomic!$C$8),0)),NA())</f>
        <v>1</v>
      </c>
      <c r="AC82" s="25">
        <f ca="1">IFERROR(INDEX('Natural Hazard'!$H$8:$H$225,MATCH($C82,_xlfn.ANCHORARRAY('Natural Hazard'!$C$8),0)),NA())</f>
        <v>6.5</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1.1549566891241601</v>
      </c>
      <c r="AI82" s="25" t="e">
        <f ca="1">IFERROR(INDEX(Socioeconomic!$I$8:$I$225,MATCH($C82,_xlfn.ANCHORARRAY(Socioeconomic!$C$8),0)),NA())</f>
        <v>#N/A</v>
      </c>
      <c r="AJ82" s="25">
        <f ca="1">IFERROR(INDEX('Natural Hazard'!$I$8:$I$225,MATCH($C82,_xlfn.ANCHORARRAY('Natural Hazard'!$C$8),0)),NA())</f>
        <v>0</v>
      </c>
      <c r="AK82" s="25">
        <f ca="1">IFERROR(INDEX(Conflict!$I$8:$I$225,MATCH($C82,_xlfn.ANCHORARRAY(Conflict!$C$8),0)),NA())</f>
        <v>0</v>
      </c>
      <c r="AL82" s="49"/>
      <c r="AM82" s="25">
        <f>IFERROR(INDEX('Data Reliability'!$G$6:$G$409,MATCH($C82,'Data Reliability'!$E$6:$E$409,0)),NA())</f>
        <v>0</v>
      </c>
      <c r="AN82" s="25">
        <f>IFERROR(INDEX('Data Reliability'!$H$6:$H$409,MATCH($C82,'Data Reliability'!$E$6:$E$409,0)),NA())</f>
        <v>0.55000000000000004</v>
      </c>
    </row>
    <row r="83" spans="2:40" x14ac:dyDescent="0.2">
      <c r="B83" s="28" t="s">
        <v>135</v>
      </c>
      <c r="C83" s="28" t="s">
        <v>136</v>
      </c>
      <c r="D83" s="28" t="s">
        <v>435</v>
      </c>
      <c r="E83" s="28" t="s">
        <v>533</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v>
      </c>
      <c r="H83" s="23">
        <f t="shared" ca="1" si="6"/>
        <v>0</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0</v>
      </c>
      <c r="N83" s="23">
        <f t="shared" ca="1" si="10"/>
        <v>0</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0</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4.5714285714285703</v>
      </c>
      <c r="AC83" s="25">
        <f ca="1">IFERROR(INDEX('Natural Hazard'!$H$8:$H$225,MATCH($C83,_xlfn.ANCHORARRAY('Natural Hazard'!$C$8),0)),NA())</f>
        <v>2.6666666666666599</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725</v>
      </c>
      <c r="C84" s="28" t="s">
        <v>691</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0.5</v>
      </c>
      <c r="N84" s="23">
        <f t="shared" ca="1" si="10"/>
        <v>0.5</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5.4860442733397496</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7</v>
      </c>
      <c r="AL84" s="49"/>
      <c r="AM84" s="25">
        <f>IFERROR(INDEX('Data Reliability'!$G$6:$G$409,MATCH($C84,'Data Reliability'!$E$6:$E$409,0)),NA())</f>
        <v>0.75</v>
      </c>
      <c r="AN84" s="25">
        <f>IFERROR(INDEX('Data Reliability'!$H$6:$H$409,MATCH($C84,'Data Reliability'!$E$6:$E$409,0)),NA())</f>
        <v>0.61666666666666703</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1.5</v>
      </c>
      <c r="H85" s="23">
        <f t="shared" ca="1" si="6"/>
        <v>1.5</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2</v>
      </c>
      <c r="N85" s="23">
        <f t="shared" ca="1" si="10"/>
        <v>2</v>
      </c>
      <c r="O85" s="116" t="str">
        <f t="shared" si="11"/>
        <v/>
      </c>
      <c r="P85" s="24"/>
      <c r="Q85" s="49"/>
      <c r="R85" s="25">
        <f ca="1">IFERROR(INDEX(Health!$G$8:$G$225,MATCH($C85,_xlfn.ANCHORARRAY(Health!$C$8),0)),NA())</f>
        <v>8.769813053381105</v>
      </c>
      <c r="S85" s="25">
        <f ca="1">IFERROR(INDEX(Food!$G$8:$G$225,MATCH($C85,_xlfn.ANCHORARRAY(Food!$C$8),0)),NA())</f>
        <v>6.6512077086636605</v>
      </c>
      <c r="T85" s="25">
        <f ca="1">IFERROR(INDEX(Macro!$G$8:$G$225,MATCH($C85,_xlfn.ANCHORARRAY(Macro!$C$8),0)),NA())</f>
        <v>4.6830444771343425</v>
      </c>
      <c r="U85" s="25">
        <f ca="1">IFERROR(INDEX(Socioeconomic!$G$8:$G$225,MATCH($C85,_xlfn.ANCHORARRAY(Socioeconomic!$C$8),0)),NA())</f>
        <v>0</v>
      </c>
      <c r="V85" s="25">
        <f ca="1">IFERROR(INDEX('Natural Hazard'!$G$8:$G$225,MATCH($C85,_xlfn.ANCHORARRAY('Natural Hazard'!$C$8),0)),NA())</f>
        <v>0</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3.4009269988412498</v>
      </c>
      <c r="AB85" s="25">
        <f ca="1">IFERROR(INDEX(Socioeconomic!$H$8:$H$225,MATCH($C85,_xlfn.ANCHORARRAY(Socioeconomic!$C$8),0)),NA())</f>
        <v>8.1428571428571406</v>
      </c>
      <c r="AC85" s="25">
        <f ca="1">IFERROR(INDEX('Natural Hazard'!$H$8:$H$225,MATCH($C85,_xlfn.ANCHORARRAY('Natural Hazard'!$C$8),0)),NA())</f>
        <v>8</v>
      </c>
      <c r="AD85" s="25">
        <f ca="1">IFERROR(INDEX(Conflict!$H$8:$H$225,MATCH($C85,_xlfn.ANCHORARRAY(Conflict!$C$8),0)),NA())</f>
        <v>3.42212030340447</v>
      </c>
      <c r="AE85" s="50"/>
      <c r="AF85" s="25">
        <f ca="1">IFERROR(INDEX(Health!$I$8:$I$225,MATCH($C85,_xlfn.ANCHORARRAY(Health!$C$8),0)),NA())</f>
        <v>10</v>
      </c>
      <c r="AG85" s="25">
        <f ca="1">IFERROR(INDEX(Food!$I$8:$I$225,MATCH($C85,_xlfn.ANCHORARRAY(Food!$C$8),0)),NA())</f>
        <v>10</v>
      </c>
      <c r="AH85" s="25">
        <f ca="1">IFERROR(INDEX(Macro!$I$8:$I$225,MATCH($C85,_xlfn.ANCHORARRAY(Macro!$C$8),0)),NA())</f>
        <v>6.4485081809432199</v>
      </c>
      <c r="AI85" s="25">
        <f ca="1">IFERROR(INDEX(Socioeconomic!$I$8:$I$225,MATCH($C85,_xlfn.ANCHORARRAY(Socioeconomic!$C$8),0)),NA())</f>
        <v>0</v>
      </c>
      <c r="AJ85" s="25">
        <f ca="1">IFERROR(INDEX('Natural Hazard'!$I$8:$I$225,MATCH($C85,_xlfn.ANCHORARRAY('Natural Hazard'!$C$8),0)),NA())</f>
        <v>0</v>
      </c>
      <c r="AK85" s="25">
        <f ca="1">IFERROR(INDEX(Conflict!$I$8:$I$225,MATCH($C85,_xlfn.ANCHORARRAY(Conflict!$C$8),0)),NA())</f>
        <v>0</v>
      </c>
      <c r="AL85" s="49"/>
      <c r="AM85" s="25">
        <f>IFERROR(INDEX('Data Reliability'!$G$6:$G$409,MATCH($C85,'Data Reliability'!$E$6:$E$409,0)),NA())</f>
        <v>0</v>
      </c>
      <c r="AN85" s="25">
        <f>IFERROR(INDEX('Data Reliability'!$H$6:$H$409,MATCH($C85,'Data Reliability'!$E$6:$E$409,0)),NA())</f>
        <v>0.266666666666667</v>
      </c>
    </row>
    <row r="86" spans="2:40" x14ac:dyDescent="0.2">
      <c r="B86" s="28" t="s">
        <v>726</v>
      </c>
      <c r="C86" s="28" t="s">
        <v>692</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0.91666666666666696</v>
      </c>
      <c r="AN86" s="25">
        <f>IFERROR(INDEX('Data Reliability'!$H$6:$H$409,MATCH($C86,'Data Reliability'!$E$6:$E$409,0)),NA())</f>
        <v>0.78333333333333299</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1</v>
      </c>
      <c r="H87" s="23">
        <f t="shared" ca="1" si="6"/>
        <v>1</v>
      </c>
      <c r="I87" s="116" t="str">
        <f t="shared" si="7"/>
        <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1</v>
      </c>
      <c r="N87" s="23">
        <f t="shared" ca="1" si="10"/>
        <v>1</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3.3496282532612414</v>
      </c>
      <c r="U87" s="25">
        <f ca="1">IFERROR(INDEX(Socioeconomic!$G$8:$G$225,MATCH($C87,_xlfn.ANCHORARRAY(Socioeconomic!$C$8),0)),NA())</f>
        <v>0</v>
      </c>
      <c r="V87" s="25">
        <f ca="1">IFERROR(INDEX('Natural Hazard'!$G$8:$G$225,MATCH($C87,_xlfn.ANCHORARRAY('Natural Hazard'!$C$8),0)),NA())</f>
        <v>7.3029674334022125</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3.0677867902665099</v>
      </c>
      <c r="AB87" s="25">
        <f ca="1">IFERROR(INDEX(Socioeconomic!$H$8:$H$225,MATCH($C87,_xlfn.ANCHORARRAY(Socioeconomic!$C$8),0)),NA())</f>
        <v>5.4285714285714199</v>
      </c>
      <c r="AC87" s="25">
        <f ca="1">IFERROR(INDEX('Natural Hazard'!$H$8:$H$225,MATCH($C87,_xlfn.ANCHORARRAY('Natural Hazard'!$C$8),0)),NA())</f>
        <v>5.3333333333333304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3.65736284889317</v>
      </c>
      <c r="AI87" s="25" t="e">
        <f ca="1">IFERROR(INDEX(Socioeconomic!$I$8:$I$225,MATCH($C87,_xlfn.ANCHORARRAY(Socioeconomic!$C$8),0)),NA())</f>
        <v>#N/A</v>
      </c>
      <c r="AJ87" s="25">
        <f ca="1">IFERROR(INDEX('Natural Hazard'!$I$8:$I$225,MATCH($C87,_xlfn.ANCHORARRAY('Natural Hazard'!$C$8),0)),NA())</f>
        <v>10</v>
      </c>
      <c r="AK87" s="25">
        <f ca="1">IFERROR(INDEX(Conflict!$I$8:$I$225,MATCH($C87,_xlfn.ANCHORARRAY(Conflict!$C$8),0)),NA())</f>
        <v>0</v>
      </c>
      <c r="AL87" s="49"/>
      <c r="AM87" s="25">
        <f>IFERROR(INDEX('Data Reliability'!$G$6:$G$409,MATCH($C87,'Data Reliability'!$E$6:$E$409,0)),NA())</f>
        <v>8.3333333333333301E-2</v>
      </c>
      <c r="AN87" s="25">
        <f>IFERROR(INDEX('Data Reliability'!$H$6:$H$409,MATCH($C87,'Data Reliability'!$E$6:$E$409,0)),NA())</f>
        <v>0.51666666666666705</v>
      </c>
    </row>
    <row r="88" spans="2:40" x14ac:dyDescent="0.2">
      <c r="B88" s="28" t="s">
        <v>727</v>
      </c>
      <c r="C88" s="28" t="s">
        <v>693</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t="e">
        <f ca="1">IFERROR(INDEX(Socioeconomic!$G$8:$G$225,MATCH($C88,_xlfn.ANCHORARRAY(Socioeconomic!$C$8),0)),NA())</f>
        <v>#N/A</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6.4485081809432199</v>
      </c>
      <c r="AI88" s="25" t="e">
        <f ca="1">IFERROR(INDEX(Socioeconomic!$I$8:$I$225,MATCH($C88,_xlfn.ANCHORARRAY(Socioeconomic!$C$8),0)),NA())</f>
        <v>#N/A</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0.66666666666666696</v>
      </c>
      <c r="AN88" s="25">
        <f>IFERROR(INDEX('Data Reliability'!$H$6:$H$409,MATCH($C88,'Data Reliability'!$E$6:$E$409,0)),NA())</f>
        <v>0.61666666666666703</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0</v>
      </c>
      <c r="H89" s="23">
        <f t="shared" ca="1" si="6"/>
        <v>0</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0</v>
      </c>
      <c r="N89" s="23">
        <f t="shared" ca="1" si="10"/>
        <v>0</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4.5618061826052703</v>
      </c>
      <c r="U89" s="25">
        <f ca="1">IFERROR(INDEX(Socioeconomic!$G$8:$G$225,MATCH($C89,_xlfn.ANCHORARRAY(Socioeconomic!$C$8),0)),NA())</f>
        <v>0</v>
      </c>
      <c r="V89" s="25">
        <f ca="1">IFERROR(INDEX('Natural Hazard'!$G$8:$G$225,MATCH($C89,_xlfn.ANCHORARRAY('Natural Hazard'!$C$8),0)),NA())</f>
        <v>0</v>
      </c>
      <c r="W89" s="25">
        <f ca="1">IFERROR(INDEX(Conflict!$G$8:$G$225,MATCH($C89,_xlfn.ANCHORARRAY(Conflict!$C$8),0)),NA())</f>
        <v>0</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3.2271147161066001</v>
      </c>
      <c r="AB89" s="25">
        <f ca="1">IFERROR(INDEX(Socioeconomic!$H$8:$H$225,MATCH($C89,_xlfn.ANCHORARRAY(Socioeconomic!$C$8),0)),NA())</f>
        <v>8.1428571428571406</v>
      </c>
      <c r="AC89" s="25">
        <f ca="1">IFERROR(INDEX('Natural Hazard'!$H$8:$H$225,MATCH($C89,_xlfn.ANCHORARRAY('Natural Hazard'!$C$8),0)),NA())</f>
        <v>7.8333333333333304</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6.4485081809432199</v>
      </c>
      <c r="AI89" s="25">
        <f ca="1">IFERROR(INDEX(Socioeconomic!$I$8:$I$225,MATCH($C89,_xlfn.ANCHORARRAY(Socioeconomic!$C$8),0)),NA())</f>
        <v>0</v>
      </c>
      <c r="AJ89" s="25">
        <f ca="1">IFERROR(INDEX('Natural Hazard'!$I$8:$I$225,MATCH($C89,_xlfn.ANCHORARRAY('Natural Hazard'!$C$8),0)),NA())</f>
        <v>0</v>
      </c>
      <c r="AK89" s="25">
        <f ca="1">IFERROR(INDEX(Conflict!$I$8:$I$225,MATCH($C89,_xlfn.ANCHORARRAY(Conflict!$C$8),0)),NA())</f>
        <v>0</v>
      </c>
      <c r="AL89" s="49"/>
      <c r="AM89" s="25">
        <f>IFERROR(INDEX('Data Reliability'!$G$6:$G$409,MATCH($C89,'Data Reliability'!$E$6:$E$409,0)),NA())</f>
        <v>0</v>
      </c>
      <c r="AN89" s="25">
        <f>IFERROR(INDEX('Data Reliability'!$H$6:$H$409,MATCH($C89,'Data Reliability'!$E$6:$E$409,0)),NA())</f>
        <v>0.37222222222222201</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v>
      </c>
      <c r="N90" s="23">
        <f t="shared" ca="1" si="10"/>
        <v>0</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0.8241295275931303</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1.76419466975666</v>
      </c>
      <c r="AB90" s="25">
        <f ca="1">IFERROR(INDEX(Socioeconomic!$H$8:$H$225,MATCH($C90,_xlfn.ANCHORARRAY(Socioeconomic!$C$8),0)),NA())</f>
        <v>1.4285714285714199</v>
      </c>
      <c r="AC90" s="25">
        <f ca="1">IFERROR(INDEX('Natural Hazard'!$H$8:$H$225,MATCH($C90,_xlfn.ANCHORARRAY('Natural Hazard'!$C$8),0)),NA())</f>
        <v>5.3333333333333304</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0.38498556304138398</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1.78571428571427</v>
      </c>
      <c r="AL90" s="49"/>
      <c r="AM90" s="25">
        <f>IFERROR(INDEX('Data Reliability'!$G$6:$G$409,MATCH($C90,'Data Reliability'!$E$6:$E$409,0)),NA())</f>
        <v>8.3333333333333301E-2</v>
      </c>
      <c r="AN90" s="25">
        <f>IFERROR(INDEX('Data Reliability'!$H$6:$H$409,MATCH($C90,'Data Reliability'!$E$6:$E$409,0)),NA())</f>
        <v>0.52777777777777801</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5</v>
      </c>
      <c r="H91" s="23">
        <f t="shared" ca="1" si="6"/>
        <v>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v>
      </c>
      <c r="K91" s="23">
        <f t="shared" ca="1" si="8"/>
        <v>4</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v>
      </c>
      <c r="N91" s="23">
        <f t="shared" ca="1" si="10"/>
        <v>4</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4.3503214782551387</v>
      </c>
      <c r="U91" s="25">
        <f ca="1">IFERROR(INDEX(Socioeconomic!$G$8:$G$225,MATCH($C91,_xlfn.ANCHORARRAY(Socioeconomic!$C$8),0)),NA())</f>
        <v>9.9283144879394563</v>
      </c>
      <c r="V91" s="25">
        <f ca="1">IFERROR(INDEX('Natural Hazard'!$G$8:$G$225,MATCH($C91,_xlfn.ANCHORARRAY('Natural Hazard'!$C$8),0)),NA())</f>
        <v>9.4868329805051381</v>
      </c>
      <c r="W91" s="25">
        <f ca="1">IFERROR(INDEX(Conflict!$G$8:$G$225,MATCH($C91,_xlfn.ANCHORARRAY(Conflict!$C$8),0)),NA())</f>
        <v>7.7711306089988161</v>
      </c>
      <c r="X91" s="50"/>
      <c r="Y91" s="25">
        <f ca="1">IFERROR(INDEX(Health!$H$8:$H$225,MATCH($C91,_xlfn.ANCHORARRAY(Health!$C$8),0)),NA())</f>
        <v>7.3119533527696801</v>
      </c>
      <c r="Z91" s="25">
        <f ca="1">IFERROR(INDEX(Food!$H$8:$H$225,MATCH($C91,_xlfn.ANCHORARRAY(Food!$C$8),0)),NA())</f>
        <v>10</v>
      </c>
      <c r="AA91" s="25">
        <f ca="1">IFERROR(INDEX(Macro!$H$8:$H$225,MATCH($C91,_xlfn.ANCHORARRAY(Macro!$C$8),0)),NA())</f>
        <v>7.28273464658169</v>
      </c>
      <c r="AB91" s="25">
        <f ca="1">IFERROR(INDEX(Socioeconomic!$H$8:$H$225,MATCH($C91,_xlfn.ANCHORARRAY(Socioeconomic!$C$8),0)),NA())</f>
        <v>9.8571428571428505</v>
      </c>
      <c r="AC91" s="25">
        <f ca="1">IFERROR(INDEX('Natural Hazard'!$H$8:$H$225,MATCH($C91,_xlfn.ANCHORARRAY('Natural Hazard'!$C$8),0)),NA())</f>
        <v>9</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2.5986525505293501</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6.0390470942118304</v>
      </c>
      <c r="AL91" s="49"/>
      <c r="AM91" s="25">
        <f>IFERROR(INDEX('Data Reliability'!$G$6:$G$409,MATCH($C91,'Data Reliability'!$E$6:$E$409,0)),NA())</f>
        <v>0</v>
      </c>
      <c r="AN91" s="25">
        <f>IFERROR(INDEX('Data Reliability'!$H$6:$H$409,MATCH($C91,'Data Reliability'!$E$6:$E$409,0)),NA())</f>
        <v>0.211111111111111</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v>
      </c>
      <c r="H92" s="23">
        <f t="shared" ca="1" si="6"/>
        <v>0</v>
      </c>
      <c r="I92" s="116" t="str">
        <f t="shared" si="7"/>
        <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v>
      </c>
      <c r="N92" s="23">
        <f t="shared" ca="1" si="10"/>
        <v>0</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3.8588685975569796</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4.8348783314020798</v>
      </c>
      <c r="AB92" s="25">
        <f ca="1">IFERROR(INDEX(Socioeconomic!$H$8:$H$225,MATCH($C92,_xlfn.ANCHORARRAY(Socioeconomic!$C$8),0)),NA())</f>
        <v>1.71428571428571</v>
      </c>
      <c r="AC92" s="25">
        <f ca="1">IFERROR(INDEX('Natural Hazard'!$H$8:$H$225,MATCH($C92,_xlfn.ANCHORARRAY('Natural Hazard'!$C$8),0)),NA())</f>
        <v>3.3333333333333299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3.0798845043310799</v>
      </c>
      <c r="AI92" s="25" t="e">
        <f ca="1">IFERROR(INDEX(Socioeconomic!$I$8:$I$225,MATCH($C92,_xlfn.ANCHORARRAY(Socioeconomic!$C$8),0)),NA())</f>
        <v>#N/A</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0</v>
      </c>
      <c r="AN92" s="25">
        <f>IFERROR(INDEX('Data Reliability'!$H$6:$H$409,MATCH($C92,'Data Reliability'!$E$6:$E$409,0)),NA())</f>
        <v>0.58333333333333304</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0</v>
      </c>
      <c r="H93" s="23">
        <f t="shared" ca="1" si="6"/>
        <v>0</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v>
      </c>
      <c r="K93" s="23">
        <f t="shared" ca="1" si="8"/>
        <v>1</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0.5</v>
      </c>
      <c r="N93" s="23">
        <f t="shared" ca="1" si="10"/>
        <v>0.5</v>
      </c>
      <c r="O93" s="116" t="str">
        <f t="shared" si="11"/>
        <v>!</v>
      </c>
      <c r="P93" s="24"/>
      <c r="Q93" s="49"/>
      <c r="R93" s="25">
        <f ca="1">IFERROR(INDEX(Health!$G$8:$G$225,MATCH($C93,_xlfn.ANCHORARRAY(Health!$C$8),0)),NA())</f>
        <v>3.2198364770241779</v>
      </c>
      <c r="S93" s="25">
        <f ca="1">IFERROR(INDEX(Food!$G$8:$G$225,MATCH($C93,_xlfn.ANCHORARRAY(Food!$C$8),0)),NA())</f>
        <v>0</v>
      </c>
      <c r="T93" s="25">
        <f ca="1">IFERROR(INDEX(Macro!$G$8:$G$225,MATCH($C93,_xlfn.ANCHORARRAY(Macro!$C$8),0)),NA())</f>
        <v>3.4984784234366377</v>
      </c>
      <c r="U93" s="25">
        <f ca="1">IFERROR(INDEX(Socioeconomic!$G$8:$G$225,MATCH($C93,_xlfn.ANCHORARRAY(Socioeconomic!$C$8),0)),NA())</f>
        <v>0</v>
      </c>
      <c r="V93" s="25">
        <f ca="1">IFERROR(INDEX('Natural Hazard'!$G$8:$G$225,MATCH($C93,_xlfn.ANCHORARRAY('Natural Hazard'!$C$8),0)),NA())</f>
        <v>0</v>
      </c>
      <c r="W93" s="25">
        <f ca="1">IFERROR(INDEX(Conflict!$G$8:$G$225,MATCH($C93,_xlfn.ANCHORARRAY(Conflict!$C$8),0)),NA())</f>
        <v>2.0997686426903992</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2.7056778679026601</v>
      </c>
      <c r="AB93" s="25">
        <f ca="1">IFERROR(INDEX(Socioeconomic!$H$8:$H$225,MATCH($C93,_xlfn.ANCHORARRAY(Socioeconomic!$C$8),0)),NA())</f>
        <v>4.71428571428571</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7</v>
      </c>
      <c r="AG93" s="25" t="e">
        <f ca="1">IFERROR(INDEX(Food!$I$8:$I$225,MATCH($C93,_xlfn.ANCHORARRAY(Food!$C$8),0)),NA())</f>
        <v>#N/A</v>
      </c>
      <c r="AH93" s="25">
        <f ca="1">IFERROR(INDEX(Macro!$I$8:$I$225,MATCH($C93,_xlfn.ANCHORARRAY(Macro!$C$8),0)),NA())</f>
        <v>4.5235803657362901</v>
      </c>
      <c r="AI93" s="25">
        <f ca="1">IFERROR(INDEX(Socioeconomic!$I$8:$I$225,MATCH($C93,_xlfn.ANCHORARRAY(Socioeconomic!$C$8),0)),NA())</f>
        <v>0</v>
      </c>
      <c r="AJ93" s="25">
        <f ca="1">IFERROR(INDEX('Natural Hazard'!$I$8:$I$225,MATCH($C93,_xlfn.ANCHORARRAY('Natural Hazard'!$C$8),0)),NA())</f>
        <v>0</v>
      </c>
      <c r="AK93" s="25">
        <f ca="1">IFERROR(INDEX(Conflict!$I$8:$I$225,MATCH($C93,_xlfn.ANCHORARRAY(Conflict!$C$8),0)),NA())</f>
        <v>5.2345092632816703</v>
      </c>
      <c r="AL93" s="49"/>
      <c r="AM93" s="25">
        <f>IFERROR(INDEX('Data Reliability'!$G$6:$G$409,MATCH($C93,'Data Reliability'!$E$6:$E$409,0)),NA())</f>
        <v>0</v>
      </c>
      <c r="AN93" s="25">
        <f>IFERROR(INDEX('Data Reliability'!$H$6:$H$409,MATCH($C93,'Data Reliability'!$E$6:$E$409,0)),NA())</f>
        <v>0.42777777777777798</v>
      </c>
    </row>
    <row r="94" spans="2:40" x14ac:dyDescent="0.2">
      <c r="B94" s="28" t="s">
        <v>728</v>
      </c>
      <c r="C94" s="28" t="s">
        <v>694</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0.91666666666666696</v>
      </c>
      <c r="AN94" s="25">
        <f>IFERROR(INDEX('Data Reliability'!$H$6:$H$409,MATCH($C94,'Data Reliability'!$E$6:$E$409,0)),NA())</f>
        <v>0.78333333333333299</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v>
      </c>
      <c r="H95" s="23">
        <f t="shared" ca="1" si="6"/>
        <v>1</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v>
      </c>
      <c r="K95" s="23">
        <f t="shared" ca="1" si="8"/>
        <v>1</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1</v>
      </c>
      <c r="N95" s="23">
        <f t="shared" ca="1" si="10"/>
        <v>1</v>
      </c>
      <c r="O95" s="116" t="str">
        <f t="shared" si="11"/>
        <v>!</v>
      </c>
      <c r="P95" s="24"/>
      <c r="Q95" s="49"/>
      <c r="R95" s="25">
        <f ca="1">IFERROR(INDEX(Health!$G$8:$G$225,MATCH($C95,_xlfn.ANCHORARRAY(Health!$C$8),0)),NA())</f>
        <v>0</v>
      </c>
      <c r="S95" s="25">
        <f ca="1">IFERROR(INDEX(Food!$G$8:$G$225,MATCH($C95,_xlfn.ANCHORARRAY(Food!$C$8),0)),NA())</f>
        <v>0</v>
      </c>
      <c r="T95" s="25">
        <f ca="1">IFERROR(INDEX(Macro!$G$8:$G$225,MATCH($C95,_xlfn.ANCHORARRAY(Macro!$C$8),0)),NA())</f>
        <v>0.88387509753206583</v>
      </c>
      <c r="U95" s="25">
        <f ca="1">IFERROR(INDEX(Socioeconomic!$G$8:$G$225,MATCH($C95,_xlfn.ANCHORARRAY(Socioeconomic!$C$8),0)),NA())</f>
        <v>0</v>
      </c>
      <c r="V95" s="25">
        <f ca="1">IFERROR(INDEX('Natural Hazard'!$G$8:$G$225,MATCH($C95,_xlfn.ANCHORARRAY('Natural Hazard'!$C$8),0)),NA())</f>
        <v>10</v>
      </c>
      <c r="W95" s="25">
        <f ca="1">IFERROR(INDEX(Conflict!$G$8:$G$225,MATCH($C95,_xlfn.ANCHORARRAY(Conflict!$C$8),0)),NA())</f>
        <v>3.1147852988778268</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2.7056778679026601</v>
      </c>
      <c r="AB95" s="25">
        <f ca="1">IFERROR(INDEX(Socioeconomic!$H$8:$H$225,MATCH($C95,_xlfn.ANCHORARRAY(Socioeconomic!$C$8),0)),NA())</f>
        <v>6.1428571428571397</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0</v>
      </c>
      <c r="AG95" s="25" t="e">
        <f ca="1">IFERROR(INDEX(Food!$I$8:$I$225,MATCH($C95,_xlfn.ANCHORARRAY(Food!$C$8),0)),NA())</f>
        <v>#N/A</v>
      </c>
      <c r="AH95" s="25">
        <f ca="1">IFERROR(INDEX(Macro!$I$8:$I$225,MATCH($C95,_xlfn.ANCHORARRAY(Macro!$C$8),0)),NA())</f>
        <v>0.28873917228103102</v>
      </c>
      <c r="AI95" s="25">
        <f ca="1">IFERROR(INDEX(Socioeconomic!$I$8:$I$225,MATCH($C95,_xlfn.ANCHORARRAY(Socioeconomic!$C$8),0)),NA())</f>
        <v>0</v>
      </c>
      <c r="AJ95" s="25">
        <f ca="1">IFERROR(INDEX('Natural Hazard'!$I$8:$I$225,MATCH($C95,_xlfn.ANCHORARRAY('Natural Hazard'!$C$8),0)),NA())</f>
        <v>10</v>
      </c>
      <c r="AK95" s="25">
        <f ca="1">IFERROR(INDEX(Conflict!$I$8:$I$225,MATCH($C95,_xlfn.ANCHORARRAY(Conflict!$C$8),0)),NA())</f>
        <v>3.5714285714285601</v>
      </c>
      <c r="AL95" s="49"/>
      <c r="AM95" s="25">
        <f>IFERROR(INDEX('Data Reliability'!$G$6:$G$409,MATCH($C95,'Data Reliability'!$E$6:$E$409,0)),NA())</f>
        <v>0</v>
      </c>
      <c r="AN95" s="25">
        <f>IFERROR(INDEX('Data Reliability'!$H$6:$H$409,MATCH($C95,'Data Reliability'!$E$6:$E$409,0)),NA())</f>
        <v>0.42777777777777798</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2.4221461294639997</v>
      </c>
      <c r="U96" s="25">
        <f ca="1">IFERROR(INDEX(Socioeconomic!$G$8:$G$225,MATCH($C96,_xlfn.ANCHORARRAY(Socioeconomic!$C$8),0)),NA())</f>
        <v>0</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0.96755504055619901</v>
      </c>
      <c r="AB96" s="25">
        <f ca="1">IFERROR(INDEX(Socioeconomic!$H$8:$H$225,MATCH($C96,_xlfn.ANCHORARRAY(Socioeconomic!$C$8),0)),NA())</f>
        <v>0.42857142857142799</v>
      </c>
      <c r="AC96" s="25">
        <f ca="1">IFERROR(INDEX('Natural Hazard'!$H$8:$H$225,MATCH($C96,_xlfn.ANCHORARRAY('Natural Hazard'!$C$8),0)),NA())</f>
        <v>2</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6.06352261790183</v>
      </c>
      <c r="AI96" s="25" t="e">
        <f ca="1">IFERROR(INDEX(Socioeconomic!$I$8:$I$225,MATCH($C96,_xlfn.ANCHORARRAY(Socioeconomic!$C$8),0)),NA())</f>
        <v>#N/A</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0</v>
      </c>
      <c r="AN96" s="25">
        <f>IFERROR(INDEX('Data Reliability'!$H$6:$H$409,MATCH($C96,'Data Reliability'!$E$6:$E$409,0)),NA())</f>
        <v>0.58333333333333304</v>
      </c>
    </row>
    <row r="97" spans="2:40" x14ac:dyDescent="0.2">
      <c r="B97" s="28" t="s">
        <v>729</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1</v>
      </c>
      <c r="H97" s="23">
        <f t="shared" ca="1" si="6"/>
        <v>1</v>
      </c>
      <c r="I97" s="116" t="str">
        <f t="shared" si="7"/>
        <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0</v>
      </c>
      <c r="N97" s="23">
        <f t="shared" ca="1" si="10"/>
        <v>0</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6.9324648066029386</v>
      </c>
      <c r="U97" s="25">
        <f ca="1">IFERROR(INDEX(Socioeconomic!$G$8:$G$225,MATCH($C97,_xlfn.ANCHORARRAY(Socioeconomic!$C$8),0)),NA())</f>
        <v>0</v>
      </c>
      <c r="V97" s="25">
        <f ca="1">IFERROR(INDEX('Natural Hazard'!$G$8:$G$225,MATCH($C97,_xlfn.ANCHORARRAY('Natural Hazard'!$C$8),0)),NA())</f>
        <v>0</v>
      </c>
      <c r="W97" s="25">
        <f ca="1">IFERROR(INDEX(Conflict!$G$8:$G$225,MATCH($C97,_xlfn.ANCHORARRAY(Conflict!$C$8),0)),NA())</f>
        <v>5.796633942859839</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9.0787949015063703</v>
      </c>
      <c r="AB97" s="25">
        <f ca="1">IFERROR(INDEX(Socioeconomic!$H$8:$H$225,MATCH($C97,_xlfn.ANCHORARRAY(Socioeconomic!$C$8),0)),NA())</f>
        <v>3.71428571428571</v>
      </c>
      <c r="AC97" s="25">
        <f ca="1">IFERROR(INDEX('Natural Hazard'!$H$8:$H$225,MATCH($C97,_xlfn.ANCHORARRAY('Natural Hazard'!$C$8),0)),NA())</f>
        <v>9.3333333333333304</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5.29355149181906</v>
      </c>
      <c r="AI97" s="25" t="e">
        <f ca="1">IFERROR(INDEX(Socioeconomic!$I$8:$I$225,MATCH($C97,_xlfn.ANCHORARRAY(Socioeconomic!$C$8),0)),NA())</f>
        <v>#N/A</v>
      </c>
      <c r="AJ97" s="25">
        <f ca="1">IFERROR(INDEX('Natural Hazard'!$I$8:$I$225,MATCH($C97,_xlfn.ANCHORARRAY('Natural Hazard'!$C$8),0)),NA())</f>
        <v>0</v>
      </c>
      <c r="AK97" s="25">
        <f ca="1">IFERROR(INDEX(Conflict!$I$8:$I$225,MATCH($C97,_xlfn.ANCHORARRAY(Conflict!$C$8),0)),NA())</f>
        <v>6.4516129032257998</v>
      </c>
      <c r="AL97" s="49"/>
      <c r="AM97" s="25">
        <f>IFERROR(INDEX('Data Reliability'!$G$6:$G$409,MATCH($C97,'Data Reliability'!$E$6:$E$409,0)),NA())</f>
        <v>8.3333333333333301E-2</v>
      </c>
      <c r="AN97" s="25">
        <f>IFERROR(INDEX('Data Reliability'!$H$6:$H$409,MATCH($C97,'Data Reliability'!$E$6:$E$409,0)),NA())</f>
        <v>0.51666666666666705</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0.5</v>
      </c>
      <c r="H98" s="23">
        <f t="shared" ca="1" si="6"/>
        <v>0.5</v>
      </c>
      <c r="I98" s="116" t="str">
        <f t="shared" si="7"/>
        <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0</v>
      </c>
      <c r="N98" s="23">
        <f t="shared" ca="1" si="10"/>
        <v>0</v>
      </c>
      <c r="O98" s="116" t="str">
        <f t="shared" si="11"/>
        <v>!</v>
      </c>
      <c r="P98" s="24"/>
      <c r="Q98" s="49"/>
      <c r="R98" s="25">
        <f ca="1">IFERROR(INDEX(Health!$G$8:$G$225,MATCH($C98,_xlfn.ANCHORARRAY(Health!$C$8),0)),NA())</f>
        <v>0</v>
      </c>
      <c r="S98" s="25">
        <f ca="1">IFERROR(INDEX(Food!$G$8:$G$225,MATCH($C98,_xlfn.ANCHORARRAY(Food!$C$8),0)),NA())</f>
        <v>2.4308621740219887</v>
      </c>
      <c r="T98" s="25">
        <f ca="1">IFERROR(INDEX(Macro!$G$8:$G$225,MATCH($C98,_xlfn.ANCHORARRAY(Macro!$C$8),0)),NA())</f>
        <v>5.6806570587704348</v>
      </c>
      <c r="U98" s="25">
        <f ca="1">IFERROR(INDEX(Socioeconomic!$G$8:$G$225,MATCH($C98,_xlfn.ANCHORARRAY(Socioeconomic!$C$8),0)),NA())</f>
        <v>0</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5.5880648899188898</v>
      </c>
      <c r="AB98" s="25">
        <f ca="1">IFERROR(INDEX(Socioeconomic!$H$8:$H$225,MATCH($C98,_xlfn.ANCHORARRAY(Socioeconomic!$C$8),0)),NA())</f>
        <v>5.5714285714285703</v>
      </c>
      <c r="AC98" s="25">
        <f ca="1">IFERROR(INDEX('Natural Hazard'!$H$8:$H$225,MATCH($C98,_xlfn.ANCHORARRAY('Natural Hazard'!$C$8),0)),NA())</f>
        <v>7.6666666666666599</v>
      </c>
      <c r="AD98" s="25">
        <f ca="1">IFERROR(INDEX(Conflict!$H$8:$H$225,MATCH($C98,_xlfn.ANCHORARRAY(Conflict!$C$8),0)),NA())</f>
        <v>10</v>
      </c>
      <c r="AE98" s="50"/>
      <c r="AF98" s="25">
        <f ca="1">IFERROR(INDEX(Health!$I$8:$I$225,MATCH($C98,_xlfn.ANCHORARRAY(Health!$C$8),0)),NA())</f>
        <v>0</v>
      </c>
      <c r="AG98" s="25">
        <f ca="1">IFERROR(INDEX(Food!$I$8:$I$225,MATCH($C98,_xlfn.ANCHORARRAY(Food!$C$8),0)),NA())</f>
        <v>1</v>
      </c>
      <c r="AH98" s="25">
        <f ca="1">IFERROR(INDEX(Macro!$I$8:$I$225,MATCH($C98,_xlfn.ANCHORARRAY(Macro!$C$8),0)),NA())</f>
        <v>5.7747834456207903</v>
      </c>
      <c r="AI98" s="25" t="e">
        <f ca="1">IFERROR(INDEX(Socioeconomic!$I$8:$I$225,MATCH($C98,_xlfn.ANCHORARRAY(Socioeconomic!$C$8),0)),NA())</f>
        <v>#N/A</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8.3333333333333301E-2</v>
      </c>
      <c r="AN98" s="25">
        <f>IFERROR(INDEX('Data Reliability'!$H$6:$H$409,MATCH($C98,'Data Reliability'!$E$6:$E$409,0)),NA())</f>
        <v>0.46111111111111103</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2.399943232917408</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2.7201622247972201</v>
      </c>
      <c r="AB99" s="25">
        <f ca="1">IFERROR(INDEX(Socioeconomic!$H$8:$H$225,MATCH($C99,_xlfn.ANCHORARRAY(Socioeconomic!$C$8),0)),NA())</f>
        <v>0.28571428571428598</v>
      </c>
      <c r="AC99" s="25">
        <f ca="1">IFERROR(INDEX('Natural Hazard'!$H$8:$H$225,MATCH($C99,_xlfn.ANCHORARRAY('Natural Hazard'!$C$8),0)),NA())</f>
        <v>2.5</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2.1174205967276198</v>
      </c>
      <c r="AI99" s="25" t="e">
        <f ca="1">IFERROR(INDEX(Socioeconomic!$I$8:$I$225,MATCH($C99,_xlfn.ANCHORARRAY(Socioeconomic!$C$8),0)),NA())</f>
        <v>#N/A</v>
      </c>
      <c r="AJ99" s="25">
        <f ca="1">IFERROR(INDEX('Natural Hazard'!$I$8:$I$225,MATCH($C99,_xlfn.ANCHORARRAY('Natural Hazard'!$C$8),0)),NA())</f>
        <v>0</v>
      </c>
      <c r="AK99" s="25">
        <f ca="1">IFERROR(INDEX(Conflict!$I$8:$I$225,MATCH($C99,_xlfn.ANCHORARRAY(Conflict!$C$8),0)),NA())</f>
        <v>7</v>
      </c>
      <c r="AL99" s="49"/>
      <c r="AM99" s="25">
        <f>IFERROR(INDEX('Data Reliability'!$G$6:$G$409,MATCH($C99,'Data Reliability'!$E$6:$E$409,0)),NA())</f>
        <v>8.3333333333333301E-2</v>
      </c>
      <c r="AN99" s="25">
        <f>IFERROR(INDEX('Data Reliability'!$H$6:$H$409,MATCH($C99,'Data Reliability'!$E$6:$E$409,0)),NA())</f>
        <v>0.55000000000000004</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0.5</v>
      </c>
      <c r="H100" s="23">
        <f t="shared" ca="1" si="6"/>
        <v>0.5</v>
      </c>
      <c r="I100" s="116" t="str">
        <f t="shared" si="7"/>
        <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1.5</v>
      </c>
      <c r="N100" s="23">
        <f t="shared" ca="1" si="10"/>
        <v>1.5</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6.9</v>
      </c>
      <c r="U100" s="25">
        <f ca="1">IFERROR(INDEX(Socioeconomic!$G$8:$G$225,MATCH($C100,_xlfn.ANCHORARRAY(Socioeconomic!$C$8),0)),NA())</f>
        <v>0</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0.57647740440324302</v>
      </c>
      <c r="AB100" s="25">
        <f ca="1">IFERROR(INDEX(Socioeconomic!$H$8:$H$225,MATCH($C100,_xlfn.ANCHORARRAY(Socioeconomic!$C$8),0)),NA())</f>
        <v>0.85714285714285499</v>
      </c>
      <c r="AC100" s="25">
        <f ca="1">IFERROR(INDEX('Natural Hazard'!$H$8:$H$225,MATCH($C100,_xlfn.ANCHORARRAY('Natural Hazard'!$C$8),0)),NA())</f>
        <v>4.1666666666666599</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7</v>
      </c>
      <c r="AI100" s="25" t="e">
        <f ca="1">IFERROR(INDEX(Socioeconomic!$I$8:$I$225,MATCH($C100,_xlfn.ANCHORARRAY(Socioeconomic!$C$8),0)),NA())</f>
        <v>#N/A</v>
      </c>
      <c r="AJ100" s="25">
        <f ca="1">IFERROR(INDEX('Natural Hazard'!$I$8:$I$225,MATCH($C100,_xlfn.ANCHORARRAY('Natural Hazard'!$C$8),0)),NA())</f>
        <v>0</v>
      </c>
      <c r="AK100" s="25">
        <f ca="1">IFERROR(INDEX(Conflict!$I$8:$I$225,MATCH($C100,_xlfn.ANCHORARRAY(Conflict!$C$8),0)),NA())</f>
        <v>10</v>
      </c>
      <c r="AL100" s="49"/>
      <c r="AM100" s="25">
        <f>IFERROR(INDEX('Data Reliability'!$G$6:$G$409,MATCH($C100,'Data Reliability'!$E$6:$E$409,0)),NA())</f>
        <v>0</v>
      </c>
      <c r="AN100" s="25">
        <f>IFERROR(INDEX('Data Reliability'!$H$6:$H$409,MATCH($C100,'Data Reliability'!$E$6:$E$409,0)),NA())</f>
        <v>0.51666666666666705</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v>
      </c>
      <c r="K101" s="23">
        <f t="shared" ca="1" si="8"/>
        <v>0</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v>
      </c>
      <c r="N101" s="23">
        <f t="shared" ca="1" si="10"/>
        <v>0</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1.9903218323428689</v>
      </c>
      <c r="U101" s="25">
        <f ca="1">IFERROR(INDEX(Socioeconomic!$G$8:$G$225,MATCH($C101,_xlfn.ANCHORARRAY(Socioeconomic!$C$8),0)),NA())</f>
        <v>0</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1.11239860950173</v>
      </c>
      <c r="AB101" s="25">
        <f ca="1">IFERROR(INDEX(Socioeconomic!$H$8:$H$225,MATCH($C101,_xlfn.ANCHORARRAY(Socioeconomic!$C$8),0)),NA())</f>
        <v>0.71428571428571297</v>
      </c>
      <c r="AC101" s="25">
        <f ca="1">IFERROR(INDEX('Natural Hazard'!$H$8:$H$225,MATCH($C101,_xlfn.ANCHORARRAY('Natural Hazard'!$C$8),0)),NA())</f>
        <v>6.6666666666666599</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3.5611164581328199</v>
      </c>
      <c r="AI101" s="25" t="e">
        <f ca="1">IFERROR(INDEX(Socioeconomic!$I$8:$I$225,MATCH($C101,_xlfn.ANCHORARRAY(Socioeconomic!$C$8),0)),NA())</f>
        <v>#N/A</v>
      </c>
      <c r="AJ101" s="25">
        <f ca="1">IFERROR(INDEX('Natural Hazard'!$I$8:$I$225,MATCH($C101,_xlfn.ANCHORARRAY('Natural Hazard'!$C$8),0)),NA())</f>
        <v>0</v>
      </c>
      <c r="AK101" s="25">
        <f ca="1">IFERROR(INDEX(Conflict!$I$8:$I$225,MATCH($C101,_xlfn.ANCHORARRAY(Conflict!$C$8),0)),NA())</f>
        <v>1.78571428571427</v>
      </c>
      <c r="AL101" s="49"/>
      <c r="AM101" s="25">
        <f>IFERROR(INDEX('Data Reliability'!$G$6:$G$409,MATCH($C101,'Data Reliability'!$E$6:$E$409,0)),NA())</f>
        <v>0</v>
      </c>
      <c r="AN101" s="25">
        <f>IFERROR(INDEX('Data Reliability'!$H$6:$H$409,MATCH($C101,'Data Reliability'!$E$6:$E$409,0)),NA())</f>
        <v>0.55000000000000004</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v>
      </c>
      <c r="K102" s="23">
        <f t="shared" ca="1" si="8"/>
        <v>0</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0</v>
      </c>
      <c r="N102" s="23">
        <f t="shared" ca="1" si="10"/>
        <v>0</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3.9941389514241501</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0.28937179381993761</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2.4739281575897998</v>
      </c>
      <c r="AB102" s="25">
        <f ca="1">IFERROR(INDEX(Socioeconomic!$H$8:$H$225,MATCH($C102,_xlfn.ANCHORARRAY(Socioeconomic!$C$8),0)),NA())</f>
        <v>5.2857142857142803</v>
      </c>
      <c r="AC102" s="25">
        <f ca="1">IFERROR(INDEX('Natural Hazard'!$H$8:$H$225,MATCH($C102,_xlfn.ANCHORARRAY('Natural Hazard'!$C$8),0)),NA())</f>
        <v>6.6666666666666599</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6.4485081809432199</v>
      </c>
      <c r="AI102" s="25" t="e">
        <f ca="1">IFERROR(INDEX(Socioeconomic!$I$8:$I$225,MATCH($C102,_xlfn.ANCHORARRAY(Socioeconomic!$C$8),0)),NA())</f>
        <v>#N/A</v>
      </c>
      <c r="AJ102" s="25">
        <f ca="1">IFERROR(INDEX('Natural Hazard'!$I$8:$I$225,MATCH($C102,_xlfn.ANCHORARRAY('Natural Hazard'!$C$8),0)),NA())</f>
        <v>0</v>
      </c>
      <c r="AK102" s="25">
        <f ca="1">IFERROR(INDEX(Conflict!$I$8:$I$225,MATCH($C102,_xlfn.ANCHORARRAY(Conflict!$C$8),0)),NA())</f>
        <v>3.16466388498025</v>
      </c>
      <c r="AL102" s="49"/>
      <c r="AM102" s="25">
        <f>IFERROR(INDEX('Data Reliability'!$G$6:$G$409,MATCH($C102,'Data Reliability'!$E$6:$E$409,0)),NA())</f>
        <v>8.3333333333333301E-2</v>
      </c>
      <c r="AN102" s="25">
        <f>IFERROR(INDEX('Data Reliability'!$H$6:$H$409,MATCH($C102,'Data Reliability'!$E$6:$E$409,0)),NA())</f>
        <v>0.51666666666666705</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0</v>
      </c>
      <c r="H103" s="23">
        <f t="shared" ca="1" si="6"/>
        <v>0</v>
      </c>
      <c r="I103" s="116" t="str">
        <f t="shared" si="7"/>
        <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0.5</v>
      </c>
      <c r="N103" s="23">
        <f t="shared" ca="1" si="10"/>
        <v>0.5</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2.4128041982915356</v>
      </c>
      <c r="U103" s="25">
        <f ca="1">IFERROR(INDEX(Socioeconomic!$G$8:$G$225,MATCH($C103,_xlfn.ANCHORARRAY(Socioeconomic!$C$8),0)),NA())</f>
        <v>0</v>
      </c>
      <c r="V103" s="25">
        <f ca="1">IFERROR(INDEX('Natural Hazard'!$G$8:$G$225,MATCH($C103,_xlfn.ANCHORARRAY('Natural Hazard'!$C$8),0)),NA())</f>
        <v>0</v>
      </c>
      <c r="W103" s="25">
        <f ca="1">IFERROR(INDEX(Conflict!$G$8:$G$225,MATCH($C103,_xlfn.ANCHORARRAY(Conflict!$C$8),0)),NA())</f>
        <v>4.6352206820019903</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1.3441483198146</v>
      </c>
      <c r="AB103" s="25">
        <f ca="1">IFERROR(INDEX(Socioeconomic!$H$8:$H$225,MATCH($C103,_xlfn.ANCHORARRAY(Socioeconomic!$C$8),0)),NA())</f>
        <v>5.4285714285714199</v>
      </c>
      <c r="AC103" s="25">
        <f ca="1">IFERROR(INDEX('Natural Hazard'!$H$8:$H$225,MATCH($C103,_xlfn.ANCHORARRAY('Natural Hazard'!$C$8),0)),NA())</f>
        <v>3.8333333333333299</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4.3310875842155898</v>
      </c>
      <c r="AI103" s="25" t="e">
        <f ca="1">IFERROR(INDEX(Socioeconomic!$I$8:$I$225,MATCH($C103,_xlfn.ANCHORARRAY(Socioeconomic!$C$8),0)),NA())</f>
        <v>#N/A</v>
      </c>
      <c r="AJ103" s="25">
        <f ca="1">IFERROR(INDEX('Natural Hazard'!$I$8:$I$225,MATCH($C103,_xlfn.ANCHORARRAY('Natural Hazard'!$C$8),0)),NA())</f>
        <v>0</v>
      </c>
      <c r="AK103" s="25">
        <f ca="1">IFERROR(INDEX(Conflict!$I$8:$I$225,MATCH($C103,_xlfn.ANCHORARRAY(Conflict!$C$8),0)),NA())</f>
        <v>7</v>
      </c>
      <c r="AL103" s="49"/>
      <c r="AM103" s="25">
        <f>IFERROR(INDEX('Data Reliability'!$G$6:$G$409,MATCH($C103,'Data Reliability'!$E$6:$E$409,0)),NA())</f>
        <v>0</v>
      </c>
      <c r="AN103" s="25">
        <f>IFERROR(INDEX('Data Reliability'!$H$6:$H$409,MATCH($C103,'Data Reliability'!$E$6:$E$409,0)),NA())</f>
        <v>0.55000000000000004</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5.4860442733397496</v>
      </c>
      <c r="AI104" s="25" t="e">
        <f ca="1">IFERROR(INDEX(Socioeconomic!$I$8:$I$225,MATCH($C104,_xlfn.ANCHORARRAY(Socioeconomic!$C$8),0)),NA())</f>
        <v>#N/A</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0</v>
      </c>
      <c r="AN104" s="25">
        <f>IFERROR(INDEX('Data Reliability'!$H$6:$H$409,MATCH($C104,'Data Reliability'!$E$6:$E$409,0)),NA())</f>
        <v>0.58333333333333304</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0</v>
      </c>
      <c r="H105" s="23">
        <f t="shared" ca="1" si="6"/>
        <v>0</v>
      </c>
      <c r="I105" s="116" t="str">
        <f t="shared" si="7"/>
        <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0</v>
      </c>
      <c r="N105" s="23">
        <f t="shared" ca="1" si="10"/>
        <v>0</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2.5903520298565534</v>
      </c>
      <c r="U105" s="25">
        <f ca="1">IFERROR(INDEX(Socioeconomic!$G$8:$G$225,MATCH($C105,_xlfn.ANCHORARRAY(Socioeconomic!$C$8),0)),NA())</f>
        <v>0</v>
      </c>
      <c r="V105" s="25">
        <f ca="1">IFERROR(INDEX('Natural Hazard'!$G$8:$G$225,MATCH($C105,_xlfn.ANCHORARRAY('Natural Hazard'!$C$8),0)),NA())</f>
        <v>0</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4.9797219003476201</v>
      </c>
      <c r="AB105" s="25">
        <f ca="1">IFERROR(INDEX(Socioeconomic!$H$8:$H$225,MATCH($C105,_xlfn.ANCHORARRAY(Socioeconomic!$C$8),0)),NA())</f>
        <v>1.4285714285714199</v>
      </c>
      <c r="AC105" s="25">
        <f ca="1">IFERROR(INDEX('Natural Hazard'!$H$8:$H$225,MATCH($C105,_xlfn.ANCHORARRAY('Natural Hazard'!$C$8),0)),NA())</f>
        <v>5</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1.3474494706448501</v>
      </c>
      <c r="AI105" s="25" t="e">
        <f ca="1">IFERROR(INDEX(Socioeconomic!$I$8:$I$225,MATCH($C105,_xlfn.ANCHORARRAY(Socioeconomic!$C$8),0)),NA())</f>
        <v>#N/A</v>
      </c>
      <c r="AJ105" s="25">
        <f ca="1">IFERROR(INDEX('Natural Hazard'!$I$8:$I$225,MATCH($C105,_xlfn.ANCHORARRAY('Natural Hazard'!$C$8),0)),NA())</f>
        <v>0</v>
      </c>
      <c r="AK105" s="25">
        <f ca="1">IFERROR(INDEX(Conflict!$I$8:$I$225,MATCH($C105,_xlfn.ANCHORARRAY(Conflict!$C$8),0)),NA())</f>
        <v>0</v>
      </c>
      <c r="AL105" s="49"/>
      <c r="AM105" s="25">
        <f>IFERROR(INDEX('Data Reliability'!$G$6:$G$409,MATCH($C105,'Data Reliability'!$E$6:$E$409,0)),NA())</f>
        <v>0</v>
      </c>
      <c r="AN105" s="25">
        <f>IFERROR(INDEX('Data Reliability'!$H$6:$H$409,MATCH($C105,'Data Reliability'!$E$6:$E$409,0)),NA())</f>
        <v>0.55000000000000004</v>
      </c>
    </row>
    <row r="106" spans="2:40" x14ac:dyDescent="0.2">
      <c r="B106" s="28" t="s">
        <v>172</v>
      </c>
      <c r="C106" s="28" t="s">
        <v>173</v>
      </c>
      <c r="D106" s="28" t="s">
        <v>432</v>
      </c>
      <c r="E106" s="28" t="s">
        <v>533</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2.5</v>
      </c>
      <c r="H106" s="23">
        <f t="shared" ca="1" si="6"/>
        <v>2.5</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2.5</v>
      </c>
      <c r="N106" s="23">
        <f t="shared" ca="1" si="10"/>
        <v>2.5</v>
      </c>
      <c r="O106" s="116" t="str">
        <f t="shared" si="11"/>
        <v/>
      </c>
      <c r="P106" s="24"/>
      <c r="Q106" s="49"/>
      <c r="R106" s="25">
        <f ca="1">IFERROR(INDEX(Health!$G$8:$G$225,MATCH($C106,_xlfn.ANCHORARRAY(Health!$C$8),0)),NA())</f>
        <v>6.9735025352637106</v>
      </c>
      <c r="S106" s="25">
        <f ca="1">IFERROR(INDEX(Food!$G$8:$G$225,MATCH($C106,_xlfn.ANCHORARRAY(Food!$C$8),0)),NA())</f>
        <v>6.0254238426915991</v>
      </c>
      <c r="T106" s="25">
        <f ca="1">IFERROR(INDEX(Macro!$G$8:$G$225,MATCH($C106,_xlfn.ANCHORARRAY(Macro!$C$8),0)),NA())</f>
        <v>6.7158417823179937</v>
      </c>
      <c r="U106" s="25">
        <f ca="1">IFERROR(INDEX(Socioeconomic!$G$8:$G$225,MATCH($C106,_xlfn.ANCHORARRAY(Socioeconomic!$C$8),0)),NA())</f>
        <v>0</v>
      </c>
      <c r="V106" s="25">
        <f ca="1">IFERROR(INDEX('Natural Hazard'!$G$8:$G$225,MATCH($C106,_xlfn.ANCHORARRAY('Natural Hazard'!$C$8),0)),NA())</f>
        <v>7.1879528842826037</v>
      </c>
      <c r="W106" s="25">
        <f ca="1">IFERROR(INDEX(Conflict!$G$8:$G$225,MATCH($C106,_xlfn.ANCHORARRAY(Conflict!$C$8),0)),NA())</f>
        <v>2.5311183426699269</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4.7334878331402104</v>
      </c>
      <c r="AB106" s="25">
        <f ca="1">IFERROR(INDEX(Socioeconomic!$H$8:$H$225,MATCH($C106,_xlfn.ANCHORARRAY(Socioeconomic!$C$8),0)),NA())</f>
        <v>8</v>
      </c>
      <c r="AC106" s="25">
        <f ca="1">IFERROR(INDEX('Natural Hazard'!$H$8:$H$225,MATCH($C106,_xlfn.ANCHORARRAY('Natural Hazard'!$C$8),0)),NA())</f>
        <v>5.1666666666666599</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5</v>
      </c>
      <c r="AH106" s="25">
        <f ca="1">IFERROR(INDEX(Macro!$I$8:$I$225,MATCH($C106,_xlfn.ANCHORARRAY(Macro!$C$8),0)),NA())</f>
        <v>9.5283926852743104</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1.11664224461855</v>
      </c>
      <c r="AL106" s="49"/>
      <c r="AM106" s="25">
        <f>IFERROR(INDEX('Data Reliability'!$G$6:$G$409,MATCH($C106,'Data Reliability'!$E$6:$E$409,0)),NA())</f>
        <v>0</v>
      </c>
      <c r="AN106" s="25">
        <f>IFERROR(INDEX('Data Reliability'!$H$6:$H$409,MATCH($C106,'Data Reliability'!$E$6:$E$409,0)),NA())</f>
        <v>0.32222222222222202</v>
      </c>
    </row>
    <row r="107" spans="2:40" x14ac:dyDescent="0.2">
      <c r="B107" s="28" t="s">
        <v>730</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1.5</v>
      </c>
      <c r="H107" s="23">
        <f t="shared" ca="1" si="6"/>
        <v>1.5</v>
      </c>
      <c r="I107" s="116" t="str">
        <f t="shared" si="7"/>
        <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2</v>
      </c>
      <c r="N107" s="23">
        <f t="shared" ca="1" si="10"/>
        <v>2</v>
      </c>
      <c r="O107" s="116" t="str">
        <f t="shared" si="11"/>
        <v>!</v>
      </c>
      <c r="P107" s="24"/>
      <c r="Q107" s="49"/>
      <c r="R107" s="25">
        <f ca="1">IFERROR(INDEX(Health!$G$8:$G$225,MATCH($C107,_xlfn.ANCHORARRAY(Health!$C$8),0)),NA())</f>
        <v>6.1752822435231254</v>
      </c>
      <c r="S107" s="25">
        <f ca="1">IFERROR(INDEX(Food!$G$8:$G$225,MATCH($C107,_xlfn.ANCHORARRAY(Food!$C$8),0)),NA())</f>
        <v>0</v>
      </c>
      <c r="T107" s="25">
        <f ca="1">IFERROR(INDEX(Macro!$G$8:$G$225,MATCH($C107,_xlfn.ANCHORARRAY(Macro!$C$8),0)),NA())</f>
        <v>7.0464441695461337</v>
      </c>
      <c r="U107" s="25">
        <f ca="1">IFERROR(INDEX(Socioeconomic!$G$8:$G$225,MATCH($C107,_xlfn.ANCHORARRAY(Socioeconomic!$C$8),0)),NA())</f>
        <v>3.5797143016166655</v>
      </c>
      <c r="V107" s="25">
        <f ca="1">IFERROR(INDEX('Natural Hazard'!$G$8:$G$225,MATCH($C107,_xlfn.ANCHORARRAY('Natural Hazard'!$C$8),0)),NA())</f>
        <v>0</v>
      </c>
      <c r="W107" s="25">
        <f ca="1">IFERROR(INDEX(Conflict!$G$8:$G$225,MATCH($C107,_xlfn.ANCHORARRAY(Conflict!$C$8),0)),NA())</f>
        <v>4.4529414284306803</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4.9652375434530702</v>
      </c>
      <c r="AB107" s="25">
        <f ca="1">IFERROR(INDEX(Socioeconomic!$H$8:$H$225,MATCH($C107,_xlfn.ANCHORARRAY(Socioeconomic!$C$8),0)),NA())</f>
        <v>4.8571428571428497</v>
      </c>
      <c r="AC107" s="25">
        <f ca="1">IFERROR(INDEX('Natural Hazard'!$H$8:$H$225,MATCH($C107,_xlfn.ANCHORARRAY('Natural Hazard'!$C$8),0)),NA())</f>
        <v>4.8333333333333304</v>
      </c>
      <c r="AD107" s="25">
        <f ca="1">IFERROR(INDEX(Conflict!$H$8:$H$225,MATCH($C107,_xlfn.ANCHORARRAY(Conflict!$C$8),0)),NA())</f>
        <v>3.0472746516140301</v>
      </c>
      <c r="AE107" s="50"/>
      <c r="AF107" s="25">
        <f ca="1">IFERROR(INDEX(Health!$I$8:$I$225,MATCH($C107,_xlfn.ANCHORARRAY(Health!$C$8),0)),NA())</f>
        <v>10</v>
      </c>
      <c r="AG107" s="25" t="e">
        <f ca="1">IFERROR(INDEX(Food!$I$8:$I$225,MATCH($C107,_xlfn.ANCHORARRAY(Food!$C$8),0)),NA())</f>
        <v>#N/A</v>
      </c>
      <c r="AH107" s="25">
        <f ca="1">IFERROR(INDEX(Macro!$I$8:$I$225,MATCH($C107,_xlfn.ANCHORARRAY(Macro!$C$8),0)),NA())</f>
        <v>10</v>
      </c>
      <c r="AI107" s="25">
        <f ca="1">IFERROR(INDEX(Socioeconomic!$I$8:$I$225,MATCH($C107,_xlfn.ANCHORARRAY(Socioeconomic!$C$8),0)),NA())</f>
        <v>2.6382494520115398</v>
      </c>
      <c r="AJ107" s="25">
        <f ca="1">IFERROR(INDEX('Natural Hazard'!$I$8:$I$225,MATCH($C107,_xlfn.ANCHORARRAY('Natural Hazard'!$C$8),0)),NA())</f>
        <v>0</v>
      </c>
      <c r="AK107" s="25">
        <f ca="1">IFERROR(INDEX(Conflict!$I$8:$I$225,MATCH($C107,_xlfn.ANCHORARRAY(Conflict!$C$8),0)),NA())</f>
        <v>6.5070233674315299</v>
      </c>
      <c r="AL107" s="49"/>
      <c r="AM107" s="25">
        <f>IFERROR(INDEX('Data Reliability'!$G$6:$G$409,MATCH($C107,'Data Reliability'!$E$6:$E$409,0)),NA())</f>
        <v>8.3333333333333301E-2</v>
      </c>
      <c r="AN107" s="25">
        <f>IFERROR(INDEX('Data Reliability'!$H$6:$H$409,MATCH($C107,'Data Reliability'!$E$6:$E$409,0)),NA())</f>
        <v>0.41111111111111098</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1</v>
      </c>
      <c r="H108" s="23">
        <f t="shared" ca="1" si="6"/>
        <v>1</v>
      </c>
      <c r="I108" s="116" t="str">
        <f t="shared" si="7"/>
        <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v>
      </c>
      <c r="K108" s="23">
        <f t="shared" ca="1" si="8"/>
        <v>1</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0.5</v>
      </c>
      <c r="N108" s="23">
        <f t="shared" ca="1" si="10"/>
        <v>0.5</v>
      </c>
      <c r="O108" s="116" t="str">
        <f t="shared" si="11"/>
        <v>!</v>
      </c>
      <c r="P108" s="24"/>
      <c r="Q108" s="49"/>
      <c r="R108" s="25">
        <f ca="1">IFERROR(INDEX(Health!$G$8:$G$225,MATCH($C108,_xlfn.ANCHORARRAY(Health!$C$8),0)),NA())</f>
        <v>7.053729654644858</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4.2844727694090396</v>
      </c>
      <c r="AB108" s="25">
        <f ca="1">IFERROR(INDEX(Socioeconomic!$H$8:$H$225,MATCH($C108,_xlfn.ANCHORARRAY(Socioeconomic!$C$8),0)),NA())</f>
        <v>8</v>
      </c>
      <c r="AC108" s="25">
        <f ca="1">IFERROR(INDEX('Natural Hazard'!$H$8:$H$225,MATCH($C108,_xlfn.ANCHORARRAY('Natural Hazard'!$C$8),0)),NA())</f>
        <v>5.9999999999999902</v>
      </c>
      <c r="AD108" s="25">
        <f ca="1">IFERROR(INDEX(Conflict!$H$8:$H$225,MATCH($C108,_xlfn.ANCHORARRAY(Conflict!$C$8),0)),NA())</f>
        <v>4.0836126300934801</v>
      </c>
      <c r="AE108" s="50"/>
      <c r="AF108" s="25">
        <f ca="1">IFERROR(INDEX(Health!$I$8:$I$225,MATCH($C108,_xlfn.ANCHORARRAY(Health!$C$8),0)),NA())</f>
        <v>7</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0</v>
      </c>
      <c r="AN108" s="25">
        <f>IFERROR(INDEX('Data Reliability'!$H$6:$H$409,MATCH($C108,'Data Reliability'!$E$6:$E$409,0)),NA())</f>
        <v>0.58333333333333304</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0</v>
      </c>
      <c r="H109" s="23">
        <f t="shared" ca="1" si="6"/>
        <v>0</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0</v>
      </c>
      <c r="N109" s="23">
        <f t="shared" ca="1" si="10"/>
        <v>0</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0</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5.6666666666666599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731</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3.3333333333333299</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0.78333333333333299</v>
      </c>
    </row>
    <row r="111" spans="2:40" x14ac:dyDescent="0.2">
      <c r="B111" s="28" t="s">
        <v>732</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v>
      </c>
      <c r="AB111" s="25">
        <f ca="1">IFERROR(INDEX(Socioeconomic!$H$8:$H$225,MATCH($C111,_xlfn.ANCHORARRAY(Socioeconomic!$C$8),0)),NA())</f>
        <v>0.57142857142857095</v>
      </c>
      <c r="AC111" s="25">
        <f ca="1">IFERROR(INDEX('Natural Hazard'!$H$8:$H$225,MATCH($C111,_xlfn.ANCHORARRAY('Natural Hazard'!$C$8),0)),NA())</f>
        <v>8.3333333333333304</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5.9672762271414896</v>
      </c>
      <c r="AI111" s="25" t="e">
        <f ca="1">IFERROR(INDEX(Socioeconomic!$I$8:$I$225,MATCH($C111,_xlfn.ANCHORARRAY(Socioeconomic!$C$8),0)),NA())</f>
        <v>#N/A</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0</v>
      </c>
      <c r="AN111" s="25">
        <f>IFERROR(INDEX('Data Reliability'!$H$6:$H$409,MATCH($C111,'Data Reliability'!$E$6:$E$409,0)),NA())</f>
        <v>0.58333333333333304</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0.5</v>
      </c>
      <c r="H112" s="23">
        <f t="shared" ca="1" si="6"/>
        <v>0.5</v>
      </c>
      <c r="I112" s="116" t="str">
        <f t="shared" si="7"/>
        <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0.5</v>
      </c>
      <c r="N112" s="23">
        <f t="shared" ca="1" si="10"/>
        <v>0.5</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6.9</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2.1666666666666599</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7</v>
      </c>
      <c r="AI112" s="25" t="e">
        <f ca="1">IFERROR(INDEX(Socioeconomic!$I$8:$I$225,MATCH($C112,_xlfn.ANCHORARRAY(Socioeconomic!$C$8),0)),NA())</f>
        <v>#N/A</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0</v>
      </c>
      <c r="AN112" s="25">
        <f>IFERROR(INDEX('Data Reliability'!$H$6:$H$409,MATCH($C112,'Data Reliability'!$E$6:$E$409,0)),NA())</f>
        <v>0.58333333333333304</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1</v>
      </c>
      <c r="H113" s="23">
        <f t="shared" ca="1" si="6"/>
        <v>1</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0</v>
      </c>
      <c r="N113" s="23">
        <f t="shared" ca="1" si="10"/>
        <v>0</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5.9520708772338171</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0</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6.57300115874855</v>
      </c>
      <c r="AB113" s="25">
        <f ca="1">IFERROR(INDEX(Socioeconomic!$H$8:$H$225,MATCH($C113,_xlfn.ANCHORARRAY(Socioeconomic!$C$8),0)),NA())</f>
        <v>7.2857142857142803</v>
      </c>
      <c r="AC113" s="25">
        <f ca="1">IFERROR(INDEX('Natural Hazard'!$H$8:$H$225,MATCH($C113,_xlfn.ANCHORARRAY('Natural Hazard'!$C$8),0)),NA())</f>
        <v>4.5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5.3897978825794102</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0</v>
      </c>
      <c r="AL113" s="49"/>
      <c r="AM113" s="25">
        <f>IFERROR(INDEX('Data Reliability'!$G$6:$G$409,MATCH($C113,'Data Reliability'!$E$6:$E$409,0)),NA())</f>
        <v>0</v>
      </c>
      <c r="AN113" s="25">
        <f>IFERROR(INDEX('Data Reliability'!$H$6:$H$409,MATCH($C113,'Data Reliability'!$E$6:$E$409,0)),NA())</f>
        <v>0.43888888888888899</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3</v>
      </c>
      <c r="H114" s="23">
        <f t="shared" ca="1" si="6"/>
        <v>3</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2.5</v>
      </c>
      <c r="K114" s="23">
        <f t="shared" ca="1" si="8"/>
        <v>2.5</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3</v>
      </c>
      <c r="N114" s="23">
        <f t="shared" ca="1" si="10"/>
        <v>3</v>
      </c>
      <c r="O114" s="116" t="str">
        <f t="shared" si="11"/>
        <v>!</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9.662246065876003</v>
      </c>
      <c r="U114" s="25">
        <f ca="1">IFERROR(INDEX(Socioeconomic!$G$8:$G$225,MATCH($C114,_xlfn.ANCHORARRAY(Socioeconomic!$C$8),0)),NA())</f>
        <v>0</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4.1666666666666599</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9.3358999037536297</v>
      </c>
      <c r="AI114" s="25" t="e">
        <f ca="1">IFERROR(INDEX(Socioeconomic!$I$8:$I$225,MATCH($C114,_xlfn.ANCHORARRAY(Socioeconomic!$C$8),0)),NA())</f>
        <v>#N/A</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0.37777777777777799</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0.5</v>
      </c>
      <c r="H115" s="23">
        <f t="shared" ca="1" si="6"/>
        <v>0.5</v>
      </c>
      <c r="I115" s="116" t="str">
        <f t="shared" si="7"/>
        <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0</v>
      </c>
      <c r="N115" s="23">
        <f t="shared" ca="1" si="10"/>
        <v>0</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4.3675915798200755</v>
      </c>
      <c r="U115" s="25">
        <f ca="1">IFERROR(INDEX(Socioeconomic!$G$8:$G$225,MATCH($C115,_xlfn.ANCHORARRAY(Socioeconomic!$C$8),0)),NA())</f>
        <v>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7.3406720741599099</v>
      </c>
      <c r="AB115" s="25">
        <f ca="1">IFERROR(INDEX(Socioeconomic!$H$8:$H$225,MATCH($C115,_xlfn.ANCHORARRAY(Socioeconomic!$C$8),0)),NA())</f>
        <v>10</v>
      </c>
      <c r="AC115" s="25">
        <f ca="1">IFERROR(INDEX('Natural Hazard'!$H$8:$H$225,MATCH($C115,_xlfn.ANCHORARRAY('Natural Hazard'!$C$8),0)),NA())</f>
        <v>4.6666666666666599</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2.5986525505293501</v>
      </c>
      <c r="AI115" s="25">
        <f ca="1">IFERROR(INDEX(Socioeconomic!$I$8:$I$225,MATCH($C115,_xlfn.ANCHORARRAY(Socioeconomic!$C$8),0)),NA())</f>
        <v>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8.3333333333333301E-2</v>
      </c>
      <c r="AN115" s="25">
        <f>IFERROR(INDEX('Data Reliability'!$H$6:$H$409,MATCH($C115,'Data Reliability'!$E$6:$E$409,0)),NA())</f>
        <v>0.43888888888888899</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1.5</v>
      </c>
      <c r="H116" s="23">
        <f t="shared" ca="1" si="6"/>
        <v>1.5</v>
      </c>
      <c r="I116" s="116" t="str">
        <f t="shared" si="7"/>
        <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1.5</v>
      </c>
      <c r="K116" s="23">
        <f t="shared" ca="1" si="8"/>
        <v>1.5</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2</v>
      </c>
      <c r="N116" s="23">
        <f t="shared" ca="1" si="10"/>
        <v>2</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3.2233062352215893</v>
      </c>
      <c r="U116" s="25">
        <f ca="1">IFERROR(INDEX(Socioeconomic!$G$8:$G$225,MATCH($C116,_xlfn.ANCHORARRAY(Socioeconomic!$C$8),0)),NA())</f>
        <v>0</v>
      </c>
      <c r="V116" s="25">
        <f ca="1">IFERROR(INDEX('Natural Hazard'!$G$8:$G$225,MATCH($C116,_xlfn.ANCHORARRAY('Natural Hazard'!$C$8),0)),NA())</f>
        <v>6.1913918736689002</v>
      </c>
      <c r="W116" s="25">
        <f ca="1">IFERROR(INDEX(Conflict!$G$8:$G$225,MATCH($C116,_xlfn.ANCHORARRAY(Conflict!$C$8),0)),NA())</f>
        <v>10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6.7468134414831997</v>
      </c>
      <c r="AB116" s="25">
        <f ca="1">IFERROR(INDEX(Socioeconomic!$H$8:$H$225,MATCH($C116,_xlfn.ANCHORARRAY(Socioeconomic!$C$8),0)),NA())</f>
        <v>4.2857142857142803</v>
      </c>
      <c r="AC116" s="25">
        <f ca="1">IFERROR(INDEX('Natural Hazard'!$H$8:$H$225,MATCH($C116,_xlfn.ANCHORARRAY('Natural Hazard'!$C$8),0)),NA())</f>
        <v>3.8333333333333299</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1.5399422521655399</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10</v>
      </c>
      <c r="AL116" s="49"/>
      <c r="AM116" s="25">
        <f>IFERROR(INDEX('Data Reliability'!$G$6:$G$409,MATCH($C116,'Data Reliability'!$E$6:$E$409,0)),NA())</f>
        <v>8.3333333333333301E-2</v>
      </c>
      <c r="AN116" s="25">
        <f>IFERROR(INDEX('Data Reliability'!$H$6:$H$409,MATCH($C116,'Data Reliability'!$E$6:$E$409,0)),NA())</f>
        <v>0.483333333333333</v>
      </c>
    </row>
    <row r="117" spans="2:40" x14ac:dyDescent="0.2">
      <c r="B117" s="28" t="s">
        <v>529</v>
      </c>
      <c r="C117" s="28" t="s">
        <v>191</v>
      </c>
      <c r="D117" s="28" t="s">
        <v>435</v>
      </c>
      <c r="E117" s="28" t="s">
        <v>533</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6.4285714285714199</v>
      </c>
      <c r="AC117" s="25">
        <f ca="1">IFERROR(INDEX('Natural Hazard'!$H$8:$H$225,MATCH($C117,_xlfn.ANCHORARRAY('Natural Hazard'!$C$8),0)),NA())</f>
        <v>4.1666666666666599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0.72777777777777797</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1</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5.4860442733397496</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0.25</v>
      </c>
      <c r="AN118" s="25">
        <f>IFERROR(INDEX('Data Reliability'!$H$6:$H$409,MATCH($C118,'Data Reliability'!$E$6:$E$409,0)),NA())</f>
        <v>0.58333333333333304</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2</v>
      </c>
      <c r="H119" s="23">
        <f t="shared" ca="1" si="6"/>
        <v>2</v>
      </c>
      <c r="I119" s="116" t="str">
        <f t="shared" si="7"/>
        <v>!</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0</v>
      </c>
      <c r="K119" s="23">
        <f t="shared" ca="1" si="8"/>
        <v>0</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2.5</v>
      </c>
      <c r="N119" s="23">
        <f t="shared" ca="1" si="10"/>
        <v>2.5</v>
      </c>
      <c r="O119" s="116" t="str">
        <f t="shared" si="11"/>
        <v>!</v>
      </c>
      <c r="P119" s="24"/>
      <c r="Q119" s="49"/>
      <c r="R119" s="25">
        <f ca="1">IFERROR(INDEX(Health!$G$8:$G$225,MATCH($C119,_xlfn.ANCHORARRAY(Health!$C$8),0)),NA())</f>
        <v>7.8950846427403745</v>
      </c>
      <c r="S119" s="25">
        <f ca="1">IFERROR(INDEX(Food!$G$8:$G$225,MATCH($C119,_xlfn.ANCHORARRAY(Food!$C$8),0)),NA())</f>
        <v>0</v>
      </c>
      <c r="T119" s="25" t="e">
        <f ca="1">IFERROR(INDEX(Macro!$G$8:$G$225,MATCH($C119,_xlfn.ANCHORARRAY(Macro!$C$8),0)),NA())</f>
        <v>#N/A</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6.6347652081088233</v>
      </c>
      <c r="X119" s="50"/>
      <c r="Y119" s="25">
        <f ca="1">IFERROR(INDEX(Health!$H$8:$H$225,MATCH($C119,_xlfn.ANCHORARRAY(Health!$C$8),0)),NA())</f>
        <v>6.2332361516034904</v>
      </c>
      <c r="Z119" s="25">
        <f ca="1">IFERROR(INDEX(Food!$H$8:$H$225,MATCH($C119,_xlfn.ANCHORARRAY(Food!$C$8),0)),NA())</f>
        <v>6.6242038216560397</v>
      </c>
      <c r="AA119" s="25" t="e">
        <f ca="1">IFERROR(INDEX(Macro!$H$8:$H$225,MATCH($C119,_xlfn.ANCHORARRAY(Macro!$C$8),0)),NA())</f>
        <v>#N/A</v>
      </c>
      <c r="AB119" s="25">
        <f ca="1">IFERROR(INDEX(Socioeconomic!$H$8:$H$225,MATCH($C119,_xlfn.ANCHORARRAY(Socioeconomic!$C$8),0)),NA())</f>
        <v>4.1428571428571397</v>
      </c>
      <c r="AC119" s="25">
        <f ca="1">IFERROR(INDEX('Natural Hazard'!$H$8:$H$225,MATCH($C119,_xlfn.ANCHORARRAY('Natural Hazard'!$C$8),0)),NA())</f>
        <v>5</v>
      </c>
      <c r="AD119" s="25">
        <f ca="1">IFERROR(INDEX(Conflict!$H$8:$H$225,MATCH($C119,_xlfn.ANCHORARRAY(Conflict!$C$8),0)),NA())</f>
        <v>6.2885870523901897</v>
      </c>
      <c r="AE119" s="50"/>
      <c r="AF119" s="25">
        <f ca="1">IFERROR(INDEX(Health!$I$8:$I$225,MATCH($C119,_xlfn.ANCHORARRAY(Health!$C$8),0)),NA())</f>
        <v>10</v>
      </c>
      <c r="AG119" s="25" t="e">
        <f ca="1">IFERROR(INDEX(Food!$I$8:$I$225,MATCH($C119,_xlfn.ANCHORARRAY(Food!$C$8),0)),NA())</f>
        <v>#N/A</v>
      </c>
      <c r="AH119" s="25" t="e">
        <f ca="1">IFERROR(INDEX(Macro!$I$8:$I$225,MATCH($C119,_xlfn.ANCHORARRAY(Macro!$C$8),0)),NA())</f>
        <v>#N/A</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7</v>
      </c>
      <c r="AL119" s="49"/>
      <c r="AM119" s="25">
        <f>IFERROR(INDEX('Data Reliability'!$G$6:$G$409,MATCH($C119,'Data Reliability'!$E$6:$E$409,0)),NA())</f>
        <v>0.16666666666666699</v>
      </c>
      <c r="AN119" s="25">
        <f>IFERROR(INDEX('Data Reliability'!$H$6:$H$409,MATCH($C119,'Data Reliability'!$E$6:$E$409,0)),NA())</f>
        <v>0.54444444444444395</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0.5</v>
      </c>
      <c r="H120" s="23">
        <f t="shared" ca="1" si="6"/>
        <v>0.5</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0.5</v>
      </c>
      <c r="N120" s="23">
        <f t="shared" ca="1" si="10"/>
        <v>0.5</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5.3636299049562401</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4.7340637963829337</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5.1535341830822698</v>
      </c>
      <c r="AB120" s="25">
        <f ca="1">IFERROR(INDEX(Socioeconomic!$H$8:$H$225,MATCH($C120,_xlfn.ANCHORARRAY(Socioeconomic!$C$8),0)),NA())</f>
        <v>9.2857142857142794</v>
      </c>
      <c r="AC120" s="25">
        <f ca="1">IFERROR(INDEX('Natural Hazard'!$H$8:$H$225,MATCH($C120,_xlfn.ANCHORARRAY('Natural Hazard'!$C$8),0)),NA())</f>
        <v>1.8333333333333299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5.5822906641000998</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7</v>
      </c>
      <c r="AL120" s="49"/>
      <c r="AM120" s="25">
        <f>IFERROR(INDEX('Data Reliability'!$G$6:$G$409,MATCH($C120,'Data Reliability'!$E$6:$E$409,0)),NA())</f>
        <v>8.3333333333333301E-2</v>
      </c>
      <c r="AN120" s="25">
        <f>IFERROR(INDEX('Data Reliability'!$H$6:$H$409,MATCH($C120,'Data Reliability'!$E$6:$E$409,0)),NA())</f>
        <v>0.46111111111111103</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0</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2.7780996523754302</v>
      </c>
      <c r="AB121" s="25">
        <f ca="1">IFERROR(INDEX(Socioeconomic!$H$8:$H$225,MATCH($C121,_xlfn.ANCHORARRAY(Socioeconomic!$C$8),0)),NA())</f>
        <v>1.1428571428571399</v>
      </c>
      <c r="AC121" s="25">
        <f ca="1">IFERROR(INDEX('Natural Hazard'!$H$8:$H$225,MATCH($C121,_xlfn.ANCHORARRAY('Natural Hazard'!$C$8),0)),NA())</f>
        <v>2</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v>
      </c>
      <c r="AI121" s="25" t="e">
        <f ca="1">IFERROR(INDEX(Socioeconomic!$I$8:$I$225,MATCH($C121,_xlfn.ANCHORARRAY(Socioeconomic!$C$8),0)),NA())</f>
        <v>#N/A</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8.3333333333333301E-2</v>
      </c>
      <c r="AN121" s="25">
        <f>IFERROR(INDEX('Data Reliability'!$H$6:$H$409,MATCH($C121,'Data Reliability'!$E$6:$E$409,0)),NA())</f>
        <v>0.58333333333333304</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v>
      </c>
      <c r="N122" s="23">
        <f t="shared" ca="1" si="10"/>
        <v>0</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0</v>
      </c>
      <c r="AI122" s="25" t="e">
        <f ca="1">IFERROR(INDEX(Socioeconomic!$I$8:$I$225,MATCH($C122,_xlfn.ANCHORARRAY(Socioeconomic!$C$8),0)),NA())</f>
        <v>#N/A</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8.3333333333333301E-2</v>
      </c>
      <c r="AN122" s="25">
        <f>IFERROR(INDEX('Data Reliability'!$H$6:$H$409,MATCH($C122,'Data Reliability'!$E$6:$E$409,0)),NA())</f>
        <v>0.61666666666666703</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3.1170643041268575</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3.1546929316338299</v>
      </c>
      <c r="AB123" s="25">
        <f ca="1">IFERROR(INDEX(Socioeconomic!$H$8:$H$225,MATCH($C123,_xlfn.ANCHORARRAY(Socioeconomic!$C$8),0)),NA())</f>
        <v>1.5714285714285701</v>
      </c>
      <c r="AC123" s="25">
        <f ca="1">IFERROR(INDEX('Natural Hazard'!$H$8:$H$225,MATCH($C123,_xlfn.ANCHORARRAY('Natural Hazard'!$C$8),0)),NA())</f>
        <v>2.1666666666666599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3.0798845043310901</v>
      </c>
      <c r="AI123" s="25" t="e">
        <f ca="1">IFERROR(INDEX(Socioeconomic!$I$8:$I$225,MATCH($C123,_xlfn.ANCHORARRAY(Socioeconomic!$C$8),0)),NA())</f>
        <v>#N/A</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8.3333333333333301E-2</v>
      </c>
      <c r="AN123" s="25">
        <f>IFERROR(INDEX('Data Reliability'!$H$6:$H$409,MATCH($C123,'Data Reliability'!$E$6:$E$409,0)),NA())</f>
        <v>0.61666666666666703</v>
      </c>
    </row>
    <row r="124" spans="2:40" x14ac:dyDescent="0.2">
      <c r="B124" s="28" t="s">
        <v>733</v>
      </c>
      <c r="C124" s="28" t="s">
        <v>695</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t="e">
        <f ca="1">IFERROR(INDEX(Macro!$G$8:$G$225,MATCH($C124,_xlfn.ANCHORARRAY(Macro!$C$8),0)),NA())</f>
        <v>#N/A</v>
      </c>
      <c r="U124" s="25" t="e">
        <f ca="1">IFERROR(INDEX(Socioeconomic!$G$8:$G$225,MATCH($C124,_xlfn.ANCHORARRAY(Socioeconomic!$C$8),0)),NA())</f>
        <v>#N/A</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t="e">
        <f ca="1">IFERROR(INDEX(Macro!$H$8:$H$225,MATCH($C124,_xlfn.ANCHORARRAY(Macro!$C$8),0)),NA())</f>
        <v>#N/A</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t="e">
        <f ca="1">IFERROR(INDEX(Macro!$I$8:$I$225,MATCH($C124,_xlfn.ANCHORARRAY(Macro!$C$8),0)),NA())</f>
        <v>#N/A</v>
      </c>
      <c r="AI124" s="25" t="e">
        <f ca="1">IFERROR(INDEX(Socioeconomic!$I$8:$I$225,MATCH($C124,_xlfn.ANCHORARRAY(Socioeconomic!$C$8),0)),NA())</f>
        <v>#N/A</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0.83333333333333304</v>
      </c>
      <c r="AN124" s="25">
        <f>IFERROR(INDEX('Data Reliability'!$H$6:$H$409,MATCH($C124,'Data Reliability'!$E$6:$E$409,0)),NA())</f>
        <v>0.81666666666666698</v>
      </c>
    </row>
    <row r="125" spans="2:40" x14ac:dyDescent="0.2">
      <c r="B125" s="28" t="s">
        <v>734</v>
      </c>
      <c r="C125" s="28" t="s">
        <v>696</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0.91666666666666696</v>
      </c>
      <c r="AN125" s="25">
        <f>IFERROR(INDEX('Data Reliability'!$H$6:$H$409,MATCH($C125,'Data Reliability'!$E$6:$E$409,0)),NA())</f>
        <v>0.78333333333333299</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1.5</v>
      </c>
      <c r="H126" s="23">
        <f t="shared" ca="1" si="6"/>
        <v>1.5</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v>
      </c>
      <c r="K126" s="23">
        <f t="shared" ca="1" si="8"/>
        <v>0</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2</v>
      </c>
      <c r="N126" s="23">
        <f t="shared" ca="1" si="10"/>
        <v>2</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0</v>
      </c>
      <c r="V126" s="25">
        <f ca="1">IFERROR(INDEX('Natural Hazard'!$G$8:$G$225,MATCH($C126,_xlfn.ANCHORARRAY('Natural Hazard'!$C$8),0)),NA())</f>
        <v>7.416198487095663</v>
      </c>
      <c r="W126" s="25">
        <f ca="1">IFERROR(INDEX(Conflict!$G$8:$G$225,MATCH($C126,_xlfn.ANCHORARRAY(Conflict!$C$8),0)),NA())</f>
        <v>3.1478810418758458</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2.5608342989571198</v>
      </c>
      <c r="AB126" s="25">
        <f ca="1">IFERROR(INDEX(Socioeconomic!$H$8:$H$225,MATCH($C126,_xlfn.ANCHORARRAY(Socioeconomic!$C$8),0)),NA())</f>
        <v>5.71428571428571</v>
      </c>
      <c r="AC126" s="25">
        <f ca="1">IFERROR(INDEX('Natural Hazard'!$H$8:$H$225,MATCH($C126,_xlfn.ANCHORARRAY('Natural Hazard'!$C$8),0)),NA())</f>
        <v>5.5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0</v>
      </c>
      <c r="AJ126" s="25">
        <f ca="1">IFERROR(INDEX('Natural Hazard'!$I$8:$I$225,MATCH($C126,_xlfn.ANCHORARRAY('Natural Hazard'!$C$8),0)),NA())</f>
        <v>10</v>
      </c>
      <c r="AK126" s="25">
        <f ca="1">IFERROR(INDEX(Conflict!$I$8:$I$225,MATCH($C126,_xlfn.ANCHORARRAY(Conflict!$C$8),0)),NA())</f>
        <v>7</v>
      </c>
      <c r="AL126" s="49"/>
      <c r="AM126" s="25">
        <f>IFERROR(INDEX('Data Reliability'!$G$6:$G$409,MATCH($C126,'Data Reliability'!$E$6:$E$409,0)),NA())</f>
        <v>0</v>
      </c>
      <c r="AN126" s="25">
        <f>IFERROR(INDEX('Data Reliability'!$H$6:$H$409,MATCH($C126,'Data Reliability'!$E$6:$E$409,0)),NA())</f>
        <v>0.42777777777777798</v>
      </c>
    </row>
    <row r="127" spans="2:40" x14ac:dyDescent="0.2">
      <c r="B127" s="28" t="s">
        <v>735</v>
      </c>
      <c r="C127" s="28" t="s">
        <v>697</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0.75</v>
      </c>
      <c r="AN127" s="25">
        <f>IFERROR(INDEX('Data Reliability'!$H$6:$H$409,MATCH($C127,'Data Reliability'!$E$6:$E$409,0)),NA())</f>
        <v>0.78333333333333299</v>
      </c>
    </row>
    <row r="128" spans="2:40" x14ac:dyDescent="0.2">
      <c r="B128" s="28" t="s">
        <v>530</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v>
      </c>
      <c r="H128" s="23">
        <f t="shared" ca="1" si="6"/>
        <v>0</v>
      </c>
      <c r="I128" s="116" t="str">
        <f t="shared" si="7"/>
        <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v>
      </c>
      <c r="N128" s="23">
        <f t="shared" ca="1" si="10"/>
        <v>0</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0</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1.4875648997431188</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6.13847045191193</v>
      </c>
      <c r="AB128" s="25">
        <f ca="1">IFERROR(INDEX(Socioeconomic!$H$8:$H$225,MATCH($C128,_xlfn.ANCHORARRAY(Socioeconomic!$C$8),0)),NA())</f>
        <v>4.1428571428571397</v>
      </c>
      <c r="AC128" s="25">
        <f ca="1">IFERROR(INDEX('Natural Hazard'!$H$8:$H$225,MATCH($C128,_xlfn.ANCHORARRAY('Natural Hazard'!$C$8),0)),NA())</f>
        <v>3.6666666666666599</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0</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1.78571428571429</v>
      </c>
      <c r="AL128" s="49"/>
      <c r="AM128" s="25">
        <f>IFERROR(INDEX('Data Reliability'!$G$6:$G$409,MATCH($C128,'Data Reliability'!$E$6:$E$409,0)),NA())</f>
        <v>8.3333333333333301E-2</v>
      </c>
      <c r="AN128" s="25">
        <f>IFERROR(INDEX('Data Reliability'!$H$6:$H$409,MATCH($C128,'Data Reliability'!$E$6:$E$409,0)),NA())</f>
        <v>0.49444444444444402</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2.5</v>
      </c>
      <c r="H129" s="23">
        <f t="shared" ca="1" si="6"/>
        <v>2.5</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2.5</v>
      </c>
      <c r="N129" s="23">
        <f t="shared" ca="1" si="10"/>
        <v>2.5</v>
      </c>
      <c r="O129" s="116" t="str">
        <f t="shared" si="11"/>
        <v>!</v>
      </c>
      <c r="P129" s="24"/>
      <c r="Q129" s="49"/>
      <c r="R129" s="25">
        <f ca="1">IFERROR(INDEX(Health!$G$8:$G$225,MATCH($C129,_xlfn.ANCHORARRAY(Health!$C$8),0)),NA())</f>
        <v>0</v>
      </c>
      <c r="S129" s="25">
        <f ca="1">IFERROR(INDEX(Food!$G$8:$G$225,MATCH($C129,_xlfn.ANCHORARRAY(Food!$C$8),0)),NA())</f>
        <v>8.3666002653407556</v>
      </c>
      <c r="T129" s="25">
        <f ca="1">IFERROR(INDEX(Macro!$G$8:$G$225,MATCH($C129,_xlfn.ANCHORARRAY(Macro!$C$8),0)),NA())</f>
        <v>3.6999646839679556</v>
      </c>
      <c r="U129" s="25">
        <f ca="1">IFERROR(INDEX(Socioeconomic!$G$8:$G$225,MATCH($C129,_xlfn.ANCHORARRAY(Socioeconomic!$C$8),0)),NA())</f>
        <v>0</v>
      </c>
      <c r="V129" s="25">
        <f ca="1">IFERROR(INDEX('Natural Hazard'!$G$8:$G$225,MATCH($C129,_xlfn.ANCHORARRAY('Natural Hazard'!$C$8),0)),NA())</f>
        <v>8.7559503577091284</v>
      </c>
      <c r="W129" s="25">
        <f ca="1">IFERROR(INDEX(Conflict!$G$8:$G$225,MATCH($C129,_xlfn.ANCHORARRAY(Conflict!$C$8),0)),NA())</f>
        <v>6.6274497728877728</v>
      </c>
      <c r="X129" s="50"/>
      <c r="Y129" s="25">
        <f ca="1">IFERROR(INDEX(Health!$H$8:$H$225,MATCH($C129,_xlfn.ANCHORARRAY(Health!$C$8),0)),NA())</f>
        <v>7.3119533527696801</v>
      </c>
      <c r="Z129" s="25">
        <f ca="1">IFERROR(INDEX(Food!$H$8:$H$225,MATCH($C129,_xlfn.ANCHORARRAY(Food!$C$8),0)),NA())</f>
        <v>10</v>
      </c>
      <c r="AA129" s="25">
        <f ca="1">IFERROR(INDEX(Macro!$H$8:$H$225,MATCH($C129,_xlfn.ANCHORARRAY(Macro!$C$8),0)),NA())</f>
        <v>5.6894553881807601</v>
      </c>
      <c r="AB129" s="25">
        <f ca="1">IFERROR(INDEX(Socioeconomic!$H$8:$H$225,MATCH($C129,_xlfn.ANCHORARRAY(Socioeconomic!$C$8),0)),NA())</f>
        <v>9.5714285714285694</v>
      </c>
      <c r="AC129" s="25">
        <f ca="1">IFERROR(INDEX('Natural Hazard'!$H$8:$H$225,MATCH($C129,_xlfn.ANCHORARRAY('Natural Hazard'!$C$8),0)),NA())</f>
        <v>7.6666666666666599</v>
      </c>
      <c r="AD129" s="25">
        <f ca="1">IFERROR(INDEX(Conflict!$H$8:$H$225,MATCH($C129,_xlfn.ANCHORARRAY(Conflict!$C$8),0)),NA())</f>
        <v>4.3923090492150196</v>
      </c>
      <c r="AE129" s="50"/>
      <c r="AF129" s="25">
        <f ca="1">IFERROR(INDEX(Health!$I$8:$I$225,MATCH($C129,_xlfn.ANCHORARRAY(Health!$C$8),0)),NA())</f>
        <v>0</v>
      </c>
      <c r="AG129" s="25">
        <f ca="1">IFERROR(INDEX(Food!$I$8:$I$225,MATCH($C129,_xlfn.ANCHORARRAY(Food!$C$8),0)),NA())</f>
        <v>7</v>
      </c>
      <c r="AH129" s="25">
        <f ca="1">IFERROR(INDEX(Macro!$I$8:$I$225,MATCH($C129,_xlfn.ANCHORARRAY(Macro!$C$8),0)),NA())</f>
        <v>2.40615976900866</v>
      </c>
      <c r="AI129" s="25">
        <f ca="1">IFERROR(INDEX(Socioeconomic!$I$8:$I$225,MATCH($C129,_xlfn.ANCHORARRAY(Socioeconomic!$C$8),0)),NA())</f>
        <v>0</v>
      </c>
      <c r="AJ129" s="25">
        <f ca="1">IFERROR(INDEX('Natural Hazard'!$I$8:$I$225,MATCH($C129,_xlfn.ANCHORARRAY('Natural Hazard'!$C$8),0)),NA())</f>
        <v>10</v>
      </c>
      <c r="AK129" s="25">
        <f ca="1">IFERROR(INDEX(Conflict!$I$8:$I$225,MATCH($C129,_xlfn.ANCHORARRAY(Conflict!$C$8),0)),NA())</f>
        <v>10</v>
      </c>
      <c r="AL129" s="49"/>
      <c r="AM129" s="25">
        <f>IFERROR(INDEX('Data Reliability'!$G$6:$G$409,MATCH($C129,'Data Reliability'!$E$6:$E$409,0)),NA())</f>
        <v>0</v>
      </c>
      <c r="AN129" s="25">
        <f>IFERROR(INDEX('Data Reliability'!$H$6:$H$409,MATCH($C129,'Data Reliability'!$E$6:$E$409,0)),NA())</f>
        <v>0.405555555555556</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1</v>
      </c>
      <c r="H130" s="23">
        <f t="shared" ca="1" si="6"/>
        <v>1</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1</v>
      </c>
      <c r="N130" s="23">
        <f t="shared" ca="1" si="10"/>
        <v>1</v>
      </c>
      <c r="O130" s="116" t="str">
        <f t="shared" si="11"/>
        <v>!!</v>
      </c>
      <c r="P130" s="24"/>
      <c r="Q130" s="49"/>
      <c r="R130" s="25">
        <f ca="1">IFERROR(INDEX(Health!$G$8:$G$225,MATCH($C130,_xlfn.ANCHORARRAY(Health!$C$8),0)),NA())</f>
        <v>8.2737422304315711</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4.1428571428571397</v>
      </c>
      <c r="AC130" s="25">
        <f ca="1">IFERROR(INDEX('Natural Hazard'!$H$8:$H$225,MATCH($C130,_xlfn.ANCHORARRAY('Natural Hazard'!$C$8),0)),NA())</f>
        <v>2.9999999999999898</v>
      </c>
      <c r="AD130" s="25">
        <f ca="1">IFERROR(INDEX(Conflict!$H$8:$H$225,MATCH($C130,_xlfn.ANCHORARRAY(Conflict!$C$8),0)),NA())</f>
        <v>0.24695713529722901</v>
      </c>
      <c r="AE130" s="50"/>
      <c r="AF130" s="25">
        <f ca="1">IFERROR(INDEX(Health!$I$8:$I$225,MATCH($C130,_xlfn.ANCHORARRAY(Health!$C$8),0)),NA())</f>
        <v>10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1</v>
      </c>
      <c r="H131" s="23">
        <f t="shared" ca="1" si="6"/>
        <v>1</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0.5</v>
      </c>
      <c r="K131" s="23">
        <f t="shared" ca="1" si="8"/>
        <v>0.5</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1</v>
      </c>
      <c r="N131" s="23">
        <f t="shared" ca="1" si="10"/>
        <v>1</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3.6521057122209797</v>
      </c>
      <c r="U131" s="25">
        <f ca="1">IFERROR(INDEX(Socioeconomic!$G$8:$G$225,MATCH($C131,_xlfn.ANCHORARRAY(Socioeconomic!$C$8),0)),NA())</f>
        <v>0</v>
      </c>
      <c r="V131" s="25">
        <f ca="1">IFERROR(INDEX('Natural Hazard'!$G$8:$G$225,MATCH($C131,_xlfn.ANCHORARRAY('Natural Hazard'!$C$8),0)),NA())</f>
        <v>9.5742710775633775</v>
      </c>
      <c r="W131" s="25">
        <f ca="1">IFERROR(INDEX(Conflict!$G$8:$G$225,MATCH($C131,_xlfn.ANCHORARRAY(Conflict!$C$8),0)),NA())</f>
        <v>0</v>
      </c>
      <c r="X131" s="50"/>
      <c r="Y131" s="25">
        <f ca="1">IFERROR(INDEX(Health!$H$8:$H$225,MATCH($C131,_xlfn.ANCHORARRAY(Health!$C$8),0)),NA())</f>
        <v>0</v>
      </c>
      <c r="Z131" s="25">
        <f ca="1">IFERROR(INDEX(Food!$H$8:$H$225,MATCH($C131,_xlfn.ANCHORARRAY(Food!$C$8),0)),NA())</f>
        <v>2.59988419224088</v>
      </c>
      <c r="AA131" s="25">
        <f ca="1">IFERROR(INDEX(Macro!$H$8:$H$225,MATCH($C131,_xlfn.ANCHORARRAY(Macro!$C$8),0)),NA())</f>
        <v>2.0683661645422902</v>
      </c>
      <c r="AB131" s="25">
        <f ca="1">IFERROR(INDEX(Socioeconomic!$H$8:$H$225,MATCH($C131,_xlfn.ANCHORARRAY(Socioeconomic!$C$8),0)),NA())</f>
        <v>4.5714285714285703</v>
      </c>
      <c r="AC131" s="25">
        <f ca="1">IFERROR(INDEX('Natural Hazard'!$H$8:$H$225,MATCH($C131,_xlfn.ANCHORARRAY('Natural Hazard'!$C$8),0)),NA())</f>
        <v>9.1666666666666607</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6.4485081809432199</v>
      </c>
      <c r="AI131" s="25">
        <f ca="1">IFERROR(INDEX(Socioeconomic!$I$8:$I$225,MATCH($C131,_xlfn.ANCHORARRAY(Socioeconomic!$C$8),0)),NA())</f>
        <v>0</v>
      </c>
      <c r="AJ131" s="25">
        <f ca="1">IFERROR(INDEX('Natural Hazard'!$I$8:$I$225,MATCH($C131,_xlfn.ANCHORARRAY('Natural Hazard'!$C$8),0)),NA())</f>
        <v>10</v>
      </c>
      <c r="AK131" s="25">
        <f ca="1">IFERROR(INDEX(Conflict!$I$8:$I$225,MATCH($C131,_xlfn.ANCHORARRAY(Conflict!$C$8),0)),NA())</f>
        <v>0</v>
      </c>
      <c r="AL131" s="49"/>
      <c r="AM131" s="25">
        <f>IFERROR(INDEX('Data Reliability'!$G$6:$G$409,MATCH($C131,'Data Reliability'!$E$6:$E$409,0)),NA())</f>
        <v>0</v>
      </c>
      <c r="AN131" s="25">
        <f>IFERROR(INDEX('Data Reliability'!$H$6:$H$409,MATCH($C131,'Data Reliability'!$E$6:$E$409,0)),NA())</f>
        <v>0.42777777777777798</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1</v>
      </c>
      <c r="H132" s="23">
        <f t="shared" ca="1" si="6"/>
        <v>1</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1</v>
      </c>
      <c r="N132" s="23">
        <f t="shared" ca="1" si="10"/>
        <v>1</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7.5277265270908051</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7.4285714285714199</v>
      </c>
      <c r="AC132" s="25">
        <f ca="1">IFERROR(INDEX('Natural Hazard'!$H$8:$H$225,MATCH($C132,_xlfn.ANCHORARRAY('Natural Hazard'!$C$8),0)),NA())</f>
        <v>5.6666666666666599</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10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2.6484689704531252</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1.73522595596755</v>
      </c>
      <c r="AB133" s="25">
        <f ca="1">IFERROR(INDEX(Socioeconomic!$H$8:$H$225,MATCH($C133,_xlfn.ANCHORARRAY(Socioeconomic!$C$8),0)),NA())</f>
        <v>2.9999999999999898</v>
      </c>
      <c r="AC133" s="25">
        <f ca="1">IFERROR(INDEX('Natural Hazard'!$H$8:$H$225,MATCH($C133,_xlfn.ANCHORARRAY('Natural Hazard'!$C$8),0)),NA())</f>
        <v>3.3333333333333299</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4.0423484119345501</v>
      </c>
      <c r="AI133" s="25" t="e">
        <f ca="1">IFERROR(INDEX(Socioeconomic!$I$8:$I$225,MATCH($C133,_xlfn.ANCHORARRAY(Socioeconomic!$C$8),0)),NA())</f>
        <v>#N/A</v>
      </c>
      <c r="AJ133" s="25">
        <f ca="1">IFERROR(INDEX('Natural Hazard'!$I$8:$I$225,MATCH($C133,_xlfn.ANCHORARRAY('Natural Hazard'!$C$8),0)),NA())</f>
        <v>0</v>
      </c>
      <c r="AK133" s="25">
        <f ca="1">IFERROR(INDEX(Conflict!$I$8:$I$225,MATCH($C133,_xlfn.ANCHORARRAY(Conflict!$C$8),0)),NA())</f>
        <v>0</v>
      </c>
      <c r="AL133" s="49"/>
      <c r="AM133" s="25">
        <f>IFERROR(INDEX('Data Reliability'!$G$6:$G$409,MATCH($C133,'Data Reliability'!$E$6:$E$409,0)),NA())</f>
        <v>8.3333333333333301E-2</v>
      </c>
      <c r="AN133" s="25">
        <f>IFERROR(INDEX('Data Reliability'!$H$6:$H$409,MATCH($C133,'Data Reliability'!$E$6:$E$409,0)),NA())</f>
        <v>0.58333333333333304</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4.5</v>
      </c>
      <c r="H134" s="23">
        <f t="shared" ref="H134:H197" ca="1" si="12">G134</f>
        <v>4.5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4</v>
      </c>
      <c r="N134" s="23">
        <f t="shared" ref="N134:N197" ca="1" si="16">M134</f>
        <v>4</v>
      </c>
      <c r="O134" s="116" t="str">
        <f t="shared" ref="O134:O197" si="17">IF(AN134 &gt;= 0.666, "!!", IF(AND(AN134 &lt; 0.666, AN134  &gt;= 0.333), "!", IF(AN134 &lt; 0.333, "")))</f>
        <v/>
      </c>
      <c r="P134" s="24"/>
      <c r="Q134" s="49"/>
      <c r="R134" s="25">
        <f ca="1">IFERROR(INDEX(Health!$G$8:$G$225,MATCH($C134,_xlfn.ANCHORARRAY(Health!$C$8),0)),NA())</f>
        <v>8.7864194175305563</v>
      </c>
      <c r="S134" s="25">
        <f ca="1">IFERROR(INDEX(Food!$G$8:$G$225,MATCH($C134,_xlfn.ANCHORARRAY(Food!$C$8),0)),NA())</f>
        <v>8.7061000651238203</v>
      </c>
      <c r="T134" s="25">
        <f ca="1">IFERROR(INDEX(Macro!$G$8:$G$225,MATCH($C134,_xlfn.ANCHORARRAY(Macro!$C$8),0)),NA())</f>
        <v>6.0357533410310218</v>
      </c>
      <c r="U134" s="25">
        <f ca="1">IFERROR(INDEX(Socioeconomic!$G$8:$G$225,MATCH($C134,_xlfn.ANCHORARRAY(Socioeconomic!$C$8),0)),NA())</f>
        <v>10</v>
      </c>
      <c r="V134" s="25">
        <f ca="1">IFERROR(INDEX('Natural Hazard'!$G$8:$G$225,MATCH($C134,_xlfn.ANCHORARRAY('Natural Hazard'!$C$8),0)),NA())</f>
        <v>0</v>
      </c>
      <c r="W134" s="25">
        <f ca="1">IFERROR(INDEX(Conflict!$G$8:$G$225,MATCH($C134,_xlfn.ANCHORARRAY(Conflict!$C$8),0)),NA())</f>
        <v>10</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6.0081112398609502</v>
      </c>
      <c r="AB134" s="25">
        <f ca="1">IFERROR(INDEX(Socioeconomic!$H$8:$H$225,MATCH($C134,_xlfn.ANCHORARRAY(Socioeconomic!$C$8),0)),NA())</f>
        <v>10</v>
      </c>
      <c r="AC134" s="25">
        <f ca="1">IFERROR(INDEX('Natural Hazard'!$H$8:$H$225,MATCH($C134,_xlfn.ANCHORARRAY('Natural Hazard'!$C$8),0)),NA())</f>
        <v>4.6666666666666599</v>
      </c>
      <c r="AD134" s="25">
        <f ca="1">IFERROR(INDEX(Conflict!$H$8:$H$225,MATCH($C134,_xlfn.ANCHORARRAY(Conflict!$C$8),0)),NA())</f>
        <v>10</v>
      </c>
      <c r="AE134" s="50"/>
      <c r="AF134" s="25">
        <f ca="1">IFERROR(INDEX(Health!$I$8:$I$225,MATCH($C134,_xlfn.ANCHORARRAY(Health!$C$8),0)),NA())</f>
        <v>10</v>
      </c>
      <c r="AG134" s="25">
        <f ca="1">IFERROR(INDEX(Food!$I$8:$I$225,MATCH($C134,_xlfn.ANCHORARRAY(Food!$C$8),0)),NA())</f>
        <v>10</v>
      </c>
      <c r="AH134" s="25">
        <f ca="1">IFERROR(INDEX(Macro!$I$8:$I$225,MATCH($C134,_xlfn.ANCHORARRAY(Macro!$C$8),0)),NA())</f>
        <v>6.0635226179018398</v>
      </c>
      <c r="AI134" s="25">
        <f ca="1">IFERROR(INDEX(Socioeconomic!$I$8:$I$225,MATCH($C134,_xlfn.ANCHORARRAY(Socioeconomic!$C$8),0)),NA())</f>
        <v>10</v>
      </c>
      <c r="AJ134" s="25">
        <f ca="1">IFERROR(INDEX('Natural Hazard'!$I$8:$I$225,MATCH($C134,_xlfn.ANCHORARRAY('Natural Hazard'!$C$8),0)),NA())</f>
        <v>0</v>
      </c>
      <c r="AK134" s="25">
        <f ca="1">IFERROR(INDEX(Conflict!$I$8:$I$225,MATCH($C134,_xlfn.ANCHORARRAY(Conflict!$C$8),0)),NA())</f>
        <v>10</v>
      </c>
      <c r="AL134" s="49"/>
      <c r="AM134" s="25">
        <f>IFERROR(INDEX('Data Reliability'!$G$6:$G$409,MATCH($C134,'Data Reliability'!$E$6:$E$409,0)),NA())</f>
        <v>0</v>
      </c>
      <c r="AN134" s="25">
        <f>IFERROR(INDEX('Data Reliability'!$H$6:$H$409,MATCH($C134,'Data Reliability'!$E$6:$E$409,0)),NA())</f>
        <v>0.211111111111111</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0</v>
      </c>
      <c r="N135" s="23">
        <f t="shared" ca="1" si="16"/>
        <v>0</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v>
      </c>
      <c r="U135" s="25">
        <f ca="1">IFERROR(INDEX(Socioeconomic!$G$8:$G$225,MATCH($C135,_xlfn.ANCHORARRAY(Socioeconomic!$C$8),0)),NA())</f>
        <v>0</v>
      </c>
      <c r="V135" s="25">
        <f ca="1">IFERROR(INDEX('Natural Hazard'!$G$8:$G$225,MATCH($C135,_xlfn.ANCHORARRAY('Natural Hazard'!$C$8),0)),NA())</f>
        <v>0</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0</v>
      </c>
      <c r="AB135" s="25">
        <f ca="1">IFERROR(INDEX(Socioeconomic!$H$8:$H$225,MATCH($C135,_xlfn.ANCHORARRAY(Socioeconomic!$C$8),0)),NA())</f>
        <v>0.71428571428571297</v>
      </c>
      <c r="AC135" s="25">
        <f ca="1">IFERROR(INDEX('Natural Hazard'!$H$8:$H$225,MATCH($C135,_xlfn.ANCHORARRAY('Natural Hazard'!$C$8),0)),NA())</f>
        <v>1.1666666666666601</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6.4485081809432199</v>
      </c>
      <c r="AI135" s="25" t="e">
        <f ca="1">IFERROR(INDEX(Socioeconomic!$I$8:$I$225,MATCH($C135,_xlfn.ANCHORARRAY(Socioeconomic!$C$8),0)),NA())</f>
        <v>#N/A</v>
      </c>
      <c r="AJ135" s="25">
        <f ca="1">IFERROR(INDEX('Natural Hazard'!$I$8:$I$225,MATCH($C135,_xlfn.ANCHORARRAY('Natural Hazard'!$C$8),0)),NA())</f>
        <v>0</v>
      </c>
      <c r="AK135" s="25">
        <f ca="1">IFERROR(INDEX(Conflict!$I$8:$I$225,MATCH($C135,_xlfn.ANCHORARRAY(Conflict!$C$8),0)),NA())</f>
        <v>0</v>
      </c>
      <c r="AL135" s="49"/>
      <c r="AM135" s="25">
        <f>IFERROR(INDEX('Data Reliability'!$G$6:$G$409,MATCH($C135,'Data Reliability'!$E$6:$E$409,0)),NA())</f>
        <v>8.3333333333333301E-2</v>
      </c>
      <c r="AN135" s="25">
        <f>IFERROR(INDEX('Data Reliability'!$H$6:$H$409,MATCH($C135,'Data Reliability'!$E$6:$E$409,0)),NA())</f>
        <v>0.58333333333333304</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2.5</v>
      </c>
      <c r="H136" s="23">
        <f t="shared" ca="1" si="12"/>
        <v>2.5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2.5</v>
      </c>
      <c r="N136" s="23">
        <f t="shared" ca="1" si="16"/>
        <v>2.5</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9.7164313530587041</v>
      </c>
      <c r="U136" s="25">
        <f ca="1">IFERROR(INDEX(Socioeconomic!$G$8:$G$225,MATCH($C136,_xlfn.ANCHORARRAY(Socioeconomic!$C$8),0)),NA())</f>
        <v>0</v>
      </c>
      <c r="V136" s="25">
        <f ca="1">IFERROR(INDEX('Natural Hazard'!$G$8:$G$225,MATCH($C136,_xlfn.ANCHORARRAY('Natural Hazard'!$C$8),0)),NA())</f>
        <v>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9.4409038238702205</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10</v>
      </c>
      <c r="AI136" s="25" t="e">
        <f ca="1">IFERROR(INDEX(Socioeconomic!$I$8:$I$225,MATCH($C136,_xlfn.ANCHORARRAY(Socioeconomic!$C$8),0)),NA())</f>
        <v>#N/A</v>
      </c>
      <c r="AJ136" s="25">
        <f ca="1">IFERROR(INDEX('Natural Hazard'!$I$8:$I$225,MATCH($C136,_xlfn.ANCHORARRAY('Natural Hazard'!$C$8),0)),NA())</f>
        <v>0</v>
      </c>
      <c r="AK136" s="25">
        <f ca="1">IFERROR(INDEX(Conflict!$I$8:$I$225,MATCH($C136,_xlfn.ANCHORARRAY(Conflict!$C$8),0)),NA())</f>
        <v>10</v>
      </c>
      <c r="AL136" s="49"/>
      <c r="AM136" s="25">
        <f>IFERROR(INDEX('Data Reliability'!$G$6:$G$409,MATCH($C136,'Data Reliability'!$E$6:$E$409,0)),NA())</f>
        <v>0</v>
      </c>
      <c r="AN136" s="25">
        <f>IFERROR(INDEX('Data Reliability'!$H$6:$H$409,MATCH($C136,'Data Reliability'!$E$6:$E$409,0)),NA())</f>
        <v>0.42777777777777798</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0.5</v>
      </c>
      <c r="H137" s="23">
        <f t="shared" ca="1" si="12"/>
        <v>0.5</v>
      </c>
      <c r="I137" s="116" t="str">
        <f t="shared" si="13"/>
        <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5.043260348638932</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4.7190034762456499</v>
      </c>
      <c r="AB137" s="25">
        <f ca="1">IFERROR(INDEX(Socioeconomic!$H$8:$H$225,MATCH($C137,_xlfn.ANCHORARRAY(Socioeconomic!$C$8),0)),NA())</f>
        <v>4.1428571428571397</v>
      </c>
      <c r="AC137" s="25">
        <f ca="1">IFERROR(INDEX('Natural Hazard'!$H$8:$H$225,MATCH($C137,_xlfn.ANCHORARRAY('Natural Hazard'!$C$8),0)),NA())</f>
        <v>3.5</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5.3897978825794102</v>
      </c>
      <c r="AI137" s="25">
        <f ca="1">IFERROR(INDEX(Socioeconomic!$I$8:$I$225,MATCH($C137,_xlfn.ANCHORARRAY(Socioeconomic!$C$8),0)),NA())</f>
        <v>0</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8.3333333333333301E-2</v>
      </c>
      <c r="AN137" s="25">
        <f>IFERROR(INDEX('Data Reliability'!$H$6:$H$409,MATCH($C137,'Data Reliability'!$E$6:$E$409,0)),NA())</f>
        <v>0.49444444444444402</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0.5</v>
      </c>
      <c r="H138" s="23">
        <f t="shared" ca="1" si="12"/>
        <v>0.5</v>
      </c>
      <c r="I138" s="116" t="str">
        <f t="shared" si="13"/>
        <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1</v>
      </c>
      <c r="N138" s="23">
        <f t="shared" ca="1" si="16"/>
        <v>1</v>
      </c>
      <c r="O138" s="116" t="str">
        <f t="shared" si="17"/>
        <v>!</v>
      </c>
      <c r="P138" s="24"/>
      <c r="Q138" s="49"/>
      <c r="R138" s="25">
        <f ca="1">IFERROR(INDEX(Health!$G$8:$G$225,MATCH($C138,_xlfn.ANCHORARRAY(Health!$C$8),0)),NA())</f>
        <v>6.4973643456584149</v>
      </c>
      <c r="S138" s="25">
        <f ca="1">IFERROR(INDEX(Food!$G$8:$G$225,MATCH($C138,_xlfn.ANCHORARRAY(Food!$C$8),0)),NA())</f>
        <v>0</v>
      </c>
      <c r="T138" s="25">
        <f ca="1">IFERROR(INDEX(Macro!$G$8:$G$225,MATCH($C138,_xlfn.ANCHORARRAY(Macro!$C$8),0)),NA())</f>
        <v>0</v>
      </c>
      <c r="U138" s="25">
        <f ca="1">IFERROR(INDEX(Socioeconomic!$G$8:$G$225,MATCH($C138,_xlfn.ANCHORARRAY(Socioeconomic!$C$8),0)),NA())</f>
        <v>0.51217792863223266</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4.7914252607184196</v>
      </c>
      <c r="AB138" s="25">
        <f ca="1">IFERROR(INDEX(Socioeconomic!$H$8:$H$225,MATCH($C138,_xlfn.ANCHORARRAY(Socioeconomic!$C$8),0)),NA())</f>
        <v>5.2857142857142803</v>
      </c>
      <c r="AC138" s="25">
        <f ca="1">IFERROR(INDEX('Natural Hazard'!$H$8:$H$225,MATCH($C138,_xlfn.ANCHORARRAY('Natural Hazard'!$C$8),0)),NA())</f>
        <v>3.3333333333333299</v>
      </c>
      <c r="AD138" s="25">
        <f ca="1">IFERROR(INDEX(Conflict!$H$8:$H$225,MATCH($C138,_xlfn.ANCHORARRAY(Conflict!$C$8),0)),NA())</f>
        <v>0</v>
      </c>
      <c r="AE138" s="50"/>
      <c r="AF138" s="25">
        <f ca="1">IFERROR(INDEX(Health!$I$8:$I$225,MATCH($C138,_xlfn.ANCHORARRAY(Health!$C$8),0)),NA())</f>
        <v>10</v>
      </c>
      <c r="AG138" s="25" t="e">
        <f ca="1">IFERROR(INDEX(Food!$I$8:$I$225,MATCH($C138,_xlfn.ANCHORARRAY(Food!$C$8),0)),NA())</f>
        <v>#N/A</v>
      </c>
      <c r="AH138" s="25">
        <f ca="1">IFERROR(INDEX(Macro!$I$8:$I$225,MATCH($C138,_xlfn.ANCHORARRAY(Macro!$C$8),0)),NA())</f>
        <v>0</v>
      </c>
      <c r="AI138" s="25">
        <f ca="1">IFERROR(INDEX(Socioeconomic!$I$8:$I$225,MATCH($C138,_xlfn.ANCHORARRAY(Socioeconomic!$C$8),0)),NA())</f>
        <v>4.9629286866108999E-2</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8.3333333333333301E-2</v>
      </c>
      <c r="AN138" s="25">
        <f>IFERROR(INDEX('Data Reliability'!$H$6:$H$409,MATCH($C138,'Data Reliability'!$E$6:$E$409,0)),NA())</f>
        <v>0.44444444444444398</v>
      </c>
    </row>
    <row r="139" spans="2:40" x14ac:dyDescent="0.2">
      <c r="B139" s="28" t="s">
        <v>736</v>
      </c>
      <c r="C139" s="28" t="s">
        <v>698</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0.91666666666666696</v>
      </c>
      <c r="AN139" s="25">
        <f>IFERROR(INDEX('Data Reliability'!$H$6:$H$409,MATCH($C139,'Data Reliability'!$E$6:$E$409,0)),NA())</f>
        <v>0.78333333333333299</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3</v>
      </c>
      <c r="H140" s="23">
        <f t="shared" ca="1" si="12"/>
        <v>3</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3</v>
      </c>
      <c r="K140" s="23">
        <f t="shared" ca="1" si="14"/>
        <v>3</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2.5</v>
      </c>
      <c r="N140" s="23">
        <f t="shared" ca="1" si="16"/>
        <v>2.5</v>
      </c>
      <c r="O140" s="116" t="str">
        <f t="shared" si="17"/>
        <v/>
      </c>
      <c r="P140" s="24"/>
      <c r="Q140" s="49"/>
      <c r="R140" s="25">
        <f ca="1">IFERROR(INDEX(Health!$G$8:$G$225,MATCH($C140,_xlfn.ANCHORARRAY(Health!$C$8),0)),NA())</f>
        <v>8.5509960547118027</v>
      </c>
      <c r="S140" s="25">
        <f ca="1">IFERROR(INDEX(Food!$G$8:$G$225,MATCH($C140,_xlfn.ANCHORARRAY(Food!$C$8),0)),NA())</f>
        <v>7.8980915068080275</v>
      </c>
      <c r="T140" s="25">
        <f ca="1">IFERROR(INDEX(Macro!$G$8:$G$225,MATCH($C140,_xlfn.ANCHORARRAY(Macro!$C$8),0)),NA())</f>
        <v>4.4835130839860655</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10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4.4438006952491298</v>
      </c>
      <c r="AB140" s="25">
        <f ca="1">IFERROR(INDEX(Socioeconomic!$H$8:$H$225,MATCH($C140,_xlfn.ANCHORARRAY(Socioeconomic!$C$8),0)),NA())</f>
        <v>10</v>
      </c>
      <c r="AC140" s="25">
        <f ca="1">IFERROR(INDEX('Natural Hazard'!$H$8:$H$225,MATCH($C140,_xlfn.ANCHORARRAY('Natural Hazard'!$C$8),0)),NA())</f>
        <v>6.6666666666666599</v>
      </c>
      <c r="AD140" s="25">
        <f ca="1">IFERROR(INDEX(Conflict!$H$8:$H$225,MATCH($C140,_xlfn.ANCHORARRAY(Conflict!$C$8),0)),NA())</f>
        <v>10</v>
      </c>
      <c r="AE140" s="50"/>
      <c r="AF140" s="25">
        <f ca="1">IFERROR(INDEX(Health!$I$8:$I$225,MATCH($C140,_xlfn.ANCHORARRAY(Health!$C$8),0)),NA())</f>
        <v>10</v>
      </c>
      <c r="AG140" s="25">
        <f ca="1">IFERROR(INDEX(Food!$I$8:$I$225,MATCH($C140,_xlfn.ANCHORARRAY(Food!$C$8),0)),NA())</f>
        <v>7</v>
      </c>
      <c r="AH140" s="25">
        <f ca="1">IFERROR(INDEX(Macro!$I$8:$I$225,MATCH($C140,_xlfn.ANCHORARRAY(Macro!$C$8),0)),NA())</f>
        <v>4.5235803657362901</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10</v>
      </c>
      <c r="AL140" s="49"/>
      <c r="AM140" s="25">
        <f>IFERROR(INDEX('Data Reliability'!$G$6:$G$409,MATCH($C140,'Data Reliability'!$E$6:$E$409,0)),NA())</f>
        <v>0</v>
      </c>
      <c r="AN140" s="25">
        <f>IFERROR(INDEX('Data Reliability'!$H$6:$H$409,MATCH($C140,'Data Reliability'!$E$6:$E$409,0)),NA())</f>
        <v>0.3</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v>
      </c>
      <c r="H141" s="23">
        <f t="shared" ca="1" si="12"/>
        <v>0</v>
      </c>
      <c r="I141" s="116" t="str">
        <f t="shared" si="13"/>
        <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1.5</v>
      </c>
      <c r="K141" s="23">
        <f t="shared" ca="1" si="14"/>
        <v>1.5</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v>
      </c>
      <c r="N141" s="23">
        <f t="shared" ca="1" si="16"/>
        <v>0</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3.4711155128553695</v>
      </c>
      <c r="U141" s="25">
        <f ca="1">IFERROR(INDEX(Socioeconomic!$G$8:$G$225,MATCH($C141,_xlfn.ANCHORARRAY(Socioeconomic!$C$8),0)),NA())</f>
        <v>4.3091112173675157</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4.0382387022016202</v>
      </c>
      <c r="AB141" s="25">
        <f ca="1">IFERROR(INDEX(Socioeconomic!$H$8:$H$225,MATCH($C141,_xlfn.ANCHORARRAY(Socioeconomic!$C$8),0)),NA())</f>
        <v>9</v>
      </c>
      <c r="AC141" s="25">
        <f ca="1">IFERROR(INDEX('Natural Hazard'!$H$8:$H$225,MATCH($C141,_xlfn.ANCHORARRAY('Natural Hazard'!$C$8),0)),NA())</f>
        <v>5</v>
      </c>
      <c r="AD141" s="25">
        <f ca="1">IFERROR(INDEX(Conflict!$H$8:$H$225,MATCH($C141,_xlfn.ANCHORARRAY(Conflict!$C$8),0)),NA())</f>
        <v>5.5609454930322801</v>
      </c>
      <c r="AE141" s="50"/>
      <c r="AF141" s="25">
        <f ca="1">IFERROR(INDEX(Health!$I$8:$I$225,MATCH($C141,_xlfn.ANCHORARRAY(Health!$C$8),0)),NA())</f>
        <v>0</v>
      </c>
      <c r="AG141" s="25" t="e">
        <f ca="1">IFERROR(INDEX(Food!$I$8:$I$225,MATCH($C141,_xlfn.ANCHORARRAY(Food!$C$8),0)),NA())</f>
        <v>#N/A</v>
      </c>
      <c r="AH141" s="25">
        <f ca="1">IFERROR(INDEX(Macro!$I$8:$I$225,MATCH($C141,_xlfn.ANCHORARRAY(Macro!$C$8),0)),NA())</f>
        <v>2.9836381135707399</v>
      </c>
      <c r="AI141" s="25">
        <f ca="1">IFERROR(INDEX(Socioeconomic!$I$8:$I$225,MATCH($C141,_xlfn.ANCHORARRAY(Socioeconomic!$C$8),0)),NA())</f>
        <v>2.06315994262695</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8.3333333333333301E-2</v>
      </c>
      <c r="AN141" s="25">
        <f>IFERROR(INDEX('Data Reliability'!$H$6:$H$409,MATCH($C141,'Data Reliability'!$E$6:$E$409,0)),NA())</f>
        <v>0.52777777777777801</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0.5</v>
      </c>
      <c r="H142" s="23">
        <f t="shared" ca="1" si="12"/>
        <v>0.5</v>
      </c>
      <c r="I142" s="116" t="str">
        <f t="shared" si="13"/>
        <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1.5</v>
      </c>
      <c r="N142" s="23">
        <f t="shared" ca="1" si="16"/>
        <v>1.5</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3.0982234008993972</v>
      </c>
      <c r="U142" s="25">
        <f ca="1">IFERROR(INDEX(Socioeconomic!$G$8:$G$225,MATCH($C142,_xlfn.ANCHORARRAY(Socioeconomic!$C$8),0)),NA())</f>
        <v>0</v>
      </c>
      <c r="V142" s="25">
        <f ca="1">IFERROR(INDEX('Natural Hazard'!$G$8:$G$225,MATCH($C142,_xlfn.ANCHORARRAY('Natural Hazard'!$C$8),0)),NA())</f>
        <v>5.7735026918962546</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1.7497103128621001</v>
      </c>
      <c r="AB142" s="25">
        <f ca="1">IFERROR(INDEX(Socioeconomic!$H$8:$H$225,MATCH($C142,_xlfn.ANCHORARRAY(Socioeconomic!$C$8),0)),NA())</f>
        <v>4.2857142857142803</v>
      </c>
      <c r="AC142" s="25">
        <f ca="1">IFERROR(INDEX('Natural Hazard'!$H$8:$H$225,MATCH($C142,_xlfn.ANCHORARRAY('Natural Hazard'!$C$8),0)),NA())</f>
        <v>3.3333333333333299</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5.4860442733397496</v>
      </c>
      <c r="AI142" s="25" t="e">
        <f ca="1">IFERROR(INDEX(Socioeconomic!$I$8:$I$225,MATCH($C142,_xlfn.ANCHORARRAY(Socioeconomic!$C$8),0)),NA())</f>
        <v>#N/A</v>
      </c>
      <c r="AJ142" s="25">
        <f ca="1">IFERROR(INDEX('Natural Hazard'!$I$8:$I$225,MATCH($C142,_xlfn.ANCHORARRAY('Natural Hazard'!$C$8),0)),NA())</f>
        <v>10</v>
      </c>
      <c r="AK142" s="25">
        <f ca="1">IFERROR(INDEX(Conflict!$I$8:$I$225,MATCH($C142,_xlfn.ANCHORARRAY(Conflict!$C$8),0)),NA())</f>
        <v>7</v>
      </c>
      <c r="AL142" s="49"/>
      <c r="AM142" s="25">
        <f>IFERROR(INDEX('Data Reliability'!$G$6:$G$409,MATCH($C142,'Data Reliability'!$E$6:$E$409,0)),NA())</f>
        <v>8.3333333333333301E-2</v>
      </c>
      <c r="AN142" s="25">
        <f>IFERROR(INDEX('Data Reliability'!$H$6:$H$409,MATCH($C142,'Data Reliability'!$E$6:$E$409,0)),NA())</f>
        <v>0.51666666666666705</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4</v>
      </c>
      <c r="H143" s="23">
        <f t="shared" ca="1" si="12"/>
        <v>4</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3.5</v>
      </c>
      <c r="N143" s="23">
        <f t="shared" ca="1" si="16"/>
        <v>3.5</v>
      </c>
      <c r="O143" s="116" t="str">
        <f t="shared" si="17"/>
        <v>!</v>
      </c>
      <c r="P143" s="24"/>
      <c r="Q143" s="49"/>
      <c r="R143" s="25">
        <f ca="1">IFERROR(INDEX(Health!$G$8:$G$225,MATCH($C143,_xlfn.ANCHORARRAY(Health!$C$8),0)),NA())</f>
        <v>0</v>
      </c>
      <c r="S143" s="25">
        <f ca="1">IFERROR(INDEX(Food!$G$8:$G$225,MATCH($C143,_xlfn.ANCHORARRAY(Food!$C$8),0)),NA())</f>
        <v>9.3165398866926878</v>
      </c>
      <c r="T143" s="25">
        <f ca="1">IFERROR(INDEX(Macro!$G$8:$G$225,MATCH($C143,_xlfn.ANCHORARRAY(Macro!$C$8),0)),NA())</f>
        <v>8.7547591460721392</v>
      </c>
      <c r="U143" s="25">
        <f ca="1">IFERROR(INDEX(Socioeconomic!$G$8:$G$225,MATCH($C143,_xlfn.ANCHORARRAY(Socioeconomic!$C$8),0)),NA())</f>
        <v>9.4868329805051381</v>
      </c>
      <c r="V143" s="25">
        <f ca="1">IFERROR(INDEX('Natural Hazard'!$G$8:$G$225,MATCH($C143,_xlfn.ANCHORARRAY('Natural Hazard'!$C$8),0)),NA())</f>
        <v>6.9522178715380676</v>
      </c>
      <c r="W143" s="25">
        <f ca="1">IFERROR(INDEX(Conflict!$G$8:$G$225,MATCH($C143,_xlfn.ANCHORARRAY(Conflict!$C$8),0)),NA())</f>
        <v>5.1950829568844794</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7.9634994206257197</v>
      </c>
      <c r="AB143" s="25">
        <f ca="1">IFERROR(INDEX(Socioeconomic!$H$8:$H$225,MATCH($C143,_xlfn.ANCHORARRAY(Socioeconomic!$C$8),0)),NA())</f>
        <v>9</v>
      </c>
      <c r="AC143" s="25">
        <f ca="1">IFERROR(INDEX('Natural Hazard'!$H$8:$H$225,MATCH($C143,_xlfn.ANCHORARRAY('Natural Hazard'!$C$8),0)),NA())</f>
        <v>4.8333333333333304</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10</v>
      </c>
      <c r="AH143" s="25">
        <f ca="1">IFERROR(INDEX(Macro!$I$8:$I$225,MATCH($C143,_xlfn.ANCHORARRAY(Macro!$C$8),0)),NA())</f>
        <v>9.6246390760346703</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5.71428571428571</v>
      </c>
      <c r="AL143" s="49"/>
      <c r="AM143" s="25">
        <f>IFERROR(INDEX('Data Reliability'!$G$6:$G$409,MATCH($C143,'Data Reliability'!$E$6:$E$409,0)),NA())</f>
        <v>0</v>
      </c>
      <c r="AN143" s="25">
        <f>IFERROR(INDEX('Data Reliability'!$H$6:$H$409,MATCH($C143,'Data Reliability'!$E$6:$E$409,0)),NA())</f>
        <v>0.405555555555556</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v>
      </c>
      <c r="H144" s="23">
        <f t="shared" ca="1" si="12"/>
        <v>0</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v>
      </c>
      <c r="K144" s="23">
        <f t="shared" ca="1" si="14"/>
        <v>0</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1</v>
      </c>
      <c r="N144" s="23">
        <f t="shared" ca="1" si="16"/>
        <v>1</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0</v>
      </c>
      <c r="U144" s="25">
        <f ca="1">IFERROR(INDEX(Socioeconomic!$G$8:$G$225,MATCH($C144,_xlfn.ANCHORARRAY(Socioeconomic!$C$8),0)),NA())</f>
        <v>0</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0</v>
      </c>
      <c r="AB144" s="25">
        <f ca="1">IFERROR(INDEX(Socioeconomic!$H$8:$H$225,MATCH($C144,_xlfn.ANCHORARRAY(Socioeconomic!$C$8),0)),NA())</f>
        <v>2.71428571428571</v>
      </c>
      <c r="AC144" s="25">
        <f ca="1">IFERROR(INDEX('Natural Hazard'!$H$8:$H$225,MATCH($C144,_xlfn.ANCHORARRAY('Natural Hazard'!$C$8),0)),NA())</f>
        <v>5.8333333333333304</v>
      </c>
      <c r="AD144" s="25">
        <f ca="1">IFERROR(INDEX(Conflict!$H$8:$H$225,MATCH($C144,_xlfn.ANCHORARRAY(Conflict!$C$8),0)),NA())</f>
        <v>0</v>
      </c>
      <c r="AE144" s="50"/>
      <c r="AF144" s="25">
        <f ca="1">IFERROR(INDEX(Health!$I$8:$I$225,MATCH($C144,_xlfn.ANCHORARRAY(Health!$C$8),0)),NA())</f>
        <v>10</v>
      </c>
      <c r="AG144" s="25" t="e">
        <f ca="1">IFERROR(INDEX(Food!$I$8:$I$225,MATCH($C144,_xlfn.ANCHORARRAY(Food!$C$8),0)),NA())</f>
        <v>#N/A</v>
      </c>
      <c r="AH144" s="25">
        <f ca="1">IFERROR(INDEX(Macro!$I$8:$I$225,MATCH($C144,_xlfn.ANCHORARRAY(Macro!$C$8),0)),NA())</f>
        <v>4.4273339749759399</v>
      </c>
      <c r="AI144" s="25" t="e">
        <f ca="1">IFERROR(INDEX(Socioeconomic!$I$8:$I$225,MATCH($C144,_xlfn.ANCHORARRAY(Socioeconomic!$C$8),0)),NA())</f>
        <v>#N/A</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0.46666666666666701</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1</v>
      </c>
      <c r="H145" s="23">
        <f t="shared" ca="1" si="12"/>
        <v>1</v>
      </c>
      <c r="I145" s="116" t="str">
        <f t="shared" si="13"/>
        <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1</v>
      </c>
      <c r="N145" s="23">
        <f t="shared" ca="1" si="16"/>
        <v>1</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3.8994776588463438</v>
      </c>
      <c r="U145" s="25">
        <f ca="1">IFERROR(INDEX(Socioeconomic!$G$8:$G$225,MATCH($C145,_xlfn.ANCHORARRAY(Socioeconomic!$C$8),0)),NA())</f>
        <v>0</v>
      </c>
      <c r="V145" s="25">
        <f ca="1">IFERROR(INDEX('Natural Hazard'!$G$8:$G$225,MATCH($C145,_xlfn.ANCHORARRAY('Natural Hazard'!$C$8),0)),NA())</f>
        <v>7.1879528842826037</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2.3580533024333699</v>
      </c>
      <c r="AB145" s="25">
        <f ca="1">IFERROR(INDEX(Socioeconomic!$H$8:$H$225,MATCH($C145,_xlfn.ANCHORARRAY(Socioeconomic!$C$8),0)),NA())</f>
        <v>8.2857142857142794</v>
      </c>
      <c r="AC145" s="25">
        <f ca="1">IFERROR(INDEX('Natural Hazard'!$H$8:$H$225,MATCH($C145,_xlfn.ANCHORARRAY('Natural Hazard'!$C$8),0)),NA())</f>
        <v>5.1666666666666599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6.4485081809432199</v>
      </c>
      <c r="AI145" s="25">
        <f ca="1">IFERROR(INDEX(Socioeconomic!$I$8:$I$225,MATCH($C145,_xlfn.ANCHORARRAY(Socioeconomic!$C$8),0)),NA())</f>
        <v>0</v>
      </c>
      <c r="AJ145" s="25">
        <f ca="1">IFERROR(INDEX('Natural Hazard'!$I$8:$I$225,MATCH($C145,_xlfn.ANCHORARRAY('Natural Hazard'!$C$8),0)),NA())</f>
        <v>10</v>
      </c>
      <c r="AK145" s="25">
        <f ca="1">IFERROR(INDEX(Conflict!$I$8:$I$225,MATCH($C145,_xlfn.ANCHORARRAY(Conflict!$C$8),0)),NA())</f>
        <v>0</v>
      </c>
      <c r="AL145" s="49"/>
      <c r="AM145" s="25">
        <f>IFERROR(INDEX('Data Reliability'!$G$6:$G$409,MATCH($C145,'Data Reliability'!$E$6:$E$409,0)),NA())</f>
        <v>8.3333333333333301E-2</v>
      </c>
      <c r="AN145" s="25">
        <f>IFERROR(INDEX('Data Reliability'!$H$6:$H$409,MATCH($C145,'Data Reliability'!$E$6:$E$409,0)),NA())</f>
        <v>0.49444444444444402</v>
      </c>
    </row>
    <row r="146" spans="2:42" x14ac:dyDescent="0.2">
      <c r="B146" s="28" t="s">
        <v>737</v>
      </c>
      <c r="C146" s="28" t="s">
        <v>699</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1</v>
      </c>
      <c r="H146" s="23">
        <f t="shared" ca="1" si="12"/>
        <v>1</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1</v>
      </c>
      <c r="N146" s="23">
        <f t="shared" ca="1" si="16"/>
        <v>1</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10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10</v>
      </c>
      <c r="AK146" s="25">
        <f ca="1">IFERROR(INDEX(Conflict!$I$8:$I$225,MATCH($C146,_xlfn.ANCHORARRAY(Conflict!$C$8),0)),NA())</f>
        <v>0</v>
      </c>
      <c r="AL146" s="49"/>
      <c r="AM146" s="25">
        <f>IFERROR(INDEX('Data Reliability'!$G$6:$G$409,MATCH($C146,'Data Reliability'!$E$6:$E$409,0)),NA())</f>
        <v>0.91666666666666696</v>
      </c>
      <c r="AN146" s="25">
        <f>IFERROR(INDEX('Data Reliability'!$H$6:$H$409,MATCH($C146,'Data Reliability'!$E$6:$E$409,0)),NA())</f>
        <v>0.78333333333333299</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3.5</v>
      </c>
      <c r="H147" s="23">
        <f t="shared" ca="1" si="12"/>
        <v>3.5</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3</v>
      </c>
      <c r="N147" s="23">
        <f t="shared" ca="1" si="16"/>
        <v>3</v>
      </c>
      <c r="O147" s="116" t="str">
        <f t="shared" si="17"/>
        <v/>
      </c>
      <c r="P147" s="24"/>
      <c r="Q147" s="49"/>
      <c r="R147" s="25">
        <f ca="1">IFERROR(INDEX(Health!$G$8:$G$225,MATCH($C147,_xlfn.ANCHORARRAY(Health!$C$8),0)),NA())</f>
        <v>0</v>
      </c>
      <c r="S147" s="25">
        <f ca="1">IFERROR(INDEX(Food!$G$8:$G$225,MATCH($C147,_xlfn.ANCHORARRAY(Food!$C$8),0)),NA())</f>
        <v>8.0253651153396586</v>
      </c>
      <c r="T147" s="25">
        <f ca="1">IFERROR(INDEX(Macro!$G$8:$G$225,MATCH($C147,_xlfn.ANCHORARRAY(Macro!$C$8),0)),NA())</f>
        <v>6.9</v>
      </c>
      <c r="U147" s="25">
        <f ca="1">IFERROR(INDEX(Socioeconomic!$G$8:$G$225,MATCH($C147,_xlfn.ANCHORARRAY(Socioeconomic!$C$8),0)),NA())</f>
        <v>10</v>
      </c>
      <c r="V147" s="25">
        <f ca="1">IFERROR(INDEX('Natural Hazard'!$G$8:$G$225,MATCH($C147,_xlfn.ANCHORARRAY('Natural Hazard'!$C$8),0)),NA())</f>
        <v>0</v>
      </c>
      <c r="W147" s="25">
        <f ca="1">IFERROR(INDEX(Conflict!$G$8:$G$225,MATCH($C147,_xlfn.ANCHORARRAY(Conflict!$C$8),0)),NA())</f>
        <v>10</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2.8360370799536501</v>
      </c>
      <c r="AB147" s="25">
        <f ca="1">IFERROR(INDEX(Socioeconomic!$H$8:$H$225,MATCH($C147,_xlfn.ANCHORARRAY(Socioeconomic!$C$8),0)),NA())</f>
        <v>10</v>
      </c>
      <c r="AC147" s="25">
        <f ca="1">IFERROR(INDEX('Natural Hazard'!$H$8:$H$225,MATCH($C147,_xlfn.ANCHORARRAY('Natural Hazard'!$C$8),0)),NA())</f>
        <v>4</v>
      </c>
      <c r="AD147" s="25">
        <f ca="1">IFERROR(INDEX(Conflict!$H$8:$H$225,MATCH($C147,_xlfn.ANCHORARRAY(Conflict!$C$8),0)),NA())</f>
        <v>10</v>
      </c>
      <c r="AE147" s="50"/>
      <c r="AF147" s="25">
        <f ca="1">IFERROR(INDEX(Health!$I$8:$I$225,MATCH($C147,_xlfn.ANCHORARRAY(Health!$C$8),0)),NA())</f>
        <v>0</v>
      </c>
      <c r="AG147" s="25">
        <f ca="1">IFERROR(INDEX(Food!$I$8:$I$225,MATCH($C147,_xlfn.ANCHORARRAY(Food!$C$8),0)),NA())</f>
        <v>7</v>
      </c>
      <c r="AH147" s="25">
        <f ca="1">IFERROR(INDEX(Macro!$I$8:$I$225,MATCH($C147,_xlfn.ANCHORARRAY(Macro!$C$8),0)),NA())</f>
        <v>7</v>
      </c>
      <c r="AI147" s="25">
        <f ca="1">IFERROR(INDEX(Socioeconomic!$I$8:$I$225,MATCH($C147,_xlfn.ANCHORARRAY(Socioeconomic!$C$8),0)),NA())</f>
        <v>10</v>
      </c>
      <c r="AJ147" s="25">
        <f ca="1">IFERROR(INDEX('Natural Hazard'!$I$8:$I$225,MATCH($C147,_xlfn.ANCHORARRAY('Natural Hazard'!$C$8),0)),NA())</f>
        <v>0</v>
      </c>
      <c r="AK147" s="25">
        <f ca="1">IFERROR(INDEX(Conflict!$I$8:$I$225,MATCH($C147,_xlfn.ANCHORARRAY(Conflict!$C$8),0)),NA())</f>
        <v>10</v>
      </c>
      <c r="AL147" s="49"/>
      <c r="AM147" s="25">
        <f>IFERROR(INDEX('Data Reliability'!$G$6:$G$409,MATCH($C147,'Data Reliability'!$E$6:$E$409,0)),NA())</f>
        <v>0</v>
      </c>
      <c r="AN147" s="25">
        <f>IFERROR(INDEX('Data Reliability'!$H$6:$H$409,MATCH($C147,'Data Reliability'!$E$6:$E$409,0)),NA())</f>
        <v>0.29444444444444401</v>
      </c>
    </row>
    <row r="148" spans="2:42" x14ac:dyDescent="0.2">
      <c r="B148" s="28" t="s">
        <v>241</v>
      </c>
      <c r="C148" s="28" t="s">
        <v>242</v>
      </c>
      <c r="D148" s="28" t="s">
        <v>432</v>
      </c>
      <c r="E148" s="28" t="s">
        <v>533</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v>
      </c>
      <c r="H148" s="23">
        <f t="shared" ca="1" si="12"/>
        <v>4</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v>
      </c>
      <c r="K148" s="23">
        <f t="shared" ca="1" si="14"/>
        <v>3</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v>
      </c>
      <c r="N148" s="23">
        <f t="shared" ca="1" si="16"/>
        <v>3</v>
      </c>
      <c r="O148" s="116" t="str">
        <f t="shared" si="17"/>
        <v/>
      </c>
      <c r="P148" s="24"/>
      <c r="Q148" s="49"/>
      <c r="R148" s="25">
        <f ca="1">IFERROR(INDEX(Health!$G$8:$G$225,MATCH($C148,_xlfn.ANCHORARRAY(Health!$C$8),0)),NA())</f>
        <v>7.1387743433564559</v>
      </c>
      <c r="S148" s="25">
        <f ca="1">IFERROR(INDEX(Food!$G$8:$G$225,MATCH($C148,_xlfn.ANCHORARRAY(Food!$C$8),0)),NA())</f>
        <v>8.9442719099991592</v>
      </c>
      <c r="T148" s="25">
        <f ca="1">IFERROR(INDEX(Macro!$G$8:$G$225,MATCH($C148,_xlfn.ANCHORARRAY(Macro!$C$8),0)),NA())</f>
        <v>8.0378952289705641</v>
      </c>
      <c r="U148" s="25">
        <f ca="1">IFERROR(INDEX(Socioeconomic!$G$8:$G$225,MATCH($C148,_xlfn.ANCHORARRAY(Socioeconomic!$C$8),0)),NA())</f>
        <v>8.9442719099991592</v>
      </c>
      <c r="V148" s="25">
        <f ca="1">IFERROR(INDEX('Natural Hazard'!$G$8:$G$225,MATCH($C148,_xlfn.ANCHORARRAY('Natural Hazard'!$C$8),0)),NA())</f>
        <v>0</v>
      </c>
      <c r="W148" s="25">
        <f ca="1">IFERROR(INDEX(Conflict!$G$8:$G$225,MATCH($C148,_xlfn.ANCHORARRAY(Conflict!$C$8),0)),NA())</f>
        <v>0</v>
      </c>
      <c r="X148" s="50"/>
      <c r="Y148" s="25">
        <f ca="1">IFERROR(INDEX(Health!$H$8:$H$225,MATCH($C148,_xlfn.ANCHORARRAY(Health!$C$8),0)),NA())</f>
        <v>5.0962099125364402</v>
      </c>
      <c r="Z148" s="25">
        <f ca="1">IFERROR(INDEX(Food!$H$8:$H$225,MATCH($C148,_xlfn.ANCHORARRAY(Food!$C$8),0)),NA())</f>
        <v>10</v>
      </c>
      <c r="AA148" s="25">
        <f ca="1">IFERROR(INDEX(Macro!$H$8:$H$225,MATCH($C148,_xlfn.ANCHORARRAY(Macro!$C$8),0)),NA())</f>
        <v>8.8325608342989597</v>
      </c>
      <c r="AB148" s="25">
        <f ca="1">IFERROR(INDEX(Socioeconomic!$H$8:$H$225,MATCH($C148,_xlfn.ANCHORARRAY(Socioeconomic!$C$8),0)),NA())</f>
        <v>8</v>
      </c>
      <c r="AC148" s="25">
        <f ca="1">IFERROR(INDEX('Natural Hazard'!$H$8:$H$225,MATCH($C148,_xlfn.ANCHORARRAY('Natural Hazard'!$C$8),0)),NA())</f>
        <v>5.9999999999999902</v>
      </c>
      <c r="AD148" s="25">
        <f ca="1">IFERROR(INDEX(Conflict!$H$8:$H$225,MATCH($C148,_xlfn.ANCHORARRAY(Conflict!$C$8),0)),NA())</f>
        <v>10</v>
      </c>
      <c r="AE148" s="50"/>
      <c r="AF148" s="25">
        <f ca="1">IFERROR(INDEX(Health!$I$8:$I$225,MATCH($C148,_xlfn.ANCHORARRAY(Health!$C$8),0)),NA())</f>
        <v>10</v>
      </c>
      <c r="AG148" s="25">
        <f ca="1">IFERROR(INDEX(Food!$I$8:$I$225,MATCH($C148,_xlfn.ANCHORARRAY(Food!$C$8),0)),NA())</f>
        <v>8</v>
      </c>
      <c r="AH148" s="25">
        <f ca="1">IFERROR(INDEX(Macro!$I$8:$I$225,MATCH($C148,_xlfn.ANCHORARRAY(Macro!$C$8),0)),NA())</f>
        <v>7.31472569778634</v>
      </c>
      <c r="AI148" s="25">
        <f ca="1">IFERROR(INDEX(Socioeconomic!$I$8:$I$225,MATCH($C148,_xlfn.ANCHORARRAY(Socioeconomic!$C$8),0)),NA())</f>
        <v>10</v>
      </c>
      <c r="AJ148" s="25">
        <f ca="1">IFERROR(INDEX('Natural Hazard'!$I$8:$I$225,MATCH($C148,_xlfn.ANCHORARRAY('Natural Hazard'!$C$8),0)),NA())</f>
        <v>0</v>
      </c>
      <c r="AK148" s="25">
        <f ca="1">IFERROR(INDEX(Conflict!$I$8:$I$225,MATCH($C148,_xlfn.ANCHORARRAY(Conflict!$C$8),0)),NA())</f>
        <v>0</v>
      </c>
      <c r="AL148" s="49"/>
      <c r="AM148" s="25">
        <f>IFERROR(INDEX('Data Reliability'!$G$6:$G$409,MATCH($C148,'Data Reliability'!$E$6:$E$409,0)),NA())</f>
        <v>0</v>
      </c>
      <c r="AN148" s="25">
        <f>IFERROR(INDEX('Data Reliability'!$H$6:$H$409,MATCH($C148,'Data Reliability'!$E$6:$E$409,0)),NA())</f>
        <v>0.266666666666667</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0.5</v>
      </c>
      <c r="H149" s="23">
        <f t="shared" ca="1" si="12"/>
        <v>0.5</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0.5</v>
      </c>
      <c r="N149" s="23">
        <f t="shared" ca="1" si="16"/>
        <v>0.5</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1.8815878241734734</v>
      </c>
      <c r="U149" s="25">
        <f ca="1">IFERROR(INDEX(Socioeconomic!$G$8:$G$225,MATCH($C149,_xlfn.ANCHORARRAY(Socioeconomic!$C$8),0)),NA())</f>
        <v>0</v>
      </c>
      <c r="V149" s="25">
        <f ca="1">IFERROR(INDEX('Natural Hazard'!$G$8:$G$225,MATCH($C149,_xlfn.ANCHORARRAY('Natural Hazard'!$C$8),0)),NA())</f>
        <v>0</v>
      </c>
      <c r="W149" s="25">
        <f ca="1">IFERROR(INDEX(Conflict!$G$8:$G$225,MATCH($C149,_xlfn.ANCHORARRAY(Conflict!$C$8),0)),NA())</f>
        <v>4.9570389308612839</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5.2549246813441499</v>
      </c>
      <c r="AB149" s="25">
        <f ca="1">IFERROR(INDEX(Socioeconomic!$H$8:$H$225,MATCH($C149,_xlfn.ANCHORARRAY(Socioeconomic!$C$8),0)),NA())</f>
        <v>7.8571428571428497</v>
      </c>
      <c r="AC149" s="25">
        <f ca="1">IFERROR(INDEX('Natural Hazard'!$H$8:$H$225,MATCH($C149,_xlfn.ANCHORARRAY('Natural Hazard'!$C$8),0)),NA())</f>
        <v>8</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0.67372473532242505</v>
      </c>
      <c r="AI149" s="25">
        <f ca="1">IFERROR(INDEX(Socioeconomic!$I$8:$I$225,MATCH($C149,_xlfn.ANCHORARRAY(Socioeconomic!$C$8),0)),NA())</f>
        <v>0</v>
      </c>
      <c r="AJ149" s="25">
        <f ca="1">IFERROR(INDEX('Natural Hazard'!$I$8:$I$225,MATCH($C149,_xlfn.ANCHORARRAY('Natural Hazard'!$C$8),0)),NA())</f>
        <v>0</v>
      </c>
      <c r="AK149" s="25">
        <f ca="1">IFERROR(INDEX(Conflict!$I$8:$I$225,MATCH($C149,_xlfn.ANCHORARRAY(Conflict!$C$8),0)),NA())</f>
        <v>7</v>
      </c>
      <c r="AL149" s="49"/>
      <c r="AM149" s="25">
        <f>IFERROR(INDEX('Data Reliability'!$G$6:$G$409,MATCH($C149,'Data Reliability'!$E$6:$E$409,0)),NA())</f>
        <v>0</v>
      </c>
      <c r="AN149" s="25">
        <f>IFERROR(INDEX('Data Reliability'!$H$6:$H$409,MATCH($C149,'Data Reliability'!$E$6:$E$409,0)),NA())</f>
        <v>0.405555555555556</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v>
      </c>
      <c r="N150" s="23">
        <f t="shared" ca="1" si="16"/>
        <v>0</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1.4904983356132702</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0.72132097334878298</v>
      </c>
      <c r="AB150" s="25">
        <f ca="1">IFERROR(INDEX(Socioeconomic!$H$8:$H$225,MATCH($C150,_xlfn.ANCHORARRAY(Socioeconomic!$C$8),0)),NA())</f>
        <v>0.14285714285714199</v>
      </c>
      <c r="AC150" s="25">
        <f ca="1">IFERROR(INDEX('Natural Hazard'!$H$8:$H$225,MATCH($C150,_xlfn.ANCHORARRAY('Natural Hazard'!$C$8),0)),NA())</f>
        <v>6.6666666666666599</v>
      </c>
      <c r="AD150" s="25">
        <f ca="1">IFERROR(INDEX(Conflict!$H$8:$H$225,MATCH($C150,_xlfn.ANCHORARRAY(Conflict!$C$8),0)),NA())</f>
        <v>0</v>
      </c>
      <c r="AE150" s="50"/>
      <c r="AF150" s="25">
        <f ca="1">IFERROR(INDEX(Health!$I$8:$I$225,MATCH($C150,_xlfn.ANCHORARRAY(Health!$C$8),0)),NA())</f>
        <v>0</v>
      </c>
      <c r="AG150" s="25" t="e">
        <f ca="1">IFERROR(INDEX(Food!$I$8:$I$225,MATCH($C150,_xlfn.ANCHORARRAY(Food!$C$8),0)),NA())</f>
        <v>#N/A</v>
      </c>
      <c r="AH150" s="25">
        <f ca="1">IFERROR(INDEX(Macro!$I$8:$I$225,MATCH($C150,_xlfn.ANCHORARRAY(Macro!$C$8),0)),NA())</f>
        <v>3.0798845043310799</v>
      </c>
      <c r="AI150" s="25" t="e">
        <f ca="1">IFERROR(INDEX(Socioeconomic!$I$8:$I$225,MATCH($C150,_xlfn.ANCHORARRAY(Socioeconomic!$C$8),0)),NA())</f>
        <v>#N/A</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0</v>
      </c>
      <c r="AN150" s="25">
        <f>IFERROR(INDEX('Data Reliability'!$H$6:$H$409,MATCH($C150,'Data Reliability'!$E$6:$E$409,0)),NA())</f>
        <v>0.58333333333333304</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v>
      </c>
      <c r="N151" s="23">
        <f t="shared" ca="1" si="16"/>
        <v>0</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0</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0</v>
      </c>
      <c r="AB151" s="25">
        <f ca="1">IFERROR(INDEX(Socioeconomic!$H$8:$H$225,MATCH($C151,_xlfn.ANCHORARRAY(Socioeconomic!$C$8),0)),NA())</f>
        <v>0.14285714285714199</v>
      </c>
      <c r="AC151" s="25">
        <f ca="1">IFERROR(INDEX('Natural Hazard'!$H$8:$H$225,MATCH($C151,_xlfn.ANCHORARRAY('Natural Hazard'!$C$8),0)),NA())</f>
        <v>2.6666666666666599</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3.7536092396535099</v>
      </c>
      <c r="AI151" s="25" t="e">
        <f ca="1">IFERROR(INDEX(Socioeconomic!$I$8:$I$225,MATCH($C151,_xlfn.ANCHORARRAY(Socioeconomic!$C$8),0)),NA())</f>
        <v>#N/A</v>
      </c>
      <c r="AJ151" s="25">
        <f ca="1">IFERROR(INDEX('Natural Hazard'!$I$8:$I$225,MATCH($C151,_xlfn.ANCHORARRAY('Natural Hazard'!$C$8),0)),NA())</f>
        <v>0</v>
      </c>
      <c r="AK151" s="25">
        <f ca="1">IFERROR(INDEX(Conflict!$I$8:$I$225,MATCH($C151,_xlfn.ANCHORARRAY(Conflict!$C$8),0)),NA())</f>
        <v>0</v>
      </c>
      <c r="AL151" s="49"/>
      <c r="AM151" s="25">
        <f>IFERROR(INDEX('Data Reliability'!$G$6:$G$409,MATCH($C151,'Data Reliability'!$E$6:$E$409,0)),NA())</f>
        <v>0</v>
      </c>
      <c r="AN151" s="25">
        <f>IFERROR(INDEX('Data Reliability'!$H$6:$H$409,MATCH($C151,'Data Reliability'!$E$6:$E$409,0)),NA())</f>
        <v>0.58333333333333304</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2</v>
      </c>
      <c r="H152" s="23">
        <f t="shared" ca="1" si="12"/>
        <v>2</v>
      </c>
      <c r="I152" s="116" t="str">
        <f t="shared" si="13"/>
        <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0.5</v>
      </c>
      <c r="K152" s="23">
        <f t="shared" ca="1" si="14"/>
        <v>0.5</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1.5</v>
      </c>
      <c r="N152" s="23">
        <f t="shared" ca="1" si="16"/>
        <v>1.5</v>
      </c>
      <c r="O152" s="116" t="str">
        <f t="shared" si="17"/>
        <v>!</v>
      </c>
      <c r="P152" s="24"/>
      <c r="Q152" s="49"/>
      <c r="R152" s="25">
        <f ca="1">IFERROR(INDEX(Health!$G$8:$G$225,MATCH($C152,_xlfn.ANCHORARRAY(Health!$C$8),0)),NA())</f>
        <v>7.9135268184002063</v>
      </c>
      <c r="S152" s="25">
        <f ca="1">IFERROR(INDEX(Food!$G$8:$G$225,MATCH($C152,_xlfn.ANCHORARRAY(Food!$C$8),0)),NA())</f>
        <v>0</v>
      </c>
      <c r="T152" s="25">
        <f ca="1">IFERROR(INDEX(Macro!$G$8:$G$225,MATCH($C152,_xlfn.ANCHORARRAY(Macro!$C$8),0)),NA())</f>
        <v>5.6584781451626673</v>
      </c>
      <c r="U152" s="25">
        <f ca="1">IFERROR(INDEX(Socioeconomic!$G$8:$G$225,MATCH($C152,_xlfn.ANCHORARRAY(Socioeconomic!$C$8),0)),NA())</f>
        <v>0</v>
      </c>
      <c r="V152" s="25">
        <f ca="1">IFERROR(INDEX('Natural Hazard'!$G$8:$G$225,MATCH($C152,_xlfn.ANCHORARRAY('Natural Hazard'!$C$8),0)),NA())</f>
        <v>0</v>
      </c>
      <c r="W152" s="25">
        <f ca="1">IFERROR(INDEX(Conflict!$G$8:$G$225,MATCH($C152,_xlfn.ANCHORARRAY(Conflict!$C$8),0)),NA())</f>
        <v>5.3320671602197249</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4.9652375434530702</v>
      </c>
      <c r="AB152" s="25">
        <f ca="1">IFERROR(INDEX(Socioeconomic!$H$8:$H$225,MATCH($C152,_xlfn.ANCHORARRAY(Socioeconomic!$C$8),0)),NA())</f>
        <v>7.5714285714285703</v>
      </c>
      <c r="AC152" s="25">
        <f ca="1">IFERROR(INDEX('Natural Hazard'!$H$8:$H$225,MATCH($C152,_xlfn.ANCHORARRAY('Natural Hazard'!$C$8),0)),NA())</f>
        <v>6.8333333333333304</v>
      </c>
      <c r="AD152" s="25">
        <f ca="1">IFERROR(INDEX(Conflict!$H$8:$H$225,MATCH($C152,_xlfn.ANCHORARRAY(Conflict!$C$8),0)),NA())</f>
        <v>4.0615628858705204</v>
      </c>
      <c r="AE152" s="50"/>
      <c r="AF152" s="25">
        <f ca="1">IFERROR(INDEX(Health!$I$8:$I$225,MATCH($C152,_xlfn.ANCHORARRAY(Health!$C$8),0)),NA())</f>
        <v>10</v>
      </c>
      <c r="AG152" s="25" t="e">
        <f ca="1">IFERROR(INDEX(Food!$I$8:$I$225,MATCH($C152,_xlfn.ANCHORARRAY(Food!$C$8),0)),NA())</f>
        <v>#N/A</v>
      </c>
      <c r="AH152" s="25">
        <f ca="1">IFERROR(INDEX(Macro!$I$8:$I$225,MATCH($C152,_xlfn.ANCHORARRAY(Macro!$C$8),0)),NA())</f>
        <v>6.4485081809432199</v>
      </c>
      <c r="AI152" s="25" t="e">
        <f ca="1">IFERROR(INDEX(Socioeconomic!$I$8:$I$225,MATCH($C152,_xlfn.ANCHORARRAY(Socioeconomic!$C$8),0)),NA())</f>
        <v>#N/A</v>
      </c>
      <c r="AJ152" s="25">
        <f ca="1">IFERROR(INDEX('Natural Hazard'!$I$8:$I$225,MATCH($C152,_xlfn.ANCHORARRAY('Natural Hazard'!$C$8),0)),NA())</f>
        <v>0</v>
      </c>
      <c r="AK152" s="25">
        <f ca="1">IFERROR(INDEX(Conflict!$I$8:$I$225,MATCH($C152,_xlfn.ANCHORARRAY(Conflict!$C$8),0)),NA())</f>
        <v>7</v>
      </c>
      <c r="AL152" s="49"/>
      <c r="AM152" s="25">
        <f>IFERROR(INDEX('Data Reliability'!$G$6:$G$409,MATCH($C152,'Data Reliability'!$E$6:$E$409,0)),NA())</f>
        <v>0</v>
      </c>
      <c r="AN152" s="25">
        <f>IFERROR(INDEX('Data Reliability'!$H$6:$H$409,MATCH($C152,'Data Reliability'!$E$6:$E$409,0)),NA())</f>
        <v>0.43333333333333302</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v>
      </c>
      <c r="H153" s="23">
        <f t="shared" ca="1" si="12"/>
        <v>0</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0</v>
      </c>
      <c r="N153" s="23">
        <f t="shared" ca="1" si="16"/>
        <v>0</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0</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4.8571428571428497</v>
      </c>
      <c r="AC153" s="25">
        <f ca="1">IFERROR(INDEX('Natural Hazard'!$H$8:$H$225,MATCH($C153,_xlfn.ANCHORARRAY('Natural Hazard'!$C$8),0)),NA())</f>
        <v>1.5</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0.28336948219334834</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2.60718424101966E-2</v>
      </c>
      <c r="AB154" s="25">
        <f ca="1">IFERROR(INDEX(Socioeconomic!$H$8:$H$225,MATCH($C154,_xlfn.ANCHORARRAY(Socioeconomic!$C$8),0)),NA())</f>
        <v>0.42857142857142799</v>
      </c>
      <c r="AC154" s="25">
        <f ca="1">IFERROR(INDEX('Natural Hazard'!$H$8:$H$225,MATCH($C154,_xlfn.ANCHORARRAY('Natural Hazard'!$C$8),0)),NA())</f>
        <v>4.6666666666666599</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3.0798845043310799</v>
      </c>
      <c r="AI154" s="25" t="e">
        <f ca="1">IFERROR(INDEX(Socioeconomic!$I$8:$I$225,MATCH($C154,_xlfn.ANCHORARRAY(Socioeconomic!$C$8),0)),NA())</f>
        <v>#N/A</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0</v>
      </c>
      <c r="AN154" s="25">
        <f>IFERROR(INDEX('Data Reliability'!$H$6:$H$409,MATCH($C154,'Data Reliability'!$E$6:$E$409,0)),NA())</f>
        <v>0.58333333333333304</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2.069168624447014</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1.0110081112398599</v>
      </c>
      <c r="AB155" s="25">
        <f ca="1">IFERROR(INDEX(Socioeconomic!$H$8:$H$225,MATCH($C155,_xlfn.ANCHORARRAY(Socioeconomic!$C$8),0)),NA())</f>
        <v>2.71428571428571</v>
      </c>
      <c r="AC155" s="25">
        <f ca="1">IFERROR(INDEX('Natural Hazard'!$H$8:$H$225,MATCH($C155,_xlfn.ANCHORARRAY('Natural Hazard'!$C$8),0)),NA())</f>
        <v>6.1666666666666599</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4.2348411934552503</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0</v>
      </c>
      <c r="AN155" s="25">
        <f>IFERROR(INDEX('Data Reliability'!$H$6:$H$409,MATCH($C155,'Data Reliability'!$E$6:$E$409,0)),NA())</f>
        <v>0.55000000000000004</v>
      </c>
    </row>
    <row r="156" spans="2:42" x14ac:dyDescent="0.2">
      <c r="B156" s="28" t="s">
        <v>257</v>
      </c>
      <c r="C156" s="28" t="s">
        <v>258</v>
      </c>
      <c r="D156" s="28" t="s">
        <v>431</v>
      </c>
      <c r="E156" s="28" t="s">
        <v>533</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4</v>
      </c>
      <c r="H156" s="23">
        <f t="shared" ca="1" si="12"/>
        <v>4</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v>
      </c>
      <c r="K156" s="23">
        <f t="shared" ca="1" si="14"/>
        <v>3</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2.5</v>
      </c>
      <c r="N156" s="23">
        <f t="shared" ca="1" si="16"/>
        <v>2.5</v>
      </c>
      <c r="O156" s="116" t="str">
        <f t="shared" si="17"/>
        <v>!</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7.1952199478773364</v>
      </c>
      <c r="U156" s="25">
        <f ca="1">IFERROR(INDEX(Socioeconomic!$G$8:$G$225,MATCH($C156,_xlfn.ANCHORARRAY(Socioeconomic!$C$8),0)),NA())</f>
        <v>8.7013956187663197</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8.8180764774044</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5.8710298363811404</v>
      </c>
      <c r="AI156" s="25">
        <f ca="1">IFERROR(INDEX(Socioeconomic!$I$8:$I$225,MATCH($C156,_xlfn.ANCHORARRAY(Socioeconomic!$C$8),0)),NA())</f>
        <v>10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0.37222222222222201</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v>
      </c>
      <c r="H157" s="23">
        <f t="shared" ca="1" si="12"/>
        <v>0</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v>
      </c>
      <c r="K157" s="23">
        <f t="shared" ca="1" si="14"/>
        <v>0</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0</v>
      </c>
      <c r="N157" s="23">
        <f t="shared" ca="1" si="16"/>
        <v>0</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2.408640598643482</v>
      </c>
      <c r="U157" s="25">
        <f ca="1">IFERROR(INDEX(Socioeconomic!$G$8:$G$225,MATCH($C157,_xlfn.ANCHORARRAY(Socioeconomic!$C$8),0)),NA())</f>
        <v>3.627395898664715</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0.83719582850521401</v>
      </c>
      <c r="AB157" s="25">
        <f ca="1">IFERROR(INDEX(Socioeconomic!$H$8:$H$225,MATCH($C157,_xlfn.ANCHORARRAY(Socioeconomic!$C$8),0)),NA())</f>
        <v>3.71428571428571</v>
      </c>
      <c r="AC157" s="25">
        <f ca="1">IFERROR(INDEX('Natural Hazard'!$H$8:$H$225,MATCH($C157,_xlfn.ANCHORARRAY('Natural Hazard'!$C$8),0)),NA())</f>
        <v>6.6666666666666599</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6.9297401347449501</v>
      </c>
      <c r="AI157" s="25">
        <f ca="1">IFERROR(INDEX(Socioeconomic!$I$8:$I$225,MATCH($C157,_xlfn.ANCHORARRAY(Socioeconomic!$C$8),0)),NA())</f>
        <v>3.5425387322902799</v>
      </c>
      <c r="AJ157" s="25">
        <f ca="1">IFERROR(INDEX('Natural Hazard'!$I$8:$I$225,MATCH($C157,_xlfn.ANCHORARRAY('Natural Hazard'!$C$8),0)),NA())</f>
        <v>0</v>
      </c>
      <c r="AK157" s="25">
        <f ca="1">IFERROR(INDEX(Conflict!$I$8:$I$225,MATCH($C157,_xlfn.ANCHORARRAY(Conflict!$C$8),0)),NA())</f>
        <v>0</v>
      </c>
      <c r="AL157" s="49"/>
      <c r="AM157" s="25">
        <f>IFERROR(INDEX('Data Reliability'!$G$6:$G$409,MATCH($C157,'Data Reliability'!$E$6:$E$409,0)),NA())</f>
        <v>0</v>
      </c>
      <c r="AN157" s="25">
        <f>IFERROR(INDEX('Data Reliability'!$H$6:$H$409,MATCH($C157,'Data Reliability'!$E$6:$E$409,0)),NA())</f>
        <v>0.49444444444444402</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1</v>
      </c>
      <c r="H158" s="23">
        <f t="shared" ca="1" si="12"/>
        <v>1</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0.5</v>
      </c>
      <c r="K158" s="23">
        <f t="shared" ca="1" si="14"/>
        <v>0.5</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v>
      </c>
      <c r="N158" s="23">
        <f t="shared" ca="1" si="16"/>
        <v>1</v>
      </c>
      <c r="O158" s="116" t="str">
        <f t="shared" si="17"/>
        <v>!</v>
      </c>
      <c r="P158" s="24"/>
      <c r="Q158" s="49"/>
      <c r="R158" s="25">
        <f ca="1">IFERROR(INDEX(Health!$G$8:$G$225,MATCH($C158,_xlfn.ANCHORARRAY(Health!$C$8),0)),NA())</f>
        <v>0</v>
      </c>
      <c r="S158" s="25">
        <f ca="1">IFERROR(INDEX(Food!$G$8:$G$225,MATCH($C158,_xlfn.ANCHORARRAY(Food!$C$8),0)),NA())</f>
        <v>0</v>
      </c>
      <c r="T158" s="25">
        <f ca="1">IFERROR(INDEX(Macro!$G$8:$G$225,MATCH($C158,_xlfn.ANCHORARRAY(Macro!$C$8),0)),NA())</f>
        <v>2.213186406462448</v>
      </c>
      <c r="U158" s="25">
        <f ca="1">IFERROR(INDEX(Socioeconomic!$G$8:$G$225,MATCH($C158,_xlfn.ANCHORARRAY(Socioeconomic!$C$8),0)),NA())</f>
        <v>0</v>
      </c>
      <c r="V158" s="25">
        <f ca="1">IFERROR(INDEX('Natural Hazard'!$G$8:$G$225,MATCH($C158,_xlfn.ANCHORARRAY('Natural Hazard'!$C$8),0)),NA())</f>
        <v>9.4868329805051381</v>
      </c>
      <c r="W158" s="25">
        <f ca="1">IFERROR(INDEX(Conflict!$G$8:$G$225,MATCH($C158,_xlfn.ANCHORARRAY(Conflict!$C$8),0)),NA())</f>
        <v>2.9856986775291761</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1.59038238702201</v>
      </c>
      <c r="AB158" s="25">
        <f ca="1">IFERROR(INDEX(Socioeconomic!$H$8:$H$225,MATCH($C158,_xlfn.ANCHORARRAY(Socioeconomic!$C$8),0)),NA())</f>
        <v>4.71428571428571</v>
      </c>
      <c r="AC158" s="25">
        <f ca="1">IFERROR(INDEX('Natural Hazard'!$H$8:$H$225,MATCH($C158,_xlfn.ANCHORARRAY('Natural Hazard'!$C$8),0)),NA())</f>
        <v>9</v>
      </c>
      <c r="AD158" s="25">
        <f ca="1">IFERROR(INDEX(Conflict!$H$8:$H$225,MATCH($C158,_xlfn.ANCHORARRAY(Conflict!$C$8),0)),NA())</f>
        <v>2.4960310460398598</v>
      </c>
      <c r="AE158" s="50"/>
      <c r="AF158" s="25">
        <f ca="1">IFERROR(INDEX(Health!$I$8:$I$225,MATCH($C158,_xlfn.ANCHORARRAY(Health!$C$8),0)),NA())</f>
        <v>0</v>
      </c>
      <c r="AG158" s="25" t="e">
        <f ca="1">IFERROR(INDEX(Food!$I$8:$I$225,MATCH($C158,_xlfn.ANCHORARRAY(Food!$C$8),0)),NA())</f>
        <v>#N/A</v>
      </c>
      <c r="AH158" s="25">
        <f ca="1">IFERROR(INDEX(Macro!$I$8:$I$225,MATCH($C158,_xlfn.ANCHORARRAY(Macro!$C$8),0)),NA())</f>
        <v>3.0798845043310799</v>
      </c>
      <c r="AI158" s="25">
        <f ca="1">IFERROR(INDEX(Socioeconomic!$I$8:$I$225,MATCH($C158,_xlfn.ANCHORARRAY(Socioeconomic!$C$8),0)),NA())</f>
        <v>0</v>
      </c>
      <c r="AJ158" s="25">
        <f ca="1">IFERROR(INDEX('Natural Hazard'!$I$8:$I$225,MATCH($C158,_xlfn.ANCHORARRAY('Natural Hazard'!$C$8),0)),NA())</f>
        <v>10</v>
      </c>
      <c r="AK158" s="25">
        <f ca="1">IFERROR(INDEX(Conflict!$I$8:$I$225,MATCH($C158,_xlfn.ANCHORARRAY(Conflict!$C$8),0)),NA())</f>
        <v>3.5714285714285601</v>
      </c>
      <c r="AL158" s="49"/>
      <c r="AM158" s="25">
        <f>IFERROR(INDEX('Data Reliability'!$G$6:$G$409,MATCH($C158,'Data Reliability'!$E$6:$E$409,0)),NA())</f>
        <v>0</v>
      </c>
      <c r="AN158" s="25">
        <f>IFERROR(INDEX('Data Reliability'!$H$6:$H$409,MATCH($C158,'Data Reliability'!$E$6:$E$409,0)),NA())</f>
        <v>0.42777777777777798</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0</v>
      </c>
      <c r="H159" s="23">
        <f t="shared" ca="1" si="12"/>
        <v>0</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0</v>
      </c>
      <c r="N159" s="23">
        <f t="shared" ca="1" si="16"/>
        <v>0</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2.2457019048402396</v>
      </c>
      <c r="U159" s="25">
        <f ca="1">IFERROR(INDEX(Socioeconomic!$G$8:$G$225,MATCH($C159,_xlfn.ANCHORARRAY(Socioeconomic!$C$8),0)),NA())</f>
        <v>0</v>
      </c>
      <c r="V159" s="25">
        <f ca="1">IFERROR(INDEX('Natural Hazard'!$G$8:$G$225,MATCH($C159,_xlfn.ANCHORARRAY('Natural Hazard'!$C$8),0)),NA())</f>
        <v>0</v>
      </c>
      <c r="W159" s="25">
        <f ca="1">IFERROR(INDEX(Conflict!$G$8:$G$225,MATCH($C159,_xlfn.ANCHORARRAY(Conflict!$C$8),0)),NA())</f>
        <v>0</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3.0822711471610602</v>
      </c>
      <c r="AB159" s="25">
        <f ca="1">IFERROR(INDEX(Socioeconomic!$H$8:$H$225,MATCH($C159,_xlfn.ANCHORARRAY(Socioeconomic!$C$8),0)),NA())</f>
        <v>5.1428571428571397</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t="e">
        <f ca="1">IFERROR(INDEX(Food!$I$8:$I$225,MATCH($C159,_xlfn.ANCHORARRAY(Food!$C$8),0)),NA())</f>
        <v>#N/A</v>
      </c>
      <c r="AH159" s="25">
        <f ca="1">IFERROR(INDEX(Macro!$I$8:$I$225,MATCH($C159,_xlfn.ANCHORARRAY(Macro!$C$8),0)),NA())</f>
        <v>1.6361886429258901</v>
      </c>
      <c r="AI159" s="25">
        <f ca="1">IFERROR(INDEX(Socioeconomic!$I$8:$I$225,MATCH($C159,_xlfn.ANCHORARRAY(Socioeconomic!$C$8),0)),NA())</f>
        <v>0</v>
      </c>
      <c r="AJ159" s="25">
        <f ca="1">IFERROR(INDEX('Natural Hazard'!$I$8:$I$225,MATCH($C159,_xlfn.ANCHORARRAY('Natural Hazard'!$C$8),0)),NA())</f>
        <v>0</v>
      </c>
      <c r="AK159" s="25">
        <f ca="1">IFERROR(INDEX(Conflict!$I$8:$I$225,MATCH($C159,_xlfn.ANCHORARRAY(Conflict!$C$8),0)),NA())</f>
        <v>0</v>
      </c>
      <c r="AL159" s="49"/>
      <c r="AM159" s="25">
        <f>IFERROR(INDEX('Data Reliability'!$G$6:$G$409,MATCH($C159,'Data Reliability'!$E$6:$E$409,0)),NA())</f>
        <v>0</v>
      </c>
      <c r="AN159" s="25">
        <f>IFERROR(INDEX('Data Reliability'!$H$6:$H$409,MATCH($C159,'Data Reliability'!$E$6:$E$409,0)),NA())</f>
        <v>0.42777777777777798</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0</v>
      </c>
      <c r="N160" s="23">
        <f t="shared" ca="1" si="16"/>
        <v>0</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0</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2.3333333333333299</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533</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1</v>
      </c>
      <c r="H161" s="23">
        <f t="shared" ca="1" si="12"/>
        <v>1</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3.5</v>
      </c>
      <c r="K161" s="23">
        <f t="shared" ca="1" si="14"/>
        <v>3.5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1</v>
      </c>
      <c r="N161" s="23">
        <f t="shared" ca="1" si="16"/>
        <v>1</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4.2873130488267588</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10</v>
      </c>
      <c r="X161" s="50"/>
      <c r="Y161" s="25">
        <f ca="1">IFERROR(INDEX(Health!$H$8:$H$225,MATCH($C161,_xlfn.ANCHORARRAY(Health!$C$8),0)),NA())</f>
        <v>8.8862973760932906</v>
      </c>
      <c r="Z161" s="25">
        <f ca="1">IFERROR(INDEX(Food!$H$8:$H$225,MATCH($C161,_xlfn.ANCHORARRAY(Food!$C$8),0)),NA())</f>
        <v>10</v>
      </c>
      <c r="AA161" s="25">
        <f ca="1">IFERROR(INDEX(Macro!$H$8:$H$225,MATCH($C161,_xlfn.ANCHORARRAY(Macro!$C$8),0)),NA())</f>
        <v>5.6170336037079904</v>
      </c>
      <c r="AB161" s="25">
        <f ca="1">IFERROR(INDEX(Socioeconomic!$H$8:$H$225,MATCH($C161,_xlfn.ANCHORARRAY(Socioeconomic!$C$8),0)),NA())</f>
        <v>9.2857142857142794</v>
      </c>
      <c r="AC161" s="25">
        <f ca="1">IFERROR(INDEX('Natural Hazard'!$H$8:$H$225,MATCH($C161,_xlfn.ANCHORARRAY('Natural Hazard'!$C$8),0)),NA())</f>
        <v>8.5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3.2723772858517801</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10</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0</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3.2271147161066001</v>
      </c>
      <c r="AB162" s="25">
        <f ca="1">IFERROR(INDEX(Socioeconomic!$H$8:$H$225,MATCH($C162,_xlfn.ANCHORARRAY(Socioeconomic!$C$8),0)),NA())</f>
        <v>0.85714285714285499</v>
      </c>
      <c r="AC162" s="25">
        <f ca="1">IFERROR(INDEX('Natural Hazard'!$H$8:$H$225,MATCH($C162,_xlfn.ANCHORARRAY('Natural Hazard'!$C$8),0)),NA())</f>
        <v>2.9999999999999898</v>
      </c>
      <c r="AD162" s="25">
        <f ca="1">IFERROR(INDEX(Conflict!$H$8:$H$225,MATCH($C162,_xlfn.ANCHORARRAY(Conflict!$C$8),0)),NA())</f>
        <v>0</v>
      </c>
      <c r="AE162" s="50"/>
      <c r="AF162" s="25">
        <f ca="1">IFERROR(INDEX(Health!$I$8:$I$225,MATCH($C162,_xlfn.ANCHORARRAY(Health!$C$8),0)),NA())</f>
        <v>0</v>
      </c>
      <c r="AG162" s="25" t="e">
        <f ca="1">IFERROR(INDEX(Food!$I$8:$I$225,MATCH($C162,_xlfn.ANCHORARRAY(Food!$C$8),0)),NA())</f>
        <v>#N/A</v>
      </c>
      <c r="AH162" s="25">
        <f ca="1">IFERROR(INDEX(Macro!$I$8:$I$225,MATCH($C162,_xlfn.ANCHORARRAY(Macro!$C$8),0)),NA())</f>
        <v>0</v>
      </c>
      <c r="AI162" s="25" t="e">
        <f ca="1">IFERROR(INDEX(Socioeconomic!$I$8:$I$225,MATCH($C162,_xlfn.ANCHORARRAY(Socioeconomic!$C$8),0)),NA())</f>
        <v>#N/A</v>
      </c>
      <c r="AJ162" s="25">
        <f ca="1">IFERROR(INDEX('Natural Hazard'!$I$8:$I$225,MATCH($C162,_xlfn.ANCHORARRAY('Natural Hazard'!$C$8),0)),NA())</f>
        <v>0</v>
      </c>
      <c r="AK162" s="25">
        <f ca="1">IFERROR(INDEX(Conflict!$I$8:$I$225,MATCH($C162,_xlfn.ANCHORARRAY(Conflict!$C$8),0)),NA())</f>
        <v>7</v>
      </c>
      <c r="AL162" s="49"/>
      <c r="AM162" s="25">
        <f>IFERROR(INDEX('Data Reliability'!$G$6:$G$409,MATCH($C162,'Data Reliability'!$E$6:$E$409,0)),NA())</f>
        <v>0</v>
      </c>
      <c r="AN162" s="25">
        <f>IFERROR(INDEX('Data Reliability'!$H$6:$H$409,MATCH($C162,'Data Reliability'!$E$6:$E$409,0)),NA())</f>
        <v>0.55000000000000004</v>
      </c>
    </row>
    <row r="163" spans="2:40" x14ac:dyDescent="0.2">
      <c r="B163" s="28" t="s">
        <v>738</v>
      </c>
      <c r="C163" s="28" t="s">
        <v>700</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v>
      </c>
      <c r="H163" s="23">
        <f t="shared" ca="1" si="12"/>
        <v>0</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0</v>
      </c>
      <c r="N163" s="23">
        <f t="shared" ca="1" si="16"/>
        <v>0</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4.3271874590282868</v>
      </c>
      <c r="U163" s="25" t="e">
        <f ca="1">IFERROR(INDEX(Socioeconomic!$G$8:$G$225,MATCH($C163,_xlfn.ANCHORARRAY(Socioeconomic!$C$8),0)),NA())</f>
        <v>#N/A</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4.6320973348783303</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4.0423484119345501</v>
      </c>
      <c r="AI163" s="25" t="e">
        <f ca="1">IFERROR(INDEX(Socioeconomic!$I$8:$I$225,MATCH($C163,_xlfn.ANCHORARRAY(Socioeconomic!$C$8),0)),NA())</f>
        <v>#N/A</v>
      </c>
      <c r="AJ163" s="25">
        <f ca="1">IFERROR(INDEX('Natural Hazard'!$I$8:$I$225,MATCH($C163,_xlfn.ANCHORARRAY('Natural Hazard'!$C$8),0)),NA())</f>
        <v>0</v>
      </c>
      <c r="AK163" s="25">
        <f ca="1">IFERROR(INDEX(Conflict!$I$8:$I$225,MATCH($C163,_xlfn.ANCHORARRAY(Conflict!$C$8),0)),NA())</f>
        <v>0</v>
      </c>
      <c r="AL163" s="49"/>
      <c r="AM163" s="25">
        <f>IFERROR(INDEX('Data Reliability'!$G$6:$G$409,MATCH($C163,'Data Reliability'!$E$6:$E$409,0)),NA())</f>
        <v>0.66666666666666696</v>
      </c>
      <c r="AN163" s="25">
        <f>IFERROR(INDEX('Data Reliability'!$H$6:$H$409,MATCH($C163,'Data Reliability'!$E$6:$E$409,0)),NA())</f>
        <v>0.51666666666666705</v>
      </c>
    </row>
    <row r="164" spans="2:40" x14ac:dyDescent="0.2">
      <c r="B164" s="28" t="s">
        <v>739</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v>
      </c>
      <c r="H164" s="23">
        <f t="shared" ca="1" si="12"/>
        <v>2</v>
      </c>
      <c r="I164" s="116" t="str">
        <f t="shared" si="13"/>
        <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2.5</v>
      </c>
      <c r="K164" s="23">
        <f t="shared" ca="1" si="14"/>
        <v>2.5</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1.5</v>
      </c>
      <c r="N164" s="23">
        <f t="shared" ca="1" si="16"/>
        <v>1.5</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8.7747998614371365</v>
      </c>
      <c r="U164" s="25">
        <f ca="1">IFERROR(INDEX(Socioeconomic!$G$8:$G$225,MATCH($C164,_xlfn.ANCHORARRAY(Socioeconomic!$C$8),0)),NA())</f>
        <v>0</v>
      </c>
      <c r="V164" s="25">
        <f ca="1">IFERROR(INDEX('Natural Hazard'!$G$8:$G$225,MATCH($C164,_xlfn.ANCHORARRAY('Natural Hazard'!$C$8),0)),NA())</f>
        <v>7.6376261582597316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6.5714285714285703</v>
      </c>
      <c r="AC164" s="25">
        <f ca="1">IFERROR(INDEX('Natural Hazard'!$H$8:$H$225,MATCH($C164,_xlfn.ANCHORARRAY('Natural Hazard'!$C$8),0)),NA())</f>
        <v>5.8333333333333304</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7.6997112608277201</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8.3333333333333301E-2</v>
      </c>
      <c r="AN164" s="25">
        <f>IFERROR(INDEX('Data Reliability'!$H$6:$H$409,MATCH($C164,'Data Reliability'!$E$6:$E$409,0)),NA())</f>
        <v>0.55000000000000004</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v>
      </c>
      <c r="N165" s="23">
        <f t="shared" ca="1" si="16"/>
        <v>0</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3.1239441643422969</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2.3580533024333699</v>
      </c>
      <c r="AB165" s="25">
        <f ca="1">IFERROR(INDEX(Socioeconomic!$H$8:$H$225,MATCH($C165,_xlfn.ANCHORARRAY(Socioeconomic!$C$8),0)),NA())</f>
        <v>1.28571428571428</v>
      </c>
      <c r="AC165" s="25">
        <f ca="1">IFERROR(INDEX('Natural Hazard'!$H$8:$H$225,MATCH($C165,_xlfn.ANCHORARRAY('Natural Hazard'!$C$8),0)),NA())</f>
        <v>3.6666666666666599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4.1385948026949002</v>
      </c>
      <c r="AI165" s="25" t="e">
        <f ca="1">IFERROR(INDEX(Socioeconomic!$I$8:$I$225,MATCH($C165,_xlfn.ANCHORARRAY(Socioeconomic!$C$8),0)),NA())</f>
        <v>#N/A</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0</v>
      </c>
      <c r="AN165" s="25">
        <f>IFERROR(INDEX('Data Reliability'!$H$6:$H$409,MATCH($C165,'Data Reliability'!$E$6:$E$409,0)),NA())</f>
        <v>0.58333333333333304</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1.5</v>
      </c>
      <c r="H166" s="23">
        <f t="shared" ca="1" si="12"/>
        <v>1.5</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2</v>
      </c>
      <c r="N166" s="23">
        <f t="shared" ca="1" si="16"/>
        <v>2</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3.6810018104345086</v>
      </c>
      <c r="U166" s="25">
        <f ca="1">IFERROR(INDEX(Socioeconomic!$G$8:$G$225,MATCH($C166,_xlfn.ANCHORARRAY(Socioeconomic!$C$8),0)),NA())</f>
        <v>7.1713716560063601</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2.9953650057937402</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4.5235803657362901</v>
      </c>
      <c r="AI166" s="25">
        <f ca="1">IFERROR(INDEX(Socioeconomic!$I$8:$I$225,MATCH($C166,_xlfn.ANCHORARRAY(Socioeconomic!$C$8),0)),NA())</f>
        <v>10</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0</v>
      </c>
      <c r="AN166" s="25">
        <f>IFERROR(INDEX('Data Reliability'!$H$6:$H$409,MATCH($C166,'Data Reliability'!$E$6:$E$409,0)),NA())</f>
        <v>0.46111111111111103</v>
      </c>
    </row>
    <row r="167" spans="2:40" x14ac:dyDescent="0.2">
      <c r="B167" s="28" t="s">
        <v>740</v>
      </c>
      <c r="C167" s="28" t="s">
        <v>701</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3</v>
      </c>
      <c r="H167" s="23">
        <f t="shared" ca="1" si="12"/>
        <v>3</v>
      </c>
      <c r="I167" s="116" t="str">
        <f t="shared" si="13"/>
        <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3</v>
      </c>
      <c r="N167" s="23">
        <f t="shared" ca="1" si="16"/>
        <v>3</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7.0874360462943722</v>
      </c>
      <c r="U167" s="25">
        <f ca="1">IFERROR(INDEX(Socioeconomic!$G$8:$G$225,MATCH($C167,_xlfn.ANCHORARRAY(Socioeconomic!$C$8),0)),NA())</f>
        <v>7.3678839761300665</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5.0231749710312803</v>
      </c>
      <c r="AB167" s="25">
        <f ca="1">IFERROR(INDEX(Socioeconomic!$H$8:$H$225,MATCH($C167,_xlfn.ANCHORARRAY(Socioeconomic!$C$8),0)),NA())</f>
        <v>5.4285714285714199</v>
      </c>
      <c r="AC167" s="25">
        <f ca="1">IFERROR(INDEX('Natural Hazard'!$H$8:$H$225,MATCH($C167,_xlfn.ANCHORARRAY('Natural Hazard'!$C$8),0)),NA())</f>
        <v>1.1666666666666601</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10</v>
      </c>
      <c r="AI167" s="25">
        <f ca="1">IFERROR(INDEX(Socioeconomic!$I$8:$I$225,MATCH($C167,_xlfn.ANCHORARRAY(Socioeconomic!$C$8),0)),NA())</f>
        <v>10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0.25</v>
      </c>
      <c r="AN167" s="25">
        <f>IFERROR(INDEX('Data Reliability'!$H$6:$H$409,MATCH($C167,'Data Reliability'!$E$6:$E$409,0)),NA())</f>
        <v>0.37222222222222201</v>
      </c>
    </row>
    <row r="168" spans="2:40" x14ac:dyDescent="0.2">
      <c r="B168" s="28" t="s">
        <v>741</v>
      </c>
      <c r="C168" s="28" t="s">
        <v>702</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0.91666666666666696</v>
      </c>
      <c r="AN168" s="25">
        <f>IFERROR(INDEX('Data Reliability'!$H$6:$H$409,MATCH($C168,'Data Reliability'!$E$6:$E$409,0)),NA())</f>
        <v>0.78333333333333299</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2.7809578381239803</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1.19930475086906</v>
      </c>
      <c r="AB169" s="25">
        <f ca="1">IFERROR(INDEX(Socioeconomic!$H$8:$H$225,MATCH($C169,_xlfn.ANCHORARRAY(Socioeconomic!$C$8),0)),NA())</f>
        <v>1.71428571428571</v>
      </c>
      <c r="AC169" s="25">
        <f ca="1">IFERROR(INDEX('Natural Hazard'!$H$8:$H$225,MATCH($C169,_xlfn.ANCHORARRAY('Natural Hazard'!$C$8),0)),NA())</f>
        <v>1.1666666666666601</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6.4485081809432199</v>
      </c>
      <c r="AI169" s="25" t="e">
        <f ca="1">IFERROR(INDEX(Socioeconomic!$I$8:$I$225,MATCH($C169,_xlfn.ANCHORARRAY(Socioeconomic!$C$8),0)),NA())</f>
        <v>#N/A</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0</v>
      </c>
      <c r="AN169" s="25">
        <f>IFERROR(INDEX('Data Reliability'!$H$6:$H$409,MATCH($C169,'Data Reliability'!$E$6:$E$409,0)),NA())</f>
        <v>0.61666666666666703</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0.5</v>
      </c>
      <c r="H170" s="23">
        <f t="shared" ca="1" si="12"/>
        <v>0.5</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v>
      </c>
      <c r="N170" s="23">
        <f t="shared" ca="1" si="16"/>
        <v>0</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5.1001586948464777</v>
      </c>
      <c r="U170" s="25">
        <f ca="1">IFERROR(INDEX(Socioeconomic!$G$8:$G$225,MATCH($C170,_xlfn.ANCHORARRAY(Socioeconomic!$C$8),0)),NA())</f>
        <v>0</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3.8064889918887599</v>
      </c>
      <c r="AB170" s="25">
        <f ca="1">IFERROR(INDEX(Socioeconomic!$H$8:$H$225,MATCH($C170,_xlfn.ANCHORARRAY(Socioeconomic!$C$8),0)),NA())</f>
        <v>2.5714285714285698</v>
      </c>
      <c r="AC170" s="25">
        <f ca="1">IFERROR(INDEX('Natural Hazard'!$H$8:$H$225,MATCH($C170,_xlfn.ANCHORARRAY('Natural Hazard'!$C$8),0)),NA())</f>
        <v>4.1666666666666599</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6.8334937439846097</v>
      </c>
      <c r="AI170" s="25">
        <f ca="1">IFERROR(INDEX(Socioeconomic!$I$8:$I$225,MATCH($C170,_xlfn.ANCHORARRAY(Socioeconomic!$C$8),0)),NA())</f>
        <v>0</v>
      </c>
      <c r="AJ170" s="25">
        <f ca="1">IFERROR(INDEX('Natural Hazard'!$I$8:$I$225,MATCH($C170,_xlfn.ANCHORARRAY('Natural Hazard'!$C$8),0)),NA())</f>
        <v>0</v>
      </c>
      <c r="AK170" s="25">
        <f ca="1">IFERROR(INDEX(Conflict!$I$8:$I$225,MATCH($C170,_xlfn.ANCHORARRAY(Conflict!$C$8),0)),NA())</f>
        <v>0</v>
      </c>
      <c r="AL170" s="49"/>
      <c r="AM170" s="25">
        <f>IFERROR(INDEX('Data Reliability'!$G$6:$G$409,MATCH($C170,'Data Reliability'!$E$6:$E$409,0)),NA())</f>
        <v>0</v>
      </c>
      <c r="AN170" s="25">
        <f>IFERROR(INDEX('Data Reliability'!$H$6:$H$409,MATCH($C170,'Data Reliability'!$E$6:$E$409,0)),NA())</f>
        <v>0.49444444444444402</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0.5</v>
      </c>
      <c r="H171" s="23">
        <f t="shared" ca="1" si="12"/>
        <v>0.5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0.5</v>
      </c>
      <c r="K171" s="23">
        <f t="shared" ca="1" si="14"/>
        <v>0.5</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0.5</v>
      </c>
      <c r="N171" s="23">
        <f t="shared" ca="1" si="16"/>
        <v>0.5</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4.486621325200721</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5.9142703645653594</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7.7462340672074097</v>
      </c>
      <c r="AB171" s="25">
        <f ca="1">IFERROR(INDEX(Socioeconomic!$H$8:$H$225,MATCH($C171,_xlfn.ANCHORARRAY(Socioeconomic!$C$8),0)),NA())</f>
        <v>2.1428571428571401</v>
      </c>
      <c r="AC171" s="25">
        <f ca="1">IFERROR(INDEX('Natural Hazard'!$H$8:$H$225,MATCH($C171,_xlfn.ANCHORARRAY('Natural Hazard'!$C$8),0)),NA())</f>
        <v>6.8333333333333304</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2.5986525505293501</v>
      </c>
      <c r="AI171" s="25" t="e">
        <f ca="1">IFERROR(INDEX(Socioeconomic!$I$8:$I$225,MATCH($C171,_xlfn.ANCHORARRAY(Socioeconomic!$C$8),0)),NA())</f>
        <v>#N/A</v>
      </c>
      <c r="AJ171" s="25">
        <f ca="1">IFERROR(INDEX('Natural Hazard'!$I$8:$I$225,MATCH($C171,_xlfn.ANCHORARRAY('Natural Hazard'!$C$8),0)),NA())</f>
        <v>0</v>
      </c>
      <c r="AK171" s="25">
        <f ca="1">IFERROR(INDEX(Conflict!$I$8:$I$225,MATCH($C171,_xlfn.ANCHORARRAY(Conflict!$C$8),0)),NA())</f>
        <v>8.3845094746386106</v>
      </c>
      <c r="AL171" s="49"/>
      <c r="AM171" s="25">
        <f>IFERROR(INDEX('Data Reliability'!$G$6:$G$409,MATCH($C171,'Data Reliability'!$E$6:$E$409,0)),NA())</f>
        <v>0</v>
      </c>
      <c r="AN171" s="25">
        <f>IFERROR(INDEX('Data Reliability'!$H$6:$H$409,MATCH($C171,'Data Reliability'!$E$6:$E$409,0)),NA())</f>
        <v>0.483333333333333</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0</v>
      </c>
      <c r="H172" s="23">
        <f t="shared" ca="1" si="12"/>
        <v>0</v>
      </c>
      <c r="I172" s="116" t="str">
        <f t="shared" si="13"/>
        <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0</v>
      </c>
      <c r="N172" s="23">
        <f t="shared" ca="1" si="16"/>
        <v>0</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3.7759714514020906</v>
      </c>
      <c r="U172" s="25">
        <f ca="1">IFERROR(INDEX(Socioeconomic!$G$8:$G$225,MATCH($C172,_xlfn.ANCHORARRAY(Socioeconomic!$C$8),0)),NA())</f>
        <v>0</v>
      </c>
      <c r="V172" s="25">
        <f ca="1">IFERROR(INDEX('Natural Hazard'!$G$8:$G$225,MATCH($C172,_xlfn.ANCHORARRAY('Natural Hazard'!$C$8),0)),NA())</f>
        <v>0</v>
      </c>
      <c r="W172" s="25">
        <f ca="1">IFERROR(INDEX(Conflict!$G$8:$G$225,MATCH($C172,_xlfn.ANCHORARRAY(Conflict!$C$8),0)),NA())</f>
        <v>2.8424736192244824</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5.4866743916570098</v>
      </c>
      <c r="AB172" s="25">
        <f ca="1">IFERROR(INDEX(Socioeconomic!$H$8:$H$225,MATCH($C172,_xlfn.ANCHORARRAY(Socioeconomic!$C$8),0)),NA())</f>
        <v>9.2857142857142794</v>
      </c>
      <c r="AC172" s="25">
        <f ca="1">IFERROR(INDEX('Natural Hazard'!$H$8:$H$225,MATCH($C172,_xlfn.ANCHORARRAY('Natural Hazard'!$C$8),0)),NA())</f>
        <v>2.9999999999999898</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2.5986525505293598</v>
      </c>
      <c r="AI172" s="25">
        <f ca="1">IFERROR(INDEX(Socioeconomic!$I$8:$I$225,MATCH($C172,_xlfn.ANCHORARRAY(Socioeconomic!$C$8),0)),NA())</f>
        <v>0</v>
      </c>
      <c r="AJ172" s="25">
        <f ca="1">IFERROR(INDEX('Natural Hazard'!$I$8:$I$225,MATCH($C172,_xlfn.ANCHORARRAY('Natural Hazard'!$C$8),0)),NA())</f>
        <v>0</v>
      </c>
      <c r="AK172" s="25">
        <f ca="1">IFERROR(INDEX(Conflict!$I$8:$I$225,MATCH($C172,_xlfn.ANCHORARRAY(Conflict!$C$8),0)),NA())</f>
        <v>1.78571428571427</v>
      </c>
      <c r="AL172" s="49"/>
      <c r="AM172" s="25">
        <f>IFERROR(INDEX('Data Reliability'!$G$6:$G$409,MATCH($C172,'Data Reliability'!$E$6:$E$409,0)),NA())</f>
        <v>0</v>
      </c>
      <c r="AN172" s="25">
        <f>IFERROR(INDEX('Data Reliability'!$H$6:$H$409,MATCH($C172,'Data Reliability'!$E$6:$E$409,0)),NA())</f>
        <v>0.49444444444444402</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v>
      </c>
      <c r="H173" s="23">
        <f t="shared" ca="1" si="12"/>
        <v>0</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v>
      </c>
      <c r="K173" s="23">
        <f t="shared" ca="1" si="14"/>
        <v>0</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0</v>
      </c>
      <c r="N173" s="23">
        <f t="shared" ca="1" si="16"/>
        <v>0</v>
      </c>
      <c r="O173" s="116" t="str">
        <f t="shared" si="17"/>
        <v>!</v>
      </c>
      <c r="P173" s="24"/>
      <c r="Q173" s="49"/>
      <c r="R173" s="25">
        <f ca="1">IFERROR(INDEX(Health!$G$8:$G$225,MATCH($C173,_xlfn.ANCHORARRAY(Health!$C$8),0)),NA())</f>
        <v>0</v>
      </c>
      <c r="S173" s="25">
        <f ca="1">IFERROR(INDEX(Food!$G$8:$G$225,MATCH($C173,_xlfn.ANCHORARRAY(Food!$C$8),0)),NA())</f>
        <v>0</v>
      </c>
      <c r="T173" s="25">
        <f ca="1">IFERROR(INDEX(Macro!$G$8:$G$225,MATCH($C173,_xlfn.ANCHORARRAY(Macro!$C$8),0)),NA())</f>
        <v>2.0483125407669265</v>
      </c>
      <c r="U173" s="25">
        <f ca="1">IFERROR(INDEX(Socioeconomic!$G$8:$G$225,MATCH($C173,_xlfn.ANCHORARRAY(Socioeconomic!$C$8),0)),NA())</f>
        <v>0</v>
      </c>
      <c r="V173" s="25">
        <f ca="1">IFERROR(INDEX('Natural Hazard'!$G$8:$G$225,MATCH($C173,_xlfn.ANCHORARRAY('Natural Hazard'!$C$8),0)),NA())</f>
        <v>3.4641016151377548</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0.60544611819234995</v>
      </c>
      <c r="AB173" s="25">
        <f ca="1">IFERROR(INDEX(Socioeconomic!$H$8:$H$225,MATCH($C173,_xlfn.ANCHORARRAY(Socioeconomic!$C$8),0)),NA())</f>
        <v>1.5714285714285701</v>
      </c>
      <c r="AC173" s="25">
        <f ca="1">IFERROR(INDEX('Natural Hazard'!$H$8:$H$225,MATCH($C173,_xlfn.ANCHORARRAY('Natural Hazard'!$C$8),0)),NA())</f>
        <v>4</v>
      </c>
      <c r="AD173" s="25">
        <f ca="1">IFERROR(INDEX(Conflict!$H$8:$H$225,MATCH($C173,_xlfn.ANCHORARRAY(Conflict!$C$8),0)),NA())</f>
        <v>0.77615099664843701</v>
      </c>
      <c r="AE173" s="50"/>
      <c r="AF173" s="25">
        <f ca="1">IFERROR(INDEX(Health!$I$8:$I$225,MATCH($C173,_xlfn.ANCHORARRAY(Health!$C$8),0)),NA())</f>
        <v>0</v>
      </c>
      <c r="AG173" s="25" t="e">
        <f ca="1">IFERROR(INDEX(Food!$I$8:$I$225,MATCH($C173,_xlfn.ANCHORARRAY(Food!$C$8),0)),NA())</f>
        <v>#N/A</v>
      </c>
      <c r="AH173" s="25">
        <f ca="1">IFERROR(INDEX(Macro!$I$8:$I$225,MATCH($C173,_xlfn.ANCHORARRAY(Macro!$C$8),0)),NA())</f>
        <v>6.9297401347449501</v>
      </c>
      <c r="AI173" s="25" t="e">
        <f ca="1">IFERROR(INDEX(Socioeconomic!$I$8:$I$225,MATCH($C173,_xlfn.ANCHORARRAY(Socioeconomic!$C$8),0)),NA())</f>
        <v>#N/A</v>
      </c>
      <c r="AJ173" s="25">
        <f ca="1">IFERROR(INDEX('Natural Hazard'!$I$8:$I$225,MATCH($C173,_xlfn.ANCHORARRAY('Natural Hazard'!$C$8),0)),NA())</f>
        <v>3</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0.55000000000000004</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5.5</v>
      </c>
      <c r="H174" s="23">
        <f t="shared" ca="1" si="12"/>
        <v>5.5</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5.5</v>
      </c>
      <c r="N174" s="23">
        <f t="shared" ca="1" si="16"/>
        <v>5.5</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9.7119237509949379</v>
      </c>
      <c r="U174" s="25">
        <f ca="1">IFERROR(INDEX(Socioeconomic!$G$8:$G$225,MATCH($C174,_xlfn.ANCHORARRAY(Socioeconomic!$C$8),0)),NA())</f>
        <v>9.7100831245522397</v>
      </c>
      <c r="V174" s="25">
        <f ca="1">IFERROR(INDEX('Natural Hazard'!$G$8:$G$225,MATCH($C174,_xlfn.ANCHORARRAY('Natural Hazard'!$C$8),0)),NA())</f>
        <v>6.8313005106397275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9.4285714285714199</v>
      </c>
      <c r="AC174" s="25">
        <f ca="1">IFERROR(INDEX('Natural Hazard'!$H$8:$H$225,MATCH($C174,_xlfn.ANCHORARRAY('Natural Hazard'!$C$8),0)),NA())</f>
        <v>4.6666666666666599</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9.4321462945139594</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0</v>
      </c>
      <c r="AN174" s="25">
        <f>IFERROR(INDEX('Data Reliability'!$H$6:$H$409,MATCH($C174,'Data Reliability'!$E$6:$E$409,0)),NA())</f>
        <v>0.211111111111111</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1</v>
      </c>
      <c r="H175" s="23">
        <f t="shared" ca="1" si="12"/>
        <v>1</v>
      </c>
      <c r="I175" s="116" t="str">
        <f t="shared" si="13"/>
        <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v>
      </c>
      <c r="N175" s="23">
        <f t="shared" ca="1" si="16"/>
        <v>1</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4.4104709859586819</v>
      </c>
      <c r="U175" s="25">
        <f ca="1">IFERROR(INDEX(Socioeconomic!$G$8:$G$225,MATCH($C175,_xlfn.ANCHORARRAY(Socioeconomic!$C$8),0)),NA())</f>
        <v>9.5618288746751485</v>
      </c>
      <c r="V175" s="25">
        <f ca="1">IFERROR(INDEX('Natural Hazard'!$G$8:$G$225,MATCH($C175,_xlfn.ANCHORARRAY('Natural Hazard'!$C$8),0)),NA())</f>
        <v>0</v>
      </c>
      <c r="W175" s="25">
        <f ca="1">IFERROR(INDEX(Conflict!$G$8:$G$225,MATCH($C175,_xlfn.ANCHORARRAY(Conflict!$C$8),0)),NA())</f>
        <v>0</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2.8070683661645401</v>
      </c>
      <c r="AB175" s="25">
        <f ca="1">IFERROR(INDEX(Socioeconomic!$H$8:$H$225,MATCH($C175,_xlfn.ANCHORARRAY(Socioeconomic!$C$8),0)),NA())</f>
        <v>9.1428571428571406</v>
      </c>
      <c r="AC175" s="25">
        <f ca="1">IFERROR(INDEX('Natural Hazard'!$H$8:$H$225,MATCH($C175,_xlfn.ANCHORARRAY('Natural Hazard'!$C$8),0)),NA())</f>
        <v>5.1666666666666599</v>
      </c>
      <c r="AD175" s="25">
        <f ca="1">IFERROR(INDEX(Conflict!$H$8:$H$225,MATCH($C175,_xlfn.ANCHORARRAY(Conflict!$C$8),0)),NA())</f>
        <v>2.1432351384723898</v>
      </c>
      <c r="AE175" s="50"/>
      <c r="AF175" s="25">
        <f ca="1">IFERROR(INDEX(Health!$I$8:$I$225,MATCH($C175,_xlfn.ANCHORARRAY(Health!$C$8),0)),NA())</f>
        <v>0</v>
      </c>
      <c r="AG175" s="25" t="e">
        <f ca="1">IFERROR(INDEX(Food!$I$8:$I$225,MATCH($C175,_xlfn.ANCHORARRAY(Food!$C$8),0)),NA())</f>
        <v>#N/A</v>
      </c>
      <c r="AH175" s="25">
        <f ca="1">IFERROR(INDEX(Macro!$I$8:$I$225,MATCH($C175,_xlfn.ANCHORARRAY(Macro!$C$8),0)),NA())</f>
        <v>6.9297401347449501</v>
      </c>
      <c r="AI175" s="25">
        <f ca="1">IFERROR(INDEX(Socioeconomic!$I$8:$I$225,MATCH($C175,_xlfn.ANCHORARRAY(Socioeconomic!$C$8),0)),NA())</f>
        <v>10</v>
      </c>
      <c r="AJ175" s="25">
        <f ca="1">IFERROR(INDEX('Natural Hazard'!$I$8:$I$225,MATCH($C175,_xlfn.ANCHORARRAY('Natural Hazard'!$C$8),0)),NA())</f>
        <v>0</v>
      </c>
      <c r="AK175" s="25">
        <f ca="1">IFERROR(INDEX(Conflict!$I$8:$I$225,MATCH($C175,_xlfn.ANCHORARRAY(Conflict!$C$8),0)),NA())</f>
        <v>0</v>
      </c>
      <c r="AL175" s="49"/>
      <c r="AM175" s="25">
        <f>IFERROR(INDEX('Data Reliability'!$G$6:$G$409,MATCH($C175,'Data Reliability'!$E$6:$E$409,0)),NA())</f>
        <v>0</v>
      </c>
      <c r="AN175" s="25">
        <f>IFERROR(INDEX('Data Reliability'!$H$6:$H$409,MATCH($C175,'Data Reliability'!$E$6:$E$409,0)),NA())</f>
        <v>0.46111111111111103</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0.5</v>
      </c>
      <c r="N176" s="23">
        <f t="shared" ca="1" si="16"/>
        <v>0.5</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0</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0.16666666666666599</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5.4860442733397496</v>
      </c>
      <c r="AI176" s="25" t="e">
        <f ca="1">IFERROR(INDEX(Socioeconomic!$I$8:$I$225,MATCH($C176,_xlfn.ANCHORARRAY(Socioeconomic!$C$8),0)),NA())</f>
        <v>#N/A</v>
      </c>
      <c r="AJ176" s="25">
        <f ca="1">IFERROR(INDEX('Natural Hazard'!$I$8:$I$225,MATCH($C176,_xlfn.ANCHORARRAY('Natural Hazard'!$C$8),0)),NA())</f>
        <v>0</v>
      </c>
      <c r="AK176" s="25">
        <f ca="1">IFERROR(INDEX(Conflict!$I$8:$I$225,MATCH($C176,_xlfn.ANCHORARRAY(Conflict!$C$8),0)),NA())</f>
        <v>7</v>
      </c>
      <c r="AL176" s="49"/>
      <c r="AM176" s="25">
        <f>IFERROR(INDEX('Data Reliability'!$G$6:$G$409,MATCH($C176,'Data Reliability'!$E$6:$E$409,0)),NA())</f>
        <v>0</v>
      </c>
      <c r="AN176" s="25">
        <f>IFERROR(INDEX('Data Reliability'!$H$6:$H$409,MATCH($C176,'Data Reliability'!$E$6:$E$409,0)),NA())</f>
        <v>0.58333333333333304</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8.4285714285714199</v>
      </c>
      <c r="AC177" s="25">
        <f ca="1">IFERROR(INDEX('Natural Hazard'!$H$8:$H$225,MATCH($C177,_xlfn.ANCHORARRAY('Natural Hazard'!$C$8),0)),NA())</f>
        <v>7.3333333333333304</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0.75</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v>
      </c>
      <c r="H178" s="23">
        <f t="shared" ca="1" si="12"/>
        <v>1</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2.5</v>
      </c>
      <c r="K178" s="23">
        <f t="shared" ca="1" si="14"/>
        <v>2.5</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0.5</v>
      </c>
      <c r="N178" s="23">
        <f t="shared" ca="1" si="16"/>
        <v>0.5</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6.955752429166818</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5.5030099687191951</v>
      </c>
      <c r="X178" s="50"/>
      <c r="Y178" s="25">
        <f ca="1">IFERROR(INDEX(Health!$H$8:$H$225,MATCH($C178,_xlfn.ANCHORARRAY(Health!$C$8),0)),NA())</f>
        <v>6.6413994169096204</v>
      </c>
      <c r="Z178" s="25">
        <f ca="1">IFERROR(INDEX(Food!$H$8:$H$225,MATCH($C178,_xlfn.ANCHORARRAY(Food!$C$8),0)),NA())</f>
        <v>10</v>
      </c>
      <c r="AA178" s="25">
        <f ca="1">IFERROR(INDEX(Macro!$H$8:$H$225,MATCH($C178,_xlfn.ANCHORARRAY(Macro!$C$8),0)),NA())</f>
        <v>7.1813441483198099</v>
      </c>
      <c r="AB178" s="25">
        <f ca="1">IFERROR(INDEX(Socioeconomic!$H$8:$H$225,MATCH($C178,_xlfn.ANCHORARRAY(Socioeconomic!$C$8),0)),NA())</f>
        <v>10</v>
      </c>
      <c r="AC178" s="25">
        <f ca="1">IFERROR(INDEX('Natural Hazard'!$H$8:$H$225,MATCH($C178,_xlfn.ANCHORARRAY('Natural Hazard'!$C$8),0)),NA())</f>
        <v>4.5</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6.7372473532242498</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7</v>
      </c>
      <c r="AL178" s="49"/>
      <c r="AM178" s="25">
        <f>IFERROR(INDEX('Data Reliability'!$G$6:$G$409,MATCH($C178,'Data Reliability'!$E$6:$E$409,0)),NA())</f>
        <v>0</v>
      </c>
      <c r="AN178" s="25">
        <f>IFERROR(INDEX('Data Reliability'!$H$6:$H$409,MATCH($C178,'Data Reliability'!$E$6:$E$409,0)),NA())</f>
        <v>0.46111111111111103</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t="e">
        <f ca="1">IFERROR(INDEX(Macro!$G$8:$G$225,MATCH($C179,_xlfn.ANCHORARRAY(Macro!$C$8),0)),NA())</f>
        <v>#N/A</v>
      </c>
      <c r="U179" s="25">
        <f ca="1">IFERROR(INDEX(Socioeconomic!$G$8:$G$225,MATCH($C179,_xlfn.ANCHORARRAY(Socioeconomic!$C$8),0)),NA())</f>
        <v>1.7937293483671246</v>
      </c>
      <c r="V179" s="25">
        <f ca="1">IFERROR(INDEX('Natural Hazard'!$G$8:$G$225,MATCH($C179,_xlfn.ANCHORARRAY('Natural Hazard'!$C$8),0)),NA())</f>
        <v>8.7559503577091284</v>
      </c>
      <c r="W179" s="25">
        <f ca="1">IFERROR(INDEX(Conflict!$G$8:$G$225,MATCH($C179,_xlfn.ANCHORARRAY(Conflict!$C$8),0)),NA())</f>
        <v>0</v>
      </c>
      <c r="X179" s="50"/>
      <c r="Y179" s="25">
        <f ca="1">IFERROR(INDEX(Health!$H$8:$H$225,MATCH($C179,_xlfn.ANCHORARRAY(Health!$C$8),0)),NA())</f>
        <v>4.2798833819241997</v>
      </c>
      <c r="Z179" s="25">
        <f ca="1">IFERROR(INDEX(Food!$H$8:$H$225,MATCH($C179,_xlfn.ANCHORARRAY(Food!$C$8),0)),NA())</f>
        <v>4.01852924145917</v>
      </c>
      <c r="AA179" s="25" t="e">
        <f ca="1">IFERROR(INDEX(Macro!$H$8:$H$225,MATCH($C179,_xlfn.ANCHORARRAY(Macro!$C$8),0)),NA())</f>
        <v>#N/A</v>
      </c>
      <c r="AB179" s="25">
        <f ca="1">IFERROR(INDEX(Socioeconomic!$H$8:$H$225,MATCH($C179,_xlfn.ANCHORARRAY(Socioeconomic!$C$8),0)),NA())</f>
        <v>6.4285714285714199</v>
      </c>
      <c r="AC179" s="25">
        <f ca="1">IFERROR(INDEX('Natural Hazard'!$H$8:$H$225,MATCH($C179,_xlfn.ANCHORARRAY('Natural Hazard'!$C$8),0)),NA())</f>
        <v>7.6666666666666599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t="e">
        <f ca="1">IFERROR(INDEX(Macro!$I$8:$I$225,MATCH($C179,_xlfn.ANCHORARRAY(Macro!$C$8),0)),NA())</f>
        <v>#N/A</v>
      </c>
      <c r="AI179" s="25">
        <f ca="1">IFERROR(INDEX(Socioeconomic!$I$8:$I$225,MATCH($C179,_xlfn.ANCHORARRAY(Socioeconomic!$C$8),0)),NA())</f>
        <v>0.50049455169677504</v>
      </c>
      <c r="AJ179" s="25">
        <f ca="1">IFERROR(INDEX('Natural Hazard'!$I$8:$I$225,MATCH($C179,_xlfn.ANCHORARRAY('Natural Hazard'!$C$8),0)),NA())</f>
        <v>10</v>
      </c>
      <c r="AK179" s="25">
        <f ca="1">IFERROR(INDEX(Conflict!$I$8:$I$225,MATCH($C179,_xlfn.ANCHORARRAY(Conflict!$C$8),0)),NA())</f>
        <v>0</v>
      </c>
      <c r="AL179" s="49"/>
      <c r="AM179" s="25">
        <f>IFERROR(INDEX('Data Reliability'!$G$6:$G$409,MATCH($C179,'Data Reliability'!$E$6:$E$409,0)),NA())</f>
        <v>0.16666666666666699</v>
      </c>
      <c r="AN179" s="25">
        <f>IFERROR(INDEX('Data Reliability'!$H$6:$H$409,MATCH($C179,'Data Reliability'!$E$6:$E$409,0)),NA())</f>
        <v>0.60555555555555596</v>
      </c>
    </row>
    <row r="180" spans="2:40" x14ac:dyDescent="0.2">
      <c r="B180" s="28" t="s">
        <v>742</v>
      </c>
      <c r="C180" s="28" t="s">
        <v>703</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t="e">
        <f ca="1">IFERROR(INDEX(Socioeconomic!$G$8:$G$225,MATCH($C180,_xlfn.ANCHORARRAY(Socioeconomic!$C$8),0)),NA())</f>
        <v>#N/A</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t="e">
        <f ca="1">IFERROR(INDEX(Socioeconomic!$I$8:$I$225,MATCH($C180,_xlfn.ANCHORARRAY(Socioeconomic!$C$8),0)),NA())</f>
        <v>#N/A</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0.75</v>
      </c>
      <c r="AN180" s="25">
        <f>IFERROR(INDEX('Data Reliability'!$H$6:$H$409,MATCH($C180,'Data Reliability'!$E$6:$E$409,0)),NA())</f>
        <v>0.75</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4</v>
      </c>
      <c r="H181" s="23">
        <f t="shared" ca="1" si="12"/>
        <v>4</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3</v>
      </c>
      <c r="N181" s="23">
        <f t="shared" ca="1" si="16"/>
        <v>3</v>
      </c>
      <c r="O181" s="116" t="str">
        <f t="shared" si="17"/>
        <v/>
      </c>
      <c r="P181" s="24"/>
      <c r="Q181" s="49"/>
      <c r="R181" s="25">
        <f ca="1">IFERROR(INDEX(Health!$G$8:$G$225,MATCH($C181,_xlfn.ANCHORARRAY(Health!$C$8),0)),NA())</f>
        <v>0</v>
      </c>
      <c r="S181" s="25">
        <f ca="1">IFERROR(INDEX(Food!$G$8:$G$225,MATCH($C181,_xlfn.ANCHORARRAY(Food!$C$8),0)),NA())</f>
        <v>8.3666002653407556</v>
      </c>
      <c r="T181" s="25">
        <f ca="1">IFERROR(INDEX(Macro!$G$8:$G$225,MATCH($C181,_xlfn.ANCHORARRAY(Macro!$C$8),0)),NA())</f>
        <v>9.4519581741355747</v>
      </c>
      <c r="U181" s="25">
        <f ca="1">IFERROR(INDEX(Socioeconomic!$G$8:$G$225,MATCH($C181,_xlfn.ANCHORARRAY(Socioeconomic!$C$8),0)),NA())</f>
        <v>9.105598639025299</v>
      </c>
      <c r="V181" s="25">
        <f ca="1">IFERROR(INDEX('Natural Hazard'!$G$8:$G$225,MATCH($C181,_xlfn.ANCHORARRAY('Natural Hazard'!$C$8),0)),NA())</f>
        <v>9.6609178307929575</v>
      </c>
      <c r="W181" s="25">
        <f ca="1">IFERROR(INDEX(Conflict!$G$8:$G$225,MATCH($C181,_xlfn.ANCHORARRAY(Conflict!$C$8),0)),NA())</f>
        <v>0</v>
      </c>
      <c r="X181" s="50"/>
      <c r="Y181" s="25">
        <f ca="1">IFERROR(INDEX(Health!$H$8:$H$225,MATCH($C181,_xlfn.ANCHORARRAY(Health!$C$8),0)),NA())</f>
        <v>10</v>
      </c>
      <c r="Z181" s="25">
        <f ca="1">IFERROR(INDEX(Food!$H$8:$H$225,MATCH($C181,_xlfn.ANCHORARRAY(Food!$C$8),0)),NA())</f>
        <v>10</v>
      </c>
      <c r="AA181" s="25">
        <f ca="1">IFERROR(INDEX(Macro!$H$8:$H$225,MATCH($C181,_xlfn.ANCHORARRAY(Macro!$C$8),0)),NA())</f>
        <v>8.9339513325608308</v>
      </c>
      <c r="AB181" s="25">
        <f ca="1">IFERROR(INDEX(Socioeconomic!$H$8:$H$225,MATCH($C181,_xlfn.ANCHORARRAY(Socioeconomic!$C$8),0)),NA())</f>
        <v>10</v>
      </c>
      <c r="AC181" s="25">
        <f ca="1">IFERROR(INDEX('Natural Hazard'!$H$8:$H$225,MATCH($C181,_xlfn.ANCHORARRAY('Natural Hazard'!$C$8),0)),NA())</f>
        <v>9.3333333333333304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7</v>
      </c>
      <c r="AH181" s="25">
        <f ca="1">IFERROR(INDEX(Macro!$I$8:$I$225,MATCH($C181,_xlfn.ANCHORARRAY(Macro!$C$8),0)),NA())</f>
        <v>10</v>
      </c>
      <c r="AI181" s="25">
        <f ca="1">IFERROR(INDEX(Socioeconomic!$I$8:$I$225,MATCH($C181,_xlfn.ANCHORARRAY(Socioeconomic!$C$8),0)),NA())</f>
        <v>8.2911926575019397</v>
      </c>
      <c r="AJ181" s="25">
        <f ca="1">IFERROR(INDEX('Natural Hazard'!$I$8:$I$225,MATCH($C181,_xlfn.ANCHORARRAY('Natural Hazard'!$C$8),0)),NA())</f>
        <v>10</v>
      </c>
      <c r="AK181" s="25">
        <f ca="1">IFERROR(INDEX(Conflict!$I$8:$I$225,MATCH($C181,_xlfn.ANCHORARRAY(Conflict!$C$8),0)),NA())</f>
        <v>0</v>
      </c>
      <c r="AL181" s="49"/>
      <c r="AM181" s="25">
        <f>IFERROR(INDEX('Data Reliability'!$G$6:$G$409,MATCH($C181,'Data Reliability'!$E$6:$E$409,0)),NA())</f>
        <v>8.3333333333333301E-2</v>
      </c>
      <c r="AN181" s="25">
        <f>IFERROR(INDEX('Data Reliability'!$H$6:$H$409,MATCH($C181,'Data Reliability'!$E$6:$E$409,0)),NA())</f>
        <v>0.29444444444444401</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0</v>
      </c>
      <c r="N182" s="23">
        <f t="shared" ca="1" si="16"/>
        <v>0</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0</v>
      </c>
      <c r="U182" s="25">
        <f ca="1">IFERROR(INDEX(Socioeconomic!$G$8:$G$225,MATCH($C182,_xlfn.ANCHORARRAY(Socioeconomic!$C$8),0)),NA())</f>
        <v>0</v>
      </c>
      <c r="V182" s="25">
        <f ca="1">IFERROR(INDEX('Natural Hazard'!$G$8:$G$225,MATCH($C182,_xlfn.ANCHORARRAY('Natural Hazard'!$C$8),0)),NA())</f>
        <v>0</v>
      </c>
      <c r="W182" s="25">
        <f ca="1">IFERROR(INDEX(Conflict!$G$8:$G$225,MATCH($C182,_xlfn.ANCHORARRAY(Conflict!$C$8),0)),NA())</f>
        <v>0</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4.9942062572421797</v>
      </c>
      <c r="AB182" s="25">
        <f ca="1">IFERROR(INDEX(Socioeconomic!$H$8:$H$225,MATCH($C182,_xlfn.ANCHORARRAY(Socioeconomic!$C$8),0)),NA())</f>
        <v>2.2857142857142798</v>
      </c>
      <c r="AC182" s="25">
        <f ca="1">IFERROR(INDEX('Natural Hazard'!$H$8:$H$225,MATCH($C182,_xlfn.ANCHORARRAY('Natural Hazard'!$C$8),0)),NA())</f>
        <v>3.8333333333333299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0</v>
      </c>
      <c r="AI182" s="25">
        <f ca="1">IFERROR(INDEX(Socioeconomic!$I$8:$I$225,MATCH($C182,_xlfn.ANCHORARRAY(Socioeconomic!$C$8),0)),NA())</f>
        <v>0</v>
      </c>
      <c r="AJ182" s="25">
        <f ca="1">IFERROR(INDEX('Natural Hazard'!$I$8:$I$225,MATCH($C182,_xlfn.ANCHORARRAY('Natural Hazard'!$C$8),0)),NA())</f>
        <v>0</v>
      </c>
      <c r="AK182" s="25">
        <f ca="1">IFERROR(INDEX(Conflict!$I$8:$I$225,MATCH($C182,_xlfn.ANCHORARRAY(Conflict!$C$8),0)),NA())</f>
        <v>0</v>
      </c>
      <c r="AL182" s="49"/>
      <c r="AM182" s="25">
        <f>IFERROR(INDEX('Data Reliability'!$G$6:$G$409,MATCH($C182,'Data Reliability'!$E$6:$E$409,0)),NA())</f>
        <v>0</v>
      </c>
      <c r="AN182" s="25">
        <f>IFERROR(INDEX('Data Reliability'!$H$6:$H$409,MATCH($C182,'Data Reliability'!$E$6:$E$409,0)),NA())</f>
        <v>0.49444444444444402</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3.5</v>
      </c>
      <c r="H183" s="23">
        <f t="shared" ca="1" si="12"/>
        <v>3.5</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4</v>
      </c>
      <c r="N183" s="23">
        <f t="shared" ca="1" si="16"/>
        <v>4</v>
      </c>
      <c r="O183" s="116" t="str">
        <f t="shared" si="17"/>
        <v>!</v>
      </c>
      <c r="P183" s="24"/>
      <c r="Q183" s="49"/>
      <c r="R183" s="25">
        <f ca="1">IFERROR(INDEX(Health!$G$8:$G$225,MATCH($C183,_xlfn.ANCHORARRAY(Health!$C$8),0)),NA())</f>
        <v>9.9824919620601094</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6.8313005106397275</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4.6666666666666599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0.44444444444444398</v>
      </c>
    </row>
    <row r="184" spans="2:40" x14ac:dyDescent="0.2">
      <c r="B184" s="28" t="s">
        <v>756</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0.5</v>
      </c>
      <c r="H184" s="23">
        <f t="shared" ca="1" si="12"/>
        <v>0.5</v>
      </c>
      <c r="I184" s="116" t="str">
        <f t="shared" si="13"/>
        <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0</v>
      </c>
      <c r="N184" s="23">
        <f t="shared" ca="1" si="16"/>
        <v>0</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5.9660137883503364</v>
      </c>
      <c r="U184" s="25">
        <f ca="1">IFERROR(INDEX(Socioeconomic!$G$8:$G$225,MATCH($C184,_xlfn.ANCHORARRAY(Socioeconomic!$C$8),0)),NA())</f>
        <v>4.8894214741716455</v>
      </c>
      <c r="V184" s="25">
        <f ca="1">IFERROR(INDEX('Natural Hazard'!$G$8:$G$225,MATCH($C184,_xlfn.ANCHORARRAY('Natural Hazard'!$C$8),0)),NA())</f>
        <v>0</v>
      </c>
      <c r="W184" s="25">
        <f ca="1">IFERROR(INDEX(Conflict!$G$8:$G$225,MATCH($C184,_xlfn.ANCHORARRAY(Conflict!$C$8),0)),NA())</f>
        <v>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5.6894553881807601</v>
      </c>
      <c r="AB184" s="25">
        <f ca="1">IFERROR(INDEX(Socioeconomic!$H$8:$H$225,MATCH($C184,_xlfn.ANCHORARRAY(Socioeconomic!$C$8),0)),NA())</f>
        <v>8.4285714285714199</v>
      </c>
      <c r="AC184" s="25">
        <f ca="1">IFERROR(INDEX('Natural Hazard'!$H$8:$H$225,MATCH($C184,_xlfn.ANCHORARRAY('Natural Hazard'!$C$8),0)),NA())</f>
        <v>0.66666666666666696</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6.2560153994225303</v>
      </c>
      <c r="AI184" s="25">
        <f ca="1">IFERROR(INDEX(Socioeconomic!$I$8:$I$225,MATCH($C184,_xlfn.ANCHORARRAY(Socioeconomic!$C$8),0)),NA())</f>
        <v>2.8363575671972199</v>
      </c>
      <c r="AJ184" s="25">
        <f ca="1">IFERROR(INDEX('Natural Hazard'!$I$8:$I$225,MATCH($C184,_xlfn.ANCHORARRAY('Natural Hazard'!$C$8),0)),NA())</f>
        <v>0</v>
      </c>
      <c r="AK184" s="25">
        <f ca="1">IFERROR(INDEX(Conflict!$I$8:$I$225,MATCH($C184,_xlfn.ANCHORARRAY(Conflict!$C$8),0)),NA())</f>
        <v>0</v>
      </c>
      <c r="AL184" s="49"/>
      <c r="AM184" s="25">
        <f>IFERROR(INDEX('Data Reliability'!$G$6:$G$409,MATCH($C184,'Data Reliability'!$E$6:$E$409,0)),NA())</f>
        <v>8.3333333333333301E-2</v>
      </c>
      <c r="AN184" s="25">
        <f>IFERROR(INDEX('Data Reliability'!$H$6:$H$409,MATCH($C184,'Data Reliability'!$E$6:$E$409,0)),NA())</f>
        <v>0.56111111111111101</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2</v>
      </c>
      <c r="H185" s="23">
        <f t="shared" ca="1" si="12"/>
        <v>2</v>
      </c>
      <c r="I185" s="116" t="str">
        <f t="shared" si="13"/>
        <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2</v>
      </c>
      <c r="N185" s="23">
        <f t="shared" ca="1" si="16"/>
        <v>2</v>
      </c>
      <c r="O185" s="116" t="str">
        <f t="shared" si="17"/>
        <v>!</v>
      </c>
      <c r="P185" s="24"/>
      <c r="Q185" s="49"/>
      <c r="R185" s="25">
        <f ca="1">IFERROR(INDEX(Health!$G$8:$G$225,MATCH($C185,_xlfn.ANCHORARRAY(Health!$C$8),0)),NA())</f>
        <v>7.7271246146607213</v>
      </c>
      <c r="S185" s="25">
        <f ca="1">IFERROR(INDEX(Food!$G$8:$G$225,MATCH($C185,_xlfn.ANCHORARRAY(Food!$C$8),0)),NA())</f>
        <v>0</v>
      </c>
      <c r="T185" s="25">
        <f ca="1">IFERROR(INDEX(Macro!$G$8:$G$225,MATCH($C185,_xlfn.ANCHORARRAY(Macro!$C$8),0)),NA())</f>
        <v>6.8529390737201696</v>
      </c>
      <c r="U185" s="25">
        <f ca="1">IFERROR(INDEX(Socioeconomic!$G$8:$G$225,MATCH($C185,_xlfn.ANCHORARRAY(Socioeconomic!$C$8),0)),NA())</f>
        <v>0</v>
      </c>
      <c r="V185" s="25">
        <f ca="1">IFERROR(INDEX('Natural Hazard'!$G$8:$G$225,MATCH($C185,_xlfn.ANCHORARRAY('Natural Hazard'!$C$8),0)),NA())</f>
        <v>6.1913918736689002</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7.28273464658169</v>
      </c>
      <c r="AB185" s="25">
        <f ca="1">IFERROR(INDEX(Socioeconomic!$H$8:$H$225,MATCH($C185,_xlfn.ANCHORARRAY(Socioeconomic!$C$8),0)),NA())</f>
        <v>5.1428571428571397</v>
      </c>
      <c r="AC185" s="25">
        <f ca="1">IFERROR(INDEX('Natural Hazard'!$H$8:$H$225,MATCH($C185,_xlfn.ANCHORARRAY('Natural Hazard'!$C$8),0)),NA())</f>
        <v>3.8333333333333299</v>
      </c>
      <c r="AD185" s="25">
        <f ca="1">IFERROR(INDEX(Conflict!$H$8:$H$225,MATCH($C185,_xlfn.ANCHORARRAY(Conflict!$C$8),0)),NA())</f>
        <v>0</v>
      </c>
      <c r="AE185" s="50"/>
      <c r="AF185" s="25">
        <f ca="1">IFERROR(INDEX(Health!$I$8:$I$225,MATCH($C185,_xlfn.ANCHORARRAY(Health!$C$8),0)),NA())</f>
        <v>10</v>
      </c>
      <c r="AG185" s="25" t="e">
        <f ca="1">IFERROR(INDEX(Food!$I$8:$I$225,MATCH($C185,_xlfn.ANCHORARRAY(Food!$C$8),0)),NA())</f>
        <v>#N/A</v>
      </c>
      <c r="AH185" s="25">
        <f ca="1">IFERROR(INDEX(Macro!$I$8:$I$225,MATCH($C185,_xlfn.ANCHORARRAY(Macro!$C$8),0)),NA())</f>
        <v>6.4485081809432199</v>
      </c>
      <c r="AI185" s="25" t="e">
        <f ca="1">IFERROR(INDEX(Socioeconomic!$I$8:$I$225,MATCH($C185,_xlfn.ANCHORARRAY(Socioeconomic!$C$8),0)),NA())</f>
        <v>#N/A</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8.3333333333333301E-2</v>
      </c>
      <c r="AN185" s="25">
        <f>IFERROR(INDEX('Data Reliability'!$H$6:$H$409,MATCH($C185,'Data Reliability'!$E$6:$E$409,0)),NA())</f>
        <v>0.46666666666666701</v>
      </c>
    </row>
    <row r="186" spans="2:40" x14ac:dyDescent="0.2">
      <c r="B186" s="28" t="s">
        <v>743</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0</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2.6622247972189998</v>
      </c>
      <c r="AB186" s="25">
        <f ca="1">IFERROR(INDEX(Socioeconomic!$H$8:$H$225,MATCH($C186,_xlfn.ANCHORARRAY(Socioeconomic!$C$8),0)),NA())</f>
        <v>1.4285714285714199</v>
      </c>
      <c r="AC186" s="25">
        <f ca="1">IFERROR(INDEX('Natural Hazard'!$H$8:$H$225,MATCH($C186,_xlfn.ANCHORARRAY('Natural Hazard'!$C$8),0)),NA())</f>
        <v>2.3333333333333299</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t="e">
        <f ca="1">IFERROR(INDEX(Socioeconomic!$I$8:$I$225,MATCH($C186,_xlfn.ANCHORARRAY(Socioeconomic!$C$8),0)),NA())</f>
        <v>#N/A</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0</v>
      </c>
      <c r="AN186" s="25">
        <f>IFERROR(INDEX('Data Reliability'!$H$6:$H$409,MATCH($C186,'Data Reliability'!$E$6:$E$409,0)),NA())</f>
        <v>0.58333333333333304</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3.2178521712104815</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1.73522595596755</v>
      </c>
      <c r="AB187" s="25">
        <f ca="1">IFERROR(INDEX(Socioeconomic!$H$8:$H$225,MATCH($C187,_xlfn.ANCHORARRAY(Socioeconomic!$C$8),0)),NA())</f>
        <v>0.28571428571428598</v>
      </c>
      <c r="AC187" s="25">
        <f ca="1">IFERROR(INDEX('Natural Hazard'!$H$8:$H$225,MATCH($C187,_xlfn.ANCHORARRAY('Natural Hazard'!$C$8),0)),NA())</f>
        <v>3.6666666666666599</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5.9672762271414799</v>
      </c>
      <c r="AI187" s="25" t="e">
        <f ca="1">IFERROR(INDEX(Socioeconomic!$I$8:$I$225,MATCH($C187,_xlfn.ANCHORARRAY(Socioeconomic!$C$8),0)),NA())</f>
        <v>#N/A</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8.3333333333333301E-2</v>
      </c>
      <c r="AN187" s="25">
        <f>IFERROR(INDEX('Data Reliability'!$H$6:$H$409,MATCH($C187,'Data Reliability'!$E$6:$E$409,0)),NA())</f>
        <v>0.58333333333333304</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0.5</v>
      </c>
      <c r="H188" s="23">
        <f t="shared" ca="1" si="12"/>
        <v>0.5</v>
      </c>
      <c r="I188" s="116" t="str">
        <f t="shared" si="13"/>
        <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1</v>
      </c>
      <c r="N188" s="23">
        <f t="shared" ca="1" si="16"/>
        <v>1</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6.9</v>
      </c>
      <c r="U188" s="25">
        <f ca="1">IFERROR(INDEX(Socioeconomic!$G$8:$G$225,MATCH($C188,_xlfn.ANCHORARRAY(Socioeconomic!$C$8),0)),NA())</f>
        <v>0</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0.61993047508690602</v>
      </c>
      <c r="AB188" s="25">
        <f ca="1">IFERROR(INDEX(Socioeconomic!$H$8:$H$225,MATCH($C188,_xlfn.ANCHORARRAY(Socioeconomic!$C$8),0)),NA())</f>
        <v>0.28571428571428598</v>
      </c>
      <c r="AC188" s="25">
        <f ca="1">IFERROR(INDEX('Natural Hazard'!$H$8:$H$225,MATCH($C188,_xlfn.ANCHORARRAY('Natural Hazard'!$C$8),0)),NA())</f>
        <v>2.5</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7</v>
      </c>
      <c r="AI188" s="25" t="e">
        <f ca="1">IFERROR(INDEX(Socioeconomic!$I$8:$I$225,MATCH($C188,_xlfn.ANCHORARRAY(Socioeconomic!$C$8),0)),NA())</f>
        <v>#N/A</v>
      </c>
      <c r="AJ188" s="25">
        <f ca="1">IFERROR(INDEX('Natural Hazard'!$I$8:$I$225,MATCH($C188,_xlfn.ANCHORARRAY('Natural Hazard'!$C$8),0)),NA())</f>
        <v>0</v>
      </c>
      <c r="AK188" s="25">
        <f ca="1">IFERROR(INDEX(Conflict!$I$8:$I$225,MATCH($C188,_xlfn.ANCHORARRAY(Conflict!$C$8),0)),NA())</f>
        <v>7</v>
      </c>
      <c r="AL188" s="49"/>
      <c r="AM188" s="25">
        <f>IFERROR(INDEX('Data Reliability'!$G$6:$G$409,MATCH($C188,'Data Reliability'!$E$6:$E$409,0)),NA())</f>
        <v>0</v>
      </c>
      <c r="AN188" s="25">
        <f>IFERROR(INDEX('Data Reliability'!$H$6:$H$409,MATCH($C188,'Data Reliability'!$E$6:$E$409,0)),NA())</f>
        <v>0.58333333333333304</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0.5</v>
      </c>
      <c r="N189" s="23">
        <f t="shared" ca="1" si="16"/>
        <v>0.5</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4.4782241227714712</v>
      </c>
      <c r="U189" s="25">
        <f ca="1">IFERROR(INDEX(Socioeconomic!$G$8:$G$225,MATCH($C189,_xlfn.ANCHORARRAY(Socioeconomic!$C$8),0)),NA())</f>
        <v>3.6521352365534421</v>
      </c>
      <c r="V189" s="25">
        <f ca="1">IFERROR(INDEX('Natural Hazard'!$G$8:$G$225,MATCH($C189,_xlfn.ANCHORARRAY('Natural Hazard'!$C$8),0)),NA())</f>
        <v>0</v>
      </c>
      <c r="W189" s="25">
        <f ca="1">IFERROR(INDEX(Conflict!$G$8:$G$225,MATCH($C189,_xlfn.ANCHORARRAY(Conflict!$C$8),0)),NA())</f>
        <v>5.1704071305773551</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5.6315179606025501</v>
      </c>
      <c r="AB189" s="25">
        <f ca="1">IFERROR(INDEX(Socioeconomic!$H$8:$H$225,MATCH($C189,_xlfn.ANCHORARRAY(Socioeconomic!$C$8),0)),NA())</f>
        <v>8.2857142857142794</v>
      </c>
      <c r="AC189" s="25">
        <f ca="1">IFERROR(INDEX('Natural Hazard'!$H$8:$H$225,MATCH($C189,_xlfn.ANCHORARRAY('Natural Hazard'!$C$8),0)),NA())</f>
        <v>1.3333333333333299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3.5611164581328199</v>
      </c>
      <c r="AI189" s="25">
        <f ca="1">IFERROR(INDEX(Socioeconomic!$I$8:$I$225,MATCH($C189,_xlfn.ANCHORARRAY(Socioeconomic!$C$8),0)),NA())</f>
        <v>1.6097696983194301</v>
      </c>
      <c r="AJ189" s="25">
        <f ca="1">IFERROR(INDEX('Natural Hazard'!$I$8:$I$225,MATCH($C189,_xlfn.ANCHORARRAY('Natural Hazard'!$C$8),0)),NA())</f>
        <v>0</v>
      </c>
      <c r="AK189" s="25">
        <f ca="1">IFERROR(INDEX(Conflict!$I$8:$I$225,MATCH($C189,_xlfn.ANCHORARRAY(Conflict!$C$8),0)),NA())</f>
        <v>7</v>
      </c>
      <c r="AL189" s="49"/>
      <c r="AM189" s="25">
        <f>IFERROR(INDEX('Data Reliability'!$G$6:$G$409,MATCH($C189,'Data Reliability'!$E$6:$E$409,0)),NA())</f>
        <v>8.3333333333333301E-2</v>
      </c>
      <c r="AN189" s="25">
        <f>IFERROR(INDEX('Data Reliability'!$H$6:$H$409,MATCH($C189,'Data Reliability'!$E$6:$E$409,0)),NA())</f>
        <v>0.49444444444444402</v>
      </c>
    </row>
    <row r="190" spans="2:40" x14ac:dyDescent="0.2">
      <c r="B190" s="28" t="s">
        <v>744</v>
      </c>
      <c r="C190" s="28" t="s">
        <v>704</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0.91666666666666696</v>
      </c>
      <c r="AN190" s="25">
        <f>IFERROR(INDEX('Data Reliability'!$H$6:$H$409,MATCH($C190,'Data Reliability'!$E$6:$E$409,0)),NA())</f>
        <v>0.81666666666666698</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0</v>
      </c>
      <c r="N191" s="23">
        <f t="shared" ca="1" si="16"/>
        <v>0</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4.2655369905334499</v>
      </c>
      <c r="U191" s="25">
        <f ca="1">IFERROR(INDEX(Socioeconomic!$G$8:$G$225,MATCH($C191,_xlfn.ANCHORARRAY(Socioeconomic!$C$8),0)),NA())</f>
        <v>0</v>
      </c>
      <c r="V191" s="25">
        <f ca="1">IFERROR(INDEX('Natural Hazard'!$G$8:$G$225,MATCH($C191,_xlfn.ANCHORARRAY('Natural Hazard'!$C$8),0)),NA())</f>
        <v>0</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2.82155272305909</v>
      </c>
      <c r="AB191" s="25">
        <f ca="1">IFERROR(INDEX(Socioeconomic!$H$8:$H$225,MATCH($C191,_xlfn.ANCHORARRAY(Socioeconomic!$C$8),0)),NA())</f>
        <v>2.1428571428571401</v>
      </c>
      <c r="AC191" s="25">
        <f ca="1">IFERROR(INDEX('Natural Hazard'!$H$8:$H$225,MATCH($C191,_xlfn.ANCHORARRAY('Natural Hazard'!$C$8),0)),NA())</f>
        <v>2</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6.4485081809432199</v>
      </c>
      <c r="AI191" s="25">
        <f ca="1">IFERROR(INDEX(Socioeconomic!$I$8:$I$225,MATCH($C191,_xlfn.ANCHORARRAY(Socioeconomic!$C$8),0)),NA())</f>
        <v>0</v>
      </c>
      <c r="AJ191" s="25">
        <f ca="1">IFERROR(INDEX('Natural Hazard'!$I$8:$I$225,MATCH($C191,_xlfn.ANCHORARRAY('Natural Hazard'!$C$8),0)),NA())</f>
        <v>0</v>
      </c>
      <c r="AK191" s="25">
        <f ca="1">IFERROR(INDEX(Conflict!$I$8:$I$225,MATCH($C191,_xlfn.ANCHORARRAY(Conflict!$C$8),0)),NA())</f>
        <v>0</v>
      </c>
      <c r="AL191" s="49"/>
      <c r="AM191" s="25">
        <f>IFERROR(INDEX('Data Reliability'!$G$6:$G$409,MATCH($C191,'Data Reliability'!$E$6:$E$409,0)),NA())</f>
        <v>8.3333333333333301E-2</v>
      </c>
      <c r="AN191" s="25">
        <f>IFERROR(INDEX('Data Reliability'!$H$6:$H$409,MATCH($C191,'Data Reliability'!$E$6:$E$409,0)),NA())</f>
        <v>0.52777777777777801</v>
      </c>
    </row>
    <row r="192" spans="2:40" x14ac:dyDescent="0.2">
      <c r="B192" s="28" t="s">
        <v>745</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3.5</v>
      </c>
      <c r="H192" s="23">
        <f t="shared" ca="1" si="12"/>
        <v>3.5</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4.5</v>
      </c>
      <c r="K192" s="23">
        <f t="shared" ca="1" si="14"/>
        <v>4.5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2</v>
      </c>
      <c r="N192" s="23">
        <f t="shared" ca="1" si="16"/>
        <v>2</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5.0976980594473815</v>
      </c>
      <c r="U192" s="25">
        <f ca="1">IFERROR(INDEX(Socioeconomic!$G$8:$G$225,MATCH($C192,_xlfn.ANCHORARRAY(Socioeconomic!$C$8),0)),NA())</f>
        <v>0</v>
      </c>
      <c r="V192" s="25">
        <f ca="1">IFERROR(INDEX('Natural Hazard'!$G$8:$G$225,MATCH($C192,_xlfn.ANCHORARRAY('Natural Hazard'!$C$8),0)),NA())</f>
        <v>8.266397845091495</v>
      </c>
      <c r="W192" s="25">
        <f ca="1">IFERROR(INDEX(Conflict!$G$8:$G$225,MATCH($C192,_xlfn.ANCHORARRAY(Conflict!$C$8),0)),NA())</f>
        <v>8.9784212983960892</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9.2857142857142794</v>
      </c>
      <c r="AC192" s="25">
        <f ca="1">IFERROR(INDEX('Natural Hazard'!$H$8:$H$225,MATCH($C192,_xlfn.ANCHORARRAY('Natural Hazard'!$C$8),0)),NA())</f>
        <v>6.8333333333333304</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2.5986525505293598</v>
      </c>
      <c r="AI192" s="25" t="e">
        <f ca="1">IFERROR(INDEX(Socioeconomic!$I$8:$I$225,MATCH($C192,_xlfn.ANCHORARRAY(Socioeconomic!$C$8),0)),NA())</f>
        <v>#N/A</v>
      </c>
      <c r="AJ192" s="25">
        <f ca="1">IFERROR(INDEX('Natural Hazard'!$I$8:$I$225,MATCH($C192,_xlfn.ANCHORARRAY('Natural Hazard'!$C$8),0)),NA())</f>
        <v>10</v>
      </c>
      <c r="AK192" s="25">
        <f ca="1">IFERROR(INDEX(Conflict!$I$8:$I$225,MATCH($C192,_xlfn.ANCHORARRAY(Conflict!$C$8),0)),NA())</f>
        <v>8.0612049011492495</v>
      </c>
      <c r="AL192" s="49"/>
      <c r="AM192" s="25">
        <f>IFERROR(INDEX('Data Reliability'!$G$6:$G$409,MATCH($C192,'Data Reliability'!$E$6:$E$409,0)),NA())</f>
        <v>0</v>
      </c>
      <c r="AN192" s="25">
        <f>IFERROR(INDEX('Data Reliability'!$H$6:$H$409,MATCH($C192,'Data Reliability'!$E$6:$E$409,0)),NA())</f>
        <v>0.46111111111111103</v>
      </c>
    </row>
    <row r="193" spans="1:40" x14ac:dyDescent="0.2">
      <c r="B193" s="28" t="s">
        <v>746</v>
      </c>
      <c r="C193" s="28" t="s">
        <v>705</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0.91666666666666696</v>
      </c>
      <c r="AN193" s="25">
        <f>IFERROR(INDEX('Data Reliability'!$H$6:$H$409,MATCH($C193,'Data Reliability'!$E$6:$E$409,0)),NA())</f>
        <v>0.78333333333333299</v>
      </c>
    </row>
    <row r="194" spans="1: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3.5</v>
      </c>
      <c r="H194" s="23">
        <f t="shared" ca="1" si="12"/>
        <v>3.5</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1.5</v>
      </c>
      <c r="N194" s="23">
        <f t="shared" ca="1" si="16"/>
        <v>1.5</v>
      </c>
      <c r="O194" s="116" t="str">
        <f t="shared" si="17"/>
        <v/>
      </c>
      <c r="P194" s="24"/>
      <c r="Q194" s="49"/>
      <c r="R194" s="25">
        <f ca="1">IFERROR(INDEX(Health!$G$8:$G$225,MATCH($C194,_xlfn.ANCHORARRAY(Health!$C$8),0)),NA())</f>
        <v>0</v>
      </c>
      <c r="S194" s="25">
        <f ca="1">IFERROR(INDEX(Food!$G$8:$G$225,MATCH($C194,_xlfn.ANCHORARRAY(Food!$C$8),0)),NA())</f>
        <v>10</v>
      </c>
      <c r="T194" s="25">
        <f ca="1">IFERROR(INDEX(Macro!$G$8:$G$225,MATCH($C194,_xlfn.ANCHORARRAY(Macro!$C$8),0)),NA())</f>
        <v>6.8575033408734445</v>
      </c>
      <c r="U194" s="25">
        <f ca="1">IFERROR(INDEX(Socioeconomic!$G$8:$G$225,MATCH($C194,_xlfn.ANCHORARRAY(Socioeconomic!$C$8),0)),NA())</f>
        <v>7.7725853606130952</v>
      </c>
      <c r="V194" s="25">
        <f ca="1">IFERROR(INDEX('Natural Hazard'!$G$8:$G$225,MATCH($C194,_xlfn.ANCHORARRAY('Natural Hazard'!$C$8),0)),NA())</f>
        <v>0</v>
      </c>
      <c r="W194" s="25">
        <f ca="1">IFERROR(INDEX(Conflict!$G$8:$G$225,MATCH($C194,_xlfn.ANCHORARRAY(Conflict!$C$8),0)),NA())</f>
        <v>7.3192505471139935</v>
      </c>
      <c r="X194" s="50"/>
      <c r="Y194" s="25">
        <f ca="1">IFERROR(INDEX(Health!$H$8:$H$225,MATCH($C194,_xlfn.ANCHORARRAY(Health!$C$8),0)),NA())</f>
        <v>9.2069970845480995</v>
      </c>
      <c r="Z194" s="25">
        <f ca="1">IFERROR(INDEX(Food!$H$8:$H$225,MATCH($C194,_xlfn.ANCHORARRAY(Food!$C$8),0)),NA())</f>
        <v>10</v>
      </c>
      <c r="AA194" s="25">
        <f ca="1">IFERROR(INDEX(Macro!$H$8:$H$225,MATCH($C194,_xlfn.ANCHORARRAY(Macro!$C$8),0)),NA())</f>
        <v>5.2162997296253302</v>
      </c>
      <c r="AB194" s="25">
        <f ca="1">IFERROR(INDEX(Socioeconomic!$H$8:$H$225,MATCH($C194,_xlfn.ANCHORARRAY(Socioeconomic!$C$8),0)),NA())</f>
        <v>10</v>
      </c>
      <c r="AC194" s="25">
        <f ca="1">IFERROR(INDEX('Natural Hazard'!$H$8:$H$225,MATCH($C194,_xlfn.ANCHORARRAY('Natural Hazard'!$C$8),0)),NA())</f>
        <v>4.3333333333333304</v>
      </c>
      <c r="AD194" s="25">
        <f ca="1">IFERROR(INDEX(Conflict!$H$8:$H$225,MATCH($C194,_xlfn.ANCHORARRAY(Conflict!$C$8),0)),NA())</f>
        <v>10</v>
      </c>
      <c r="AE194" s="50"/>
      <c r="AF194" s="25">
        <f ca="1">IFERROR(INDEX(Health!$I$8:$I$225,MATCH($C194,_xlfn.ANCHORARRAY(Health!$C$8),0)),NA())</f>
        <v>0</v>
      </c>
      <c r="AG194" s="25">
        <f ca="1">IFERROR(INDEX(Food!$I$8:$I$225,MATCH($C194,_xlfn.ANCHORARRAY(Food!$C$8),0)),NA())</f>
        <v>10</v>
      </c>
      <c r="AH194" s="25">
        <f ca="1">IFERROR(INDEX(Macro!$I$8:$I$225,MATCH($C194,_xlfn.ANCHORARRAY(Macro!$C$8),0)),NA())</f>
        <v>9.0150786012191304</v>
      </c>
      <c r="AI194" s="25">
        <f ca="1">IFERROR(INDEX(Socioeconomic!$I$8:$I$225,MATCH($C194,_xlfn.ANCHORARRAY(Socioeconomic!$C$8),0)),NA())</f>
        <v>6.0413083188016996</v>
      </c>
      <c r="AJ194" s="25">
        <f ca="1">IFERROR(INDEX('Natural Hazard'!$I$8:$I$225,MATCH($C194,_xlfn.ANCHORARRAY('Natural Hazard'!$C$8),0)),NA())</f>
        <v>0</v>
      </c>
      <c r="AK194" s="25">
        <f ca="1">IFERROR(INDEX(Conflict!$I$8:$I$225,MATCH($C194,_xlfn.ANCHORARRAY(Conflict!$C$8),0)),NA())</f>
        <v>5.3571428571428497</v>
      </c>
      <c r="AL194" s="49"/>
      <c r="AM194" s="25">
        <f>IFERROR(INDEX('Data Reliability'!$G$6:$G$409,MATCH($C194,'Data Reliability'!$E$6:$E$409,0)),NA())</f>
        <v>0</v>
      </c>
      <c r="AN194" s="25">
        <f>IFERROR(INDEX('Data Reliability'!$H$6:$H$409,MATCH($C194,'Data Reliability'!$E$6:$E$409,0)),NA())</f>
        <v>0.29444444444444401</v>
      </c>
    </row>
    <row r="195" spans="1: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v>
      </c>
      <c r="H195" s="23">
        <f t="shared" ca="1" si="12"/>
        <v>0</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v>
      </c>
      <c r="N195" s="23">
        <f t="shared" ca="1" si="16"/>
        <v>0</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4.5197457084987906</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0</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4.0816917728852804</v>
      </c>
      <c r="AB195" s="25">
        <f ca="1">IFERROR(INDEX(Socioeconomic!$H$8:$H$225,MATCH($C195,_xlfn.ANCHORARRAY(Socioeconomic!$C$8),0)),NA())</f>
        <v>8.71428571428571</v>
      </c>
      <c r="AC195" s="25">
        <f ca="1">IFERROR(INDEX('Natural Hazard'!$H$8:$H$225,MATCH($C195,_xlfn.ANCHORARRAY('Natural Hazard'!$C$8),0)),NA())</f>
        <v>2.3333333333333299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5.0048123195380203</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0</v>
      </c>
      <c r="AL195" s="49"/>
      <c r="AM195" s="25">
        <f>IFERROR(INDEX('Data Reliability'!$G$6:$G$409,MATCH($C195,'Data Reliability'!$E$6:$E$409,0)),NA())</f>
        <v>0</v>
      </c>
      <c r="AN195" s="25">
        <f>IFERROR(INDEX('Data Reliability'!$H$6:$H$409,MATCH($C195,'Data Reliability'!$E$6:$E$409,0)),NA())</f>
        <v>0.46111111111111103</v>
      </c>
    </row>
    <row r="196" spans="1: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v>
      </c>
      <c r="H196" s="23">
        <f t="shared" ca="1" si="12"/>
        <v>0</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0.5</v>
      </c>
      <c r="K196" s="23">
        <f t="shared" ca="1" si="14"/>
        <v>0.5</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0</v>
      </c>
      <c r="N196" s="23">
        <f t="shared" ca="1" si="16"/>
        <v>0</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0.49307737489497522</v>
      </c>
      <c r="U196" s="25">
        <f ca="1">IFERROR(INDEX(Socioeconomic!$G$8:$G$225,MATCH($C196,_xlfn.ANCHORARRAY(Socioeconomic!$C$8),0)),NA())</f>
        <v>0</v>
      </c>
      <c r="V196" s="25">
        <f ca="1">IFERROR(INDEX('Natural Hazard'!$G$8:$G$225,MATCH($C196,_xlfn.ANCHORARRAY('Natural Hazard'!$C$8),0)),NA())</f>
        <v>0</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0.31575898030127503</v>
      </c>
      <c r="AB196" s="25">
        <f ca="1">IFERROR(INDEX(Socioeconomic!$H$8:$H$225,MATCH($C196,_xlfn.ANCHORARRAY(Socioeconomic!$C$8),0)),NA())</f>
        <v>2.5714285714285698</v>
      </c>
      <c r="AC196" s="25">
        <f ca="1">IFERROR(INDEX('Natural Hazard'!$H$8:$H$225,MATCH($C196,_xlfn.ANCHORARRAY('Natural Hazard'!$C$8),0)),NA())</f>
        <v>8</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0.76997112608276996</v>
      </c>
      <c r="AI196" s="25">
        <f ca="1">IFERROR(INDEX(Socioeconomic!$I$8:$I$225,MATCH($C196,_xlfn.ANCHORARRAY(Socioeconomic!$C$8),0)),NA())</f>
        <v>0</v>
      </c>
      <c r="AJ196" s="25">
        <f ca="1">IFERROR(INDEX('Natural Hazard'!$I$8:$I$225,MATCH($C196,_xlfn.ANCHORARRAY('Natural Hazard'!$C$8),0)),NA())</f>
        <v>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0.42777777777777798</v>
      </c>
    </row>
    <row r="197" spans="1: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1</v>
      </c>
      <c r="H197" s="23">
        <f t="shared" ca="1" si="12"/>
        <v>1</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1</v>
      </c>
      <c r="K197" s="23">
        <f t="shared" ca="1" si="14"/>
        <v>1</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0.5</v>
      </c>
      <c r="N197" s="23">
        <f t="shared" ca="1" si="16"/>
        <v>0.5</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8.028072702658946</v>
      </c>
      <c r="U197" s="25">
        <f ca="1">IFERROR(INDEX(Socioeconomic!$G$8:$G$225,MATCH($C197,_xlfn.ANCHORARRAY(Socioeconomic!$C$8),0)),NA())</f>
        <v>0</v>
      </c>
      <c r="V197" s="25">
        <f ca="1">IFERROR(INDEX('Natural Hazard'!$G$8:$G$225,MATCH($C197,_xlfn.ANCHORARRAY('Natural Hazard'!$C$8),0)),NA())</f>
        <v>0</v>
      </c>
      <c r="W197" s="25">
        <f ca="1">IFERROR(INDEX(Conflict!$G$8:$G$225,MATCH($C197,_xlfn.ANCHORARRAY(Conflict!$C$8),0)),NA())</f>
        <v>0</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8.1662804171494798</v>
      </c>
      <c r="AB197" s="25">
        <f ca="1">IFERROR(INDEX(Socioeconomic!$H$8:$H$225,MATCH($C197,_xlfn.ANCHORARRAY(Socioeconomic!$C$8),0)),NA())</f>
        <v>6.5714285714285703</v>
      </c>
      <c r="AC197" s="25">
        <f ca="1">IFERROR(INDEX('Natural Hazard'!$H$8:$H$225,MATCH($C197,_xlfn.ANCHORARRAY('Natural Hazard'!$C$8),0)),NA())</f>
        <v>6.6666666666666599</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7.8922040423483999</v>
      </c>
      <c r="AI197" s="25">
        <f ca="1">IFERROR(INDEX(Socioeconomic!$I$8:$I$225,MATCH($C197,_xlfn.ANCHORARRAY(Socioeconomic!$C$8),0)),NA())</f>
        <v>0</v>
      </c>
      <c r="AJ197" s="25">
        <f ca="1">IFERROR(INDEX('Natural Hazard'!$I$8:$I$225,MATCH($C197,_xlfn.ANCHORARRAY('Natural Hazard'!$C$8),0)),NA())</f>
        <v>0</v>
      </c>
      <c r="AK197" s="25">
        <f ca="1">IFERROR(INDEX(Conflict!$I$8:$I$225,MATCH($C197,_xlfn.ANCHORARRAY(Conflict!$C$8),0)),NA())</f>
        <v>0</v>
      </c>
      <c r="AL197" s="49"/>
      <c r="AM197" s="25">
        <f>IFERROR(INDEX('Data Reliability'!$G$6:$G$409,MATCH($C197,'Data Reliability'!$E$6:$E$409,0)),NA())</f>
        <v>0</v>
      </c>
      <c r="AN197" s="25">
        <f>IFERROR(INDEX('Data Reliability'!$H$6:$H$409,MATCH($C197,'Data Reliability'!$E$6:$E$409,0)),NA())</f>
        <v>0.52777777777777801</v>
      </c>
    </row>
    <row r="198" spans="1: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0</v>
      </c>
      <c r="H198" s="23">
        <f t="shared" ref="H198:H223" ca="1" si="18">G198</f>
        <v>0</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v>
      </c>
      <c r="K198" s="23">
        <f t="shared" ref="K198:K223" ca="1" si="20">J198</f>
        <v>0</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0.5</v>
      </c>
      <c r="N198" s="23">
        <f t="shared" ref="N198:N223" ca="1" si="22">M198</f>
        <v>0.5</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t="e">
        <f ca="1">IFERROR(INDEX(Macro!$G$8:$G$225,MATCH($C198,_xlfn.ANCHORARRAY(Macro!$C$8),0)),NA())</f>
        <v>#N/A</v>
      </c>
      <c r="U198" s="25">
        <f ca="1">IFERROR(INDEX(Socioeconomic!$G$8:$G$225,MATCH($C198,_xlfn.ANCHORARRAY(Socioeconomic!$C$8),0)),NA())</f>
        <v>0</v>
      </c>
      <c r="V198" s="25">
        <f ca="1">IFERROR(INDEX('Natural Hazard'!$G$8:$G$225,MATCH($C198,_xlfn.ANCHORARRAY('Natural Hazard'!$C$8),0)),NA())</f>
        <v>0</v>
      </c>
      <c r="W198" s="25">
        <f ca="1">IFERROR(INDEX(Conflict!$G$8:$G$225,MATCH($C198,_xlfn.ANCHORARRAY(Conflict!$C$8),0)),NA())</f>
        <v>2.048968350183308</v>
      </c>
      <c r="X198" s="50"/>
      <c r="Y198" s="25">
        <f ca="1">IFERROR(INDEX(Health!$H$8:$H$225,MATCH($C198,_xlfn.ANCHORARRAY(Health!$C$8),0)),NA())</f>
        <v>6.8746355685131197</v>
      </c>
      <c r="Z198" s="25">
        <f ca="1">IFERROR(INDEX(Food!$H$8:$H$225,MATCH($C198,_xlfn.ANCHORARRAY(Food!$C$8),0)),NA())</f>
        <v>3.2775119617224799</v>
      </c>
      <c r="AA198" s="25" t="e">
        <f ca="1">IFERROR(INDEX(Macro!$H$8:$H$225,MATCH($C198,_xlfn.ANCHORARRAY(Macro!$C$8),0)),NA())</f>
        <v>#N/A</v>
      </c>
      <c r="AB198" s="25">
        <f ca="1">IFERROR(INDEX(Socioeconomic!$H$8:$H$225,MATCH($C198,_xlfn.ANCHORARRAY(Socioeconomic!$C$8),0)),NA())</f>
        <v>2.1428571428571401</v>
      </c>
      <c r="AC198" s="25">
        <f ca="1">IFERROR(INDEX('Natural Hazard'!$H$8:$H$225,MATCH($C198,_xlfn.ANCHORARRAY('Natural Hazard'!$C$8),0)),NA())</f>
        <v>5.1666666666666599</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t="e">
        <f ca="1">IFERROR(INDEX(Macro!$I$8:$I$225,MATCH($C198,_xlfn.ANCHORARRAY(Macro!$C$8),0)),NA())</f>
        <v>#N/A</v>
      </c>
      <c r="AI198" s="25" t="e">
        <f ca="1">IFERROR(INDEX(Socioeconomic!$I$8:$I$225,MATCH($C198,_xlfn.ANCHORARRAY(Socioeconomic!$C$8),0)),NA())</f>
        <v>#N/A</v>
      </c>
      <c r="AJ198" s="25">
        <f ca="1">IFERROR(INDEX('Natural Hazard'!$I$8:$I$225,MATCH($C198,_xlfn.ANCHORARRAY('Natural Hazard'!$C$8),0)),NA())</f>
        <v>0</v>
      </c>
      <c r="AK198" s="25">
        <f ca="1">IFERROR(INDEX(Conflict!$I$8:$I$225,MATCH($C198,_xlfn.ANCHORARRAY(Conflict!$C$8),0)),NA())</f>
        <v>7</v>
      </c>
      <c r="AL198" s="49"/>
      <c r="AM198" s="25">
        <f>IFERROR(INDEX('Data Reliability'!$G$6:$G$409,MATCH($C198,'Data Reliability'!$E$6:$E$409,0)),NA())</f>
        <v>0.25</v>
      </c>
      <c r="AN198" s="25">
        <f>IFERROR(INDEX('Data Reliability'!$H$6:$H$409,MATCH($C198,'Data Reliability'!$E$6:$E$409,0)),NA())</f>
        <v>0.68333333333333302</v>
      </c>
    </row>
    <row r="199" spans="1:40" x14ac:dyDescent="0.2">
      <c r="B199" s="28" t="s">
        <v>327</v>
      </c>
      <c r="C199" s="28" t="s">
        <v>328</v>
      </c>
      <c r="D199" s="28" t="s">
        <v>436</v>
      </c>
      <c r="E199" s="28" t="s">
        <v>533</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v>
      </c>
      <c r="H199" s="23">
        <f t="shared" ca="1" si="18"/>
        <v>0</v>
      </c>
      <c r="I199" s="116" t="str">
        <f t="shared" si="19"/>
        <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0</v>
      </c>
      <c r="N199" s="23">
        <f t="shared" ca="1" si="22"/>
        <v>0</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4.6324627255863113</v>
      </c>
      <c r="U199" s="25">
        <f ca="1">IFERROR(INDEX(Socioeconomic!$G$8:$G$225,MATCH($C199,_xlfn.ANCHORARRAY(Socioeconomic!$C$8),0)),NA())</f>
        <v>0</v>
      </c>
      <c r="V199" s="25">
        <f ca="1">IFERROR(INDEX('Natural Hazard'!$G$8:$G$225,MATCH($C199,_xlfn.ANCHORARRAY('Natural Hazard'!$C$8),0)),NA())</f>
        <v>0</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3.0967555040556198</v>
      </c>
      <c r="AB199" s="25">
        <f ca="1">IFERROR(INDEX(Socioeconomic!$H$8:$H$225,MATCH($C199,_xlfn.ANCHORARRAY(Socioeconomic!$C$8),0)),NA())</f>
        <v>8.8571428571428505</v>
      </c>
      <c r="AC199" s="25">
        <f ca="1">IFERROR(INDEX('Natural Hazard'!$H$8:$H$225,MATCH($C199,_xlfn.ANCHORARRAY('Natural Hazard'!$C$8),0)),NA())</f>
        <v>3.6666666666666599</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6.9297401347449501</v>
      </c>
      <c r="AI199" s="25">
        <f ca="1">IFERROR(INDEX(Socioeconomic!$I$8:$I$225,MATCH($C199,_xlfn.ANCHORARRAY(Socioeconomic!$C$8),0)),NA())</f>
        <v>0</v>
      </c>
      <c r="AJ199" s="25">
        <f ca="1">IFERROR(INDEX('Natural Hazard'!$I$8:$I$225,MATCH($C199,_xlfn.ANCHORARRAY('Natural Hazard'!$C$8),0)),NA())</f>
        <v>0</v>
      </c>
      <c r="AK199" s="25">
        <f ca="1">IFERROR(INDEX(Conflict!$I$8:$I$225,MATCH($C199,_xlfn.ANCHORARRAY(Conflict!$C$8),0)),NA())</f>
        <v>0</v>
      </c>
      <c r="AL199" s="49"/>
      <c r="AM199" s="25">
        <f>IFERROR(INDEX('Data Reliability'!$G$6:$G$409,MATCH($C199,'Data Reliability'!$E$6:$E$409,0)),NA())</f>
        <v>8.3333333333333301E-2</v>
      </c>
      <c r="AN199" s="25">
        <f>IFERROR(INDEX('Data Reliability'!$H$6:$H$409,MATCH($C199,'Data Reliability'!$E$6:$E$409,0)),NA())</f>
        <v>0.52777777777777801</v>
      </c>
    </row>
    <row r="200" spans="1: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v>
      </c>
      <c r="H200" s="23">
        <f t="shared" ca="1" si="18"/>
        <v>0</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v>
      </c>
      <c r="K200" s="23">
        <f t="shared" ca="1" si="20"/>
        <v>1</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0</v>
      </c>
      <c r="N200" s="23">
        <f t="shared" ca="1" si="22"/>
        <v>0</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0</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7.2857142857142803</v>
      </c>
      <c r="AC200" s="25">
        <f ca="1">IFERROR(INDEX('Natural Hazard'!$H$8:$H$225,MATCH($C200,_xlfn.ANCHORARRAY('Natural Hazard'!$C$8),0)),NA())</f>
        <v>4.6666666666666599</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0.75</v>
      </c>
    </row>
    <row r="201" spans="1: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v>
      </c>
      <c r="H201" s="23">
        <f t="shared" ca="1" si="18"/>
        <v>0</v>
      </c>
      <c r="I201" s="116" t="str">
        <f t="shared" si="19"/>
        <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0</v>
      </c>
      <c r="N201" s="23">
        <f t="shared" ca="1" si="22"/>
        <v>0</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2.9257698916088235</v>
      </c>
      <c r="U201" s="25">
        <f ca="1">IFERROR(INDEX(Socioeconomic!$G$8:$G$225,MATCH($C201,_xlfn.ANCHORARRAY(Socioeconomic!$C$8),0)),NA())</f>
        <v>0</v>
      </c>
      <c r="V201" s="25">
        <f ca="1">IFERROR(INDEX('Natural Hazard'!$G$8:$G$225,MATCH($C201,_xlfn.ANCHORARRAY('Natural Hazard'!$C$8),0)),NA())</f>
        <v>0</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2.0683661645422902</v>
      </c>
      <c r="AB201" s="25">
        <f ca="1">IFERROR(INDEX(Socioeconomic!$H$8:$H$225,MATCH($C201,_xlfn.ANCHORARRAY(Socioeconomic!$C$8),0)),NA())</f>
        <v>2.8571428571428501</v>
      </c>
      <c r="AC201" s="25">
        <f ca="1">IFERROR(INDEX('Natural Hazard'!$H$8:$H$225,MATCH($C201,_xlfn.ANCHORARRAY('Natural Hazard'!$C$8),0)),NA())</f>
        <v>4.1666666666666599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4.1385948026949002</v>
      </c>
      <c r="AI201" s="25" t="e">
        <f ca="1">IFERROR(INDEX(Socioeconomic!$I$8:$I$225,MATCH($C201,_xlfn.ANCHORARRAY(Socioeconomic!$C$8),0)),NA())</f>
        <v>#N/A</v>
      </c>
      <c r="AJ201" s="25">
        <f ca="1">IFERROR(INDEX('Natural Hazard'!$I$8:$I$225,MATCH($C201,_xlfn.ANCHORARRAY('Natural Hazard'!$C$8),0)),NA())</f>
        <v>0</v>
      </c>
      <c r="AK201" s="25">
        <f ca="1">IFERROR(INDEX(Conflict!$I$8:$I$225,MATCH($C201,_xlfn.ANCHORARRAY(Conflict!$C$8),0)),NA())</f>
        <v>6.4843278843463299</v>
      </c>
      <c r="AL201" s="49"/>
      <c r="AM201" s="25">
        <f>IFERROR(INDEX('Data Reliability'!$G$6:$G$409,MATCH($C201,'Data Reliability'!$E$6:$E$409,0)),NA())</f>
        <v>8.3333333333333301E-2</v>
      </c>
      <c r="AN201" s="25">
        <f>IFERROR(INDEX('Data Reliability'!$H$6:$H$409,MATCH($C201,'Data Reliability'!$E$6:$E$409,0)),NA())</f>
        <v>0.51666666666666705</v>
      </c>
    </row>
    <row r="202" spans="1: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0.5</v>
      </c>
      <c r="H202" s="23">
        <f t="shared" ca="1" si="18"/>
        <v>0.5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0</v>
      </c>
      <c r="K202" s="23">
        <f t="shared" ca="1" si="20"/>
        <v>0</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0.5</v>
      </c>
      <c r="N202" s="23">
        <f t="shared" ca="1" si="22"/>
        <v>0.5</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6.7972999202941793</v>
      </c>
      <c r="U202" s="25">
        <f ca="1">IFERROR(INDEX(Socioeconomic!$G$8:$G$225,MATCH($C202,_xlfn.ANCHORARRAY(Socioeconomic!$C$8),0)),NA())</f>
        <v>0</v>
      </c>
      <c r="V202" s="25">
        <f ca="1">IFERROR(INDEX('Natural Hazard'!$G$8:$G$225,MATCH($C202,_xlfn.ANCHORARRAY('Natural Hazard'!$C$8),0)),NA())</f>
        <v>0</v>
      </c>
      <c r="W202" s="25">
        <f ca="1">IFERROR(INDEX(Conflict!$G$8:$G$225,MATCH($C202,_xlfn.ANCHORARRAY(Conflict!$C$8),0)),NA())</f>
        <v>2.6703721242005747</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6.7612977983777496</v>
      </c>
      <c r="AB202" s="25">
        <f ca="1">IFERROR(INDEX(Socioeconomic!$H$8:$H$225,MATCH($C202,_xlfn.ANCHORARRAY(Socioeconomic!$C$8),0)),NA())</f>
        <v>3.5714285714285698</v>
      </c>
      <c r="AC202" s="25">
        <f ca="1">IFERROR(INDEX('Natural Hazard'!$H$8:$H$225,MATCH($C202,_xlfn.ANCHORARRAY('Natural Hazard'!$C$8),0)),NA())</f>
        <v>5.1666666666666599</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6.8334937439846097</v>
      </c>
      <c r="AI202" s="25">
        <f ca="1">IFERROR(INDEX(Socioeconomic!$I$8:$I$225,MATCH($C202,_xlfn.ANCHORARRAY(Socioeconomic!$C$8),0)),NA())</f>
        <v>0</v>
      </c>
      <c r="AJ202" s="25">
        <f ca="1">IFERROR(INDEX('Natural Hazard'!$I$8:$I$225,MATCH($C202,_xlfn.ANCHORARRAY('Natural Hazard'!$C$8),0)),NA())</f>
        <v>0</v>
      </c>
      <c r="AK202" s="25">
        <f ca="1">IFERROR(INDEX(Conflict!$I$8:$I$225,MATCH($C202,_xlfn.ANCHORARRAY(Conflict!$C$8),0)),NA())</f>
        <v>7</v>
      </c>
      <c r="AL202" s="49"/>
      <c r="AM202" s="25">
        <f>IFERROR(INDEX('Data Reliability'!$G$6:$G$409,MATCH($C202,'Data Reliability'!$E$6:$E$409,0)),NA())</f>
        <v>0</v>
      </c>
      <c r="AN202" s="25">
        <f>IFERROR(INDEX('Data Reliability'!$H$6:$H$409,MATCH($C202,'Data Reliability'!$E$6:$E$409,0)),NA())</f>
        <v>0.42777777777777798</v>
      </c>
    </row>
    <row r="203" spans="1:40" x14ac:dyDescent="0.2">
      <c r="B203" s="28" t="s">
        <v>757</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1.5</v>
      </c>
      <c r="H203" s="23">
        <f t="shared" ca="1" si="18"/>
        <v>1.5</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0.5</v>
      </c>
      <c r="K203" s="23">
        <f t="shared" ca="1" si="20"/>
        <v>0.5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1</v>
      </c>
      <c r="N203" s="23">
        <f t="shared" ca="1" si="22"/>
        <v>1</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5.3531191970471923</v>
      </c>
      <c r="U203" s="25">
        <f ca="1">IFERROR(INDEX(Socioeconomic!$G$8:$G$225,MATCH($C203,_xlfn.ANCHORARRAY(Socioeconomic!$C$8),0)),NA())</f>
        <v>0</v>
      </c>
      <c r="V203" s="25">
        <f ca="1">IFERROR(INDEX('Natural Hazard'!$G$8:$G$225,MATCH($C203,_xlfn.ANCHORARRAY('Natural Hazard'!$C$8),0)),NA())</f>
        <v>8.4656167328001928</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4.4438006952491298</v>
      </c>
      <c r="AB203" s="25">
        <f ca="1">IFERROR(INDEX(Socioeconomic!$H$8:$H$225,MATCH($C203,_xlfn.ANCHORARRAY(Socioeconomic!$C$8),0)),NA())</f>
        <v>2.4285714285714199</v>
      </c>
      <c r="AC203" s="25">
        <f ca="1">IFERROR(INDEX('Natural Hazard'!$H$8:$H$225,MATCH($C203,_xlfn.ANCHORARRAY('Natural Hazard'!$C$8),0)),NA())</f>
        <v>7.1666666666666599</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6.4485081809432199</v>
      </c>
      <c r="AI203" s="25">
        <f ca="1">IFERROR(INDEX(Socioeconomic!$I$8:$I$225,MATCH($C203,_xlfn.ANCHORARRAY(Socioeconomic!$C$8),0)),NA())</f>
        <v>0</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0.46111111111111103</v>
      </c>
    </row>
    <row r="204" spans="1: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1</v>
      </c>
      <c r="N204" s="23">
        <f t="shared" ca="1" si="22"/>
        <v>1</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4.8304589153964761</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v>
      </c>
      <c r="AC204" s="25">
        <f ca="1">IFERROR(INDEX('Natural Hazard'!$H$8:$H$225,MATCH($C204,_xlfn.ANCHORARRAY('Natural Hazard'!$C$8),0)),NA())</f>
        <v>2.3333333333333299</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10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1:40" x14ac:dyDescent="0.2">
      <c r="B205" s="28" t="s">
        <v>747</v>
      </c>
      <c r="C205" s="28" t="s">
        <v>706</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v>
      </c>
      <c r="H205" s="23">
        <f t="shared" ca="1" si="18"/>
        <v>0</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v>
      </c>
      <c r="K205" s="23">
        <f t="shared" ca="1" si="20"/>
        <v>0</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v>
      </c>
      <c r="N205" s="23">
        <f t="shared" ca="1" si="22"/>
        <v>0</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0.51465789023510422</v>
      </c>
      <c r="U205" s="25" t="e">
        <f ca="1">IFERROR(INDEX(Socioeconomic!$G$8:$G$225,MATCH($C205,_xlfn.ANCHORARRAY(Socioeconomic!$C$8),0)),NA())</f>
        <v>#N/A</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5.5040556199303398E-2</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4.8123195380173298</v>
      </c>
      <c r="AI205" s="25" t="e">
        <f ca="1">IFERROR(INDEX(Socioeconomic!$I$8:$I$225,MATCH($C205,_xlfn.ANCHORARRAY(Socioeconomic!$C$8),0)),NA())</f>
        <v>#N/A</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0.75</v>
      </c>
      <c r="AN205" s="25">
        <f>IFERROR(INDEX('Data Reliability'!$H$6:$H$409,MATCH($C205,'Data Reliability'!$E$6:$E$409,0)),NA())</f>
        <v>0.61666666666666703</v>
      </c>
    </row>
    <row r="206" spans="1: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1.5</v>
      </c>
      <c r="H206" s="23">
        <f t="shared" ca="1" si="18"/>
        <v>1.5</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1.5</v>
      </c>
      <c r="K206" s="23">
        <f t="shared" ca="1" si="20"/>
        <v>1.5</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1</v>
      </c>
      <c r="N206" s="23">
        <f t="shared" ca="1" si="22"/>
        <v>1</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5.2230469794537493</v>
      </c>
      <c r="U206" s="25">
        <f ca="1">IFERROR(INDEX(Socioeconomic!$G$8:$G$225,MATCH($C206,_xlfn.ANCHORARRAY(Socioeconomic!$C$8),0)),NA())</f>
        <v>0</v>
      </c>
      <c r="V206" s="25">
        <f ca="1">IFERROR(INDEX('Natural Hazard'!$G$8:$G$225,MATCH($C206,_xlfn.ANCHORARRAY('Natural Hazard'!$C$8),0)),NA())</f>
        <v>0</v>
      </c>
      <c r="W206" s="25">
        <f ca="1">IFERROR(INDEX(Conflict!$G$8:$G$225,MATCH($C206,_xlfn.ANCHORARRAY(Conflict!$C$8),0)),NA())</f>
        <v>0</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4.6465816917728802</v>
      </c>
      <c r="AB206" s="25">
        <f ca="1">IFERROR(INDEX(Socioeconomic!$H$8:$H$225,MATCH($C206,_xlfn.ANCHORARRAY(Socioeconomic!$C$8),0)),NA())</f>
        <v>8.4285714285714199</v>
      </c>
      <c r="AC206" s="25">
        <f ca="1">IFERROR(INDEX('Natural Hazard'!$H$8:$H$225,MATCH($C206,_xlfn.ANCHORARRAY('Natural Hazard'!$C$8),0)),NA())</f>
        <v>5.5</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5.8710298363811404</v>
      </c>
      <c r="AI206" s="25">
        <f ca="1">IFERROR(INDEX(Socioeconomic!$I$8:$I$225,MATCH($C206,_xlfn.ANCHORARRAY(Socioeconomic!$C$8),0)),NA())</f>
        <v>0</v>
      </c>
      <c r="AJ206" s="25">
        <f ca="1">IFERROR(INDEX('Natural Hazard'!$I$8:$I$225,MATCH($C206,_xlfn.ANCHORARRAY('Natural Hazard'!$C$8),0)),NA())</f>
        <v>0</v>
      </c>
      <c r="AK206" s="25">
        <f ca="1">IFERROR(INDEX(Conflict!$I$8:$I$225,MATCH($C206,_xlfn.ANCHORARRAY(Conflict!$C$8),0)),NA())</f>
        <v>0</v>
      </c>
      <c r="AL206" s="49"/>
      <c r="AM206" s="25">
        <f>IFERROR(INDEX('Data Reliability'!$G$6:$G$409,MATCH($C206,'Data Reliability'!$E$6:$E$409,0)),NA())</f>
        <v>0</v>
      </c>
      <c r="AN206" s="25">
        <f>IFERROR(INDEX('Data Reliability'!$H$6:$H$409,MATCH($C206,'Data Reliability'!$E$6:$E$409,0)),NA())</f>
        <v>0.37777777777777799</v>
      </c>
    </row>
    <row r="207" spans="1: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3</v>
      </c>
      <c r="H207" s="23">
        <f t="shared" ca="1" si="18"/>
        <v>3</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1</v>
      </c>
      <c r="K207" s="23">
        <f t="shared" ca="1" si="20"/>
        <v>1</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2</v>
      </c>
      <c r="N207" s="23">
        <f t="shared" ca="1" si="22"/>
        <v>2</v>
      </c>
      <c r="O207" s="116" t="str">
        <f t="shared" si="23"/>
        <v/>
      </c>
      <c r="P207" s="24"/>
      <c r="Q207" s="49"/>
      <c r="R207" s="25">
        <f ca="1">IFERROR(INDEX(Health!$G$8:$G$225,MATCH($C207,_xlfn.ANCHORARRAY(Health!$C$8),0)),NA())</f>
        <v>7.4387685115165407</v>
      </c>
      <c r="S207" s="25">
        <f ca="1">IFERROR(INDEX(Food!$G$8:$G$225,MATCH($C207,_xlfn.ANCHORARRAY(Food!$C$8),0)),NA())</f>
        <v>7.8466040511850785</v>
      </c>
      <c r="T207" s="25">
        <f ca="1">IFERROR(INDEX(Macro!$G$8:$G$225,MATCH($C207,_xlfn.ANCHORARRAY(Macro!$C$8),0)),NA())</f>
        <v>5.3157484849031089</v>
      </c>
      <c r="U207" s="25">
        <f ca="1">IFERROR(INDEX(Socioeconomic!$G$8:$G$225,MATCH($C207,_xlfn.ANCHORARRAY(Socioeconomic!$C$8),0)),NA())</f>
        <v>0</v>
      </c>
      <c r="V207" s="25">
        <f ca="1">IFERROR(INDEX('Natural Hazard'!$G$8:$G$225,MATCH($C207,_xlfn.ANCHORARRAY('Natural Hazard'!$C$8),0)),NA())</f>
        <v>0</v>
      </c>
      <c r="W207" s="25">
        <f ca="1">IFERROR(INDEX(Conflict!$G$8:$G$225,MATCH($C207,_xlfn.ANCHORARRAY(Conflict!$C$8),0)),NA())</f>
        <v>6.8013064401061269</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5.6460023174970999</v>
      </c>
      <c r="AB207" s="25">
        <f ca="1">IFERROR(INDEX(Socioeconomic!$H$8:$H$225,MATCH($C207,_xlfn.ANCHORARRAY(Socioeconomic!$C$8),0)),NA())</f>
        <v>9</v>
      </c>
      <c r="AC207" s="25">
        <f ca="1">IFERROR(INDEX('Natural Hazard'!$H$8:$H$225,MATCH($C207,_xlfn.ANCHORARRAY('Natural Hazard'!$C$8),0)),NA())</f>
        <v>4.6666666666666599</v>
      </c>
      <c r="AD207" s="25">
        <f ca="1">IFERROR(INDEX(Conflict!$H$8:$H$225,MATCH($C207,_xlfn.ANCHORARRAY(Conflict!$C$8),0)),NA())</f>
        <v>6.5531839830657903</v>
      </c>
      <c r="AE207" s="50"/>
      <c r="AF207" s="25">
        <f ca="1">IFERROR(INDEX(Health!$I$8:$I$225,MATCH($C207,_xlfn.ANCHORARRAY(Health!$C$8),0)),NA())</f>
        <v>10</v>
      </c>
      <c r="AG207" s="25">
        <f ca="1">IFERROR(INDEX(Food!$I$8:$I$225,MATCH($C207,_xlfn.ANCHORARRAY(Food!$C$8),0)),NA())</f>
        <v>7</v>
      </c>
      <c r="AH207" s="25">
        <f ca="1">IFERROR(INDEX(Macro!$I$8:$I$225,MATCH($C207,_xlfn.ANCHORARRAY(Macro!$C$8),0)),NA())</f>
        <v>5.0048123195380203</v>
      </c>
      <c r="AI207" s="25">
        <f ca="1">IFERROR(INDEX(Socioeconomic!$I$8:$I$225,MATCH($C207,_xlfn.ANCHORARRAY(Socioeconomic!$C$8),0)),NA())</f>
        <v>0</v>
      </c>
      <c r="AJ207" s="25">
        <f ca="1">IFERROR(INDEX('Natural Hazard'!$I$8:$I$225,MATCH($C207,_xlfn.ANCHORARRAY('Natural Hazard'!$C$8),0)),NA())</f>
        <v>0</v>
      </c>
      <c r="AK207" s="25">
        <f ca="1">IFERROR(INDEX(Conflict!$I$8:$I$225,MATCH($C207,_xlfn.ANCHORARRAY(Conflict!$C$8),0)),NA())</f>
        <v>7.0588235294117601</v>
      </c>
      <c r="AL207" s="49"/>
      <c r="AM207" s="25">
        <f>IFERROR(INDEX('Data Reliability'!$G$6:$G$409,MATCH($C207,'Data Reliability'!$E$6:$E$409,0)),NA())</f>
        <v>0</v>
      </c>
      <c r="AN207" s="25">
        <f>IFERROR(INDEX('Data Reliability'!$H$6:$H$409,MATCH($C207,'Data Reliability'!$E$6:$E$409,0)),NA())</f>
        <v>0.32222222222222202</v>
      </c>
    </row>
    <row r="208" spans="1:40" x14ac:dyDescent="0.2">
      <c r="A208" s="62" t="s">
        <v>3</v>
      </c>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1</v>
      </c>
      <c r="H208" s="23">
        <f t="shared" ca="1" si="18"/>
        <v>1</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1</v>
      </c>
      <c r="N208" s="23">
        <f t="shared" ca="1" si="22"/>
        <v>1</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0</v>
      </c>
      <c r="U208" s="25">
        <f ca="1">IFERROR(INDEX(Socioeconomic!$G$8:$G$225,MATCH($C208,_xlfn.ANCHORARRAY(Socioeconomic!$C$8),0)),NA())</f>
        <v>0</v>
      </c>
      <c r="V208" s="25">
        <f ca="1">IFERROR(INDEX('Natural Hazard'!$G$8:$G$225,MATCH($C208,_xlfn.ANCHORARRAY('Natural Hazard'!$C$8),0)),NA())</f>
        <v>4.9497474683058327</v>
      </c>
      <c r="W208" s="25">
        <f ca="1">IFERROR(INDEX(Conflict!$G$8:$G$225,MATCH($C208,_xlfn.ANCHORARRAY(Conflict!$C$8),0)),NA())</f>
        <v>8.8466549271935442</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2.9999999999999898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0</v>
      </c>
      <c r="AI208" s="25" t="e">
        <f ca="1">IFERROR(INDEX(Socioeconomic!$I$8:$I$225,MATCH($C208,_xlfn.ANCHORARRAY(Socioeconomic!$C$8),0)),NA())</f>
        <v>#N/A</v>
      </c>
      <c r="AJ208" s="25">
        <f ca="1">IFERROR(INDEX('Natural Hazard'!$I$8:$I$225,MATCH($C208,_xlfn.ANCHORARRAY('Natural Hazard'!$C$8),0)),NA())</f>
        <v>7</v>
      </c>
      <c r="AK208" s="25">
        <f ca="1">IFERROR(INDEX(Conflict!$I$8:$I$225,MATCH($C208,_xlfn.ANCHORARRAY(Conflict!$C$8),0)),NA())</f>
        <v>7.8263303400837803</v>
      </c>
      <c r="AL208" s="49"/>
      <c r="AM208" s="25">
        <f>IFERROR(INDEX('Data Reliability'!$G$6:$G$409,MATCH($C208,'Data Reliability'!$E$6:$E$409,0)),NA())</f>
        <v>0</v>
      </c>
      <c r="AN208" s="25">
        <f>IFERROR(INDEX('Data Reliability'!$H$6:$H$409,MATCH($C208,'Data Reliability'!$E$6:$E$409,0)),NA())</f>
        <v>0.45</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v>
      </c>
      <c r="H209" s="23">
        <f t="shared" ca="1" si="18"/>
        <v>0</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0</v>
      </c>
      <c r="N209" s="23">
        <f t="shared" ca="1" si="22"/>
        <v>0</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0</v>
      </c>
      <c r="U209" s="25">
        <f ca="1">IFERROR(INDEX(Socioeconomic!$G$8:$G$225,MATCH($C209,_xlfn.ANCHORARRAY(Socioeconomic!$C$8),0)),NA())</f>
        <v>1.4874464746303968</v>
      </c>
      <c r="V209" s="25">
        <f ca="1">IFERROR(INDEX('Natural Hazard'!$G$8:$G$225,MATCH($C209,_xlfn.ANCHORARRAY('Natural Hazard'!$C$8),0)),NA())</f>
        <v>0</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5.1100811123986096</v>
      </c>
      <c r="AB209" s="25">
        <f ca="1">IFERROR(INDEX(Socioeconomic!$H$8:$H$225,MATCH($C209,_xlfn.ANCHORARRAY(Socioeconomic!$C$8),0)),NA())</f>
        <v>2.5714285714285698</v>
      </c>
      <c r="AC209" s="25">
        <f ca="1">IFERROR(INDEX('Natural Hazard'!$H$8:$H$225,MATCH($C209,_xlfn.ANCHORARRAY('Natural Hazard'!$C$8),0)),NA())</f>
        <v>1.8333333333333299</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0</v>
      </c>
      <c r="AI209" s="25">
        <f ca="1">IFERROR(INDEX(Socioeconomic!$I$8:$I$225,MATCH($C209,_xlfn.ANCHORARRAY(Socioeconomic!$C$8),0)),NA())</f>
        <v>0.86041550579071002</v>
      </c>
      <c r="AJ209" s="25">
        <f ca="1">IFERROR(INDEX('Natural Hazard'!$I$8:$I$225,MATCH($C209,_xlfn.ANCHORARRAY('Natural Hazard'!$C$8),0)),NA())</f>
        <v>0</v>
      </c>
      <c r="AK209" s="25">
        <f ca="1">IFERROR(INDEX(Conflict!$I$8:$I$225,MATCH($C209,_xlfn.ANCHORARRAY(Conflict!$C$8),0)),NA())</f>
        <v>0</v>
      </c>
      <c r="AL209" s="49"/>
      <c r="AM209" s="25">
        <f>IFERROR(INDEX('Data Reliability'!$G$6:$G$409,MATCH($C209,'Data Reliability'!$E$6:$E$409,0)),NA())</f>
        <v>0</v>
      </c>
      <c r="AN209" s="25">
        <f>IFERROR(INDEX('Data Reliability'!$H$6:$H$409,MATCH($C209,'Data Reliability'!$E$6:$E$409,0)),NA())</f>
        <v>0.49444444444444402</v>
      </c>
    </row>
    <row r="210" spans="2:40" x14ac:dyDescent="0.2">
      <c r="B210" s="28" t="s">
        <v>531</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1</v>
      </c>
      <c r="H210" s="23">
        <f t="shared" ca="1" si="18"/>
        <v>1</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1</v>
      </c>
      <c r="N210" s="23">
        <f t="shared" ca="1" si="22"/>
        <v>1</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3.2577221824139748</v>
      </c>
      <c r="U210" s="25">
        <f ca="1">IFERROR(INDEX(Socioeconomic!$G$8:$G$225,MATCH($C210,_xlfn.ANCHORARRAY(Socioeconomic!$C$8),0)),NA())</f>
        <v>0</v>
      </c>
      <c r="V210" s="25">
        <f ca="1">IFERROR(INDEX('Natural Hazard'!$G$8:$G$225,MATCH($C210,_xlfn.ANCHORARRAY('Natural Hazard'!$C$8),0)),NA())</f>
        <v>9.9163165204290102</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1.80764774044032</v>
      </c>
      <c r="AB210" s="25">
        <f ca="1">IFERROR(INDEX(Socioeconomic!$H$8:$H$225,MATCH($C210,_xlfn.ANCHORARRAY(Socioeconomic!$C$8),0)),NA())</f>
        <v>1.1428571428571399</v>
      </c>
      <c r="AC210" s="25">
        <f ca="1">IFERROR(INDEX('Natural Hazard'!$H$8:$H$225,MATCH($C210,_xlfn.ANCHORARRAY('Natural Hazard'!$C$8),0)),NA())</f>
        <v>9.8333333333333304</v>
      </c>
      <c r="AD210" s="25">
        <f ca="1">IFERROR(INDEX(Conflict!$H$8:$H$225,MATCH($C210,_xlfn.ANCHORARRAY(Conflict!$C$8),0)),NA())</f>
        <v>0</v>
      </c>
      <c r="AE210" s="50"/>
      <c r="AF210" s="25">
        <f ca="1">IFERROR(INDEX(Health!$I$8:$I$225,MATCH($C210,_xlfn.ANCHORARRAY(Health!$C$8),0)),NA())</f>
        <v>0</v>
      </c>
      <c r="AG210" s="25" t="e">
        <f ca="1">IFERROR(INDEX(Food!$I$8:$I$225,MATCH($C210,_xlfn.ANCHORARRAY(Food!$C$8),0)),NA())</f>
        <v>#N/A</v>
      </c>
      <c r="AH210" s="25">
        <f ca="1">IFERROR(INDEX(Macro!$I$8:$I$225,MATCH($C210,_xlfn.ANCHORARRAY(Macro!$C$8),0)),NA())</f>
        <v>5.8710298363811404</v>
      </c>
      <c r="AI210" s="25" t="e">
        <f ca="1">IFERROR(INDEX(Socioeconomic!$I$8:$I$225,MATCH($C210,_xlfn.ANCHORARRAY(Socioeconomic!$C$8),0)),NA())</f>
        <v>#N/A</v>
      </c>
      <c r="AJ210" s="25">
        <f ca="1">IFERROR(INDEX('Natural Hazard'!$I$8:$I$225,MATCH($C210,_xlfn.ANCHORARRAY('Natural Hazard'!$C$8),0)),NA())</f>
        <v>10</v>
      </c>
      <c r="AK210" s="25">
        <f ca="1">IFERROR(INDEX(Conflict!$I$8:$I$225,MATCH($C210,_xlfn.ANCHORARRAY(Conflict!$C$8),0)),NA())</f>
        <v>0</v>
      </c>
      <c r="AL210" s="49"/>
      <c r="AM210" s="25">
        <f>IFERROR(INDEX('Data Reliability'!$G$6:$G$409,MATCH($C210,'Data Reliability'!$E$6:$E$409,0)),NA())</f>
        <v>0</v>
      </c>
      <c r="AN210" s="25">
        <f>IFERROR(INDEX('Data Reliability'!$H$6:$H$409,MATCH($C210,'Data Reliability'!$E$6:$E$409,0)),NA())</f>
        <v>0.483333333333333</v>
      </c>
    </row>
    <row r="211" spans="2:40" x14ac:dyDescent="0.2">
      <c r="B211" s="28" t="s">
        <v>347</v>
      </c>
      <c r="C211" s="28" t="s">
        <v>348</v>
      </c>
      <c r="D211" s="28" t="s">
        <v>433</v>
      </c>
      <c r="E211" s="28" t="s">
        <v>533</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1</v>
      </c>
      <c r="H211" s="23">
        <f t="shared" ca="1" si="18"/>
        <v>1</v>
      </c>
      <c r="I211" s="116" t="str">
        <f t="shared" si="19"/>
        <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0.5</v>
      </c>
      <c r="K211" s="23">
        <f t="shared" ca="1" si="20"/>
        <v>0.5</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0</v>
      </c>
      <c r="N211" s="23">
        <f t="shared" ca="1" si="22"/>
        <v>0</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7.1203141577692977</v>
      </c>
      <c r="U211" s="25">
        <f ca="1">IFERROR(INDEX(Socioeconomic!$G$8:$G$225,MATCH($C211,_xlfn.ANCHORARRAY(Socioeconomic!$C$8),0)),NA())</f>
        <v>0</v>
      </c>
      <c r="V211" s="25">
        <f ca="1">IFERROR(INDEX('Natural Hazard'!$G$8:$G$225,MATCH($C211,_xlfn.ANCHORARRAY('Natural Hazard'!$C$8),0)),NA())</f>
        <v>0</v>
      </c>
      <c r="W211" s="25">
        <f ca="1">IFERROR(INDEX(Conflict!$G$8:$G$225,MATCH($C211,_xlfn.ANCHORARRAY(Conflict!$C$8),0)),NA())</f>
        <v>0</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7.8621089223638396</v>
      </c>
      <c r="AB211" s="25">
        <f ca="1">IFERROR(INDEX(Socioeconomic!$H$8:$H$225,MATCH($C211,_xlfn.ANCHORARRAY(Socioeconomic!$C$8),0)),NA())</f>
        <v>4.5714285714285703</v>
      </c>
      <c r="AC211" s="25">
        <f ca="1">IFERROR(INDEX('Natural Hazard'!$H$8:$H$225,MATCH($C211,_xlfn.ANCHORARRAY('Natural Hazard'!$C$8),0)),NA())</f>
        <v>6.5</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6.4485081809432199</v>
      </c>
      <c r="AI211" s="25" t="e">
        <f ca="1">IFERROR(INDEX(Socioeconomic!$I$8:$I$225,MATCH($C211,_xlfn.ANCHORARRAY(Socioeconomic!$C$8),0)),NA())</f>
        <v>#N/A</v>
      </c>
      <c r="AJ211" s="25">
        <f ca="1">IFERROR(INDEX('Natural Hazard'!$I$8:$I$225,MATCH($C211,_xlfn.ANCHORARRAY('Natural Hazard'!$C$8),0)),NA())</f>
        <v>0</v>
      </c>
      <c r="AK211" s="25">
        <f ca="1">IFERROR(INDEX(Conflict!$I$8:$I$225,MATCH($C211,_xlfn.ANCHORARRAY(Conflict!$C$8),0)),NA())</f>
        <v>0</v>
      </c>
      <c r="AL211" s="49"/>
      <c r="AM211" s="25">
        <f>IFERROR(INDEX('Data Reliability'!$G$6:$G$409,MATCH($C211,'Data Reliability'!$E$6:$E$409,0)),NA())</f>
        <v>0</v>
      </c>
      <c r="AN211" s="25">
        <f>IFERROR(INDEX('Data Reliability'!$H$6:$H$409,MATCH($C211,'Data Reliability'!$E$6:$E$409,0)),NA())</f>
        <v>0.51666666666666705</v>
      </c>
    </row>
    <row r="212" spans="2:40" x14ac:dyDescent="0.2">
      <c r="B212" s="28" t="s">
        <v>748</v>
      </c>
      <c r="C212" s="28" t="s">
        <v>349</v>
      </c>
      <c r="D212" s="28" t="s">
        <v>435</v>
      </c>
      <c r="E212" s="28" t="s">
        <v>533</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6.71428571428571</v>
      </c>
      <c r="AC212" s="25">
        <f ca="1">IFERROR(INDEX('Natural Hazard'!$H$8:$H$225,MATCH($C212,_xlfn.ANCHORARRAY('Natural Hazard'!$C$8),0)),NA())</f>
        <v>3.8333333333333299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749</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v>
      </c>
      <c r="H213" s="23">
        <f t="shared" ca="1" si="18"/>
        <v>2</v>
      </c>
      <c r="I213" s="116" t="str">
        <f t="shared" si="19"/>
        <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8.3245060722813822</v>
      </c>
      <c r="U213" s="25">
        <f ca="1">IFERROR(INDEX(Socioeconomic!$G$8:$G$225,MATCH($C213,_xlfn.ANCHORARRAY(Socioeconomic!$C$8),0)),NA())</f>
        <v>0</v>
      </c>
      <c r="V213" s="25">
        <f ca="1">IFERROR(INDEX('Natural Hazard'!$G$8:$G$225,MATCH($C213,_xlfn.ANCHORARRAY('Natural Hazard'!$C$8),0)),NA())</f>
        <v>9.0369611411506359</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5.8571428571428497</v>
      </c>
      <c r="AC213" s="25">
        <f ca="1">IFERROR(INDEX('Natural Hazard'!$H$8:$H$225,MATCH($C213,_xlfn.ANCHORARRAY('Natural Hazard'!$C$8),0)),NA())</f>
        <v>8.1666666666666607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6.9297401347449599</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0</v>
      </c>
      <c r="AN213" s="25">
        <f>IFERROR(INDEX('Data Reliability'!$H$6:$H$409,MATCH($C213,'Data Reliability'!$E$6:$E$409,0)),NA())</f>
        <v>0.483333333333333</v>
      </c>
    </row>
    <row r="214" spans="2:40" x14ac:dyDescent="0.2">
      <c r="B214" s="28" t="s">
        <v>750</v>
      </c>
      <c r="C214" s="28" t="s">
        <v>707</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0.91666666666666696</v>
      </c>
      <c r="AN214" s="25">
        <f>IFERROR(INDEX('Data Reliability'!$H$6:$H$409,MATCH($C214,'Data Reliability'!$E$6:$E$409,0)),NA())</f>
        <v>0.75</v>
      </c>
    </row>
    <row r="215" spans="2:40" x14ac:dyDescent="0.2">
      <c r="B215" s="28" t="s">
        <v>751</v>
      </c>
      <c r="C215" s="28" t="s">
        <v>708</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0.91666666666666696</v>
      </c>
      <c r="AN215" s="25">
        <f>IFERROR(INDEX('Data Reliability'!$H$6:$H$409,MATCH($C215,'Data Reliability'!$E$6:$E$409,0)),NA())</f>
        <v>0.78333333333333299</v>
      </c>
    </row>
    <row r="216" spans="2:40" x14ac:dyDescent="0.2">
      <c r="B216" s="28" t="s">
        <v>532</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0</v>
      </c>
      <c r="H216" s="23">
        <f t="shared" ca="1" si="18"/>
        <v>0</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v>
      </c>
      <c r="K216" s="23">
        <f t="shared" ca="1" si="20"/>
        <v>1</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0</v>
      </c>
      <c r="N216" s="23">
        <f t="shared" ca="1" si="22"/>
        <v>0</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3.395674834114832</v>
      </c>
      <c r="U216" s="25">
        <f ca="1">IFERROR(INDEX(Socioeconomic!$G$8:$G$225,MATCH($C216,_xlfn.ANCHORARRAY(Socioeconomic!$C$8),0)),NA())</f>
        <v>0</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2.4449594438006899</v>
      </c>
      <c r="AB216" s="25">
        <f ca="1">IFERROR(INDEX(Socioeconomic!$H$8:$H$225,MATCH($C216,_xlfn.ANCHORARRAY(Socioeconomic!$C$8),0)),NA())</f>
        <v>4</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4.7160731472569797</v>
      </c>
      <c r="AI216" s="25">
        <f ca="1">IFERROR(INDEX(Socioeconomic!$I$8:$I$225,MATCH($C216,_xlfn.ANCHORARRAY(Socioeconomic!$C$8),0)),NA())</f>
        <v>0</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0.49444444444444402</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1.5</v>
      </c>
      <c r="K217" s="23">
        <f t="shared" ca="1" si="20"/>
        <v>1.5</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7.5714285714285703</v>
      </c>
      <c r="AC217" s="25">
        <f ca="1">IFERROR(INDEX('Natural Hazard'!$H$8:$H$225,MATCH($C217,_xlfn.ANCHORARRAY('Natural Hazard'!$C$8),0)),NA())</f>
        <v>6.6666666666666599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0.75</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8.1428571428571406</v>
      </c>
      <c r="AC218" s="25">
        <f ca="1">IFERROR(INDEX('Natural Hazard'!$H$8:$H$225,MATCH($C218,_xlfn.ANCHORARRAY('Natural Hazard'!$C$8),0)),NA())</f>
        <v>3.6666666666666599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752</v>
      </c>
      <c r="C219" s="28" t="s">
        <v>709</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1</v>
      </c>
      <c r="H219" s="23">
        <f t="shared" ca="1" si="18"/>
        <v>1</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v>
      </c>
      <c r="N219" s="23">
        <f t="shared" ca="1" si="22"/>
        <v>0</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5.7566661225440443</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5.9761430466719503</v>
      </c>
      <c r="X219" s="50"/>
      <c r="Y219" s="25" t="e">
        <f ca="1">IFERROR(INDEX(Health!$H$8:$H$225,MATCH($C219,_xlfn.ANCHORARRAY(Health!$C$8),0)),NA())</f>
        <v>#N/A</v>
      </c>
      <c r="Z219" s="25" t="e">
        <f ca="1">IFERROR(INDEX(Food!$H$8:$H$225,MATCH($C219,_xlfn.ANCHORARRAY(Food!$C$8),0)),NA())</f>
        <v>#N/A</v>
      </c>
      <c r="AA219" s="25">
        <f ca="1">IFERROR(INDEX(Macro!$H$8:$H$225,MATCH($C219,_xlfn.ANCHORARRAY(Macro!$C$8),0)),NA())</f>
        <v>5.1390498261877102</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6.4485081809432199</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3.5714285714285499</v>
      </c>
      <c r="AL219" s="49"/>
      <c r="AM219" s="25">
        <f>IFERROR(INDEX('Data Reliability'!$G$6:$G$409,MATCH($C219,'Data Reliability'!$E$6:$E$409,0)),NA())</f>
        <v>0.75</v>
      </c>
      <c r="AN219" s="25">
        <f>IFERROR(INDEX('Data Reliability'!$H$6:$H$409,MATCH($C219,'Data Reliability'!$E$6:$E$409,0)),NA())</f>
        <v>0.58333333333333304</v>
      </c>
    </row>
    <row r="220" spans="2:40" x14ac:dyDescent="0.2">
      <c r="B220" s="28" t="s">
        <v>753</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2</v>
      </c>
      <c r="H220" s="23">
        <f t="shared" ca="1" si="18"/>
        <v>2</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8.9442719099991592</v>
      </c>
      <c r="T220" s="25">
        <f ca="1">IFERROR(INDEX(Macro!$G$8:$G$225,MATCH($C220,_xlfn.ANCHORARRAY(Macro!$C$8),0)),NA())</f>
        <v>0</v>
      </c>
      <c r="U220" s="25">
        <f ca="1">IFERROR(INDEX(Socioeconomic!$G$8:$G$225,MATCH($C220,_xlfn.ANCHORARRAY(Socioeconomic!$C$8),0)),NA())</f>
        <v>0</v>
      </c>
      <c r="V220" s="25">
        <f ca="1">IFERROR(INDEX('Natural Hazard'!$G$8:$G$225,MATCH($C220,_xlfn.ANCHORARRAY('Natural Hazard'!$C$8),0)),NA())</f>
        <v>4.0620192023179804</v>
      </c>
      <c r="W220" s="25">
        <f ca="1">IFERROR(INDEX(Conflict!$G$8:$G$225,MATCH($C220,_xlfn.ANCHORARRAY(Conflict!$C$8),0)),NA())</f>
        <v>8.4515425472851575</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5.5</v>
      </c>
      <c r="AD220" s="25">
        <f ca="1">IFERROR(INDEX(Conflict!$H$8:$H$225,MATCH($C220,_xlfn.ANCHORARRAY(Conflict!$C$8),0)),NA())</f>
        <v>10</v>
      </c>
      <c r="AE220" s="50"/>
      <c r="AF220" s="25">
        <f ca="1">IFERROR(INDEX(Health!$I$8:$I$225,MATCH($C220,_xlfn.ANCHORARRAY(Health!$C$8),0)),NA())</f>
        <v>0</v>
      </c>
      <c r="AG220" s="25">
        <f ca="1">IFERROR(INDEX(Food!$I$8:$I$225,MATCH($C220,_xlfn.ANCHORARRAY(Food!$C$8),0)),NA())</f>
        <v>8</v>
      </c>
      <c r="AH220" s="25">
        <f ca="1">IFERROR(INDEX(Macro!$I$8:$I$225,MATCH($C220,_xlfn.ANCHORARRAY(Macro!$C$8),0)),NA())</f>
        <v>0</v>
      </c>
      <c r="AI220" s="25" t="e">
        <f ca="1">IFERROR(INDEX(Socioeconomic!$I$8:$I$225,MATCH($C220,_xlfn.ANCHORARRAY(Socioeconomic!$C$8),0)),NA())</f>
        <v>#N/A</v>
      </c>
      <c r="AJ220" s="25">
        <f ca="1">IFERROR(INDEX('Natural Hazard'!$I$8:$I$225,MATCH($C220,_xlfn.ANCHORARRAY('Natural Hazard'!$C$8),0)),NA())</f>
        <v>3</v>
      </c>
      <c r="AK220" s="25">
        <f ca="1">IFERROR(INDEX(Conflict!$I$8:$I$225,MATCH($C220,_xlfn.ANCHORARRAY(Conflict!$C$8),0)),NA())</f>
        <v>7.1428571428571299</v>
      </c>
      <c r="AL220" s="49"/>
      <c r="AM220" s="25">
        <f>IFERROR(INDEX('Data Reliability'!$G$6:$G$409,MATCH($C220,'Data Reliability'!$E$6:$E$409,0)),NA())</f>
        <v>0</v>
      </c>
      <c r="AN220" s="25">
        <f>IFERROR(INDEX('Data Reliability'!$H$6:$H$409,MATCH($C220,'Data Reliability'!$E$6:$E$409,0)),NA())</f>
        <v>0.37222222222222201</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0</v>
      </c>
      <c r="H221" s="23">
        <f t="shared" ca="1" si="18"/>
        <v>0</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v>
      </c>
      <c r="K221" s="23">
        <f t="shared" ca="1" si="20"/>
        <v>0</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0</v>
      </c>
      <c r="N221" s="23">
        <f t="shared" ca="1" si="22"/>
        <v>0</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3.9079055743089519</v>
      </c>
      <c r="U221" s="25">
        <f ca="1">IFERROR(INDEX(Socioeconomic!$G$8:$G$225,MATCH($C221,_xlfn.ANCHORARRAY(Socioeconomic!$C$8),0)),NA())</f>
        <v>4.0286532649336602</v>
      </c>
      <c r="V221" s="25">
        <f ca="1">IFERROR(INDEX('Natural Hazard'!$G$8:$G$225,MATCH($C221,_xlfn.ANCHORARRAY('Natural Hazard'!$C$8),0)),NA())</f>
        <v>0</v>
      </c>
      <c r="W221" s="25">
        <f ca="1">IFERROR(INDEX(Conflict!$G$8:$G$225,MATCH($C221,_xlfn.ANCHORARRAY(Conflict!$C$8),0)),NA())</f>
        <v>3.7515553555338177</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3.1112398609501701</v>
      </c>
      <c r="AB221" s="25">
        <f ca="1">IFERROR(INDEX(Socioeconomic!$H$8:$H$225,MATCH($C221,_xlfn.ANCHORARRAY(Socioeconomic!$C$8),0)),NA())</f>
        <v>6</v>
      </c>
      <c r="AC221" s="25">
        <f ca="1">IFERROR(INDEX('Natural Hazard'!$H$8:$H$225,MATCH($C221,_xlfn.ANCHORARRAY('Natural Hazard'!$C$8),0)),NA())</f>
        <v>5.3333333333333304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4.9085659287776702</v>
      </c>
      <c r="AI221" s="25">
        <f ca="1">IFERROR(INDEX(Socioeconomic!$I$8:$I$225,MATCH($C221,_xlfn.ANCHORARRAY(Socioeconomic!$C$8),0)),NA())</f>
        <v>2.7050078548434402</v>
      </c>
      <c r="AJ221" s="25">
        <f ca="1">IFERROR(INDEX('Natural Hazard'!$I$8:$I$225,MATCH($C221,_xlfn.ANCHORARRAY('Natural Hazard'!$C$8),0)),NA())</f>
        <v>0</v>
      </c>
      <c r="AK221" s="25">
        <f ca="1">IFERROR(INDEX(Conflict!$I$8:$I$225,MATCH($C221,_xlfn.ANCHORARRAY(Conflict!$C$8),0)),NA())</f>
        <v>6.24551515013402</v>
      </c>
      <c r="AL221" s="49"/>
      <c r="AM221" s="25">
        <f>IFERROR(INDEX('Data Reliability'!$G$6:$G$409,MATCH($C221,'Data Reliability'!$E$6:$E$409,0)),NA())</f>
        <v>0</v>
      </c>
      <c r="AN221" s="25">
        <f>IFERROR(INDEX('Data Reliability'!$H$6:$H$409,MATCH($C221,'Data Reliability'!$E$6:$E$409,0)),NA())</f>
        <v>0.42777777777777798</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2</v>
      </c>
      <c r="H222" s="23">
        <f t="shared" ca="1" si="18"/>
        <v>2</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2</v>
      </c>
      <c r="K222" s="23">
        <f t="shared" ca="1" si="20"/>
        <v>2</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2.5</v>
      </c>
      <c r="N222" s="23">
        <f t="shared" ca="1" si="22"/>
        <v>2.5</v>
      </c>
      <c r="O222" s="116" t="str">
        <f t="shared" si="23"/>
        <v>!</v>
      </c>
      <c r="P222" s="24"/>
      <c r="Q222" s="49"/>
      <c r="R222" s="25">
        <f ca="1">IFERROR(INDEX(Health!$G$8:$G$225,MATCH($C222,_xlfn.ANCHORARRAY(Health!$C$8),0)),NA())</f>
        <v>9.1918331097973756</v>
      </c>
      <c r="S222" s="25">
        <f ca="1">IFERROR(INDEX(Food!$G$8:$G$225,MATCH($C222,_xlfn.ANCHORARRAY(Food!$C$8),0)),NA())</f>
        <v>0</v>
      </c>
      <c r="T222" s="25">
        <f ca="1">IFERROR(INDEX(Macro!$G$8:$G$225,MATCH($C222,_xlfn.ANCHORARRAY(Macro!$C$8),0)),NA())</f>
        <v>0</v>
      </c>
      <c r="U222" s="25">
        <f ca="1">IFERROR(INDEX(Socioeconomic!$G$8:$G$225,MATCH($C222,_xlfn.ANCHORARRAY(Socioeconomic!$C$8),0)),NA())</f>
        <v>0</v>
      </c>
      <c r="V222" s="25">
        <f ca="1">IFERROR(INDEX('Natural Hazard'!$G$8:$G$225,MATCH($C222,_xlfn.ANCHORARRAY('Natural Hazard'!$C$8),0)),NA())</f>
        <v>5.9160797830996161</v>
      </c>
      <c r="W222" s="25">
        <f ca="1">IFERROR(INDEX(Conflict!$G$8:$G$225,MATCH($C222,_xlfn.ANCHORARRAY(Conflict!$C$8),0)),NA())</f>
        <v>5.5588228568705018</v>
      </c>
      <c r="X222" s="50"/>
      <c r="Y222" s="25">
        <f ca="1">IFERROR(INDEX(Health!$H$8:$H$225,MATCH($C222,_xlfn.ANCHORARRAY(Health!$C$8),0)),NA())</f>
        <v>8.4489795918367303</v>
      </c>
      <c r="Z222" s="25">
        <f ca="1">IFERROR(INDEX(Food!$H$8:$H$225,MATCH($C222,_xlfn.ANCHORARRAY(Food!$C$8),0)),NA())</f>
        <v>10</v>
      </c>
      <c r="AA222" s="25">
        <f ca="1">IFERROR(INDEX(Macro!$H$8:$H$225,MATCH($C222,_xlfn.ANCHORARRAY(Macro!$C$8),0)),NA())</f>
        <v>6.6599073001158704</v>
      </c>
      <c r="AB222" s="25">
        <f ca="1">IFERROR(INDEX(Socioeconomic!$H$8:$H$225,MATCH($C222,_xlfn.ANCHORARRAY(Socioeconomic!$C$8),0)),NA())</f>
        <v>9.1428571428571406</v>
      </c>
      <c r="AC222" s="25">
        <f ca="1">IFERROR(INDEX('Natural Hazard'!$H$8:$H$225,MATCH($C222,_xlfn.ANCHORARRAY('Natural Hazard'!$C$8),0)),NA())</f>
        <v>3.5</v>
      </c>
      <c r="AD222" s="25">
        <f ca="1">IFERROR(INDEX(Conflict!$H$8:$H$225,MATCH($C222,_xlfn.ANCHORARRAY(Conflict!$C$8),0)),NA())</f>
        <v>4.41435879343799</v>
      </c>
      <c r="AE222" s="50"/>
      <c r="AF222" s="25">
        <f ca="1">IFERROR(INDEX(Health!$I$8:$I$225,MATCH($C222,_xlfn.ANCHORARRAY(Health!$C$8),0)),NA())</f>
        <v>10</v>
      </c>
      <c r="AG222" s="25" t="e">
        <f ca="1">IFERROR(INDEX(Food!$I$8:$I$225,MATCH($C222,_xlfn.ANCHORARRAY(Food!$C$8),0)),NA())</f>
        <v>#N/A</v>
      </c>
      <c r="AH222" s="25">
        <f ca="1">IFERROR(INDEX(Macro!$I$8:$I$225,MATCH($C222,_xlfn.ANCHORARRAY(Macro!$C$8),0)),NA())</f>
        <v>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7</v>
      </c>
      <c r="AL222" s="49"/>
      <c r="AM222" s="25">
        <f>IFERROR(INDEX('Data Reliability'!$G$6:$G$409,MATCH($C222,'Data Reliability'!$E$6:$E$409,0)),NA())</f>
        <v>0</v>
      </c>
      <c r="AN222" s="25">
        <f>IFERROR(INDEX('Data Reliability'!$H$6:$H$409,MATCH($C222,'Data Reliability'!$E$6:$E$409,0)),NA())</f>
        <v>0.37777777777777799</v>
      </c>
    </row>
    <row r="223" spans="2:40" x14ac:dyDescent="0.2">
      <c r="B223" s="28" t="s">
        <v>361</v>
      </c>
      <c r="C223" s="28" t="s">
        <v>362</v>
      </c>
      <c r="D223" s="28" t="s">
        <v>432</v>
      </c>
      <c r="E223" s="28" t="s">
        <v>533</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4</v>
      </c>
      <c r="H223" s="23">
        <f t="shared" ca="1" si="18"/>
        <v>4</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3</v>
      </c>
      <c r="N223" s="23">
        <f t="shared" ca="1" si="22"/>
        <v>3</v>
      </c>
      <c r="O223" s="116" t="str">
        <f t="shared" si="23"/>
        <v/>
      </c>
      <c r="P223" s="24"/>
      <c r="Q223" s="49"/>
      <c r="R223" s="25">
        <f ca="1">IFERROR(INDEX(Health!$G$8:$G$225,MATCH($C223,_xlfn.ANCHORARRAY(Health!$C$8),0)),NA())</f>
        <v>8.2029646919640768</v>
      </c>
      <c r="S223" s="25">
        <f ca="1">IFERROR(INDEX(Food!$G$8:$G$225,MATCH($C223,_xlfn.ANCHORARRAY(Food!$C$8),0)),NA())</f>
        <v>10</v>
      </c>
      <c r="T223" s="25">
        <f ca="1">IFERROR(INDEX(Macro!$G$8:$G$225,MATCH($C223,_xlfn.ANCHORARRAY(Macro!$C$8),0)),NA())</f>
        <v>8.2664948702485752</v>
      </c>
      <c r="U223" s="25">
        <f ca="1">IFERROR(INDEX(Socioeconomic!$G$8:$G$225,MATCH($C223,_xlfn.ANCHORARRAY(Socioeconomic!$C$8),0)),NA())</f>
        <v>0</v>
      </c>
      <c r="V223" s="25">
        <f ca="1">IFERROR(INDEX('Natural Hazard'!$G$8:$G$225,MATCH($C223,_xlfn.ANCHORARRAY('Natural Hazard'!$C$8),0)),NA())</f>
        <v>6.9522178715380676</v>
      </c>
      <c r="W223" s="25">
        <f ca="1">IFERROR(INDEX(Conflict!$G$8:$G$225,MATCH($C223,_xlfn.ANCHORARRAY(Conflict!$C$8),0)),NA())</f>
        <v>5.9761430466719503</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8.4285714285714199</v>
      </c>
      <c r="AC223" s="25">
        <f ca="1">IFERROR(INDEX('Natural Hazard'!$H$8:$H$225,MATCH($C223,_xlfn.ANCHORARRAY('Natural Hazard'!$C$8),0)),NA())</f>
        <v>4.8333333333333304</v>
      </c>
      <c r="AD223" s="25">
        <f ca="1">IFERROR(INDEX(Conflict!$H$8:$H$225,MATCH($C223,_xlfn.ANCHORARRAY(Conflict!$C$8),0)),NA())</f>
        <v>10</v>
      </c>
      <c r="AE223" s="50"/>
      <c r="AF223" s="25">
        <f ca="1">IFERROR(INDEX(Health!$I$8:$I$225,MATCH($C223,_xlfn.ANCHORARRAY(Health!$C$8),0)),NA())</f>
        <v>10</v>
      </c>
      <c r="AG223" s="25">
        <f ca="1">IFERROR(INDEX(Food!$I$8:$I$225,MATCH($C223,_xlfn.ANCHORARRAY(Food!$C$8),0)),NA())</f>
        <v>10</v>
      </c>
      <c r="AH223" s="25">
        <f ca="1">IFERROR(INDEX(Macro!$I$8:$I$225,MATCH($C223,_xlfn.ANCHORARRAY(Macro!$C$8),0)),NA())</f>
        <v>6.8334937439846</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3.5714285714285499</v>
      </c>
      <c r="AL223" s="49"/>
      <c r="AM223" s="25">
        <f>IFERROR(INDEX('Data Reliability'!$G$6:$G$409,MATCH($C223,'Data Reliability'!$E$6:$E$409,0)),NA())</f>
        <v>8.3333333333333301E-2</v>
      </c>
      <c r="AN223" s="25">
        <f>IFERROR(INDEX('Data Reliability'!$H$6:$H$409,MATCH($C223,'Data Reliability'!$E$6:$E$409,0)),NA())</f>
        <v>0.28888888888888897</v>
      </c>
    </row>
  </sheetData>
  <autoFilter ref="B5:AN223" xr:uid="{B83457C9-F7DA-6C4E-90F1-5D497C3EFA8E}">
    <sortState xmlns:xlrd2="http://schemas.microsoft.com/office/spreadsheetml/2017/richdata2" ref="B6:AN223">
      <sortCondition ref="C5:C223"/>
    </sortState>
  </autoFilter>
  <mergeCells count="12">
    <mergeCell ref="G2:O2"/>
    <mergeCell ref="R2:W2"/>
    <mergeCell ref="Y2:AD2"/>
    <mergeCell ref="AF2:AK2"/>
    <mergeCell ref="AM2:AN2"/>
    <mergeCell ref="R3:W3"/>
    <mergeCell ref="Y3:AD3"/>
    <mergeCell ref="AF3:AK3"/>
    <mergeCell ref="M4:O4"/>
    <mergeCell ref="G4:I4"/>
    <mergeCell ref="J4:L4"/>
    <mergeCell ref="G3:O3"/>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1" priority="1" stopIfTrue="1">
      <formula>R6=""</formula>
    </cfRule>
  </conditionalFormatting>
  <conditionalFormatting sqref="Y6:AD223">
    <cfRule type="expression" dxfId="300" priority="30">
      <formula>Y6=""</formula>
    </cfRule>
    <cfRule type="cellIs" dxfId="299" priority="31" operator="between">
      <formula>0</formula>
      <formula>6.999</formula>
    </cfRule>
    <cfRule type="cellIs" dxfId="298" priority="32" operator="between">
      <formula>7</formula>
      <formula>9.99</formula>
    </cfRule>
    <cfRule type="expression" dxfId="297"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6" priority="16" stopIfTrue="1">
      <formula>AF6=""</formula>
    </cfRule>
    <cfRule type="expression" dxfId="295" priority="24">
      <formula>AF6=10</formula>
    </cfRule>
    <cfRule type="cellIs" dxfId="294" priority="23" stopIfTrue="1" operator="between">
      <formula>7</formula>
      <formula>9.99</formula>
    </cfRule>
    <cfRule type="cellIs" dxfId="293" priority="22" stopIfTrue="1" operator="between">
      <formula>0</formula>
      <formula>6.999</formula>
    </cfRule>
  </conditionalFormatting>
  <conditionalFormatting sqref="AM6:AN223">
    <cfRule type="cellIs" dxfId="292" priority="29" operator="between">
      <formula>0.666666666666667</formula>
      <formula>1</formula>
    </cfRule>
    <cfRule type="cellIs" dxfId="291" priority="28" operator="between">
      <formula>0.333333333333333</formula>
      <formula>0.665</formula>
    </cfRule>
    <cfRule type="cellIs" dxfId="290" priority="27" operator="between">
      <formula>0</formula>
      <formula>0.332</formula>
    </cfRule>
    <cfRule type="expression" dxfId="289" priority="26">
      <formula>AM6=""</formula>
    </cfRule>
  </conditionalFormatting>
  <conditionalFormatting sqref="AZ6:AZ215">
    <cfRule type="expression" dxfId="288"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80.57031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Dictionary'!$I$8:$I$36,MATCH(M7,'Data Dictionary'!$K$8:$K$36,0)),"")</f>
        <v>1</v>
      </c>
      <c r="N4" s="180">
        <f>IFERROR(INDEX('Data Dictionary'!$I$8:$I$36,MATCH(N7,'Data Dictionary'!$K$8:$K$36,0)),"")</f>
        <v>0</v>
      </c>
      <c r="O4" s="180">
        <f>IFERROR(INDEX('Data Dictionary'!$I$8:$I$36,MATCH(O7,'Data Dictionary'!$K$8:$K$36,0)),"")</f>
        <v>0</v>
      </c>
      <c r="P4" s="180" t="str">
        <f>IFERROR(INDEX('Data Dictionary'!$I$8:$I$36,MATCH(P7,'Data Dictionary'!$K$8:$K$36,0)),"")</f>
        <v/>
      </c>
      <c r="Q4" s="180" t="str">
        <f>IFERROR(INDEX('Data Dictionary'!$I$8:$I$36,MATCH(Q7,'Data Dictionary'!$K$8:$K$36,0)),"")</f>
        <v/>
      </c>
      <c r="R4" s="180" t="str">
        <f>IFERROR(INDEX('Data Dictionary'!$I$8:$I$36,MATCH(R7,'Data Dictionary'!$K$8:$K$36,0)),"")</f>
        <v/>
      </c>
      <c r="S4" s="180" t="str">
        <f>IFERROR(INDEX('Data Dictionary'!$I$8:$I$36,MATCH(S7,'Data Dictionary'!$K$8:$K$36,0)),"")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454</v>
      </c>
      <c r="L5" s="91"/>
      <c r="M5" s="181">
        <f>IFERROR(INDEX('Data Dictionary'!$J$8:$J$36,MATCH(M7,'Data Dictionary'!$K$8:$K$36,0)),"")</f>
        <v>0</v>
      </c>
      <c r="N5" s="181">
        <f>IFERROR(INDEX('Data Dictionary'!$J$8:$J$36,MATCH(N7,'Data Dictionary'!$K$8:$K$36,0)),"")</f>
        <v>1</v>
      </c>
      <c r="O5" s="181">
        <f>IFERROR(INDEX('Data Dictionary'!$J$8:$J$36,MATCH(O7,'Data Dictionary'!$K$8:$K$36,0)),"")</f>
        <v>1</v>
      </c>
      <c r="P5" s="181" t="str">
        <f>IFERROR(INDEX('Data Dictionary'!$J$8:$J$36,MATCH(P7,'Data Dictionary'!$K$8:$K$36,0)),"")</f>
        <v/>
      </c>
      <c r="Q5" s="181" t="str">
        <f>IFERROR(INDEX('Data Dictionary'!$J$8:$J$36,MATCH(Q7,'Data Dictionary'!$K$8:$K$36,0)),"")</f>
        <v/>
      </c>
      <c r="R5" s="181" t="str">
        <f>IFERROR(INDEX('Data Dictionary'!$J$8:$J$36,MATCH(R7,'Data Dictionary'!$K$8:$K$36,0)),"")</f>
        <v/>
      </c>
      <c r="S5" s="181" t="str">
        <f>IFERROR(INDEX('Data Dictionary'!$J$8:$J$36,MATCH(S7,'Data Dictionary'!$K$8:$K$36,0)),"")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440</v>
      </c>
      <c r="J6" s="240" t="s">
        <v>610</v>
      </c>
      <c r="K6" s="240" t="s">
        <v>611</v>
      </c>
      <c r="L6" s="203"/>
      <c r="M6" s="246" t="str">
        <f>IFERROR(INDEX('Data Dictionary'!$E$8:$E$36,MATCH(M7,'Data Dictionary'!$K$8:$K$36,0)),IFERROR(CONCATENATE(INDEX('Data Dictionary'!$E$8:$E$36,MATCH(LEFT(M7, SEARCH("_raw",M7,1)-1),'Data Dictionary'!$L$8:$L$36,0))," (Raw)"),""))</f>
        <v>Global Health Security Index</v>
      </c>
      <c r="N6" s="246" t="str">
        <f>IFERROR(INDEX('Data Dictionary'!$E$8:$E$36,MATCH(N7,'Data Dictionary'!$K$8:$K$36,0)),IFERROR(CONCATENATE(INDEX('Data Dictionary'!$E$8:$E$36,MATCH(LEFT(N7, SEARCH("_raw",N7,1)-1),'Data Dictionary'!$L$8:$L$36,0))," (Raw)"),""))</f>
        <v>WHO Disease Outbreak News</v>
      </c>
      <c r="O6" s="246" t="str">
        <f>IFERROR(INDEX('Data Dictionary'!$E$8:$E$36,MATCH(O7,'Data Dictionary'!$K$8:$K$36,0)),IFERROR(CONCATENATE(INDEX('Data Dictionary'!$E$8:$E$36,MATCH(LEFT(O7, SEARCH("_raw",O7,1)-1),'Data Dictionary'!$L$8:$L$36,0))," (Raw)"),""))</f>
        <v>IFRC Epidemics</v>
      </c>
      <c r="P6" s="246" t="str">
        <f>IFERROR(INDEX('Data Dictionary'!$E$8:$E$36,MATCH(P7,'Data Dictionary'!$K$8:$K$36,0)),IFERROR(CONCATENATE(INDEX('Data Dictionary'!$E$8:$E$36,MATCH(LEFT(P7, SEARCH("_raw",P7,1)-1),'Data Dictionary'!$L$8:$L$36,0))," (Raw)"),""))</f>
        <v>Global Health Security Index (Raw)</v>
      </c>
      <c r="Q6" s="246" t="str">
        <f>IFERROR(INDEX('Data Dictionary'!$E$8:$E$36,MATCH(Q7,'Data Dictionary'!$K$8:$K$36,0)),IFERROR(CONCATENATE(INDEX('Data Dictionary'!$E$8:$E$36,MATCH(LEFT(Q7, SEARCH("_raw",Q7,1)-1),'Data Dictionary'!$L$8:$L$36,0))," (Raw)"),""))</f>
        <v>WHO Disease Outbreak News (Raw)</v>
      </c>
      <c r="R6" s="246" t="str">
        <f>IFERROR(INDEX('Data Dictionary'!$E$8:$E$36,MATCH(R7,'Data Dictionary'!$K$8:$K$36,0)),IFERROR(CONCATENATE(INDEX('Data Dictionary'!$E$8:$E$36,MATCH(LEFT(R7, SEARCH("_raw",R7,1)-1),'Data Dictionary'!$L$8:$L$36,0))," (Raw)"),""))</f>
        <v>IFRC Epidemics (Raw)</v>
      </c>
      <c r="S6" s="246" t="str">
        <f>IFERROR(INDEX('Data Dictionary'!$E$8:$E$36,MATCH(S7,'Data Dictionary'!$K$8:$K$36,0)),IFERROR(CONCATENATE(INDEX('Data Dictionary'!$E$8:$E$36,MATCH(LEFT(S7, SEARCH("_raw",S7,1)-1),'Data Dictionary'!$L$8:$L$36,0))," (Raw)"),""))</f>
        <v/>
      </c>
      <c r="T6" s="246" t="str">
        <f>IFERROR(INDEX('Data Dictionary'!$E$8:$E$36,MATCH(T7,'Data Dictionary'!$K$8:$K$36,0)),IFERROR(CONCATENATE(INDEX('Data Dictionary'!$E$8:$E$36,MATCH(LEFT(T7, SEARCH("_raw",T7,1)-1),'Data Dictionary'!$L$8:$L$36,0))," (Raw)"),""))</f>
        <v/>
      </c>
      <c r="U6" s="246"/>
      <c r="V6" s="246"/>
      <c r="W6" s="246" t="str">
        <f>IFERROR(INDEX('Data Dictionary'!$E$8:$E$36,MATCH(W7,'Data Dictionary'!$K$8:$K$36,0)),IFERROR(CONCATENATE(INDEX('Data Dictionary'!$E$8:$E$36,MATCH(LEFT(W7, SEARCH("_raw",W7,1)-1),'Data Dictionary'!$L$8:$L$36,0))," (Raw)"),""))</f>
        <v/>
      </c>
      <c r="X6" s="246" t="str">
        <f>IFERROR(INDEX('Data Dictionary'!$E$8:$E$36,MATCH(X7,'Data Dictionary'!$K$8:$K$36,0)),IFERROR(CONCATENATE(INDEX('Data Dictionary'!$E$8:$E$36,MATCH(LEFT(X7, SEARCH("_raw",X7,1)-1),'Data Dictionary'!$L$8:$L$36,0))," (Raw)"),""))</f>
        <v/>
      </c>
      <c r="Y6" s="246"/>
      <c r="Z6" s="246"/>
      <c r="AA6" s="204" t="str">
        <f>IFERROR(INDEX('Data Dictionary'!$E$8:$E$36,MATCH(AA7,'Data Dictionary'!$K$8:$K$36,0)),IFERROR(CONCATENATE(INDEX('Data Dictionary'!$E$8:$E$36,MATCH(LEFT(AA7, SEARCH("_raw",AA7,1)-1),'Data Dictionary'!$L$8:$L$36,0))," (Raw)"),""))</f>
        <v/>
      </c>
      <c r="AB6" s="204" t="str">
        <f>IFERROR(INDEX('Data Dictionary'!$E$8:$E$36,MATCH(AB7,'Data Dictionary'!$K$8:$K$36,0)),IFERROR(CONCATENATE(INDEX('Data Dictionary'!$E$8:$E$36,MATCH(LEFT(AB7, SEARCH("_raw",AB7,1)-1),'Data Dictionary'!$L$8:$L$36,0))," (Raw)"),""))</f>
        <v/>
      </c>
      <c r="AC6" s="204"/>
      <c r="AD6" s="204"/>
      <c r="AE6" s="204" t="str">
        <f>IFERROR(INDEX('Data Dictionary'!$E$8:$E$36,MATCH(AE7,'Data Dictionary'!$K$8:$K$36,0)),IFERROR(CONCATENATE(INDEX('Data Dictionary'!$E$8:$E$36,MATCH(LEFT(AE7, SEARCH("_raw",AE7,1)-1),'Data Dictionary'!$L$8:$L$36,0))," (Raw)"),""))</f>
        <v/>
      </c>
      <c r="AF6" s="204" t="str">
        <f>IFERROR(INDEX('Data Dictionary'!$E$8:$E$36,MATCH(AF7,'Data Dictionary'!$K$8:$K$36,0)),IFERROR(CONCATENATE(INDEX('Data Dictionary'!$E$8:$E$36,MATCH(LEFT(AF7, SEARCH("_raw",AF7,1)-1),'Data Dictionary'!$L$8:$L$36,0))," (Raw)"),""))</f>
        <v/>
      </c>
      <c r="AG6" s="187" t="str">
        <f>IFERROR(INDEX('Data Dictionary'!$E$8:$E$36,MATCH(AG7,'Data Dictionary'!$K$8:$K$36,0)),IFERROR(CONCATENATE(INDEX('Data Dictionary'!$E$8:$E$36,MATCH(LEFT(AG7, SEARCH("_raw",AG7,1)-1),'Data Dictionary'!$L$8:$L$36,0))," (Raw)"),""))</f>
        <v/>
      </c>
      <c r="AH6" s="187" t="str">
        <f>IFERROR(INDEX('Data Dictionary'!$E$8:$E$36,MATCH(AH7,'Data Dictionary'!$K$8:$K$36,0)),IFERROR(CONCATENATE(INDEX('Data Dictionary'!$E$8:$E$36,MATCH(LEFT(AH7, SEARCH("_raw",AH7,1)-1),'Data Dictionary'!$L$8:$L$36,0))," (Raw)"),""))</f>
        <v/>
      </c>
      <c r="AI6" s="187" t="str">
        <f>IFERROR(INDEX('Data Dictionary'!$E$8:$E$36,MATCH(AI7,'Data Dictionary'!$K$8:$K$36,0)),IFERROR(CONCATENATE(INDEX('Data Dictionary'!$E$8:$E$36,MATCH(LEFT(AI7, SEARCH("_raw",AI7,1)-1),'Data Dictionary'!$L$8:$L$36,0))," (Raw)"),""))</f>
        <v/>
      </c>
      <c r="AJ6" s="187" t="str">
        <f>IFERROR(INDEX('Data Dictionary'!$E$8:$E$36,MATCH(AJ7,'Data Dictionary'!$K$8:$K$36,0)),IFERROR(CONCATENATE(INDEX('Data Dictionary'!$E$8:$E$36,MATCH(LEFT(AJ7, SEARCH("_raw",AJ7,1)-1),'Data Dictionary'!$L$8:$L$36,0))," (Raw)"),""))</f>
        <v/>
      </c>
      <c r="AK6" s="101"/>
    </row>
    <row r="7" spans="1:37" s="94" customFormat="1" x14ac:dyDescent="0.2">
      <c r="A7" s="188"/>
      <c r="B7" s="188"/>
      <c r="C7" s="188"/>
      <c r="D7" s="218"/>
      <c r="E7" s="218"/>
      <c r="F7" s="102"/>
      <c r="G7" s="189"/>
      <c r="H7" s="189"/>
      <c r="I7" s="189"/>
      <c r="J7" s="243" t="s">
        <v>608</v>
      </c>
      <c r="K7" s="243" t="s">
        <v>609</v>
      </c>
      <c r="L7" s="244" t="s">
        <v>2</v>
      </c>
      <c r="M7" s="247" t="s">
        <v>387</v>
      </c>
      <c r="N7" s="247" t="s">
        <v>522</v>
      </c>
      <c r="O7" s="247" t="s">
        <v>620</v>
      </c>
      <c r="P7" s="247" t="s">
        <v>469</v>
      </c>
      <c r="Q7" s="247" t="s">
        <v>523</v>
      </c>
      <c r="R7" s="247" t="s">
        <v>621</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682</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683</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44753</v>
      </c>
      <c r="K13" s="242">
        <v>44778</v>
      </c>
      <c r="L13" s="91" t="s">
        <v>13</v>
      </c>
      <c r="M13" s="192">
        <v>4.6297376093294398</v>
      </c>
      <c r="N13" s="192">
        <v>0</v>
      </c>
      <c r="O13" s="192" t="s">
        <v>409</v>
      </c>
      <c r="P13" s="192">
        <v>39.6</v>
      </c>
      <c r="Q13" s="192" t="s">
        <v>409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1.4846149779161828</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7</v>
      </c>
      <c r="J14" s="242">
        <v>44753</v>
      </c>
      <c r="K14" s="242">
        <v>45294</v>
      </c>
      <c r="L14" s="91" t="s">
        <v>15</v>
      </c>
      <c r="M14" s="192">
        <v>0.314868804664724</v>
      </c>
      <c r="N14" s="192">
        <v>7</v>
      </c>
      <c r="O14" s="192" t="s">
        <v>409</v>
      </c>
      <c r="P14" s="192">
        <v>54.4</v>
      </c>
      <c r="Q14" s="192" t="s">
        <v>877</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684</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0</v>
      </c>
      <c r="O21" s="192">
        <v>10</v>
      </c>
      <c r="P21" s="192">
        <v>22.1</v>
      </c>
      <c r="Q21" s="192" t="s">
        <v>409</v>
      </c>
      <c r="R21" s="192" t="s">
        <v>773</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0</v>
      </c>
      <c r="J25" s="242">
        <v>44753</v>
      </c>
      <c r="K25" s="242">
        <v>44855</v>
      </c>
      <c r="L25" s="91" t="s">
        <v>35</v>
      </c>
      <c r="M25" s="192">
        <v>5.8250728862973702</v>
      </c>
      <c r="N25" s="192">
        <v>0</v>
      </c>
      <c r="O25" s="192" t="s">
        <v>409</v>
      </c>
      <c r="P25" s="192">
        <v>35.5</v>
      </c>
      <c r="Q25" s="192" t="s">
        <v>409</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8.6695068979860324</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10</v>
      </c>
      <c r="J31" s="242">
        <v>44753</v>
      </c>
      <c r="K31" s="242">
        <v>45154</v>
      </c>
      <c r="L31" s="91" t="s">
        <v>46</v>
      </c>
      <c r="M31" s="192">
        <v>7.5160349854227402</v>
      </c>
      <c r="N31" s="192">
        <v>0</v>
      </c>
      <c r="O31" s="192">
        <v>10</v>
      </c>
      <c r="P31" s="192">
        <v>29.7</v>
      </c>
      <c r="Q31" s="192" t="s">
        <v>409</v>
      </c>
      <c r="R31" s="192" t="s">
        <v>822</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685</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774</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0</v>
      </c>
      <c r="J34" s="242">
        <v>44753</v>
      </c>
      <c r="K34" s="242">
        <v>45188</v>
      </c>
      <c r="L34" s="91" t="s">
        <v>50</v>
      </c>
      <c r="M34" s="192">
        <v>1.24781341107871</v>
      </c>
      <c r="N34" s="192">
        <v>0</v>
      </c>
      <c r="O34" s="192" t="s">
        <v>409</v>
      </c>
      <c r="P34" s="192">
        <v>51.2</v>
      </c>
      <c r="Q34" s="192" t="s">
        <v>409</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686</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44753</v>
      </c>
      <c r="K43" s="242">
        <v>44855</v>
      </c>
      <c r="L43" s="91" t="s">
        <v>66</v>
      </c>
      <c r="M43" s="192">
        <v>0</v>
      </c>
      <c r="N43" s="192">
        <v>0</v>
      </c>
      <c r="O43" s="192" t="s">
        <v>409</v>
      </c>
      <c r="P43" s="192">
        <v>56.2</v>
      </c>
      <c r="Q43" s="192" t="s">
        <v>409</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4.0355562548072887</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44753</v>
      </c>
      <c r="K44" s="242">
        <v>45294</v>
      </c>
      <c r="L44" s="91" t="s">
        <v>68</v>
      </c>
      <c r="M44" s="192">
        <v>2.3265306122448899</v>
      </c>
      <c r="N44" s="192">
        <v>7</v>
      </c>
      <c r="O44" s="192" t="s">
        <v>409</v>
      </c>
      <c r="P44" s="192">
        <v>47.5</v>
      </c>
      <c r="Q44" s="192" t="s">
        <v>878</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764</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7</v>
      </c>
      <c r="O47" s="192">
        <v>10</v>
      </c>
      <c r="P47" s="192">
        <v>26.1</v>
      </c>
      <c r="Q47" s="192" t="s">
        <v>879</v>
      </c>
      <c r="R47" s="192" t="s">
        <v>622</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0</v>
      </c>
      <c r="J48" s="242">
        <v>44753</v>
      </c>
      <c r="K48" s="242">
        <v>44778</v>
      </c>
      <c r="L48" s="91" t="s">
        <v>73</v>
      </c>
      <c r="M48" s="192">
        <v>8.5072886297375998</v>
      </c>
      <c r="N48" s="192">
        <v>0</v>
      </c>
      <c r="O48" s="192" t="s">
        <v>409</v>
      </c>
      <c r="P48" s="192">
        <v>26.3</v>
      </c>
      <c r="Q48" s="192" t="s">
        <v>409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6.5420817649462313</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10</v>
      </c>
      <c r="J52" s="242">
        <v>44753</v>
      </c>
      <c r="K52" s="242">
        <v>45232</v>
      </c>
      <c r="L52" s="91" t="s">
        <v>81</v>
      </c>
      <c r="M52" s="192">
        <v>4.2798833819241997</v>
      </c>
      <c r="N52" s="192">
        <v>0</v>
      </c>
      <c r="O52" s="192">
        <v>10</v>
      </c>
      <c r="P52" s="192">
        <v>40.799999999999997</v>
      </c>
      <c r="Q52" s="192" t="s">
        <v>409</v>
      </c>
      <c r="R52" s="192" t="s">
        <v>844</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687</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t="s">
        <v>409</v>
      </c>
      <c r="L55" s="91" t="s">
        <v>688</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9.3957375113358825</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10</v>
      </c>
      <c r="J59" s="242">
        <v>44753</v>
      </c>
      <c r="K59" s="242">
        <v>45232</v>
      </c>
      <c r="L59" s="91" t="s">
        <v>91</v>
      </c>
      <c r="M59" s="192">
        <v>8.8279883381924193</v>
      </c>
      <c r="N59" s="192">
        <v>0</v>
      </c>
      <c r="O59" s="192">
        <v>10</v>
      </c>
      <c r="P59" s="192">
        <v>25.2</v>
      </c>
      <c r="Q59" s="192" t="s">
        <v>409</v>
      </c>
      <c r="R59" s="192" t="s">
        <v>845</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775</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0</v>
      </c>
      <c r="O69" s="192">
        <v>10</v>
      </c>
      <c r="P69" s="192">
        <v>37.799999999999997</v>
      </c>
      <c r="Q69" s="192" t="s">
        <v>409</v>
      </c>
      <c r="R69" s="192" t="s">
        <v>623</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783</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0</v>
      </c>
      <c r="J72" s="242">
        <v>44753</v>
      </c>
      <c r="K72" s="242">
        <v>44855</v>
      </c>
      <c r="L72" s="91" t="s">
        <v>116</v>
      </c>
      <c r="M72" s="192">
        <v>0</v>
      </c>
      <c r="N72" s="192">
        <v>0</v>
      </c>
      <c r="O72" s="192" t="s">
        <v>409</v>
      </c>
      <c r="P72" s="192">
        <v>61.9</v>
      </c>
      <c r="Q72" s="192" t="s">
        <v>409</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689</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787</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7</v>
      </c>
      <c r="J76" s="242">
        <v>44753</v>
      </c>
      <c r="K76" s="242">
        <v>44855</v>
      </c>
      <c r="L76" s="91" t="s">
        <v>121</v>
      </c>
      <c r="M76" s="192">
        <v>0</v>
      </c>
      <c r="N76" s="192">
        <v>7</v>
      </c>
      <c r="O76" s="192" t="s">
        <v>409</v>
      </c>
      <c r="P76" s="192">
        <v>67.2</v>
      </c>
      <c r="Q76" s="192" t="s">
        <v>880</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690</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7</v>
      </c>
      <c r="O80" s="192">
        <v>10</v>
      </c>
      <c r="P80" s="192">
        <v>26.8</v>
      </c>
      <c r="Q80" s="192" t="s">
        <v>881</v>
      </c>
      <c r="R80" s="192" t="s">
        <v>776</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0</v>
      </c>
      <c r="O83" s="192">
        <v>10</v>
      </c>
      <c r="P83" s="192">
        <v>17.399999999999999</v>
      </c>
      <c r="Q83" s="192" t="s">
        <v>409</v>
      </c>
      <c r="R83" s="192" t="s">
        <v>778</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691</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779</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692</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693</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624</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3.2198364770241779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44753</v>
      </c>
      <c r="K95" s="242">
        <v>45307</v>
      </c>
      <c r="L95" s="91" t="s">
        <v>150</v>
      </c>
      <c r="M95" s="192">
        <v>1.48104956268221</v>
      </c>
      <c r="N95" s="192">
        <v>7</v>
      </c>
      <c r="O95" s="192" t="s">
        <v>409</v>
      </c>
      <c r="P95" s="192">
        <v>50.4</v>
      </c>
      <c r="Q95" s="192" t="s">
        <v>884</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694</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v>
      </c>
      <c r="J97" s="242">
        <v>44753</v>
      </c>
      <c r="K97" s="242">
        <v>44839</v>
      </c>
      <c r="L97" s="91" t="s">
        <v>152</v>
      </c>
      <c r="M97" s="192">
        <v>3.6967930029154501</v>
      </c>
      <c r="N97" s="192">
        <v>0</v>
      </c>
      <c r="O97" s="192" t="s">
        <v>409</v>
      </c>
      <c r="P97" s="192">
        <v>42.8</v>
      </c>
      <c r="Q97" s="192" t="s">
        <v>409</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0</v>
      </c>
      <c r="O108" s="192">
        <v>10</v>
      </c>
      <c r="P108" s="192">
        <v>38.799999999999997</v>
      </c>
      <c r="Q108" s="192" t="s">
        <v>409</v>
      </c>
      <c r="R108" s="192" t="s">
        <v>680</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6.1752822435231254</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44753</v>
      </c>
      <c r="K109" s="242">
        <v>45154</v>
      </c>
      <c r="L109" s="91" t="s">
        <v>174</v>
      </c>
      <c r="M109" s="192">
        <v>3.8134110787172002</v>
      </c>
      <c r="N109" s="192">
        <v>0</v>
      </c>
      <c r="O109" s="192">
        <v>10</v>
      </c>
      <c r="P109" s="192">
        <v>42.4</v>
      </c>
      <c r="Q109" s="192" t="s">
        <v>409</v>
      </c>
      <c r="R109" s="192" t="s">
        <v>823</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7.053729654644858</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7</v>
      </c>
      <c r="J110" s="242">
        <v>44753</v>
      </c>
      <c r="K110" s="242">
        <v>45294</v>
      </c>
      <c r="L110" s="91" t="s">
        <v>176</v>
      </c>
      <c r="M110" s="192">
        <v>7.1078717201166102</v>
      </c>
      <c r="N110" s="192">
        <v>7</v>
      </c>
      <c r="O110" s="192" t="s">
        <v>409</v>
      </c>
      <c r="P110" s="192">
        <v>31.1</v>
      </c>
      <c r="Q110" s="192" t="s">
        <v>882</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625</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45145</v>
      </c>
      <c r="L121" s="91" t="s">
        <v>195</v>
      </c>
      <c r="M121" s="192">
        <v>6.2332361516034904</v>
      </c>
      <c r="N121" s="192">
        <v>0</v>
      </c>
      <c r="O121" s="192">
        <v>10</v>
      </c>
      <c r="P121" s="192">
        <v>34.1</v>
      </c>
      <c r="Q121" s="192" t="s">
        <v>409</v>
      </c>
      <c r="R121" s="192" t="s">
        <v>824</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t="s">
        <v>409</v>
      </c>
      <c r="L126" s="91" t="s">
        <v>695</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696</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697</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8.2737422304315711</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10</v>
      </c>
      <c r="J132" s="242">
        <v>44753</v>
      </c>
      <c r="K132" s="242">
        <v>45294</v>
      </c>
      <c r="L132" s="91" t="s">
        <v>210</v>
      </c>
      <c r="M132" s="192">
        <v>6.8454810495626797</v>
      </c>
      <c r="N132" s="192">
        <v>0</v>
      </c>
      <c r="O132" s="192">
        <v>10</v>
      </c>
      <c r="P132" s="192">
        <v>32</v>
      </c>
      <c r="Q132" s="192" t="s">
        <v>409</v>
      </c>
      <c r="R132" s="192" t="s">
        <v>865</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8.7864194175305563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45271</v>
      </c>
      <c r="L136" s="91" t="s">
        <v>218</v>
      </c>
      <c r="M136" s="192">
        <v>7.7201166180758003</v>
      </c>
      <c r="N136" s="192">
        <v>0</v>
      </c>
      <c r="O136" s="192">
        <v>10</v>
      </c>
      <c r="P136" s="192">
        <v>29</v>
      </c>
      <c r="Q136" s="192" t="s">
        <v>409</v>
      </c>
      <c r="R136" s="192" t="s">
        <v>856</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6.4973643456584149</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10</v>
      </c>
      <c r="J140" s="242">
        <v>44753</v>
      </c>
      <c r="K140" s="242">
        <v>45142</v>
      </c>
      <c r="L140" s="91" t="s">
        <v>226</v>
      </c>
      <c r="M140" s="192">
        <v>4.2215743440233204</v>
      </c>
      <c r="N140" s="192">
        <v>0</v>
      </c>
      <c r="O140" s="192">
        <v>10</v>
      </c>
      <c r="P140" s="192">
        <v>41</v>
      </c>
      <c r="Q140" s="192" t="s">
        <v>409</v>
      </c>
      <c r="R140" s="192" t="s">
        <v>819</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698</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777</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10</v>
      </c>
      <c r="J146" s="242">
        <v>44753</v>
      </c>
      <c r="K146" s="242">
        <v>45201</v>
      </c>
      <c r="L146" s="91" t="s">
        <v>236</v>
      </c>
      <c r="M146" s="192">
        <v>0</v>
      </c>
      <c r="N146" s="192">
        <v>0</v>
      </c>
      <c r="O146" s="192">
        <v>10</v>
      </c>
      <c r="P146" s="192">
        <v>56.4</v>
      </c>
      <c r="Q146" s="192" t="s">
        <v>409</v>
      </c>
      <c r="R146" s="192" t="s">
        <v>840</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699</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45232</v>
      </c>
      <c r="L150" s="91" t="s">
        <v>242</v>
      </c>
      <c r="M150" s="192">
        <v>5.0962099125364402</v>
      </c>
      <c r="N150" s="192">
        <v>0</v>
      </c>
      <c r="O150" s="192">
        <v>10</v>
      </c>
      <c r="P150" s="192">
        <v>38</v>
      </c>
      <c r="Q150" s="192" t="s">
        <v>409</v>
      </c>
      <c r="R150" s="192" t="s">
        <v>846</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0</v>
      </c>
      <c r="J152" s="242">
        <v>44753</v>
      </c>
      <c r="K152" s="242">
        <v>44855</v>
      </c>
      <c r="L152" s="91" t="s">
        <v>246</v>
      </c>
      <c r="M152" s="192">
        <v>0</v>
      </c>
      <c r="N152" s="192">
        <v>0</v>
      </c>
      <c r="O152" s="192" t="s">
        <v>409</v>
      </c>
      <c r="P152" s="192">
        <v>64.7</v>
      </c>
      <c r="Q152" s="192" t="s">
        <v>409</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7.9135268184002063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10</v>
      </c>
      <c r="J154" s="242">
        <v>44753</v>
      </c>
      <c r="K154" s="242">
        <v>45142</v>
      </c>
      <c r="L154" s="91" t="s">
        <v>250</v>
      </c>
      <c r="M154" s="192">
        <v>6.2623906705539296</v>
      </c>
      <c r="N154" s="192">
        <v>0</v>
      </c>
      <c r="O154" s="192">
        <v>10</v>
      </c>
      <c r="P154" s="192">
        <v>34</v>
      </c>
      <c r="Q154" s="192" t="s">
        <v>409</v>
      </c>
      <c r="R154" s="192" t="s">
        <v>820</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t="s">
        <v>409</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0</v>
      </c>
      <c r="J160" s="242">
        <v>44753</v>
      </c>
      <c r="K160" s="242">
        <v>44855</v>
      </c>
      <c r="L160" s="91" t="s">
        <v>262</v>
      </c>
      <c r="M160" s="192">
        <v>0.16909620991253799</v>
      </c>
      <c r="N160" s="192">
        <v>0</v>
      </c>
      <c r="O160" s="192" t="s">
        <v>409</v>
      </c>
      <c r="P160" s="192">
        <v>54.9</v>
      </c>
      <c r="Q160" s="192" t="s">
        <v>409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44753</v>
      </c>
      <c r="K164" s="242">
        <v>44855</v>
      </c>
      <c r="L164" s="91" t="s">
        <v>270</v>
      </c>
      <c r="M164" s="192">
        <v>0</v>
      </c>
      <c r="N164" s="192">
        <v>0</v>
      </c>
      <c r="O164" s="192" t="s">
        <v>409</v>
      </c>
      <c r="P164" s="192">
        <v>55.7</v>
      </c>
      <c r="Q164" s="192" t="s">
        <v>409</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700</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701</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702</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0</v>
      </c>
      <c r="J175" s="242">
        <v>44753</v>
      </c>
      <c r="K175" s="242">
        <v>44855</v>
      </c>
      <c r="L175" s="91" t="s">
        <v>285</v>
      </c>
      <c r="M175" s="192">
        <v>3.08454810495626</v>
      </c>
      <c r="N175" s="192">
        <v>0</v>
      </c>
      <c r="O175" s="192" t="s">
        <v>409</v>
      </c>
      <c r="P175" s="192">
        <v>44.9</v>
      </c>
      <c r="Q175" s="192" t="s">
        <v>409</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45145</v>
      </c>
      <c r="L176" s="91" t="s">
        <v>287</v>
      </c>
      <c r="M176" s="192">
        <v>7.9241982507288604</v>
      </c>
      <c r="N176" s="192">
        <v>0</v>
      </c>
      <c r="O176" s="192">
        <v>10</v>
      </c>
      <c r="P176" s="192">
        <v>28.3</v>
      </c>
      <c r="Q176" s="192" t="s">
        <v>409</v>
      </c>
      <c r="R176" s="192" t="s">
        <v>825</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703</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0</v>
      </c>
      <c r="O185" s="192">
        <v>10</v>
      </c>
      <c r="P185" s="192">
        <v>21.3</v>
      </c>
      <c r="Q185" s="192" t="s">
        <v>409</v>
      </c>
      <c r="R185" s="192" t="s">
        <v>681</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7.7271246146607213</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10</v>
      </c>
      <c r="J187" s="242">
        <v>44753</v>
      </c>
      <c r="K187" s="242">
        <v>45174</v>
      </c>
      <c r="L187" s="91" t="s">
        <v>306</v>
      </c>
      <c r="M187" s="192">
        <v>5.9708454810495599</v>
      </c>
      <c r="N187" s="192">
        <v>0</v>
      </c>
      <c r="O187" s="192">
        <v>10</v>
      </c>
      <c r="P187" s="192">
        <v>35</v>
      </c>
      <c r="Q187" s="192" t="s">
        <v>409</v>
      </c>
      <c r="R187" s="192" t="s">
        <v>829</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704</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705</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0</v>
      </c>
      <c r="J196" s="242">
        <v>44753</v>
      </c>
      <c r="K196" s="242">
        <v>44753</v>
      </c>
      <c r="L196" s="91" t="s">
        <v>318</v>
      </c>
      <c r="M196" s="192">
        <v>9.2069970845480995</v>
      </c>
      <c r="N196" s="192">
        <v>0</v>
      </c>
      <c r="O196" s="192" t="s">
        <v>409</v>
      </c>
      <c r="P196" s="192">
        <v>23.9</v>
      </c>
      <c r="Q196" s="192" t="s">
        <v>409</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t="s">
        <v>409</v>
      </c>
      <c r="L207" s="91" t="s">
        <v>706</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0</v>
      </c>
      <c r="O208" s="192">
        <v>10</v>
      </c>
      <c r="P208" s="192">
        <v>31.3</v>
      </c>
      <c r="Q208" s="192" t="s">
        <v>409</v>
      </c>
      <c r="R208" s="192" t="s">
        <v>710</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7.4387685115165407</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44753</v>
      </c>
      <c r="K209" s="242">
        <v>45271</v>
      </c>
      <c r="L209" s="91" t="s">
        <v>341</v>
      </c>
      <c r="M209" s="192">
        <v>5.5335276967929996</v>
      </c>
      <c r="N209" s="192">
        <v>0</v>
      </c>
      <c r="O209" s="192">
        <v>10</v>
      </c>
      <c r="P209" s="192">
        <v>36.5</v>
      </c>
      <c r="Q209" s="192" t="s">
        <v>409</v>
      </c>
      <c r="R209" s="192" t="s">
        <v>857</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0</v>
      </c>
      <c r="J212" s="242">
        <v>44753</v>
      </c>
      <c r="K212" s="242">
        <v>44855</v>
      </c>
      <c r="L212" s="91" t="s">
        <v>346</v>
      </c>
      <c r="M212" s="192">
        <v>0</v>
      </c>
      <c r="N212" s="192">
        <v>0</v>
      </c>
      <c r="O212" s="192" t="s">
        <v>409</v>
      </c>
      <c r="P212" s="192">
        <v>75.900000000000006</v>
      </c>
      <c r="Q212" s="192" t="s">
        <v>409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707</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708</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709</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9.1918331097973756</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44753</v>
      </c>
      <c r="K224" s="242">
        <v>45308</v>
      </c>
      <c r="L224" s="91" t="s">
        <v>360</v>
      </c>
      <c r="M224" s="192">
        <v>8.4489795918367303</v>
      </c>
      <c r="N224" s="192">
        <v>7</v>
      </c>
      <c r="O224" s="192">
        <v>10</v>
      </c>
      <c r="P224" s="192">
        <v>26.5</v>
      </c>
      <c r="Q224" s="192" t="s">
        <v>885</v>
      </c>
      <c r="R224" s="192" t="s">
        <v>905</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45099</v>
      </c>
      <c r="L225" s="91" t="s">
        <v>362</v>
      </c>
      <c r="M225" s="192">
        <v>6.72886297376093</v>
      </c>
      <c r="N225" s="192">
        <v>0</v>
      </c>
      <c r="O225" s="192">
        <v>10</v>
      </c>
      <c r="P225" s="192">
        <v>32.4</v>
      </c>
      <c r="Q225" s="192" t="s">
        <v>409</v>
      </c>
      <c r="R225" s="192" t="s">
        <v>810</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4" priority="47" stopIfTrue="1">
      <formula>G1=""</formula>
    </cfRule>
  </conditionalFormatting>
  <conditionalFormatting sqref="G8:H225">
    <cfRule type="expression" dxfId="283" priority="36" stopIfTrue="1">
      <formula>G8=""</formula>
    </cfRule>
  </conditionalFormatting>
  <conditionalFormatting sqref="H1:H5">
    <cfRule type="expression" dxfId="281" priority="58">
      <formula>H1=10</formula>
    </cfRule>
    <cfRule type="cellIs" dxfId="279" priority="56" operator="between">
      <formula>0</formula>
      <formula>6.999</formula>
    </cfRule>
    <cfRule type="cellIs" dxfId="277" priority="57" operator="between">
      <formula>7</formula>
      <formula>9.99</formula>
    </cfRule>
  </conditionalFormatting>
  <conditionalFormatting sqref="H8:H225">
    <cfRule type="cellIs" dxfId="274" priority="39" stopIfTrue="1" operator="greaterThanOrEqual">
      <formula>0</formula>
    </cfRule>
  </conditionalFormatting>
  <conditionalFormatting sqref="I1:I5">
    <cfRule type="cellIs" dxfId="273" priority="53" operator="between">
      <formula>0</formula>
      <formula>6.999</formula>
    </cfRule>
    <cfRule type="cellIs" dxfId="272" priority="45" operator="between">
      <formula>7</formula>
      <formula>9.99</formula>
    </cfRule>
    <cfRule type="expression" dxfId="271" priority="52">
      <formula>I1=""</formula>
    </cfRule>
    <cfRule type="cellIs" dxfId="270" priority="54" operator="between">
      <formula>7</formula>
      <formula>9.99</formula>
    </cfRule>
    <cfRule type="expression" dxfId="269" priority="55">
      <formula>I1=10</formula>
    </cfRule>
    <cfRule type="expression" dxfId="268" priority="46">
      <formula>I1=10</formula>
    </cfRule>
    <cfRule type="expression" dxfId="267" priority="43">
      <formula>I1=""</formula>
    </cfRule>
    <cfRule type="cellIs" dxfId="266" priority="44" operator="between">
      <formula>0</formula>
      <formula>6.999</formula>
    </cfRule>
  </conditionalFormatting>
  <conditionalFormatting sqref="I8:I225">
    <cfRule type="cellIs" dxfId="264" priority="35" stopIfTrue="1" operator="greaterThanOrEqual">
      <formula>0</formula>
    </cfRule>
    <cfRule type="expression" dxfId="263"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1" priority="107">
      <formula>$L8&lt;&gt;$C8</formula>
    </cfRule>
  </conditionalFormatting>
  <conditionalFormatting sqref="M7:R225 Y8:Z197">
    <cfRule type="expression" dxfId="260"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59" priority="4">
      <formula>M2=L2</formula>
    </cfRule>
    <cfRule type="expression" dxfId="258" priority="5">
      <formula>M2&lt;&gt;L2</formula>
    </cfRule>
    <cfRule type="expression" dxfId="257" priority="6">
      <formula>M2=L2</formula>
    </cfRule>
  </conditionalFormatting>
  <conditionalFormatting sqref="M6:Z6">
    <cfRule type="expression" dxfId="256" priority="3">
      <formula>ISNUMBER(SEARCH("_raw",M$7))</formula>
    </cfRule>
  </conditionalFormatting>
  <conditionalFormatting sqref="W2:Z3">
    <cfRule type="expression" dxfId="255" priority="7">
      <formula>W2=R2</formula>
    </cfRule>
    <cfRule type="expression" dxfId="254" priority="9">
      <formula>W2=R2</formula>
    </cfRule>
    <cfRule type="expression" dxfId="253" priority="8">
      <formula>W2&lt;&gt;R2</formula>
    </cfRule>
  </conditionalFormatting>
  <conditionalFormatting sqref="AA2:AD3">
    <cfRule type="expression" dxfId="252" priority="758">
      <formula>AA2&lt;&gt;X2</formula>
    </cfRule>
    <cfRule type="expression" dxfId="251" priority="757">
      <formula>AA2=X2</formula>
    </cfRule>
  </conditionalFormatting>
  <conditionalFormatting sqref="AA2:AD4">
    <cfRule type="expression" dxfId="250" priority="760">
      <formula>AA2=X2</formula>
    </cfRule>
  </conditionalFormatting>
  <conditionalFormatting sqref="AA6:AF6">
    <cfRule type="expression" dxfId="249" priority="29" stopIfTrue="1">
      <formula>ISNUMBER(SEARCH("_raw",AA$7))</formula>
    </cfRule>
  </conditionalFormatting>
  <conditionalFormatting sqref="AE2:AF3">
    <cfRule type="expression" dxfId="248" priority="690">
      <formula>AE2&lt;&gt;Z2</formula>
    </cfRule>
    <cfRule type="expression" dxfId="247" priority="689">
      <formula>AE2=Z2</formula>
    </cfRule>
  </conditionalFormatting>
  <conditionalFormatting sqref="AE2:AF4">
    <cfRule type="expression" dxfId="246"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7" activePane="bottomLeft" state="frozen"/>
      <selection pane="bottomLeft" activeCell="G8" sqref="G8"/>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34.5703125"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Dictionary'!$I$8:$I$36,MATCH(M7,'Data Dictionary'!$K$8:$K$36,0)),"")</f>
        <v>2</v>
      </c>
      <c r="N4" s="180">
        <f>IFERROR(INDEX('Data Dictionary'!$I$8:$I$36,MATCH(N7,'Data Dictionary'!$K$8:$K$36,0)),"")</f>
        <v>1</v>
      </c>
      <c r="O4" s="180">
        <f>IFERROR(INDEX('Data Dictionary'!$I$8:$I$36,MATCH(O7,'Data Dictionary'!$K$8:$K$36,0)),"")</f>
        <v>0</v>
      </c>
      <c r="P4" s="180">
        <f>IFERROR(INDEX('Data Dictionary'!$I$8:$I$36,MATCH(P7,'Data Dictionary'!$K$8:$K$36,0)),"")</f>
        <v>0</v>
      </c>
      <c r="Q4" s="180">
        <f>IFERROR(INDEX('Data Dictionary'!$I$8:$I$36,MATCH(Q7,'Data Dictionary'!$K$8:$K$36,0)),"")</f>
        <v>0</v>
      </c>
      <c r="R4" s="180" t="str">
        <f>IFERROR(INDEX('Data Dictionary'!$I$8:$I$36,MATCH(R7,'Data Dictionary'!$K$8:$K$36,0)),"")</f>
        <v/>
      </c>
      <c r="S4" s="180" t="str">
        <f>IFERROR(INDEX('Data Dictionary'!$I$8:$I$36,MATCH(S7,'Data Dictionary'!$K$8:$K$36,0)),"")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0</v>
      </c>
      <c r="O5" s="181">
        <f>IFERROR(INDEX('Data Dictionary'!$J$8:$J$36,MATCH(O7,'Data Dictionary'!$K$8:$K$36,0)),"")</f>
        <v>1</v>
      </c>
      <c r="P5" s="181">
        <f>IFERROR(INDEX('Data Dictionary'!$J$8:$J$36,MATCH(P7,'Data Dictionary'!$K$8:$K$36,0)),"")</f>
        <v>1</v>
      </c>
      <c r="Q5" s="181">
        <f>IFERROR(INDEX('Data Dictionary'!$J$8:$J$36,MATCH(Q7,'Data Dictionary'!$K$8:$K$36,0)),"")</f>
        <v>1</v>
      </c>
      <c r="R5" s="181" t="str">
        <f>IFERROR(INDEX('Data Dictionary'!$J$8:$J$36,MATCH(R7,'Data Dictionary'!$K$8:$K$36,0)),"")</f>
        <v/>
      </c>
      <c r="S5" s="181" t="str">
        <f>IFERROR(INDEX('Data Dictionary'!$J$8:$J$36,MATCH(S7,'Data Dictionary'!$K$8:$K$36,0)),"")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440</v>
      </c>
      <c r="J6" s="240" t="s">
        <v>610</v>
      </c>
      <c r="K6" s="240" t="s">
        <v>611</v>
      </c>
      <c r="L6" s="203"/>
      <c r="M6" s="246" t="str">
        <f>IFERROR(INDEX('Data Dictionary'!$E$8:$E$36,MATCH(M7,'Data Dictionary'!$K$8:$K$36,0)),IFERROR(CONCATENATE(INDEX('Data Dictionary'!$E$8:$E$36,MATCH(LEFT(M7, SEARCH("_raw",M7,1)-1),'Data Dictionary'!$L$8:$L$36,0))," (Raw)"),""))</f>
        <v>Proteus Composite Index</v>
      </c>
      <c r="N6" s="246" t="str">
        <f>IFERROR(INDEX('Data Dictionary'!$E$8:$E$36,MATCH(N7,'Data Dictionary'!$K$8:$K$36,0)),IFERROR(CONCATENATE(INDEX('Data Dictionary'!$E$8:$E$36,MATCH(LEFT(N7, SEARCH("_raw",N7,1)-1),'Data Dictionary'!$L$8:$L$36,0))," (Raw)"),""))</f>
        <v>Global Food Security Index</v>
      </c>
      <c r="O6" s="246" t="str">
        <f>IFERROR(INDEX('Data Dictionary'!$E$8:$E$36,MATCH(O7,'Data Dictionary'!$K$8:$K$36,0)),IFERROR(CONCATENATE(INDEX('Data Dictionary'!$E$8:$E$36,MATCH(LEFT(O7, SEARCH("_raw",O7,1)-1),'Data Dictionary'!$L$8:$L$36,0))," (Raw)"),""))</f>
        <v>FAO WFP Warning</v>
      </c>
      <c r="P6" s="246" t="str">
        <f>IFERROR(INDEX('Data Dictionary'!$E$8:$E$36,MATCH(P7,'Data Dictionary'!$K$8:$K$36,0)),IFERROR(CONCATENATE(INDEX('Data Dictionary'!$E$8:$E$36,MATCH(LEFT(P7, SEARCH("_raw",P7,1)-1),'Data Dictionary'!$L$8:$L$36,0))," (Raw)"),""))</f>
        <v>FEWS NET Score</v>
      </c>
      <c r="Q6" s="246" t="str">
        <f>IFERROR(INDEX('Data Dictionary'!$E$8:$E$36,MATCH(Q7,'Data Dictionary'!$K$8:$K$36,0)),IFERROR(CONCATENATE(INDEX('Data Dictionary'!$E$8:$E$36,MATCH(LEFT(Q7, SEARCH("_raw",Q7,1)-1),'Data Dictionary'!$L$8:$L$36,0))," (Raw)"),""))</f>
        <v>Food Price Inflation</v>
      </c>
      <c r="R6" s="246" t="str">
        <f>IFERROR(INDEX('Data Dictionary'!$E$8:$E$36,MATCH(R7,'Data Dictionary'!$K$8:$K$36,0)),IFERROR(CONCATENATE(INDEX('Data Dictionary'!$E$8:$E$36,MATCH(LEFT(R7, SEARCH("_raw",R7,1)-1),'Data Dictionary'!$L$8:$L$36,0))," (Raw)"),""))</f>
        <v>Proteus Composite Index (Raw)</v>
      </c>
      <c r="S6" s="246" t="str">
        <f>IFERROR(INDEX('Data Dictionary'!$E$8:$E$36,MATCH(S7,'Data Dictionary'!$K$8:$K$36,0)),IFERROR(CONCATENATE(INDEX('Data Dictionary'!$E$8:$E$36,MATCH(LEFT(S7, SEARCH("_raw",S7,1)-1),'Data Dictionary'!$L$8:$L$36,0))," (Raw)"),""))</f>
        <v>Global Food Security Index (Raw)</v>
      </c>
      <c r="T6" s="246" t="str">
        <f>IFERROR(INDEX('Data Dictionary'!$E$8:$E$36,MATCH(T7,'Data Dictionary'!$K$8:$K$36,0)),IFERROR(CONCATENATE(INDEX('Data Dictionary'!$E$8:$E$36,MATCH(LEFT(T7, SEARCH("_raw",T7,1)-1),'Data Dictionary'!$L$8:$L$36,0))," (Raw)"),""))</f>
        <v>FAO WFP Warning (Raw)</v>
      </c>
      <c r="U6" s="246"/>
      <c r="V6" s="246"/>
      <c r="W6" s="246" t="str">
        <f>IFERROR(INDEX('Data Dictionary'!$E$8:$E$36,MATCH(W7,'Data Dictionary'!$K$8:$K$36,0)),IFERROR(CONCATENATE(INDEX('Data Dictionary'!$E$8:$E$36,MATCH(LEFT(W7, SEARCH("_raw",W7,1)-1),'Data Dictionary'!$L$8:$L$36,0))," (Raw)"),""))</f>
        <v/>
      </c>
      <c r="X6" s="246" t="str">
        <f>IFERROR(INDEX('Data Dictionary'!$E$8:$E$36,MATCH(X7,'Data Dictionary'!$K$8:$K$36,0)),IFERROR(CONCATENATE(INDEX('Data Dictionary'!$E$8:$E$36,MATCH(LEFT(X7, SEARCH("_raw",X7,1)-1),'Data Dictionary'!$L$8:$L$36,0))," (Raw)"),""))</f>
        <v/>
      </c>
      <c r="Y6" s="246"/>
      <c r="Z6" s="246"/>
      <c r="AA6" s="99"/>
      <c r="AB6" s="99"/>
      <c r="AC6" s="99"/>
    </row>
    <row r="7" spans="1:38" s="94" customFormat="1" ht="29" x14ac:dyDescent="0.2">
      <c r="A7" s="198"/>
      <c r="B7" s="188"/>
      <c r="C7" s="188"/>
      <c r="D7" s="218"/>
      <c r="E7" s="218"/>
      <c r="F7" s="102"/>
      <c r="G7" s="189"/>
      <c r="H7" s="189"/>
      <c r="I7" s="189"/>
      <c r="J7" s="243" t="s">
        <v>608</v>
      </c>
      <c r="K7" s="243" t="s">
        <v>609</v>
      </c>
      <c r="L7" s="244" t="s">
        <v>2</v>
      </c>
      <c r="M7" s="247" t="s">
        <v>386</v>
      </c>
      <c r="N7" s="247" t="s">
        <v>758</v>
      </c>
      <c r="O7" s="247" t="s">
        <v>765</v>
      </c>
      <c r="P7" s="247" t="s">
        <v>438</v>
      </c>
      <c r="Q7" s="247" t="s">
        <v>392</v>
      </c>
      <c r="R7" s="247" t="s">
        <v>470</v>
      </c>
      <c r="S7" s="247" t="s">
        <v>759</v>
      </c>
      <c r="T7" s="247" t="s">
        <v>766</v>
      </c>
      <c r="U7" s="247" t="s">
        <v>536</v>
      </c>
      <c r="V7" s="247" t="s">
        <v>534</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682</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8.3666002653407556</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7</v>
      </c>
      <c r="J9" s="242">
        <v>44753</v>
      </c>
      <c r="K9" s="242">
        <v>45272</v>
      </c>
      <c r="L9" s="91" t="s">
        <v>7</v>
      </c>
      <c r="M9" s="192">
        <v>10</v>
      </c>
      <c r="N9" s="192" t="s">
        <v>409</v>
      </c>
      <c r="O9" s="192">
        <v>7</v>
      </c>
      <c r="P9" s="192">
        <v>7</v>
      </c>
      <c r="Q9" s="192">
        <v>1</v>
      </c>
      <c r="R9" s="192">
        <v>0.66100000000000003</v>
      </c>
      <c r="S9" s="192" t="s">
        <v>409</v>
      </c>
      <c r="T9" s="192" t="s">
        <v>768</v>
      </c>
      <c r="U9" s="192" t="s">
        <v>832</v>
      </c>
      <c r="V9" s="192">
        <v>-10.039999999999999</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t="s">
        <v>409</v>
      </c>
      <c r="K12" s="242" t="s">
        <v>409</v>
      </c>
      <c r="L12" s="91" t="s">
        <v>683</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t="s">
        <v>409</v>
      </c>
      <c r="K15" s="242">
        <v>44753</v>
      </c>
      <c r="L15" s="91" t="s">
        <v>17</v>
      </c>
      <c r="M15" s="192">
        <v>2.7033492822966498</v>
      </c>
      <c r="N15" s="192" t="s">
        <v>409</v>
      </c>
      <c r="O15" s="192" t="s">
        <v>409</v>
      </c>
      <c r="P15" s="192" t="s">
        <v>409</v>
      </c>
      <c r="Q15" s="192" t="s">
        <v>409</v>
      </c>
      <c r="R15" s="192">
        <v>0.27100000000000002</v>
      </c>
      <c r="S15" s="192" t="s">
        <v>409</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684</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7.0710678118654755</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5</v>
      </c>
      <c r="J21" s="242">
        <v>44888</v>
      </c>
      <c r="K21" s="242">
        <v>45307</v>
      </c>
      <c r="L21" s="91" t="s">
        <v>27</v>
      </c>
      <c r="M21" s="192">
        <v>9.9282296650717701</v>
      </c>
      <c r="N21" s="192">
        <v>10</v>
      </c>
      <c r="O21" s="192" t="s">
        <v>409</v>
      </c>
      <c r="P21" s="192">
        <v>5</v>
      </c>
      <c r="Q21" s="192">
        <v>5</v>
      </c>
      <c r="R21" s="192">
        <v>0.57299999999999995</v>
      </c>
      <c r="S21" s="192">
        <v>40.6</v>
      </c>
      <c r="T21" s="192" t="s">
        <v>409</v>
      </c>
      <c r="U21" s="192" t="s">
        <v>859</v>
      </c>
      <c r="V21" s="192">
        <v>19.46</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45272</v>
      </c>
      <c r="L24" s="91" t="s">
        <v>33</v>
      </c>
      <c r="M24" s="192">
        <v>8.7559808612440193</v>
      </c>
      <c r="N24" s="192">
        <v>8.2455124493341003</v>
      </c>
      <c r="O24" s="192">
        <v>10</v>
      </c>
      <c r="P24" s="192">
        <v>10</v>
      </c>
      <c r="Q24" s="192">
        <v>1</v>
      </c>
      <c r="R24" s="192">
        <v>0.52400000000000002</v>
      </c>
      <c r="S24" s="192">
        <v>49.6</v>
      </c>
      <c r="T24" s="192" t="s">
        <v>767</v>
      </c>
      <c r="U24" s="192" t="s">
        <v>860</v>
      </c>
      <c r="V24" s="192">
        <v>-5.85</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8.03827751196172</v>
      </c>
      <c r="N25" s="192">
        <v>6.9716270990156302</v>
      </c>
      <c r="O25" s="192" t="s">
        <v>409</v>
      </c>
      <c r="P25" s="192" t="s">
        <v>409</v>
      </c>
      <c r="Q25" s="192" t="s">
        <v>409</v>
      </c>
      <c r="R25" s="192">
        <v>0.49399999999999999</v>
      </c>
      <c r="S25" s="192">
        <v>54</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685</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3.1622776601683795</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1</v>
      </c>
      <c r="J39" s="242">
        <v>44753</v>
      </c>
      <c r="K39" s="242">
        <v>45307</v>
      </c>
      <c r="L39" s="91" t="s">
        <v>60</v>
      </c>
      <c r="M39" s="192">
        <v>10</v>
      </c>
      <c r="N39" s="192" t="s">
        <v>409</v>
      </c>
      <c r="O39" s="192" t="s">
        <v>409</v>
      </c>
      <c r="P39" s="192" t="s">
        <v>409</v>
      </c>
      <c r="Q39" s="192">
        <v>1</v>
      </c>
      <c r="R39" s="192">
        <v>0.69499999999999995</v>
      </c>
      <c r="S39" s="192" t="s">
        <v>409</v>
      </c>
      <c r="T39" s="192" t="s">
        <v>409</v>
      </c>
      <c r="U39" s="192" t="s">
        <v>409</v>
      </c>
      <c r="V39" s="192">
        <v>-0.21</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686</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9.5770426136114644</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44888</v>
      </c>
      <c r="K46" s="242">
        <v>45272</v>
      </c>
      <c r="L46" s="91" t="s">
        <v>71</v>
      </c>
      <c r="M46" s="192">
        <v>8.1339712918660201</v>
      </c>
      <c r="N46" s="192">
        <v>9.1719745222929898</v>
      </c>
      <c r="O46" s="192" t="s">
        <v>409</v>
      </c>
      <c r="P46" s="192">
        <v>10</v>
      </c>
      <c r="Q46" s="192">
        <v>1</v>
      </c>
      <c r="R46" s="192">
        <v>0.498</v>
      </c>
      <c r="S46" s="192">
        <v>46.4</v>
      </c>
      <c r="T46" s="192" t="s">
        <v>409</v>
      </c>
      <c r="U46" s="192" t="s">
        <v>861</v>
      </c>
      <c r="V46" s="192">
        <v>-2.57</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10</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44888</v>
      </c>
      <c r="K47" s="242">
        <v>45272</v>
      </c>
      <c r="L47" s="91" t="s">
        <v>72</v>
      </c>
      <c r="M47" s="192">
        <v>10</v>
      </c>
      <c r="N47" s="192">
        <v>10</v>
      </c>
      <c r="O47" s="192" t="s">
        <v>409</v>
      </c>
      <c r="P47" s="192">
        <v>10</v>
      </c>
      <c r="Q47" s="192">
        <v>7</v>
      </c>
      <c r="R47" s="192">
        <v>0.629</v>
      </c>
      <c r="S47" s="192">
        <v>43</v>
      </c>
      <c r="T47" s="192" t="s">
        <v>409</v>
      </c>
      <c r="U47" s="192" t="s">
        <v>861</v>
      </c>
      <c r="V47" s="192">
        <v>205.72</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3.1622776601683795</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v>
      </c>
      <c r="J48" s="242">
        <v>44753</v>
      </c>
      <c r="K48" s="242">
        <v>45307</v>
      </c>
      <c r="L48" s="91" t="s">
        <v>73</v>
      </c>
      <c r="M48" s="192">
        <v>10</v>
      </c>
      <c r="N48" s="192" t="s">
        <v>409</v>
      </c>
      <c r="O48" s="192" t="s">
        <v>409</v>
      </c>
      <c r="P48" s="192" t="s">
        <v>409</v>
      </c>
      <c r="Q48" s="192">
        <v>1</v>
      </c>
      <c r="R48" s="192">
        <v>0.57599999999999996</v>
      </c>
      <c r="S48" s="192" t="s">
        <v>409</v>
      </c>
      <c r="T48" s="192" t="s">
        <v>409</v>
      </c>
      <c r="U48" s="192" t="s">
        <v>409</v>
      </c>
      <c r="V48" s="192">
        <v>0.81</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687</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688</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6.4240129657194851</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5</v>
      </c>
      <c r="J59" s="242">
        <v>44753</v>
      </c>
      <c r="K59" s="242">
        <v>45259</v>
      </c>
      <c r="L59" s="91" t="s">
        <v>91</v>
      </c>
      <c r="M59" s="192">
        <v>8.2535885167464098</v>
      </c>
      <c r="N59" s="192" t="s">
        <v>409</v>
      </c>
      <c r="O59" s="192">
        <v>5</v>
      </c>
      <c r="P59" s="192" t="s">
        <v>409</v>
      </c>
      <c r="Q59" s="192" t="s">
        <v>409</v>
      </c>
      <c r="R59" s="192">
        <v>0.503</v>
      </c>
      <c r="S59" s="192" t="s">
        <v>409</v>
      </c>
      <c r="T59" s="192" t="s">
        <v>769</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t="s">
        <v>409</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9.8600514086450541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45272</v>
      </c>
      <c r="L69" s="91" t="s">
        <v>110</v>
      </c>
      <c r="M69" s="192">
        <v>10</v>
      </c>
      <c r="N69" s="192">
        <v>9.7220613781123308</v>
      </c>
      <c r="O69" s="192">
        <v>7</v>
      </c>
      <c r="P69" s="192">
        <v>10</v>
      </c>
      <c r="Q69" s="192" t="s">
        <v>409</v>
      </c>
      <c r="R69" s="192">
        <v>0.64600000000000002</v>
      </c>
      <c r="S69" s="192">
        <v>44.5</v>
      </c>
      <c r="T69" s="192" t="s">
        <v>768</v>
      </c>
      <c r="U69" s="192" t="s">
        <v>833</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689</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t="s">
        <v>409</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690</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8.8277511961722492</v>
      </c>
      <c r="N80" s="192">
        <v>9.5483497394325401</v>
      </c>
      <c r="O80" s="192" t="s">
        <v>409</v>
      </c>
      <c r="P80" s="192" t="s">
        <v>409</v>
      </c>
      <c r="Q80" s="192" t="s">
        <v>409</v>
      </c>
      <c r="R80" s="192">
        <v>0.52700000000000002</v>
      </c>
      <c r="S80" s="192">
        <v>45.1</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45307</v>
      </c>
      <c r="L81" s="91" t="s">
        <v>128</v>
      </c>
      <c r="M81" s="192">
        <v>7.5119617224880297</v>
      </c>
      <c r="N81" s="192" t="s">
        <v>409</v>
      </c>
      <c r="O81" s="192" t="s">
        <v>409</v>
      </c>
      <c r="P81" s="192" t="s">
        <v>409</v>
      </c>
      <c r="Q81" s="192">
        <v>5</v>
      </c>
      <c r="R81" s="192">
        <v>0.47199999999999998</v>
      </c>
      <c r="S81" s="192" t="s">
        <v>409</v>
      </c>
      <c r="T81" s="192" t="s">
        <v>409</v>
      </c>
      <c r="U81" s="192" t="s">
        <v>409</v>
      </c>
      <c r="V81" s="192">
        <v>18.010000000000002</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2.9428365706134123</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1</v>
      </c>
      <c r="J82" s="242">
        <v>44753</v>
      </c>
      <c r="K82" s="242">
        <v>45307</v>
      </c>
      <c r="L82" s="91" t="s">
        <v>130</v>
      </c>
      <c r="M82" s="192">
        <v>8.6602870813397104</v>
      </c>
      <c r="N82" s="192" t="s">
        <v>409</v>
      </c>
      <c r="O82" s="192" t="s">
        <v>409</v>
      </c>
      <c r="P82" s="192" t="s">
        <v>409</v>
      </c>
      <c r="Q82" s="192">
        <v>1</v>
      </c>
      <c r="R82" s="192">
        <v>0.52</v>
      </c>
      <c r="S82" s="192" t="s">
        <v>409</v>
      </c>
      <c r="T82" s="192" t="s">
        <v>409</v>
      </c>
      <c r="U82" s="192" t="s">
        <v>409</v>
      </c>
      <c r="V82" s="192">
        <v>-5.51</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t="s">
        <v>409</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691</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6.6512077086636605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45272</v>
      </c>
      <c r="L87" s="91" t="s">
        <v>138</v>
      </c>
      <c r="M87" s="192">
        <v>6.5071770334928196</v>
      </c>
      <c r="N87" s="192">
        <v>4.4238563983786898</v>
      </c>
      <c r="O87" s="192">
        <v>5</v>
      </c>
      <c r="P87" s="192">
        <v>10</v>
      </c>
      <c r="Q87" s="192" t="s">
        <v>409</v>
      </c>
      <c r="R87" s="192">
        <v>0.43</v>
      </c>
      <c r="S87" s="192">
        <v>62.8</v>
      </c>
      <c r="T87" s="192" t="s">
        <v>769</v>
      </c>
      <c r="U87" s="192" t="s">
        <v>861</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692</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693</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769</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45272</v>
      </c>
      <c r="L93" s="91" t="s">
        <v>146</v>
      </c>
      <c r="M93" s="192">
        <v>10</v>
      </c>
      <c r="N93" s="192">
        <v>10</v>
      </c>
      <c r="O93" s="192">
        <v>7</v>
      </c>
      <c r="P93" s="192">
        <v>10</v>
      </c>
      <c r="Q93" s="192">
        <v>1</v>
      </c>
      <c r="R93" s="192">
        <v>0.70099999999999996</v>
      </c>
      <c r="S93" s="192">
        <v>38.5</v>
      </c>
      <c r="T93" s="192" t="s">
        <v>768</v>
      </c>
      <c r="U93" s="192" t="s">
        <v>860</v>
      </c>
      <c r="V93" s="192">
        <v>-15.48</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5.2392344497607599</v>
      </c>
      <c r="N95" s="192">
        <v>5.1766068326577797</v>
      </c>
      <c r="O95" s="192" t="s">
        <v>409</v>
      </c>
      <c r="P95" s="192" t="s">
        <v>409</v>
      </c>
      <c r="Q95" s="192" t="s">
        <v>409</v>
      </c>
      <c r="R95" s="192">
        <v>0.377</v>
      </c>
      <c r="S95" s="192">
        <v>60.2</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694</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2.4308621740219887</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1</v>
      </c>
      <c r="J100" s="242">
        <v>44753</v>
      </c>
      <c r="K100" s="242">
        <v>45307</v>
      </c>
      <c r="L100" s="91" t="s">
        <v>157</v>
      </c>
      <c r="M100" s="192">
        <v>5.9090909090909101</v>
      </c>
      <c r="N100" s="192" t="s">
        <v>409</v>
      </c>
      <c r="O100" s="192" t="s">
        <v>409</v>
      </c>
      <c r="P100" s="192" t="s">
        <v>409</v>
      </c>
      <c r="Q100" s="192">
        <v>1</v>
      </c>
      <c r="R100" s="192">
        <v>0.40500000000000003</v>
      </c>
      <c r="S100" s="192" t="s">
        <v>409</v>
      </c>
      <c r="T100" s="192" t="s">
        <v>409</v>
      </c>
      <c r="U100" s="192" t="s">
        <v>409</v>
      </c>
      <c r="V100" s="192">
        <v>1.67</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6.0254238426915991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5</v>
      </c>
      <c r="J108" s="242">
        <v>44753</v>
      </c>
      <c r="K108" s="242">
        <v>45272</v>
      </c>
      <c r="L108" s="91" t="s">
        <v>173</v>
      </c>
      <c r="M108" s="192">
        <v>10</v>
      </c>
      <c r="N108" s="192">
        <v>7.2611464968152797</v>
      </c>
      <c r="O108" s="192" t="s">
        <v>409</v>
      </c>
      <c r="P108" s="192">
        <v>5</v>
      </c>
      <c r="Q108" s="192" t="s">
        <v>409</v>
      </c>
      <c r="R108" s="192">
        <v>0.59299999999999997</v>
      </c>
      <c r="S108" s="192">
        <v>53</v>
      </c>
      <c r="T108" s="192" t="s">
        <v>409</v>
      </c>
      <c r="U108" s="192" t="s">
        <v>859</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45307</v>
      </c>
      <c r="L115" s="91" t="s">
        <v>184</v>
      </c>
      <c r="M115" s="192">
        <v>8.6602870813397104</v>
      </c>
      <c r="N115" s="192">
        <v>7.2321945570353199</v>
      </c>
      <c r="O115" s="192" t="s">
        <v>409</v>
      </c>
      <c r="P115" s="192" t="s">
        <v>409</v>
      </c>
      <c r="Q115" s="192">
        <v>5</v>
      </c>
      <c r="R115" s="192">
        <v>0.52</v>
      </c>
      <c r="S115" s="192">
        <v>53.1</v>
      </c>
      <c r="T115" s="192" t="s">
        <v>409</v>
      </c>
      <c r="U115" s="192" t="s">
        <v>409</v>
      </c>
      <c r="V115" s="192">
        <v>26.34</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45307</v>
      </c>
      <c r="L116" s="91" t="s">
        <v>186</v>
      </c>
      <c r="M116" s="192">
        <v>3.3732057416267902</v>
      </c>
      <c r="N116" s="192" t="s">
        <v>409</v>
      </c>
      <c r="O116" s="192" t="s">
        <v>409</v>
      </c>
      <c r="P116" s="192" t="s">
        <v>409</v>
      </c>
      <c r="Q116" s="192">
        <v>7</v>
      </c>
      <c r="R116" s="192">
        <v>0.29899999999999999</v>
      </c>
      <c r="S116" s="192" t="s">
        <v>409</v>
      </c>
      <c r="T116" s="192" t="s">
        <v>409</v>
      </c>
      <c r="U116" s="192" t="s">
        <v>409</v>
      </c>
      <c r="V116" s="192">
        <v>206.41</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45307</v>
      </c>
      <c r="L117" s="91" t="s">
        <v>188</v>
      </c>
      <c r="M117" s="192">
        <v>9.7368421052631504</v>
      </c>
      <c r="N117" s="192" t="s">
        <v>409</v>
      </c>
      <c r="O117" s="192" t="s">
        <v>409</v>
      </c>
      <c r="P117" s="192" t="s">
        <v>409</v>
      </c>
      <c r="Q117" s="192">
        <v>5</v>
      </c>
      <c r="R117" s="192">
        <v>0.56499999999999995</v>
      </c>
      <c r="S117" s="192" t="s">
        <v>409</v>
      </c>
      <c r="T117" s="192" t="s">
        <v>409</v>
      </c>
      <c r="U117" s="192" t="s">
        <v>409</v>
      </c>
      <c r="V117" s="192">
        <v>10.93</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v>3.4210526315789398</v>
      </c>
      <c r="N118" s="192" t="s">
        <v>409</v>
      </c>
      <c r="O118" s="192" t="s">
        <v>409</v>
      </c>
      <c r="P118" s="192" t="s">
        <v>409</v>
      </c>
      <c r="Q118" s="192" t="s">
        <v>409</v>
      </c>
      <c r="R118" s="192">
        <v>0.30099999999999999</v>
      </c>
      <c r="S118" s="192" t="s">
        <v>409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5.6698564593301404</v>
      </c>
      <c r="N121" s="192">
        <v>6.6242038216560397</v>
      </c>
      <c r="O121" s="192" t="s">
        <v>409</v>
      </c>
      <c r="P121" s="192" t="s">
        <v>409</v>
      </c>
      <c r="Q121" s="192" t="s">
        <v>409</v>
      </c>
      <c r="R121" s="192">
        <v>0.39500000000000002</v>
      </c>
      <c r="S121" s="192">
        <v>55.2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695</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696</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697</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8.3666002653407556</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7</v>
      </c>
      <c r="J131" s="242">
        <v>44888</v>
      </c>
      <c r="K131" s="242">
        <v>45272</v>
      </c>
      <c r="L131" s="91" t="s">
        <v>208</v>
      </c>
      <c r="M131" s="192">
        <v>10</v>
      </c>
      <c r="N131" s="192">
        <v>10</v>
      </c>
      <c r="O131" s="192" t="s">
        <v>409</v>
      </c>
      <c r="P131" s="192">
        <v>7</v>
      </c>
      <c r="Q131" s="192" t="s">
        <v>409</v>
      </c>
      <c r="R131" s="192">
        <v>0.63500000000000001</v>
      </c>
      <c r="S131" s="192">
        <v>40.6</v>
      </c>
      <c r="T131" s="192" t="s">
        <v>409</v>
      </c>
      <c r="U131" s="192" t="s">
        <v>862</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v>7</v>
      </c>
      <c r="Q136" s="192">
        <v>1</v>
      </c>
      <c r="R136" s="192">
        <v>0.502</v>
      </c>
      <c r="S136" s="192">
        <v>51.9</v>
      </c>
      <c r="T136" s="192" t="s">
        <v>767</v>
      </c>
      <c r="U136" s="192" t="s">
        <v>862</v>
      </c>
      <c r="V136" s="192">
        <v>-17.079999999999998</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45307</v>
      </c>
      <c r="L138" s="91" t="s">
        <v>222</v>
      </c>
      <c r="M138" s="192">
        <v>7.0813397129186599</v>
      </c>
      <c r="N138" s="192">
        <v>5.9293572669368801</v>
      </c>
      <c r="O138" s="192" t="s">
        <v>409</v>
      </c>
      <c r="P138" s="192" t="s">
        <v>409</v>
      </c>
      <c r="Q138" s="192">
        <v>7</v>
      </c>
      <c r="R138" s="192">
        <v>0.45400000000000001</v>
      </c>
      <c r="S138" s="192">
        <v>57.6</v>
      </c>
      <c r="T138" s="192" t="s">
        <v>409</v>
      </c>
      <c r="U138" s="192" t="s">
        <v>409</v>
      </c>
      <c r="V138" s="192">
        <v>47.31</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698</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7.8980915068080275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7</v>
      </c>
      <c r="J142" s="242">
        <v>44753</v>
      </c>
      <c r="K142" s="242">
        <v>45272</v>
      </c>
      <c r="L142" s="91" t="s">
        <v>228</v>
      </c>
      <c r="M142" s="192">
        <v>10</v>
      </c>
      <c r="N142" s="192">
        <v>8.9114070642733001</v>
      </c>
      <c r="O142" s="192" t="s">
        <v>409</v>
      </c>
      <c r="P142" s="192">
        <v>7</v>
      </c>
      <c r="Q142" s="192">
        <v>1</v>
      </c>
      <c r="R142" s="192">
        <v>0.59199999999999997</v>
      </c>
      <c r="S142" s="192">
        <v>47.3</v>
      </c>
      <c r="T142" s="192" t="s">
        <v>409</v>
      </c>
      <c r="U142" s="192" t="s">
        <v>862</v>
      </c>
      <c r="V142" s="192">
        <v>0.76</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v>8.1339712918660201</v>
      </c>
      <c r="N143" s="192" t="s">
        <v>409</v>
      </c>
      <c r="O143" s="192" t="s">
        <v>409</v>
      </c>
      <c r="P143" s="192" t="s">
        <v>409</v>
      </c>
      <c r="Q143" s="192" t="s">
        <v>409</v>
      </c>
      <c r="R143" s="192">
        <v>0.498</v>
      </c>
      <c r="S143" s="192" t="s">
        <v>409</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9.3165398866926878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44753</v>
      </c>
      <c r="K145" s="242">
        <v>45272</v>
      </c>
      <c r="L145" s="91" t="s">
        <v>234</v>
      </c>
      <c r="M145" s="192">
        <v>10</v>
      </c>
      <c r="N145" s="192">
        <v>8.6797915460335808</v>
      </c>
      <c r="O145" s="192" t="s">
        <v>409</v>
      </c>
      <c r="P145" s="192">
        <v>10</v>
      </c>
      <c r="Q145" s="192" t="s">
        <v>409</v>
      </c>
      <c r="R145" s="192">
        <v>0.57699999999999996</v>
      </c>
      <c r="S145" s="192">
        <v>48.1</v>
      </c>
      <c r="T145" s="192" t="s">
        <v>409</v>
      </c>
      <c r="U145" s="192" t="s">
        <v>861</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699</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8.0253651153396586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45272</v>
      </c>
      <c r="L149" s="91" t="s">
        <v>240</v>
      </c>
      <c r="M149" s="192">
        <v>10</v>
      </c>
      <c r="N149" s="192">
        <v>9.2009264620729603</v>
      </c>
      <c r="O149" s="192">
        <v>5</v>
      </c>
      <c r="P149" s="192">
        <v>7</v>
      </c>
      <c r="Q149" s="192">
        <v>5</v>
      </c>
      <c r="R149" s="192">
        <v>0.60599999999999998</v>
      </c>
      <c r="S149" s="192">
        <v>46.3</v>
      </c>
      <c r="T149" s="192" t="s">
        <v>769</v>
      </c>
      <c r="U149" s="192" t="s">
        <v>862</v>
      </c>
      <c r="V149" s="192">
        <v>25.81</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8</v>
      </c>
      <c r="J150" s="242">
        <v>44888</v>
      </c>
      <c r="K150" s="242">
        <v>45272</v>
      </c>
      <c r="L150" s="91" t="s">
        <v>242</v>
      </c>
      <c r="M150" s="192">
        <v>8.4928229665071697</v>
      </c>
      <c r="N150" s="192">
        <v>10</v>
      </c>
      <c r="O150" s="192" t="s">
        <v>409</v>
      </c>
      <c r="P150" s="192">
        <v>8</v>
      </c>
      <c r="Q150" s="192">
        <v>5</v>
      </c>
      <c r="R150" s="192">
        <v>0.51300000000000001</v>
      </c>
      <c r="S150" s="192">
        <v>42</v>
      </c>
      <c r="T150" s="192" t="s">
        <v>409</v>
      </c>
      <c r="U150" s="192" t="s">
        <v>863</v>
      </c>
      <c r="V150" s="192">
        <v>16.62</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t="s">
        <v>409</v>
      </c>
      <c r="K151" s="242">
        <v>45077</v>
      </c>
      <c r="L151" s="91" t="s">
        <v>244</v>
      </c>
      <c r="M151" s="192">
        <v>6.7942583732057402</v>
      </c>
      <c r="N151" s="192">
        <v>6.2188766647365297</v>
      </c>
      <c r="O151" s="192">
        <v>5</v>
      </c>
      <c r="P151" s="192" t="s">
        <v>409</v>
      </c>
      <c r="Q151" s="192" t="s">
        <v>409</v>
      </c>
      <c r="R151" s="192">
        <v>0.442</v>
      </c>
      <c r="S151" s="192">
        <v>56.6</v>
      </c>
      <c r="T151" s="192" t="s">
        <v>769</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768</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7.2009569377990399</v>
      </c>
      <c r="N161" s="192">
        <v>5.4371742906774703</v>
      </c>
      <c r="O161" s="192" t="s">
        <v>409</v>
      </c>
      <c r="P161" s="192" t="s">
        <v>409</v>
      </c>
      <c r="Q161" s="192" t="s">
        <v>409</v>
      </c>
      <c r="R161" s="192">
        <v>0.45900000000000002</v>
      </c>
      <c r="S161" s="192">
        <v>59.3</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700</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701</v>
      </c>
      <c r="M169" s="192">
        <v>3.8038277511961698</v>
      </c>
      <c r="N169" s="192" t="s">
        <v>409</v>
      </c>
      <c r="O169" s="192" t="s">
        <v>409</v>
      </c>
      <c r="P169" s="192" t="s">
        <v>409</v>
      </c>
      <c r="Q169" s="192" t="s">
        <v>409</v>
      </c>
      <c r="R169" s="192">
        <v>0.317</v>
      </c>
      <c r="S169" s="192" t="s">
        <v>409</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702</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45272</v>
      </c>
      <c r="L176" s="91" t="s">
        <v>287</v>
      </c>
      <c r="M176" s="192">
        <v>10</v>
      </c>
      <c r="N176" s="192">
        <v>10</v>
      </c>
      <c r="O176" s="192">
        <v>10</v>
      </c>
      <c r="P176" s="192">
        <v>10</v>
      </c>
      <c r="Q176" s="192">
        <v>5</v>
      </c>
      <c r="R176" s="192">
        <v>0.57599999999999996</v>
      </c>
      <c r="S176" s="192">
        <v>42.8</v>
      </c>
      <c r="T176" s="192" t="s">
        <v>767</v>
      </c>
      <c r="U176" s="192" t="s">
        <v>860</v>
      </c>
      <c r="V176" s="192">
        <v>23.66</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7.3923444976076498</v>
      </c>
      <c r="N177" s="192">
        <v>7.78228141285466</v>
      </c>
      <c r="O177" s="192" t="s">
        <v>409</v>
      </c>
      <c r="P177" s="192" t="s">
        <v>409</v>
      </c>
      <c r="Q177" s="192" t="s">
        <v>409</v>
      </c>
      <c r="R177" s="192">
        <v>0.46700000000000003</v>
      </c>
      <c r="S177" s="192">
        <v>51.2</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769</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703</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8.3666002653407556</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7</v>
      </c>
      <c r="J183" s="242">
        <v>44753</v>
      </c>
      <c r="K183" s="242">
        <v>45272</v>
      </c>
      <c r="L183" s="91" t="s">
        <v>299</v>
      </c>
      <c r="M183" s="192">
        <v>10</v>
      </c>
      <c r="N183" s="192" t="s">
        <v>409</v>
      </c>
      <c r="O183" s="192">
        <v>7</v>
      </c>
      <c r="P183" s="192">
        <v>7</v>
      </c>
      <c r="Q183" s="192">
        <v>1</v>
      </c>
      <c r="R183" s="192">
        <v>0.77500000000000002</v>
      </c>
      <c r="S183" s="192" t="s">
        <v>409</v>
      </c>
      <c r="T183" s="192" t="s">
        <v>768</v>
      </c>
      <c r="U183" s="192" t="s">
        <v>862</v>
      </c>
      <c r="V183" s="192">
        <v>-0.93</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v>8</v>
      </c>
      <c r="Q185" s="192">
        <v>7</v>
      </c>
      <c r="R185" s="192">
        <v>0.752</v>
      </c>
      <c r="S185" s="192" t="s">
        <v>409</v>
      </c>
      <c r="T185" s="192" t="s">
        <v>767</v>
      </c>
      <c r="U185" s="192" t="s">
        <v>863</v>
      </c>
      <c r="V185" s="192">
        <v>60.79</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v>44753</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704</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45307</v>
      </c>
      <c r="L194" s="91" t="s">
        <v>316</v>
      </c>
      <c r="M194" s="192">
        <v>6.1722488038277499</v>
      </c>
      <c r="N194" s="192">
        <v>10</v>
      </c>
      <c r="O194" s="192" t="s">
        <v>409</v>
      </c>
      <c r="P194" s="192" t="s">
        <v>409</v>
      </c>
      <c r="Q194" s="192">
        <v>7</v>
      </c>
      <c r="R194" s="192">
        <v>0.41599999999999998</v>
      </c>
      <c r="S194" s="192">
        <v>36.299999999999997</v>
      </c>
      <c r="T194" s="192" t="s">
        <v>409</v>
      </c>
      <c r="U194" s="192" t="s">
        <v>409</v>
      </c>
      <c r="V194" s="192">
        <v>159.80000000000001</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705</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10</v>
      </c>
      <c r="J196" s="242">
        <v>44888</v>
      </c>
      <c r="K196" s="242">
        <v>45272</v>
      </c>
      <c r="L196" s="91" t="s">
        <v>318</v>
      </c>
      <c r="M196" s="192">
        <v>10</v>
      </c>
      <c r="N196" s="192">
        <v>10</v>
      </c>
      <c r="O196" s="192">
        <v>5</v>
      </c>
      <c r="P196" s="192">
        <v>10</v>
      </c>
      <c r="Q196" s="192">
        <v>1</v>
      </c>
      <c r="R196" s="192">
        <v>0.64800000000000002</v>
      </c>
      <c r="S196" s="192">
        <v>43.2</v>
      </c>
      <c r="T196" s="192" t="s">
        <v>769</v>
      </c>
      <c r="U196" s="192" t="s">
        <v>861</v>
      </c>
      <c r="V196" s="192">
        <v>1.32</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706</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7.8466040511850785</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7</v>
      </c>
      <c r="J209" s="242">
        <v>44753</v>
      </c>
      <c r="K209" s="242">
        <v>45181</v>
      </c>
      <c r="L209" s="91" t="s">
        <v>341</v>
      </c>
      <c r="M209" s="192">
        <v>10</v>
      </c>
      <c r="N209" s="192">
        <v>8.7955993051534396</v>
      </c>
      <c r="O209" s="192" t="s">
        <v>409</v>
      </c>
      <c r="P209" s="192">
        <v>7</v>
      </c>
      <c r="Q209" s="192" t="s">
        <v>409</v>
      </c>
      <c r="R209" s="192">
        <v>0.59299999999999997</v>
      </c>
      <c r="S209" s="192">
        <v>47.7</v>
      </c>
      <c r="T209" s="192" t="s">
        <v>409</v>
      </c>
      <c r="U209" s="192" t="s">
        <v>832</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707</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708</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709</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8.9442719099991592</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8</v>
      </c>
      <c r="J222" s="242">
        <v>44888</v>
      </c>
      <c r="K222" s="242">
        <v>45272</v>
      </c>
      <c r="L222" s="91" t="s">
        <v>356</v>
      </c>
      <c r="M222" s="192">
        <v>10</v>
      </c>
      <c r="N222" s="192">
        <v>10</v>
      </c>
      <c r="O222" s="192" t="s">
        <v>409</v>
      </c>
      <c r="P222" s="192">
        <v>8</v>
      </c>
      <c r="Q222" s="192">
        <v>3</v>
      </c>
      <c r="R222" s="192">
        <v>0.60399999999999998</v>
      </c>
      <c r="S222" s="192">
        <v>40.1</v>
      </c>
      <c r="T222" s="192" t="s">
        <v>409</v>
      </c>
      <c r="U222" s="192" t="s">
        <v>834</v>
      </c>
      <c r="V222" s="192">
        <v>4.57</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10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45272</v>
      </c>
      <c r="L225" s="91" t="s">
        <v>362</v>
      </c>
      <c r="M225" s="192">
        <v>10</v>
      </c>
      <c r="N225" s="192" t="s">
        <v>409</v>
      </c>
      <c r="O225" s="192" t="s">
        <v>409</v>
      </c>
      <c r="P225" s="192">
        <v>10</v>
      </c>
      <c r="Q225" s="192" t="s">
        <v>409</v>
      </c>
      <c r="R225" s="192">
        <v>0.58099999999999996</v>
      </c>
      <c r="S225" s="192" t="s">
        <v>409</v>
      </c>
      <c r="T225" s="192" t="s">
        <v>409</v>
      </c>
      <c r="U225" s="192" t="s">
        <v>861</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45" priority="114" stopIfTrue="1" operator="greaterThanOrEqual">
      <formula>0</formula>
    </cfRule>
  </conditionalFormatting>
  <conditionalFormatting sqref="G8:G225">
    <cfRule type="cellIs" dxfId="240" priority="4" stopIfTrue="1" operator="greaterThanOrEqual">
      <formula>0</formula>
    </cfRule>
  </conditionalFormatting>
  <conditionalFormatting sqref="G1:H5">
    <cfRule type="expression" dxfId="239" priority="20" stopIfTrue="1">
      <formula>G1=""</formula>
    </cfRule>
  </conditionalFormatting>
  <conditionalFormatting sqref="G8:H225">
    <cfRule type="expression" dxfId="238" priority="1" stopIfTrue="1">
      <formula>G8=""</formula>
    </cfRule>
  </conditionalFormatting>
  <conditionalFormatting sqref="H1:H5">
    <cfRule type="cellIs" dxfId="236" priority="26" operator="between">
      <formula>7</formula>
      <formula>9.99</formula>
    </cfRule>
    <cfRule type="expression" dxfId="233" priority="27">
      <formula>H1=10</formula>
    </cfRule>
    <cfRule type="cellIs" dxfId="232" priority="25" operator="between">
      <formula>0</formula>
      <formula>6.999</formula>
    </cfRule>
  </conditionalFormatting>
  <conditionalFormatting sqref="H8:H225">
    <cfRule type="cellIs" dxfId="229" priority="46" stopIfTrue="1" operator="greaterThanOrEqual">
      <formula>0</formula>
    </cfRule>
  </conditionalFormatting>
  <conditionalFormatting sqref="I2:I3">
    <cfRule type="cellIs" dxfId="228" priority="116" operator="between">
      <formula>0</formula>
      <formula>6.999</formula>
    </cfRule>
    <cfRule type="expression" dxfId="227" priority="118">
      <formula>I2=10</formula>
    </cfRule>
    <cfRule type="cellIs" dxfId="226" priority="117" operator="between">
      <formula>7</formula>
      <formula>9.99</formula>
    </cfRule>
    <cfRule type="expression" dxfId="225" priority="115">
      <formula>I2=""</formula>
    </cfRule>
  </conditionalFormatting>
  <conditionalFormatting sqref="I2:I5">
    <cfRule type="cellIs" dxfId="224" priority="23" operator="between">
      <formula>7</formula>
      <formula>9.99</formula>
    </cfRule>
    <cfRule type="expression" dxfId="223" priority="24">
      <formula>I2=10</formula>
    </cfRule>
    <cfRule type="expression" dxfId="222" priority="21">
      <formula>I2=""</formula>
    </cfRule>
    <cfRule type="cellIs" dxfId="221" priority="22" operator="between">
      <formula>0</formula>
      <formula>6.999</formula>
    </cfRule>
  </conditionalFormatting>
  <conditionalFormatting sqref="I4:I5">
    <cfRule type="cellIs" dxfId="220" priority="17" operator="between">
      <formula>0</formula>
      <formula>6.999</formula>
    </cfRule>
    <cfRule type="cellIs" dxfId="219" priority="18" operator="between">
      <formula>7</formula>
      <formula>9.99</formula>
    </cfRule>
    <cfRule type="expression" dxfId="218" priority="19">
      <formula>I4=10</formula>
    </cfRule>
    <cfRule type="expression" dxfId="217" priority="16">
      <formula>I4=""</formula>
    </cfRule>
  </conditionalFormatting>
  <conditionalFormatting sqref="I8:I225">
    <cfRule type="cellIs" dxfId="216" priority="42" stopIfTrue="1" operator="greaterThanOrEqual">
      <formula>0</formula>
    </cfRule>
    <cfRule type="expression" dxfId="214" priority="39">
      <formula>I8=""</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12" priority="10">
      <formula>$L8&lt;&gt;$C8</formula>
    </cfRule>
  </conditionalFormatting>
  <conditionalFormatting sqref="M2:V3 M3:Z3">
    <cfRule type="expression" dxfId="211" priority="676">
      <formula>M2=L2</formula>
    </cfRule>
    <cfRule type="expression" dxfId="210" priority="675">
      <formula>M2&lt;&gt;L2</formula>
    </cfRule>
    <cfRule type="expression" dxfId="209" priority="674">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08" priority="52">
      <formula>ISNUMBER(SEARCH("_raw",M$7))</formula>
    </cfRule>
  </conditionalFormatting>
  <conditionalFormatting sqref="M8:Z197 M198:V225">
    <cfRule type="expression" dxfId="207" priority="6" stopIfTrue="1">
      <formula>ISNUMBER(SEARCH("_raw",M$7))</formula>
    </cfRule>
  </conditionalFormatting>
  <conditionalFormatting sqref="W2:AD3">
    <cfRule type="expression" dxfId="206" priority="860">
      <formula>W2=R2</formula>
    </cfRule>
    <cfRule type="expression" dxfId="205" priority="861">
      <formula>W2&lt;&gt;R2</formula>
    </cfRule>
    <cfRule type="expression" dxfId="204"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30" stopIfTrue="1" operator="between" id="{D95EA67C-BB0E-F945-BD06-1698C1396474}">
            <xm:f>0</xm:f>
            <xm:f>Parameters!$D$42</xm:f>
            <x14:dxf>
              <font>
                <sz val="12"/>
                <color rgb="FF000000"/>
                <name val="Arial"/>
              </font>
              <fill>
                <patternFill patternType="solid">
                  <bgColor rgb="FFFCDCDF"/>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28" stopIfTrue="1" operator="greaterThanOrEqual" id="{EDBCA1BD-74CD-A242-A809-8C83AC75CBAB}">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1" stopIfTrue="1" operator="greaterThanOrEqual" id="{392BDCB5-8CC5-964C-A1B9-19796C2290BD}">
            <xm:f>Parameters!$D$42</xm:f>
            <x14:dxf>
              <font>
                <sz val="12"/>
                <color rgb="FF000000"/>
                <name val="Arial"/>
              </font>
              <fill>
                <patternFill patternType="solid">
                  <bgColor rgb="FFF9BF8E"/>
                </patternFill>
              </fill>
            </x14:dxf>
          </x14:cfRule>
          <x14:cfRule type="cellIs" priority="40" stopIfTrue="1" operator="greaterThanOrEqual" id="{96C053CC-03F7-B14A-8383-F6A03DDCEB04}">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11" activePane="bottomLeft" state="frozen"/>
      <selection pane="bottomLeft" activeCell="J15" sqref="J15"/>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customWidth="1"/>
    <col min="15" max="15" width="10.140625" style="86" bestFit="1" customWidth="1"/>
    <col min="16" max="16" width="16.425781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Raw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Dictionary'!$I$8:$I$36,MATCH(M7,'Data Dictionary'!$K$8:$K$36,0)),"")</f>
        <v>2</v>
      </c>
      <c r="N4" s="180">
        <f>IFERROR(INDEX('Data Dictionary'!$I$8:$I$36,MATCH(N7,'Data Dictionary'!$K$8:$K$36,0)),"")</f>
        <v>0</v>
      </c>
      <c r="O4" s="180" t="str">
        <f>IFERROR(INDEX('Data Dictionary'!$I$8:$I$36,MATCH(O7,'Data Dictionary'!$K$8:$K$36,0)),"")</f>
        <v/>
      </c>
      <c r="P4" s="180" t="str">
        <f>IFERROR(INDEX('Data Dictionary'!$I$8:$I$36,MATCH(P7,'Data Dictionary'!$K$8:$K$36,0)),"")</f>
        <v/>
      </c>
      <c r="Q4" s="180"/>
      <c r="R4" s="180"/>
      <c r="S4" s="180" t="str">
        <f>IFERROR(INDEX('Data Dictionary'!$I$8:$I$36,MATCH(S7,'Data Dictionary'!$K$8:$K$36,0)),"")</f>
        <v/>
      </c>
      <c r="T4" s="180" t="str">
        <f>IFERROR(INDEX('Data Dictionary'!$I$8:$I$36,MATCH(T7,'Data Dictionary'!$K$8:$K$36,0)),"")</f>
        <v/>
      </c>
      <c r="U4" s="180" t="str">
        <f>IFERROR(INDEX('Data Dictionary'!$I$8:$I$36,MATCH(U7,'Data Dictionary'!$K$8:$K$36,0)),"")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2</v>
      </c>
      <c r="O5" s="181" t="str">
        <f>IFERROR(INDEX('Data Dictionary'!$J$8:$J$36,MATCH(O7,'Data Dictionary'!$K$8:$K$36,0)),"")</f>
        <v/>
      </c>
      <c r="P5" s="181" t="str">
        <f>IFERROR(INDEX('Data Dictionary'!$J$8:$J$36,MATCH(P7,'Data Dictionary'!$K$8:$K$36,0)),"")</f>
        <v/>
      </c>
      <c r="Q5" s="181"/>
      <c r="R5" s="181"/>
      <c r="S5" s="181" t="str">
        <f>IFERROR(INDEX('Data Dictionary'!$J$8:$J$36,MATCH(S7,'Data Dictionary'!$K$8:$K$36,0)),"")</f>
        <v/>
      </c>
      <c r="T5" s="181" t="str">
        <f>IFERROR(INDEX('Data Dictionary'!$J$8:$J$36,MATCH(T7,'Data Dictionary'!$K$8:$K$36,0)),"")</f>
        <v/>
      </c>
      <c r="U5" s="181" t="str">
        <f>IFERROR(INDEX('Data Dictionary'!$J$8:$J$36,MATCH(U7,'Data Dictionary'!$K$8:$K$36,0)),"")</f>
        <v/>
      </c>
      <c r="V5" s="181"/>
      <c r="W5" s="181"/>
      <c r="X5" s="181"/>
      <c r="Y5" s="181"/>
      <c r="Z5" s="181"/>
      <c r="AA5" s="92"/>
      <c r="AB5" s="92"/>
      <c r="AC5" s="87"/>
      <c r="AD5" s="89"/>
      <c r="AE5" s="89"/>
      <c r="AF5" s="89"/>
      <c r="AG5" s="89"/>
      <c r="AH5" s="89"/>
      <c r="AI5" s="89"/>
      <c r="AJ5" s="89"/>
      <c r="AK5" s="89"/>
      <c r="AL5" s="93"/>
    </row>
    <row r="6" spans="1:38" ht="85" x14ac:dyDescent="0.2">
      <c r="A6" s="197" t="s">
        <v>0</v>
      </c>
      <c r="B6" s="182" t="s">
        <v>1</v>
      </c>
      <c r="C6" s="183" t="s">
        <v>2</v>
      </c>
      <c r="D6" s="182" t="s">
        <v>427</v>
      </c>
      <c r="E6" s="183" t="s">
        <v>428</v>
      </c>
      <c r="F6" s="101" t="s">
        <v>3</v>
      </c>
      <c r="G6" s="184" t="s">
        <v>4</v>
      </c>
      <c r="H6" s="185" t="s">
        <v>5</v>
      </c>
      <c r="I6" s="186" t="s">
        <v>440</v>
      </c>
      <c r="J6" s="240" t="s">
        <v>610</v>
      </c>
      <c r="K6" s="240" t="s">
        <v>611</v>
      </c>
      <c r="L6" s="203"/>
      <c r="M6" s="246" t="str">
        <f>IFERROR(INDEX('Data Dictionary'!$E$8:$E$36,MATCH(M7,'Data Dictionary'!$K$8:$K$36,0)),IFERROR(CONCATENATE(INDEX('Data Dictionary'!$E$8:$E$36,MATCH(LEFT(M7, SEARCH("_raw",M7,1)-1),'Data Dictionary'!$L$8:$L$36,0))," (Raw)"),""))</f>
        <v>Operational Risk Score, 12M</v>
      </c>
      <c r="N6" s="246" t="str">
        <f>IFERROR(INDEX('Data Dictionary'!$E$8:$E$36,MATCH(N7,'Data Dictionary'!$K$8:$K$36,0)),IFERROR(CONCATENATE(INDEX('Data Dictionary'!$E$8:$E$36,MATCH(LEFT(N7, SEARCH("_raw",N7,1)-1),'Data Dictionary'!$L$8:$L$36,0))," (Raw)"),""))</f>
        <v>Operational Risk Score, Change</v>
      </c>
      <c r="O6" s="246" t="str">
        <f>IFERROR(INDEX('Data Dictionary'!$E$8:$E$36,MATCH(O7,'Data Dictionary'!$K$8:$K$36,0)),IFERROR(CONCATENATE(INDEX('Data Dictionary'!$E$8:$E$36,MATCH(LEFT(O7, SEARCH("_raw",O7,1)-1),'Data Dictionary'!$L$8:$L$36,0))," (Raw)"),""))</f>
        <v>Operational Risk Score, 12M (Raw)</v>
      </c>
      <c r="P6" s="246" t="str">
        <f>IFERROR(INDEX('Data Dictionary'!$E$8:$E$36,MATCH(P7,'Data Dictionary'!$K$8:$K$36,0)),IFERROR(CONCATENATE(INDEX('Data Dictionary'!$E$8:$E$36,MATCH(LEFT(P7, SEARCH("_raw",P7,1)-1),'Data Dictionary'!$L$8:$L$36,0))," (Raw)"),""))</f>
        <v>Operational Risk Score, Change (Raw)</v>
      </c>
      <c r="Q6" s="246"/>
      <c r="R6" s="246"/>
      <c r="S6" s="246" t="str">
        <f>IFERROR(INDEX('Data Dictionary'!$E$8:$E$36,MATCH(S7,'Data Dictionary'!$K$8:$K$36,0)),IFERROR(CONCATENATE(INDEX('Data Dictionary'!$E$8:$E$36,MATCH(LEFT(S7, SEARCH("_raw",S7,1)-1),'Data Dictionary'!$L$8:$L$36,0))," (Raw)"),""))</f>
        <v/>
      </c>
      <c r="T6" s="246" t="str">
        <f>IFERROR(INDEX('Data Dictionary'!$E$8:$E$36,MATCH(T7,'Data Dictionary'!$K$8:$K$36,0)),IFERROR(CONCATENATE(INDEX('Data Dictionary'!$E$8:$E$36,MATCH(LEFT(T7, SEARCH("_raw",T7,1)-1),'Data Dictionary'!$L$8:$L$36,0))," (Raw)"),""))</f>
        <v/>
      </c>
      <c r="U6" s="246" t="str">
        <f>IFERROR(INDEX('Data Dictionary'!$E$8:$E$36,MATCH(U7,'Data Dictionary'!$K$8:$K$36,0)),IFERROR(CONCATENATE(INDEX('Data Dictionary'!$E$8:$E$36,MATCH(LEFT(U7, SEARCH("_raw",U7,1)-1),'Data Dictionary'!$L$8:$L$36,0))," (Raw)"),""))</f>
        <v/>
      </c>
      <c r="V6" s="246" t="str">
        <f>IFERROR(INDEX('Data Dictionary'!$E$8:$E$36,MATCH(V7,'Data Dictionary'!$K$8:$K$36,0)),IFERROR(CONCATENATE(INDEX('Data Dictionary'!$E$8:$E$36,MATCH(LEFT(V7, SEARCH("_raw",V7,1)-1),'Data Dictionary'!$L$8:$L$36,0))," (Raw)"),""))</f>
        <v/>
      </c>
      <c r="W6" s="246"/>
      <c r="X6" s="246"/>
      <c r="Y6" s="246"/>
      <c r="Z6" s="246"/>
      <c r="AA6" s="99"/>
      <c r="AB6" s="99"/>
      <c r="AC6" s="99"/>
    </row>
    <row r="7" spans="1:38" s="94" customFormat="1" ht="57" x14ac:dyDescent="0.2">
      <c r="A7" s="198"/>
      <c r="B7" s="188"/>
      <c r="C7" s="188"/>
      <c r="D7" s="218"/>
      <c r="E7" s="218"/>
      <c r="F7" s="102"/>
      <c r="G7" s="189"/>
      <c r="H7" s="189"/>
      <c r="I7" s="189"/>
      <c r="J7" s="243" t="s">
        <v>608</v>
      </c>
      <c r="K7" s="243" t="s">
        <v>609</v>
      </c>
      <c r="L7" s="244" t="s">
        <v>2</v>
      </c>
      <c r="M7" s="247" t="s">
        <v>388</v>
      </c>
      <c r="N7" s="247" t="s">
        <v>393</v>
      </c>
      <c r="O7" s="247" t="s">
        <v>472</v>
      </c>
      <c r="P7" s="247" t="s">
        <v>473</v>
      </c>
      <c r="Q7"/>
      <c r="R7"/>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6.4485081809432199</v>
      </c>
      <c r="J8" s="242">
        <v>44887</v>
      </c>
      <c r="K8" s="242">
        <v>44887</v>
      </c>
      <c r="L8" s="91" t="s">
        <v>682</v>
      </c>
      <c r="M8" s="192">
        <v>0</v>
      </c>
      <c r="N8" s="192">
        <v>6.4485081809432199</v>
      </c>
      <c r="O8" s="192">
        <v>16.3333333333333</v>
      </c>
      <c r="P8" s="192">
        <v>0</v>
      </c>
      <c r="Q8"/>
      <c r="R8"/>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4.2651447873000201</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9.9478563151795996</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1.8286814244465801</v>
      </c>
      <c r="J9" s="242">
        <v>45272</v>
      </c>
      <c r="K9" s="242">
        <v>45272</v>
      </c>
      <c r="L9" s="91" t="s">
        <v>7</v>
      </c>
      <c r="M9" s="192">
        <v>9.9478563151795996</v>
      </c>
      <c r="N9" s="192">
        <v>1.8286814244465801</v>
      </c>
      <c r="O9" s="192">
        <v>78.3333333333333</v>
      </c>
      <c r="P9" s="192">
        <v>-4</v>
      </c>
      <c r="Q9"/>
      <c r="R9"/>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7.0904920361678689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6.3702201622247996</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7.8922040423484203</v>
      </c>
      <c r="J10" s="242">
        <v>44895</v>
      </c>
      <c r="K10" s="242">
        <v>45294</v>
      </c>
      <c r="L10" s="91" t="s">
        <v>9</v>
      </c>
      <c r="M10" s="192">
        <v>6.3702201622247996</v>
      </c>
      <c r="N10" s="192">
        <v>7.8922040423484203</v>
      </c>
      <c r="O10" s="192">
        <v>57.75</v>
      </c>
      <c r="P10" s="192">
        <v>1.25</v>
      </c>
      <c r="Q10"/>
      <c r="R10"/>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4.6558764338656902</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3.9513325608343002</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5.4860442733397496</v>
      </c>
      <c r="J11" s="242">
        <v>45272</v>
      </c>
      <c r="K11" s="242">
        <v>45272</v>
      </c>
      <c r="L11" s="91" t="s">
        <v>11</v>
      </c>
      <c r="M11" s="192">
        <v>3.9513325608343002</v>
      </c>
      <c r="N11" s="192">
        <v>5.4860442733397496</v>
      </c>
      <c r="O11" s="192">
        <v>43.8333333333333</v>
      </c>
      <c r="P11" s="192">
        <v>-0.83333333333333504</v>
      </c>
      <c r="Q11"/>
      <c r="R11"/>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683</v>
      </c>
      <c r="M12" s="192" t="s">
        <v>409</v>
      </c>
      <c r="N12" s="192" t="s">
        <v>409</v>
      </c>
      <c r="O12" s="192" t="s">
        <v>409</v>
      </c>
      <c r="P12" s="192" t="s">
        <v>409</v>
      </c>
      <c r="Q12"/>
      <c r="R12"/>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1.5367334260221965</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0.44611819235225803</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5.29355149181906</v>
      </c>
      <c r="J13" s="242">
        <v>45294</v>
      </c>
      <c r="K13" s="242">
        <v>45294</v>
      </c>
      <c r="L13" s="91" t="s">
        <v>13</v>
      </c>
      <c r="M13" s="192">
        <v>0.44611819235225803</v>
      </c>
      <c r="N13" s="192">
        <v>5.29355149181906</v>
      </c>
      <c r="O13" s="192">
        <v>23.6666666666666</v>
      </c>
      <c r="P13" s="192">
        <v>-0.999999999999996</v>
      </c>
      <c r="Q13"/>
      <c r="R13"/>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45272</v>
      </c>
      <c r="K14" s="242">
        <v>44887</v>
      </c>
      <c r="L14" s="91" t="s">
        <v>15</v>
      </c>
      <c r="M14" s="192">
        <v>10</v>
      </c>
      <c r="N14" s="192">
        <v>0</v>
      </c>
      <c r="O14" s="192">
        <v>79.3333333333333</v>
      </c>
      <c r="P14" s="192">
        <v>-8.3333333333333197</v>
      </c>
      <c r="Q14"/>
      <c r="R14"/>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4.0212709964342057</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3.5747392815758898</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4.5235803657362901</v>
      </c>
      <c r="J15" s="242">
        <v>45272</v>
      </c>
      <c r="K15" s="242">
        <v>45272</v>
      </c>
      <c r="L15" s="91" t="s">
        <v>17</v>
      </c>
      <c r="M15" s="192">
        <v>3.5747392815758898</v>
      </c>
      <c r="N15" s="192">
        <v>4.5235803657362901</v>
      </c>
      <c r="O15" s="192">
        <v>41.6666666666666</v>
      </c>
      <c r="P15" s="192">
        <v>-1.6666666666666601</v>
      </c>
      <c r="Q15"/>
      <c r="R15"/>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684</v>
      </c>
      <c r="M16" s="192" t="s">
        <v>409</v>
      </c>
      <c r="N16" s="192" t="s">
        <v>409</v>
      </c>
      <c r="O16" s="192" t="s">
        <v>409</v>
      </c>
      <c r="P16" s="192" t="s">
        <v>409</v>
      </c>
      <c r="Q16"/>
      <c r="R16"/>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c r="R17"/>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6.9</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7</v>
      </c>
      <c r="J18" s="242">
        <v>45272</v>
      </c>
      <c r="K18" s="242">
        <v>45272</v>
      </c>
      <c r="L18" s="91" t="s">
        <v>21</v>
      </c>
      <c r="M18" s="192">
        <v>0</v>
      </c>
      <c r="N18" s="192">
        <v>7</v>
      </c>
      <c r="O18" s="192">
        <v>14.8333333333333</v>
      </c>
      <c r="P18" s="192">
        <v>0.83333333333333304</v>
      </c>
      <c r="Q18"/>
      <c r="R18"/>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2.0920834075698802</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0.96755504055619901</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4.5235803657362901</v>
      </c>
      <c r="J19" s="242">
        <v>45272</v>
      </c>
      <c r="K19" s="242">
        <v>45272</v>
      </c>
      <c r="L19" s="91" t="s">
        <v>23</v>
      </c>
      <c r="M19" s="192">
        <v>0.96755504055619901</v>
      </c>
      <c r="N19" s="192">
        <v>4.5235803657362901</v>
      </c>
      <c r="O19" s="192">
        <v>26.6666666666666</v>
      </c>
      <c r="P19" s="192">
        <v>-1.6666666666666601</v>
      </c>
      <c r="Q19"/>
      <c r="R19"/>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6.9</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3.7050984936268798</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7</v>
      </c>
      <c r="J20" s="242">
        <v>45218</v>
      </c>
      <c r="K20" s="242">
        <v>45272</v>
      </c>
      <c r="L20" s="91" t="s">
        <v>25</v>
      </c>
      <c r="M20" s="192">
        <v>3.7050984936268798</v>
      </c>
      <c r="N20" s="192">
        <v>7</v>
      </c>
      <c r="O20" s="192">
        <v>42.4166666666666</v>
      </c>
      <c r="P20" s="192">
        <v>1.9166666666666601</v>
      </c>
      <c r="Q20"/>
      <c r="R20"/>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7.7587400230154566</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8.1228273464658205</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7.4109720885466803</v>
      </c>
      <c r="J21" s="242">
        <v>44895</v>
      </c>
      <c r="K21" s="242">
        <v>45272</v>
      </c>
      <c r="L21" s="91" t="s">
        <v>27</v>
      </c>
      <c r="M21" s="192">
        <v>8.1228273464658205</v>
      </c>
      <c r="N21" s="192">
        <v>7.4109720885466803</v>
      </c>
      <c r="O21" s="192">
        <v>67.8333333333333</v>
      </c>
      <c r="P21" s="192">
        <v>0.83333333333332804</v>
      </c>
      <c r="Q21"/>
      <c r="R21"/>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2.5715552823652064</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1.02549246813441</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6.4485081809432199</v>
      </c>
      <c r="J22" s="242">
        <v>45142</v>
      </c>
      <c r="K22" s="242">
        <v>45142</v>
      </c>
      <c r="L22" s="91" t="s">
        <v>29</v>
      </c>
      <c r="M22" s="192">
        <v>1.02549246813441</v>
      </c>
      <c r="N22" s="192">
        <v>6.4485081809432199</v>
      </c>
      <c r="O22" s="192">
        <v>27</v>
      </c>
      <c r="P22" s="192">
        <v>0</v>
      </c>
      <c r="Q22"/>
      <c r="R22"/>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4.7621555546055321</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3.5168018539976802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6.4485081809432199</v>
      </c>
      <c r="J23" s="242">
        <v>44830</v>
      </c>
      <c r="K23" s="242">
        <v>44830</v>
      </c>
      <c r="L23" s="91" t="s">
        <v>31</v>
      </c>
      <c r="M23" s="192">
        <v>3.5168018539976802</v>
      </c>
      <c r="N23" s="192">
        <v>6.4485081809432199</v>
      </c>
      <c r="O23" s="192">
        <v>41.3333333333333</v>
      </c>
      <c r="P23" s="192">
        <v>0</v>
      </c>
      <c r="Q23"/>
      <c r="R23"/>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4.3188030538269775</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3.12572421784472</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5.9672762271414896</v>
      </c>
      <c r="J24" s="242">
        <v>45272</v>
      </c>
      <c r="K24" s="242">
        <v>45272</v>
      </c>
      <c r="L24" s="91" t="s">
        <v>33</v>
      </c>
      <c r="M24" s="192">
        <v>3.12572421784472</v>
      </c>
      <c r="N24" s="192">
        <v>5.9672762271414896</v>
      </c>
      <c r="O24" s="192">
        <v>39.0833333333333</v>
      </c>
      <c r="P24" s="192">
        <v>-0.41666666666666402</v>
      </c>
      <c r="Q24"/>
      <c r="R24"/>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4.5596755504055597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45218</v>
      </c>
      <c r="L25" s="91" t="s">
        <v>35</v>
      </c>
      <c r="M25" s="192">
        <v>4.5596755504055597</v>
      </c>
      <c r="N25" s="192">
        <v>7</v>
      </c>
      <c r="O25" s="192">
        <v>47.3333333333333</v>
      </c>
      <c r="P25" s="192">
        <v>2.3333333333333299</v>
      </c>
      <c r="Q25"/>
      <c r="R25"/>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2.3309903101486764</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1.76419466975666</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3.0798845043310799</v>
      </c>
      <c r="J26" s="242">
        <v>45272</v>
      </c>
      <c r="K26" s="242">
        <v>45272</v>
      </c>
      <c r="L26" s="91" t="s">
        <v>37</v>
      </c>
      <c r="M26" s="192">
        <v>1.76419466975666</v>
      </c>
      <c r="N26" s="192">
        <v>3.0798845043310799</v>
      </c>
      <c r="O26" s="192">
        <v>31.25</v>
      </c>
      <c r="P26" s="192">
        <v>-2.9166666666666599</v>
      </c>
      <c r="Q26"/>
      <c r="R26"/>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6.9</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3.2271147161066001</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7</v>
      </c>
      <c r="J27" s="242">
        <v>44900</v>
      </c>
      <c r="K27" s="242">
        <v>45272</v>
      </c>
      <c r="L27" s="91" t="s">
        <v>39</v>
      </c>
      <c r="M27" s="192">
        <v>3.2271147161066001</v>
      </c>
      <c r="N27" s="192">
        <v>7</v>
      </c>
      <c r="O27" s="192">
        <v>39.6666666666666</v>
      </c>
      <c r="P27" s="192">
        <v>1</v>
      </c>
      <c r="Q27"/>
      <c r="R27"/>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4.7621555546055321</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3.5168018539976802</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6.4485081809432199</v>
      </c>
      <c r="J28" s="242">
        <v>45272</v>
      </c>
      <c r="K28" s="242">
        <v>45272</v>
      </c>
      <c r="L28" s="91" t="s">
        <v>40</v>
      </c>
      <c r="M28" s="192">
        <v>3.5168018539976802</v>
      </c>
      <c r="N28" s="192">
        <v>6.4485081809432199</v>
      </c>
      <c r="O28" s="192">
        <v>41.3333333333333</v>
      </c>
      <c r="P28" s="192">
        <v>0</v>
      </c>
      <c r="Q28"/>
      <c r="R28"/>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2.9217647290308073</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3.2850521436848199</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2.5986525505293501</v>
      </c>
      <c r="J29" s="242">
        <v>45272</v>
      </c>
      <c r="K29" s="242">
        <v>45272</v>
      </c>
      <c r="L29" s="91" t="s">
        <v>42</v>
      </c>
      <c r="M29" s="192">
        <v>3.2850521436848199</v>
      </c>
      <c r="N29" s="192">
        <v>2.5986525505293501</v>
      </c>
      <c r="O29" s="192">
        <v>40</v>
      </c>
      <c r="P29" s="192">
        <v>-3.3333333333333299</v>
      </c>
      <c r="Q29"/>
      <c r="R29"/>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4.6781599133425074</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8.7456546929316303</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2.5024061597689999</v>
      </c>
      <c r="J30" s="242">
        <v>45272</v>
      </c>
      <c r="K30" s="242">
        <v>45272</v>
      </c>
      <c r="L30" s="91" t="s">
        <v>44</v>
      </c>
      <c r="M30" s="192">
        <v>8.7456546929316303</v>
      </c>
      <c r="N30" s="192">
        <v>2.5024061597689999</v>
      </c>
      <c r="O30" s="192">
        <v>71.4166666666666</v>
      </c>
      <c r="P30" s="192">
        <v>-3.4166666666666701</v>
      </c>
      <c r="Q30"/>
      <c r="R30"/>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5.0278123531752366</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4.8638470451911902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5.1973051010587099</v>
      </c>
      <c r="J31" s="242">
        <v>45272</v>
      </c>
      <c r="K31" s="242">
        <v>45272</v>
      </c>
      <c r="L31" s="91" t="s">
        <v>46</v>
      </c>
      <c r="M31" s="192">
        <v>4.8638470451911902</v>
      </c>
      <c r="N31" s="192">
        <v>5.1973051010587099</v>
      </c>
      <c r="O31" s="192">
        <v>49.0833333333333</v>
      </c>
      <c r="P31" s="192">
        <v>-1.0833333333333299</v>
      </c>
      <c r="Q31"/>
      <c r="R31"/>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685</v>
      </c>
      <c r="M32" s="192" t="s">
        <v>409</v>
      </c>
      <c r="N32" s="192" t="s">
        <v>409</v>
      </c>
      <c r="O32" s="192" t="s">
        <v>409</v>
      </c>
      <c r="P32" s="192" t="s">
        <v>409</v>
      </c>
      <c r="Q32"/>
      <c r="R32"/>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t="e">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#N/A</v>
      </c>
      <c r="H33" s="80" t="e"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#N/A</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45294</v>
      </c>
      <c r="K33" s="242">
        <v>45294</v>
      </c>
      <c r="L33" s="91" t="s">
        <v>48</v>
      </c>
      <c r="M33" s="192" t="s">
        <v>409</v>
      </c>
      <c r="N33" s="192" t="s">
        <v>409</v>
      </c>
      <c r="O33" s="192" t="s">
        <v>409</v>
      </c>
      <c r="P33" s="192" t="s">
        <v>409</v>
      </c>
      <c r="Q33"/>
      <c r="R33"/>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4.3727593097836293</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4.4148319814600203</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4.3310875842155898</v>
      </c>
      <c r="J34" s="242">
        <v>44895</v>
      </c>
      <c r="K34" s="242">
        <v>44887</v>
      </c>
      <c r="L34" s="91" t="s">
        <v>50</v>
      </c>
      <c r="M34" s="192">
        <v>4.4148319814600203</v>
      </c>
      <c r="N34" s="192">
        <v>4.3310875842155898</v>
      </c>
      <c r="O34" s="192">
        <v>46.5</v>
      </c>
      <c r="P34" s="192">
        <v>-1.8333333333333299</v>
      </c>
      <c r="Q34"/>
      <c r="R34"/>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4.1771642438173497</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3.12572421784472</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5.5822906641000998</v>
      </c>
      <c r="J35" s="242">
        <v>45272</v>
      </c>
      <c r="K35" s="242">
        <v>45272</v>
      </c>
      <c r="L35" s="91" t="s">
        <v>52</v>
      </c>
      <c r="M35" s="192">
        <v>3.12572421784472</v>
      </c>
      <c r="N35" s="192">
        <v>5.5822906641000998</v>
      </c>
      <c r="O35" s="192">
        <v>39.0833333333333</v>
      </c>
      <c r="P35" s="192">
        <v>-0.75</v>
      </c>
      <c r="Q35"/>
      <c r="R35"/>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6.4485081809432199</v>
      </c>
      <c r="J36" s="242">
        <v>44778</v>
      </c>
      <c r="K36" s="242">
        <v>44778</v>
      </c>
      <c r="L36" s="91" t="s">
        <v>54</v>
      </c>
      <c r="M36" s="192">
        <v>0</v>
      </c>
      <c r="N36" s="192">
        <v>6.4485081809432199</v>
      </c>
      <c r="O36" s="192">
        <v>19.3333333333333</v>
      </c>
      <c r="P36" s="192">
        <v>0</v>
      </c>
      <c r="Q36"/>
      <c r="R36"/>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6.9</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2.6187717265353401</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7</v>
      </c>
      <c r="J37" s="242">
        <v>45294</v>
      </c>
      <c r="K37" s="242">
        <v>45294</v>
      </c>
      <c r="L37" s="91" t="s">
        <v>56</v>
      </c>
      <c r="M37" s="192">
        <v>2.6187717265353401</v>
      </c>
      <c r="N37" s="192">
        <v>7</v>
      </c>
      <c r="O37" s="192">
        <v>36.1666666666666</v>
      </c>
      <c r="P37" s="192">
        <v>4.5</v>
      </c>
      <c r="Q37"/>
      <c r="R37"/>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1.5614136732329</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45272</v>
      </c>
      <c r="K38" s="242">
        <v>45272</v>
      </c>
      <c r="L38" s="91" t="s">
        <v>58</v>
      </c>
      <c r="M38" s="192">
        <v>1.5614136732329</v>
      </c>
      <c r="N38" s="192">
        <v>0</v>
      </c>
      <c r="O38" s="192">
        <v>30.0833333333333</v>
      </c>
      <c r="P38" s="192">
        <v>-6.75</v>
      </c>
      <c r="Q38"/>
      <c r="R38"/>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5.8914280417657379</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5.0086906141367296</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6.9297401347449599</v>
      </c>
      <c r="J39" s="242">
        <v>45294</v>
      </c>
      <c r="K39" s="242">
        <v>45294</v>
      </c>
      <c r="L39" s="91" t="s">
        <v>60</v>
      </c>
      <c r="M39" s="192">
        <v>5.0086906141367296</v>
      </c>
      <c r="N39" s="192">
        <v>6.9297401347449599</v>
      </c>
      <c r="O39" s="192">
        <v>49.9166666666666</v>
      </c>
      <c r="P39" s="192">
        <v>0.41666666666667102</v>
      </c>
      <c r="Q39"/>
      <c r="R39"/>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1.2717265353418301</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45294</v>
      </c>
      <c r="K40" s="242">
        <v>45294</v>
      </c>
      <c r="L40" s="91" t="s">
        <v>62</v>
      </c>
      <c r="M40" s="192">
        <v>1.2717265353418301</v>
      </c>
      <c r="N40" s="192">
        <v>0</v>
      </c>
      <c r="O40" s="192">
        <v>28.4166666666666</v>
      </c>
      <c r="P40" s="192">
        <v>-5.7499999999999902</v>
      </c>
      <c r="Q40"/>
      <c r="R40"/>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6.9297401347449501</v>
      </c>
      <c r="J41" s="242">
        <v>45272</v>
      </c>
      <c r="K41" s="242">
        <v>45272</v>
      </c>
      <c r="L41" s="91" t="s">
        <v>64</v>
      </c>
      <c r="M41" s="192">
        <v>0</v>
      </c>
      <c r="N41" s="192">
        <v>6.9297401347449501</v>
      </c>
      <c r="O41" s="192">
        <v>15.9166666666666</v>
      </c>
      <c r="P41" s="192">
        <v>0.41666666666666602</v>
      </c>
      <c r="Q41"/>
      <c r="R41"/>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686</v>
      </c>
      <c r="M42" s="192" t="s">
        <v>409</v>
      </c>
      <c r="N42" s="192" t="s">
        <v>409</v>
      </c>
      <c r="O42" s="192" t="s">
        <v>409</v>
      </c>
      <c r="P42" s="192" t="s">
        <v>409</v>
      </c>
      <c r="Q42"/>
      <c r="R42"/>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1.0544611819235199</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45142</v>
      </c>
      <c r="K43" s="242">
        <v>45272</v>
      </c>
      <c r="L43" s="91" t="s">
        <v>66</v>
      </c>
      <c r="M43" s="192">
        <v>1.0544611819235199</v>
      </c>
      <c r="N43" s="192">
        <v>0</v>
      </c>
      <c r="O43" s="192">
        <v>27.1666666666666</v>
      </c>
      <c r="P43" s="192">
        <v>-5.8333333333333304</v>
      </c>
      <c r="Q43"/>
      <c r="R43"/>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4.617814156545716</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3.5168018539976802</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6.06352261790183</v>
      </c>
      <c r="J44" s="242">
        <v>44895</v>
      </c>
      <c r="K44" s="242">
        <v>44887</v>
      </c>
      <c r="L44" s="91" t="s">
        <v>68</v>
      </c>
      <c r="M44" s="192">
        <v>3.5168018539976802</v>
      </c>
      <c r="N44" s="192">
        <v>6.06352261790183</v>
      </c>
      <c r="O44" s="192">
        <v>41.3333333333333</v>
      </c>
      <c r="P44" s="192">
        <v>-0.33333333333333498</v>
      </c>
      <c r="Q44"/>
      <c r="R44"/>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4.0866081185655005</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2.5898030127462301</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6.4485081809432199</v>
      </c>
      <c r="J45" s="242">
        <v>44998</v>
      </c>
      <c r="K45" s="242" t="s">
        <v>409</v>
      </c>
      <c r="L45" s="91" t="s">
        <v>69</v>
      </c>
      <c r="M45" s="192">
        <v>2.5898030127462301</v>
      </c>
      <c r="N45" s="192">
        <v>6.4485081809432199</v>
      </c>
      <c r="O45" s="192">
        <v>36</v>
      </c>
      <c r="P45" s="192">
        <v>0</v>
      </c>
      <c r="Q45"/>
      <c r="R45"/>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5.5585560168195416</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4.7914252607184196</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6.4485081809432199</v>
      </c>
      <c r="J46" s="242">
        <v>45294</v>
      </c>
      <c r="K46" s="242">
        <v>44887</v>
      </c>
      <c r="L46" s="91" t="s">
        <v>71</v>
      </c>
      <c r="M46" s="192">
        <v>4.7914252607184196</v>
      </c>
      <c r="N46" s="192">
        <v>6.4485081809432199</v>
      </c>
      <c r="O46" s="192">
        <v>48.6666666666666</v>
      </c>
      <c r="P46" s="192">
        <v>0</v>
      </c>
      <c r="Q46"/>
      <c r="R46"/>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6.4450985566586541</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7.9924681344148301</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5.1973051010587197</v>
      </c>
      <c r="J47" s="242">
        <v>45272</v>
      </c>
      <c r="K47" s="242">
        <v>45272</v>
      </c>
      <c r="L47" s="91" t="s">
        <v>72</v>
      </c>
      <c r="M47" s="192">
        <v>7.9924681344148301</v>
      </c>
      <c r="N47" s="192">
        <v>5.1973051010587197</v>
      </c>
      <c r="O47" s="192">
        <v>67.0833333333333</v>
      </c>
      <c r="P47" s="192">
        <v>-1.0833333333333199</v>
      </c>
      <c r="Q47"/>
      <c r="R47"/>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6.0106642438430828</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5.6025492468134397</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6.4485081809432199</v>
      </c>
      <c r="J48" s="242">
        <v>44895</v>
      </c>
      <c r="K48" s="242">
        <v>45142</v>
      </c>
      <c r="L48" s="91" t="s">
        <v>73</v>
      </c>
      <c r="M48" s="192">
        <v>5.6025492468134397</v>
      </c>
      <c r="N48" s="192">
        <v>6.4485081809432199</v>
      </c>
      <c r="O48" s="192">
        <v>53.3333333333333</v>
      </c>
      <c r="P48" s="192">
        <v>0</v>
      </c>
      <c r="Q48"/>
      <c r="R48"/>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2.2248715389629954</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4.6755504055619896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1.0587102983638099</v>
      </c>
      <c r="J49" s="242">
        <v>44895</v>
      </c>
      <c r="K49" s="242">
        <v>44887</v>
      </c>
      <c r="L49" s="91" t="s">
        <v>75</v>
      </c>
      <c r="M49" s="192">
        <v>4.6755504055619896</v>
      </c>
      <c r="N49" s="192">
        <v>1.0587102983638099</v>
      </c>
      <c r="O49" s="192">
        <v>48</v>
      </c>
      <c r="P49" s="192">
        <v>-4.6666666666666599</v>
      </c>
      <c r="Q49"/>
      <c r="R49"/>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c r="R50"/>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4.9544096928761334</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3.8064889918887599</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6.4485081809432199</v>
      </c>
      <c r="J51" s="242">
        <v>45142</v>
      </c>
      <c r="K51" s="242">
        <v>45142</v>
      </c>
      <c r="L51" s="91" t="s">
        <v>79</v>
      </c>
      <c r="M51" s="192">
        <v>3.8064889918887599</v>
      </c>
      <c r="N51" s="192">
        <v>6.4485081809432199</v>
      </c>
      <c r="O51" s="192">
        <v>43</v>
      </c>
      <c r="P51" s="192">
        <v>0</v>
      </c>
      <c r="Q51"/>
      <c r="R51"/>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3.2083069747962494</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2.5463499420625699</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4.0423484119345501</v>
      </c>
      <c r="J52" s="242">
        <v>45294</v>
      </c>
      <c r="K52" s="242">
        <v>45294</v>
      </c>
      <c r="L52" s="91" t="s">
        <v>81</v>
      </c>
      <c r="M52" s="192">
        <v>2.5463499420625699</v>
      </c>
      <c r="N52" s="192">
        <v>4.0423484119345501</v>
      </c>
      <c r="O52" s="192">
        <v>35.75</v>
      </c>
      <c r="P52" s="192">
        <v>-2.0833333333333299</v>
      </c>
      <c r="Q52"/>
      <c r="R52"/>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8.4991820040853288</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9.8754345307068405</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7.31472569778634</v>
      </c>
      <c r="J53" s="242">
        <v>45294</v>
      </c>
      <c r="K53" s="242">
        <v>45294</v>
      </c>
      <c r="L53" s="91" t="s">
        <v>83</v>
      </c>
      <c r="M53" s="192">
        <v>9.8754345307068405</v>
      </c>
      <c r="N53" s="192">
        <v>7.31472569778634</v>
      </c>
      <c r="O53" s="192">
        <v>77.9166666666666</v>
      </c>
      <c r="P53" s="192">
        <v>0.75</v>
      </c>
      <c r="Q53"/>
      <c r="R53"/>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687</v>
      </c>
      <c r="M54" s="192" t="s">
        <v>409</v>
      </c>
      <c r="N54" s="192" t="s">
        <v>409</v>
      </c>
      <c r="O54" s="192" t="s">
        <v>409</v>
      </c>
      <c r="P54" s="192" t="s">
        <v>409</v>
      </c>
      <c r="Q54"/>
      <c r="R54"/>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5.1010587102983598</v>
      </c>
      <c r="J55" s="242">
        <v>45294</v>
      </c>
      <c r="K55" s="242">
        <v>45294</v>
      </c>
      <c r="L55" s="91" t="s">
        <v>688</v>
      </c>
      <c r="M55" s="192">
        <v>0</v>
      </c>
      <c r="N55" s="192">
        <v>5.1010587102983598</v>
      </c>
      <c r="O55" s="192">
        <v>20.8333333333333</v>
      </c>
      <c r="P55" s="192">
        <v>-1.1666666666666601</v>
      </c>
      <c r="Q55"/>
      <c r="R55"/>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3.9470920926123139</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2.4159907300115799</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6.4485081809432199</v>
      </c>
      <c r="J56" s="242">
        <v>45142</v>
      </c>
      <c r="K56" s="242">
        <v>45142</v>
      </c>
      <c r="L56" s="91" t="s">
        <v>85</v>
      </c>
      <c r="M56" s="192">
        <v>2.4159907300115799</v>
      </c>
      <c r="N56" s="192">
        <v>6.4485081809432199</v>
      </c>
      <c r="O56" s="192">
        <v>35</v>
      </c>
      <c r="P56" s="192">
        <v>0</v>
      </c>
      <c r="Q56"/>
      <c r="R56"/>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2.8070683661645401</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45294</v>
      </c>
      <c r="K57" s="242">
        <v>45294</v>
      </c>
      <c r="L57" s="91" t="s">
        <v>87</v>
      </c>
      <c r="M57" s="192">
        <v>2.8070683661645401</v>
      </c>
      <c r="N57" s="192">
        <v>0</v>
      </c>
      <c r="O57" s="192">
        <v>37.25</v>
      </c>
      <c r="P57" s="192">
        <v>-11.5833333333333</v>
      </c>
      <c r="Q57"/>
      <c r="R57"/>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6.9</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0.80822711471610698</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7</v>
      </c>
      <c r="J58" s="242">
        <v>45272</v>
      </c>
      <c r="K58" s="242">
        <v>45272</v>
      </c>
      <c r="L58" s="91" t="s">
        <v>89</v>
      </c>
      <c r="M58" s="192">
        <v>0.80822711471610698</v>
      </c>
      <c r="N58" s="192">
        <v>7</v>
      </c>
      <c r="O58" s="192">
        <v>25.75</v>
      </c>
      <c r="P58" s="192">
        <v>0.91666666666666696</v>
      </c>
      <c r="Q58"/>
      <c r="R58"/>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5.2828652440085326</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4.3279258400926999</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6.4485081809432199</v>
      </c>
      <c r="J59" s="242">
        <v>45272</v>
      </c>
      <c r="K59" s="242">
        <v>45272</v>
      </c>
      <c r="L59" s="91" t="s">
        <v>91</v>
      </c>
      <c r="M59" s="192">
        <v>4.3279258400926999</v>
      </c>
      <c r="N59" s="192">
        <v>6.4485081809432199</v>
      </c>
      <c r="O59" s="192">
        <v>46</v>
      </c>
      <c r="P59" s="192">
        <v>0</v>
      </c>
      <c r="Q59"/>
      <c r="R59"/>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c r="R60"/>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4.9085659287776702</v>
      </c>
      <c r="J61" s="242">
        <v>45294</v>
      </c>
      <c r="K61" s="242">
        <v>45294</v>
      </c>
      <c r="L61" s="91" t="s">
        <v>95</v>
      </c>
      <c r="M61" s="192">
        <v>0</v>
      </c>
      <c r="N61" s="192">
        <v>4.9085659287776702</v>
      </c>
      <c r="O61" s="192">
        <v>19.6666666666666</v>
      </c>
      <c r="P61" s="192">
        <v>-1.3333333333333299</v>
      </c>
      <c r="Q61"/>
      <c r="R61"/>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4.1495733354285136</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3.8064889918887599</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4.5235803657362901</v>
      </c>
      <c r="J62" s="242">
        <v>45272</v>
      </c>
      <c r="K62" s="242">
        <v>45272</v>
      </c>
      <c r="L62" s="91" t="s">
        <v>97</v>
      </c>
      <c r="M62" s="192">
        <v>3.8064889918887599</v>
      </c>
      <c r="N62" s="192">
        <v>4.5235803657362901</v>
      </c>
      <c r="O62" s="192">
        <v>43</v>
      </c>
      <c r="P62" s="192">
        <v>-1.6666666666666601</v>
      </c>
      <c r="Q62"/>
      <c r="R62"/>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6.9561532562296637</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6.7033603707995404</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7.2184793070259898</v>
      </c>
      <c r="J63" s="242">
        <v>45272</v>
      </c>
      <c r="K63" s="242">
        <v>45272</v>
      </c>
      <c r="L63" s="91" t="s">
        <v>99</v>
      </c>
      <c r="M63" s="192">
        <v>6.7033603707995404</v>
      </c>
      <c r="N63" s="192">
        <v>7.2184793070259898</v>
      </c>
      <c r="O63" s="192">
        <v>59.6666666666666</v>
      </c>
      <c r="P63" s="192">
        <v>0.66666666666666397</v>
      </c>
      <c r="Q63"/>
      <c r="R63"/>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4.0590198696807898</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2.51738122827346</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6.5447545717035602</v>
      </c>
      <c r="J64" s="242">
        <v>45294</v>
      </c>
      <c r="K64" s="242">
        <v>45294</v>
      </c>
      <c r="L64" s="91" t="s">
        <v>101</v>
      </c>
      <c r="M64" s="192">
        <v>2.51738122827346</v>
      </c>
      <c r="N64" s="192">
        <v>6.5447545717035602</v>
      </c>
      <c r="O64" s="192">
        <v>35.5833333333333</v>
      </c>
      <c r="P64" s="192">
        <v>8.3333333333328596E-2</v>
      </c>
      <c r="Q64"/>
      <c r="R64"/>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7.7605383812951407</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6.0225955967555</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45272</v>
      </c>
      <c r="L65" s="91" t="s">
        <v>102</v>
      </c>
      <c r="M65" s="192">
        <v>6.0225955967555</v>
      </c>
      <c r="N65" s="192">
        <v>10</v>
      </c>
      <c r="O65" s="192">
        <v>55.75</v>
      </c>
      <c r="P65" s="192">
        <v>8.25</v>
      </c>
      <c r="Q65"/>
      <c r="R65"/>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8.9965874823050047</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8.0938586326767101</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10</v>
      </c>
      <c r="J66" s="242">
        <v>45272</v>
      </c>
      <c r="K66" s="242">
        <v>45272</v>
      </c>
      <c r="L66" s="91" t="s">
        <v>104</v>
      </c>
      <c r="M66" s="192">
        <v>8.0938586326767101</v>
      </c>
      <c r="N66" s="192">
        <v>10</v>
      </c>
      <c r="O66" s="192">
        <v>67.6666666666666</v>
      </c>
      <c r="P66" s="192">
        <v>5.3333333333333401</v>
      </c>
      <c r="Q66"/>
      <c r="R66"/>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6.9</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0.51853997682502995</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7</v>
      </c>
      <c r="J67" s="242">
        <v>45142</v>
      </c>
      <c r="K67" s="242">
        <v>45294</v>
      </c>
      <c r="L67" s="91" t="s">
        <v>106</v>
      </c>
      <c r="M67" s="192">
        <v>0.51853997682502995</v>
      </c>
      <c r="N67" s="192">
        <v>7</v>
      </c>
      <c r="O67" s="192">
        <v>24.0833333333333</v>
      </c>
      <c r="P67" s="192">
        <v>1.24999999999999</v>
      </c>
      <c r="Q67"/>
      <c r="R67"/>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1.80764774044032</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45272</v>
      </c>
      <c r="K68" s="242">
        <v>45272</v>
      </c>
      <c r="L68" s="91" t="s">
        <v>108</v>
      </c>
      <c r="M68" s="192">
        <v>1.80764774044032</v>
      </c>
      <c r="N68" s="192">
        <v>0</v>
      </c>
      <c r="O68" s="192">
        <v>31.5</v>
      </c>
      <c r="P68" s="192">
        <v>-9.1666666666666607</v>
      </c>
      <c r="Q68"/>
      <c r="R68"/>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4.6996852114859875</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8.4994206257242197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2.5986525505293598</v>
      </c>
      <c r="J69" s="242">
        <v>44895</v>
      </c>
      <c r="K69" s="242">
        <v>45272</v>
      </c>
      <c r="L69" s="91" t="s">
        <v>110</v>
      </c>
      <c r="M69" s="192">
        <v>8.4994206257242197</v>
      </c>
      <c r="N69" s="192">
        <v>2.5986525505293598</v>
      </c>
      <c r="O69" s="192">
        <v>70</v>
      </c>
      <c r="P69" s="192">
        <v>-3.3333333333333202</v>
      </c>
      <c r="Q69"/>
      <c r="R69"/>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4.1385948026949002</v>
      </c>
      <c r="J70" s="242">
        <v>45294</v>
      </c>
      <c r="K70" s="242">
        <v>45294</v>
      </c>
      <c r="L70" s="91" t="s">
        <v>112</v>
      </c>
      <c r="M70" s="192">
        <v>0</v>
      </c>
      <c r="N70" s="192">
        <v>4.1385948026949002</v>
      </c>
      <c r="O70" s="192">
        <v>21</v>
      </c>
      <c r="P70" s="192">
        <v>-2</v>
      </c>
      <c r="Q70"/>
      <c r="R70"/>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t="e">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#N/A</v>
      </c>
      <c r="H71" s="80" t="e"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#N/A</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44895</v>
      </c>
      <c r="K71" s="242">
        <v>44887</v>
      </c>
      <c r="L71" s="91" t="s">
        <v>114</v>
      </c>
      <c r="M71" s="192" t="s">
        <v>409</v>
      </c>
      <c r="N71" s="192" t="s">
        <v>409</v>
      </c>
      <c r="O71" s="192" t="s">
        <v>409</v>
      </c>
      <c r="P71" s="192" t="s">
        <v>409</v>
      </c>
      <c r="Q71"/>
      <c r="R71"/>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0.99179318767672453</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0.14194669756662701</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6.9297401347449501</v>
      </c>
      <c r="J72" s="242">
        <v>45294</v>
      </c>
      <c r="K72" s="242">
        <v>45294</v>
      </c>
      <c r="L72" s="91" t="s">
        <v>116</v>
      </c>
      <c r="M72" s="192">
        <v>0.14194669756662701</v>
      </c>
      <c r="N72" s="192">
        <v>6.9297401347449501</v>
      </c>
      <c r="O72" s="192">
        <v>21.9166666666666</v>
      </c>
      <c r="P72" s="192">
        <v>0.41666666666666402</v>
      </c>
      <c r="Q72"/>
      <c r="R72"/>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689</v>
      </c>
      <c r="M73" s="192" t="s">
        <v>409</v>
      </c>
      <c r="N73" s="192" t="s">
        <v>409</v>
      </c>
      <c r="O73" s="192" t="s">
        <v>409</v>
      </c>
      <c r="P73" s="192" t="s">
        <v>409</v>
      </c>
      <c r="Q73"/>
      <c r="R73"/>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c r="R74"/>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6.8282393110877075</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5.1535341830822698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9.0471607314725802</v>
      </c>
      <c r="J75" s="242">
        <v>45142</v>
      </c>
      <c r="K75" s="242">
        <v>45294</v>
      </c>
      <c r="L75" s="91" t="s">
        <v>119</v>
      </c>
      <c r="M75" s="192">
        <v>5.1535341830822698</v>
      </c>
      <c r="N75" s="192">
        <v>9.0471607314725802</v>
      </c>
      <c r="O75" s="192">
        <v>50.75</v>
      </c>
      <c r="P75" s="192">
        <v>2.25</v>
      </c>
      <c r="Q75"/>
      <c r="R75"/>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1.9797876108545378</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1.85110081112398</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2.1174205967276198</v>
      </c>
      <c r="J76" s="242">
        <v>45294</v>
      </c>
      <c r="K76" s="242">
        <v>45294</v>
      </c>
      <c r="L76" s="91" t="s">
        <v>121</v>
      </c>
      <c r="M76" s="192">
        <v>1.85110081112398</v>
      </c>
      <c r="N76" s="192">
        <v>2.1174205967276198</v>
      </c>
      <c r="O76" s="192">
        <v>31.75</v>
      </c>
      <c r="P76" s="192">
        <v>-3.75</v>
      </c>
      <c r="Q76"/>
      <c r="R76"/>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2.9952726184384542</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1.50347624565469</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5.9672762271414799</v>
      </c>
      <c r="J77" s="242">
        <v>45294</v>
      </c>
      <c r="K77" s="242">
        <v>45294</v>
      </c>
      <c r="L77" s="91" t="s">
        <v>123</v>
      </c>
      <c r="M77" s="192">
        <v>1.50347624565469</v>
      </c>
      <c r="N77" s="192">
        <v>5.9672762271414799</v>
      </c>
      <c r="O77" s="192">
        <v>29.75</v>
      </c>
      <c r="P77" s="192">
        <v>-0.41666666666666702</v>
      </c>
      <c r="Q77"/>
      <c r="R77"/>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6.2670477981558355</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7.8476245654692898</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5.0048123195380203</v>
      </c>
      <c r="J78" s="242">
        <v>44895</v>
      </c>
      <c r="K78" s="242">
        <v>44887</v>
      </c>
      <c r="L78" s="91" t="s">
        <v>125</v>
      </c>
      <c r="M78" s="192">
        <v>7.8476245654692898</v>
      </c>
      <c r="N78" s="192">
        <v>5.0048123195380203</v>
      </c>
      <c r="O78" s="192">
        <v>66.25</v>
      </c>
      <c r="P78" s="192">
        <v>-1.25</v>
      </c>
      <c r="Q78"/>
      <c r="R78"/>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690</v>
      </c>
      <c r="M79" s="192" t="s">
        <v>409</v>
      </c>
      <c r="N79" s="192" t="s">
        <v>409</v>
      </c>
      <c r="O79" s="192" t="s">
        <v>409</v>
      </c>
      <c r="P79" s="192" t="s">
        <v>409</v>
      </c>
      <c r="Q79"/>
      <c r="R79"/>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6.3016092710115865</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6.9930475086906103</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5.6785370548604499</v>
      </c>
      <c r="J80" s="242">
        <v>45294</v>
      </c>
      <c r="K80" s="242">
        <v>45294</v>
      </c>
      <c r="L80" s="91" t="s">
        <v>127</v>
      </c>
      <c r="M80" s="192">
        <v>6.9930475086906103</v>
      </c>
      <c r="N80" s="192">
        <v>5.6785370548604499</v>
      </c>
      <c r="O80" s="192">
        <v>61.3333333333333</v>
      </c>
      <c r="P80" s="192">
        <v>-0.66666666666666397</v>
      </c>
      <c r="Q80"/>
      <c r="R80"/>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5.7139835920488116</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5.8487833140208503</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5.5822906641000998</v>
      </c>
      <c r="J81" s="242">
        <v>44895</v>
      </c>
      <c r="K81" s="242">
        <v>45272</v>
      </c>
      <c r="L81" s="91" t="s">
        <v>128</v>
      </c>
      <c r="M81" s="192">
        <v>5.8487833140208503</v>
      </c>
      <c r="N81" s="192">
        <v>5.5822906641000998</v>
      </c>
      <c r="O81" s="192">
        <v>54.75</v>
      </c>
      <c r="P81" s="192">
        <v>-0.75</v>
      </c>
      <c r="Q81"/>
      <c r="R81"/>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c r="R82"/>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6.8376650902982101</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6.7468134414831997</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6.9297401347449501</v>
      </c>
      <c r="J83" s="242">
        <v>45272</v>
      </c>
      <c r="K83" s="242">
        <v>45272</v>
      </c>
      <c r="L83" s="91" t="s">
        <v>132</v>
      </c>
      <c r="M83" s="192">
        <v>6.7468134414831997</v>
      </c>
      <c r="N83" s="192">
        <v>6.9297401347449501</v>
      </c>
      <c r="O83" s="192">
        <v>59.9166666666666</v>
      </c>
      <c r="P83" s="192">
        <v>0.41666666666666402</v>
      </c>
      <c r="Q83"/>
      <c r="R83"/>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2.0927496549698366</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3.7920046349941998</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1.1549566891241601</v>
      </c>
      <c r="J84" s="242">
        <v>45294</v>
      </c>
      <c r="K84" s="242">
        <v>45294</v>
      </c>
      <c r="L84" s="91" t="s">
        <v>134</v>
      </c>
      <c r="M84" s="192">
        <v>3.7920046349941998</v>
      </c>
      <c r="N84" s="192">
        <v>1.1549566891241601</v>
      </c>
      <c r="O84" s="192">
        <v>42.9166666666666</v>
      </c>
      <c r="P84" s="192">
        <v>-4.5833333333333197</v>
      </c>
      <c r="Q84"/>
      <c r="R84"/>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c r="R85"/>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5.4860442733397496</v>
      </c>
      <c r="J86" s="242">
        <v>45294</v>
      </c>
      <c r="K86" s="242">
        <v>45294</v>
      </c>
      <c r="L86" s="91" t="s">
        <v>691</v>
      </c>
      <c r="M86" s="192">
        <v>0</v>
      </c>
      <c r="N86" s="192">
        <v>5.4860442733397496</v>
      </c>
      <c r="O86" s="192">
        <v>12.5</v>
      </c>
      <c r="P86" s="192">
        <v>-0.83333333333333304</v>
      </c>
      <c r="Q86"/>
      <c r="R86"/>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4.6830444771343425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3.4009269988412498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6.4485081809432199</v>
      </c>
      <c r="J87" s="242">
        <v>44753</v>
      </c>
      <c r="K87" s="242">
        <v>44753</v>
      </c>
      <c r="L87" s="91" t="s">
        <v>138</v>
      </c>
      <c r="M87" s="192">
        <v>3.4009269988412498</v>
      </c>
      <c r="N87" s="192">
        <v>6.4485081809432199</v>
      </c>
      <c r="O87" s="192">
        <v>40.6666666666666</v>
      </c>
      <c r="P87" s="192">
        <v>0</v>
      </c>
      <c r="Q87"/>
      <c r="R87"/>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692</v>
      </c>
      <c r="M88" s="192" t="s">
        <v>409</v>
      </c>
      <c r="N88" s="192" t="s">
        <v>409</v>
      </c>
      <c r="O88" s="192" t="s">
        <v>409</v>
      </c>
      <c r="P88" s="192" t="s">
        <v>409</v>
      </c>
      <c r="Q88"/>
      <c r="R88"/>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3.3496282532612414</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3.0677867902665099</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3.65736284889317</v>
      </c>
      <c r="J89" s="242">
        <v>45272</v>
      </c>
      <c r="K89" s="242">
        <v>45272</v>
      </c>
      <c r="L89" s="91" t="s">
        <v>140</v>
      </c>
      <c r="M89" s="192">
        <v>3.0677867902665099</v>
      </c>
      <c r="N89" s="192">
        <v>3.65736284889317</v>
      </c>
      <c r="O89" s="192">
        <v>38.75</v>
      </c>
      <c r="P89" s="192">
        <v>-2.4166666666666599</v>
      </c>
      <c r="Q89"/>
      <c r="R89"/>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6.4485081809432199</v>
      </c>
      <c r="J90" s="242">
        <v>45142</v>
      </c>
      <c r="K90" s="242">
        <v>45142</v>
      </c>
      <c r="L90" s="91" t="s">
        <v>693</v>
      </c>
      <c r="M90" s="192">
        <v>0</v>
      </c>
      <c r="N90" s="192">
        <v>6.4485081809432199</v>
      </c>
      <c r="O90" s="192">
        <v>5.3333333333333304</v>
      </c>
      <c r="P90" s="192">
        <v>0</v>
      </c>
      <c r="Q90"/>
      <c r="R90"/>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4.5618061826052703</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3.2271147161066001</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6.4485081809432199</v>
      </c>
      <c r="J91" s="242">
        <v>45294</v>
      </c>
      <c r="K91" s="242">
        <v>45294</v>
      </c>
      <c r="L91" s="91" t="s">
        <v>142</v>
      </c>
      <c r="M91" s="192">
        <v>3.2271147161066001</v>
      </c>
      <c r="N91" s="192">
        <v>6.4485081809432199</v>
      </c>
      <c r="O91" s="192">
        <v>39.6666666666666</v>
      </c>
      <c r="P91" s="192">
        <v>0</v>
      </c>
      <c r="Q91"/>
      <c r="R91"/>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0.8241295275931303</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1.76419466975666</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0.38498556304138398</v>
      </c>
      <c r="J92" s="242">
        <v>45272</v>
      </c>
      <c r="K92" s="242">
        <v>45272</v>
      </c>
      <c r="L92" s="91" t="s">
        <v>144</v>
      </c>
      <c r="M92" s="192">
        <v>1.76419466975666</v>
      </c>
      <c r="N92" s="192">
        <v>0.38498556304138398</v>
      </c>
      <c r="O92" s="192">
        <v>31.25</v>
      </c>
      <c r="P92" s="192">
        <v>-5.25</v>
      </c>
      <c r="Q92"/>
      <c r="R92"/>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4.3503214782551387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7.28273464658169</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2.5986525505293501</v>
      </c>
      <c r="J93" s="242">
        <v>45272</v>
      </c>
      <c r="K93" s="242">
        <v>45272</v>
      </c>
      <c r="L93" s="91" t="s">
        <v>146</v>
      </c>
      <c r="M93" s="192">
        <v>7.28273464658169</v>
      </c>
      <c r="N93" s="192">
        <v>2.5986525505293501</v>
      </c>
      <c r="O93" s="192">
        <v>63</v>
      </c>
      <c r="P93" s="192">
        <v>-3.3333333333333299</v>
      </c>
      <c r="Q93"/>
      <c r="R93"/>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3.8588685975569796</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4.8348783314020798</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3.0798845043310799</v>
      </c>
      <c r="J94" s="242">
        <v>45294</v>
      </c>
      <c r="K94" s="242">
        <v>45294</v>
      </c>
      <c r="L94" s="91" t="s">
        <v>148</v>
      </c>
      <c r="M94" s="192">
        <v>4.8348783314020798</v>
      </c>
      <c r="N94" s="192">
        <v>3.0798845043310799</v>
      </c>
      <c r="O94" s="192">
        <v>48.9166666666666</v>
      </c>
      <c r="P94" s="192">
        <v>-2.9166666666666701</v>
      </c>
      <c r="Q94"/>
      <c r="R94"/>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3.4984784234366377</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2.7056778679026601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4.5235803657362901</v>
      </c>
      <c r="J95" s="242">
        <v>44895</v>
      </c>
      <c r="K95" s="242">
        <v>44887</v>
      </c>
      <c r="L95" s="91" t="s">
        <v>150</v>
      </c>
      <c r="M95" s="192">
        <v>2.7056778679026601</v>
      </c>
      <c r="N95" s="192">
        <v>4.5235803657362901</v>
      </c>
      <c r="O95" s="192">
        <v>36.6666666666666</v>
      </c>
      <c r="P95" s="192">
        <v>-1.6666666666666601</v>
      </c>
      <c r="Q95"/>
      <c r="R95"/>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694</v>
      </c>
      <c r="M96" s="192" t="s">
        <v>409</v>
      </c>
      <c r="N96" s="192" t="s">
        <v>409</v>
      </c>
      <c r="O96" s="192" t="s">
        <v>409</v>
      </c>
      <c r="P96" s="192" t="s">
        <v>409</v>
      </c>
      <c r="Q96"/>
      <c r="R96"/>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0.88387509753206583</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2.7056778679026601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0.28873917228103102</v>
      </c>
      <c r="J97" s="242">
        <v>44895</v>
      </c>
      <c r="K97" s="242">
        <v>44887</v>
      </c>
      <c r="L97" s="91" t="s">
        <v>152</v>
      </c>
      <c r="M97" s="192">
        <v>2.7056778679026601</v>
      </c>
      <c r="N97" s="192">
        <v>0.28873917228103102</v>
      </c>
      <c r="O97" s="192">
        <v>36.6666666666666</v>
      </c>
      <c r="P97" s="192">
        <v>-5.3333333333333304</v>
      </c>
      <c r="Q97"/>
      <c r="R97"/>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2.4221461294639997</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0.96755504055619901</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6.06352261790183</v>
      </c>
      <c r="J98" s="242">
        <v>45294</v>
      </c>
      <c r="K98" s="242">
        <v>45294</v>
      </c>
      <c r="L98" s="91" t="s">
        <v>154</v>
      </c>
      <c r="M98" s="192">
        <v>0.96755504055619901</v>
      </c>
      <c r="N98" s="192">
        <v>6.06352261790183</v>
      </c>
      <c r="O98" s="192">
        <v>26.6666666666666</v>
      </c>
      <c r="P98" s="192">
        <v>-0.33333333333333198</v>
      </c>
      <c r="Q98"/>
      <c r="R98"/>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6.9324648066029386</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9.0787949015063703</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5.29355149181906</v>
      </c>
      <c r="J99" s="242">
        <v>45294</v>
      </c>
      <c r="K99" s="242">
        <v>45294</v>
      </c>
      <c r="L99" s="91" t="s">
        <v>155</v>
      </c>
      <c r="M99" s="192">
        <v>9.0787949015063703</v>
      </c>
      <c r="N99" s="192">
        <v>5.29355149181906</v>
      </c>
      <c r="O99" s="192">
        <v>73.3333333333333</v>
      </c>
      <c r="P99" s="192">
        <v>-1</v>
      </c>
      <c r="Q99"/>
      <c r="R99"/>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5.6806570587704348</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5.5880648899188898</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5.7747834456207903</v>
      </c>
      <c r="J100" s="242">
        <v>45218</v>
      </c>
      <c r="K100" s="242">
        <v>45294</v>
      </c>
      <c r="L100" s="91" t="s">
        <v>157</v>
      </c>
      <c r="M100" s="192">
        <v>5.5880648899188898</v>
      </c>
      <c r="N100" s="192">
        <v>5.7747834456207903</v>
      </c>
      <c r="O100" s="192">
        <v>53.25</v>
      </c>
      <c r="P100" s="192">
        <v>-0.58333333333333504</v>
      </c>
      <c r="Q100"/>
      <c r="R100"/>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2.399943232917408</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2.7201622247972201</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2.1174205967276198</v>
      </c>
      <c r="J101" s="242">
        <v>45294</v>
      </c>
      <c r="K101" s="242">
        <v>45294</v>
      </c>
      <c r="L101" s="91" t="s">
        <v>159</v>
      </c>
      <c r="M101" s="192">
        <v>2.7201622247972201</v>
      </c>
      <c r="N101" s="192">
        <v>2.1174205967276198</v>
      </c>
      <c r="O101" s="192">
        <v>36.75</v>
      </c>
      <c r="P101" s="192">
        <v>-3.75</v>
      </c>
      <c r="Q101"/>
      <c r="R101"/>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6.9</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0.57647740440324302</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7</v>
      </c>
      <c r="J102" s="242">
        <v>45272</v>
      </c>
      <c r="K102" s="242">
        <v>45272</v>
      </c>
      <c r="L102" s="91" t="s">
        <v>161</v>
      </c>
      <c r="M102" s="192">
        <v>0.57647740440324302</v>
      </c>
      <c r="N102" s="192">
        <v>7</v>
      </c>
      <c r="O102" s="192">
        <v>24.4166666666666</v>
      </c>
      <c r="P102" s="192">
        <v>6.9166666666666599</v>
      </c>
      <c r="Q102"/>
      <c r="R102"/>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1.9903218323428689</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1.11239860950173</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3.5611164581328199</v>
      </c>
      <c r="J103" s="242">
        <v>45294</v>
      </c>
      <c r="K103" s="242">
        <v>45294</v>
      </c>
      <c r="L103" s="91" t="s">
        <v>163</v>
      </c>
      <c r="M103" s="192">
        <v>1.11239860950173</v>
      </c>
      <c r="N103" s="192">
        <v>3.5611164581328199</v>
      </c>
      <c r="O103" s="192">
        <v>27.5</v>
      </c>
      <c r="P103" s="192">
        <v>-2.5</v>
      </c>
      <c r="Q103"/>
      <c r="R103"/>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3.9941389514241501</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2.4739281575897998</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6.4485081809432199</v>
      </c>
      <c r="J104" s="242">
        <v>44753</v>
      </c>
      <c r="K104" s="242">
        <v>44753</v>
      </c>
      <c r="L104" s="91" t="s">
        <v>165</v>
      </c>
      <c r="M104" s="192">
        <v>2.4739281575897998</v>
      </c>
      <c r="N104" s="192">
        <v>6.4485081809432199</v>
      </c>
      <c r="O104" s="192">
        <v>35.3333333333333</v>
      </c>
      <c r="P104" s="192">
        <v>0</v>
      </c>
      <c r="Q104"/>
      <c r="R104"/>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2.4128041982915356</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1.3441483198146</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4.3310875842155898</v>
      </c>
      <c r="J105" s="242">
        <v>45272</v>
      </c>
      <c r="K105" s="242">
        <v>45272</v>
      </c>
      <c r="L105" s="91" t="s">
        <v>167</v>
      </c>
      <c r="M105" s="192">
        <v>1.3441483198146</v>
      </c>
      <c r="N105" s="192">
        <v>4.3310875842155898</v>
      </c>
      <c r="O105" s="192">
        <v>28.8333333333333</v>
      </c>
      <c r="P105" s="192">
        <v>-1.8333333333333299</v>
      </c>
      <c r="Q105"/>
      <c r="R105"/>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5.4860442733397496</v>
      </c>
      <c r="J106" s="242">
        <v>45272</v>
      </c>
      <c r="K106" s="242">
        <v>45272</v>
      </c>
      <c r="L106" s="91" t="s">
        <v>169</v>
      </c>
      <c r="M106" s="192">
        <v>0</v>
      </c>
      <c r="N106" s="192">
        <v>5.4860442733397496</v>
      </c>
      <c r="O106" s="192">
        <v>19.1666666666666</v>
      </c>
      <c r="P106" s="192">
        <v>-0.83333333333333504</v>
      </c>
      <c r="Q106"/>
      <c r="R106"/>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2.5903520298565534</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4.9797219003476201</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1.3474494706448501</v>
      </c>
      <c r="J107" s="242">
        <v>45294</v>
      </c>
      <c r="K107" s="242">
        <v>45294</v>
      </c>
      <c r="L107" s="91" t="s">
        <v>171</v>
      </c>
      <c r="M107" s="192">
        <v>4.9797219003476201</v>
      </c>
      <c r="N107" s="192">
        <v>1.3474494706448501</v>
      </c>
      <c r="O107" s="192">
        <v>49.75</v>
      </c>
      <c r="P107" s="192">
        <v>-4.4166666666666599</v>
      </c>
      <c r="Q107"/>
      <c r="R107"/>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6.7158417823179937</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4.7334878331402104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9.5283926852743104</v>
      </c>
      <c r="J108" s="242">
        <v>45294</v>
      </c>
      <c r="K108" s="242">
        <v>45294</v>
      </c>
      <c r="L108" s="91" t="s">
        <v>173</v>
      </c>
      <c r="M108" s="192">
        <v>4.7334878331402104</v>
      </c>
      <c r="N108" s="192">
        <v>9.5283926852743104</v>
      </c>
      <c r="O108" s="192">
        <v>48.3333333333333</v>
      </c>
      <c r="P108" s="192">
        <v>2.6666666666666599</v>
      </c>
      <c r="Q108"/>
      <c r="R108"/>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7.0464441695461337</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4.9652375434530702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45272</v>
      </c>
      <c r="K109" s="242">
        <v>45272</v>
      </c>
      <c r="L109" s="91" t="s">
        <v>174</v>
      </c>
      <c r="M109" s="192">
        <v>4.9652375434530702</v>
      </c>
      <c r="N109" s="192">
        <v>10</v>
      </c>
      <c r="O109" s="192">
        <v>49.6666666666666</v>
      </c>
      <c r="P109" s="192">
        <v>4.6666666666666599</v>
      </c>
      <c r="Q109"/>
      <c r="R109"/>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4.2844727694090396</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45294</v>
      </c>
      <c r="K110" s="242">
        <v>45294</v>
      </c>
      <c r="L110" s="91" t="s">
        <v>176</v>
      </c>
      <c r="M110" s="192">
        <v>4.2844727694090396</v>
      </c>
      <c r="N110" s="192">
        <v>0</v>
      </c>
      <c r="O110" s="192">
        <v>45.75</v>
      </c>
      <c r="P110" s="192">
        <v>-6.75</v>
      </c>
      <c r="Q110"/>
      <c r="R110"/>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c r="R111"/>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c r="R112"/>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5.9672762271414896</v>
      </c>
      <c r="J113" s="242">
        <v>45272</v>
      </c>
      <c r="K113" s="242">
        <v>45272</v>
      </c>
      <c r="L113" s="91" t="s">
        <v>180</v>
      </c>
      <c r="M113" s="192">
        <v>0</v>
      </c>
      <c r="N113" s="192">
        <v>5.9672762271414896</v>
      </c>
      <c r="O113" s="192">
        <v>20.0833333333333</v>
      </c>
      <c r="P113" s="192">
        <v>-0.41666666666666402</v>
      </c>
      <c r="Q113"/>
      <c r="R113"/>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6.9</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7</v>
      </c>
      <c r="J114" s="242">
        <v>45272</v>
      </c>
      <c r="K114" s="242">
        <v>45272</v>
      </c>
      <c r="L114" s="91" t="s">
        <v>182</v>
      </c>
      <c r="M114" s="192">
        <v>0</v>
      </c>
      <c r="N114" s="192">
        <v>7</v>
      </c>
      <c r="O114" s="192">
        <v>20.8333333333333</v>
      </c>
      <c r="P114" s="192">
        <v>0.83333333333333204</v>
      </c>
      <c r="Q114"/>
      <c r="R114"/>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5.9520708772338171</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6.57300115874855</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5.3897978825794102</v>
      </c>
      <c r="J115" s="242">
        <v>45272</v>
      </c>
      <c r="K115" s="242">
        <v>45272</v>
      </c>
      <c r="L115" s="91" t="s">
        <v>184</v>
      </c>
      <c r="M115" s="192">
        <v>6.57300115874855</v>
      </c>
      <c r="N115" s="192">
        <v>5.3897978825794102</v>
      </c>
      <c r="O115" s="192">
        <v>58.9166666666666</v>
      </c>
      <c r="P115" s="192">
        <v>-0.91666666666666397</v>
      </c>
      <c r="Q115"/>
      <c r="R115"/>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9.662246065876003</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9.3358999037536297</v>
      </c>
      <c r="J116" s="242">
        <v>45294</v>
      </c>
      <c r="K116" s="242">
        <v>44887</v>
      </c>
      <c r="L116" s="91" t="s">
        <v>186</v>
      </c>
      <c r="M116" s="192">
        <v>10</v>
      </c>
      <c r="N116" s="192">
        <v>9.3358999037536297</v>
      </c>
      <c r="O116" s="192">
        <v>86.1666666666666</v>
      </c>
      <c r="P116" s="192">
        <v>2.5000000000000102</v>
      </c>
      <c r="Q116"/>
      <c r="R116"/>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4.3675915798200755</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7.3406720741599099</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2.5986525505293501</v>
      </c>
      <c r="J117" s="242">
        <v>45294</v>
      </c>
      <c r="K117" s="242">
        <v>45294</v>
      </c>
      <c r="L117" s="91" t="s">
        <v>188</v>
      </c>
      <c r="M117" s="192">
        <v>7.3406720741599099</v>
      </c>
      <c r="N117" s="192">
        <v>2.5986525505293501</v>
      </c>
      <c r="O117" s="192">
        <v>63.3333333333333</v>
      </c>
      <c r="P117" s="192">
        <v>-3.3333333333333299</v>
      </c>
      <c r="Q117"/>
      <c r="R117"/>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3.2233062352215893</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6.7468134414831997</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1.5399422521655399</v>
      </c>
      <c r="J118" s="242">
        <v>45294</v>
      </c>
      <c r="K118" s="242">
        <v>45294</v>
      </c>
      <c r="L118" s="91" t="s">
        <v>190</v>
      </c>
      <c r="M118" s="192">
        <v>6.7468134414831997</v>
      </c>
      <c r="N118" s="192">
        <v>1.5399422521655399</v>
      </c>
      <c r="O118" s="192">
        <v>59.9166666666666</v>
      </c>
      <c r="P118" s="192">
        <v>-4.25</v>
      </c>
      <c r="Q118"/>
      <c r="R118"/>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c r="R119"/>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5.4860442733397496</v>
      </c>
      <c r="J120" s="242">
        <v>45294</v>
      </c>
      <c r="K120" s="242">
        <v>45294</v>
      </c>
      <c r="L120" s="91" t="s">
        <v>193</v>
      </c>
      <c r="M120" s="192">
        <v>0</v>
      </c>
      <c r="N120" s="192">
        <v>5.4860442733397496</v>
      </c>
      <c r="O120" s="192">
        <v>13.8333333333333</v>
      </c>
      <c r="P120" s="192">
        <v>-0.83333333333333204</v>
      </c>
      <c r="Q120"/>
      <c r="R120"/>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t="e">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#N/A</v>
      </c>
      <c r="H121" s="80" t="e"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#N/A</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44895</v>
      </c>
      <c r="K121" s="242">
        <v>44887</v>
      </c>
      <c r="L121" s="91" t="s">
        <v>195</v>
      </c>
      <c r="M121" s="192" t="s">
        <v>409</v>
      </c>
      <c r="N121" s="192" t="s">
        <v>409</v>
      </c>
      <c r="O121" s="192" t="s">
        <v>409</v>
      </c>
      <c r="P121" s="192" t="s">
        <v>409</v>
      </c>
      <c r="Q121"/>
      <c r="R121"/>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5.3636299049562401</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5.1535341830822698</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5.5822906641000998</v>
      </c>
      <c r="J122" s="242">
        <v>45272</v>
      </c>
      <c r="K122" s="242">
        <v>45272</v>
      </c>
      <c r="L122" s="91" t="s">
        <v>197</v>
      </c>
      <c r="M122" s="192">
        <v>5.1535341830822698</v>
      </c>
      <c r="N122" s="192">
        <v>5.5822906641000998</v>
      </c>
      <c r="O122" s="192">
        <v>50.75</v>
      </c>
      <c r="P122" s="192">
        <v>-0.75</v>
      </c>
      <c r="Q122"/>
      <c r="R122"/>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2.7780996523754302</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45272</v>
      </c>
      <c r="K123" s="242">
        <v>45272</v>
      </c>
      <c r="L123" s="91" t="s">
        <v>199</v>
      </c>
      <c r="M123" s="192">
        <v>2.7780996523754302</v>
      </c>
      <c r="N123" s="192">
        <v>0</v>
      </c>
      <c r="O123" s="192">
        <v>37.0833333333333</v>
      </c>
      <c r="P123" s="192">
        <v>-5.7499999999999902</v>
      </c>
      <c r="Q123"/>
      <c r="R123"/>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45294</v>
      </c>
      <c r="K124" s="242">
        <v>45294</v>
      </c>
      <c r="L124" s="91" t="s">
        <v>201</v>
      </c>
      <c r="M124" s="192">
        <v>0</v>
      </c>
      <c r="N124" s="192">
        <v>0</v>
      </c>
      <c r="O124" s="192">
        <v>18.4166666666666</v>
      </c>
      <c r="P124" s="192">
        <v>-8.75</v>
      </c>
      <c r="Q124"/>
      <c r="R124"/>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3.1170643041268575</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3.1546929316338299</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3.0798845043310901</v>
      </c>
      <c r="J125" s="242">
        <v>45272</v>
      </c>
      <c r="K125" s="242">
        <v>45272</v>
      </c>
      <c r="L125" s="91" t="s">
        <v>203</v>
      </c>
      <c r="M125" s="192">
        <v>3.1546929316338299</v>
      </c>
      <c r="N125" s="192">
        <v>3.0798845043310901</v>
      </c>
      <c r="O125" s="192">
        <v>39.25</v>
      </c>
      <c r="P125" s="192">
        <v>-2.9166666666666599</v>
      </c>
      <c r="Q125"/>
      <c r="R125"/>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t="e">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45294</v>
      </c>
      <c r="K126" s="242">
        <v>45294</v>
      </c>
      <c r="L126" s="91" t="s">
        <v>695</v>
      </c>
      <c r="M126" s="192" t="s">
        <v>409</v>
      </c>
      <c r="N126" s="192" t="s">
        <v>409</v>
      </c>
      <c r="O126" s="192" t="s">
        <v>409</v>
      </c>
      <c r="P126" s="192" t="s">
        <v>409</v>
      </c>
      <c r="Q126"/>
      <c r="R126"/>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696</v>
      </c>
      <c r="M127" s="192" t="s">
        <v>409</v>
      </c>
      <c r="N127" s="192" t="s">
        <v>409</v>
      </c>
      <c r="O127" s="192" t="s">
        <v>409</v>
      </c>
      <c r="P127" s="192" t="s">
        <v>409</v>
      </c>
      <c r="Q127"/>
      <c r="R127"/>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2.5608342989571198</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45272</v>
      </c>
      <c r="L128" s="91" t="s">
        <v>205</v>
      </c>
      <c r="M128" s="192">
        <v>2.5608342989571198</v>
      </c>
      <c r="N128" s="192">
        <v>7</v>
      </c>
      <c r="O128" s="192">
        <v>35.8333333333333</v>
      </c>
      <c r="P128" s="192">
        <v>0.83333333333333504</v>
      </c>
      <c r="Q128"/>
      <c r="R128"/>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697</v>
      </c>
      <c r="M129" s="192" t="s">
        <v>409</v>
      </c>
      <c r="N129" s="192" t="s">
        <v>409</v>
      </c>
      <c r="O129" s="192" t="s">
        <v>409</v>
      </c>
      <c r="P129" s="192" t="s">
        <v>409</v>
      </c>
      <c r="Q129"/>
      <c r="R129"/>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6.13847045191193</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45272</v>
      </c>
      <c r="K130" s="242">
        <v>45272</v>
      </c>
      <c r="L130" s="91" t="s">
        <v>206</v>
      </c>
      <c r="M130" s="192">
        <v>6.13847045191193</v>
      </c>
      <c r="N130" s="192">
        <v>0</v>
      </c>
      <c r="O130" s="192">
        <v>56.4166666666666</v>
      </c>
      <c r="P130" s="192">
        <v>-9.0833333333333304</v>
      </c>
      <c r="Q130"/>
      <c r="R130"/>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3.6999646839679556</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5.6894553881807601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2.40615976900866</v>
      </c>
      <c r="J131" s="242">
        <v>45294</v>
      </c>
      <c r="K131" s="242">
        <v>45294</v>
      </c>
      <c r="L131" s="91" t="s">
        <v>208</v>
      </c>
      <c r="M131" s="192">
        <v>5.6894553881807601</v>
      </c>
      <c r="N131" s="192">
        <v>2.40615976900866</v>
      </c>
      <c r="O131" s="192">
        <v>53.8333333333333</v>
      </c>
      <c r="P131" s="192">
        <v>-3.5</v>
      </c>
      <c r="Q131"/>
      <c r="R131"/>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c r="R132"/>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3.6521057122209797</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2.0683661645422902</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6.4485081809432199</v>
      </c>
      <c r="J133" s="242">
        <v>44895</v>
      </c>
      <c r="K133" s="242">
        <v>44887</v>
      </c>
      <c r="L133" s="91" t="s">
        <v>212</v>
      </c>
      <c r="M133" s="192">
        <v>2.0683661645422902</v>
      </c>
      <c r="N133" s="192">
        <v>6.4485081809432199</v>
      </c>
      <c r="O133" s="192">
        <v>33</v>
      </c>
      <c r="P133" s="192">
        <v>0</v>
      </c>
      <c r="Q133"/>
      <c r="R133"/>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c r="R134"/>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2.6484689704531252</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1.73522595596755</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4.0423484119345501</v>
      </c>
      <c r="J135" s="242">
        <v>45272</v>
      </c>
      <c r="K135" s="242">
        <v>45272</v>
      </c>
      <c r="L135" s="91" t="s">
        <v>216</v>
      </c>
      <c r="M135" s="192">
        <v>1.73522595596755</v>
      </c>
      <c r="N135" s="192">
        <v>4.0423484119345501</v>
      </c>
      <c r="O135" s="192">
        <v>31.0833333333333</v>
      </c>
      <c r="P135" s="192">
        <v>-2.0833333333333299</v>
      </c>
      <c r="Q135"/>
      <c r="R135"/>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6.0357533410310218</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6.0081112398609502</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6.0635226179018398</v>
      </c>
      <c r="J136" s="242">
        <v>45272</v>
      </c>
      <c r="K136" s="242">
        <v>45272</v>
      </c>
      <c r="L136" s="91" t="s">
        <v>218</v>
      </c>
      <c r="M136" s="192">
        <v>6.0081112398609502</v>
      </c>
      <c r="N136" s="192">
        <v>6.0635226179018398</v>
      </c>
      <c r="O136" s="192">
        <v>55.6666666666666</v>
      </c>
      <c r="P136" s="192">
        <v>-0.33333333333332799</v>
      </c>
      <c r="Q136"/>
      <c r="R136"/>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6.4485081809432199</v>
      </c>
      <c r="J137" s="242">
        <v>45142</v>
      </c>
      <c r="K137" s="242">
        <v>45142</v>
      </c>
      <c r="L137" s="91" t="s">
        <v>220</v>
      </c>
      <c r="M137" s="192">
        <v>0</v>
      </c>
      <c r="N137" s="192">
        <v>6.4485081809432199</v>
      </c>
      <c r="O137" s="192">
        <v>21</v>
      </c>
      <c r="P137" s="192">
        <v>0</v>
      </c>
      <c r="Q137"/>
      <c r="R137"/>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9.7164313530587041</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9.4409038238702205</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10</v>
      </c>
      <c r="J138" s="242">
        <v>45294</v>
      </c>
      <c r="K138" s="242">
        <v>45294</v>
      </c>
      <c r="L138" s="91" t="s">
        <v>222</v>
      </c>
      <c r="M138" s="192">
        <v>9.4409038238702205</v>
      </c>
      <c r="N138" s="192">
        <v>10</v>
      </c>
      <c r="O138" s="192">
        <v>75.4166666666666</v>
      </c>
      <c r="P138" s="192">
        <v>5.5833333333333197</v>
      </c>
      <c r="Q138"/>
      <c r="R138"/>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5.043260348638932</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4.7190034762456499</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5.3897978825794102</v>
      </c>
      <c r="J139" s="242">
        <v>45294</v>
      </c>
      <c r="K139" s="242">
        <v>45294</v>
      </c>
      <c r="L139" s="91" t="s">
        <v>224</v>
      </c>
      <c r="M139" s="192">
        <v>4.7190034762456499</v>
      </c>
      <c r="N139" s="192">
        <v>5.3897978825794102</v>
      </c>
      <c r="O139" s="192">
        <v>48.25</v>
      </c>
      <c r="P139" s="192">
        <v>-0.91666666666666397</v>
      </c>
      <c r="Q139"/>
      <c r="R139"/>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4.7914252607184196</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45272</v>
      </c>
      <c r="K140" s="242">
        <v>45272</v>
      </c>
      <c r="L140" s="91" t="s">
        <v>226</v>
      </c>
      <c r="M140" s="192">
        <v>4.7914252607184196</v>
      </c>
      <c r="N140" s="192">
        <v>0</v>
      </c>
      <c r="O140" s="192">
        <v>48.6666666666666</v>
      </c>
      <c r="P140" s="192">
        <v>-8</v>
      </c>
      <c r="Q140"/>
      <c r="R140"/>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698</v>
      </c>
      <c r="M141" s="192" t="s">
        <v>409</v>
      </c>
      <c r="N141" s="192" t="s">
        <v>409</v>
      </c>
      <c r="O141" s="192" t="s">
        <v>409</v>
      </c>
      <c r="P141" s="192" t="s">
        <v>409</v>
      </c>
      <c r="Q141"/>
      <c r="R141"/>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4.4835130839860655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4.4438006952491298</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4.5235803657362901</v>
      </c>
      <c r="J142" s="242">
        <v>44895</v>
      </c>
      <c r="K142" s="242">
        <v>45294</v>
      </c>
      <c r="L142" s="91" t="s">
        <v>228</v>
      </c>
      <c r="M142" s="192">
        <v>4.4438006952491298</v>
      </c>
      <c r="N142" s="192">
        <v>4.5235803657362901</v>
      </c>
      <c r="O142" s="192">
        <v>46.6666666666666</v>
      </c>
      <c r="P142" s="192">
        <v>-1.6666666666666601</v>
      </c>
      <c r="Q142"/>
      <c r="R142"/>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3.4711155128553695</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4.0382387022016202</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2.9836381135707399</v>
      </c>
      <c r="J143" s="242">
        <v>45294</v>
      </c>
      <c r="K143" s="242">
        <v>45294</v>
      </c>
      <c r="L143" s="91" t="s">
        <v>230</v>
      </c>
      <c r="M143" s="192">
        <v>4.0382387022016202</v>
      </c>
      <c r="N143" s="192">
        <v>2.9836381135707399</v>
      </c>
      <c r="O143" s="192">
        <v>44.3333333333333</v>
      </c>
      <c r="P143" s="192">
        <v>-3</v>
      </c>
      <c r="Q143"/>
      <c r="R143"/>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3.0982234008993972</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1.7497103128621001</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5.4860442733397496</v>
      </c>
      <c r="J144" s="242">
        <v>45218</v>
      </c>
      <c r="K144" s="242">
        <v>45218</v>
      </c>
      <c r="L144" s="91" t="s">
        <v>232</v>
      </c>
      <c r="M144" s="192">
        <v>1.7497103128621001</v>
      </c>
      <c r="N144" s="192">
        <v>5.4860442733397496</v>
      </c>
      <c r="O144" s="192">
        <v>31.1666666666666</v>
      </c>
      <c r="P144" s="192">
        <v>-0.83333333333333204</v>
      </c>
      <c r="Q144"/>
      <c r="R144"/>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8.7547591460721392</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7.9634994206257197</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9.6246390760346703</v>
      </c>
      <c r="J145" s="242">
        <v>45294</v>
      </c>
      <c r="K145" s="242">
        <v>45294</v>
      </c>
      <c r="L145" s="91" t="s">
        <v>234</v>
      </c>
      <c r="M145" s="192">
        <v>7.9634994206257197</v>
      </c>
      <c r="N145" s="192">
        <v>9.6246390760346703</v>
      </c>
      <c r="O145" s="192">
        <v>66.9166666666666</v>
      </c>
      <c r="P145" s="192">
        <v>2.7500000000000102</v>
      </c>
      <c r="Q145"/>
      <c r="R145"/>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4.4273339749759399</v>
      </c>
      <c r="J146" s="242">
        <v>44895</v>
      </c>
      <c r="K146" s="242">
        <v>44887</v>
      </c>
      <c r="L146" s="91" t="s">
        <v>236</v>
      </c>
      <c r="M146" s="192">
        <v>0</v>
      </c>
      <c r="N146" s="192">
        <v>4.4273339749759399</v>
      </c>
      <c r="O146" s="192">
        <v>20.75</v>
      </c>
      <c r="P146" s="192">
        <v>-1.75</v>
      </c>
      <c r="Q146"/>
      <c r="R146"/>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3.8994776588463438</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2.3580533024333699</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6.4485081809432199</v>
      </c>
      <c r="J147" s="242">
        <v>45272</v>
      </c>
      <c r="K147" s="242">
        <v>45272</v>
      </c>
      <c r="L147" s="91" t="s">
        <v>238</v>
      </c>
      <c r="M147" s="192">
        <v>2.3580533024333699</v>
      </c>
      <c r="N147" s="192">
        <v>6.4485081809432199</v>
      </c>
      <c r="O147" s="192">
        <v>34.6666666666666</v>
      </c>
      <c r="P147" s="192">
        <v>0</v>
      </c>
      <c r="Q147"/>
      <c r="R147"/>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699</v>
      </c>
      <c r="M148" s="192" t="s">
        <v>409</v>
      </c>
      <c r="N148" s="192" t="s">
        <v>409</v>
      </c>
      <c r="O148" s="192" t="s">
        <v>409</v>
      </c>
      <c r="P148" s="192" t="s">
        <v>409</v>
      </c>
      <c r="Q148"/>
      <c r="R148"/>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6.9</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2.8360370799536501</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45218</v>
      </c>
      <c r="K149" s="242">
        <v>45218</v>
      </c>
      <c r="L149" s="91" t="s">
        <v>240</v>
      </c>
      <c r="M149" s="192">
        <v>2.8360370799536501</v>
      </c>
      <c r="N149" s="192">
        <v>7</v>
      </c>
      <c r="O149" s="192">
        <v>37.4166666666666</v>
      </c>
      <c r="P149" s="192">
        <v>7.5833333333333304</v>
      </c>
      <c r="Q149"/>
      <c r="R149"/>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8.0378952289705641</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8.8325608342989597</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7.31472569778634</v>
      </c>
      <c r="J150" s="242">
        <v>44895</v>
      </c>
      <c r="K150" s="242">
        <v>44887</v>
      </c>
      <c r="L150" s="91" t="s">
        <v>242</v>
      </c>
      <c r="M150" s="192">
        <v>8.8325608342989597</v>
      </c>
      <c r="N150" s="192">
        <v>7.31472569778634</v>
      </c>
      <c r="O150" s="192">
        <v>71.9166666666666</v>
      </c>
      <c r="P150" s="192">
        <v>0.75</v>
      </c>
      <c r="Q150"/>
      <c r="R150"/>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1.8815878241734734</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5.2549246813441499</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0.67372473532242505</v>
      </c>
      <c r="J151" s="242">
        <v>45294</v>
      </c>
      <c r="K151" s="242">
        <v>45294</v>
      </c>
      <c r="L151" s="91" t="s">
        <v>244</v>
      </c>
      <c r="M151" s="192">
        <v>5.2549246813441499</v>
      </c>
      <c r="N151" s="192">
        <v>0.67372473532242505</v>
      </c>
      <c r="O151" s="192">
        <v>51.3333333333333</v>
      </c>
      <c r="P151" s="192">
        <v>-5</v>
      </c>
      <c r="Q151"/>
      <c r="R151"/>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1.4904983356132702</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0.72132097334878298</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3.0798845043310799</v>
      </c>
      <c r="J152" s="242">
        <v>45294</v>
      </c>
      <c r="K152" s="242">
        <v>45294</v>
      </c>
      <c r="L152" s="91" t="s">
        <v>246</v>
      </c>
      <c r="M152" s="192">
        <v>0.72132097334878298</v>
      </c>
      <c r="N152" s="192">
        <v>3.0798845043310799</v>
      </c>
      <c r="O152" s="192">
        <v>25.25</v>
      </c>
      <c r="P152" s="192">
        <v>-2.9166666666666599</v>
      </c>
      <c r="Q152"/>
      <c r="R152"/>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3.7536092396535099</v>
      </c>
      <c r="J153" s="242">
        <v>45294</v>
      </c>
      <c r="K153" s="242">
        <v>45294</v>
      </c>
      <c r="L153" s="91" t="s">
        <v>248</v>
      </c>
      <c r="M153" s="192">
        <v>0</v>
      </c>
      <c r="N153" s="192">
        <v>3.7536092396535099</v>
      </c>
      <c r="O153" s="192">
        <v>20.3333333333333</v>
      </c>
      <c r="P153" s="192">
        <v>-2.3333333333333299</v>
      </c>
      <c r="Q153"/>
      <c r="R153"/>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5.6584781451626673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4.9652375434530702</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6.4485081809432199</v>
      </c>
      <c r="J154" s="242">
        <v>45142</v>
      </c>
      <c r="K154" s="242">
        <v>45142</v>
      </c>
      <c r="L154" s="91" t="s">
        <v>250</v>
      </c>
      <c r="M154" s="192">
        <v>4.9652375434530702</v>
      </c>
      <c r="N154" s="192">
        <v>6.4485081809432199</v>
      </c>
      <c r="O154" s="192">
        <v>49.6666666666666</v>
      </c>
      <c r="P154" s="192">
        <v>0</v>
      </c>
      <c r="Q154"/>
      <c r="R154"/>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c r="R155"/>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0.28336948219334834</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2.60718424101966E-2</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3.0798845043310799</v>
      </c>
      <c r="J156" s="242">
        <v>45218</v>
      </c>
      <c r="K156" s="242">
        <v>45294</v>
      </c>
      <c r="L156" s="91" t="s">
        <v>254</v>
      </c>
      <c r="M156" s="192">
        <v>2.60718424101966E-2</v>
      </c>
      <c r="N156" s="192">
        <v>3.0798845043310799</v>
      </c>
      <c r="O156" s="192">
        <v>21.25</v>
      </c>
      <c r="P156" s="192">
        <v>-2.9166666666666599</v>
      </c>
      <c r="Q156"/>
      <c r="R156"/>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2.069168624447014</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1.0110081112398599</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4.2348411934552503</v>
      </c>
      <c r="J157" s="242">
        <v>45294</v>
      </c>
      <c r="K157" s="242">
        <v>45294</v>
      </c>
      <c r="L157" s="91" t="s">
        <v>256</v>
      </c>
      <c r="M157" s="192">
        <v>1.0110081112398599</v>
      </c>
      <c r="N157" s="192">
        <v>4.2348411934552503</v>
      </c>
      <c r="O157" s="192">
        <v>26.9166666666666</v>
      </c>
      <c r="P157" s="192">
        <v>-1.9166666666666601</v>
      </c>
      <c r="Q157"/>
      <c r="R157"/>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7.1952199478773364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8.8180764774044</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5.8710298363811404</v>
      </c>
      <c r="J158" s="242">
        <v>44895</v>
      </c>
      <c r="K158" s="242">
        <v>44887</v>
      </c>
      <c r="L158" s="91" t="s">
        <v>258</v>
      </c>
      <c r="M158" s="192">
        <v>8.8180764774044</v>
      </c>
      <c r="N158" s="192">
        <v>5.8710298363811404</v>
      </c>
      <c r="O158" s="192">
        <v>71.8333333333333</v>
      </c>
      <c r="P158" s="192">
        <v>-0.5</v>
      </c>
      <c r="Q158"/>
      <c r="R158"/>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2.408640598643482</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0.83719582850521401</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6.9297401347449501</v>
      </c>
      <c r="J159" s="242">
        <v>45272</v>
      </c>
      <c r="K159" s="242">
        <v>45272</v>
      </c>
      <c r="L159" s="91" t="s">
        <v>260</v>
      </c>
      <c r="M159" s="192">
        <v>0.83719582850521401</v>
      </c>
      <c r="N159" s="192">
        <v>6.9297401347449501</v>
      </c>
      <c r="O159" s="192">
        <v>25.9166666666666</v>
      </c>
      <c r="P159" s="192">
        <v>0.41666666666666702</v>
      </c>
      <c r="Q159"/>
      <c r="R159"/>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2.213186406462448</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1.59038238702201</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3.0798845043310799</v>
      </c>
      <c r="J160" s="242">
        <v>44895</v>
      </c>
      <c r="K160" s="242">
        <v>44887</v>
      </c>
      <c r="L160" s="91" t="s">
        <v>262</v>
      </c>
      <c r="M160" s="192">
        <v>1.59038238702201</v>
      </c>
      <c r="N160" s="192">
        <v>3.0798845043310799</v>
      </c>
      <c r="O160" s="192">
        <v>30.25</v>
      </c>
      <c r="P160" s="192">
        <v>-2.9166666666666599</v>
      </c>
      <c r="Q160"/>
      <c r="R160"/>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2.2457019048402396</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3.0822711471610602</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1.6361886429258901</v>
      </c>
      <c r="J161" s="242">
        <v>45218</v>
      </c>
      <c r="K161" s="242">
        <v>45218</v>
      </c>
      <c r="L161" s="91" t="s">
        <v>264</v>
      </c>
      <c r="M161" s="192">
        <v>3.0822711471610602</v>
      </c>
      <c r="N161" s="192">
        <v>1.6361886429258901</v>
      </c>
      <c r="O161" s="192">
        <v>38.8333333333333</v>
      </c>
      <c r="P161" s="192">
        <v>-4.1666666666666599</v>
      </c>
      <c r="Q161"/>
      <c r="R161"/>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c r="R162"/>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4.2873130488267588</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5.6170336037079904</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3.2723772858517801</v>
      </c>
      <c r="J163" s="242">
        <v>44895</v>
      </c>
      <c r="K163" s="242">
        <v>45294</v>
      </c>
      <c r="L163" s="91" t="s">
        <v>268</v>
      </c>
      <c r="M163" s="192">
        <v>5.6170336037079904</v>
      </c>
      <c r="N163" s="192">
        <v>3.2723772858517801</v>
      </c>
      <c r="O163" s="192">
        <v>53.4166666666666</v>
      </c>
      <c r="P163" s="192">
        <v>-2.75</v>
      </c>
      <c r="Q163"/>
      <c r="R163"/>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3.2271147161066001</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45272</v>
      </c>
      <c r="K164" s="242">
        <v>45272</v>
      </c>
      <c r="L164" s="91" t="s">
        <v>270</v>
      </c>
      <c r="M164" s="192">
        <v>3.2271147161066001</v>
      </c>
      <c r="N164" s="192">
        <v>0</v>
      </c>
      <c r="O164" s="192">
        <v>39.6666666666666</v>
      </c>
      <c r="P164" s="192">
        <v>-8.9999999999999893</v>
      </c>
      <c r="Q164"/>
      <c r="R164"/>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4.3271874590282868</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4.6320973348783303</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4.0423484119345501</v>
      </c>
      <c r="J165" s="242">
        <v>45272</v>
      </c>
      <c r="K165" s="242">
        <v>45272</v>
      </c>
      <c r="L165" s="91" t="s">
        <v>700</v>
      </c>
      <c r="M165" s="192">
        <v>4.6320973348783303</v>
      </c>
      <c r="N165" s="192">
        <v>4.0423484119345501</v>
      </c>
      <c r="O165" s="192">
        <v>47.75</v>
      </c>
      <c r="P165" s="192">
        <v>-2.0833333333333299</v>
      </c>
      <c r="Q165"/>
      <c r="R165"/>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8.7747998614371365</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7.6997112608277201</v>
      </c>
      <c r="J166" s="242">
        <v>45272</v>
      </c>
      <c r="K166" s="242">
        <v>45272</v>
      </c>
      <c r="L166" s="91" t="s">
        <v>271</v>
      </c>
      <c r="M166" s="192">
        <v>10</v>
      </c>
      <c r="N166" s="192">
        <v>7.6997112608277201</v>
      </c>
      <c r="O166" s="192">
        <v>86.25</v>
      </c>
      <c r="P166" s="192">
        <v>1.0833333333333199</v>
      </c>
      <c r="Q166"/>
      <c r="R166"/>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3.1239441643422969</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2.3580533024333699</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4.1385948026949002</v>
      </c>
      <c r="J167" s="242">
        <v>45272</v>
      </c>
      <c r="K167" s="242">
        <v>45272</v>
      </c>
      <c r="L167" s="91" t="s">
        <v>273</v>
      </c>
      <c r="M167" s="192">
        <v>2.3580533024333699</v>
      </c>
      <c r="N167" s="192">
        <v>4.1385948026949002</v>
      </c>
      <c r="O167" s="192">
        <v>34.6666666666666</v>
      </c>
      <c r="P167" s="192">
        <v>-2</v>
      </c>
      <c r="Q167"/>
      <c r="R167"/>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3.6810018104345086</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2.9953650057937402</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4.5235803657362901</v>
      </c>
      <c r="J168" s="242">
        <v>45272</v>
      </c>
      <c r="K168" s="242">
        <v>45272</v>
      </c>
      <c r="L168" s="91" t="s">
        <v>275</v>
      </c>
      <c r="M168" s="192">
        <v>2.9953650057937402</v>
      </c>
      <c r="N168" s="192">
        <v>4.5235803657362901</v>
      </c>
      <c r="O168" s="192">
        <v>38.3333333333333</v>
      </c>
      <c r="P168" s="192">
        <v>-1.6666666666666601</v>
      </c>
      <c r="Q168"/>
      <c r="R168"/>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7.0874360462943722</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5.0231749710312803</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10</v>
      </c>
      <c r="J169" s="242">
        <v>45272</v>
      </c>
      <c r="K169" s="242">
        <v>45272</v>
      </c>
      <c r="L169" s="91" t="s">
        <v>701</v>
      </c>
      <c r="M169" s="192">
        <v>5.0231749710312803</v>
      </c>
      <c r="N169" s="192">
        <v>10</v>
      </c>
      <c r="O169" s="192">
        <v>50</v>
      </c>
      <c r="P169" s="192">
        <v>9.3333333333333304</v>
      </c>
      <c r="Q169"/>
      <c r="R169"/>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702</v>
      </c>
      <c r="M170" s="192" t="s">
        <v>409</v>
      </c>
      <c r="N170" s="192" t="s">
        <v>409</v>
      </c>
      <c r="O170" s="192" t="s">
        <v>409</v>
      </c>
      <c r="P170" s="192" t="s">
        <v>409</v>
      </c>
      <c r="Q170"/>
      <c r="R170"/>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2.7809578381239803</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1.19930475086906</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6.4485081809432199</v>
      </c>
      <c r="J171" s="242">
        <v>45142</v>
      </c>
      <c r="K171" s="242">
        <v>45142</v>
      </c>
      <c r="L171" s="91" t="s">
        <v>277</v>
      </c>
      <c r="M171" s="192">
        <v>1.19930475086906</v>
      </c>
      <c r="N171" s="192">
        <v>6.4485081809432199</v>
      </c>
      <c r="O171" s="192">
        <v>28</v>
      </c>
      <c r="P171" s="192">
        <v>0</v>
      </c>
      <c r="Q171"/>
      <c r="R171"/>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5.1001586948464777</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3.8064889918887599</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6.8334937439846097</v>
      </c>
      <c r="J172" s="242">
        <v>45272</v>
      </c>
      <c r="K172" s="242">
        <v>45272</v>
      </c>
      <c r="L172" s="91" t="s">
        <v>279</v>
      </c>
      <c r="M172" s="192">
        <v>3.8064889918887599</v>
      </c>
      <c r="N172" s="192">
        <v>6.8334937439846097</v>
      </c>
      <c r="O172" s="192">
        <v>43</v>
      </c>
      <c r="P172" s="192">
        <v>0.33333333333333498</v>
      </c>
      <c r="Q172"/>
      <c r="R172"/>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4.486621325200721</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7.7462340672074097</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2.5986525505293501</v>
      </c>
      <c r="J173" s="242">
        <v>44895</v>
      </c>
      <c r="K173" s="242">
        <v>44887</v>
      </c>
      <c r="L173" s="91" t="s">
        <v>281</v>
      </c>
      <c r="M173" s="192">
        <v>7.7462340672074097</v>
      </c>
      <c r="N173" s="192">
        <v>2.5986525505293501</v>
      </c>
      <c r="O173" s="192">
        <v>65.6666666666666</v>
      </c>
      <c r="P173" s="192">
        <v>-3.3333333333333299</v>
      </c>
      <c r="Q173"/>
      <c r="R173"/>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3.7759714514020906</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5.4866743916570098</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2.5986525505293598</v>
      </c>
      <c r="J174" s="242">
        <v>45294</v>
      </c>
      <c r="K174" s="242">
        <v>45294</v>
      </c>
      <c r="L174" s="91" t="s">
        <v>283</v>
      </c>
      <c r="M174" s="192">
        <v>5.4866743916570098</v>
      </c>
      <c r="N174" s="192">
        <v>2.5986525505293598</v>
      </c>
      <c r="O174" s="192">
        <v>52.6666666666666</v>
      </c>
      <c r="P174" s="192">
        <v>-3.3333333333333202</v>
      </c>
      <c r="Q174"/>
      <c r="R174"/>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2.0483125407669265</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0.60544611819234995</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6.9297401347449501</v>
      </c>
      <c r="J175" s="242">
        <v>44895</v>
      </c>
      <c r="K175" s="242">
        <v>44887</v>
      </c>
      <c r="L175" s="91" t="s">
        <v>285</v>
      </c>
      <c r="M175" s="192">
        <v>0.60544611819234995</v>
      </c>
      <c r="N175" s="192">
        <v>6.9297401347449501</v>
      </c>
      <c r="O175" s="192">
        <v>24.5833333333333</v>
      </c>
      <c r="P175" s="192">
        <v>0.41666666666666702</v>
      </c>
      <c r="Q175"/>
      <c r="R175"/>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9.7119237509949379</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9.4321462945139594</v>
      </c>
      <c r="J176" s="242">
        <v>45294</v>
      </c>
      <c r="K176" s="242">
        <v>45294</v>
      </c>
      <c r="L176" s="91" t="s">
        <v>287</v>
      </c>
      <c r="M176" s="192">
        <v>10</v>
      </c>
      <c r="N176" s="192">
        <v>9.4321462945139594</v>
      </c>
      <c r="O176" s="192">
        <v>87.75</v>
      </c>
      <c r="P176" s="192">
        <v>2.5833333333333202</v>
      </c>
      <c r="Q176"/>
      <c r="R176"/>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4.4104709859586819</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2.8070683661645401</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6.9297401347449501</v>
      </c>
      <c r="J177" s="242">
        <v>45272</v>
      </c>
      <c r="K177" s="242">
        <v>45272</v>
      </c>
      <c r="L177" s="91" t="s">
        <v>289</v>
      </c>
      <c r="M177" s="192">
        <v>2.8070683661645401</v>
      </c>
      <c r="N177" s="192">
        <v>6.9297401347449501</v>
      </c>
      <c r="O177" s="192">
        <v>37.25</v>
      </c>
      <c r="P177" s="192">
        <v>0.41666666666666402</v>
      </c>
      <c r="Q177"/>
      <c r="R177"/>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5.4860442733397496</v>
      </c>
      <c r="J178" s="242">
        <v>45142</v>
      </c>
      <c r="K178" s="242">
        <v>45272</v>
      </c>
      <c r="L178" s="91" t="s">
        <v>291</v>
      </c>
      <c r="M178" s="192">
        <v>0</v>
      </c>
      <c r="N178" s="192">
        <v>5.4860442733397496</v>
      </c>
      <c r="O178" s="192">
        <v>9.1666666666666607</v>
      </c>
      <c r="P178" s="192">
        <v>-0.83333333333333304</v>
      </c>
      <c r="Q178"/>
      <c r="R178"/>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c r="R179"/>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6.955752429166818</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7.1813441483198099</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6.7372473532242498</v>
      </c>
      <c r="J180" s="242">
        <v>44895</v>
      </c>
      <c r="K180" s="242">
        <v>45272</v>
      </c>
      <c r="L180" s="91" t="s">
        <v>295</v>
      </c>
      <c r="M180" s="192">
        <v>7.1813441483198099</v>
      </c>
      <c r="N180" s="192">
        <v>6.7372473532242498</v>
      </c>
      <c r="O180" s="192">
        <v>62.4166666666666</v>
      </c>
      <c r="P180" s="192">
        <v>0.24999999999999201</v>
      </c>
      <c r="Q180"/>
      <c r="R180"/>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t="e">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#N/A</v>
      </c>
      <c r="H181" s="80" t="e"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#N/A</v>
      </c>
      <c r="I181" s="191" t="e"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#N/A</v>
      </c>
      <c r="J181" s="242">
        <v>45294</v>
      </c>
      <c r="K181" s="242">
        <v>45294</v>
      </c>
      <c r="L181" s="91" t="s">
        <v>297</v>
      </c>
      <c r="M181" s="192" t="s">
        <v>409</v>
      </c>
      <c r="N181" s="192" t="s">
        <v>409</v>
      </c>
      <c r="O181" s="192" t="s">
        <v>409</v>
      </c>
      <c r="P181" s="192" t="s">
        <v>409</v>
      </c>
      <c r="Q181"/>
      <c r="R181"/>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703</v>
      </c>
      <c r="M182" s="192" t="s">
        <v>409</v>
      </c>
      <c r="N182" s="192" t="s">
        <v>409</v>
      </c>
      <c r="O182" s="192" t="s">
        <v>409</v>
      </c>
      <c r="P182" s="192" t="s">
        <v>409</v>
      </c>
      <c r="Q182"/>
      <c r="R182"/>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9.4519581741355747</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8.9339513325608308</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10</v>
      </c>
      <c r="J183" s="242">
        <v>45272</v>
      </c>
      <c r="K183" s="242">
        <v>45272</v>
      </c>
      <c r="L183" s="91" t="s">
        <v>299</v>
      </c>
      <c r="M183" s="192">
        <v>8.9339513325608308</v>
      </c>
      <c r="N183" s="192">
        <v>10</v>
      </c>
      <c r="O183" s="192">
        <v>72.5</v>
      </c>
      <c r="P183" s="192">
        <v>3.8333333333333202</v>
      </c>
      <c r="Q183"/>
      <c r="R183"/>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4.9942062572421797</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45142</v>
      </c>
      <c r="K184" s="242">
        <v>45294</v>
      </c>
      <c r="L184" s="91" t="s">
        <v>301</v>
      </c>
      <c r="M184" s="192">
        <v>4.9942062572421797</v>
      </c>
      <c r="N184" s="192">
        <v>0</v>
      </c>
      <c r="O184" s="192">
        <v>49.8333333333333</v>
      </c>
      <c r="P184" s="192">
        <v>-7.1666666666666696</v>
      </c>
      <c r="Q184"/>
      <c r="R184"/>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c r="R185"/>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5.9660137883503364</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5.6894553881807601</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6.2560153994225303</v>
      </c>
      <c r="J186" s="242">
        <v>45272</v>
      </c>
      <c r="K186" s="242">
        <v>45272</v>
      </c>
      <c r="L186" s="91" t="s">
        <v>304</v>
      </c>
      <c r="M186" s="192">
        <v>5.6894553881807601</v>
      </c>
      <c r="N186" s="192">
        <v>6.2560153994225303</v>
      </c>
      <c r="O186" s="192">
        <v>53.8333333333333</v>
      </c>
      <c r="P186" s="192">
        <v>-0.16666666666666399</v>
      </c>
      <c r="Q186"/>
      <c r="R186"/>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6.8529390737201696</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7.28273464658169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6.4485081809432199</v>
      </c>
      <c r="J187" s="242">
        <v>45201</v>
      </c>
      <c r="K187" s="242">
        <v>45201</v>
      </c>
      <c r="L187" s="91" t="s">
        <v>306</v>
      </c>
      <c r="M187" s="192">
        <v>7.28273464658169</v>
      </c>
      <c r="N187" s="192">
        <v>6.4485081809432199</v>
      </c>
      <c r="O187" s="192">
        <v>63</v>
      </c>
      <c r="P187" s="192">
        <v>0</v>
      </c>
      <c r="Q187"/>
      <c r="R187"/>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2.6622247972189998</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45294</v>
      </c>
      <c r="K188" s="242">
        <v>45294</v>
      </c>
      <c r="L188" s="91" t="s">
        <v>307</v>
      </c>
      <c r="M188" s="192">
        <v>2.6622247972189998</v>
      </c>
      <c r="N188" s="192">
        <v>0</v>
      </c>
      <c r="O188" s="192">
        <v>36.4166666666666</v>
      </c>
      <c r="P188" s="192">
        <v>-6.0833333333333304</v>
      </c>
      <c r="Q188"/>
      <c r="R188"/>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3.2178521712104815</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1.73522595596755</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5.9672762271414799</v>
      </c>
      <c r="J189" s="242">
        <v>45272</v>
      </c>
      <c r="K189" s="242">
        <v>45272</v>
      </c>
      <c r="L189" s="91" t="s">
        <v>309</v>
      </c>
      <c r="M189" s="192">
        <v>1.73522595596755</v>
      </c>
      <c r="N189" s="192">
        <v>5.9672762271414799</v>
      </c>
      <c r="O189" s="192">
        <v>31.0833333333333</v>
      </c>
      <c r="P189" s="192">
        <v>-0.41666666666666702</v>
      </c>
      <c r="Q189"/>
      <c r="R189"/>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6.9</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0.61993047508690602</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7</v>
      </c>
      <c r="J190" s="242">
        <v>45272</v>
      </c>
      <c r="K190" s="242">
        <v>45272</v>
      </c>
      <c r="L190" s="91" t="s">
        <v>311</v>
      </c>
      <c r="M190" s="192">
        <v>0.61993047508690602</v>
      </c>
      <c r="N190" s="192">
        <v>7</v>
      </c>
      <c r="O190" s="192">
        <v>24.6666666666666</v>
      </c>
      <c r="P190" s="192">
        <v>1</v>
      </c>
      <c r="Q190"/>
      <c r="R190"/>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4.4782241227714712</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5.6315179606025501</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3.5611164581328199</v>
      </c>
      <c r="J191" s="242">
        <v>45272</v>
      </c>
      <c r="K191" s="242">
        <v>45272</v>
      </c>
      <c r="L191" s="91" t="s">
        <v>313</v>
      </c>
      <c r="M191" s="192">
        <v>5.6315179606025501</v>
      </c>
      <c r="N191" s="192">
        <v>3.5611164581328199</v>
      </c>
      <c r="O191" s="192">
        <v>53.5</v>
      </c>
      <c r="P191" s="192">
        <v>-2.5</v>
      </c>
      <c r="Q191"/>
      <c r="R191"/>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704</v>
      </c>
      <c r="M192" s="192" t="s">
        <v>409</v>
      </c>
      <c r="N192" s="192" t="s">
        <v>409</v>
      </c>
      <c r="O192" s="192" t="s">
        <v>409</v>
      </c>
      <c r="P192" s="192" t="s">
        <v>409</v>
      </c>
      <c r="Q192"/>
      <c r="R192"/>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4.2655369905334499</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2.82155272305909</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6.4485081809432199</v>
      </c>
      <c r="J193" s="242">
        <v>45272</v>
      </c>
      <c r="K193" s="242">
        <v>45272</v>
      </c>
      <c r="L193" s="91" t="s">
        <v>315</v>
      </c>
      <c r="M193" s="192">
        <v>2.82155272305909</v>
      </c>
      <c r="N193" s="192">
        <v>6.4485081809432199</v>
      </c>
      <c r="O193" s="192">
        <v>37.3333333333333</v>
      </c>
      <c r="P193" s="192">
        <v>0</v>
      </c>
      <c r="Q193"/>
      <c r="R193"/>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5.0976980594473815</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2.5986525505293598</v>
      </c>
      <c r="J194" s="242">
        <v>45272</v>
      </c>
      <c r="K194" s="242">
        <v>45272</v>
      </c>
      <c r="L194" s="91" t="s">
        <v>316</v>
      </c>
      <c r="M194" s="192">
        <v>10</v>
      </c>
      <c r="N194" s="192">
        <v>2.5986525505293598</v>
      </c>
      <c r="O194" s="192">
        <v>89</v>
      </c>
      <c r="P194" s="192">
        <v>-3.3333333333333202</v>
      </c>
      <c r="Q194"/>
      <c r="R194"/>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705</v>
      </c>
      <c r="M195" s="192" t="s">
        <v>409</v>
      </c>
      <c r="N195" s="192" t="s">
        <v>409</v>
      </c>
      <c r="O195" s="192" t="s">
        <v>409</v>
      </c>
      <c r="P195" s="192" t="s">
        <v>409</v>
      </c>
      <c r="Q195"/>
      <c r="R195"/>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6.8575033408734445</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5.2162997296253302</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9.0150786012191304</v>
      </c>
      <c r="J196" s="242">
        <v>45294</v>
      </c>
      <c r="K196" s="242">
        <v>45294</v>
      </c>
      <c r="L196" s="91" t="s">
        <v>318</v>
      </c>
      <c r="M196" s="192">
        <v>5.2162997296253302</v>
      </c>
      <c r="N196" s="192">
        <v>9.0150786012191304</v>
      </c>
      <c r="O196" s="192">
        <v>51.1111111111111</v>
      </c>
      <c r="P196" s="192">
        <v>2.2222222222222201</v>
      </c>
      <c r="Q196"/>
      <c r="R196"/>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4.5197457084987906</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4.0816917728852804</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5.0048123195380203</v>
      </c>
      <c r="J197" s="242">
        <v>45272</v>
      </c>
      <c r="K197" s="242">
        <v>45201</v>
      </c>
      <c r="L197" s="91" t="s">
        <v>320</v>
      </c>
      <c r="M197" s="192">
        <v>4.0816917728852804</v>
      </c>
      <c r="N197" s="192">
        <v>5.0048123195380203</v>
      </c>
      <c r="O197" s="192">
        <v>44.5833333333333</v>
      </c>
      <c r="P197" s="192">
        <v>-1.25</v>
      </c>
      <c r="Q197"/>
      <c r="R197"/>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0.49307737489497522</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0.31575898030127503</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0.76997112608276996</v>
      </c>
      <c r="J198" s="242">
        <v>44895</v>
      </c>
      <c r="K198" s="242">
        <v>44887</v>
      </c>
      <c r="L198" s="91" t="s">
        <v>322</v>
      </c>
      <c r="M198" s="192">
        <v>0.31575898030127503</v>
      </c>
      <c r="N198" s="192">
        <v>0.76997112608276996</v>
      </c>
      <c r="O198" s="192">
        <v>22.9166666666666</v>
      </c>
      <c r="P198" s="192">
        <v>-4.9166666666666599</v>
      </c>
      <c r="Q198"/>
      <c r="R198"/>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8.028072702658946</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8.1662804171494798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7.8922040423483999</v>
      </c>
      <c r="J199" s="242">
        <v>44895</v>
      </c>
      <c r="K199" s="242">
        <v>45272</v>
      </c>
      <c r="L199" s="91" t="s">
        <v>324</v>
      </c>
      <c r="M199" s="192">
        <v>8.1662804171494798</v>
      </c>
      <c r="N199" s="192">
        <v>7.8922040423483999</v>
      </c>
      <c r="O199" s="192">
        <v>68.0833333333333</v>
      </c>
      <c r="P199" s="192">
        <v>1.24999999999998</v>
      </c>
      <c r="Q199"/>
      <c r="R199"/>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t="e">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#N/A</v>
      </c>
      <c r="H200" s="80" t="e"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#N/A</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45294</v>
      </c>
      <c r="K200" s="242">
        <v>45294</v>
      </c>
      <c r="L200" s="91" t="s">
        <v>326</v>
      </c>
      <c r="M200" s="192" t="s">
        <v>409</v>
      </c>
      <c r="N200" s="192" t="s">
        <v>409</v>
      </c>
      <c r="O200" s="192" t="s">
        <v>409</v>
      </c>
      <c r="P200" s="192" t="s">
        <v>409</v>
      </c>
      <c r="Q200"/>
      <c r="R200"/>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4.6324627255863113</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3.0967555040556198</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6.9297401347449501</v>
      </c>
      <c r="J201" s="242">
        <v>45272</v>
      </c>
      <c r="K201" s="242">
        <v>45272</v>
      </c>
      <c r="L201" s="91" t="s">
        <v>328</v>
      </c>
      <c r="M201" s="192">
        <v>3.0967555040556198</v>
      </c>
      <c r="N201" s="192">
        <v>6.9297401347449501</v>
      </c>
      <c r="O201" s="192">
        <v>38.9166666666666</v>
      </c>
      <c r="P201" s="192">
        <v>0.41666666666666402</v>
      </c>
      <c r="Q201"/>
      <c r="R201"/>
      <c r="S201" s="181"/>
      <c r="T201" s="181"/>
      <c r="U201" s="181" t="str">
        <f>IFERROR(INDEX('Data Dictionary'!$I$8:$I$36,MATCH(U7,'Data Dictionary'!$K$8:$K$36,0)),"")</f>
        <v/>
      </c>
      <c r="V201" s="181" t="str">
        <f>IFERROR(INDEX('Data Dictionary'!$I$8:$I$36,MATCH(V7,'Data Dictionary'!$K$8:$K$36,0)),"")</f>
        <v/>
      </c>
      <c r="W201" s="181" t="str">
        <f>IFERROR(INDEX('Data Dictionary'!$I$8:$I$36,MATCH(W7,'Data Dictionary'!$K$8:$K$36,0)),"")</f>
        <v/>
      </c>
      <c r="X201" s="181" t="str">
        <f>IFERROR(INDEX('Data Dictionary'!$I$8:$I$36,MATCH(X7,'Data Dictionary'!$K$8:$K$36,0)),"")</f>
        <v/>
      </c>
      <c r="Y201" s="181" t="str">
        <f>IFERROR(INDEX('Data Dictionary'!$I$8:$I$36,MATCH(Y7,'Data Dictionary'!$K$8:$K$36,0)),"")</f>
        <v/>
      </c>
      <c r="Z201" s="80" t="str">
        <f>IFERROR(INDEX('Data Dictionary'!$I$8:$I$33,MATCH(Z7,'Data Dictionary'!$M$8:$M$33,0)),"")</f>
        <v/>
      </c>
      <c r="AA201" s="80" t="str">
        <f>IFERROR(INDEX('Data Dictionary'!$I$8:$I$33,MATCH(AA7,'Data Dictionary'!$M$8:$M$33,0)),"")</f>
        <v/>
      </c>
      <c r="AB201" s="80" t="str">
        <f>IFERROR(INDEX('Data Dictionary'!$I$8:$I$33,MATCH(AB7,'Data Dictionary'!$M$8:$M$33,0)),"")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c r="R202"/>
      <c r="S202" s="181"/>
      <c r="T202" s="181"/>
      <c r="U202" s="181" t="str">
        <f>IFERROR(INDEX('Data Dictionary'!$J$8:$J$36,MATCH(U7,'Data Dictionary'!$K$8:$K$36,0)),"")</f>
        <v/>
      </c>
      <c r="V202" s="181" t="str">
        <f>IFERROR(INDEX('Data Dictionary'!$J$8:$J$36,MATCH(V7,'Data Dictionary'!$K$8:$K$36,0)),"")</f>
        <v/>
      </c>
      <c r="W202" s="181" t="str">
        <f>IFERROR(INDEX('Data Dictionary'!$J$8:$J$36,MATCH(W7,'Data Dictionary'!$K$8:$K$36,0)),"")</f>
        <v/>
      </c>
      <c r="X202" s="181" t="str">
        <f>IFERROR(INDEX('Data Dictionary'!$J$8:$J$36,MATCH(X7,'Data Dictionary'!$K$8:$K$36,0)),"")</f>
        <v/>
      </c>
      <c r="Y202" s="181" t="str">
        <f>IFERROR(INDEX('Data Dictionary'!$J$8:$J$36,MATCH(Y7,'Data Dictionary'!$K$8:$K$36,0)),"")</f>
        <v/>
      </c>
      <c r="Z202" s="80" t="str">
        <f>IFERROR(INDEX('Data Dictionary'!$J$8:$J$33,MATCH(Z7,'Data Dictionary'!$M$8:$M$33,0)),"")</f>
        <v/>
      </c>
      <c r="AA202" s="80" t="str">
        <f>IFERROR(INDEX('Data Dictionary'!$J$8:$J$33,MATCH(AA7,'Data Dictionary'!$M$8:$M$33,0)),"")</f>
        <v/>
      </c>
      <c r="AB202" s="80" t="str">
        <f>IFERROR(INDEX('Data Dictionary'!$J$8:$J$33,MATCH(AB7,'Data Dictionary'!$M$8:$M$33,0)),"")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2.9257698916088235</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2.0683661645422902</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4.1385948026949002</v>
      </c>
      <c r="J203" s="242">
        <v>45272</v>
      </c>
      <c r="K203" s="242">
        <v>45272</v>
      </c>
      <c r="L203" s="91" t="s">
        <v>332</v>
      </c>
      <c r="M203" s="192">
        <v>2.0683661645422902</v>
      </c>
      <c r="N203" s="192">
        <v>4.1385948026949002</v>
      </c>
      <c r="O203" s="192">
        <v>33</v>
      </c>
      <c r="P203" s="192">
        <v>-2</v>
      </c>
      <c r="Q203"/>
      <c r="R203"/>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6.7972999202941793</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6.7612977983777496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6.8334937439846097</v>
      </c>
      <c r="J204" s="242">
        <v>44895</v>
      </c>
      <c r="K204" s="242">
        <v>44887</v>
      </c>
      <c r="L204" s="91" t="s">
        <v>334</v>
      </c>
      <c r="M204" s="192">
        <v>6.7612977983777496</v>
      </c>
      <c r="N204" s="192">
        <v>6.8334937439846097</v>
      </c>
      <c r="O204" s="192">
        <v>60</v>
      </c>
      <c r="P204" s="192">
        <v>0.33333333333333498</v>
      </c>
      <c r="Q204"/>
      <c r="R204"/>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5.3531191970471923</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4.4438006952491298</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6.4485081809432199</v>
      </c>
      <c r="J205" s="242">
        <v>44895</v>
      </c>
      <c r="K205" s="242">
        <v>44887</v>
      </c>
      <c r="L205" s="91" t="s">
        <v>335</v>
      </c>
      <c r="M205" s="192">
        <v>4.4438006952491298</v>
      </c>
      <c r="N205" s="192">
        <v>6.4485081809432199</v>
      </c>
      <c r="O205" s="192">
        <v>46.6666666666666</v>
      </c>
      <c r="P205" s="192">
        <v>0</v>
      </c>
      <c r="Q205"/>
      <c r="R205"/>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c r="R206"/>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0.51465789023510422</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5.5040556199303398E-2</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4.8123195380173298</v>
      </c>
      <c r="J207" s="242">
        <v>44895</v>
      </c>
      <c r="K207" s="242">
        <v>44887</v>
      </c>
      <c r="L207" s="91" t="s">
        <v>706</v>
      </c>
      <c r="M207" s="192">
        <v>5.5040556199303398E-2</v>
      </c>
      <c r="N207" s="192">
        <v>4.8123195380173298</v>
      </c>
      <c r="O207" s="192">
        <v>21.4166666666666</v>
      </c>
      <c r="P207" s="192">
        <v>-1.4166666666666601</v>
      </c>
      <c r="Q207"/>
      <c r="R207"/>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5.2230469794537493</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4.6465816917728802</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5.8710298363811404</v>
      </c>
      <c r="J208" s="242">
        <v>45218</v>
      </c>
      <c r="K208" s="242">
        <v>45218</v>
      </c>
      <c r="L208" s="91" t="s">
        <v>339</v>
      </c>
      <c r="M208" s="192">
        <v>4.6465816917728802</v>
      </c>
      <c r="N208" s="192">
        <v>5.8710298363811404</v>
      </c>
      <c r="O208" s="192">
        <v>47.8333333333333</v>
      </c>
      <c r="P208" s="192">
        <v>-0.5</v>
      </c>
      <c r="Q208"/>
      <c r="R208"/>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5.3157484849031089</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5.6460023174970999</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5.0048123195380203</v>
      </c>
      <c r="J209" s="242">
        <v>44895</v>
      </c>
      <c r="K209" s="242">
        <v>44887</v>
      </c>
      <c r="L209" s="91" t="s">
        <v>341</v>
      </c>
      <c r="M209" s="192">
        <v>5.6460023174970999</v>
      </c>
      <c r="N209" s="192">
        <v>5.0048123195380203</v>
      </c>
      <c r="O209" s="192">
        <v>53.5833333333333</v>
      </c>
      <c r="P209" s="192">
        <v>-1.25</v>
      </c>
      <c r="Q209"/>
      <c r="R209"/>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45272</v>
      </c>
      <c r="K210" s="242">
        <v>44887</v>
      </c>
      <c r="L210" s="91" t="s">
        <v>343</v>
      </c>
      <c r="M210" s="192">
        <v>10</v>
      </c>
      <c r="N210" s="192">
        <v>0</v>
      </c>
      <c r="O210" s="192">
        <v>79.9166666666666</v>
      </c>
      <c r="P210" s="192">
        <v>-7.9166666666666501</v>
      </c>
      <c r="Q210"/>
      <c r="R210"/>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5.1100811123986096</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45294</v>
      </c>
      <c r="K211" s="242">
        <v>45294</v>
      </c>
      <c r="L211" s="91" t="s">
        <v>345</v>
      </c>
      <c r="M211" s="192">
        <v>5.1100811123986096</v>
      </c>
      <c r="N211" s="192">
        <v>0</v>
      </c>
      <c r="O211" s="192">
        <v>50.5</v>
      </c>
      <c r="P211" s="192">
        <v>-6.1666666666666599</v>
      </c>
      <c r="Q211"/>
      <c r="R211"/>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3.2577221824139748</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1.80764774044032</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5.8710298363811404</v>
      </c>
      <c r="J212" s="242">
        <v>45294</v>
      </c>
      <c r="K212" s="242">
        <v>45294</v>
      </c>
      <c r="L212" s="91" t="s">
        <v>346</v>
      </c>
      <c r="M212" s="192">
        <v>1.80764774044032</v>
      </c>
      <c r="N212" s="192">
        <v>5.8710298363811404</v>
      </c>
      <c r="O212" s="192">
        <v>31.5</v>
      </c>
      <c r="P212" s="192">
        <v>-0.5</v>
      </c>
      <c r="Q212"/>
      <c r="R212"/>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7.1203141577692977</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7.8621089223638396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6.4485081809432199</v>
      </c>
      <c r="J213" s="242">
        <v>45294</v>
      </c>
      <c r="K213" s="242">
        <v>45294</v>
      </c>
      <c r="L213" s="91" t="s">
        <v>348</v>
      </c>
      <c r="M213" s="192">
        <v>7.8621089223638396</v>
      </c>
      <c r="N213" s="192">
        <v>6.4485081809432199</v>
      </c>
      <c r="O213" s="192">
        <v>66.3333333333333</v>
      </c>
      <c r="P213" s="192">
        <v>0</v>
      </c>
      <c r="Q213"/>
      <c r="R213"/>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c r="R214"/>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8.3245060722813822</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6.9297401347449599</v>
      </c>
      <c r="J215" s="242">
        <v>45218</v>
      </c>
      <c r="K215" s="242">
        <v>45294</v>
      </c>
      <c r="L215" s="91" t="s">
        <v>350</v>
      </c>
      <c r="M215" s="192">
        <v>10</v>
      </c>
      <c r="N215" s="192">
        <v>6.9297401347449599</v>
      </c>
      <c r="O215" s="192">
        <v>80.25</v>
      </c>
      <c r="P215" s="192">
        <v>0.41666666666667102</v>
      </c>
      <c r="Q215"/>
      <c r="R215"/>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707</v>
      </c>
      <c r="M216" s="192" t="s">
        <v>409</v>
      </c>
      <c r="N216" s="192" t="s">
        <v>409</v>
      </c>
      <c r="O216" s="192" t="s">
        <v>409</v>
      </c>
      <c r="P216" s="192" t="s">
        <v>409</v>
      </c>
      <c r="Q216"/>
      <c r="R216"/>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708</v>
      </c>
      <c r="M217" s="192" t="s">
        <v>409</v>
      </c>
      <c r="N217" s="192" t="s">
        <v>409</v>
      </c>
      <c r="O217" s="192" t="s">
        <v>409</v>
      </c>
      <c r="P217" s="192" t="s">
        <v>409</v>
      </c>
      <c r="Q217"/>
      <c r="R217"/>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3.395674834114832</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2.4449594438006899</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4.7160731472569797</v>
      </c>
      <c r="J218" s="242">
        <v>44895</v>
      </c>
      <c r="K218" s="242">
        <v>44887</v>
      </c>
      <c r="L218" s="91" t="s">
        <v>351</v>
      </c>
      <c r="M218" s="192">
        <v>2.4449594438006899</v>
      </c>
      <c r="N218" s="192">
        <v>4.7160731472569797</v>
      </c>
      <c r="O218" s="192">
        <v>35.1666666666666</v>
      </c>
      <c r="P218" s="192">
        <v>-1.5</v>
      </c>
      <c r="Q218"/>
      <c r="R218"/>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c r="R219"/>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c r="R220"/>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5.7566661225440443</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5.1390498261877102</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6.4485081809432199</v>
      </c>
      <c r="J221" s="242">
        <v>45142</v>
      </c>
      <c r="K221" s="242">
        <v>45142</v>
      </c>
      <c r="L221" s="91" t="s">
        <v>709</v>
      </c>
      <c r="M221" s="192">
        <v>5.1390498261877102</v>
      </c>
      <c r="N221" s="192">
        <v>6.4485081809432199</v>
      </c>
      <c r="O221" s="192">
        <v>50.6666666666666</v>
      </c>
      <c r="P221" s="192">
        <v>0</v>
      </c>
      <c r="Q221"/>
      <c r="R221"/>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45218</v>
      </c>
      <c r="K222" s="242">
        <v>45272</v>
      </c>
      <c r="L222" s="91" t="s">
        <v>356</v>
      </c>
      <c r="M222" s="192">
        <v>10</v>
      </c>
      <c r="N222" s="192">
        <v>0</v>
      </c>
      <c r="O222" s="192">
        <v>90.6666666666666</v>
      </c>
      <c r="P222" s="192">
        <v>-7</v>
      </c>
      <c r="Q222"/>
      <c r="R222"/>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3.9079055743089519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3.1112398609501701</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4.9085659287776702</v>
      </c>
      <c r="J223" s="242">
        <v>44895</v>
      </c>
      <c r="K223" s="242">
        <v>44887</v>
      </c>
      <c r="L223" s="91" t="s">
        <v>358</v>
      </c>
      <c r="M223" s="192">
        <v>3.1112398609501701</v>
      </c>
      <c r="N223" s="192">
        <v>4.9085659287776702</v>
      </c>
      <c r="O223" s="192">
        <v>39</v>
      </c>
      <c r="P223" s="192">
        <v>-1.3333333333333299</v>
      </c>
      <c r="Q223"/>
      <c r="R223"/>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6.6599073001158704</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44895</v>
      </c>
      <c r="K224" s="242">
        <v>45294</v>
      </c>
      <c r="L224" s="91" t="s">
        <v>360</v>
      </c>
      <c r="M224" s="192">
        <v>6.6599073001158704</v>
      </c>
      <c r="N224" s="192">
        <v>0</v>
      </c>
      <c r="O224" s="192">
        <v>59.4166666666666</v>
      </c>
      <c r="P224" s="192">
        <v>-5.75</v>
      </c>
      <c r="Q224"/>
      <c r="R224"/>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8.2664948702485752</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6.8334937439846</v>
      </c>
      <c r="J225" s="242">
        <v>45272</v>
      </c>
      <c r="K225" s="242">
        <v>45272</v>
      </c>
      <c r="L225" s="91" t="s">
        <v>362</v>
      </c>
      <c r="M225" s="192">
        <v>10</v>
      </c>
      <c r="N225" s="192">
        <v>6.8334937439846</v>
      </c>
      <c r="O225" s="192">
        <v>81.3333333333333</v>
      </c>
      <c r="P225" s="192">
        <v>0.33333333333332799</v>
      </c>
      <c r="Q225"/>
      <c r="R225"/>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2" priority="21" stopIfTrue="1" operator="greaterThanOrEqual">
      <formula>0</formula>
    </cfRule>
  </conditionalFormatting>
  <conditionalFormatting sqref="G8:G225">
    <cfRule type="cellIs" dxfId="198" priority="79" stopIfTrue="1" operator="greaterThanOrEqual">
      <formula>0</formula>
    </cfRule>
  </conditionalFormatting>
  <conditionalFormatting sqref="G1:H5">
    <cfRule type="expression" dxfId="197" priority="7" stopIfTrue="1">
      <formula>G1=""</formula>
    </cfRule>
  </conditionalFormatting>
  <conditionalFormatting sqref="G8:H225">
    <cfRule type="expression" dxfId="196" priority="75" stopIfTrue="1">
      <formula>G8=""</formula>
    </cfRule>
  </conditionalFormatting>
  <conditionalFormatting sqref="H1:H5">
    <cfRule type="cellIs" dxfId="195" priority="12" operator="between">
      <formula>0</formula>
      <formula>6.999</formula>
    </cfRule>
    <cfRule type="cellIs" dxfId="191" priority="13" operator="between">
      <formula>7</formula>
      <formula>9.99</formula>
    </cfRule>
    <cfRule type="expression" dxfId="190" priority="14">
      <formula>H1=10</formula>
    </cfRule>
  </conditionalFormatting>
  <conditionalFormatting sqref="H8:H225">
    <cfRule type="expression" dxfId="189" priority="86">
      <formula>H8=10</formula>
    </cfRule>
    <cfRule type="cellIs" dxfId="188" priority="85" operator="between">
      <formula>7</formula>
      <formula>9.99</formula>
    </cfRule>
    <cfRule type="cellIs" dxfId="187" priority="84" operator="between">
      <formula>0</formula>
      <formula>6.999</formula>
    </cfRule>
  </conditionalFormatting>
  <conditionalFormatting sqref="I2:I3">
    <cfRule type="expression" dxfId="183" priority="25">
      <formula>I2=10</formula>
    </cfRule>
    <cfRule type="expression" dxfId="182" priority="22">
      <formula>I2=""</formula>
    </cfRule>
    <cfRule type="cellIs" dxfId="181" priority="23" operator="between">
      <formula>0</formula>
      <formula>6.999</formula>
    </cfRule>
    <cfRule type="cellIs" dxfId="180" priority="24" operator="between">
      <formula>7</formula>
      <formula>9.99</formula>
    </cfRule>
  </conditionalFormatting>
  <conditionalFormatting sqref="I2:I5">
    <cfRule type="expression" dxfId="179" priority="11">
      <formula>I2=10</formula>
    </cfRule>
    <cfRule type="cellIs" dxfId="178" priority="10" operator="between">
      <formula>7</formula>
      <formula>9.99</formula>
    </cfRule>
    <cfRule type="cellIs" dxfId="177" priority="9" operator="between">
      <formula>0</formula>
      <formula>6.999</formula>
    </cfRule>
    <cfRule type="expression" dxfId="176" priority="8">
      <formula>I2=""</formula>
    </cfRule>
  </conditionalFormatting>
  <conditionalFormatting sqref="I4:I5">
    <cfRule type="expression" dxfId="175" priority="6">
      <formula>I4=10</formula>
    </cfRule>
    <cfRule type="cellIs" dxfId="174" priority="5" operator="between">
      <formula>7</formula>
      <formula>9.99</formula>
    </cfRule>
    <cfRule type="cellIs" dxfId="173" priority="4" operator="between">
      <formula>0</formula>
      <formula>6.999</formula>
    </cfRule>
    <cfRule type="expression" dxfId="172" priority="3">
      <formula>I4=""</formula>
    </cfRule>
  </conditionalFormatting>
  <conditionalFormatting sqref="I8:I225">
    <cfRule type="cellIs" dxfId="171" priority="63" stopIfTrue="1" operator="greaterThanOrEqual">
      <formula>0</formula>
    </cfRule>
    <cfRule type="expression" dxfId="169"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67" priority="35">
      <formula>$L8&lt;&gt;$C8</formula>
    </cfRule>
  </conditionalFormatting>
  <conditionalFormatting sqref="M8:P225 S8:X197">
    <cfRule type="colorScale" priority="34">
      <colorScale>
        <cfvo type="num" val="0"/>
        <cfvo type="num" val="10"/>
        <color rgb="FFFCFCFF"/>
        <color rgb="FFFFFF00"/>
      </colorScale>
    </cfRule>
  </conditionalFormatting>
  <conditionalFormatting sqref="M2:V3 W3:Z3">
    <cfRule type="expression" dxfId="166" priority="27">
      <formula>M2&lt;&gt;L2</formula>
    </cfRule>
    <cfRule type="expression" dxfId="165" priority="26">
      <formula>M2=L2</formula>
    </cfRule>
    <cfRule type="expression" dxfId="164" priority="28">
      <formula>M2=L2</formula>
    </cfRule>
  </conditionalFormatting>
  <conditionalFormatting sqref="M6:Z6">
    <cfRule type="expression" dxfId="163" priority="18">
      <formula>ISNUMBER(SEARCH("_raw",M$7))</formula>
    </cfRule>
  </conditionalFormatting>
  <conditionalFormatting sqref="S8:X197 M8:P225">
    <cfRule type="expression" dxfId="162" priority="33" stopIfTrue="1">
      <formula>ISNUMBER(SEARCH("_raw",M$7))</formula>
    </cfRule>
  </conditionalFormatting>
  <conditionalFormatting sqref="W2:AD3">
    <cfRule type="expression" dxfId="161" priority="31">
      <formula>W2=R2</formula>
    </cfRule>
    <cfRule type="expression" dxfId="160" priority="29">
      <formula>W2=R2</formula>
    </cfRule>
    <cfRule type="expression" dxfId="159"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2.7109375" style="86" bestFit="1" customWidth="1"/>
    <col min="16" max="16" width="13.7109375" style="86" bestFit="1" customWidth="1"/>
    <col min="17" max="17" width="13.28515625" style="86" bestFit="1" customWidth="1"/>
    <col min="18" max="18" width="14.140625" style="86" bestFit="1" customWidth="1"/>
    <col min="19" max="19" width="19.140625" style="86" bestFit="1" customWidth="1"/>
    <col min="20" max="20" width="17.5703125" style="86" bestFit="1" customWidth="1"/>
    <col min="21" max="21" width="16.5703125" style="86" bestFit="1" customWidth="1"/>
    <col min="22" max="22" width="80.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Raw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Dictionary'!$I$8:$I$36,MATCH(M7,'Data Dictionary'!$K$8:$K$36,0)),"")</f>
        <v>1</v>
      </c>
      <c r="N4" s="180">
        <f>IFERROR(INDEX('Data Dictionary'!$I$8:$I$36,MATCH(N7,'Data Dictionary'!$K$8:$K$36,0)),"")</f>
        <v>0</v>
      </c>
      <c r="O4" s="180">
        <f>IFERROR(INDEX('Data Dictionary'!$I$8:$I$36,MATCH(O7,'Data Dictionary'!$K$8:$K$36,0)),"")</f>
        <v>0</v>
      </c>
      <c r="P4" s="180">
        <f>IFERROR(INDEX('Data Dictionary'!$I$8:$I$36,MATCH(P7,'Data Dictionary'!$K$8:$K$36,0)),"")</f>
        <v>0</v>
      </c>
      <c r="Q4" s="180" t="str">
        <f>IFERROR(INDEX('Data Dictionary'!$I$8:$I$36,MATCH(Q7,'Data Dictionary'!$K$8:$K$36,0)),"")</f>
        <v/>
      </c>
      <c r="R4" s="180" t="str">
        <f>IFERROR(INDEX('Data Dictionary'!$I$8:$I$36,MATCH(R7,'Data Dictionary'!$K$8:$K$36,0)),"")</f>
        <v/>
      </c>
      <c r="S4" s="180" t="str">
        <f>IFERROR(INDEX('Data Dictionary'!$I$8:$I$36,MATCH(S7,'Data Dictionary'!$K$8:$K$36,0)),"")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1</v>
      </c>
      <c r="O5" s="181">
        <f>IFERROR(INDEX('Data Dictionary'!$J$8:$J$36,MATCH(O7,'Data Dictionary'!$K$8:$K$36,0)),"")</f>
        <v>1</v>
      </c>
      <c r="P5" s="181">
        <f>IFERROR(INDEX('Data Dictionary'!$J$8:$J$36,MATCH(P7,'Data Dictionary'!$K$8:$K$36,0)),"")</f>
        <v>1</v>
      </c>
      <c r="Q5" s="181" t="str">
        <f>IFERROR(INDEX('Data Dictionary'!$J$8:$J$36,MATCH(Q7,'Data Dictionary'!$K$8:$K$36,0)),"")</f>
        <v/>
      </c>
      <c r="R5" s="181" t="str">
        <f>IFERROR(INDEX('Data Dictionary'!$J$8:$J$36,MATCH(R7,'Data Dictionary'!$K$8:$K$36,0)),"")</f>
        <v/>
      </c>
      <c r="S5" s="181" t="str">
        <f>IFERROR(INDEX('Data Dictionary'!$J$8:$J$36,MATCH(S7,'Data Dictionary'!$K$8:$K$36,0)),"")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440</v>
      </c>
      <c r="J6" s="240" t="s">
        <v>610</v>
      </c>
      <c r="K6" s="240" t="s">
        <v>611</v>
      </c>
      <c r="L6" s="203"/>
      <c r="M6" s="246" t="str">
        <f>IFERROR(INDEX('Data Dictionary'!$E$8:$E$36,MATCH(M7,'Data Dictionary'!$K$8:$K$36,0)),IFERROR(CONCATENATE(INDEX('Data Dictionary'!$E$8:$E$36,MATCH(LEFT(M7, SEARCH("_raw",M7,1)-1),'Data Dictionary'!$L$8:$L$36,0))," (Raw)"),""))</f>
        <v>INFORM Socio-economic Vulnerability Index</v>
      </c>
      <c r="N6" s="246" t="str">
        <f>IFERROR(INDEX('Data Dictionary'!$E$8:$E$36,MATCH(N7,'Data Dictionary'!$K$8:$K$36,0)),IFERROR(CONCATENATE(INDEX('Data Dictionary'!$E$8:$E$36,MATCH(LEFT(N7, SEARCH("_raw",N7,1)-1),'Data Dictionary'!$L$8:$L$36,0))," (Raw)"),""))</f>
        <v>Unemployment Rate, % Change</v>
      </c>
      <c r="O6" s="246" t="str">
        <f>IFERROR(INDEX('Data Dictionary'!$E$8:$E$36,MATCH(O7,'Data Dictionary'!$K$8:$K$36,0)),IFERROR(CONCATENATE(INDEX('Data Dictionary'!$E$8:$E$36,MATCH(LEFT(O7, SEARCH("_raw",O7,1)-1),'Data Dictionary'!$L$8:$L$36,0))," (Raw)"),""))</f>
        <v>People Below $2.05 Poverty Line, % Change</v>
      </c>
      <c r="P6" s="246" t="str">
        <f>IFERROR(INDEX('Data Dictionary'!$E$8:$E$36,MATCH(P7,'Data Dictionary'!$K$8:$K$36,0)),IFERROR(CONCATENATE(INDEX('Data Dictionary'!$E$8:$E$36,MATCH(LEFT(P7, SEARCH("_raw",P7,1)-1),'Data Dictionary'!$L$8:$L$36,0))," (Raw)"),""))</f>
        <v>ACAPS Risk List (Socioeconomic)</v>
      </c>
      <c r="Q6" s="246" t="str">
        <f>IFERROR(INDEX('Data Dictionary'!$E$8:$E$36,MATCH(Q7,'Data Dictionary'!$K$8:$K$36,0)),IFERROR(CONCATENATE(INDEX('Data Dictionary'!$E$8:$E$36,MATCH(LEFT(Q7, SEARCH("_raw",Q7,1)-1),'Data Dictionary'!$L$8:$L$36,0))," (Raw)"),""))</f>
        <v>INFORM Socio-economic Vulnerability Index (Raw)</v>
      </c>
      <c r="R6" s="246" t="str">
        <f>IFERROR(INDEX('Data Dictionary'!$E$8:$E$36,MATCH(R7,'Data Dictionary'!$K$8:$K$36,0)),IFERROR(CONCATENATE(INDEX('Data Dictionary'!$E$8:$E$36,MATCH(LEFT(R7, SEARCH("_raw",R7,1)-1),'Data Dictionary'!$L$8:$L$36,0))," (Raw)"),""))</f>
        <v/>
      </c>
      <c r="S6" s="246" t="str">
        <f>IFERROR(INDEX('Data Dictionary'!$E$8:$E$36,MATCH(S7,'Data Dictionary'!$K$8:$K$36,0)),IFERROR(CONCATENATE(INDEX('Data Dictionary'!$E$8:$E$36,MATCH(LEFT(S7, SEARCH("_raw",S7,1)-1),'Data Dictionary'!$L$8:$L$36,0))," (Raw)"),""))</f>
        <v/>
      </c>
      <c r="T6" s="246" t="str">
        <f>IFERROR(INDEX('Data Dictionary'!$E$8:$E$36,MATCH(T7,'Data Dictionary'!$K$8:$K$36,0)),IFERROR(CONCATENATE(INDEX('Data Dictionary'!$E$8:$E$36,MATCH(LEFT(T7, SEARCH("_raw",T7,1)-1),'Data Dictionary'!$L$8:$L$36,0))," (Raw)"),""))</f>
        <v/>
      </c>
      <c r="U6" s="246" t="str">
        <f>IFERROR(INDEX('Data Dictionary'!$E$8:$E$36,MATCH(U7,'Data Dictionary'!$K$8:$K$36,0)),IFERROR(CONCATENATE(INDEX('Data Dictionary'!$E$8:$E$36,MATCH(LEFT(U7, SEARCH("_raw",U7,1)-1),'Data Dictionary'!$L$8:$L$36,0))," (Raw)"),""))</f>
        <v/>
      </c>
      <c r="V6" s="246"/>
      <c r="W6" s="246"/>
      <c r="X6" s="246"/>
      <c r="Y6" s="246"/>
      <c r="Z6" s="246"/>
      <c r="AA6" s="99"/>
      <c r="AB6" s="99"/>
      <c r="AC6" s="99"/>
      <c r="AD6" s="35"/>
      <c r="AE6" s="35"/>
      <c r="AF6" s="35" t="str">
        <f>IFERROR(INDEX('Data Dictionary'!$E$8:$E$36,MATCH(AF7,'Data Dictionary'!$K$8:$K$36,0)),IFERROR(CONCATENATE(INDEX('Data Dictionary'!$E$8:$E$36,MATCH(LEFT(AF7, SEARCH("_raw",AF7,1)-1),'Data Dictionary'!$L$8:$L$36,0))," (Raw)"),""))</f>
        <v/>
      </c>
      <c r="AG6" s="35" t="str">
        <f>IFERROR(INDEX('Data Dictionary'!$E$8:$E$36,MATCH(AG7,'Data Dictionary'!$K$8:$K$36,0)),IFERROR(CONCATENATE(INDEX('Data Dictionary'!$E$8:$E$36,MATCH(LEFT(AG7, SEARCH("_raw",AG7,1)-1),'Data Dictionary'!$L$8:$L$36,0))," (Raw)"),""))</f>
        <v/>
      </c>
      <c r="AH6" s="35" t="str">
        <f>IFERROR(INDEX('Data Dictionary'!$E$8:$E$36,MATCH(AH7,'Data Dictionary'!$K$8:$K$36,0)),IFERROR(CONCATENATE(INDEX('Data Dictionary'!$E$8:$E$36,MATCH(LEFT(AH7, SEARCH("_raw",AH7,1)-1),'Data Dictionary'!$L$8:$L$36,0))," (Raw)"),""))</f>
        <v/>
      </c>
      <c r="AI6" s="35" t="str">
        <f>IFERROR(INDEX('Data Dictionary'!$E$8:$E$36,MATCH(AI7,'Data Dictionary'!$K$8:$K$36,0)),IFERROR(CONCATENATE(INDEX('Data Dictionary'!$E$8:$E$36,MATCH(LEFT(AI7, SEARCH("_raw",AI7,1)-1),'Data Dictionary'!$L$8:$L$36,0))," (Raw)"),""))</f>
        <v/>
      </c>
      <c r="AJ6" s="35" t="str">
        <f>IFERROR(INDEX('Data Dictionary'!$E$8:$E$36,MATCH(AJ7,'Data Dictionary'!$K$8:$K$36,0)),IFERROR(CONCATENATE(INDEX('Data Dictionary'!$E$8:$E$36,MATCH(LEFT(AJ7, SEARCH("_raw",AJ7,1)-1),'Data Dictionary'!$L$8:$L$36,0))," (Raw)"),""))</f>
        <v/>
      </c>
      <c r="AK6" s="35" t="str">
        <f>IFERROR(INDEX('Data Dictionary'!$E$8:$E$36,MATCH(AK7,'Data Dictionary'!$K$8:$K$36,0)),IFERROR(CONCATENATE(INDEX('Data Dictionary'!$E$8:$E$36,MATCH(LEFT(AK7, SEARCH("_raw",AK7,1)-1),'Data Dictionary'!$L$8:$L$36,0))," (Raw)"),""))</f>
        <v/>
      </c>
      <c r="AL6" s="35"/>
      <c r="AM6" s="35"/>
      <c r="AN6" s="35"/>
      <c r="AO6" s="35"/>
      <c r="AP6" s="35"/>
      <c r="AQ6" s="35"/>
    </row>
    <row r="7" spans="1:43" s="94" customFormat="1" ht="29" x14ac:dyDescent="0.2">
      <c r="A7" s="198"/>
      <c r="B7" s="188"/>
      <c r="C7" s="188"/>
      <c r="D7" s="218"/>
      <c r="E7" s="218"/>
      <c r="F7" s="102"/>
      <c r="G7" s="189"/>
      <c r="H7" s="189"/>
      <c r="I7" s="189"/>
      <c r="J7" s="243" t="s">
        <v>608</v>
      </c>
      <c r="K7" s="243" t="s">
        <v>609</v>
      </c>
      <c r="L7" s="244" t="s">
        <v>2</v>
      </c>
      <c r="M7" s="247" t="s">
        <v>391</v>
      </c>
      <c r="N7" s="247" t="s">
        <v>477</v>
      </c>
      <c r="O7" s="247" t="s">
        <v>439</v>
      </c>
      <c r="P7" s="247" t="s">
        <v>628</v>
      </c>
      <c r="Q7" s="247" t="s">
        <v>478</v>
      </c>
      <c r="R7" s="247" t="s">
        <v>535</v>
      </c>
      <c r="S7" s="247" t="s">
        <v>480</v>
      </c>
      <c r="T7" s="247" t="s">
        <v>479</v>
      </c>
      <c r="U7" s="247" t="s">
        <v>505</v>
      </c>
      <c r="V7" s="247" t="s">
        <v>629</v>
      </c>
      <c r="W7"/>
      <c r="X7"/>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t="e"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#N/A</v>
      </c>
      <c r="J8" s="242" t="s">
        <v>409</v>
      </c>
      <c r="K8" s="242">
        <v>45218</v>
      </c>
      <c r="L8" s="91" t="s">
        <v>682</v>
      </c>
      <c r="M8" s="192" t="s">
        <v>409</v>
      </c>
      <c r="N8" s="192" t="s">
        <v>409</v>
      </c>
      <c r="O8" s="192" t="s">
        <v>409</v>
      </c>
      <c r="P8" s="192" t="s">
        <v>409</v>
      </c>
      <c r="Q8" s="192" t="s">
        <v>409</v>
      </c>
      <c r="R8" s="192" t="s">
        <v>409</v>
      </c>
      <c r="S8" s="192" t="s">
        <v>409</v>
      </c>
      <c r="T8" s="192" t="s">
        <v>409</v>
      </c>
      <c r="U8" s="192" t="s">
        <v>409</v>
      </c>
      <c r="V8" s="192" t="s">
        <v>409</v>
      </c>
      <c r="W8"/>
      <c r="X8"/>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t="e"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#N/A</v>
      </c>
      <c r="J9" s="242">
        <v>45188</v>
      </c>
      <c r="K9" s="242">
        <v>45201</v>
      </c>
      <c r="L9" s="91" t="s">
        <v>7</v>
      </c>
      <c r="M9" s="192">
        <v>10</v>
      </c>
      <c r="N9" s="192" t="s">
        <v>409</v>
      </c>
      <c r="O9" s="192" t="s">
        <v>409</v>
      </c>
      <c r="P9" s="192" t="s">
        <v>409</v>
      </c>
      <c r="Q9" s="192">
        <v>8.3000000000000007</v>
      </c>
      <c r="R9" s="192" t="s">
        <v>409</v>
      </c>
      <c r="S9" s="192" t="s">
        <v>409</v>
      </c>
      <c r="T9" s="192" t="s">
        <v>409</v>
      </c>
      <c r="U9" s="192" t="s">
        <v>409</v>
      </c>
      <c r="V9" s="192" t="s">
        <v>409</v>
      </c>
      <c r="W9"/>
      <c r="X9"/>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7.6488093347203918</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7.0608618909024301</v>
      </c>
      <c r="J10" s="242">
        <v>45163</v>
      </c>
      <c r="K10" s="242">
        <v>45308</v>
      </c>
      <c r="L10" s="91" t="s">
        <v>9</v>
      </c>
      <c r="M10" s="192">
        <v>8.2857142857142794</v>
      </c>
      <c r="N10" s="192" t="s">
        <v>409</v>
      </c>
      <c r="O10" s="192">
        <v>7.0608618909024301</v>
      </c>
      <c r="P10" s="192" t="s">
        <v>409</v>
      </c>
      <c r="Q10" s="192">
        <v>5.8</v>
      </c>
      <c r="R10" s="192" t="s">
        <v>409</v>
      </c>
      <c r="S10" s="192" t="s">
        <v>409</v>
      </c>
      <c r="T10" s="192">
        <v>-0.70036697185152297</v>
      </c>
      <c r="U10" s="192">
        <v>0.353043094545122</v>
      </c>
      <c r="V10" s="192" t="s">
        <v>409</v>
      </c>
      <c r="W10"/>
      <c r="X10"/>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3.4285714285714199</v>
      </c>
      <c r="I11" s="191" t="e"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#N/A</v>
      </c>
      <c r="J11" s="242">
        <v>45188</v>
      </c>
      <c r="K11" s="242">
        <v>45218</v>
      </c>
      <c r="L11" s="91" t="s">
        <v>11</v>
      </c>
      <c r="M11" s="192">
        <v>3.4285714285714199</v>
      </c>
      <c r="N11" s="192" t="s">
        <v>409</v>
      </c>
      <c r="O11" s="192" t="s">
        <v>409</v>
      </c>
      <c r="P11" s="192" t="s">
        <v>409</v>
      </c>
      <c r="Q11" s="192">
        <v>2.4</v>
      </c>
      <c r="R11" s="192" t="s">
        <v>409</v>
      </c>
      <c r="S11" s="192" t="s">
        <v>409</v>
      </c>
      <c r="T11" s="192" t="s">
        <v>409</v>
      </c>
      <c r="U11" s="192" t="s">
        <v>409</v>
      </c>
      <c r="V11" s="192" t="s">
        <v>409</v>
      </c>
      <c r="W11"/>
      <c r="X11"/>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t="e"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#N/A</v>
      </c>
      <c r="J12" s="242" t="s">
        <v>409</v>
      </c>
      <c r="K12" s="242">
        <v>45218</v>
      </c>
      <c r="L12" s="91" t="s">
        <v>683</v>
      </c>
      <c r="M12" s="192" t="s">
        <v>409</v>
      </c>
      <c r="N12" s="192" t="s">
        <v>409</v>
      </c>
      <c r="O12" s="192" t="s">
        <v>409</v>
      </c>
      <c r="P12" s="192" t="s">
        <v>409</v>
      </c>
      <c r="Q12" s="192" t="s">
        <v>409</v>
      </c>
      <c r="R12" s="192" t="s">
        <v>409</v>
      </c>
      <c r="S12" s="192" t="s">
        <v>409</v>
      </c>
      <c r="T12" s="192" t="s">
        <v>409</v>
      </c>
      <c r="U12" s="192" t="s">
        <v>409</v>
      </c>
      <c r="V12" s="192" t="s">
        <v>409</v>
      </c>
      <c r="W12"/>
      <c r="X12"/>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45163</v>
      </c>
      <c r="K13" s="242">
        <v>45014</v>
      </c>
      <c r="L13" s="91" t="s">
        <v>13</v>
      </c>
      <c r="M13" s="192">
        <v>0.14285714285714199</v>
      </c>
      <c r="N13" s="192" t="s">
        <v>409</v>
      </c>
      <c r="O13" s="192" t="s">
        <v>409</v>
      </c>
      <c r="P13" s="192" t="s">
        <v>409</v>
      </c>
      <c r="Q13" s="192">
        <v>0.1</v>
      </c>
      <c r="R13" s="192" t="s">
        <v>409</v>
      </c>
      <c r="S13" s="192" t="s">
        <v>409</v>
      </c>
      <c r="T13" s="192" t="s">
        <v>409</v>
      </c>
      <c r="U13" s="192" t="s">
        <v>409</v>
      </c>
      <c r="V13" s="192" t="s">
        <v>409</v>
      </c>
      <c r="W13"/>
      <c r="X13"/>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3.3169747895006778</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2.1428571428571401</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5.13441681861877</v>
      </c>
      <c r="J14" s="242">
        <v>45188</v>
      </c>
      <c r="K14" s="242">
        <v>45308</v>
      </c>
      <c r="L14" s="91" t="s">
        <v>15</v>
      </c>
      <c r="M14" s="192">
        <v>2.1428571428571401</v>
      </c>
      <c r="N14" s="192" t="s">
        <v>409</v>
      </c>
      <c r="O14" s="192">
        <v>5.13441681861877</v>
      </c>
      <c r="P14" s="192" t="s">
        <v>409</v>
      </c>
      <c r="Q14" s="192">
        <v>1.5</v>
      </c>
      <c r="R14" s="192" t="s">
        <v>409</v>
      </c>
      <c r="S14" s="192" t="s">
        <v>409</v>
      </c>
      <c r="T14" s="192">
        <v>-0.287020277785492</v>
      </c>
      <c r="U14" s="192">
        <v>0.256720840930939</v>
      </c>
      <c r="V14" s="192" t="s">
        <v>409</v>
      </c>
      <c r="W14"/>
      <c r="X14"/>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2.5714285714285698</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45188</v>
      </c>
      <c r="K15" s="242">
        <v>45308</v>
      </c>
      <c r="L15" s="91" t="s">
        <v>17</v>
      </c>
      <c r="M15" s="192">
        <v>2.5714285714285698</v>
      </c>
      <c r="N15" s="192" t="s">
        <v>409</v>
      </c>
      <c r="O15" s="192">
        <v>0</v>
      </c>
      <c r="P15" s="192" t="s">
        <v>409</v>
      </c>
      <c r="Q15" s="192">
        <v>1.8</v>
      </c>
      <c r="R15" s="192" t="s">
        <v>409</v>
      </c>
      <c r="S15" s="192" t="s">
        <v>409</v>
      </c>
      <c r="T15" s="192">
        <v>-0.21322168790307</v>
      </c>
      <c r="U15" s="192">
        <v>-2.3876448182011799E-2</v>
      </c>
      <c r="V15" s="192" t="s">
        <v>409</v>
      </c>
      <c r="W15"/>
      <c r="X15"/>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684</v>
      </c>
      <c r="M16" s="192" t="s">
        <v>409</v>
      </c>
      <c r="N16" s="192" t="s">
        <v>409</v>
      </c>
      <c r="O16" s="192" t="s">
        <v>409</v>
      </c>
      <c r="P16" s="192" t="s">
        <v>409</v>
      </c>
      <c r="Q16" s="192" t="s">
        <v>409</v>
      </c>
      <c r="R16" s="192" t="s">
        <v>409</v>
      </c>
      <c r="S16" s="192" t="s">
        <v>409</v>
      </c>
      <c r="T16" s="192" t="s">
        <v>409</v>
      </c>
      <c r="U16" s="192" t="s">
        <v>409</v>
      </c>
      <c r="V16" s="192" t="s">
        <v>409</v>
      </c>
      <c r="W16"/>
      <c r="X16"/>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3.4285714285714199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45188</v>
      </c>
      <c r="K17" s="242">
        <v>45014</v>
      </c>
      <c r="L17" s="91" t="s">
        <v>19</v>
      </c>
      <c r="M17" s="192">
        <v>3.4285714285714199</v>
      </c>
      <c r="N17" s="192" t="s">
        <v>409</v>
      </c>
      <c r="O17" s="192" t="s">
        <v>409</v>
      </c>
      <c r="P17" s="192" t="s">
        <v>409</v>
      </c>
      <c r="Q17" s="192">
        <v>2.4</v>
      </c>
      <c r="R17" s="192" t="s">
        <v>409</v>
      </c>
      <c r="S17" s="192" t="s">
        <v>409</v>
      </c>
      <c r="T17" s="192" t="s">
        <v>409</v>
      </c>
      <c r="U17" s="192" t="s">
        <v>409</v>
      </c>
      <c r="V17" s="192" t="s">
        <v>409</v>
      </c>
      <c r="W17"/>
      <c r="X17"/>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t="e"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#N/A</v>
      </c>
      <c r="J18" s="242">
        <v>45163</v>
      </c>
      <c r="K18" s="242">
        <v>45218</v>
      </c>
      <c r="L18" s="91" t="s">
        <v>21</v>
      </c>
      <c r="M18" s="192">
        <v>0.57142857142857095</v>
      </c>
      <c r="N18" s="192" t="s">
        <v>409</v>
      </c>
      <c r="O18" s="192" t="s">
        <v>409</v>
      </c>
      <c r="P18" s="192" t="s">
        <v>409</v>
      </c>
      <c r="Q18" s="192">
        <v>0.4</v>
      </c>
      <c r="R18" s="192" t="s">
        <v>409</v>
      </c>
      <c r="S18" s="192" t="s">
        <v>409</v>
      </c>
      <c r="T18" s="192" t="s">
        <v>409</v>
      </c>
      <c r="U18" s="192" t="s">
        <v>409</v>
      </c>
      <c r="V18" s="192" t="s">
        <v>409</v>
      </c>
      <c r="W18"/>
      <c r="X18"/>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t="e"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#N/A</v>
      </c>
      <c r="J19" s="242">
        <v>44753</v>
      </c>
      <c r="K19" s="242">
        <v>45218</v>
      </c>
      <c r="L19" s="91" t="s">
        <v>23</v>
      </c>
      <c r="M19" s="192">
        <v>0.42857142857142799</v>
      </c>
      <c r="N19" s="192" t="s">
        <v>409</v>
      </c>
      <c r="O19" s="192" t="s">
        <v>409</v>
      </c>
      <c r="P19" s="192" t="s">
        <v>409</v>
      </c>
      <c r="Q19" s="192">
        <v>0.3</v>
      </c>
      <c r="R19" s="192" t="s">
        <v>409</v>
      </c>
      <c r="S19" s="192" t="s">
        <v>409</v>
      </c>
      <c r="T19" s="192" t="s">
        <v>409</v>
      </c>
      <c r="U19" s="192" t="s">
        <v>409</v>
      </c>
      <c r="V19" s="192" t="s">
        <v>409</v>
      </c>
      <c r="W19"/>
      <c r="X19"/>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5.1961524227066267</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3.8571428571428501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7</v>
      </c>
      <c r="J20" s="242">
        <v>45188</v>
      </c>
      <c r="K20" s="242">
        <v>45259</v>
      </c>
      <c r="L20" s="91" t="s">
        <v>25</v>
      </c>
      <c r="M20" s="192">
        <v>3.8571428571428501</v>
      </c>
      <c r="N20" s="192" t="s">
        <v>409</v>
      </c>
      <c r="O20" s="192" t="s">
        <v>409</v>
      </c>
      <c r="P20" s="192">
        <v>7</v>
      </c>
      <c r="Q20" s="192">
        <v>2.7</v>
      </c>
      <c r="R20" s="192" t="s">
        <v>409</v>
      </c>
      <c r="S20" s="192" t="s">
        <v>409</v>
      </c>
      <c r="T20" s="192" t="s">
        <v>409</v>
      </c>
      <c r="U20" s="192" t="s">
        <v>409</v>
      </c>
      <c r="V20" s="192" t="s">
        <v>854</v>
      </c>
      <c r="W20"/>
      <c r="X20"/>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5.6341695024180005</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3.1743865981977102</v>
      </c>
      <c r="J21" s="242">
        <v>45188</v>
      </c>
      <c r="K21" s="242">
        <v>45308</v>
      </c>
      <c r="L21" s="91" t="s">
        <v>27</v>
      </c>
      <c r="M21" s="192">
        <v>10</v>
      </c>
      <c r="N21" s="192" t="s">
        <v>409</v>
      </c>
      <c r="O21" s="192">
        <v>3.1743865981977102</v>
      </c>
      <c r="P21" s="192" t="s">
        <v>409</v>
      </c>
      <c r="Q21" s="192">
        <v>7.2</v>
      </c>
      <c r="R21" s="192" t="s">
        <v>409</v>
      </c>
      <c r="S21" s="192" t="s">
        <v>409</v>
      </c>
      <c r="T21" s="192">
        <v>0.15871932990988599</v>
      </c>
      <c r="U21" s="192">
        <v>-0.152473077734328</v>
      </c>
      <c r="V21" s="192" t="s">
        <v>409</v>
      </c>
      <c r="W21"/>
      <c r="X21"/>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0.28571428571428598</v>
      </c>
      <c r="I22" s="191" t="e"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#N/A</v>
      </c>
      <c r="J22" s="242">
        <v>45188</v>
      </c>
      <c r="K22" s="242">
        <v>45218</v>
      </c>
      <c r="L22" s="91" t="s">
        <v>29</v>
      </c>
      <c r="M22" s="192">
        <v>0.28571428571428598</v>
      </c>
      <c r="N22" s="192" t="s">
        <v>409</v>
      </c>
      <c r="O22" s="192" t="s">
        <v>409</v>
      </c>
      <c r="P22" s="192" t="s">
        <v>409</v>
      </c>
      <c r="Q22" s="192">
        <v>0.2</v>
      </c>
      <c r="R22" s="192" t="s">
        <v>409</v>
      </c>
      <c r="S22" s="192" t="s">
        <v>409</v>
      </c>
      <c r="T22" s="192" t="s">
        <v>409</v>
      </c>
      <c r="U22" s="192" t="s">
        <v>409</v>
      </c>
      <c r="V22" s="192" t="s">
        <v>409</v>
      </c>
      <c r="W22"/>
      <c r="X22"/>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9</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45188</v>
      </c>
      <c r="K23" s="242">
        <v>45308</v>
      </c>
      <c r="L23" s="91" t="s">
        <v>31</v>
      </c>
      <c r="M23" s="192">
        <v>9</v>
      </c>
      <c r="N23" s="192" t="s">
        <v>409</v>
      </c>
      <c r="O23" s="192">
        <v>0</v>
      </c>
      <c r="P23" s="192" t="s">
        <v>409</v>
      </c>
      <c r="Q23" s="192">
        <v>6.3</v>
      </c>
      <c r="R23" s="192" t="s">
        <v>409</v>
      </c>
      <c r="S23" s="192" t="s">
        <v>409</v>
      </c>
      <c r="T23" s="192">
        <v>-1.58177185058593</v>
      </c>
      <c r="U23" s="192">
        <v>-0.50508117675782005</v>
      </c>
      <c r="V23" s="192" t="s">
        <v>409</v>
      </c>
      <c r="W23"/>
      <c r="X23"/>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10</v>
      </c>
      <c r="J24" s="242">
        <v>45188</v>
      </c>
      <c r="K24" s="242">
        <v>45308</v>
      </c>
      <c r="L24" s="91" t="s">
        <v>33</v>
      </c>
      <c r="M24" s="192">
        <v>10</v>
      </c>
      <c r="N24" s="192" t="s">
        <v>409</v>
      </c>
      <c r="O24" s="192">
        <v>10</v>
      </c>
      <c r="P24" s="192" t="s">
        <v>409</v>
      </c>
      <c r="Q24" s="192">
        <v>7.5</v>
      </c>
      <c r="R24" s="192" t="s">
        <v>409</v>
      </c>
      <c r="S24" s="192" t="s">
        <v>409</v>
      </c>
      <c r="T24" s="192">
        <v>4.6602153778076199</v>
      </c>
      <c r="U24" s="192">
        <v>-1.3081474304199201</v>
      </c>
      <c r="V24" s="192" t="s">
        <v>409</v>
      </c>
      <c r="W24"/>
      <c r="X24"/>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45163</v>
      </c>
      <c r="K25" s="242">
        <v>45308</v>
      </c>
      <c r="L25" s="91" t="s">
        <v>35</v>
      </c>
      <c r="M25" s="192">
        <v>6.5714285714285703</v>
      </c>
      <c r="N25" s="192" t="s">
        <v>409</v>
      </c>
      <c r="O25" s="192">
        <v>0</v>
      </c>
      <c r="P25" s="192" t="s">
        <v>409</v>
      </c>
      <c r="Q25" s="192">
        <v>4.5999999999999996</v>
      </c>
      <c r="R25" s="192" t="s">
        <v>409</v>
      </c>
      <c r="S25" s="192" t="s">
        <v>409</v>
      </c>
      <c r="T25" s="192" t="s">
        <v>409</v>
      </c>
      <c r="U25" s="192">
        <v>-9.9999999999997903E-3</v>
      </c>
      <c r="V25" s="192" t="s">
        <v>409</v>
      </c>
      <c r="W25"/>
      <c r="X25"/>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0</v>
      </c>
      <c r="J26" s="242">
        <v>45163</v>
      </c>
      <c r="K26" s="242">
        <v>45201</v>
      </c>
      <c r="L26" s="91" t="s">
        <v>37</v>
      </c>
      <c r="M26" s="192">
        <v>2.8571428571428501</v>
      </c>
      <c r="N26" s="192" t="s">
        <v>409</v>
      </c>
      <c r="O26" s="192">
        <v>0</v>
      </c>
      <c r="P26" s="192" t="s">
        <v>409</v>
      </c>
      <c r="Q26" s="192">
        <v>2</v>
      </c>
      <c r="R26" s="192" t="s">
        <v>409</v>
      </c>
      <c r="S26" s="192" t="s">
        <v>409</v>
      </c>
      <c r="T26" s="192">
        <v>-3.1556896964999998E-2</v>
      </c>
      <c r="U26" s="192">
        <v>0</v>
      </c>
      <c r="V26" s="192" t="s">
        <v>409</v>
      </c>
      <c r="W26"/>
      <c r="X26"/>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t="e"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#N/A</v>
      </c>
      <c r="J27" s="242">
        <v>45163</v>
      </c>
      <c r="K27" s="242">
        <v>45218</v>
      </c>
      <c r="L27" s="91" t="s">
        <v>39</v>
      </c>
      <c r="M27" s="192">
        <v>1.28571428571428</v>
      </c>
      <c r="N27" s="192" t="s">
        <v>409</v>
      </c>
      <c r="O27" s="192" t="s">
        <v>409</v>
      </c>
      <c r="P27" s="192" t="s">
        <v>409</v>
      </c>
      <c r="Q27" s="192">
        <v>0.9</v>
      </c>
      <c r="R27" s="192" t="s">
        <v>409</v>
      </c>
      <c r="S27" s="192" t="s">
        <v>409</v>
      </c>
      <c r="T27" s="192" t="s">
        <v>409</v>
      </c>
      <c r="U27" s="192" t="s">
        <v>409</v>
      </c>
      <c r="V27" s="192" t="s">
        <v>409</v>
      </c>
      <c r="W27"/>
      <c r="X27"/>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2.8571428571428501</v>
      </c>
      <c r="I28" s="191" t="e"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#N/A</v>
      </c>
      <c r="J28" s="242">
        <v>45188</v>
      </c>
      <c r="K28" s="242">
        <v>45218</v>
      </c>
      <c r="L28" s="91" t="s">
        <v>40</v>
      </c>
      <c r="M28" s="192">
        <v>2.8571428571428501</v>
      </c>
      <c r="N28" s="192" t="s">
        <v>409</v>
      </c>
      <c r="O28" s="192" t="s">
        <v>409</v>
      </c>
      <c r="P28" s="192" t="s">
        <v>409</v>
      </c>
      <c r="Q28" s="192">
        <v>2</v>
      </c>
      <c r="R28" s="192" t="s">
        <v>409</v>
      </c>
      <c r="S28" s="192" t="s">
        <v>409</v>
      </c>
      <c r="T28" s="192" t="s">
        <v>409</v>
      </c>
      <c r="U28" s="192" t="s">
        <v>409</v>
      </c>
      <c r="V28" s="192" t="s">
        <v>409</v>
      </c>
      <c r="W28"/>
      <c r="X28"/>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4.2857142857142803</v>
      </c>
      <c r="I29" s="191" t="e"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#N/A</v>
      </c>
      <c r="J29" s="242">
        <v>45188</v>
      </c>
      <c r="K29" s="242">
        <v>45218</v>
      </c>
      <c r="L29" s="91" t="s">
        <v>42</v>
      </c>
      <c r="M29" s="192">
        <v>4.2857142857142803</v>
      </c>
      <c r="N29" s="192" t="s">
        <v>409</v>
      </c>
      <c r="O29" s="192" t="s">
        <v>409</v>
      </c>
      <c r="P29" s="192" t="s">
        <v>409</v>
      </c>
      <c r="Q29" s="192">
        <v>3</v>
      </c>
      <c r="R29" s="192" t="s">
        <v>409</v>
      </c>
      <c r="S29" s="192" t="s">
        <v>409</v>
      </c>
      <c r="T29" s="192" t="s">
        <v>409</v>
      </c>
      <c r="U29" s="192" t="s">
        <v>409</v>
      </c>
      <c r="V29" s="192" t="s">
        <v>409</v>
      </c>
      <c r="W29"/>
      <c r="X29"/>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1.8571428571428501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0</v>
      </c>
      <c r="J30" s="242">
        <v>45188</v>
      </c>
      <c r="K30" s="242">
        <v>45203</v>
      </c>
      <c r="L30" s="91" t="s">
        <v>44</v>
      </c>
      <c r="M30" s="192">
        <v>1.8571428571428501</v>
      </c>
      <c r="N30" s="192" t="s">
        <v>409</v>
      </c>
      <c r="O30" s="192">
        <v>0</v>
      </c>
      <c r="P30" s="192" t="s">
        <v>409</v>
      </c>
      <c r="Q30" s="192">
        <v>1.3</v>
      </c>
      <c r="R30" s="192" t="s">
        <v>409</v>
      </c>
      <c r="S30" s="192" t="s">
        <v>409</v>
      </c>
      <c r="T30" s="192">
        <v>0</v>
      </c>
      <c r="U30" s="192">
        <v>0</v>
      </c>
      <c r="V30" s="192" t="s">
        <v>409</v>
      </c>
      <c r="W30"/>
      <c r="X30"/>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6.4285714285714199</v>
      </c>
      <c r="I31" s="191" t="e"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#N/A</v>
      </c>
      <c r="J31" s="242">
        <v>45188</v>
      </c>
      <c r="K31" s="242">
        <v>45218</v>
      </c>
      <c r="L31" s="91" t="s">
        <v>46</v>
      </c>
      <c r="M31" s="192">
        <v>6.4285714285714199</v>
      </c>
      <c r="N31" s="192" t="s">
        <v>409</v>
      </c>
      <c r="O31" s="192" t="s">
        <v>409</v>
      </c>
      <c r="P31" s="192" t="s">
        <v>409</v>
      </c>
      <c r="Q31" s="192">
        <v>4.5</v>
      </c>
      <c r="R31" s="192" t="s">
        <v>409</v>
      </c>
      <c r="S31" s="192" t="s">
        <v>409</v>
      </c>
      <c r="T31" s="192" t="s">
        <v>409</v>
      </c>
      <c r="U31" s="192" t="s">
        <v>409</v>
      </c>
      <c r="V31" s="192" t="s">
        <v>409</v>
      </c>
      <c r="W31"/>
      <c r="X31"/>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t="s">
        <v>409</v>
      </c>
      <c r="L32" s="91" t="s">
        <v>685</v>
      </c>
      <c r="M32" s="192" t="s">
        <v>409</v>
      </c>
      <c r="N32" s="192" t="s">
        <v>409</v>
      </c>
      <c r="O32" s="192" t="s">
        <v>409</v>
      </c>
      <c r="P32" s="192" t="s">
        <v>409</v>
      </c>
      <c r="Q32" s="192" t="s">
        <v>409</v>
      </c>
      <c r="R32" s="192" t="s">
        <v>409</v>
      </c>
      <c r="S32" s="192" t="s">
        <v>409</v>
      </c>
      <c r="T32" s="192" t="s">
        <v>409</v>
      </c>
      <c r="U32" s="192" t="s">
        <v>409</v>
      </c>
      <c r="V32" s="192" t="s">
        <v>409</v>
      </c>
      <c r="W32"/>
      <c r="X32"/>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7.5592894601845417</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5.71428571428571</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10</v>
      </c>
      <c r="J33" s="242">
        <v>45188</v>
      </c>
      <c r="K33" s="242">
        <v>45308</v>
      </c>
      <c r="L33" s="91" t="s">
        <v>48</v>
      </c>
      <c r="M33" s="192">
        <v>5.71428571428571</v>
      </c>
      <c r="N33" s="192" t="s">
        <v>409</v>
      </c>
      <c r="O33" s="192">
        <v>10</v>
      </c>
      <c r="P33" s="192" t="s">
        <v>409</v>
      </c>
      <c r="Q33" s="192">
        <v>4</v>
      </c>
      <c r="R33" s="192" t="s">
        <v>409</v>
      </c>
      <c r="S33" s="192" t="s">
        <v>409</v>
      </c>
      <c r="T33" s="192">
        <v>1.01707019750977</v>
      </c>
      <c r="U33" s="192">
        <v>0.108479976654052</v>
      </c>
      <c r="V33" s="192" t="s">
        <v>409</v>
      </c>
      <c r="W33"/>
      <c r="X33"/>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4.8571428571428497</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0</v>
      </c>
      <c r="J34" s="242">
        <v>45188</v>
      </c>
      <c r="K34" s="242">
        <v>44753</v>
      </c>
      <c r="L34" s="91" t="s">
        <v>50</v>
      </c>
      <c r="M34" s="192">
        <v>4.8571428571428497</v>
      </c>
      <c r="N34" s="192" t="s">
        <v>409</v>
      </c>
      <c r="O34" s="192">
        <v>0</v>
      </c>
      <c r="P34" s="192" t="s">
        <v>409</v>
      </c>
      <c r="Q34" s="192">
        <v>3.4</v>
      </c>
      <c r="R34" s="192" t="s">
        <v>409</v>
      </c>
      <c r="S34" s="192" t="s">
        <v>409</v>
      </c>
      <c r="T34" s="192">
        <v>-2.3145600000000002</v>
      </c>
      <c r="U34" s="192">
        <v>-1.8</v>
      </c>
      <c r="V34" s="192" t="s">
        <v>409</v>
      </c>
      <c r="W34"/>
      <c r="X34"/>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t="e"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#N/A</v>
      </c>
      <c r="J35" s="242">
        <v>45163</v>
      </c>
      <c r="K35" s="242">
        <v>45218</v>
      </c>
      <c r="L35" s="91" t="s">
        <v>52</v>
      </c>
      <c r="M35" s="192">
        <v>3.4285714285714199</v>
      </c>
      <c r="N35" s="192" t="s">
        <v>409</v>
      </c>
      <c r="O35" s="192" t="s">
        <v>409</v>
      </c>
      <c r="P35" s="192" t="s">
        <v>409</v>
      </c>
      <c r="Q35" s="192">
        <v>2.4</v>
      </c>
      <c r="R35" s="192" t="s">
        <v>409</v>
      </c>
      <c r="S35" s="192" t="s">
        <v>409</v>
      </c>
      <c r="T35" s="192" t="s">
        <v>409</v>
      </c>
      <c r="U35" s="192" t="s">
        <v>409</v>
      </c>
      <c r="V35" s="192" t="s">
        <v>409</v>
      </c>
      <c r="W35"/>
      <c r="X35"/>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t="e"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#N/A</v>
      </c>
      <c r="J36" s="242">
        <v>45163</v>
      </c>
      <c r="K36" s="242">
        <v>45218</v>
      </c>
      <c r="L36" s="91" t="s">
        <v>54</v>
      </c>
      <c r="M36" s="192">
        <v>2.2857142857142798</v>
      </c>
      <c r="N36" s="192" t="s">
        <v>409</v>
      </c>
      <c r="O36" s="192" t="s">
        <v>409</v>
      </c>
      <c r="P36" s="192" t="s">
        <v>409</v>
      </c>
      <c r="Q36" s="192">
        <v>1.6</v>
      </c>
      <c r="R36" s="192" t="s">
        <v>409</v>
      </c>
      <c r="S36" s="192" t="s">
        <v>409</v>
      </c>
      <c r="T36" s="192" t="s">
        <v>409</v>
      </c>
      <c r="U36" s="192" t="s">
        <v>409</v>
      </c>
      <c r="V36" s="192" t="s">
        <v>409</v>
      </c>
      <c r="W36"/>
      <c r="X36"/>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8</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0</v>
      </c>
      <c r="J37" s="242">
        <v>45188</v>
      </c>
      <c r="K37" s="242">
        <v>45308</v>
      </c>
      <c r="L37" s="91" t="s">
        <v>56</v>
      </c>
      <c r="M37" s="192">
        <v>8</v>
      </c>
      <c r="N37" s="192" t="s">
        <v>409</v>
      </c>
      <c r="O37" s="192">
        <v>0</v>
      </c>
      <c r="P37" s="192" t="s">
        <v>409</v>
      </c>
      <c r="Q37" s="192">
        <v>5.6</v>
      </c>
      <c r="R37" s="192" t="s">
        <v>409</v>
      </c>
      <c r="S37" s="192" t="s">
        <v>409</v>
      </c>
      <c r="T37" s="192" t="s">
        <v>409</v>
      </c>
      <c r="U37" s="192">
        <v>-1.5388000000000001E-3</v>
      </c>
      <c r="V37" s="192" t="s">
        <v>409</v>
      </c>
      <c r="W37"/>
      <c r="X37"/>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45163</v>
      </c>
      <c r="K38" s="242">
        <v>45308</v>
      </c>
      <c r="L38" s="91" t="s">
        <v>58</v>
      </c>
      <c r="M38" s="192">
        <v>6.71428571428571</v>
      </c>
      <c r="N38" s="192" t="s">
        <v>409</v>
      </c>
      <c r="O38" s="192">
        <v>0</v>
      </c>
      <c r="P38" s="192" t="s">
        <v>409</v>
      </c>
      <c r="Q38" s="192">
        <v>4.7</v>
      </c>
      <c r="R38" s="192" t="s">
        <v>409</v>
      </c>
      <c r="S38" s="192" t="s">
        <v>409</v>
      </c>
      <c r="T38" s="192">
        <v>-0.45987391265815197</v>
      </c>
      <c r="U38" s="192">
        <v>-0.221608118354469</v>
      </c>
      <c r="V38" s="192" t="s">
        <v>409</v>
      </c>
      <c r="W38"/>
      <c r="X38"/>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10</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10</v>
      </c>
      <c r="J39" s="242">
        <v>45188</v>
      </c>
      <c r="K39" s="242">
        <v>45308</v>
      </c>
      <c r="L39" s="91" t="s">
        <v>60</v>
      </c>
      <c r="M39" s="192">
        <v>10</v>
      </c>
      <c r="N39" s="192" t="s">
        <v>409</v>
      </c>
      <c r="O39" s="192">
        <v>10</v>
      </c>
      <c r="P39" s="192" t="s">
        <v>409</v>
      </c>
      <c r="Q39" s="192">
        <v>8.9</v>
      </c>
      <c r="R39" s="192" t="s">
        <v>409</v>
      </c>
      <c r="S39" s="192" t="s">
        <v>409</v>
      </c>
      <c r="T39" s="192">
        <v>0.42767901232329603</v>
      </c>
      <c r="U39" s="192">
        <v>0.57281044592063801</v>
      </c>
      <c r="V39" s="192" t="s">
        <v>409</v>
      </c>
      <c r="W39"/>
      <c r="X39"/>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t="e"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#N/A</v>
      </c>
      <c r="J40" s="242">
        <v>44753</v>
      </c>
      <c r="K40" s="242">
        <v>45218</v>
      </c>
      <c r="L40" s="91" t="s">
        <v>62</v>
      </c>
      <c r="M40" s="192">
        <v>0.57142857142857095</v>
      </c>
      <c r="N40" s="192" t="s">
        <v>409</v>
      </c>
      <c r="O40" s="192" t="s">
        <v>409</v>
      </c>
      <c r="P40" s="192" t="s">
        <v>409</v>
      </c>
      <c r="Q40" s="192">
        <v>0.4</v>
      </c>
      <c r="R40" s="192" t="s">
        <v>409</v>
      </c>
      <c r="S40" s="192" t="s">
        <v>409</v>
      </c>
      <c r="T40" s="192" t="s">
        <v>409</v>
      </c>
      <c r="U40" s="192" t="s">
        <v>409</v>
      </c>
      <c r="V40" s="192" t="s">
        <v>409</v>
      </c>
      <c r="W40"/>
      <c r="X40"/>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0.57142857142857095</v>
      </c>
      <c r="I41" s="191" t="e"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#N/A</v>
      </c>
      <c r="J41" s="242">
        <v>45188</v>
      </c>
      <c r="K41" s="242">
        <v>45218</v>
      </c>
      <c r="L41" s="91" t="s">
        <v>64</v>
      </c>
      <c r="M41" s="192">
        <v>0.57142857142857095</v>
      </c>
      <c r="N41" s="192" t="s">
        <v>409</v>
      </c>
      <c r="O41" s="192" t="s">
        <v>409</v>
      </c>
      <c r="P41" s="192" t="s">
        <v>409</v>
      </c>
      <c r="Q41" s="192">
        <v>0.4</v>
      </c>
      <c r="R41" s="192" t="s">
        <v>409</v>
      </c>
      <c r="S41" s="192" t="s">
        <v>409</v>
      </c>
      <c r="T41" s="192" t="s">
        <v>409</v>
      </c>
      <c r="U41" s="192" t="s">
        <v>409</v>
      </c>
      <c r="V41" s="192" t="s">
        <v>409</v>
      </c>
      <c r="W41"/>
      <c r="X41"/>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686</v>
      </c>
      <c r="M42" s="192" t="s">
        <v>409</v>
      </c>
      <c r="N42" s="192" t="s">
        <v>409</v>
      </c>
      <c r="O42" s="192" t="s">
        <v>409</v>
      </c>
      <c r="P42" s="192" t="s">
        <v>409</v>
      </c>
      <c r="Q42" s="192" t="s">
        <v>409</v>
      </c>
      <c r="R42" s="192" t="s">
        <v>409</v>
      </c>
      <c r="S42" s="192" t="s">
        <v>409</v>
      </c>
      <c r="T42" s="192" t="s">
        <v>409</v>
      </c>
      <c r="U42" s="192" t="s">
        <v>409</v>
      </c>
      <c r="V42" s="192" t="s">
        <v>409</v>
      </c>
      <c r="W42"/>
      <c r="X42"/>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1.5808628618575615</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1.2495636940002399</v>
      </c>
      <c r="J43" s="242">
        <v>45163</v>
      </c>
      <c r="K43" s="242">
        <v>45308</v>
      </c>
      <c r="L43" s="91" t="s">
        <v>66</v>
      </c>
      <c r="M43" s="192">
        <v>2</v>
      </c>
      <c r="N43" s="192" t="s">
        <v>409</v>
      </c>
      <c r="O43" s="192">
        <v>1.2495636940002399</v>
      </c>
      <c r="P43" s="192" t="s">
        <v>409</v>
      </c>
      <c r="Q43" s="192">
        <v>1.4</v>
      </c>
      <c r="R43" s="192" t="s">
        <v>409</v>
      </c>
      <c r="S43" s="192" t="s">
        <v>409</v>
      </c>
      <c r="T43" s="192" t="s">
        <v>409</v>
      </c>
      <c r="U43" s="192">
        <v>6.24781847000122E-2</v>
      </c>
      <c r="V43" s="192" t="s">
        <v>409</v>
      </c>
      <c r="W43"/>
      <c r="X43"/>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0</v>
      </c>
      <c r="J44" s="242">
        <v>44753</v>
      </c>
      <c r="K44" s="242">
        <v>45014</v>
      </c>
      <c r="L44" s="91" t="s">
        <v>68</v>
      </c>
      <c r="M44" s="192">
        <v>3.71428571428571</v>
      </c>
      <c r="N44" s="192" t="s">
        <v>409</v>
      </c>
      <c r="O44" s="192">
        <v>0</v>
      </c>
      <c r="P44" s="192" t="s">
        <v>409</v>
      </c>
      <c r="Q44" s="192">
        <v>2.6</v>
      </c>
      <c r="R44" s="192" t="s">
        <v>409</v>
      </c>
      <c r="S44" s="192" t="s">
        <v>409</v>
      </c>
      <c r="T44" s="192">
        <v>-1.8058890000000001E-2</v>
      </c>
      <c r="U44" s="192">
        <v>-9.8808300000000106E-3</v>
      </c>
      <c r="V44" s="192" t="s">
        <v>409</v>
      </c>
      <c r="W44"/>
      <c r="X44"/>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9.1025898983279916</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8.2857142857142794</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10</v>
      </c>
      <c r="J45" s="242">
        <v>45188</v>
      </c>
      <c r="K45" s="242">
        <v>45308</v>
      </c>
      <c r="L45" s="91" t="s">
        <v>69</v>
      </c>
      <c r="M45" s="192">
        <v>8.2857142857142794</v>
      </c>
      <c r="N45" s="192" t="s">
        <v>409</v>
      </c>
      <c r="O45" s="192">
        <v>10</v>
      </c>
      <c r="P45" s="192" t="s">
        <v>409</v>
      </c>
      <c r="Q45" s="192">
        <v>5.8</v>
      </c>
      <c r="R45" s="192" t="s">
        <v>409</v>
      </c>
      <c r="S45" s="192" t="s">
        <v>409</v>
      </c>
      <c r="T45" s="192">
        <v>0.62145900726318204</v>
      </c>
      <c r="U45" s="192">
        <v>0.76710605621338102</v>
      </c>
      <c r="V45" s="192" t="s">
        <v>409</v>
      </c>
      <c r="W45"/>
      <c r="X45"/>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8.4285714285714199</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45188</v>
      </c>
      <c r="K46" s="242">
        <v>45203</v>
      </c>
      <c r="L46" s="91" t="s">
        <v>71</v>
      </c>
      <c r="M46" s="192">
        <v>8.4285714285714199</v>
      </c>
      <c r="N46" s="192" t="s">
        <v>409</v>
      </c>
      <c r="O46" s="192">
        <v>0</v>
      </c>
      <c r="P46" s="192" t="s">
        <v>409</v>
      </c>
      <c r="Q46" s="192">
        <v>5.9</v>
      </c>
      <c r="R46" s="192" t="s">
        <v>409</v>
      </c>
      <c r="S46" s="192" t="s">
        <v>409</v>
      </c>
      <c r="T46" s="192">
        <v>-0.19804621178791801</v>
      </c>
      <c r="U46" s="192">
        <v>-0.237103505166921</v>
      </c>
      <c r="V46" s="192" t="s">
        <v>409</v>
      </c>
      <c r="W46"/>
      <c r="X46"/>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9.5714285714285694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45188</v>
      </c>
      <c r="K47" s="242">
        <v>45308</v>
      </c>
      <c r="L47" s="91" t="s">
        <v>72</v>
      </c>
      <c r="M47" s="192">
        <v>9.5714285714285694</v>
      </c>
      <c r="N47" s="192" t="s">
        <v>409</v>
      </c>
      <c r="O47" s="192">
        <v>0</v>
      </c>
      <c r="P47" s="192" t="s">
        <v>409</v>
      </c>
      <c r="Q47" s="192">
        <v>6.7</v>
      </c>
      <c r="R47" s="192" t="s">
        <v>409</v>
      </c>
      <c r="S47" s="192" t="s">
        <v>409</v>
      </c>
      <c r="T47" s="192">
        <v>-2.18000129710388</v>
      </c>
      <c r="U47" s="192">
        <v>-1.1823983951172099</v>
      </c>
      <c r="V47" s="192" t="s">
        <v>409</v>
      </c>
      <c r="W47"/>
      <c r="X47"/>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6.2281505467909586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7.8571428571428497</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4.9368911751717803</v>
      </c>
      <c r="J48" s="242">
        <v>45188</v>
      </c>
      <c r="K48" s="242">
        <v>45308</v>
      </c>
      <c r="L48" s="91" t="s">
        <v>73</v>
      </c>
      <c r="M48" s="192">
        <v>7.8571428571428497</v>
      </c>
      <c r="N48" s="192" t="s">
        <v>409</v>
      </c>
      <c r="O48" s="192">
        <v>4.9368911751717803</v>
      </c>
      <c r="P48" s="192" t="s">
        <v>409</v>
      </c>
      <c r="Q48" s="192">
        <v>5.5</v>
      </c>
      <c r="R48" s="192" t="s">
        <v>409</v>
      </c>
      <c r="S48" s="192" t="s">
        <v>409</v>
      </c>
      <c r="T48" s="192">
        <v>0.24684455875858899</v>
      </c>
      <c r="U48" s="192">
        <v>-0.280129882366211</v>
      </c>
      <c r="V48" s="192" t="s">
        <v>409</v>
      </c>
      <c r="W48"/>
      <c r="X48"/>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0</v>
      </c>
      <c r="J49" s="242">
        <v>45163</v>
      </c>
      <c r="K49" s="242">
        <v>44753</v>
      </c>
      <c r="L49" s="91" t="s">
        <v>75</v>
      </c>
      <c r="M49" s="192">
        <v>5.5714285714285703</v>
      </c>
      <c r="N49" s="192" t="s">
        <v>409</v>
      </c>
      <c r="O49" s="192">
        <v>0</v>
      </c>
      <c r="P49" s="192" t="s">
        <v>409</v>
      </c>
      <c r="Q49" s="192">
        <v>3.9</v>
      </c>
      <c r="R49" s="192" t="s">
        <v>409</v>
      </c>
      <c r="S49" s="192" t="s">
        <v>409</v>
      </c>
      <c r="T49" s="192">
        <v>-0.219969034545898</v>
      </c>
      <c r="U49" s="192">
        <v>-8.8302135467529297E-2</v>
      </c>
      <c r="V49" s="192" t="s">
        <v>409</v>
      </c>
      <c r="W49"/>
      <c r="X49"/>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10</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0</v>
      </c>
      <c r="J50" s="242">
        <v>45188</v>
      </c>
      <c r="K50" s="242">
        <v>45308</v>
      </c>
      <c r="L50" s="91" t="s">
        <v>77</v>
      </c>
      <c r="M50" s="192">
        <v>10</v>
      </c>
      <c r="N50" s="192" t="s">
        <v>409</v>
      </c>
      <c r="O50" s="192">
        <v>0</v>
      </c>
      <c r="P50" s="192" t="s">
        <v>409</v>
      </c>
      <c r="Q50" s="192">
        <v>7</v>
      </c>
      <c r="R50" s="192" t="s">
        <v>409</v>
      </c>
      <c r="S50" s="192" t="s">
        <v>409</v>
      </c>
      <c r="T50" s="192">
        <v>-0.135391032593947</v>
      </c>
      <c r="U50" s="192">
        <v>-9.7202777345017904E-3</v>
      </c>
      <c r="V50" s="192" t="s">
        <v>409</v>
      </c>
      <c r="W50"/>
      <c r="X50"/>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7.4285714285714199</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45188</v>
      </c>
      <c r="K51" s="242">
        <v>45308</v>
      </c>
      <c r="L51" s="91" t="s">
        <v>79</v>
      </c>
      <c r="M51" s="192">
        <v>7.4285714285714199</v>
      </c>
      <c r="N51" s="192" t="s">
        <v>409</v>
      </c>
      <c r="O51" s="192">
        <v>0</v>
      </c>
      <c r="P51" s="192" t="s">
        <v>409</v>
      </c>
      <c r="Q51" s="192">
        <v>5.2</v>
      </c>
      <c r="R51" s="192" t="s">
        <v>409</v>
      </c>
      <c r="S51" s="192" t="s">
        <v>409</v>
      </c>
      <c r="T51" s="192">
        <v>-0.37090158462524397</v>
      </c>
      <c r="U51" s="192">
        <v>-0.107153415679932</v>
      </c>
      <c r="V51" s="192" t="s">
        <v>409</v>
      </c>
      <c r="W51"/>
      <c r="X51"/>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2.9999999999999898</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0</v>
      </c>
      <c r="J52" s="242">
        <v>45188</v>
      </c>
      <c r="K52" s="242">
        <v>44753</v>
      </c>
      <c r="L52" s="91" t="s">
        <v>81</v>
      </c>
      <c r="M52" s="192">
        <v>2.9999999999999898</v>
      </c>
      <c r="N52" s="192" t="s">
        <v>409</v>
      </c>
      <c r="O52" s="192">
        <v>0</v>
      </c>
      <c r="P52" s="192" t="s">
        <v>409</v>
      </c>
      <c r="Q52" s="192">
        <v>2.1</v>
      </c>
      <c r="R52" s="192" t="s">
        <v>409</v>
      </c>
      <c r="S52" s="192" t="s">
        <v>409</v>
      </c>
      <c r="T52" s="192">
        <v>-0.35532049999999998</v>
      </c>
      <c r="U52" s="192">
        <v>-8.2028671607971004E-3</v>
      </c>
      <c r="V52" s="192" t="s">
        <v>409</v>
      </c>
      <c r="W52"/>
      <c r="X52"/>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3.2857142857142798</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45188</v>
      </c>
      <c r="K53" s="242">
        <v>45014</v>
      </c>
      <c r="L53" s="91" t="s">
        <v>83</v>
      </c>
      <c r="M53" s="192">
        <v>3.2857142857142798</v>
      </c>
      <c r="N53" s="192" t="s">
        <v>409</v>
      </c>
      <c r="O53" s="192" t="s">
        <v>409</v>
      </c>
      <c r="P53" s="192" t="s">
        <v>409</v>
      </c>
      <c r="Q53" s="192">
        <v>2.2999999999999998</v>
      </c>
      <c r="R53" s="192" t="s">
        <v>409</v>
      </c>
      <c r="S53" s="192" t="s">
        <v>409</v>
      </c>
      <c r="T53" s="192" t="s">
        <v>409</v>
      </c>
      <c r="U53" s="192" t="s">
        <v>409</v>
      </c>
      <c r="V53" s="192" t="s">
        <v>409</v>
      </c>
      <c r="W53"/>
      <c r="X53"/>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687</v>
      </c>
      <c r="M54" s="192" t="s">
        <v>409</v>
      </c>
      <c r="N54" s="192" t="s">
        <v>409</v>
      </c>
      <c r="O54" s="192" t="s">
        <v>409</v>
      </c>
      <c r="P54" s="192" t="s">
        <v>409</v>
      </c>
      <c r="Q54" s="192" t="s">
        <v>409</v>
      </c>
      <c r="R54" s="192" t="s">
        <v>409</v>
      </c>
      <c r="S54" s="192" t="s">
        <v>409</v>
      </c>
      <c r="T54" s="192" t="s">
        <v>409</v>
      </c>
      <c r="U54" s="192" t="s">
        <v>409</v>
      </c>
      <c r="V54" s="192" t="s">
        <v>409</v>
      </c>
      <c r="W54"/>
      <c r="X54"/>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688</v>
      </c>
      <c r="M55" s="192" t="s">
        <v>409</v>
      </c>
      <c r="N55" s="192" t="s">
        <v>409</v>
      </c>
      <c r="O55" s="192" t="s">
        <v>409</v>
      </c>
      <c r="P55" s="192" t="s">
        <v>409</v>
      </c>
      <c r="Q55" s="192" t="s">
        <v>409</v>
      </c>
      <c r="R55" s="192" t="s">
        <v>409</v>
      </c>
      <c r="S55" s="192" t="s">
        <v>409</v>
      </c>
      <c r="T55" s="192" t="s">
        <v>409</v>
      </c>
      <c r="U55" s="192" t="s">
        <v>409</v>
      </c>
      <c r="V55" s="192" t="s">
        <v>409</v>
      </c>
      <c r="W55"/>
      <c r="X55"/>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t="e"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#N/A</v>
      </c>
      <c r="J56" s="242">
        <v>44753</v>
      </c>
      <c r="K56" s="242">
        <v>45218</v>
      </c>
      <c r="L56" s="91" t="s">
        <v>85</v>
      </c>
      <c r="M56" s="192">
        <v>0.85714285714285499</v>
      </c>
      <c r="N56" s="192" t="s">
        <v>409</v>
      </c>
      <c r="O56" s="192" t="s">
        <v>409</v>
      </c>
      <c r="P56" s="192" t="s">
        <v>409</v>
      </c>
      <c r="Q56" s="192">
        <v>0.6</v>
      </c>
      <c r="R56" s="192" t="s">
        <v>409</v>
      </c>
      <c r="S56" s="192" t="s">
        <v>409</v>
      </c>
      <c r="T56" s="192" t="s">
        <v>409</v>
      </c>
      <c r="U56" s="192" t="s">
        <v>409</v>
      </c>
      <c r="V56" s="192" t="s">
        <v>409</v>
      </c>
      <c r="W56"/>
      <c r="X56"/>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t="e"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#N/A</v>
      </c>
      <c r="J57" s="242">
        <v>45163</v>
      </c>
      <c r="K57" s="242">
        <v>45218</v>
      </c>
      <c r="L57" s="91" t="s">
        <v>87</v>
      </c>
      <c r="M57" s="192">
        <v>0.57142857142857095</v>
      </c>
      <c r="N57" s="192" t="s">
        <v>409</v>
      </c>
      <c r="O57" s="192" t="s">
        <v>409</v>
      </c>
      <c r="P57" s="192" t="s">
        <v>409</v>
      </c>
      <c r="Q57" s="192">
        <v>0.4</v>
      </c>
      <c r="R57" s="192" t="s">
        <v>409</v>
      </c>
      <c r="S57" s="192" t="s">
        <v>409</v>
      </c>
      <c r="T57" s="192" t="s">
        <v>409</v>
      </c>
      <c r="U57" s="192" t="s">
        <v>409</v>
      </c>
      <c r="V57" s="192" t="s">
        <v>409</v>
      </c>
      <c r="W57"/>
      <c r="X57"/>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t="e"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#N/A</v>
      </c>
      <c r="J58" s="242">
        <v>44753</v>
      </c>
      <c r="K58" s="242">
        <v>45218</v>
      </c>
      <c r="L58" s="91" t="s">
        <v>89</v>
      </c>
      <c r="M58" s="192">
        <v>0.57142857142857095</v>
      </c>
      <c r="N58" s="192" t="s">
        <v>409</v>
      </c>
      <c r="O58" s="192" t="s">
        <v>409</v>
      </c>
      <c r="P58" s="192" t="s">
        <v>409</v>
      </c>
      <c r="Q58" s="192">
        <v>0.4</v>
      </c>
      <c r="R58" s="192" t="s">
        <v>409</v>
      </c>
      <c r="S58" s="192" t="s">
        <v>409</v>
      </c>
      <c r="T58" s="192" t="s">
        <v>409</v>
      </c>
      <c r="U58" s="192" t="s">
        <v>409</v>
      </c>
      <c r="V58" s="192" t="s">
        <v>409</v>
      </c>
      <c r="W58"/>
      <c r="X58"/>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8.71428571428571</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45188</v>
      </c>
      <c r="K59" s="242">
        <v>45308</v>
      </c>
      <c r="L59" s="91" t="s">
        <v>91</v>
      </c>
      <c r="M59" s="192">
        <v>8.71428571428571</v>
      </c>
      <c r="N59" s="192" t="s">
        <v>409</v>
      </c>
      <c r="O59" s="192">
        <v>0</v>
      </c>
      <c r="P59" s="192" t="s">
        <v>409</v>
      </c>
      <c r="Q59" s="192">
        <v>6.1</v>
      </c>
      <c r="R59" s="192" t="s">
        <v>409</v>
      </c>
      <c r="S59" s="192" t="s">
        <v>409</v>
      </c>
      <c r="T59" s="192">
        <v>-0.411242686232271</v>
      </c>
      <c r="U59" s="192">
        <v>-0.80065437280612906</v>
      </c>
      <c r="V59" s="192" t="s">
        <v>409</v>
      </c>
      <c r="W59"/>
      <c r="X59"/>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7</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45188</v>
      </c>
      <c r="K60" s="242">
        <v>45014</v>
      </c>
      <c r="L60" s="91" t="s">
        <v>93</v>
      </c>
      <c r="M60" s="192">
        <v>7</v>
      </c>
      <c r="N60" s="192" t="s">
        <v>409</v>
      </c>
      <c r="O60" s="192" t="s">
        <v>409</v>
      </c>
      <c r="P60" s="192" t="s">
        <v>409</v>
      </c>
      <c r="Q60" s="192">
        <v>4.9000000000000004</v>
      </c>
      <c r="R60" s="192" t="s">
        <v>409</v>
      </c>
      <c r="S60" s="192" t="s">
        <v>409</v>
      </c>
      <c r="T60" s="192" t="s">
        <v>409</v>
      </c>
      <c r="U60" s="192" t="s">
        <v>409</v>
      </c>
      <c r="V60" s="192" t="s">
        <v>409</v>
      </c>
      <c r="W60"/>
      <c r="X60"/>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0.14285714285714199</v>
      </c>
      <c r="I61" s="191" t="e"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#N/A</v>
      </c>
      <c r="J61" s="242">
        <v>45188</v>
      </c>
      <c r="K61" s="242">
        <v>45218</v>
      </c>
      <c r="L61" s="91" t="s">
        <v>95</v>
      </c>
      <c r="M61" s="192">
        <v>0.14285714285714199</v>
      </c>
      <c r="N61" s="192" t="s">
        <v>409</v>
      </c>
      <c r="O61" s="192" t="s">
        <v>409</v>
      </c>
      <c r="P61" s="192" t="s">
        <v>409</v>
      </c>
      <c r="Q61" s="192">
        <v>0.1</v>
      </c>
      <c r="R61" s="192" t="s">
        <v>409</v>
      </c>
      <c r="S61" s="192" t="s">
        <v>409</v>
      </c>
      <c r="T61" s="192" t="s">
        <v>409</v>
      </c>
      <c r="U61" s="192" t="s">
        <v>409</v>
      </c>
      <c r="V61" s="192" t="s">
        <v>409</v>
      </c>
      <c r="W61"/>
      <c r="X61"/>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4.4285714285714199</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0</v>
      </c>
      <c r="J62" s="242">
        <v>45188</v>
      </c>
      <c r="K62" s="242">
        <v>45308</v>
      </c>
      <c r="L62" s="91" t="s">
        <v>97</v>
      </c>
      <c r="M62" s="192">
        <v>4.4285714285714199</v>
      </c>
      <c r="N62" s="192" t="s">
        <v>409</v>
      </c>
      <c r="O62" s="192">
        <v>0</v>
      </c>
      <c r="P62" s="192" t="s">
        <v>409</v>
      </c>
      <c r="Q62" s="192">
        <v>3.1</v>
      </c>
      <c r="R62" s="192" t="s">
        <v>409</v>
      </c>
      <c r="S62" s="192" t="s">
        <v>409</v>
      </c>
      <c r="T62" s="192">
        <v>-9.6552935234069798E-2</v>
      </c>
      <c r="U62" s="192">
        <v>-2.8395354747772199E-2</v>
      </c>
      <c r="V62" s="192" t="s">
        <v>409</v>
      </c>
      <c r="W62"/>
      <c r="X62"/>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3.4285714285714199</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45188</v>
      </c>
      <c r="K63" s="242">
        <v>45014</v>
      </c>
      <c r="L63" s="91" t="s">
        <v>99</v>
      </c>
      <c r="M63" s="192">
        <v>3.4285714285714199</v>
      </c>
      <c r="N63" s="192" t="s">
        <v>409</v>
      </c>
      <c r="O63" s="192" t="s">
        <v>409</v>
      </c>
      <c r="P63" s="192" t="s">
        <v>409</v>
      </c>
      <c r="Q63" s="192">
        <v>2.4</v>
      </c>
      <c r="R63" s="192" t="s">
        <v>409</v>
      </c>
      <c r="S63" s="192" t="s">
        <v>409</v>
      </c>
      <c r="T63" s="192" t="s">
        <v>409</v>
      </c>
      <c r="U63" s="192" t="s">
        <v>409</v>
      </c>
      <c r="V63" s="192" t="s">
        <v>409</v>
      </c>
      <c r="W63"/>
      <c r="X63"/>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4.0105964196070758</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4.4285714285714199</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3.63207049957277</v>
      </c>
      <c r="J64" s="242">
        <v>45188</v>
      </c>
      <c r="K64" s="242">
        <v>45308</v>
      </c>
      <c r="L64" s="91" t="s">
        <v>101</v>
      </c>
      <c r="M64" s="192">
        <v>4.4285714285714199</v>
      </c>
      <c r="N64" s="192" t="s">
        <v>409</v>
      </c>
      <c r="O64" s="192">
        <v>3.63207049957277</v>
      </c>
      <c r="P64" s="192" t="s">
        <v>409</v>
      </c>
      <c r="Q64" s="192">
        <v>3.1</v>
      </c>
      <c r="R64" s="192" t="s">
        <v>409</v>
      </c>
      <c r="S64" s="192" t="s">
        <v>409</v>
      </c>
      <c r="T64" s="192">
        <v>-0.40238800000000002</v>
      </c>
      <c r="U64" s="192">
        <v>0.18160352497863799</v>
      </c>
      <c r="V64" s="192" t="s">
        <v>409</v>
      </c>
      <c r="W64"/>
      <c r="X64"/>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7.0710678118654755</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5</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10</v>
      </c>
      <c r="J65" s="242">
        <v>45188</v>
      </c>
      <c r="K65" s="242">
        <v>45308</v>
      </c>
      <c r="L65" s="91" t="s">
        <v>102</v>
      </c>
      <c r="M65" s="192">
        <v>5</v>
      </c>
      <c r="N65" s="192" t="s">
        <v>409</v>
      </c>
      <c r="O65" s="192">
        <v>10</v>
      </c>
      <c r="P65" s="192" t="s">
        <v>409</v>
      </c>
      <c r="Q65" s="192">
        <v>3.5</v>
      </c>
      <c r="R65" s="192" t="s">
        <v>409</v>
      </c>
      <c r="S65" s="192" t="s">
        <v>409</v>
      </c>
      <c r="T65" s="192">
        <v>-2.34756209506699E-2</v>
      </c>
      <c r="U65" s="192">
        <v>0.69825314352471601</v>
      </c>
      <c r="V65" s="192" t="s">
        <v>409</v>
      </c>
      <c r="W65"/>
      <c r="X65"/>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8.1428571428571406</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45188</v>
      </c>
      <c r="K66" s="242">
        <v>45014</v>
      </c>
      <c r="L66" s="91" t="s">
        <v>104</v>
      </c>
      <c r="M66" s="192">
        <v>8.1428571428571406</v>
      </c>
      <c r="N66" s="192" t="s">
        <v>409</v>
      </c>
      <c r="O66" s="192" t="s">
        <v>409</v>
      </c>
      <c r="P66" s="192" t="s">
        <v>409</v>
      </c>
      <c r="Q66" s="192">
        <v>5.7</v>
      </c>
      <c r="R66" s="192" t="s">
        <v>409</v>
      </c>
      <c r="S66" s="192" t="s">
        <v>409</v>
      </c>
      <c r="T66" s="192" t="s">
        <v>409</v>
      </c>
      <c r="U66" s="192" t="s">
        <v>409</v>
      </c>
      <c r="V66" s="192" t="s">
        <v>409</v>
      </c>
      <c r="W66"/>
      <c r="X66"/>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0.71428571428571297</v>
      </c>
      <c r="I67" s="191" t="e"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#N/A</v>
      </c>
      <c r="J67" s="242">
        <v>45188</v>
      </c>
      <c r="K67" s="242">
        <v>45218</v>
      </c>
      <c r="L67" s="91" t="s">
        <v>106</v>
      </c>
      <c r="M67" s="192">
        <v>0.71428571428571297</v>
      </c>
      <c r="N67" s="192" t="s">
        <v>409</v>
      </c>
      <c r="O67" s="192" t="s">
        <v>409</v>
      </c>
      <c r="P67" s="192" t="s">
        <v>409</v>
      </c>
      <c r="Q67" s="192">
        <v>0.5</v>
      </c>
      <c r="R67" s="192" t="s">
        <v>409</v>
      </c>
      <c r="S67" s="192" t="s">
        <v>409</v>
      </c>
      <c r="T67" s="192" t="s">
        <v>409</v>
      </c>
      <c r="U67" s="192" t="s">
        <v>409</v>
      </c>
      <c r="V67" s="192" t="s">
        <v>409</v>
      </c>
      <c r="W67"/>
      <c r="X67"/>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t="e"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#N/A</v>
      </c>
      <c r="J68" s="242">
        <v>44753</v>
      </c>
      <c r="K68" s="242">
        <v>45218</v>
      </c>
      <c r="L68" s="91" t="s">
        <v>108</v>
      </c>
      <c r="M68" s="192">
        <v>0.71428571428571297</v>
      </c>
      <c r="N68" s="192" t="s">
        <v>409</v>
      </c>
      <c r="O68" s="192" t="s">
        <v>409</v>
      </c>
      <c r="P68" s="192" t="s">
        <v>409</v>
      </c>
      <c r="Q68" s="192">
        <v>0.5</v>
      </c>
      <c r="R68" s="192" t="s">
        <v>409</v>
      </c>
      <c r="S68" s="192" t="s">
        <v>409</v>
      </c>
      <c r="T68" s="192" t="s">
        <v>409</v>
      </c>
      <c r="U68" s="192" t="s">
        <v>409</v>
      </c>
      <c r="V68" s="192" t="s">
        <v>409</v>
      </c>
      <c r="W68"/>
      <c r="X68"/>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8.71428571428571</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45188</v>
      </c>
      <c r="K69" s="242">
        <v>45308</v>
      </c>
      <c r="L69" s="91" t="s">
        <v>110</v>
      </c>
      <c r="M69" s="192">
        <v>8.71428571428571</v>
      </c>
      <c r="N69" s="192" t="s">
        <v>409</v>
      </c>
      <c r="O69" s="192">
        <v>0</v>
      </c>
      <c r="P69" s="192" t="s">
        <v>409</v>
      </c>
      <c r="Q69" s="192">
        <v>6.1</v>
      </c>
      <c r="R69" s="192" t="s">
        <v>409</v>
      </c>
      <c r="S69" s="192" t="s">
        <v>409</v>
      </c>
      <c r="T69" s="192">
        <v>-0.284083077343393</v>
      </c>
      <c r="U69" s="192">
        <v>-0.239595216341979</v>
      </c>
      <c r="V69" s="192" t="s">
        <v>409</v>
      </c>
      <c r="W69"/>
      <c r="X69"/>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t="e"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#N/A</v>
      </c>
      <c r="J70" s="242">
        <v>44753</v>
      </c>
      <c r="K70" s="242">
        <v>45218</v>
      </c>
      <c r="L70" s="91" t="s">
        <v>112</v>
      </c>
      <c r="M70" s="192">
        <v>0.28571428571428598</v>
      </c>
      <c r="N70" s="192" t="s">
        <v>409</v>
      </c>
      <c r="O70" s="192" t="s">
        <v>409</v>
      </c>
      <c r="P70" s="192" t="s">
        <v>409</v>
      </c>
      <c r="Q70" s="192">
        <v>0.2</v>
      </c>
      <c r="R70" s="192" t="s">
        <v>409</v>
      </c>
      <c r="S70" s="192" t="s">
        <v>409</v>
      </c>
      <c r="T70" s="192" t="s">
        <v>409</v>
      </c>
      <c r="U70" s="192" t="s">
        <v>409</v>
      </c>
      <c r="V70" s="192" t="s">
        <v>409</v>
      </c>
      <c r="W70"/>
      <c r="X70"/>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45188</v>
      </c>
      <c r="K71" s="242">
        <v>45308</v>
      </c>
      <c r="L71" s="91" t="s">
        <v>114</v>
      </c>
      <c r="M71" s="192">
        <v>6</v>
      </c>
      <c r="N71" s="192" t="s">
        <v>409</v>
      </c>
      <c r="O71" s="192">
        <v>0</v>
      </c>
      <c r="P71" s="192" t="s">
        <v>409</v>
      </c>
      <c r="Q71" s="192">
        <v>4.2</v>
      </c>
      <c r="R71" s="192" t="s">
        <v>409</v>
      </c>
      <c r="S71" s="192" t="s">
        <v>409</v>
      </c>
      <c r="T71" s="192">
        <v>-1.8447533779229099</v>
      </c>
      <c r="U71" s="192">
        <v>-0.52505205268979105</v>
      </c>
      <c r="V71" s="192" t="s">
        <v>409</v>
      </c>
      <c r="W71"/>
      <c r="X71"/>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t="e"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#N/A</v>
      </c>
      <c r="J72" s="242">
        <v>44753</v>
      </c>
      <c r="K72" s="242">
        <v>45218</v>
      </c>
      <c r="L72" s="91" t="s">
        <v>116</v>
      </c>
      <c r="M72" s="192">
        <v>0.57142857142857095</v>
      </c>
      <c r="N72" s="192" t="s">
        <v>409</v>
      </c>
      <c r="O72" s="192" t="s">
        <v>409</v>
      </c>
      <c r="P72" s="192" t="s">
        <v>409</v>
      </c>
      <c r="Q72" s="192">
        <v>0.4</v>
      </c>
      <c r="R72" s="192" t="s">
        <v>409</v>
      </c>
      <c r="S72" s="192" t="s">
        <v>409</v>
      </c>
      <c r="T72" s="192" t="s">
        <v>409</v>
      </c>
      <c r="U72" s="192" t="s">
        <v>409</v>
      </c>
      <c r="V72" s="192" t="s">
        <v>409</v>
      </c>
      <c r="W72"/>
      <c r="X72"/>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v>45014</v>
      </c>
      <c r="L73" s="91" t="s">
        <v>689</v>
      </c>
      <c r="M73" s="192" t="s">
        <v>409</v>
      </c>
      <c r="N73" s="192" t="s">
        <v>409</v>
      </c>
      <c r="O73" s="192" t="s">
        <v>409</v>
      </c>
      <c r="P73" s="192" t="s">
        <v>409</v>
      </c>
      <c r="Q73" s="192" t="s">
        <v>409</v>
      </c>
      <c r="R73" s="192" t="s">
        <v>409</v>
      </c>
      <c r="S73" s="192" t="s">
        <v>409</v>
      </c>
      <c r="T73" s="192" t="s">
        <v>409</v>
      </c>
      <c r="U73" s="192" t="s">
        <v>409</v>
      </c>
      <c r="V73" s="192" t="s">
        <v>409</v>
      </c>
      <c r="W73"/>
      <c r="X73"/>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45163</v>
      </c>
      <c r="K74" s="242">
        <v>45014</v>
      </c>
      <c r="L74" s="91" t="s">
        <v>117</v>
      </c>
      <c r="M74" s="192">
        <v>7.5714285714285703</v>
      </c>
      <c r="N74" s="192" t="s">
        <v>409</v>
      </c>
      <c r="O74" s="192" t="s">
        <v>409</v>
      </c>
      <c r="P74" s="192" t="s">
        <v>409</v>
      </c>
      <c r="Q74" s="192">
        <v>5.3</v>
      </c>
      <c r="R74" s="192" t="s">
        <v>409</v>
      </c>
      <c r="S74" s="192" t="s">
        <v>409</v>
      </c>
      <c r="T74" s="192" t="s">
        <v>409</v>
      </c>
      <c r="U74" s="192" t="s">
        <v>409</v>
      </c>
      <c r="V74" s="192" t="s">
        <v>409</v>
      </c>
      <c r="W74"/>
      <c r="X74"/>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4.9038186507061576</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4.0079062265022598</v>
      </c>
      <c r="J75" s="242">
        <v>45163</v>
      </c>
      <c r="K75" s="242">
        <v>45308</v>
      </c>
      <c r="L75" s="91" t="s">
        <v>119</v>
      </c>
      <c r="M75" s="192">
        <v>6</v>
      </c>
      <c r="N75" s="192" t="s">
        <v>409</v>
      </c>
      <c r="O75" s="192">
        <v>4.0079062265022598</v>
      </c>
      <c r="P75" s="192" t="s">
        <v>409</v>
      </c>
      <c r="Q75" s="192">
        <v>4.2</v>
      </c>
      <c r="R75" s="192" t="s">
        <v>409</v>
      </c>
      <c r="S75" s="192" t="s">
        <v>409</v>
      </c>
      <c r="T75" s="192">
        <v>5.0459969222734997E-2</v>
      </c>
      <c r="U75" s="192">
        <v>0.20039531132511301</v>
      </c>
      <c r="V75" s="192" t="s">
        <v>409</v>
      </c>
      <c r="W75"/>
      <c r="X75"/>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0.57142857142857095</v>
      </c>
      <c r="I76" s="191" t="e"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#N/A</v>
      </c>
      <c r="J76" s="242">
        <v>45188</v>
      </c>
      <c r="K76" s="242">
        <v>45218</v>
      </c>
      <c r="L76" s="91" t="s">
        <v>121</v>
      </c>
      <c r="M76" s="192">
        <v>0.57142857142857095</v>
      </c>
      <c r="N76" s="192" t="s">
        <v>409</v>
      </c>
      <c r="O76" s="192" t="s">
        <v>409</v>
      </c>
      <c r="P76" s="192" t="s">
        <v>409</v>
      </c>
      <c r="Q76" s="192">
        <v>0.4</v>
      </c>
      <c r="R76" s="192" t="s">
        <v>409</v>
      </c>
      <c r="S76" s="192" t="s">
        <v>409</v>
      </c>
      <c r="T76" s="192" t="s">
        <v>409</v>
      </c>
      <c r="U76" s="192" t="s">
        <v>409</v>
      </c>
      <c r="V76" s="192" t="s">
        <v>409</v>
      </c>
      <c r="W76"/>
      <c r="X76"/>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4.1428571428571397</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0</v>
      </c>
      <c r="J77" s="242">
        <v>45188</v>
      </c>
      <c r="K77" s="242">
        <v>44753</v>
      </c>
      <c r="L77" s="91" t="s">
        <v>123</v>
      </c>
      <c r="M77" s="192">
        <v>4.1428571428571397</v>
      </c>
      <c r="N77" s="192" t="s">
        <v>409</v>
      </c>
      <c r="O77" s="192">
        <v>0</v>
      </c>
      <c r="P77" s="192" t="s">
        <v>409</v>
      </c>
      <c r="Q77" s="192">
        <v>2.9</v>
      </c>
      <c r="R77" s="192" t="s">
        <v>409</v>
      </c>
      <c r="S77" s="192" t="s">
        <v>409</v>
      </c>
      <c r="T77" s="192">
        <v>-1.5180932378404099</v>
      </c>
      <c r="U77" s="192">
        <v>-0.63645196492815004</v>
      </c>
      <c r="V77" s="192" t="s">
        <v>409</v>
      </c>
      <c r="W77"/>
      <c r="X77"/>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8.6189160737133417</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10</v>
      </c>
      <c r="J78" s="242">
        <v>45163</v>
      </c>
      <c r="K78" s="242">
        <v>45308</v>
      </c>
      <c r="L78" s="91" t="s">
        <v>125</v>
      </c>
      <c r="M78" s="192">
        <v>7.4285714285714199</v>
      </c>
      <c r="N78" s="192" t="s">
        <v>409</v>
      </c>
      <c r="O78" s="192">
        <v>10</v>
      </c>
      <c r="P78" s="192" t="s">
        <v>409</v>
      </c>
      <c r="Q78" s="192">
        <v>5.2</v>
      </c>
      <c r="R78" s="192" t="s">
        <v>409</v>
      </c>
      <c r="S78" s="192" t="s">
        <v>409</v>
      </c>
      <c r="T78" s="192">
        <v>2.2048606698251798</v>
      </c>
      <c r="U78" s="192">
        <v>3.7599359079902701</v>
      </c>
      <c r="V78" s="192" t="s">
        <v>409</v>
      </c>
      <c r="W78"/>
      <c r="X78"/>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690</v>
      </c>
      <c r="M79" s="192" t="s">
        <v>409</v>
      </c>
      <c r="N79" s="192" t="s">
        <v>409</v>
      </c>
      <c r="O79" s="192" t="s">
        <v>409</v>
      </c>
      <c r="P79" s="192" t="s">
        <v>409</v>
      </c>
      <c r="Q79" s="192" t="s">
        <v>409</v>
      </c>
      <c r="R79" s="192" t="s">
        <v>409</v>
      </c>
      <c r="S79" s="192" t="s">
        <v>409</v>
      </c>
      <c r="T79" s="192" t="s">
        <v>409</v>
      </c>
      <c r="U79" s="192" t="s">
        <v>409</v>
      </c>
      <c r="V79" s="192" t="s">
        <v>409</v>
      </c>
      <c r="W79"/>
      <c r="X79"/>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5.9314893544172547</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8.8571428571428505</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3.9722251892089799</v>
      </c>
      <c r="J80" s="242">
        <v>45188</v>
      </c>
      <c r="K80" s="242">
        <v>45308</v>
      </c>
      <c r="L80" s="91" t="s">
        <v>127</v>
      </c>
      <c r="M80" s="192">
        <v>8.8571428571428505</v>
      </c>
      <c r="N80" s="192" t="s">
        <v>409</v>
      </c>
      <c r="O80" s="192">
        <v>3.9722251892089799</v>
      </c>
      <c r="P80" s="192" t="s">
        <v>409</v>
      </c>
      <c r="Q80" s="192">
        <v>6.2</v>
      </c>
      <c r="R80" s="192" t="s">
        <v>409</v>
      </c>
      <c r="S80" s="192" t="s">
        <v>409</v>
      </c>
      <c r="T80" s="192">
        <v>0.198611259460449</v>
      </c>
      <c r="U80" s="192">
        <v>-0.81814384460448897</v>
      </c>
      <c r="V80" s="192" t="s">
        <v>409</v>
      </c>
      <c r="W80"/>
      <c r="X80"/>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10</v>
      </c>
      <c r="J81" s="242">
        <v>45188</v>
      </c>
      <c r="K81" s="242">
        <v>45308</v>
      </c>
      <c r="L81" s="91" t="s">
        <v>128</v>
      </c>
      <c r="M81" s="192">
        <v>10</v>
      </c>
      <c r="N81" s="192" t="s">
        <v>409</v>
      </c>
      <c r="O81" s="192">
        <v>10</v>
      </c>
      <c r="P81" s="192" t="s">
        <v>409</v>
      </c>
      <c r="Q81" s="192">
        <v>7.4</v>
      </c>
      <c r="R81" s="192" t="s">
        <v>409</v>
      </c>
      <c r="S81" s="192" t="s">
        <v>409</v>
      </c>
      <c r="T81" s="192">
        <v>0.15639495849609</v>
      </c>
      <c r="U81" s="192">
        <v>0.78546714782714799</v>
      </c>
      <c r="V81" s="192" t="s">
        <v>409</v>
      </c>
      <c r="W81"/>
      <c r="X81"/>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9.9283144879394563</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9.8571428571428505</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10</v>
      </c>
      <c r="J82" s="242">
        <v>45188</v>
      </c>
      <c r="K82" s="242">
        <v>45308</v>
      </c>
      <c r="L82" s="91" t="s">
        <v>130</v>
      </c>
      <c r="M82" s="192">
        <v>9.8571428571428505</v>
      </c>
      <c r="N82" s="192" t="s">
        <v>409</v>
      </c>
      <c r="O82" s="192">
        <v>10</v>
      </c>
      <c r="P82" s="192" t="s">
        <v>409</v>
      </c>
      <c r="Q82" s="192">
        <v>6.9</v>
      </c>
      <c r="R82" s="192" t="s">
        <v>409</v>
      </c>
      <c r="S82" s="192" t="s">
        <v>409</v>
      </c>
      <c r="T82" s="192">
        <v>0.42022627792702799</v>
      </c>
      <c r="U82" s="192">
        <v>1.35218051376117</v>
      </c>
      <c r="V82" s="192" t="s">
        <v>409</v>
      </c>
      <c r="W82"/>
      <c r="X82"/>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45163</v>
      </c>
      <c r="K83" s="242">
        <v>45014</v>
      </c>
      <c r="L83" s="91" t="s">
        <v>132</v>
      </c>
      <c r="M83" s="192">
        <v>5.8571428571428497</v>
      </c>
      <c r="N83" s="192" t="s">
        <v>409</v>
      </c>
      <c r="O83" s="192" t="s">
        <v>409</v>
      </c>
      <c r="P83" s="192" t="s">
        <v>409</v>
      </c>
      <c r="Q83" s="192">
        <v>4.0999999999999996</v>
      </c>
      <c r="R83" s="192" t="s">
        <v>409</v>
      </c>
      <c r="S83" s="192" t="s">
        <v>409</v>
      </c>
      <c r="T83" s="192" t="s">
        <v>409</v>
      </c>
      <c r="U83" s="192" t="s">
        <v>409</v>
      </c>
      <c r="V83" s="192" t="s">
        <v>409</v>
      </c>
      <c r="W83"/>
      <c r="X83"/>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1</v>
      </c>
      <c r="I84" s="191" t="e"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#N/A</v>
      </c>
      <c r="J84" s="242">
        <v>45188</v>
      </c>
      <c r="K84" s="242">
        <v>45218</v>
      </c>
      <c r="L84" s="91" t="s">
        <v>134</v>
      </c>
      <c r="M84" s="192">
        <v>1</v>
      </c>
      <c r="N84" s="192" t="s">
        <v>409</v>
      </c>
      <c r="O84" s="192" t="s">
        <v>409</v>
      </c>
      <c r="P84" s="192" t="s">
        <v>409</v>
      </c>
      <c r="Q84" s="192">
        <v>0.7</v>
      </c>
      <c r="R84" s="192" t="s">
        <v>409</v>
      </c>
      <c r="S84" s="192" t="s">
        <v>409</v>
      </c>
      <c r="T84" s="192" t="s">
        <v>409</v>
      </c>
      <c r="U84" s="192" t="s">
        <v>409</v>
      </c>
      <c r="V84" s="192" t="s">
        <v>409</v>
      </c>
      <c r="W84"/>
      <c r="X84"/>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4.5714285714285703</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45188</v>
      </c>
      <c r="K85" s="242">
        <v>45014</v>
      </c>
      <c r="L85" s="91" t="s">
        <v>136</v>
      </c>
      <c r="M85" s="192">
        <v>4.5714285714285703</v>
      </c>
      <c r="N85" s="192" t="s">
        <v>409</v>
      </c>
      <c r="O85" s="192" t="s">
        <v>409</v>
      </c>
      <c r="P85" s="192" t="s">
        <v>409</v>
      </c>
      <c r="Q85" s="192">
        <v>3.2</v>
      </c>
      <c r="R85" s="192" t="s">
        <v>409</v>
      </c>
      <c r="S85" s="192" t="s">
        <v>409</v>
      </c>
      <c r="T85" s="192" t="s">
        <v>409</v>
      </c>
      <c r="U85" s="192" t="s">
        <v>409</v>
      </c>
      <c r="V85" s="192" t="s">
        <v>409</v>
      </c>
      <c r="W85"/>
      <c r="X85"/>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691</v>
      </c>
      <c r="M86" s="192" t="s">
        <v>409</v>
      </c>
      <c r="N86" s="192" t="s">
        <v>409</v>
      </c>
      <c r="O86" s="192" t="s">
        <v>409</v>
      </c>
      <c r="P86" s="192" t="s">
        <v>409</v>
      </c>
      <c r="Q86" s="192" t="s">
        <v>409</v>
      </c>
      <c r="R86" s="192" t="s">
        <v>409</v>
      </c>
      <c r="S86" s="192" t="s">
        <v>409</v>
      </c>
      <c r="T86" s="192" t="s">
        <v>409</v>
      </c>
      <c r="U86" s="192" t="s">
        <v>409</v>
      </c>
      <c r="V86" s="192" t="s">
        <v>409</v>
      </c>
      <c r="W86"/>
      <c r="X86"/>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8.1428571428571406</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45188</v>
      </c>
      <c r="K87" s="242">
        <v>45203</v>
      </c>
      <c r="L87" s="91" t="s">
        <v>138</v>
      </c>
      <c r="M87" s="192">
        <v>8.1428571428571406</v>
      </c>
      <c r="N87" s="192" t="s">
        <v>409</v>
      </c>
      <c r="O87" s="192">
        <v>0</v>
      </c>
      <c r="P87" s="192" t="s">
        <v>409</v>
      </c>
      <c r="Q87" s="192">
        <v>5.7</v>
      </c>
      <c r="R87" s="192" t="s">
        <v>409</v>
      </c>
      <c r="S87" s="192" t="s">
        <v>409</v>
      </c>
      <c r="T87" s="192">
        <v>-0.390655517578129</v>
      </c>
      <c r="U87" s="192">
        <v>-0.43709850311279103</v>
      </c>
      <c r="V87" s="192" t="s">
        <v>409</v>
      </c>
      <c r="W87"/>
      <c r="X87"/>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692</v>
      </c>
      <c r="M88" s="192" t="s">
        <v>409</v>
      </c>
      <c r="N88" s="192" t="s">
        <v>409</v>
      </c>
      <c r="O88" s="192" t="s">
        <v>409</v>
      </c>
      <c r="P88" s="192" t="s">
        <v>409</v>
      </c>
      <c r="Q88" s="192" t="s">
        <v>409</v>
      </c>
      <c r="R88" s="192" t="s">
        <v>409</v>
      </c>
      <c r="S88" s="192" t="s">
        <v>409</v>
      </c>
      <c r="T88" s="192" t="s">
        <v>409</v>
      </c>
      <c r="U88" s="192" t="s">
        <v>409</v>
      </c>
      <c r="V88" s="192" t="s">
        <v>409</v>
      </c>
      <c r="W88"/>
      <c r="X88"/>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5.4285714285714199</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45188</v>
      </c>
      <c r="K89" s="242">
        <v>45014</v>
      </c>
      <c r="L89" s="91" t="s">
        <v>140</v>
      </c>
      <c r="M89" s="192">
        <v>5.4285714285714199</v>
      </c>
      <c r="N89" s="192" t="s">
        <v>409</v>
      </c>
      <c r="O89" s="192" t="s">
        <v>409</v>
      </c>
      <c r="P89" s="192" t="s">
        <v>409</v>
      </c>
      <c r="Q89" s="192">
        <v>3.8</v>
      </c>
      <c r="R89" s="192" t="s">
        <v>409</v>
      </c>
      <c r="S89" s="192" t="s">
        <v>409</v>
      </c>
      <c r="T89" s="192" t="s">
        <v>409</v>
      </c>
      <c r="U89" s="192" t="s">
        <v>409</v>
      </c>
      <c r="V89" s="192" t="s">
        <v>409</v>
      </c>
      <c r="W89"/>
      <c r="X89"/>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t="e">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#N/A</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t="e"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#N/A</v>
      </c>
      <c r="J90" s="242" t="s">
        <v>409</v>
      </c>
      <c r="K90" s="242">
        <v>45218</v>
      </c>
      <c r="L90" s="91" t="s">
        <v>693</v>
      </c>
      <c r="M90" s="192" t="s">
        <v>409</v>
      </c>
      <c r="N90" s="192" t="s">
        <v>409</v>
      </c>
      <c r="O90" s="192" t="s">
        <v>409</v>
      </c>
      <c r="P90" s="192" t="s">
        <v>409</v>
      </c>
      <c r="Q90" s="192" t="s">
        <v>409</v>
      </c>
      <c r="R90" s="192" t="s">
        <v>409</v>
      </c>
      <c r="S90" s="192" t="s">
        <v>409</v>
      </c>
      <c r="T90" s="192" t="s">
        <v>409</v>
      </c>
      <c r="U90" s="192" t="s">
        <v>409</v>
      </c>
      <c r="V90" s="192" t="s">
        <v>409</v>
      </c>
      <c r="W90"/>
      <c r="X90"/>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0</v>
      </c>
      <c r="J91" s="242">
        <v>45163</v>
      </c>
      <c r="K91" s="242">
        <v>45308</v>
      </c>
      <c r="L91" s="91" t="s">
        <v>142</v>
      </c>
      <c r="M91" s="192">
        <v>8.1428571428571406</v>
      </c>
      <c r="N91" s="192" t="s">
        <v>409</v>
      </c>
      <c r="O91" s="192">
        <v>0</v>
      </c>
      <c r="P91" s="192" t="s">
        <v>409</v>
      </c>
      <c r="Q91" s="192">
        <v>5.7</v>
      </c>
      <c r="R91" s="192" t="s">
        <v>409</v>
      </c>
      <c r="S91" s="192" t="s">
        <v>409</v>
      </c>
      <c r="T91" s="192">
        <v>-1.27422046661376</v>
      </c>
      <c r="U91" s="192">
        <v>-1.5771716308593799</v>
      </c>
      <c r="V91" s="192" t="s">
        <v>409</v>
      </c>
      <c r="W91"/>
      <c r="X91"/>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45163</v>
      </c>
      <c r="K92" s="242">
        <v>45014</v>
      </c>
      <c r="L92" s="91" t="s">
        <v>144</v>
      </c>
      <c r="M92" s="192">
        <v>1.4285714285714199</v>
      </c>
      <c r="N92" s="192" t="s">
        <v>409</v>
      </c>
      <c r="O92" s="192">
        <v>0</v>
      </c>
      <c r="P92" s="192" t="s">
        <v>409</v>
      </c>
      <c r="Q92" s="192">
        <v>1</v>
      </c>
      <c r="R92" s="192" t="s">
        <v>409</v>
      </c>
      <c r="S92" s="192" t="s">
        <v>409</v>
      </c>
      <c r="T92" s="192">
        <v>0</v>
      </c>
      <c r="U92" s="192">
        <v>-6.0017505214904898E-3</v>
      </c>
      <c r="V92" s="192" t="s">
        <v>409</v>
      </c>
      <c r="W92"/>
      <c r="X92"/>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9.9283144879394563</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9.8571428571428505</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45188</v>
      </c>
      <c r="K93" s="242">
        <v>45308</v>
      </c>
      <c r="L93" s="91" t="s">
        <v>146</v>
      </c>
      <c r="M93" s="192">
        <v>9.8571428571428505</v>
      </c>
      <c r="N93" s="192" t="s">
        <v>409</v>
      </c>
      <c r="O93" s="192">
        <v>10</v>
      </c>
      <c r="P93" s="192" t="s">
        <v>409</v>
      </c>
      <c r="Q93" s="192">
        <v>6.9</v>
      </c>
      <c r="R93" s="192" t="s">
        <v>409</v>
      </c>
      <c r="S93" s="192" t="s">
        <v>409</v>
      </c>
      <c r="T93" s="192">
        <v>1.0669017050660199</v>
      </c>
      <c r="U93" s="192">
        <v>1.9793680536584299</v>
      </c>
      <c r="V93" s="192" t="s">
        <v>409</v>
      </c>
      <c r="W93"/>
      <c r="X93"/>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t="e"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#N/A</v>
      </c>
      <c r="J94" s="242">
        <v>45163</v>
      </c>
      <c r="K94" s="242">
        <v>44753</v>
      </c>
      <c r="L94" s="91" t="s">
        <v>148</v>
      </c>
      <c r="M94" s="192">
        <v>1.71428571428571</v>
      </c>
      <c r="N94" s="192" t="s">
        <v>409</v>
      </c>
      <c r="O94" s="192" t="s">
        <v>409</v>
      </c>
      <c r="P94" s="192" t="s">
        <v>409</v>
      </c>
      <c r="Q94" s="192">
        <v>1.2</v>
      </c>
      <c r="R94" s="192" t="s">
        <v>409</v>
      </c>
      <c r="S94" s="192" t="s">
        <v>409</v>
      </c>
      <c r="T94" s="192" t="s">
        <v>409</v>
      </c>
      <c r="U94" s="192" t="s">
        <v>409</v>
      </c>
      <c r="V94" s="192" t="s">
        <v>409</v>
      </c>
      <c r="W94"/>
      <c r="X94"/>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4.71428571428571</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45188</v>
      </c>
      <c r="K95" s="242">
        <v>45308</v>
      </c>
      <c r="L95" s="91" t="s">
        <v>150</v>
      </c>
      <c r="M95" s="192">
        <v>4.71428571428571</v>
      </c>
      <c r="N95" s="192" t="s">
        <v>409</v>
      </c>
      <c r="O95" s="192">
        <v>0</v>
      </c>
      <c r="P95" s="192" t="s">
        <v>409</v>
      </c>
      <c r="Q95" s="192">
        <v>3.3</v>
      </c>
      <c r="R95" s="192" t="s">
        <v>409</v>
      </c>
      <c r="S95" s="192" t="s">
        <v>409</v>
      </c>
      <c r="T95" s="192">
        <v>-1.077877</v>
      </c>
      <c r="U95" s="192">
        <v>-0.48512126180320603</v>
      </c>
      <c r="V95" s="192" t="s">
        <v>409</v>
      </c>
      <c r="W95"/>
      <c r="X95"/>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694</v>
      </c>
      <c r="M96" s="192" t="s">
        <v>409</v>
      </c>
      <c r="N96" s="192" t="s">
        <v>409</v>
      </c>
      <c r="O96" s="192" t="s">
        <v>409</v>
      </c>
      <c r="P96" s="192" t="s">
        <v>409</v>
      </c>
      <c r="Q96" s="192" t="s">
        <v>409</v>
      </c>
      <c r="R96" s="192" t="s">
        <v>409</v>
      </c>
      <c r="S96" s="192" t="s">
        <v>409</v>
      </c>
      <c r="T96" s="192" t="s">
        <v>409</v>
      </c>
      <c r="U96" s="192" t="s">
        <v>409</v>
      </c>
      <c r="V96" s="192" t="s">
        <v>409</v>
      </c>
      <c r="W96"/>
      <c r="X96"/>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6.1428571428571397</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45188</v>
      </c>
      <c r="K97" s="242">
        <v>45308</v>
      </c>
      <c r="L97" s="91" t="s">
        <v>152</v>
      </c>
      <c r="M97" s="192">
        <v>6.1428571428571397</v>
      </c>
      <c r="N97" s="192" t="s">
        <v>409</v>
      </c>
      <c r="O97" s="192">
        <v>0</v>
      </c>
      <c r="P97" s="192" t="s">
        <v>409</v>
      </c>
      <c r="Q97" s="192">
        <v>4.3</v>
      </c>
      <c r="R97" s="192" t="s">
        <v>409</v>
      </c>
      <c r="S97" s="192" t="s">
        <v>409</v>
      </c>
      <c r="T97" s="192">
        <v>-0.55509517787093898</v>
      </c>
      <c r="U97" s="192">
        <v>-0.18305629491806</v>
      </c>
      <c r="V97" s="192" t="s">
        <v>409</v>
      </c>
      <c r="W97"/>
      <c r="X97"/>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t="e"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#N/A</v>
      </c>
      <c r="J98" s="242">
        <v>45163</v>
      </c>
      <c r="K98" s="242">
        <v>45218</v>
      </c>
      <c r="L98" s="91" t="s">
        <v>154</v>
      </c>
      <c r="M98" s="192">
        <v>0.42857142857142799</v>
      </c>
      <c r="N98" s="192" t="s">
        <v>409</v>
      </c>
      <c r="O98" s="192" t="s">
        <v>409</v>
      </c>
      <c r="P98" s="192" t="s">
        <v>409</v>
      </c>
      <c r="Q98" s="192">
        <v>0.3</v>
      </c>
      <c r="R98" s="192" t="s">
        <v>409</v>
      </c>
      <c r="S98" s="192" t="s">
        <v>409</v>
      </c>
      <c r="T98" s="192" t="s">
        <v>409</v>
      </c>
      <c r="U98" s="192" t="s">
        <v>409</v>
      </c>
      <c r="V98" s="192" t="s">
        <v>409</v>
      </c>
      <c r="W98"/>
      <c r="X98"/>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t="e"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#N/A</v>
      </c>
      <c r="J99" s="242">
        <v>45163</v>
      </c>
      <c r="K99" s="242">
        <v>45218</v>
      </c>
      <c r="L99" s="91" t="s">
        <v>155</v>
      </c>
      <c r="M99" s="192">
        <v>3.71428571428571</v>
      </c>
      <c r="N99" s="192" t="s">
        <v>409</v>
      </c>
      <c r="O99" s="192" t="s">
        <v>409</v>
      </c>
      <c r="P99" s="192" t="s">
        <v>409</v>
      </c>
      <c r="Q99" s="192">
        <v>2.6</v>
      </c>
      <c r="R99" s="192" t="s">
        <v>409</v>
      </c>
      <c r="S99" s="192" t="s">
        <v>409</v>
      </c>
      <c r="T99" s="192" t="s">
        <v>409</v>
      </c>
      <c r="U99" s="192" t="s">
        <v>409</v>
      </c>
      <c r="V99" s="192" t="s">
        <v>409</v>
      </c>
      <c r="W99"/>
      <c r="X99"/>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t="e"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#N/A</v>
      </c>
      <c r="J100" s="242">
        <v>45163</v>
      </c>
      <c r="K100" s="242">
        <v>45307</v>
      </c>
      <c r="L100" s="91" t="s">
        <v>157</v>
      </c>
      <c r="M100" s="192">
        <v>5.5714285714285703</v>
      </c>
      <c r="N100" s="192" t="s">
        <v>409</v>
      </c>
      <c r="O100" s="192" t="s">
        <v>409</v>
      </c>
      <c r="P100" s="192" t="s">
        <v>409</v>
      </c>
      <c r="Q100" s="192">
        <v>3.9</v>
      </c>
      <c r="R100" s="192" t="s">
        <v>409</v>
      </c>
      <c r="S100" s="192" t="s">
        <v>409</v>
      </c>
      <c r="T100" s="192" t="s">
        <v>409</v>
      </c>
      <c r="U100" s="192" t="s">
        <v>409</v>
      </c>
      <c r="V100" s="192" t="s">
        <v>409</v>
      </c>
      <c r="W100"/>
      <c r="X100"/>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t="e"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#N/A</v>
      </c>
      <c r="J101" s="242">
        <v>44753</v>
      </c>
      <c r="K101" s="242">
        <v>45218</v>
      </c>
      <c r="L101" s="91" t="s">
        <v>159</v>
      </c>
      <c r="M101" s="192">
        <v>0.28571428571428598</v>
      </c>
      <c r="N101" s="192" t="s">
        <v>409</v>
      </c>
      <c r="O101" s="192" t="s">
        <v>409</v>
      </c>
      <c r="P101" s="192" t="s">
        <v>409</v>
      </c>
      <c r="Q101" s="192">
        <v>0.2</v>
      </c>
      <c r="R101" s="192" t="s">
        <v>409</v>
      </c>
      <c r="S101" s="192" t="s">
        <v>409</v>
      </c>
      <c r="T101" s="192" t="s">
        <v>409</v>
      </c>
      <c r="U101" s="192" t="s">
        <v>409</v>
      </c>
      <c r="V101" s="192" t="s">
        <v>409</v>
      </c>
      <c r="W101"/>
      <c r="X101"/>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t="e"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#N/A</v>
      </c>
      <c r="J102" s="242">
        <v>45163</v>
      </c>
      <c r="K102" s="242">
        <v>45218</v>
      </c>
      <c r="L102" s="91" t="s">
        <v>161</v>
      </c>
      <c r="M102" s="192">
        <v>0.85714285714285499</v>
      </c>
      <c r="N102" s="192" t="s">
        <v>409</v>
      </c>
      <c r="O102" s="192" t="s">
        <v>409</v>
      </c>
      <c r="P102" s="192" t="s">
        <v>409</v>
      </c>
      <c r="Q102" s="192">
        <v>0.6</v>
      </c>
      <c r="R102" s="192" t="s">
        <v>409</v>
      </c>
      <c r="S102" s="192" t="s">
        <v>409</v>
      </c>
      <c r="T102" s="192" t="s">
        <v>409</v>
      </c>
      <c r="U102" s="192" t="s">
        <v>409</v>
      </c>
      <c r="V102" s="192" t="s">
        <v>409</v>
      </c>
      <c r="W102"/>
      <c r="X102"/>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t="e"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#N/A</v>
      </c>
      <c r="J103" s="242">
        <v>45163</v>
      </c>
      <c r="K103" s="242">
        <v>45218</v>
      </c>
      <c r="L103" s="91" t="s">
        <v>163</v>
      </c>
      <c r="M103" s="192">
        <v>0.71428571428571297</v>
      </c>
      <c r="N103" s="192" t="s">
        <v>409</v>
      </c>
      <c r="O103" s="192" t="s">
        <v>409</v>
      </c>
      <c r="P103" s="192" t="s">
        <v>409</v>
      </c>
      <c r="Q103" s="192">
        <v>0.5</v>
      </c>
      <c r="R103" s="192" t="s">
        <v>409</v>
      </c>
      <c r="S103" s="192" t="s">
        <v>409</v>
      </c>
      <c r="T103" s="192" t="s">
        <v>409</v>
      </c>
      <c r="U103" s="192" t="s">
        <v>409</v>
      </c>
      <c r="V103" s="192" t="s">
        <v>409</v>
      </c>
      <c r="W103"/>
      <c r="X103"/>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5.2857142857142803</v>
      </c>
      <c r="I104" s="191" t="e"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#N/A</v>
      </c>
      <c r="J104" s="242">
        <v>45188</v>
      </c>
      <c r="K104" s="242">
        <v>45218</v>
      </c>
      <c r="L104" s="91" t="s">
        <v>165</v>
      </c>
      <c r="M104" s="192">
        <v>5.2857142857142803</v>
      </c>
      <c r="N104" s="192" t="s">
        <v>409</v>
      </c>
      <c r="O104" s="192" t="s">
        <v>409</v>
      </c>
      <c r="P104" s="192" t="s">
        <v>409</v>
      </c>
      <c r="Q104" s="192">
        <v>3.7</v>
      </c>
      <c r="R104" s="192" t="s">
        <v>409</v>
      </c>
      <c r="S104" s="192" t="s">
        <v>409</v>
      </c>
      <c r="T104" s="192" t="s">
        <v>409</v>
      </c>
      <c r="U104" s="192" t="s">
        <v>409</v>
      </c>
      <c r="V104" s="192" t="s">
        <v>409</v>
      </c>
      <c r="W104"/>
      <c r="X104"/>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t="e"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#N/A</v>
      </c>
      <c r="J105" s="242">
        <v>45163</v>
      </c>
      <c r="K105" s="242">
        <v>44753</v>
      </c>
      <c r="L105" s="91" t="s">
        <v>167</v>
      </c>
      <c r="M105" s="192">
        <v>5.4285714285714199</v>
      </c>
      <c r="N105" s="192" t="s">
        <v>409</v>
      </c>
      <c r="O105" s="192" t="s">
        <v>409</v>
      </c>
      <c r="P105" s="192" t="s">
        <v>409</v>
      </c>
      <c r="Q105" s="192">
        <v>3.8</v>
      </c>
      <c r="R105" s="192" t="s">
        <v>409</v>
      </c>
      <c r="S105" s="192" t="s">
        <v>409</v>
      </c>
      <c r="T105" s="192" t="s">
        <v>409</v>
      </c>
      <c r="U105" s="192" t="s">
        <v>409</v>
      </c>
      <c r="V105" s="192" t="s">
        <v>409</v>
      </c>
      <c r="W105"/>
      <c r="X105"/>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t="e"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#N/A</v>
      </c>
      <c r="J106" s="242">
        <v>44753</v>
      </c>
      <c r="K106" s="242">
        <v>45218</v>
      </c>
      <c r="L106" s="91" t="s">
        <v>169</v>
      </c>
      <c r="M106" s="192">
        <v>0.57142857142857095</v>
      </c>
      <c r="N106" s="192" t="s">
        <v>409</v>
      </c>
      <c r="O106" s="192" t="s">
        <v>409</v>
      </c>
      <c r="P106" s="192" t="s">
        <v>409</v>
      </c>
      <c r="Q106" s="192">
        <v>0.4</v>
      </c>
      <c r="R106" s="192" t="s">
        <v>409</v>
      </c>
      <c r="S106" s="192" t="s">
        <v>409</v>
      </c>
      <c r="T106" s="192" t="s">
        <v>409</v>
      </c>
      <c r="U106" s="192" t="s">
        <v>409</v>
      </c>
      <c r="V106" s="192" t="s">
        <v>409</v>
      </c>
      <c r="W106"/>
      <c r="X106"/>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t="e"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#N/A</v>
      </c>
      <c r="J107" s="242">
        <v>44753</v>
      </c>
      <c r="K107" s="242">
        <v>44753</v>
      </c>
      <c r="L107" s="91" t="s">
        <v>171</v>
      </c>
      <c r="M107" s="192">
        <v>1.4285714285714199</v>
      </c>
      <c r="N107" s="192" t="s">
        <v>409</v>
      </c>
      <c r="O107" s="192" t="s">
        <v>409</v>
      </c>
      <c r="P107" s="192" t="s">
        <v>409</v>
      </c>
      <c r="Q107" s="192">
        <v>1</v>
      </c>
      <c r="R107" s="192" t="s">
        <v>409</v>
      </c>
      <c r="S107" s="192" t="s">
        <v>409</v>
      </c>
      <c r="T107" s="192" t="s">
        <v>409</v>
      </c>
      <c r="U107" s="192" t="s">
        <v>409</v>
      </c>
      <c r="V107" s="192" t="s">
        <v>409</v>
      </c>
      <c r="W107"/>
      <c r="X107"/>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8</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45188</v>
      </c>
      <c r="K108" s="242">
        <v>45308</v>
      </c>
      <c r="L108" s="91" t="s">
        <v>173</v>
      </c>
      <c r="M108" s="192">
        <v>8</v>
      </c>
      <c r="N108" s="192" t="s">
        <v>409</v>
      </c>
      <c r="O108" s="192">
        <v>0</v>
      </c>
      <c r="P108" s="192" t="s">
        <v>409</v>
      </c>
      <c r="Q108" s="192">
        <v>5.6</v>
      </c>
      <c r="R108" s="192" t="s">
        <v>409</v>
      </c>
      <c r="S108" s="192" t="s">
        <v>409</v>
      </c>
      <c r="T108" s="192">
        <v>-0.30961825008815003</v>
      </c>
      <c r="U108" s="192">
        <v>-0.64393261322430095</v>
      </c>
      <c r="V108" s="192" t="s">
        <v>409</v>
      </c>
      <c r="W108"/>
      <c r="X108"/>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3.5797143016166655</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4.8571428571428497</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2.6382494520115398</v>
      </c>
      <c r="J109" s="242">
        <v>45188</v>
      </c>
      <c r="K109" s="242">
        <v>45203</v>
      </c>
      <c r="L109" s="91" t="s">
        <v>174</v>
      </c>
      <c r="M109" s="192">
        <v>4.8571428571428497</v>
      </c>
      <c r="N109" s="192" t="s">
        <v>409</v>
      </c>
      <c r="O109" s="192">
        <v>2.6382494520115398</v>
      </c>
      <c r="P109" s="192" t="s">
        <v>409</v>
      </c>
      <c r="Q109" s="192">
        <v>3.4</v>
      </c>
      <c r="R109" s="192" t="s">
        <v>409</v>
      </c>
      <c r="S109" s="192" t="s">
        <v>409</v>
      </c>
      <c r="T109" s="192">
        <v>0.13191247260057701</v>
      </c>
      <c r="U109" s="192">
        <v>5.6702695962584003E-2</v>
      </c>
      <c r="V109" s="192" t="s">
        <v>409</v>
      </c>
      <c r="W109"/>
      <c r="X109"/>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45188</v>
      </c>
      <c r="K110" s="242">
        <v>45014</v>
      </c>
      <c r="L110" s="91" t="s">
        <v>176</v>
      </c>
      <c r="M110" s="192">
        <v>8</v>
      </c>
      <c r="N110" s="192" t="s">
        <v>409</v>
      </c>
      <c r="O110" s="192" t="s">
        <v>409</v>
      </c>
      <c r="P110" s="192" t="s">
        <v>409</v>
      </c>
      <c r="Q110" s="192">
        <v>5.6</v>
      </c>
      <c r="R110" s="192" t="s">
        <v>409</v>
      </c>
      <c r="S110" s="192" t="s">
        <v>409</v>
      </c>
      <c r="T110" s="192" t="s">
        <v>409</v>
      </c>
      <c r="U110" s="192" t="s">
        <v>409</v>
      </c>
      <c r="V110" s="192" t="s">
        <v>409</v>
      </c>
      <c r="W110"/>
      <c r="X110"/>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45163</v>
      </c>
      <c r="K111" s="242">
        <v>45014</v>
      </c>
      <c r="L111" s="91" t="s">
        <v>178</v>
      </c>
      <c r="M111" s="192">
        <v>7.4285714285714199</v>
      </c>
      <c r="N111" s="192" t="s">
        <v>409</v>
      </c>
      <c r="O111" s="192" t="s">
        <v>409</v>
      </c>
      <c r="P111" s="192" t="s">
        <v>409</v>
      </c>
      <c r="Q111" s="192">
        <v>5.2</v>
      </c>
      <c r="R111" s="192" t="s">
        <v>409</v>
      </c>
      <c r="S111" s="192" t="s">
        <v>409</v>
      </c>
      <c r="T111" s="192" t="s">
        <v>409</v>
      </c>
      <c r="U111" s="192" t="s">
        <v>409</v>
      </c>
      <c r="V111" s="192" t="s">
        <v>409</v>
      </c>
      <c r="W111"/>
      <c r="X111"/>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45163</v>
      </c>
      <c r="K112" s="242">
        <v>45014</v>
      </c>
      <c r="L112" s="91" t="s">
        <v>179</v>
      </c>
      <c r="M112" s="192">
        <v>2.71428571428571</v>
      </c>
      <c r="N112" s="192" t="s">
        <v>409</v>
      </c>
      <c r="O112" s="192" t="s">
        <v>409</v>
      </c>
      <c r="P112" s="192" t="s">
        <v>409</v>
      </c>
      <c r="Q112" s="192">
        <v>1.9</v>
      </c>
      <c r="R112" s="192" t="s">
        <v>409</v>
      </c>
      <c r="S112" s="192" t="s">
        <v>409</v>
      </c>
      <c r="T112" s="192" t="s">
        <v>409</v>
      </c>
      <c r="U112" s="192" t="s">
        <v>409</v>
      </c>
      <c r="V112" s="192" t="s">
        <v>409</v>
      </c>
      <c r="W112"/>
      <c r="X112"/>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t="e"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#N/A</v>
      </c>
      <c r="J113" s="242">
        <v>44860</v>
      </c>
      <c r="K113" s="242">
        <v>45218</v>
      </c>
      <c r="L113" s="91" t="s">
        <v>180</v>
      </c>
      <c r="M113" s="192">
        <v>0.57142857142857095</v>
      </c>
      <c r="N113" s="192" t="s">
        <v>409</v>
      </c>
      <c r="O113" s="192" t="s">
        <v>409</v>
      </c>
      <c r="P113" s="192" t="s">
        <v>409</v>
      </c>
      <c r="Q113" s="192">
        <v>0.4</v>
      </c>
      <c r="R113" s="192" t="s">
        <v>409</v>
      </c>
      <c r="S113" s="192" t="s">
        <v>409</v>
      </c>
      <c r="T113" s="192" t="s">
        <v>409</v>
      </c>
      <c r="U113" s="192" t="s">
        <v>409</v>
      </c>
      <c r="V113" s="192" t="s">
        <v>409</v>
      </c>
      <c r="W113"/>
      <c r="X113"/>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t="e"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#N/A</v>
      </c>
      <c r="J114" s="242">
        <v>45163</v>
      </c>
      <c r="K114" s="242">
        <v>45218</v>
      </c>
      <c r="L114" s="91" t="s">
        <v>182</v>
      </c>
      <c r="M114" s="192">
        <v>2.4285714285714199</v>
      </c>
      <c r="N114" s="192" t="s">
        <v>409</v>
      </c>
      <c r="O114" s="192" t="s">
        <v>409</v>
      </c>
      <c r="P114" s="192" t="s">
        <v>409</v>
      </c>
      <c r="Q114" s="192">
        <v>1.7</v>
      </c>
      <c r="R114" s="192" t="s">
        <v>409</v>
      </c>
      <c r="S114" s="192" t="s">
        <v>409</v>
      </c>
      <c r="T114" s="192" t="s">
        <v>409</v>
      </c>
      <c r="U114" s="192" t="s">
        <v>409</v>
      </c>
      <c r="V114" s="192" t="s">
        <v>409</v>
      </c>
      <c r="W114"/>
      <c r="X114"/>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7.2857142857142803</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45188</v>
      </c>
      <c r="K115" s="242">
        <v>45014</v>
      </c>
      <c r="L115" s="91" t="s">
        <v>184</v>
      </c>
      <c r="M115" s="192">
        <v>7.2857142857142803</v>
      </c>
      <c r="N115" s="192" t="s">
        <v>409</v>
      </c>
      <c r="O115" s="192">
        <v>0</v>
      </c>
      <c r="P115" s="192" t="s">
        <v>409</v>
      </c>
      <c r="Q115" s="192">
        <v>5.0999999999999996</v>
      </c>
      <c r="R115" s="192" t="s">
        <v>409</v>
      </c>
      <c r="S115" s="192" t="s">
        <v>409</v>
      </c>
      <c r="T115" s="192">
        <v>-5.4016278835923102E-2</v>
      </c>
      <c r="U115" s="192">
        <v>-9.7216630755590394E-2</v>
      </c>
      <c r="V115" s="192" t="s">
        <v>409</v>
      </c>
      <c r="W115"/>
      <c r="X115"/>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t="e"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#N/A</v>
      </c>
      <c r="J116" s="242">
        <v>45163</v>
      </c>
      <c r="K116" s="242">
        <v>45307</v>
      </c>
      <c r="L116" s="91" t="s">
        <v>186</v>
      </c>
      <c r="M116" s="192">
        <v>7</v>
      </c>
      <c r="N116" s="192" t="s">
        <v>409</v>
      </c>
      <c r="O116" s="192" t="s">
        <v>409</v>
      </c>
      <c r="P116" s="192" t="s">
        <v>409</v>
      </c>
      <c r="Q116" s="192">
        <v>4.9000000000000004</v>
      </c>
      <c r="R116" s="192" t="s">
        <v>409</v>
      </c>
      <c r="S116" s="192" t="s">
        <v>409</v>
      </c>
      <c r="T116" s="192" t="s">
        <v>409</v>
      </c>
      <c r="U116" s="192" t="s">
        <v>409</v>
      </c>
      <c r="V116" s="192" t="s">
        <v>409</v>
      </c>
      <c r="W116"/>
      <c r="X116"/>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0</v>
      </c>
      <c r="J117" s="242">
        <v>45188</v>
      </c>
      <c r="K117" s="242">
        <v>45308</v>
      </c>
      <c r="L117" s="91" t="s">
        <v>188</v>
      </c>
      <c r="M117" s="192">
        <v>10</v>
      </c>
      <c r="N117" s="192" t="s">
        <v>409</v>
      </c>
      <c r="O117" s="192">
        <v>0</v>
      </c>
      <c r="P117" s="192" t="s">
        <v>409</v>
      </c>
      <c r="Q117" s="192">
        <v>7.2</v>
      </c>
      <c r="R117" s="192" t="s">
        <v>409</v>
      </c>
      <c r="S117" s="192" t="s">
        <v>409</v>
      </c>
      <c r="T117" s="192">
        <v>-0.54219617843776302</v>
      </c>
      <c r="U117" s="192">
        <v>-0.68145323453096995</v>
      </c>
      <c r="V117" s="192" t="s">
        <v>409</v>
      </c>
      <c r="W117"/>
      <c r="X117"/>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4.2857142857142803</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45188</v>
      </c>
      <c r="K118" s="242">
        <v>45014</v>
      </c>
      <c r="L118" s="91" t="s">
        <v>190</v>
      </c>
      <c r="M118" s="192">
        <v>4.2857142857142803</v>
      </c>
      <c r="N118" s="192" t="s">
        <v>409</v>
      </c>
      <c r="O118" s="192" t="s">
        <v>409</v>
      </c>
      <c r="P118" s="192" t="s">
        <v>409</v>
      </c>
      <c r="Q118" s="192">
        <v>3</v>
      </c>
      <c r="R118" s="192" t="s">
        <v>409</v>
      </c>
      <c r="S118" s="192" t="s">
        <v>409</v>
      </c>
      <c r="T118" s="192" t="s">
        <v>409</v>
      </c>
      <c r="U118" s="192" t="s">
        <v>409</v>
      </c>
      <c r="V118" s="192" t="s">
        <v>409</v>
      </c>
      <c r="W118"/>
      <c r="X118"/>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6.4285714285714199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45188</v>
      </c>
      <c r="K119" s="242">
        <v>45308</v>
      </c>
      <c r="L119" s="91" t="s">
        <v>191</v>
      </c>
      <c r="M119" s="192">
        <v>6.4285714285714199</v>
      </c>
      <c r="N119" s="192" t="s">
        <v>409</v>
      </c>
      <c r="O119" s="192">
        <v>0</v>
      </c>
      <c r="P119" s="192" t="s">
        <v>409</v>
      </c>
      <c r="Q119" s="192">
        <v>4.5</v>
      </c>
      <c r="R119" s="192" t="s">
        <v>409</v>
      </c>
      <c r="S119" s="192" t="s">
        <v>409</v>
      </c>
      <c r="T119" s="192">
        <v>-1.5850984417281</v>
      </c>
      <c r="U119" s="192">
        <v>-0.23385742278622701</v>
      </c>
      <c r="V119" s="192" t="s">
        <v>409</v>
      </c>
      <c r="W119"/>
      <c r="X119"/>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v>0</v>
      </c>
      <c r="R120" s="192" t="s">
        <v>409</v>
      </c>
      <c r="S120" s="192" t="s">
        <v>409</v>
      </c>
      <c r="T120" s="192" t="s">
        <v>409</v>
      </c>
      <c r="U120" s="192" t="s">
        <v>409</v>
      </c>
      <c r="V120" s="192" t="s">
        <v>409</v>
      </c>
      <c r="W120"/>
      <c r="X120"/>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45163</v>
      </c>
      <c r="K121" s="242">
        <v>45308</v>
      </c>
      <c r="L121" s="91" t="s">
        <v>195</v>
      </c>
      <c r="M121" s="192">
        <v>4.1428571428571397</v>
      </c>
      <c r="N121" s="192" t="s">
        <v>409</v>
      </c>
      <c r="O121" s="192">
        <v>10</v>
      </c>
      <c r="P121" s="192" t="s">
        <v>409</v>
      </c>
      <c r="Q121" s="192">
        <v>2.9</v>
      </c>
      <c r="R121" s="192" t="s">
        <v>409</v>
      </c>
      <c r="S121" s="192" t="s">
        <v>409</v>
      </c>
      <c r="T121" s="192">
        <v>4.2774001951278899</v>
      </c>
      <c r="U121" s="192">
        <v>0.77756493231828105</v>
      </c>
      <c r="V121" s="192" t="s">
        <v>409</v>
      </c>
      <c r="W121"/>
      <c r="X121"/>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9.2857142857142794</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45188</v>
      </c>
      <c r="K122" s="242">
        <v>45308</v>
      </c>
      <c r="L122" s="91" t="s">
        <v>197</v>
      </c>
      <c r="M122" s="192">
        <v>9.2857142857142794</v>
      </c>
      <c r="N122" s="192" t="s">
        <v>409</v>
      </c>
      <c r="O122" s="192">
        <v>0</v>
      </c>
      <c r="P122" s="192" t="s">
        <v>409</v>
      </c>
      <c r="Q122" s="192">
        <v>6.5</v>
      </c>
      <c r="R122" s="192" t="s">
        <v>409</v>
      </c>
      <c r="S122" s="192" t="s">
        <v>409</v>
      </c>
      <c r="T122" s="192">
        <v>-0.30452065982941401</v>
      </c>
      <c r="U122" s="192">
        <v>-0.439479830385551</v>
      </c>
      <c r="V122" s="192" t="s">
        <v>409</v>
      </c>
      <c r="W122"/>
      <c r="X122"/>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t="e"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#N/A</v>
      </c>
      <c r="J123" s="242">
        <v>45163</v>
      </c>
      <c r="K123" s="242">
        <v>45218</v>
      </c>
      <c r="L123" s="91" t="s">
        <v>199</v>
      </c>
      <c r="M123" s="192">
        <v>1.1428571428571399</v>
      </c>
      <c r="N123" s="192" t="s">
        <v>409</v>
      </c>
      <c r="O123" s="192" t="s">
        <v>409</v>
      </c>
      <c r="P123" s="192" t="s">
        <v>409</v>
      </c>
      <c r="Q123" s="192">
        <v>0.8</v>
      </c>
      <c r="R123" s="192" t="s">
        <v>409</v>
      </c>
      <c r="S123" s="192" t="s">
        <v>409</v>
      </c>
      <c r="T123" s="192" t="s">
        <v>409</v>
      </c>
      <c r="U123" s="192" t="s">
        <v>409</v>
      </c>
      <c r="V123" s="192" t="s">
        <v>409</v>
      </c>
      <c r="W123"/>
      <c r="X123"/>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t="e"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#N/A</v>
      </c>
      <c r="J124" s="242">
        <v>45163</v>
      </c>
      <c r="K124" s="242">
        <v>45218</v>
      </c>
      <c r="L124" s="91" t="s">
        <v>201</v>
      </c>
      <c r="M124" s="192">
        <v>0.71428571428571297</v>
      </c>
      <c r="N124" s="192" t="s">
        <v>409</v>
      </c>
      <c r="O124" s="192" t="s">
        <v>409</v>
      </c>
      <c r="P124" s="192" t="s">
        <v>409</v>
      </c>
      <c r="Q124" s="192">
        <v>0.5</v>
      </c>
      <c r="R124" s="192" t="s">
        <v>409</v>
      </c>
      <c r="S124" s="192" t="s">
        <v>409</v>
      </c>
      <c r="T124" s="192" t="s">
        <v>409</v>
      </c>
      <c r="U124" s="192" t="s">
        <v>409</v>
      </c>
      <c r="V124" s="192" t="s">
        <v>409</v>
      </c>
      <c r="W124"/>
      <c r="X124"/>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t="e"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#N/A</v>
      </c>
      <c r="J125" s="242">
        <v>44753</v>
      </c>
      <c r="K125" s="242">
        <v>45218</v>
      </c>
      <c r="L125" s="91" t="s">
        <v>203</v>
      </c>
      <c r="M125" s="192">
        <v>1.5714285714285701</v>
      </c>
      <c r="N125" s="192" t="s">
        <v>409</v>
      </c>
      <c r="O125" s="192" t="s">
        <v>409</v>
      </c>
      <c r="P125" s="192" t="s">
        <v>409</v>
      </c>
      <c r="Q125" s="192">
        <v>1.1000000000000001</v>
      </c>
      <c r="R125" s="192" t="s">
        <v>409</v>
      </c>
      <c r="S125" s="192" t="s">
        <v>409</v>
      </c>
      <c r="T125" s="192" t="s">
        <v>409</v>
      </c>
      <c r="U125" s="192" t="s">
        <v>409</v>
      </c>
      <c r="V125" s="192" t="s">
        <v>409</v>
      </c>
      <c r="W125"/>
      <c r="X125"/>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t="e">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t="e"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#N/A</v>
      </c>
      <c r="J126" s="242" t="s">
        <v>409</v>
      </c>
      <c r="K126" s="242">
        <v>45218</v>
      </c>
      <c r="L126" s="91" t="s">
        <v>695</v>
      </c>
      <c r="M126" s="192" t="s">
        <v>409</v>
      </c>
      <c r="N126" s="192" t="s">
        <v>409</v>
      </c>
      <c r="O126" s="192" t="s">
        <v>409</v>
      </c>
      <c r="P126" s="192" t="s">
        <v>409</v>
      </c>
      <c r="Q126" s="192" t="s">
        <v>409</v>
      </c>
      <c r="R126" s="192" t="s">
        <v>409</v>
      </c>
      <c r="S126" s="192" t="s">
        <v>409</v>
      </c>
      <c r="T126" s="192" t="s">
        <v>409</v>
      </c>
      <c r="U126" s="192" t="s">
        <v>409</v>
      </c>
      <c r="V126" s="192" t="s">
        <v>409</v>
      </c>
      <c r="W126"/>
      <c r="X126"/>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v>45014</v>
      </c>
      <c r="L127" s="91" t="s">
        <v>696</v>
      </c>
      <c r="M127" s="192" t="s">
        <v>409</v>
      </c>
      <c r="N127" s="192" t="s">
        <v>409</v>
      </c>
      <c r="O127" s="192" t="s">
        <v>409</v>
      </c>
      <c r="P127" s="192" t="s">
        <v>409</v>
      </c>
      <c r="Q127" s="192" t="s">
        <v>409</v>
      </c>
      <c r="R127" s="192" t="s">
        <v>409</v>
      </c>
      <c r="S127" s="192" t="s">
        <v>409</v>
      </c>
      <c r="T127" s="192" t="s">
        <v>409</v>
      </c>
      <c r="U127" s="192" t="s">
        <v>409</v>
      </c>
      <c r="V127" s="192" t="s">
        <v>409</v>
      </c>
      <c r="W127"/>
      <c r="X127"/>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5.71428571428571</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0</v>
      </c>
      <c r="J128" s="242">
        <v>45188</v>
      </c>
      <c r="K128" s="242">
        <v>44753</v>
      </c>
      <c r="L128" s="91" t="s">
        <v>205</v>
      </c>
      <c r="M128" s="192">
        <v>5.71428571428571</v>
      </c>
      <c r="N128" s="192" t="s">
        <v>409</v>
      </c>
      <c r="O128" s="192">
        <v>0</v>
      </c>
      <c r="P128" s="192" t="s">
        <v>409</v>
      </c>
      <c r="Q128" s="192">
        <v>4</v>
      </c>
      <c r="R128" s="192" t="s">
        <v>409</v>
      </c>
      <c r="S128" s="192" t="s">
        <v>409</v>
      </c>
      <c r="T128" s="192">
        <v>0</v>
      </c>
      <c r="U128" s="192">
        <v>-2.75735819203414E-2</v>
      </c>
      <c r="V128" s="192" t="s">
        <v>409</v>
      </c>
      <c r="W128"/>
      <c r="X128"/>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697</v>
      </c>
      <c r="M129" s="192" t="s">
        <v>409</v>
      </c>
      <c r="N129" s="192" t="s">
        <v>409</v>
      </c>
      <c r="O129" s="192" t="s">
        <v>409</v>
      </c>
      <c r="P129" s="192" t="s">
        <v>409</v>
      </c>
      <c r="Q129" s="192" t="s">
        <v>409</v>
      </c>
      <c r="R129" s="192" t="s">
        <v>409</v>
      </c>
      <c r="S129" s="192" t="s">
        <v>409</v>
      </c>
      <c r="T129" s="192" t="s">
        <v>409</v>
      </c>
      <c r="U129" s="192" t="s">
        <v>409</v>
      </c>
      <c r="V129" s="192" t="s">
        <v>409</v>
      </c>
      <c r="W129"/>
      <c r="X129"/>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4.1428571428571397</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45188</v>
      </c>
      <c r="K130" s="242">
        <v>45203</v>
      </c>
      <c r="L130" s="91" t="s">
        <v>206</v>
      </c>
      <c r="M130" s="192">
        <v>4.1428571428571397</v>
      </c>
      <c r="N130" s="192" t="s">
        <v>409</v>
      </c>
      <c r="O130" s="192">
        <v>0</v>
      </c>
      <c r="P130" s="192" t="s">
        <v>409</v>
      </c>
      <c r="Q130" s="192">
        <v>2.9</v>
      </c>
      <c r="R130" s="192" t="s">
        <v>409</v>
      </c>
      <c r="S130" s="192" t="s">
        <v>409</v>
      </c>
      <c r="T130" s="192">
        <v>0</v>
      </c>
      <c r="U130" s="192">
        <v>0</v>
      </c>
      <c r="V130" s="192" t="s">
        <v>409</v>
      </c>
      <c r="W130"/>
      <c r="X130"/>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9.5714285714285694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v>
      </c>
      <c r="J131" s="242">
        <v>45188</v>
      </c>
      <c r="K131" s="242">
        <v>45308</v>
      </c>
      <c r="L131" s="91" t="s">
        <v>208</v>
      </c>
      <c r="M131" s="192">
        <v>9.5714285714285694</v>
      </c>
      <c r="N131" s="192" t="s">
        <v>409</v>
      </c>
      <c r="O131" s="192">
        <v>0</v>
      </c>
      <c r="P131" s="192" t="s">
        <v>409</v>
      </c>
      <c r="Q131" s="192">
        <v>6.7</v>
      </c>
      <c r="R131" s="192" t="s">
        <v>409</v>
      </c>
      <c r="S131" s="192" t="s">
        <v>409</v>
      </c>
      <c r="T131" s="192">
        <v>-0.40481482910278999</v>
      </c>
      <c r="U131" s="192">
        <v>-0.51204727688181595</v>
      </c>
      <c r="V131" s="192" t="s">
        <v>409</v>
      </c>
      <c r="W131"/>
      <c r="X131"/>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4.1428571428571397</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45188</v>
      </c>
      <c r="K132" s="242">
        <v>45014</v>
      </c>
      <c r="L132" s="91" t="s">
        <v>210</v>
      </c>
      <c r="M132" s="192">
        <v>4.1428571428571397</v>
      </c>
      <c r="N132" s="192" t="s">
        <v>409</v>
      </c>
      <c r="O132" s="192" t="s">
        <v>409</v>
      </c>
      <c r="P132" s="192" t="s">
        <v>409</v>
      </c>
      <c r="Q132" s="192">
        <v>2.9</v>
      </c>
      <c r="R132" s="192" t="s">
        <v>409</v>
      </c>
      <c r="S132" s="192" t="s">
        <v>409</v>
      </c>
      <c r="T132" s="192" t="s">
        <v>409</v>
      </c>
      <c r="U132" s="192" t="s">
        <v>409</v>
      </c>
      <c r="V132" s="192" t="s">
        <v>409</v>
      </c>
      <c r="W132"/>
      <c r="X132"/>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4.5714285714285703</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45188</v>
      </c>
      <c r="K133" s="242">
        <v>45308</v>
      </c>
      <c r="L133" s="91" t="s">
        <v>212</v>
      </c>
      <c r="M133" s="192">
        <v>4.5714285714285703</v>
      </c>
      <c r="N133" s="192" t="s">
        <v>409</v>
      </c>
      <c r="O133" s="192">
        <v>0</v>
      </c>
      <c r="P133" s="192" t="s">
        <v>409</v>
      </c>
      <c r="Q133" s="192">
        <v>3.2</v>
      </c>
      <c r="R133" s="192" t="s">
        <v>409</v>
      </c>
      <c r="S133" s="192" t="s">
        <v>409</v>
      </c>
      <c r="T133" s="192" t="s">
        <v>409</v>
      </c>
      <c r="U133" s="192">
        <v>-9.4371369481086806E-2</v>
      </c>
      <c r="V133" s="192" t="s">
        <v>409</v>
      </c>
      <c r="W133"/>
      <c r="X133"/>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7.4285714285714199</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45188</v>
      </c>
      <c r="K134" s="242">
        <v>45014</v>
      </c>
      <c r="L134" s="91" t="s">
        <v>214</v>
      </c>
      <c r="M134" s="192">
        <v>7.4285714285714199</v>
      </c>
      <c r="N134" s="192" t="s">
        <v>409</v>
      </c>
      <c r="O134" s="192" t="s">
        <v>409</v>
      </c>
      <c r="P134" s="192" t="s">
        <v>409</v>
      </c>
      <c r="Q134" s="192">
        <v>5.2</v>
      </c>
      <c r="R134" s="192" t="s">
        <v>409</v>
      </c>
      <c r="S134" s="192" t="s">
        <v>409</v>
      </c>
      <c r="T134" s="192" t="s">
        <v>409</v>
      </c>
      <c r="U134" s="192" t="s">
        <v>409</v>
      </c>
      <c r="V134" s="192" t="s">
        <v>409</v>
      </c>
      <c r="W134"/>
      <c r="X134"/>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2.9999999999999898</v>
      </c>
      <c r="I135" s="191" t="e"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#N/A</v>
      </c>
      <c r="J135" s="242">
        <v>45188</v>
      </c>
      <c r="K135" s="242">
        <v>45218</v>
      </c>
      <c r="L135" s="91" t="s">
        <v>216</v>
      </c>
      <c r="M135" s="192">
        <v>2.9999999999999898</v>
      </c>
      <c r="N135" s="192" t="s">
        <v>409</v>
      </c>
      <c r="O135" s="192" t="s">
        <v>409</v>
      </c>
      <c r="P135" s="192" t="s">
        <v>409</v>
      </c>
      <c r="Q135" s="192">
        <v>2.1</v>
      </c>
      <c r="R135" s="192" t="s">
        <v>409</v>
      </c>
      <c r="S135" s="192" t="s">
        <v>409</v>
      </c>
      <c r="T135" s="192" t="s">
        <v>409</v>
      </c>
      <c r="U135" s="192" t="s">
        <v>409</v>
      </c>
      <c r="V135" s="192" t="s">
        <v>409</v>
      </c>
      <c r="W135"/>
      <c r="X135"/>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10</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10</v>
      </c>
      <c r="J136" s="242">
        <v>45188</v>
      </c>
      <c r="K136" s="242">
        <v>45308</v>
      </c>
      <c r="L136" s="91" t="s">
        <v>218</v>
      </c>
      <c r="M136" s="192">
        <v>10</v>
      </c>
      <c r="N136" s="192" t="s">
        <v>409</v>
      </c>
      <c r="O136" s="192">
        <v>10</v>
      </c>
      <c r="P136" s="192" t="s">
        <v>409</v>
      </c>
      <c r="Q136" s="192">
        <v>7.1</v>
      </c>
      <c r="R136" s="192" t="s">
        <v>409</v>
      </c>
      <c r="S136" s="192" t="s">
        <v>409</v>
      </c>
      <c r="T136" s="192">
        <v>2.36508369445801</v>
      </c>
      <c r="U136" s="192">
        <v>-0.41851615905762102</v>
      </c>
      <c r="V136" s="192" t="s">
        <v>409</v>
      </c>
      <c r="W136"/>
      <c r="X136"/>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0.71428571428571297</v>
      </c>
      <c r="I137" s="191" t="e"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#N/A</v>
      </c>
      <c r="J137" s="242">
        <v>45188</v>
      </c>
      <c r="K137" s="242">
        <v>45218</v>
      </c>
      <c r="L137" s="91" t="s">
        <v>220</v>
      </c>
      <c r="M137" s="192">
        <v>0.71428571428571297</v>
      </c>
      <c r="N137" s="192" t="s">
        <v>409</v>
      </c>
      <c r="O137" s="192" t="s">
        <v>409</v>
      </c>
      <c r="P137" s="192" t="s">
        <v>409</v>
      </c>
      <c r="Q137" s="192">
        <v>0.5</v>
      </c>
      <c r="R137" s="192" t="s">
        <v>409</v>
      </c>
      <c r="S137" s="192" t="s">
        <v>409</v>
      </c>
      <c r="T137" s="192" t="s">
        <v>409</v>
      </c>
      <c r="U137" s="192" t="s">
        <v>409</v>
      </c>
      <c r="V137" s="192" t="s">
        <v>409</v>
      </c>
      <c r="W137"/>
      <c r="X137"/>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t="e"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#N/A</v>
      </c>
      <c r="J138" s="242">
        <v>45163</v>
      </c>
      <c r="K138" s="242">
        <v>45307</v>
      </c>
      <c r="L138" s="91" t="s">
        <v>222</v>
      </c>
      <c r="M138" s="192">
        <v>7.2857142857142803</v>
      </c>
      <c r="N138" s="192" t="s">
        <v>409</v>
      </c>
      <c r="O138" s="192" t="s">
        <v>409</v>
      </c>
      <c r="P138" s="192" t="s">
        <v>409</v>
      </c>
      <c r="Q138" s="192">
        <v>5.0999999999999996</v>
      </c>
      <c r="R138" s="192" t="s">
        <v>409</v>
      </c>
      <c r="S138" s="192" t="s">
        <v>409</v>
      </c>
      <c r="T138" s="192" t="s">
        <v>409</v>
      </c>
      <c r="U138" s="192" t="s">
        <v>409</v>
      </c>
      <c r="V138" s="192" t="s">
        <v>409</v>
      </c>
      <c r="W138"/>
      <c r="X138"/>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4.1428571428571397</v>
      </c>
      <c r="I139" s="191"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0</v>
      </c>
      <c r="J139" s="242">
        <v>45188</v>
      </c>
      <c r="K139" s="242">
        <v>45308</v>
      </c>
      <c r="L139" s="91" t="s">
        <v>224</v>
      </c>
      <c r="M139" s="192">
        <v>4.1428571428571397</v>
      </c>
      <c r="N139" s="192" t="s">
        <v>409</v>
      </c>
      <c r="O139" s="192">
        <v>0</v>
      </c>
      <c r="P139" s="192" t="s">
        <v>409</v>
      </c>
      <c r="Q139" s="192">
        <v>2.9</v>
      </c>
      <c r="R139" s="192" t="s">
        <v>409</v>
      </c>
      <c r="S139" s="192" t="s">
        <v>409</v>
      </c>
      <c r="T139" s="192">
        <v>-0.47839172184466999</v>
      </c>
      <c r="U139" s="192">
        <v>-0.150744989514351</v>
      </c>
      <c r="V139" s="192" t="s">
        <v>409</v>
      </c>
      <c r="W139"/>
      <c r="X139"/>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0.51217792863223266</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5.2857142857142803</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4.9629286866108999E-2</v>
      </c>
      <c r="J140" s="242">
        <v>45188</v>
      </c>
      <c r="K140" s="242" t="s">
        <v>409</v>
      </c>
      <c r="L140" s="91" t="s">
        <v>226</v>
      </c>
      <c r="M140" s="192">
        <v>5.2857142857142803</v>
      </c>
      <c r="N140" s="192" t="s">
        <v>409</v>
      </c>
      <c r="O140" s="192">
        <v>4.9629286866108999E-2</v>
      </c>
      <c r="P140" s="192" t="s">
        <v>409</v>
      </c>
      <c r="Q140" s="192">
        <v>3.7</v>
      </c>
      <c r="R140" s="192" t="s">
        <v>409</v>
      </c>
      <c r="S140" s="192" t="s">
        <v>409</v>
      </c>
      <c r="T140" s="192">
        <v>2.3534683958088601E-3</v>
      </c>
      <c r="U140" s="192">
        <v>2.4814643433054302E-3</v>
      </c>
      <c r="V140" s="192" t="s">
        <v>409</v>
      </c>
      <c r="W140"/>
      <c r="X140"/>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698</v>
      </c>
      <c r="M141" s="192" t="s">
        <v>409</v>
      </c>
      <c r="N141" s="192" t="s">
        <v>409</v>
      </c>
      <c r="O141" s="192" t="s">
        <v>409</v>
      </c>
      <c r="P141" s="192" t="s">
        <v>409</v>
      </c>
      <c r="Q141" s="192" t="s">
        <v>409</v>
      </c>
      <c r="R141" s="192" t="s">
        <v>409</v>
      </c>
      <c r="S141" s="192" t="s">
        <v>409</v>
      </c>
      <c r="T141" s="192" t="s">
        <v>409</v>
      </c>
      <c r="U141" s="192" t="s">
        <v>409</v>
      </c>
      <c r="V141" s="192" t="s">
        <v>409</v>
      </c>
      <c r="W141"/>
      <c r="X141"/>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45188</v>
      </c>
      <c r="K142" s="242">
        <v>45308</v>
      </c>
      <c r="L142" s="91" t="s">
        <v>228</v>
      </c>
      <c r="M142" s="192">
        <v>10</v>
      </c>
      <c r="N142" s="192" t="s">
        <v>409</v>
      </c>
      <c r="O142" s="192">
        <v>0</v>
      </c>
      <c r="P142" s="192" t="s">
        <v>409</v>
      </c>
      <c r="Q142" s="192">
        <v>7.7</v>
      </c>
      <c r="R142" s="192" t="s">
        <v>409</v>
      </c>
      <c r="S142" s="192" t="s">
        <v>409</v>
      </c>
      <c r="T142" s="192">
        <v>-0.443446447028222</v>
      </c>
      <c r="U142" s="192">
        <v>-1.0861144052693601</v>
      </c>
      <c r="V142" s="192" t="s">
        <v>409</v>
      </c>
      <c r="W142"/>
      <c r="X142"/>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4.3091112173675157</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9</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2.06315994262695</v>
      </c>
      <c r="J143" s="242">
        <v>45188</v>
      </c>
      <c r="K143" s="242">
        <v>45308</v>
      </c>
      <c r="L143" s="91" t="s">
        <v>230</v>
      </c>
      <c r="M143" s="192">
        <v>9</v>
      </c>
      <c r="N143" s="192" t="s">
        <v>409</v>
      </c>
      <c r="O143" s="192">
        <v>2.06315994262695</v>
      </c>
      <c r="P143" s="192" t="s">
        <v>409</v>
      </c>
      <c r="Q143" s="192">
        <v>6.3</v>
      </c>
      <c r="R143" s="192" t="s">
        <v>409</v>
      </c>
      <c r="S143" s="192" t="s">
        <v>409</v>
      </c>
      <c r="T143" s="192">
        <v>0.103157997131348</v>
      </c>
      <c r="U143" s="192">
        <v>3.3777236938476597E-2</v>
      </c>
      <c r="V143" s="192" t="s">
        <v>409</v>
      </c>
      <c r="W143"/>
      <c r="X143"/>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4.2857142857142803</v>
      </c>
      <c r="I144" s="191" t="e"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#N/A</v>
      </c>
      <c r="J144" s="242">
        <v>45188</v>
      </c>
      <c r="K144" s="242">
        <v>45218</v>
      </c>
      <c r="L144" s="91" t="s">
        <v>232</v>
      </c>
      <c r="M144" s="192">
        <v>4.2857142857142803</v>
      </c>
      <c r="N144" s="192" t="s">
        <v>409</v>
      </c>
      <c r="O144" s="192" t="s">
        <v>409</v>
      </c>
      <c r="P144" s="192" t="s">
        <v>409</v>
      </c>
      <c r="Q144" s="192">
        <v>3</v>
      </c>
      <c r="R144" s="192" t="s">
        <v>409</v>
      </c>
      <c r="S144" s="192" t="s">
        <v>409</v>
      </c>
      <c r="T144" s="192" t="s">
        <v>409</v>
      </c>
      <c r="U144" s="192" t="s">
        <v>409</v>
      </c>
      <c r="V144" s="192" t="s">
        <v>409</v>
      </c>
      <c r="W144"/>
      <c r="X144"/>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9.4868329805051381</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9</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45188</v>
      </c>
      <c r="K145" s="242">
        <v>45308</v>
      </c>
      <c r="L145" s="91" t="s">
        <v>234</v>
      </c>
      <c r="M145" s="192">
        <v>9</v>
      </c>
      <c r="N145" s="192" t="s">
        <v>409</v>
      </c>
      <c r="O145" s="192">
        <v>10</v>
      </c>
      <c r="P145" s="192" t="s">
        <v>409</v>
      </c>
      <c r="Q145" s="192">
        <v>6.3</v>
      </c>
      <c r="R145" s="192" t="s">
        <v>409</v>
      </c>
      <c r="S145" s="192" t="s">
        <v>409</v>
      </c>
      <c r="T145" s="192">
        <v>0.64142691529615103</v>
      </c>
      <c r="U145" s="192">
        <v>0.39330106732495601</v>
      </c>
      <c r="V145" s="192" t="s">
        <v>409</v>
      </c>
      <c r="W145"/>
      <c r="X145"/>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2.71428571428571</v>
      </c>
      <c r="I146" s="191" t="e"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#N/A</v>
      </c>
      <c r="J146" s="242">
        <v>45188</v>
      </c>
      <c r="K146" s="242">
        <v>44753</v>
      </c>
      <c r="L146" s="91" t="s">
        <v>236</v>
      </c>
      <c r="M146" s="192">
        <v>2.71428571428571</v>
      </c>
      <c r="N146" s="192" t="s">
        <v>409</v>
      </c>
      <c r="O146" s="192" t="s">
        <v>409</v>
      </c>
      <c r="P146" s="192" t="s">
        <v>409</v>
      </c>
      <c r="Q146" s="192">
        <v>1.9</v>
      </c>
      <c r="R146" s="192" t="s">
        <v>409</v>
      </c>
      <c r="S146" s="192" t="s">
        <v>409</v>
      </c>
      <c r="T146" s="192" t="s">
        <v>409</v>
      </c>
      <c r="U146" s="192" t="s">
        <v>409</v>
      </c>
      <c r="V146" s="192" t="s">
        <v>409</v>
      </c>
      <c r="W146"/>
      <c r="X146"/>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8.2857142857142794</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45188</v>
      </c>
      <c r="K147" s="242">
        <v>45308</v>
      </c>
      <c r="L147" s="91" t="s">
        <v>238</v>
      </c>
      <c r="M147" s="192">
        <v>8.2857142857142794</v>
      </c>
      <c r="N147" s="192" t="s">
        <v>409</v>
      </c>
      <c r="O147" s="192">
        <v>0</v>
      </c>
      <c r="P147" s="192" t="s">
        <v>409</v>
      </c>
      <c r="Q147" s="192">
        <v>5.8</v>
      </c>
      <c r="R147" s="192" t="s">
        <v>409</v>
      </c>
      <c r="S147" s="192" t="s">
        <v>409</v>
      </c>
      <c r="T147" s="192">
        <v>-0.88126600252749998</v>
      </c>
      <c r="U147" s="192">
        <v>-0.45041274865684899</v>
      </c>
      <c r="V147" s="192" t="s">
        <v>409</v>
      </c>
      <c r="W147"/>
      <c r="X147"/>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699</v>
      </c>
      <c r="M148" s="192" t="s">
        <v>409</v>
      </c>
      <c r="N148" s="192" t="s">
        <v>409</v>
      </c>
      <c r="O148" s="192" t="s">
        <v>409</v>
      </c>
      <c r="P148" s="192" t="s">
        <v>409</v>
      </c>
      <c r="Q148" s="192" t="s">
        <v>409</v>
      </c>
      <c r="R148" s="192" t="s">
        <v>409</v>
      </c>
      <c r="S148" s="192" t="s">
        <v>409</v>
      </c>
      <c r="T148" s="192" t="s">
        <v>409</v>
      </c>
      <c r="U148" s="192" t="s">
        <v>409</v>
      </c>
      <c r="V148" s="192" t="s">
        <v>409</v>
      </c>
      <c r="W148"/>
      <c r="X148"/>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10</v>
      </c>
      <c r="J149" s="242">
        <v>45188</v>
      </c>
      <c r="K149" s="242">
        <v>45308</v>
      </c>
      <c r="L149" s="91" t="s">
        <v>240</v>
      </c>
      <c r="M149" s="192">
        <v>10</v>
      </c>
      <c r="N149" s="192" t="s">
        <v>409</v>
      </c>
      <c r="O149" s="192">
        <v>10</v>
      </c>
      <c r="P149" s="192" t="s">
        <v>409</v>
      </c>
      <c r="Q149" s="192">
        <v>7.5</v>
      </c>
      <c r="R149" s="192" t="s">
        <v>409</v>
      </c>
      <c r="S149" s="192" t="s">
        <v>409</v>
      </c>
      <c r="T149" s="192">
        <v>-8.3201083239896398</v>
      </c>
      <c r="U149" s="192">
        <v>0.94668871499978002</v>
      </c>
      <c r="V149" s="192" t="s">
        <v>409</v>
      </c>
      <c r="W149"/>
      <c r="X149"/>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10</v>
      </c>
      <c r="J150" s="242">
        <v>45188</v>
      </c>
      <c r="K150" s="242">
        <v>45308</v>
      </c>
      <c r="L150" s="91" t="s">
        <v>242</v>
      </c>
      <c r="M150" s="192">
        <v>8</v>
      </c>
      <c r="N150" s="192" t="s">
        <v>409</v>
      </c>
      <c r="O150" s="192">
        <v>10</v>
      </c>
      <c r="P150" s="192" t="s">
        <v>409</v>
      </c>
      <c r="Q150" s="192">
        <v>5.6</v>
      </c>
      <c r="R150" s="192" t="s">
        <v>409</v>
      </c>
      <c r="S150" s="192" t="s">
        <v>409</v>
      </c>
      <c r="T150" s="192">
        <v>0.83343505859375</v>
      </c>
      <c r="U150" s="192">
        <v>0.35846710205077398</v>
      </c>
      <c r="V150" s="192" t="s">
        <v>409</v>
      </c>
      <c r="W150"/>
      <c r="X150"/>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7.8571428571428497</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0</v>
      </c>
      <c r="J151" s="242">
        <v>45188</v>
      </c>
      <c r="K151" s="242">
        <v>45308</v>
      </c>
      <c r="L151" s="91" t="s">
        <v>244</v>
      </c>
      <c r="M151" s="192">
        <v>7.8571428571428497</v>
      </c>
      <c r="N151" s="192" t="s">
        <v>409</v>
      </c>
      <c r="O151" s="192">
        <v>0</v>
      </c>
      <c r="P151" s="192" t="s">
        <v>409</v>
      </c>
      <c r="Q151" s="192">
        <v>5.5</v>
      </c>
      <c r="R151" s="192" t="s">
        <v>409</v>
      </c>
      <c r="S151" s="192" t="s">
        <v>409</v>
      </c>
      <c r="T151" s="192">
        <v>-0.57440614700317405</v>
      </c>
      <c r="U151" s="192">
        <v>-0.68911695480346702</v>
      </c>
      <c r="V151" s="192" t="s">
        <v>409</v>
      </c>
      <c r="W151"/>
      <c r="X151"/>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0.14285714285714199</v>
      </c>
      <c r="I152" s="191" t="e"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#N/A</v>
      </c>
      <c r="J152" s="242">
        <v>45188</v>
      </c>
      <c r="K152" s="242">
        <v>45218</v>
      </c>
      <c r="L152" s="91" t="s">
        <v>246</v>
      </c>
      <c r="M152" s="192">
        <v>0.14285714285714199</v>
      </c>
      <c r="N152" s="192" t="s">
        <v>409</v>
      </c>
      <c r="O152" s="192" t="s">
        <v>409</v>
      </c>
      <c r="P152" s="192" t="s">
        <v>409</v>
      </c>
      <c r="Q152" s="192">
        <v>0.1</v>
      </c>
      <c r="R152" s="192" t="s">
        <v>409</v>
      </c>
      <c r="S152" s="192" t="s">
        <v>409</v>
      </c>
      <c r="T152" s="192" t="s">
        <v>409</v>
      </c>
      <c r="U152" s="192" t="s">
        <v>409</v>
      </c>
      <c r="V152" s="192" t="s">
        <v>409</v>
      </c>
      <c r="W152"/>
      <c r="X152"/>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t="e"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#N/A</v>
      </c>
      <c r="J153" s="242">
        <v>45163</v>
      </c>
      <c r="K153" s="242">
        <v>45218</v>
      </c>
      <c r="L153" s="91" t="s">
        <v>248</v>
      </c>
      <c r="M153" s="192">
        <v>0.14285714285714199</v>
      </c>
      <c r="N153" s="192" t="s">
        <v>409</v>
      </c>
      <c r="O153" s="192" t="s">
        <v>409</v>
      </c>
      <c r="P153" s="192" t="s">
        <v>409</v>
      </c>
      <c r="Q153" s="192">
        <v>0.1</v>
      </c>
      <c r="R153" s="192" t="s">
        <v>409</v>
      </c>
      <c r="S153" s="192" t="s">
        <v>409</v>
      </c>
      <c r="T153" s="192" t="s">
        <v>409</v>
      </c>
      <c r="U153" s="192" t="s">
        <v>409</v>
      </c>
      <c r="V153" s="192" t="s">
        <v>409</v>
      </c>
      <c r="W153"/>
      <c r="X153"/>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7.5714285714285703</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45188</v>
      </c>
      <c r="K154" s="242">
        <v>45014</v>
      </c>
      <c r="L154" s="91" t="s">
        <v>250</v>
      </c>
      <c r="M154" s="192">
        <v>7.5714285714285703</v>
      </c>
      <c r="N154" s="192" t="s">
        <v>409</v>
      </c>
      <c r="O154" s="192" t="s">
        <v>409</v>
      </c>
      <c r="P154" s="192" t="s">
        <v>409</v>
      </c>
      <c r="Q154" s="192">
        <v>5.3</v>
      </c>
      <c r="R154" s="192" t="s">
        <v>409</v>
      </c>
      <c r="S154" s="192" t="s">
        <v>409</v>
      </c>
      <c r="T154" s="192" t="s">
        <v>409</v>
      </c>
      <c r="U154" s="192" t="s">
        <v>409</v>
      </c>
      <c r="V154" s="192" t="s">
        <v>409</v>
      </c>
      <c r="W154"/>
      <c r="X154"/>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4.8571428571428497</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45188</v>
      </c>
      <c r="K155" s="242">
        <v>45014</v>
      </c>
      <c r="L155" s="91" t="s">
        <v>252</v>
      </c>
      <c r="M155" s="192">
        <v>4.8571428571428497</v>
      </c>
      <c r="N155" s="192" t="s">
        <v>409</v>
      </c>
      <c r="O155" s="192" t="s">
        <v>409</v>
      </c>
      <c r="P155" s="192" t="s">
        <v>409</v>
      </c>
      <c r="Q155" s="192">
        <v>3.4</v>
      </c>
      <c r="R155" s="192" t="s">
        <v>409</v>
      </c>
      <c r="S155" s="192" t="s">
        <v>409</v>
      </c>
      <c r="T155" s="192" t="s">
        <v>409</v>
      </c>
      <c r="U155" s="192" t="s">
        <v>409</v>
      </c>
      <c r="V155" s="192" t="s">
        <v>409</v>
      </c>
      <c r="W155"/>
      <c r="X155"/>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t="e"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#N/A</v>
      </c>
      <c r="J156" s="242">
        <v>45163</v>
      </c>
      <c r="K156" s="242">
        <v>45218</v>
      </c>
      <c r="L156" s="91" t="s">
        <v>254</v>
      </c>
      <c r="M156" s="192">
        <v>0.42857142857142799</v>
      </c>
      <c r="N156" s="192" t="s">
        <v>409</v>
      </c>
      <c r="O156" s="192" t="s">
        <v>409</v>
      </c>
      <c r="P156" s="192" t="s">
        <v>409</v>
      </c>
      <c r="Q156" s="192">
        <v>0.3</v>
      </c>
      <c r="R156" s="192" t="s">
        <v>409</v>
      </c>
      <c r="S156" s="192" t="s">
        <v>409</v>
      </c>
      <c r="T156" s="192" t="s">
        <v>409</v>
      </c>
      <c r="U156" s="192" t="s">
        <v>409</v>
      </c>
      <c r="V156" s="192" t="s">
        <v>409</v>
      </c>
      <c r="W156"/>
      <c r="X156"/>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v>1.9</v>
      </c>
      <c r="R157" s="192" t="s">
        <v>409</v>
      </c>
      <c r="S157" s="192" t="s">
        <v>409</v>
      </c>
      <c r="T157" s="192" t="s">
        <v>409</v>
      </c>
      <c r="U157" s="192" t="s">
        <v>409</v>
      </c>
      <c r="V157" s="192" t="s">
        <v>409</v>
      </c>
      <c r="W157"/>
      <c r="X157"/>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8.7013956187663197</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10</v>
      </c>
      <c r="J158" s="242">
        <v>44860</v>
      </c>
      <c r="K158" s="242">
        <v>45308</v>
      </c>
      <c r="L158" s="91" t="s">
        <v>258</v>
      </c>
      <c r="M158" s="192">
        <v>7.5714285714285703</v>
      </c>
      <c r="N158" s="192" t="s">
        <v>409</v>
      </c>
      <c r="O158" s="192">
        <v>10</v>
      </c>
      <c r="P158" s="192" t="s">
        <v>409</v>
      </c>
      <c r="Q158" s="192">
        <v>5.3</v>
      </c>
      <c r="R158" s="192" t="s">
        <v>409</v>
      </c>
      <c r="S158" s="192" t="s">
        <v>409</v>
      </c>
      <c r="T158" s="192">
        <v>3.1672137656133801</v>
      </c>
      <c r="U158" s="192">
        <v>0.57938181619722995</v>
      </c>
      <c r="V158" s="192" t="s">
        <v>409</v>
      </c>
      <c r="W158"/>
      <c r="X158"/>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3.627395898664715</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3.71428571428571</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3.5425387322902799</v>
      </c>
      <c r="J159" s="242">
        <v>45188</v>
      </c>
      <c r="K159" s="242">
        <v>45308</v>
      </c>
      <c r="L159" s="91" t="s">
        <v>260</v>
      </c>
      <c r="M159" s="192">
        <v>3.71428571428571</v>
      </c>
      <c r="N159" s="192" t="s">
        <v>409</v>
      </c>
      <c r="O159" s="192">
        <v>3.5425387322902799</v>
      </c>
      <c r="P159" s="192" t="s">
        <v>409</v>
      </c>
      <c r="Q159" s="192">
        <v>2.6</v>
      </c>
      <c r="R159" s="192" t="s">
        <v>409</v>
      </c>
      <c r="S159" s="192" t="s">
        <v>409</v>
      </c>
      <c r="T159" s="192">
        <v>0.17712693661451401</v>
      </c>
      <c r="U159" s="192">
        <v>-1.7548352479934901E-2</v>
      </c>
      <c r="V159" s="192" t="s">
        <v>409</v>
      </c>
      <c r="W159"/>
      <c r="X159"/>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4.71428571428571</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45188</v>
      </c>
      <c r="K160" s="242">
        <v>45308</v>
      </c>
      <c r="L160" s="91" t="s">
        <v>262</v>
      </c>
      <c r="M160" s="192">
        <v>4.71428571428571</v>
      </c>
      <c r="N160" s="192" t="s">
        <v>409</v>
      </c>
      <c r="O160" s="192">
        <v>0</v>
      </c>
      <c r="P160" s="192" t="s">
        <v>409</v>
      </c>
      <c r="Q160" s="192">
        <v>3.3</v>
      </c>
      <c r="R160" s="192" t="s">
        <v>409</v>
      </c>
      <c r="S160" s="192" t="s">
        <v>409</v>
      </c>
      <c r="T160" s="192">
        <v>-0.48761613790893599</v>
      </c>
      <c r="U160" s="192">
        <v>-7.6913833618159604E-3</v>
      </c>
      <c r="V160" s="192" t="s">
        <v>409</v>
      </c>
      <c r="W160"/>
      <c r="X160"/>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5.1428571428571397</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45188</v>
      </c>
      <c r="K161" s="242">
        <v>45308</v>
      </c>
      <c r="L161" s="91" t="s">
        <v>264</v>
      </c>
      <c r="M161" s="192">
        <v>5.1428571428571397</v>
      </c>
      <c r="N161" s="192" t="s">
        <v>409</v>
      </c>
      <c r="O161" s="192">
        <v>0</v>
      </c>
      <c r="P161" s="192" t="s">
        <v>409</v>
      </c>
      <c r="Q161" s="192">
        <v>3.6</v>
      </c>
      <c r="R161" s="192" t="s">
        <v>409</v>
      </c>
      <c r="S161" s="192" t="s">
        <v>409</v>
      </c>
      <c r="T161" s="192">
        <v>-0.69258971842378403</v>
      </c>
      <c r="U161" s="192">
        <v>-0.38503545068946698</v>
      </c>
      <c r="V161" s="192" t="s">
        <v>409</v>
      </c>
      <c r="W161"/>
      <c r="X161"/>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45163</v>
      </c>
      <c r="K162" s="242">
        <v>45014</v>
      </c>
      <c r="L162" s="91" t="s">
        <v>266</v>
      </c>
      <c r="M162" s="192">
        <v>5.8571428571428497</v>
      </c>
      <c r="N162" s="192" t="s">
        <v>409</v>
      </c>
      <c r="O162" s="192" t="s">
        <v>409</v>
      </c>
      <c r="P162" s="192" t="s">
        <v>409</v>
      </c>
      <c r="Q162" s="192">
        <v>4.0999999999999996</v>
      </c>
      <c r="R162" s="192" t="s">
        <v>409</v>
      </c>
      <c r="S162" s="192" t="s">
        <v>409</v>
      </c>
      <c r="T162" s="192" t="s">
        <v>409</v>
      </c>
      <c r="U162" s="192" t="s">
        <v>409</v>
      </c>
      <c r="V162" s="192" t="s">
        <v>409</v>
      </c>
      <c r="W162"/>
      <c r="X162"/>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9.2857142857142794</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45188</v>
      </c>
      <c r="K163" s="242">
        <v>45014</v>
      </c>
      <c r="L163" s="91" t="s">
        <v>268</v>
      </c>
      <c r="M163" s="192">
        <v>9.2857142857142794</v>
      </c>
      <c r="N163" s="192" t="s">
        <v>409</v>
      </c>
      <c r="O163" s="192" t="s">
        <v>409</v>
      </c>
      <c r="P163" s="192" t="s">
        <v>409</v>
      </c>
      <c r="Q163" s="192">
        <v>6.5</v>
      </c>
      <c r="R163" s="192" t="s">
        <v>409</v>
      </c>
      <c r="S163" s="192" t="s">
        <v>409</v>
      </c>
      <c r="T163" s="192" t="s">
        <v>409</v>
      </c>
      <c r="U163" s="192" t="s">
        <v>409</v>
      </c>
      <c r="V163" s="192" t="s">
        <v>409</v>
      </c>
      <c r="W163"/>
      <c r="X163"/>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0.85714285714285499</v>
      </c>
      <c r="I164" s="191" t="e"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#N/A</v>
      </c>
      <c r="J164" s="242">
        <v>45188</v>
      </c>
      <c r="K164" s="242">
        <v>44753</v>
      </c>
      <c r="L164" s="91" t="s">
        <v>270</v>
      </c>
      <c r="M164" s="192">
        <v>0.85714285714285499</v>
      </c>
      <c r="N164" s="192" t="s">
        <v>409</v>
      </c>
      <c r="O164" s="192" t="s">
        <v>409</v>
      </c>
      <c r="P164" s="192" t="s">
        <v>409</v>
      </c>
      <c r="Q164" s="192">
        <v>0.6</v>
      </c>
      <c r="R164" s="192" t="s">
        <v>409</v>
      </c>
      <c r="S164" s="192" t="s">
        <v>409</v>
      </c>
      <c r="T164" s="192" t="s">
        <v>409</v>
      </c>
      <c r="U164" s="192" t="s">
        <v>409</v>
      </c>
      <c r="V164" s="192" t="s">
        <v>409</v>
      </c>
      <c r="W164"/>
      <c r="X164"/>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t="e">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#N/A</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t="e"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#N/A</v>
      </c>
      <c r="J165" s="242" t="s">
        <v>409</v>
      </c>
      <c r="K165" s="242">
        <v>45218</v>
      </c>
      <c r="L165" s="91" t="s">
        <v>700</v>
      </c>
      <c r="M165" s="192" t="s">
        <v>409</v>
      </c>
      <c r="N165" s="192" t="s">
        <v>409</v>
      </c>
      <c r="O165" s="192" t="s">
        <v>409</v>
      </c>
      <c r="P165" s="192" t="s">
        <v>409</v>
      </c>
      <c r="Q165" s="192" t="s">
        <v>409</v>
      </c>
      <c r="R165" s="192" t="s">
        <v>409</v>
      </c>
      <c r="S165" s="192" t="s">
        <v>409</v>
      </c>
      <c r="T165" s="192" t="s">
        <v>409</v>
      </c>
      <c r="U165" s="192" t="s">
        <v>409</v>
      </c>
      <c r="V165" s="192" t="s">
        <v>409</v>
      </c>
      <c r="W165"/>
      <c r="X165"/>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6.5714285714285703</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45188</v>
      </c>
      <c r="K166" s="242">
        <v>45014</v>
      </c>
      <c r="L166" s="91" t="s">
        <v>271</v>
      </c>
      <c r="M166" s="192">
        <v>6.5714285714285703</v>
      </c>
      <c r="N166" s="192" t="s">
        <v>409</v>
      </c>
      <c r="O166" s="192" t="s">
        <v>409</v>
      </c>
      <c r="P166" s="192" t="s">
        <v>409</v>
      </c>
      <c r="Q166" s="192">
        <v>4.5999999999999996</v>
      </c>
      <c r="R166" s="192" t="s">
        <v>409</v>
      </c>
      <c r="S166" s="192" t="s">
        <v>409</v>
      </c>
      <c r="T166" s="192" t="s">
        <v>409</v>
      </c>
      <c r="U166" s="192" t="s">
        <v>409</v>
      </c>
      <c r="V166" s="192" t="s">
        <v>409</v>
      </c>
      <c r="W166"/>
      <c r="X166"/>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1.28571428571428</v>
      </c>
      <c r="I167" s="191" t="e"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#N/A</v>
      </c>
      <c r="J167" s="242">
        <v>45188</v>
      </c>
      <c r="K167" s="242">
        <v>45218</v>
      </c>
      <c r="L167" s="91" t="s">
        <v>273</v>
      </c>
      <c r="M167" s="192">
        <v>1.28571428571428</v>
      </c>
      <c r="N167" s="192" t="s">
        <v>409</v>
      </c>
      <c r="O167" s="192" t="s">
        <v>409</v>
      </c>
      <c r="P167" s="192" t="s">
        <v>409</v>
      </c>
      <c r="Q167" s="192">
        <v>0.9</v>
      </c>
      <c r="R167" s="192" t="s">
        <v>409</v>
      </c>
      <c r="S167" s="192" t="s">
        <v>409</v>
      </c>
      <c r="T167" s="192" t="s">
        <v>409</v>
      </c>
      <c r="U167" s="192" t="s">
        <v>409</v>
      </c>
      <c r="V167" s="192" t="s">
        <v>409</v>
      </c>
      <c r="W167"/>
      <c r="X167"/>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7.1713716560063601</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10</v>
      </c>
      <c r="J168" s="242">
        <v>45019</v>
      </c>
      <c r="K168" s="242">
        <v>45308</v>
      </c>
      <c r="L168" s="91" t="s">
        <v>275</v>
      </c>
      <c r="M168" s="192">
        <v>5.1428571428571397</v>
      </c>
      <c r="N168" s="192" t="s">
        <v>409</v>
      </c>
      <c r="O168" s="192">
        <v>10</v>
      </c>
      <c r="P168" s="192" t="s">
        <v>409</v>
      </c>
      <c r="Q168" s="192">
        <v>3.6</v>
      </c>
      <c r="R168" s="192" t="s">
        <v>409</v>
      </c>
      <c r="S168" s="192" t="s">
        <v>409</v>
      </c>
      <c r="T168" s="192">
        <v>0.64037889999999997</v>
      </c>
      <c r="U168" s="192">
        <v>-5.2825793655395997E-2</v>
      </c>
      <c r="V168" s="192" t="s">
        <v>409</v>
      </c>
      <c r="W168"/>
      <c r="X168"/>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7.3678839761300665</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5.4285714285714199</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10</v>
      </c>
      <c r="J169" s="242">
        <v>45188</v>
      </c>
      <c r="K169" s="242">
        <v>45259</v>
      </c>
      <c r="L169" s="91" t="s">
        <v>701</v>
      </c>
      <c r="M169" s="192">
        <v>5.4285714285714199</v>
      </c>
      <c r="N169" s="192" t="s">
        <v>409</v>
      </c>
      <c r="O169" s="192">
        <v>0</v>
      </c>
      <c r="P169" s="192">
        <v>10</v>
      </c>
      <c r="Q169" s="192">
        <v>3.8</v>
      </c>
      <c r="R169" s="192" t="s">
        <v>409</v>
      </c>
      <c r="S169" s="192" t="s">
        <v>409</v>
      </c>
      <c r="T169" s="192">
        <v>-6.4708183780785897E-2</v>
      </c>
      <c r="U169" s="192">
        <v>0</v>
      </c>
      <c r="V169" s="192" t="s">
        <v>855</v>
      </c>
      <c r="W169"/>
      <c r="X169"/>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702</v>
      </c>
      <c r="M170" s="192" t="s">
        <v>409</v>
      </c>
      <c r="N170" s="192" t="s">
        <v>409</v>
      </c>
      <c r="O170" s="192" t="s">
        <v>409</v>
      </c>
      <c r="P170" s="192" t="s">
        <v>409</v>
      </c>
      <c r="Q170" s="192" t="s">
        <v>409</v>
      </c>
      <c r="R170" s="192" t="s">
        <v>409</v>
      </c>
      <c r="S170" s="192" t="s">
        <v>409</v>
      </c>
      <c r="T170" s="192" t="s">
        <v>409</v>
      </c>
      <c r="U170" s="192" t="s">
        <v>409</v>
      </c>
      <c r="V170" s="192" t="s">
        <v>409</v>
      </c>
      <c r="W170"/>
      <c r="X170"/>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t="e"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#N/A</v>
      </c>
      <c r="J171" s="242">
        <v>44753</v>
      </c>
      <c r="K171" s="242">
        <v>44753</v>
      </c>
      <c r="L171" s="91" t="s">
        <v>277</v>
      </c>
      <c r="M171" s="192">
        <v>1.71428571428571</v>
      </c>
      <c r="N171" s="192" t="s">
        <v>409</v>
      </c>
      <c r="O171" s="192" t="s">
        <v>409</v>
      </c>
      <c r="P171" s="192" t="s">
        <v>409</v>
      </c>
      <c r="Q171" s="192">
        <v>1.2</v>
      </c>
      <c r="R171" s="192" t="s">
        <v>409</v>
      </c>
      <c r="S171" s="192" t="s">
        <v>409</v>
      </c>
      <c r="T171" s="192" t="s">
        <v>409</v>
      </c>
      <c r="U171" s="192" t="s">
        <v>409</v>
      </c>
      <c r="V171" s="192" t="s">
        <v>409</v>
      </c>
      <c r="W171"/>
      <c r="X171"/>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2.5714285714285698</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v>
      </c>
      <c r="J172" s="242">
        <v>45188</v>
      </c>
      <c r="K172" s="242">
        <v>45308</v>
      </c>
      <c r="L172" s="91" t="s">
        <v>279</v>
      </c>
      <c r="M172" s="192">
        <v>2.5714285714285698</v>
      </c>
      <c r="N172" s="192" t="s">
        <v>409</v>
      </c>
      <c r="O172" s="192">
        <v>0</v>
      </c>
      <c r="P172" s="192" t="s">
        <v>409</v>
      </c>
      <c r="Q172" s="192">
        <v>1.8</v>
      </c>
      <c r="R172" s="192" t="s">
        <v>409</v>
      </c>
      <c r="S172" s="192" t="s">
        <v>409</v>
      </c>
      <c r="T172" s="192">
        <v>-1.5125655040759901E-2</v>
      </c>
      <c r="U172" s="192">
        <v>-0.13375014372925201</v>
      </c>
      <c r="V172" s="192" t="s">
        <v>409</v>
      </c>
      <c r="W172"/>
      <c r="X172"/>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t="e"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#N/A</v>
      </c>
      <c r="J173" s="242">
        <v>45163</v>
      </c>
      <c r="K173" s="242">
        <v>44887</v>
      </c>
      <c r="L173" s="91" t="s">
        <v>281</v>
      </c>
      <c r="M173" s="192">
        <v>2.1428571428571401</v>
      </c>
      <c r="N173" s="192" t="s">
        <v>409</v>
      </c>
      <c r="O173" s="192" t="s">
        <v>409</v>
      </c>
      <c r="P173" s="192" t="s">
        <v>409</v>
      </c>
      <c r="Q173" s="192">
        <v>1.5</v>
      </c>
      <c r="R173" s="192" t="s">
        <v>409</v>
      </c>
      <c r="S173" s="192" t="s">
        <v>409</v>
      </c>
      <c r="T173" s="192" t="s">
        <v>409</v>
      </c>
      <c r="U173" s="192" t="s">
        <v>409</v>
      </c>
      <c r="V173" s="192" t="s">
        <v>409</v>
      </c>
      <c r="W173"/>
      <c r="X173"/>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9.2857142857142794</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0</v>
      </c>
      <c r="J174" s="242">
        <v>45188</v>
      </c>
      <c r="K174" s="242">
        <v>45308</v>
      </c>
      <c r="L174" s="91" t="s">
        <v>283</v>
      </c>
      <c r="M174" s="192">
        <v>9.2857142857142794</v>
      </c>
      <c r="N174" s="192" t="s">
        <v>409</v>
      </c>
      <c r="O174" s="192">
        <v>0</v>
      </c>
      <c r="P174" s="192" t="s">
        <v>409</v>
      </c>
      <c r="Q174" s="192">
        <v>6.5</v>
      </c>
      <c r="R174" s="192" t="s">
        <v>409</v>
      </c>
      <c r="S174" s="192" t="s">
        <v>409</v>
      </c>
      <c r="T174" s="192">
        <v>-3.9380016034269101</v>
      </c>
      <c r="U174" s="192">
        <v>-1.3689643820431201</v>
      </c>
      <c r="V174" s="192" t="s">
        <v>409</v>
      </c>
      <c r="W174"/>
      <c r="X174"/>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t="e"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#N/A</v>
      </c>
      <c r="J175" s="242">
        <v>45163</v>
      </c>
      <c r="K175" s="242">
        <v>44753</v>
      </c>
      <c r="L175" s="91" t="s">
        <v>285</v>
      </c>
      <c r="M175" s="192">
        <v>1.5714285714285701</v>
      </c>
      <c r="N175" s="192" t="s">
        <v>409</v>
      </c>
      <c r="O175" s="192" t="s">
        <v>409</v>
      </c>
      <c r="P175" s="192" t="s">
        <v>409</v>
      </c>
      <c r="Q175" s="192">
        <v>1.1000000000000001</v>
      </c>
      <c r="R175" s="192" t="s">
        <v>409</v>
      </c>
      <c r="S175" s="192" t="s">
        <v>409</v>
      </c>
      <c r="T175" s="192" t="s">
        <v>409</v>
      </c>
      <c r="U175" s="192" t="s">
        <v>409</v>
      </c>
      <c r="V175" s="192" t="s">
        <v>409</v>
      </c>
      <c r="W175"/>
      <c r="X175"/>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9.7100831245522397</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9.4285714285714199</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45188</v>
      </c>
      <c r="K176" s="242">
        <v>45308</v>
      </c>
      <c r="L176" s="91" t="s">
        <v>287</v>
      </c>
      <c r="M176" s="192">
        <v>9.4285714285714199</v>
      </c>
      <c r="N176" s="192" t="s">
        <v>409</v>
      </c>
      <c r="O176" s="192">
        <v>10</v>
      </c>
      <c r="P176" s="192" t="s">
        <v>409</v>
      </c>
      <c r="Q176" s="192">
        <v>6.6</v>
      </c>
      <c r="R176" s="192" t="s">
        <v>409</v>
      </c>
      <c r="S176" s="192" t="s">
        <v>409</v>
      </c>
      <c r="T176" s="192">
        <v>2.6895107251096801</v>
      </c>
      <c r="U176" s="192">
        <v>1.69928254504166</v>
      </c>
      <c r="V176" s="192" t="s">
        <v>409</v>
      </c>
      <c r="W176"/>
      <c r="X176"/>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9.5618288746751485</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9.1428571428571406</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10</v>
      </c>
      <c r="J177" s="242">
        <v>45188</v>
      </c>
      <c r="K177" s="242">
        <v>45308</v>
      </c>
      <c r="L177" s="91" t="s">
        <v>289</v>
      </c>
      <c r="M177" s="192">
        <v>9.1428571428571406</v>
      </c>
      <c r="N177" s="192" t="s">
        <v>409</v>
      </c>
      <c r="O177" s="192">
        <v>10</v>
      </c>
      <c r="P177" s="192" t="s">
        <v>409</v>
      </c>
      <c r="Q177" s="192">
        <v>6.4</v>
      </c>
      <c r="R177" s="192" t="s">
        <v>409</v>
      </c>
      <c r="S177" s="192" t="s">
        <v>409</v>
      </c>
      <c r="T177" s="192">
        <v>0.83972644805908203</v>
      </c>
      <c r="U177" s="192">
        <v>-0.36870861053466802</v>
      </c>
      <c r="V177" s="192" t="s">
        <v>409</v>
      </c>
      <c r="W177"/>
      <c r="X177"/>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t="e"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#N/A</v>
      </c>
      <c r="J178" s="242">
        <v>45163</v>
      </c>
      <c r="K178" s="242">
        <v>45218</v>
      </c>
      <c r="L178" s="91" t="s">
        <v>291</v>
      </c>
      <c r="M178" s="192">
        <v>0.14285714285714199</v>
      </c>
      <c r="N178" s="192" t="s">
        <v>409</v>
      </c>
      <c r="O178" s="192" t="s">
        <v>409</v>
      </c>
      <c r="P178" s="192" t="s">
        <v>409</v>
      </c>
      <c r="Q178" s="192">
        <v>0.1</v>
      </c>
      <c r="R178" s="192" t="s">
        <v>409</v>
      </c>
      <c r="S178" s="192" t="s">
        <v>409</v>
      </c>
      <c r="T178" s="192" t="s">
        <v>409</v>
      </c>
      <c r="U178" s="192" t="s">
        <v>409</v>
      </c>
      <c r="V178" s="192" t="s">
        <v>409</v>
      </c>
      <c r="W178"/>
      <c r="X178"/>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8.4285714285714199</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45188</v>
      </c>
      <c r="K179" s="242">
        <v>45014</v>
      </c>
      <c r="L179" s="91" t="s">
        <v>293</v>
      </c>
      <c r="M179" s="192">
        <v>8.4285714285714199</v>
      </c>
      <c r="N179" s="192" t="s">
        <v>409</v>
      </c>
      <c r="O179" s="192" t="s">
        <v>409</v>
      </c>
      <c r="P179" s="192" t="s">
        <v>409</v>
      </c>
      <c r="Q179" s="192">
        <v>5.9</v>
      </c>
      <c r="R179" s="192" t="s">
        <v>409</v>
      </c>
      <c r="S179" s="192" t="s">
        <v>409</v>
      </c>
      <c r="T179" s="192" t="s">
        <v>409</v>
      </c>
      <c r="U179" s="192" t="s">
        <v>409</v>
      </c>
      <c r="V179" s="192" t="s">
        <v>409</v>
      </c>
      <c r="W179"/>
      <c r="X179"/>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45188</v>
      </c>
      <c r="K180" s="242">
        <v>45308</v>
      </c>
      <c r="L180" s="91" t="s">
        <v>295</v>
      </c>
      <c r="M180" s="192">
        <v>10</v>
      </c>
      <c r="N180" s="192" t="s">
        <v>409</v>
      </c>
      <c r="O180" s="192">
        <v>0</v>
      </c>
      <c r="P180" s="192" t="s">
        <v>409</v>
      </c>
      <c r="Q180" s="192">
        <v>7.1</v>
      </c>
      <c r="R180" s="192" t="s">
        <v>409</v>
      </c>
      <c r="S180" s="192" t="s">
        <v>409</v>
      </c>
      <c r="T180" s="192">
        <v>-0.52687279704641898</v>
      </c>
      <c r="U180" s="192">
        <v>-0.33537502108827899</v>
      </c>
      <c r="V180" s="192" t="s">
        <v>409</v>
      </c>
      <c r="W180"/>
      <c r="X180"/>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1.7937293483671246</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0.50049455169677504</v>
      </c>
      <c r="J181" s="242">
        <v>45163</v>
      </c>
      <c r="K181" s="242">
        <v>45308</v>
      </c>
      <c r="L181" s="91" t="s">
        <v>297</v>
      </c>
      <c r="M181" s="192">
        <v>6.4285714285714199</v>
      </c>
      <c r="N181" s="192" t="s">
        <v>409</v>
      </c>
      <c r="O181" s="192">
        <v>0.50049455169677504</v>
      </c>
      <c r="P181" s="192" t="s">
        <v>409</v>
      </c>
      <c r="Q181" s="192">
        <v>4.5</v>
      </c>
      <c r="R181" s="192" t="s">
        <v>409</v>
      </c>
      <c r="S181" s="192" t="s">
        <v>409</v>
      </c>
      <c r="T181" s="192">
        <v>-0.22278800000000001</v>
      </c>
      <c r="U181" s="192">
        <v>2.5024727584838799E-2</v>
      </c>
      <c r="V181" s="192" t="s">
        <v>409</v>
      </c>
      <c r="W181"/>
      <c r="X181"/>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t="e"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#N/A</v>
      </c>
      <c r="J182" s="242" t="s">
        <v>409</v>
      </c>
      <c r="K182" s="242">
        <v>45218</v>
      </c>
      <c r="L182" s="91" t="s">
        <v>703</v>
      </c>
      <c r="M182" s="192" t="s">
        <v>409</v>
      </c>
      <c r="N182" s="192" t="s">
        <v>409</v>
      </c>
      <c r="O182" s="192" t="s">
        <v>409</v>
      </c>
      <c r="P182" s="192" t="s">
        <v>409</v>
      </c>
      <c r="Q182" s="192" t="s">
        <v>409</v>
      </c>
      <c r="R182" s="192" t="s">
        <v>409</v>
      </c>
      <c r="S182" s="192" t="s">
        <v>409</v>
      </c>
      <c r="T182" s="192" t="s">
        <v>409</v>
      </c>
      <c r="U182" s="192" t="s">
        <v>409</v>
      </c>
      <c r="V182" s="192" t="s">
        <v>409</v>
      </c>
      <c r="W182"/>
      <c r="X182"/>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9.105598639025299</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8.2911926575019397</v>
      </c>
      <c r="J183" s="242">
        <v>45188</v>
      </c>
      <c r="K183" s="242">
        <v>45308</v>
      </c>
      <c r="L183" s="91" t="s">
        <v>299</v>
      </c>
      <c r="M183" s="192">
        <v>10</v>
      </c>
      <c r="N183" s="192" t="s">
        <v>409</v>
      </c>
      <c r="O183" s="192">
        <v>8.2911926575019397</v>
      </c>
      <c r="P183" s="192" t="s">
        <v>409</v>
      </c>
      <c r="Q183" s="192">
        <v>7.4</v>
      </c>
      <c r="R183" s="192" t="s">
        <v>409</v>
      </c>
      <c r="S183" s="192" t="s">
        <v>409</v>
      </c>
      <c r="T183" s="192">
        <v>0.41455963287509701</v>
      </c>
      <c r="U183" s="192">
        <v>-0.243172837447617</v>
      </c>
      <c r="V183" s="192" t="s">
        <v>409</v>
      </c>
      <c r="W183"/>
      <c r="X183"/>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0</v>
      </c>
      <c r="J184" s="242">
        <v>45019</v>
      </c>
      <c r="K184" s="242">
        <v>44753</v>
      </c>
      <c r="L184" s="91" t="s">
        <v>301</v>
      </c>
      <c r="M184" s="192">
        <v>2.2857142857142798</v>
      </c>
      <c r="N184" s="192" t="s">
        <v>409</v>
      </c>
      <c r="O184" s="192">
        <v>0</v>
      </c>
      <c r="P184" s="192" t="s">
        <v>409</v>
      </c>
      <c r="Q184" s="192">
        <v>1.6</v>
      </c>
      <c r="R184" s="192" t="s">
        <v>409</v>
      </c>
      <c r="S184" s="192" t="s">
        <v>409</v>
      </c>
      <c r="T184" s="192">
        <v>-7.3563432749095006E-2</v>
      </c>
      <c r="U184" s="192">
        <v>0</v>
      </c>
      <c r="V184" s="192" t="s">
        <v>409</v>
      </c>
      <c r="W184"/>
      <c r="X184"/>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45163</v>
      </c>
      <c r="K185" s="242">
        <v>45308</v>
      </c>
      <c r="L185" s="91" t="s">
        <v>303</v>
      </c>
      <c r="M185" s="192">
        <v>10</v>
      </c>
      <c r="N185" s="192" t="s">
        <v>409</v>
      </c>
      <c r="O185" s="192">
        <v>10</v>
      </c>
      <c r="P185" s="192" t="s">
        <v>409</v>
      </c>
      <c r="Q185" s="192">
        <v>9.1</v>
      </c>
      <c r="R185" s="192" t="s">
        <v>409</v>
      </c>
      <c r="S185" s="192" t="s">
        <v>409</v>
      </c>
      <c r="T185" s="192">
        <v>1.2572177985108399</v>
      </c>
      <c r="U185" s="192">
        <v>0.67950777542016305</v>
      </c>
      <c r="V185" s="192" t="s">
        <v>409</v>
      </c>
      <c r="W185"/>
      <c r="X185"/>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4.8894214741716455</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8.4285714285714199</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2.8363575671972199</v>
      </c>
      <c r="J186" s="242">
        <v>45188</v>
      </c>
      <c r="K186" s="242">
        <v>45203</v>
      </c>
      <c r="L186" s="91" t="s">
        <v>304</v>
      </c>
      <c r="M186" s="192">
        <v>8.4285714285714199</v>
      </c>
      <c r="N186" s="192" t="s">
        <v>409</v>
      </c>
      <c r="O186" s="192">
        <v>2.8363575671972199</v>
      </c>
      <c r="P186" s="192" t="s">
        <v>409</v>
      </c>
      <c r="Q186" s="192">
        <v>5.9</v>
      </c>
      <c r="R186" s="192" t="s">
        <v>409</v>
      </c>
      <c r="S186" s="192" t="s">
        <v>409</v>
      </c>
      <c r="T186" s="192">
        <v>0.14181787835986101</v>
      </c>
      <c r="U186" s="192">
        <v>0.11355995171148001</v>
      </c>
      <c r="V186" s="192" t="s">
        <v>409</v>
      </c>
      <c r="W186"/>
      <c r="X186"/>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5.1428571428571397</v>
      </c>
      <c r="I187" s="191" t="e"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#N/A</v>
      </c>
      <c r="J187" s="242">
        <v>45188</v>
      </c>
      <c r="K187" s="242">
        <v>45218</v>
      </c>
      <c r="L187" s="91" t="s">
        <v>306</v>
      </c>
      <c r="M187" s="192">
        <v>5.1428571428571397</v>
      </c>
      <c r="N187" s="192" t="s">
        <v>409</v>
      </c>
      <c r="O187" s="192" t="s">
        <v>409</v>
      </c>
      <c r="P187" s="192" t="s">
        <v>409</v>
      </c>
      <c r="Q187" s="192">
        <v>3.6</v>
      </c>
      <c r="R187" s="192" t="s">
        <v>409</v>
      </c>
      <c r="S187" s="192" t="s">
        <v>409</v>
      </c>
      <c r="T187" s="192" t="s">
        <v>409</v>
      </c>
      <c r="U187" s="192" t="s">
        <v>409</v>
      </c>
      <c r="V187" s="192" t="s">
        <v>409</v>
      </c>
      <c r="W187"/>
      <c r="X187"/>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1.4285714285714199</v>
      </c>
      <c r="I188" s="191" t="e"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#N/A</v>
      </c>
      <c r="J188" s="242">
        <v>45188</v>
      </c>
      <c r="K188" s="242">
        <v>45218</v>
      </c>
      <c r="L188" s="91" t="s">
        <v>307</v>
      </c>
      <c r="M188" s="192">
        <v>1.4285714285714199</v>
      </c>
      <c r="N188" s="192" t="s">
        <v>409</v>
      </c>
      <c r="O188" s="192" t="s">
        <v>409</v>
      </c>
      <c r="P188" s="192" t="s">
        <v>409</v>
      </c>
      <c r="Q188" s="192">
        <v>1</v>
      </c>
      <c r="R188" s="192" t="s">
        <v>409</v>
      </c>
      <c r="S188" s="192" t="s">
        <v>409</v>
      </c>
      <c r="T188" s="192" t="s">
        <v>409</v>
      </c>
      <c r="U188" s="192" t="s">
        <v>409</v>
      </c>
      <c r="V188" s="192" t="s">
        <v>409</v>
      </c>
      <c r="W188"/>
      <c r="X188"/>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t="e"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#N/A</v>
      </c>
      <c r="J189" s="242">
        <v>44753</v>
      </c>
      <c r="K189" s="242">
        <v>45218</v>
      </c>
      <c r="L189" s="91" t="s">
        <v>309</v>
      </c>
      <c r="M189" s="192">
        <v>0.28571428571428598</v>
      </c>
      <c r="N189" s="192" t="s">
        <v>409</v>
      </c>
      <c r="O189" s="192" t="s">
        <v>409</v>
      </c>
      <c r="P189" s="192" t="s">
        <v>409</v>
      </c>
      <c r="Q189" s="192">
        <v>0.2</v>
      </c>
      <c r="R189" s="192" t="s">
        <v>409</v>
      </c>
      <c r="S189" s="192" t="s">
        <v>409</v>
      </c>
      <c r="T189" s="192" t="s">
        <v>409</v>
      </c>
      <c r="U189" s="192" t="s">
        <v>409</v>
      </c>
      <c r="V189" s="192" t="s">
        <v>409</v>
      </c>
      <c r="W189"/>
      <c r="X189"/>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t="e"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#N/A</v>
      </c>
      <c r="J190" s="242">
        <v>45163</v>
      </c>
      <c r="K190" s="242">
        <v>45218</v>
      </c>
      <c r="L190" s="91" t="s">
        <v>311</v>
      </c>
      <c r="M190" s="192">
        <v>0.28571428571428598</v>
      </c>
      <c r="N190" s="192" t="s">
        <v>409</v>
      </c>
      <c r="O190" s="192" t="s">
        <v>409</v>
      </c>
      <c r="P190" s="192" t="s">
        <v>409</v>
      </c>
      <c r="Q190" s="192">
        <v>0.2</v>
      </c>
      <c r="R190" s="192" t="s">
        <v>409</v>
      </c>
      <c r="S190" s="192" t="s">
        <v>409</v>
      </c>
      <c r="T190" s="192" t="s">
        <v>409</v>
      </c>
      <c r="U190" s="192" t="s">
        <v>409</v>
      </c>
      <c r="V190" s="192" t="s">
        <v>409</v>
      </c>
      <c r="W190"/>
      <c r="X190"/>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3.6521352365534421</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8.2857142857142794</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1.6097696983194301</v>
      </c>
      <c r="J191" s="242">
        <v>45188</v>
      </c>
      <c r="K191" s="242">
        <v>45308</v>
      </c>
      <c r="L191" s="91" t="s">
        <v>313</v>
      </c>
      <c r="M191" s="192">
        <v>8.2857142857142794</v>
      </c>
      <c r="N191" s="192" t="s">
        <v>409</v>
      </c>
      <c r="O191" s="192">
        <v>1.6097696983194301</v>
      </c>
      <c r="P191" s="192" t="s">
        <v>409</v>
      </c>
      <c r="Q191" s="192">
        <v>5.8</v>
      </c>
      <c r="R191" s="192" t="s">
        <v>409</v>
      </c>
      <c r="S191" s="192" t="s">
        <v>409</v>
      </c>
      <c r="T191" s="192">
        <v>8.0488484915971298E-2</v>
      </c>
      <c r="U191" s="192">
        <v>-0.90426860849403201</v>
      </c>
      <c r="V191" s="192" t="s">
        <v>409</v>
      </c>
      <c r="W191"/>
      <c r="X191"/>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704</v>
      </c>
      <c r="M192" s="192" t="s">
        <v>409</v>
      </c>
      <c r="N192" s="192" t="s">
        <v>409</v>
      </c>
      <c r="O192" s="192" t="s">
        <v>409</v>
      </c>
      <c r="P192" s="192" t="s">
        <v>409</v>
      </c>
      <c r="Q192" s="192" t="s">
        <v>409</v>
      </c>
      <c r="R192" s="192" t="s">
        <v>409</v>
      </c>
      <c r="S192" s="192" t="s">
        <v>409</v>
      </c>
      <c r="T192" s="192" t="s">
        <v>409</v>
      </c>
      <c r="U192" s="192" t="s">
        <v>409</v>
      </c>
      <c r="V192" s="192" t="s">
        <v>409</v>
      </c>
      <c r="W192"/>
      <c r="X192"/>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45163</v>
      </c>
      <c r="K193" s="242">
        <v>45203</v>
      </c>
      <c r="L193" s="91" t="s">
        <v>315</v>
      </c>
      <c r="M193" s="192">
        <v>2.1428571428571401</v>
      </c>
      <c r="N193" s="192" t="s">
        <v>409</v>
      </c>
      <c r="O193" s="192">
        <v>0</v>
      </c>
      <c r="P193" s="192" t="s">
        <v>409</v>
      </c>
      <c r="Q193" s="192">
        <v>1.5</v>
      </c>
      <c r="R193" s="192" t="s">
        <v>409</v>
      </c>
      <c r="S193" s="192" t="s">
        <v>409</v>
      </c>
      <c r="T193" s="192">
        <v>-5.8318885321750003E-2</v>
      </c>
      <c r="U193" s="192">
        <v>-5.3250567006319999E-2</v>
      </c>
      <c r="V193" s="192" t="s">
        <v>409</v>
      </c>
      <c r="W193"/>
      <c r="X193"/>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9.2857142857142794</v>
      </c>
      <c r="I194" s="191" t="e"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#N/A</v>
      </c>
      <c r="J194" s="242">
        <v>45188</v>
      </c>
      <c r="K194" s="242">
        <v>45201</v>
      </c>
      <c r="L194" s="91" t="s">
        <v>316</v>
      </c>
      <c r="M194" s="192">
        <v>9.2857142857142794</v>
      </c>
      <c r="N194" s="192" t="s">
        <v>409</v>
      </c>
      <c r="O194" s="192" t="s">
        <v>409</v>
      </c>
      <c r="P194" s="192" t="s">
        <v>409</v>
      </c>
      <c r="Q194" s="192">
        <v>6.5</v>
      </c>
      <c r="R194" s="192" t="s">
        <v>409</v>
      </c>
      <c r="S194" s="192" t="s">
        <v>409</v>
      </c>
      <c r="T194" s="192" t="s">
        <v>409</v>
      </c>
      <c r="U194" s="192" t="s">
        <v>409</v>
      </c>
      <c r="V194" s="192" t="s">
        <v>409</v>
      </c>
      <c r="W194"/>
      <c r="X194"/>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705</v>
      </c>
      <c r="M195" s="192" t="s">
        <v>409</v>
      </c>
      <c r="N195" s="192" t="s">
        <v>409</v>
      </c>
      <c r="O195" s="192" t="s">
        <v>409</v>
      </c>
      <c r="P195" s="192" t="s">
        <v>409</v>
      </c>
      <c r="Q195" s="192" t="s">
        <v>409</v>
      </c>
      <c r="R195" s="192" t="s">
        <v>409</v>
      </c>
      <c r="S195" s="192" t="s">
        <v>409</v>
      </c>
      <c r="T195" s="192" t="s">
        <v>409</v>
      </c>
      <c r="U195" s="192" t="s">
        <v>409</v>
      </c>
      <c r="V195" s="192" t="s">
        <v>409</v>
      </c>
      <c r="W195"/>
      <c r="X195"/>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7.7725853606130952</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6.0413083188016996</v>
      </c>
      <c r="J196" s="242">
        <v>45188</v>
      </c>
      <c r="K196" s="242">
        <v>45308</v>
      </c>
      <c r="L196" s="91" t="s">
        <v>318</v>
      </c>
      <c r="M196" s="192">
        <v>10</v>
      </c>
      <c r="N196" s="192" t="s">
        <v>409</v>
      </c>
      <c r="O196" s="192">
        <v>6.0413083188016996</v>
      </c>
      <c r="P196" s="192" t="s">
        <v>409</v>
      </c>
      <c r="Q196" s="192">
        <v>7.1</v>
      </c>
      <c r="R196" s="192" t="s">
        <v>409</v>
      </c>
      <c r="S196" s="192" t="s">
        <v>409</v>
      </c>
      <c r="T196" s="192">
        <v>0.30206541594008501</v>
      </c>
      <c r="U196" s="192">
        <v>0.17998255209511199</v>
      </c>
      <c r="V196" s="192" t="s">
        <v>409</v>
      </c>
      <c r="W196"/>
      <c r="X196"/>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8.71428571428571</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45188</v>
      </c>
      <c r="K197" s="242">
        <v>45308</v>
      </c>
      <c r="L197" s="91" t="s">
        <v>320</v>
      </c>
      <c r="M197" s="192">
        <v>8.71428571428571</v>
      </c>
      <c r="N197" s="192" t="s">
        <v>409</v>
      </c>
      <c r="O197" s="192">
        <v>0</v>
      </c>
      <c r="P197" s="192" t="s">
        <v>409</v>
      </c>
      <c r="Q197" s="192">
        <v>6.1</v>
      </c>
      <c r="R197" s="192" t="s">
        <v>409</v>
      </c>
      <c r="S197" s="192" t="s">
        <v>409</v>
      </c>
      <c r="T197" s="192">
        <v>-2.9760360717769899E-2</v>
      </c>
      <c r="U197" s="192">
        <v>-0.73497390747071001</v>
      </c>
      <c r="V197" s="192" t="s">
        <v>409</v>
      </c>
      <c r="W197"/>
      <c r="X197"/>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2.5714285714285698</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0</v>
      </c>
      <c r="J198" s="242">
        <v>45188</v>
      </c>
      <c r="K198" s="242">
        <v>45014</v>
      </c>
      <c r="L198" s="91" t="s">
        <v>322</v>
      </c>
      <c r="M198" s="192">
        <v>2.5714285714285698</v>
      </c>
      <c r="N198" s="192" t="s">
        <v>409</v>
      </c>
      <c r="O198" s="192">
        <v>0</v>
      </c>
      <c r="P198" s="192" t="s">
        <v>409</v>
      </c>
      <c r="Q198" s="192">
        <v>1.8</v>
      </c>
      <c r="R198" s="192" t="s">
        <v>409</v>
      </c>
      <c r="S198" s="192" t="s">
        <v>409</v>
      </c>
      <c r="T198" s="192">
        <v>-2.5414710516494998E-3</v>
      </c>
      <c r="U198" s="192">
        <v>-2.7617959100949998E-3</v>
      </c>
      <c r="V198" s="192" t="s">
        <v>409</v>
      </c>
      <c r="W198"/>
      <c r="X198"/>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6.5714285714285703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45188</v>
      </c>
      <c r="K199" s="242">
        <v>45308</v>
      </c>
      <c r="L199" s="91" t="s">
        <v>324</v>
      </c>
      <c r="M199" s="192">
        <v>6.5714285714285703</v>
      </c>
      <c r="N199" s="192" t="s">
        <v>409</v>
      </c>
      <c r="O199" s="192">
        <v>0</v>
      </c>
      <c r="P199" s="192" t="s">
        <v>409</v>
      </c>
      <c r="Q199" s="192">
        <v>4.5999999999999996</v>
      </c>
      <c r="R199" s="192" t="s">
        <v>409</v>
      </c>
      <c r="S199" s="192" t="s">
        <v>409</v>
      </c>
      <c r="T199" s="192">
        <v>-0.44962735307100998</v>
      </c>
      <c r="U199" s="192">
        <v>-0.15781823250819799</v>
      </c>
      <c r="V199" s="192" t="s">
        <v>409</v>
      </c>
      <c r="W199"/>
      <c r="X199"/>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2.1428571428571401</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45188</v>
      </c>
      <c r="K200" s="242">
        <v>45014</v>
      </c>
      <c r="L200" s="91" t="s">
        <v>326</v>
      </c>
      <c r="M200" s="192">
        <v>2.1428571428571401</v>
      </c>
      <c r="N200" s="192" t="s">
        <v>409</v>
      </c>
      <c r="O200" s="192" t="s">
        <v>409</v>
      </c>
      <c r="P200" s="192" t="s">
        <v>409</v>
      </c>
      <c r="Q200" s="192">
        <v>1.5</v>
      </c>
      <c r="R200" s="192" t="s">
        <v>409</v>
      </c>
      <c r="S200" s="192" t="s">
        <v>409</v>
      </c>
      <c r="T200" s="192" t="s">
        <v>409</v>
      </c>
      <c r="U200" s="192" t="s">
        <v>409</v>
      </c>
      <c r="V200" s="192" t="s">
        <v>409</v>
      </c>
      <c r="W200"/>
      <c r="X200"/>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8.8571428571428505</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45188</v>
      </c>
      <c r="K201" s="242">
        <v>45308</v>
      </c>
      <c r="L201" s="91" t="s">
        <v>328</v>
      </c>
      <c r="M201" s="192">
        <v>8.8571428571428505</v>
      </c>
      <c r="N201" s="192" t="s">
        <v>409</v>
      </c>
      <c r="O201" s="192">
        <v>0</v>
      </c>
      <c r="P201" s="192" t="s">
        <v>409</v>
      </c>
      <c r="Q201" s="192">
        <v>6.2</v>
      </c>
      <c r="R201" s="192" t="s">
        <v>409</v>
      </c>
      <c r="S201" s="192" t="s">
        <v>409</v>
      </c>
      <c r="T201" s="192">
        <v>-1.00307053588807</v>
      </c>
      <c r="U201" s="192">
        <v>-0.38541619623429901</v>
      </c>
      <c r="V201" s="192" t="s">
        <v>409</v>
      </c>
      <c r="W201"/>
      <c r="X201"/>
      <c r="AF201" s="181"/>
      <c r="AG201" s="181"/>
      <c r="AH201" s="181"/>
      <c r="AI201" s="181"/>
      <c r="AJ201" s="181"/>
      <c r="AK201" s="181"/>
      <c r="AL201" s="181" t="str">
        <f>IFERROR(INDEX('Data Dictionary'!$I$8:$I$36,MATCH(AL7,'Data Dictionary'!$K$8:$K$36,0)),"")</f>
        <v/>
      </c>
      <c r="AM201" s="80" t="str">
        <f>IFERROR(INDEX('Data Dictionary'!$I$8:$I$33,MATCH(AM7,'Data Dictionary'!$M$8:$M$33,0)),"")</f>
        <v/>
      </c>
      <c r="AN201" s="80" t="str">
        <f>IFERROR(INDEX('Data Dictionary'!$I$8:$I$33,MATCH(AN7,'Data Dictionary'!$M$8:$M$33,0)),"")</f>
        <v/>
      </c>
      <c r="AO201" s="80" t="str">
        <f>IFERROR(INDEX('Data Dictionary'!$I$8:$I$33,MATCH(AO7,'Data Dictionary'!$M$8:$M$33,0)),"")</f>
        <v/>
      </c>
      <c r="AP201" s="80" t="str">
        <f>IFERROR(INDEX('Data Dictionary'!$I$8:$I$33,MATCH(AP7,'Data Dictionary'!$M$8:$M$33,0)),"")</f>
        <v/>
      </c>
      <c r="AQ201" s="181" t="str">
        <f>IFERROR(INDEX('Data Dictionary'!$I$8:$I$33,MATCH(AQ7,'Data Dictionary'!$M$8:$M$33,0)),"")</f>
        <v/>
      </c>
      <c r="AR201" s="181" t="str">
        <f>IFERROR(INDEX('Data Dictionary'!$I$8:$I$33,MATCH(AR7,'Data Dictionary'!$M$8:$M$33,0)),"")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7.2857142857142803</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45188</v>
      </c>
      <c r="K202" s="242">
        <v>45014</v>
      </c>
      <c r="L202" s="91" t="s">
        <v>330</v>
      </c>
      <c r="M202" s="192">
        <v>7.2857142857142803</v>
      </c>
      <c r="N202" s="192" t="s">
        <v>409</v>
      </c>
      <c r="O202" s="192" t="s">
        <v>409</v>
      </c>
      <c r="P202" s="192" t="s">
        <v>409</v>
      </c>
      <c r="Q202" s="192">
        <v>5.0999999999999996</v>
      </c>
      <c r="R202" s="192" t="s">
        <v>409</v>
      </c>
      <c r="S202" s="192" t="s">
        <v>409</v>
      </c>
      <c r="T202" s="192" t="s">
        <v>409</v>
      </c>
      <c r="U202" s="192" t="s">
        <v>409</v>
      </c>
      <c r="V202" s="192" t="s">
        <v>409</v>
      </c>
      <c r="W202"/>
      <c r="X202"/>
      <c r="AF202" s="181"/>
      <c r="AG202" s="181"/>
      <c r="AH202" s="181"/>
      <c r="AI202" s="181"/>
      <c r="AJ202" s="181"/>
      <c r="AK202" s="181"/>
      <c r="AL202" s="181" t="str">
        <f>IFERROR(INDEX('Data Dictionary'!$J$8:$J$36,MATCH(AL7,'Data Dictionary'!$K$8:$K$36,0)),"")</f>
        <v/>
      </c>
      <c r="AM202" s="80" t="str">
        <f>IFERROR(INDEX('Data Dictionary'!$J$8:$J$33,MATCH(AM7,'Data Dictionary'!$M$8:$M$33,0)),"")</f>
        <v/>
      </c>
      <c r="AN202" s="80" t="str">
        <f>IFERROR(INDEX('Data Dictionary'!$J$8:$J$33,MATCH(AN7,'Data Dictionary'!$M$8:$M$33,0)),"")</f>
        <v/>
      </c>
      <c r="AO202" s="80" t="str">
        <f>IFERROR(INDEX('Data Dictionary'!$J$8:$J$33,MATCH(AO7,'Data Dictionary'!$M$8:$M$33,0)),"")</f>
        <v/>
      </c>
      <c r="AP202" s="80" t="str">
        <f>IFERROR(INDEX('Data Dictionary'!$J$8:$J$33,MATCH(AP7,'Data Dictionary'!$M$8:$M$33,0)),"")</f>
        <v/>
      </c>
      <c r="AQ202" s="181" t="str">
        <f>IFERROR(INDEX('Data Dictionary'!$J$8:$J$33,MATCH(AQ7,'Data Dictionary'!$M$8:$M$33,0)),"")</f>
        <v/>
      </c>
      <c r="AR202" s="181" t="str">
        <f>IFERROR(INDEX('Data Dictionary'!$J$8:$J$33,MATCH(AR7,'Data Dictionary'!$M$8:$M$33,0)),"")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v>2</v>
      </c>
      <c r="R203" s="192" t="s">
        <v>409</v>
      </c>
      <c r="S203" s="192" t="s">
        <v>409</v>
      </c>
      <c r="T203" s="192" t="s">
        <v>409</v>
      </c>
      <c r="U203" s="192" t="s">
        <v>409</v>
      </c>
      <c r="V203" s="192" t="s">
        <v>409</v>
      </c>
      <c r="W203"/>
      <c r="X203"/>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0</v>
      </c>
      <c r="J204" s="242">
        <v>45019</v>
      </c>
      <c r="K204" s="242">
        <v>44753</v>
      </c>
      <c r="L204" s="91" t="s">
        <v>334</v>
      </c>
      <c r="M204" s="192">
        <v>3.5714285714285698</v>
      </c>
      <c r="N204" s="192" t="s">
        <v>409</v>
      </c>
      <c r="O204" s="192">
        <v>0</v>
      </c>
      <c r="P204" s="192" t="s">
        <v>409</v>
      </c>
      <c r="Q204" s="192">
        <v>2.5</v>
      </c>
      <c r="R204" s="192" t="s">
        <v>409</v>
      </c>
      <c r="S204" s="192" t="s">
        <v>409</v>
      </c>
      <c r="T204" s="192">
        <v>-1.9862907063335E-2</v>
      </c>
      <c r="U204" s="192">
        <v>-2.7884359092456E-3</v>
      </c>
      <c r="V204" s="192" t="s">
        <v>409</v>
      </c>
      <c r="W204"/>
      <c r="X204"/>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0</v>
      </c>
      <c r="J205" s="242">
        <v>45163</v>
      </c>
      <c r="K205" s="242">
        <v>45308</v>
      </c>
      <c r="L205" s="91" t="s">
        <v>335</v>
      </c>
      <c r="M205" s="192">
        <v>2.4285714285714199</v>
      </c>
      <c r="N205" s="192">
        <v>0</v>
      </c>
      <c r="O205" s="192" t="s">
        <v>409</v>
      </c>
      <c r="P205" s="192" t="s">
        <v>409</v>
      </c>
      <c r="Q205" s="192">
        <v>1.7</v>
      </c>
      <c r="R205" s="192">
        <v>-0.65800000000000103</v>
      </c>
      <c r="S205" s="192">
        <v>-1.1869999999999901</v>
      </c>
      <c r="T205" s="192" t="s">
        <v>409</v>
      </c>
      <c r="U205" s="192" t="s">
        <v>409</v>
      </c>
      <c r="V205" s="192" t="s">
        <v>409</v>
      </c>
      <c r="W205"/>
      <c r="X205"/>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45188</v>
      </c>
      <c r="K206" s="242">
        <v>45014</v>
      </c>
      <c r="L206" s="91" t="s">
        <v>337</v>
      </c>
      <c r="M206" s="192">
        <v>7</v>
      </c>
      <c r="N206" s="192" t="s">
        <v>409</v>
      </c>
      <c r="O206" s="192" t="s">
        <v>409</v>
      </c>
      <c r="P206" s="192" t="s">
        <v>409</v>
      </c>
      <c r="Q206" s="192">
        <v>4.9000000000000004</v>
      </c>
      <c r="R206" s="192" t="s">
        <v>409</v>
      </c>
      <c r="S206" s="192" t="s">
        <v>409</v>
      </c>
      <c r="T206" s="192" t="s">
        <v>409</v>
      </c>
      <c r="U206" s="192" t="s">
        <v>409</v>
      </c>
      <c r="V206" s="192" t="s">
        <v>409</v>
      </c>
      <c r="W206"/>
      <c r="X206"/>
    </row>
    <row r="207" spans="1:53" x14ac:dyDescent="0.2">
      <c r="A207" s="84">
        <v>200</v>
      </c>
      <c r="B207" s="35" t="str">
        <f ca="1"/>
        <v>Taiwan, China</v>
      </c>
      <c r="C207" s="35" t="str">
        <f ca="1"/>
        <v>TWN</v>
      </c>
      <c r="D207" s="35" t="str">
        <f ca="1"/>
        <v>EAS           East Asia &amp; Pacific</v>
      </c>
      <c r="E207" s="35" t="str">
        <f ca="1"/>
        <v>NA</v>
      </c>
      <c r="F207" s="190"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t="e"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#N/A</v>
      </c>
      <c r="J207" s="242" t="s">
        <v>409</v>
      </c>
      <c r="K207" s="242">
        <v>45218</v>
      </c>
      <c r="L207" s="91" t="s">
        <v>706</v>
      </c>
      <c r="M207" s="192" t="s">
        <v>409</v>
      </c>
      <c r="N207" s="192" t="s">
        <v>409</v>
      </c>
      <c r="O207" s="192" t="s">
        <v>409</v>
      </c>
      <c r="P207" s="192" t="s">
        <v>409</v>
      </c>
      <c r="Q207" s="192" t="s">
        <v>409</v>
      </c>
      <c r="R207" s="192" t="s">
        <v>409</v>
      </c>
      <c r="S207" s="192" t="s">
        <v>409</v>
      </c>
      <c r="T207" s="192" t="s">
        <v>409</v>
      </c>
      <c r="U207" s="192" t="s">
        <v>409</v>
      </c>
      <c r="V207" s="192" t="s">
        <v>409</v>
      </c>
      <c r="W207"/>
      <c r="X207"/>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8.4285714285714199</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0</v>
      </c>
      <c r="J208" s="242">
        <v>45188</v>
      </c>
      <c r="K208" s="242">
        <v>45308</v>
      </c>
      <c r="L208" s="91" t="s">
        <v>339</v>
      </c>
      <c r="M208" s="192">
        <v>8.4285714285714199</v>
      </c>
      <c r="N208" s="192" t="s">
        <v>409</v>
      </c>
      <c r="O208" s="192">
        <v>0</v>
      </c>
      <c r="P208" s="192" t="s">
        <v>409</v>
      </c>
      <c r="Q208" s="192">
        <v>5.9</v>
      </c>
      <c r="R208" s="192" t="s">
        <v>409</v>
      </c>
      <c r="S208" s="192" t="s">
        <v>409</v>
      </c>
      <c r="T208" s="192">
        <v>-0.31974281433235802</v>
      </c>
      <c r="U208" s="192">
        <v>-0.43698841843233499</v>
      </c>
      <c r="V208" s="192" t="s">
        <v>409</v>
      </c>
      <c r="W208"/>
      <c r="X208"/>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45163</v>
      </c>
      <c r="K209" s="242">
        <v>45308</v>
      </c>
      <c r="L209" s="91" t="s">
        <v>341</v>
      </c>
      <c r="M209" s="192">
        <v>9</v>
      </c>
      <c r="N209" s="192" t="s">
        <v>409</v>
      </c>
      <c r="O209" s="192">
        <v>0</v>
      </c>
      <c r="P209" s="192" t="s">
        <v>409</v>
      </c>
      <c r="Q209" s="192">
        <v>6.3</v>
      </c>
      <c r="R209" s="192" t="s">
        <v>409</v>
      </c>
      <c r="S209" s="192" t="s">
        <v>409</v>
      </c>
      <c r="T209" s="192">
        <v>-7.4569041287489299E-2</v>
      </c>
      <c r="U209" s="192">
        <v>-0.33097602094408501</v>
      </c>
      <c r="V209" s="192" t="s">
        <v>409</v>
      </c>
      <c r="W209"/>
      <c r="X209"/>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2.9999999999999898</v>
      </c>
      <c r="I210" s="191" t="e"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#N/A</v>
      </c>
      <c r="J210" s="242">
        <v>45188</v>
      </c>
      <c r="K210" s="242">
        <v>44753</v>
      </c>
      <c r="L210" s="91" t="s">
        <v>343</v>
      </c>
      <c r="M210" s="192">
        <v>2.9999999999999898</v>
      </c>
      <c r="N210" s="192" t="s">
        <v>409</v>
      </c>
      <c r="O210" s="192" t="s">
        <v>409</v>
      </c>
      <c r="P210" s="192" t="s">
        <v>409</v>
      </c>
      <c r="Q210" s="192">
        <v>2.1</v>
      </c>
      <c r="R210" s="192" t="s">
        <v>409</v>
      </c>
      <c r="S210" s="192" t="s">
        <v>409</v>
      </c>
      <c r="T210" s="192" t="s">
        <v>409</v>
      </c>
      <c r="U210" s="192" t="s">
        <v>409</v>
      </c>
      <c r="V210" s="192" t="s">
        <v>409</v>
      </c>
      <c r="W210"/>
      <c r="X210"/>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1.4874464746303968</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0.86041550579071002</v>
      </c>
      <c r="J211" s="242">
        <v>44753</v>
      </c>
      <c r="K211" s="242" t="s">
        <v>409</v>
      </c>
      <c r="L211" s="91" t="s">
        <v>345</v>
      </c>
      <c r="M211" s="192">
        <v>2.5714285714285698</v>
      </c>
      <c r="N211" s="192" t="s">
        <v>409</v>
      </c>
      <c r="O211" s="192">
        <v>0.86041550579071002</v>
      </c>
      <c r="P211" s="192" t="s">
        <v>409</v>
      </c>
      <c r="Q211" s="192">
        <v>1.8</v>
      </c>
      <c r="R211" s="192" t="s">
        <v>409</v>
      </c>
      <c r="S211" s="192" t="s">
        <v>409</v>
      </c>
      <c r="T211" s="192">
        <v>4.3020775289535497E-2</v>
      </c>
      <c r="U211" s="192">
        <v>-4.2015098035335499E-2</v>
      </c>
      <c r="V211" s="192" t="s">
        <v>409</v>
      </c>
      <c r="W211"/>
      <c r="X211"/>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t="e"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#N/A</v>
      </c>
      <c r="J212" s="242">
        <v>45163</v>
      </c>
      <c r="K212" s="242">
        <v>45218</v>
      </c>
      <c r="L212" s="91" t="s">
        <v>346</v>
      </c>
      <c r="M212" s="192">
        <v>1.1428571428571399</v>
      </c>
      <c r="N212" s="192" t="s">
        <v>409</v>
      </c>
      <c r="O212" s="192" t="s">
        <v>409</v>
      </c>
      <c r="P212" s="192" t="s">
        <v>409</v>
      </c>
      <c r="Q212" s="192">
        <v>0.8</v>
      </c>
      <c r="R212" s="192" t="s">
        <v>409</v>
      </c>
      <c r="S212" s="192" t="s">
        <v>409</v>
      </c>
      <c r="T212" s="192" t="s">
        <v>409</v>
      </c>
      <c r="U212" s="192" t="s">
        <v>409</v>
      </c>
      <c r="V212" s="192" t="s">
        <v>409</v>
      </c>
      <c r="W212"/>
      <c r="X212"/>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4.5714285714285703</v>
      </c>
      <c r="I213" s="191" t="e"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#N/A</v>
      </c>
      <c r="J213" s="242">
        <v>45188</v>
      </c>
      <c r="K213" s="242">
        <v>45218</v>
      </c>
      <c r="L213" s="91" t="s">
        <v>348</v>
      </c>
      <c r="M213" s="192">
        <v>4.5714285714285703</v>
      </c>
      <c r="N213" s="192" t="s">
        <v>409</v>
      </c>
      <c r="O213" s="192" t="s">
        <v>409</v>
      </c>
      <c r="P213" s="192" t="s">
        <v>409</v>
      </c>
      <c r="Q213" s="192">
        <v>3.2</v>
      </c>
      <c r="R213" s="192" t="s">
        <v>409</v>
      </c>
      <c r="S213" s="192" t="s">
        <v>409</v>
      </c>
      <c r="T213" s="192" t="s">
        <v>409</v>
      </c>
      <c r="U213" s="192" t="s">
        <v>409</v>
      </c>
      <c r="V213" s="192" t="s">
        <v>409</v>
      </c>
      <c r="W213"/>
      <c r="X213"/>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6.71428571428571</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45188</v>
      </c>
      <c r="K214" s="242">
        <v>45014</v>
      </c>
      <c r="L214" s="91" t="s">
        <v>349</v>
      </c>
      <c r="M214" s="192">
        <v>6.71428571428571</v>
      </c>
      <c r="N214" s="192" t="s">
        <v>409</v>
      </c>
      <c r="O214" s="192" t="s">
        <v>409</v>
      </c>
      <c r="P214" s="192" t="s">
        <v>409</v>
      </c>
      <c r="Q214" s="192">
        <v>4.7</v>
      </c>
      <c r="R214" s="192" t="s">
        <v>409</v>
      </c>
      <c r="S214" s="192" t="s">
        <v>409</v>
      </c>
      <c r="T214" s="192" t="s">
        <v>409</v>
      </c>
      <c r="U214" s="192" t="s">
        <v>409</v>
      </c>
      <c r="V214" s="192" t="s">
        <v>409</v>
      </c>
      <c r="W214"/>
      <c r="X214"/>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5.8571428571428497</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45188</v>
      </c>
      <c r="K215" s="242">
        <v>45014</v>
      </c>
      <c r="L215" s="91" t="s">
        <v>350</v>
      </c>
      <c r="M215" s="192">
        <v>5.8571428571428497</v>
      </c>
      <c r="N215" s="192" t="s">
        <v>409</v>
      </c>
      <c r="O215" s="192" t="s">
        <v>409</v>
      </c>
      <c r="P215" s="192" t="s">
        <v>409</v>
      </c>
      <c r="Q215" s="192">
        <v>4.0999999999999996</v>
      </c>
      <c r="R215" s="192" t="s">
        <v>409</v>
      </c>
      <c r="S215" s="192" t="s">
        <v>409</v>
      </c>
      <c r="T215" s="192" t="s">
        <v>409</v>
      </c>
      <c r="U215" s="192" t="s">
        <v>409</v>
      </c>
      <c r="V215" s="192" t="s">
        <v>409</v>
      </c>
      <c r="W215"/>
      <c r="X215"/>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707</v>
      </c>
      <c r="M216" s="192" t="s">
        <v>409</v>
      </c>
      <c r="N216" s="192" t="s">
        <v>409</v>
      </c>
      <c r="O216" s="192" t="s">
        <v>409</v>
      </c>
      <c r="P216" s="192" t="s">
        <v>409</v>
      </c>
      <c r="Q216" s="192" t="s">
        <v>409</v>
      </c>
      <c r="R216" s="192" t="s">
        <v>409</v>
      </c>
      <c r="S216" s="192" t="s">
        <v>409</v>
      </c>
      <c r="T216" s="192" t="s">
        <v>409</v>
      </c>
      <c r="U216" s="192" t="s">
        <v>409</v>
      </c>
      <c r="V216" s="192" t="s">
        <v>409</v>
      </c>
      <c r="W216"/>
      <c r="X216"/>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708</v>
      </c>
      <c r="M217" s="192" t="s">
        <v>409</v>
      </c>
      <c r="N217" s="192" t="s">
        <v>409</v>
      </c>
      <c r="O217" s="192" t="s">
        <v>409</v>
      </c>
      <c r="P217" s="192" t="s">
        <v>409</v>
      </c>
      <c r="Q217" s="192" t="s">
        <v>409</v>
      </c>
      <c r="R217" s="192" t="s">
        <v>409</v>
      </c>
      <c r="S217" s="192" t="s">
        <v>409</v>
      </c>
      <c r="T217" s="192" t="s">
        <v>409</v>
      </c>
      <c r="U217" s="192" t="s">
        <v>409</v>
      </c>
      <c r="V217" s="192" t="s">
        <v>409</v>
      </c>
      <c r="W217"/>
      <c r="X217"/>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0</v>
      </c>
      <c r="J218" s="242">
        <v>45188</v>
      </c>
      <c r="K218" s="242">
        <v>45308</v>
      </c>
      <c r="L218" s="91" t="s">
        <v>351</v>
      </c>
      <c r="M218" s="192">
        <v>4</v>
      </c>
      <c r="N218" s="192" t="s">
        <v>409</v>
      </c>
      <c r="O218" s="192">
        <v>0</v>
      </c>
      <c r="P218" s="192" t="s">
        <v>409</v>
      </c>
      <c r="Q218" s="192">
        <v>2.8</v>
      </c>
      <c r="R218" s="192" t="s">
        <v>409</v>
      </c>
      <c r="S218" s="192" t="s">
        <v>409</v>
      </c>
      <c r="T218" s="192">
        <v>-9.3924130678958204E-2</v>
      </c>
      <c r="U218" s="192">
        <v>-4.40845105514059E-2</v>
      </c>
      <c r="V218" s="192" t="s">
        <v>409</v>
      </c>
      <c r="W218"/>
      <c r="X218"/>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7.5714285714285703</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45188</v>
      </c>
      <c r="K219" s="242">
        <v>45014</v>
      </c>
      <c r="L219" s="91" t="s">
        <v>353</v>
      </c>
      <c r="M219" s="192">
        <v>7.5714285714285703</v>
      </c>
      <c r="N219" s="192" t="s">
        <v>409</v>
      </c>
      <c r="O219" s="192" t="s">
        <v>409</v>
      </c>
      <c r="P219" s="192" t="s">
        <v>409</v>
      </c>
      <c r="Q219" s="192">
        <v>5.3</v>
      </c>
      <c r="R219" s="192" t="s">
        <v>409</v>
      </c>
      <c r="S219" s="192" t="s">
        <v>409</v>
      </c>
      <c r="T219" s="192" t="s">
        <v>409</v>
      </c>
      <c r="U219" s="192" t="s">
        <v>409</v>
      </c>
      <c r="V219" s="192" t="s">
        <v>409</v>
      </c>
      <c r="W219"/>
      <c r="X219"/>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8.1428571428571406</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45188</v>
      </c>
      <c r="K220" s="242">
        <v>45014</v>
      </c>
      <c r="L220" s="91" t="s">
        <v>355</v>
      </c>
      <c r="M220" s="192">
        <v>8.1428571428571406</v>
      </c>
      <c r="N220" s="192" t="s">
        <v>409</v>
      </c>
      <c r="O220" s="192" t="s">
        <v>409</v>
      </c>
      <c r="P220" s="192" t="s">
        <v>409</v>
      </c>
      <c r="Q220" s="192">
        <v>5.7</v>
      </c>
      <c r="R220" s="192" t="s">
        <v>409</v>
      </c>
      <c r="S220" s="192" t="s">
        <v>409</v>
      </c>
      <c r="T220" s="192" t="s">
        <v>409</v>
      </c>
      <c r="U220" s="192" t="s">
        <v>409</v>
      </c>
      <c r="V220" s="192" t="s">
        <v>409</v>
      </c>
      <c r="W220"/>
      <c r="X220"/>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709</v>
      </c>
      <c r="M221" s="192" t="s">
        <v>409</v>
      </c>
      <c r="N221" s="192" t="s">
        <v>409</v>
      </c>
      <c r="O221" s="192" t="s">
        <v>409</v>
      </c>
      <c r="P221" s="192" t="s">
        <v>409</v>
      </c>
      <c r="Q221" s="192" t="s">
        <v>409</v>
      </c>
      <c r="R221" s="192" t="s">
        <v>409</v>
      </c>
      <c r="S221" s="192" t="s">
        <v>409</v>
      </c>
      <c r="T221" s="192" t="s">
        <v>409</v>
      </c>
      <c r="U221" s="192" t="s">
        <v>409</v>
      </c>
      <c r="V221" s="192" t="s">
        <v>409</v>
      </c>
      <c r="W221"/>
      <c r="X221"/>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45188</v>
      </c>
      <c r="K222" s="242">
        <v>45014</v>
      </c>
      <c r="L222" s="91" t="s">
        <v>356</v>
      </c>
      <c r="M222" s="192">
        <v>10</v>
      </c>
      <c r="N222" s="192" t="s">
        <v>409</v>
      </c>
      <c r="O222" s="192" t="s">
        <v>409</v>
      </c>
      <c r="P222" s="192" t="s">
        <v>409</v>
      </c>
      <c r="Q222" s="192">
        <v>7.7</v>
      </c>
      <c r="R222" s="192" t="s">
        <v>409</v>
      </c>
      <c r="S222" s="192" t="s">
        <v>409</v>
      </c>
      <c r="T222" s="192" t="s">
        <v>409</v>
      </c>
      <c r="U222" s="192" t="s">
        <v>409</v>
      </c>
      <c r="V222" s="192" t="s">
        <v>409</v>
      </c>
      <c r="W222"/>
      <c r="X222"/>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4.0286532649336602</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2.7050078548434402</v>
      </c>
      <c r="J223" s="242" t="s">
        <v>409</v>
      </c>
      <c r="K223" s="242">
        <v>44753</v>
      </c>
      <c r="L223" s="91" t="s">
        <v>358</v>
      </c>
      <c r="M223" s="192">
        <v>6</v>
      </c>
      <c r="N223" s="192" t="s">
        <v>409</v>
      </c>
      <c r="O223" s="192">
        <v>2.7050078548434402</v>
      </c>
      <c r="P223" s="192" t="s">
        <v>409</v>
      </c>
      <c r="Q223" s="192">
        <v>4.2</v>
      </c>
      <c r="R223" s="192" t="s">
        <v>409</v>
      </c>
      <c r="S223" s="192" t="s">
        <v>409</v>
      </c>
      <c r="T223" s="192">
        <v>-0.26876671536101099</v>
      </c>
      <c r="U223" s="192">
        <v>0.13525039274217199</v>
      </c>
      <c r="V223" s="192" t="s">
        <v>409</v>
      </c>
      <c r="W223"/>
      <c r="X223"/>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9.1428571428571406</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45188</v>
      </c>
      <c r="K224" s="242">
        <v>45308</v>
      </c>
      <c r="L224" s="91" t="s">
        <v>360</v>
      </c>
      <c r="M224" s="192">
        <v>9.1428571428571406</v>
      </c>
      <c r="N224" s="192" t="s">
        <v>409</v>
      </c>
      <c r="O224" s="192">
        <v>0</v>
      </c>
      <c r="P224" s="192" t="s">
        <v>409</v>
      </c>
      <c r="Q224" s="192">
        <v>6.4</v>
      </c>
      <c r="R224" s="192" t="s">
        <v>409</v>
      </c>
      <c r="S224" s="192" t="s">
        <v>409</v>
      </c>
      <c r="T224" s="192">
        <v>-0.45131990297284102</v>
      </c>
      <c r="U224" s="192">
        <v>-0.120657629923706</v>
      </c>
      <c r="V224" s="192" t="s">
        <v>409</v>
      </c>
      <c r="W224"/>
      <c r="X224"/>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8.4285714285714199</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45188</v>
      </c>
      <c r="K225" s="242">
        <v>45308</v>
      </c>
      <c r="L225" s="91" t="s">
        <v>362</v>
      </c>
      <c r="M225" s="192">
        <v>8.4285714285714199</v>
      </c>
      <c r="N225" s="192" t="s">
        <v>409</v>
      </c>
      <c r="O225" s="192">
        <v>0</v>
      </c>
      <c r="P225" s="192" t="s">
        <v>409</v>
      </c>
      <c r="Q225" s="192">
        <v>5.9</v>
      </c>
      <c r="R225" s="192" t="s">
        <v>409</v>
      </c>
      <c r="S225" s="192" t="s">
        <v>409</v>
      </c>
      <c r="T225" s="192">
        <v>-1.72252548910208</v>
      </c>
      <c r="U225" s="192">
        <v>-0.92646418137207598</v>
      </c>
      <c r="V225" s="192" t="s">
        <v>409</v>
      </c>
      <c r="W225"/>
      <c r="X225"/>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0</v>
      </c>
      <c r="O233" s="80">
        <f>COUNTIF(O8:O225,10)</f>
        <v>19</v>
      </c>
      <c r="P233" s="80">
        <f>COUNTIF(P8:P225,10)</f>
        <v>1</v>
      </c>
      <c r="Q233" s="80">
        <f>COUNTIF(Q8:Q225,1)</f>
        <v>3</v>
      </c>
      <c r="R233" s="80">
        <f>COUNTIF(R8:R225,"&gt;=.7")</f>
        <v>0</v>
      </c>
      <c r="S233" s="80">
        <f>COUNTIF(S8:S225,"&gt;=.7")</f>
        <v>0</v>
      </c>
      <c r="T233" s="80">
        <f>COUNTIF(T8:T225,"High")</f>
        <v>0</v>
      </c>
      <c r="U233" s="80">
        <f>COUNTIF(U8:U225,"&gt;.6")</f>
        <v>10</v>
      </c>
      <c r="V233" s="80">
        <f>COUNTIF(V8:V225,"&gt;.35")</f>
        <v>0</v>
      </c>
      <c r="W233" s="87"/>
      <c r="X233" s="87"/>
    </row>
    <row r="234" spans="1:24" x14ac:dyDescent="0.2">
      <c r="N234" s="80">
        <f>COUNTIF(N9:N226,"&gt;9.9")</f>
        <v>0</v>
      </c>
      <c r="O234" s="80">
        <f>COUNTIF(O9:O226,"&gt;9.9")</f>
        <v>19</v>
      </c>
      <c r="P234" s="80">
        <f>COUNTIF(P9:P226,"&gt;=9.95")</f>
        <v>1</v>
      </c>
      <c r="Q234" s="80">
        <f>COUNTIF(Q9:Q226,"&gt;=9.95")</f>
        <v>0</v>
      </c>
      <c r="R234" s="80">
        <f>COUNTIF(R9:R226,"&gt;=1.4")</f>
        <v>0</v>
      </c>
      <c r="S234" s="80">
        <f>COUNTIF(S9:S226,"&gt;=1.4")</f>
        <v>0</v>
      </c>
      <c r="T234" s="80">
        <f>COUNTIF(T9:T226,"&gt;=9.95")</f>
        <v>0</v>
      </c>
      <c r="U234" s="80">
        <f>COUNTIF(U9:U226,"&gt;=1")</f>
        <v>4</v>
      </c>
      <c r="V234" s="80">
        <f>COUNTIF(V8:V225,"&gt;.7")</f>
        <v>0</v>
      </c>
      <c r="W234" s="87"/>
      <c r="X234" s="87"/>
    </row>
  </sheetData>
  <conditionalFormatting sqref="G1:G5">
    <cfRule type="cellIs" dxfId="158" priority="25" stopIfTrue="1" operator="greaterThanOrEqual">
      <formula>0</formula>
    </cfRule>
  </conditionalFormatting>
  <conditionalFormatting sqref="G8:G225">
    <cfRule type="cellIs" dxfId="155" priority="4" stopIfTrue="1" operator="greaterThanOrEqual">
      <formula>0</formula>
    </cfRule>
  </conditionalFormatting>
  <conditionalFormatting sqref="G1:H5">
    <cfRule type="expression" dxfId="152" priority="11" stopIfTrue="1">
      <formula>G1=""</formula>
    </cfRule>
  </conditionalFormatting>
  <conditionalFormatting sqref="G8:H225">
    <cfRule type="expression" dxfId="151" priority="1" stopIfTrue="1">
      <formula>G8=""</formula>
    </cfRule>
  </conditionalFormatting>
  <conditionalFormatting sqref="H1:H5">
    <cfRule type="expression" dxfId="148" priority="18">
      <formula>H1=10</formula>
    </cfRule>
    <cfRule type="cellIs" dxfId="147" priority="17" operator="between">
      <formula>7</formula>
      <formula>9.99</formula>
    </cfRule>
    <cfRule type="cellIs" dxfId="146" priority="16" operator="between">
      <formula>0</formula>
      <formula>6.999</formula>
    </cfRule>
  </conditionalFormatting>
  <conditionalFormatting sqref="H8:H225">
    <cfRule type="expression" dxfId="141" priority="73">
      <formula>H8=10</formula>
    </cfRule>
    <cfRule type="cellIs" dxfId="140" priority="71" operator="between">
      <formula>0</formula>
      <formula>6.999</formula>
    </cfRule>
    <cfRule type="cellIs" dxfId="139" priority="72" operator="between">
      <formula>7</formula>
      <formula>9.99</formula>
    </cfRule>
  </conditionalFormatting>
  <conditionalFormatting sqref="I2:I3">
    <cfRule type="expression" dxfId="138" priority="26">
      <formula>I2=""</formula>
    </cfRule>
    <cfRule type="cellIs" dxfId="137" priority="27" operator="between">
      <formula>0</formula>
      <formula>6.999</formula>
    </cfRule>
    <cfRule type="expression" dxfId="136" priority="29">
      <formula>I2=10</formula>
    </cfRule>
    <cfRule type="cellIs" dxfId="135" priority="28" operator="between">
      <formula>7</formula>
      <formula>9.99</formula>
    </cfRule>
  </conditionalFormatting>
  <conditionalFormatting sqref="I2:I5">
    <cfRule type="cellIs" dxfId="134" priority="13" operator="between">
      <formula>0</formula>
      <formula>6.999</formula>
    </cfRule>
    <cfRule type="expression" dxfId="133" priority="15">
      <formula>I2=10</formula>
    </cfRule>
    <cfRule type="cellIs" dxfId="132" priority="14" operator="between">
      <formula>7</formula>
      <formula>9.99</formula>
    </cfRule>
    <cfRule type="expression" dxfId="131" priority="12">
      <formula>I2=""</formula>
    </cfRule>
  </conditionalFormatting>
  <conditionalFormatting sqref="I4:I5">
    <cfRule type="expression" dxfId="130" priority="7">
      <formula>I4=""</formula>
    </cfRule>
    <cfRule type="expression" dxfId="129" priority="10">
      <formula>I4=10</formula>
    </cfRule>
    <cfRule type="cellIs" dxfId="128" priority="8" operator="between">
      <formula>0</formula>
      <formula>6.999</formula>
    </cfRule>
    <cfRule type="cellIs" dxfId="127" priority="9" operator="between">
      <formula>7</formula>
      <formula>9.99</formula>
    </cfRule>
  </conditionalFormatting>
  <conditionalFormatting sqref="I8:I225">
    <cfRule type="expression" dxfId="126" priority="66">
      <formula>I8=""</formula>
    </cfRule>
    <cfRule type="cellIs" dxfId="125"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22" priority="42">
      <formula>$L8&lt;&gt;$C8</formula>
    </cfRule>
  </conditionalFormatting>
  <conditionalFormatting sqref="M2:V3 W3:Z3">
    <cfRule type="expression" dxfId="121" priority="32">
      <formula>M2=L2</formula>
    </cfRule>
    <cfRule type="expression" dxfId="120" priority="31">
      <formula>M2&lt;&gt;L2</formula>
    </cfRule>
    <cfRule type="expression" dxfId="119" priority="30">
      <formula>M2=L2</formula>
    </cfRule>
  </conditionalFormatting>
  <conditionalFormatting sqref="M8:V225 Y8:Z197">
    <cfRule type="colorScale" priority="39">
      <colorScale>
        <cfvo type="num" val="0"/>
        <cfvo type="num" val="10"/>
        <color rgb="FFFCFCFF"/>
        <color rgb="FFFFFF00"/>
      </colorScale>
    </cfRule>
  </conditionalFormatting>
  <conditionalFormatting sqref="M6:Z6">
    <cfRule type="expression" dxfId="118" priority="22">
      <formula>ISNUMBER(SEARCH("_raw",M$7))</formula>
    </cfRule>
  </conditionalFormatting>
  <conditionalFormatting sqref="W2:AD3">
    <cfRule type="expression" dxfId="117" priority="33">
      <formula>W2=R2</formula>
    </cfRule>
    <cfRule type="expression" dxfId="116" priority="34">
      <formula>W2&lt;&gt;R2</formula>
    </cfRule>
    <cfRule type="expression" dxfId="115" priority="35">
      <formula>W2=R2</formula>
    </cfRule>
  </conditionalFormatting>
  <conditionalFormatting sqref="Y8:Z197 M8:V225">
    <cfRule type="expression" dxfId="114" priority="38" stopIfTrue="1">
      <formula>ISNUMBER(SEARCH("_raw",M$7))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ADFDB0AD-0C93-AC4A-9038-761967B8199D}">
            <xm:f>Parameters!$D$38</xm:f>
            <x14:dxf>
              <font>
                <sz val="12"/>
                <color rgb="FF000000"/>
                <name val="Arial"/>
              </font>
              <fill>
                <patternFill patternType="solid">
                  <bgColor rgb="FFEE9F8F"/>
                </patternFill>
              </fill>
            </x14:dxf>
          </x14:cfRule>
          <x14:cfRule type="cellIs" priority="23"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CFDEB44D-011D-D344-9D0B-7C29EC023224}">
            <xm:f>Parameters!$D$38</xm:f>
            <x14:dxf>
              <font>
                <sz val="12"/>
                <color rgb="FF000000"/>
                <name val="Arial"/>
              </font>
              <fill>
                <patternFill patternType="solid">
                  <bgColor rgb="FFEE9F8F"/>
                </patternFill>
              </fill>
            </x14:dxf>
          </x14:cfRule>
          <x14:cfRule type="cellIs" priority="2" stopIfTrue="1" operator="greaterThanOrEqual" id="{EDDC596B-FD1B-8845-BDC8-5622695C43F4}">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7BF20AE8-A334-2343-9844-097BDBECC97D}">
            <xm:f>0</xm:f>
            <xm:f>Parameters!$D$42</xm:f>
            <x14:dxf>
              <font>
                <sz val="12"/>
                <color rgb="FF000000"/>
                <name val="Arial"/>
              </font>
              <fill>
                <patternFill patternType="solid">
                  <bgColor rgb="FFFCDCDF"/>
                </patternFill>
              </fill>
            </x14:dxf>
          </x14:cfRule>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6" stopIfTrue="1" operator="between" id="{442B6125-5959-B74F-97CB-7C9C322D96A2}">
            <xm:f>0</xm:f>
            <xm:f>Parameters!$D$42</xm:f>
            <x14:dxf>
              <font>
                <sz val="12"/>
                <color rgb="FF000000"/>
                <name val="Arial"/>
              </font>
              <fill>
                <patternFill patternType="solid">
                  <bgColor rgb="FFFCDCDF"/>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4" stopIfTrue="1" operator="greaterThanOrEqual" id="{7E1F1194-0AFF-C34A-8991-A21F54718FB3}">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8" stopIfTrue="1" operator="greaterThanOrEqual" id="{4D0B9169-A8BE-CF48-B801-F5D32B6A51C8}">
            <xm:f>Parameters!$D$38</xm:f>
            <x14:dxf>
              <font>
                <sz val="12"/>
                <color rgb="FF000000"/>
                <name val="Arial"/>
              </font>
              <fill>
                <patternFill patternType="solid">
                  <bgColor rgb="FFF9BF8E"/>
                </patternFill>
              </fill>
            </x14:dxf>
          </x14:cfRule>
          <x14:cfRule type="cellIs" priority="67" stopIfTrue="1" operator="greaterThanOrEqual" id="{D43C87BD-83C2-2D49-A658-019411BE123C}">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55.7109375"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Dictionary'!$I$8:$I$36,MATCH(M7,'Data Dictionary'!$K$8:$K$36,0)),"")</f>
        <v>1</v>
      </c>
      <c r="N4" s="180">
        <f>IFERROR(INDEX('Data Dictionary'!$I$8:$I$36,MATCH(N7,'Data Dictionary'!$K$8:$K$36,0)),"")</f>
        <v>0</v>
      </c>
      <c r="O4" s="180">
        <f>IFERROR(INDEX('Data Dictionary'!$I$8:$I$36,MATCH(O7,'Data Dictionary'!$K$8:$K$36,0)),"")</f>
        <v>0</v>
      </c>
      <c r="P4" s="180">
        <f>IFERROR(INDEX('Data Dictionary'!$I$8:$I$36,MATCH(P7,'Data Dictionary'!$K$8:$K$36,0)),"")</f>
        <v>0</v>
      </c>
      <c r="Q4" s="180">
        <f>IFERROR(INDEX('Data Dictionary'!$I$8:$I$36,MATCH(Q7,'Data Dictionary'!$K$8:$K$36,0)),"")</f>
        <v>0</v>
      </c>
      <c r="R4" s="180">
        <f>IFERROR(INDEX('Data Dictionary'!$I$8:$I$36,MATCH(R7,'Data Dictionary'!$K$8:$K$36,0)),"")</f>
        <v>0</v>
      </c>
      <c r="S4" s="180" t="str">
        <f>IFERROR(INDEX('Data Dictionary'!$I$8:$I$36,MATCH(S7,'Data Dictionary'!$K$8:$K$36,0)),"")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1</v>
      </c>
      <c r="O5" s="181">
        <f>IFERROR(INDEX('Data Dictionary'!$J$8:$J$36,MATCH(O7,'Data Dictionary'!$K$8:$K$36,0)),"")</f>
        <v>1</v>
      </c>
      <c r="P5" s="181">
        <f>IFERROR(INDEX('Data Dictionary'!$J$8:$J$36,MATCH(P7,'Data Dictionary'!$K$8:$K$36,0)),"")</f>
        <v>1</v>
      </c>
      <c r="Q5" s="181">
        <f>IFERROR(INDEX('Data Dictionary'!$J$8:$J$36,MATCH(Q7,'Data Dictionary'!$K$8:$K$36,0)),"")</f>
        <v>1</v>
      </c>
      <c r="R5" s="181">
        <f>IFERROR(INDEX('Data Dictionary'!$J$8:$J$36,MATCH(R7,'Data Dictionary'!$K$8:$K$36,0)),"")</f>
        <v>1</v>
      </c>
      <c r="S5" s="181" t="str">
        <f>IFERROR(INDEX('Data Dictionary'!$J$8:$J$36,MATCH(S7,'Data Dictionary'!$K$8:$K$36,0)),"")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440</v>
      </c>
      <c r="J6" s="240" t="s">
        <v>610</v>
      </c>
      <c r="K6" s="240" t="s">
        <v>611</v>
      </c>
      <c r="L6" s="203"/>
      <c r="M6" s="246" t="str">
        <f>IFERROR(INDEX('Data Dictionary'!$E$8:$E$36,MATCH(M7,'Data Dictionary'!$K$8:$K$36,0)),IFERROR(CONCATENATE(INDEX('Data Dictionary'!$E$8:$E$36,MATCH(LEFT(M7, SEARCH("_raw",M7,1)-1),'Data Dictionary'!$L$8:$L$36,0))," (Raw)"),""))</f>
        <v>INFORM Natural Multi-hazard Rating</v>
      </c>
      <c r="N6" s="246" t="str">
        <f>IFERROR(INDEX('Data Dictionary'!$E$8:$E$36,MATCH(N7,'Data Dictionary'!$K$8:$K$36,0)),IFERROR(CONCATENATE(INDEX('Data Dictionary'!$E$8:$E$36,MATCH(LEFT(N7, SEARCH("_raw",N7,1)-1),'Data Dictionary'!$L$8:$L$36,0))," (Raw)"),""))</f>
        <v>GDACS Live Hazard Tracker</v>
      </c>
      <c r="O6" s="246" t="str">
        <f>IFERROR(INDEX('Data Dictionary'!$E$8:$E$36,MATCH(O7,'Data Dictionary'!$K$8:$K$36,0)),IFERROR(CONCATENATE(INDEX('Data Dictionary'!$E$8:$E$36,MATCH(LEFT(O7, SEARCH("_raw",O7,1)-1),'Data Dictionary'!$L$8:$L$36,0))," (Raw)"),""))</f>
        <v>Locust Threat Level</v>
      </c>
      <c r="P6" s="246" t="str">
        <f>IFERROR(INDEX('Data Dictionary'!$E$8:$E$36,MATCH(P7,'Data Dictionary'!$K$8:$K$36,0)),IFERROR(CONCATENATE(INDEX('Data Dictionary'!$E$8:$E$36,MATCH(LEFT(P7, SEARCH("_raw",P7,1)-1),'Data Dictionary'!$L$8:$L$36,0))," (Raw)"),""))</f>
        <v>INFORM Severity</v>
      </c>
      <c r="Q6" s="246" t="str">
        <f>IFERROR(INDEX('Data Dictionary'!$E$8:$E$36,MATCH(Q7,'Data Dictionary'!$K$8:$K$36,0)),IFERROR(CONCATENATE(INDEX('Data Dictionary'!$E$8:$E$36,MATCH(LEFT(Q7, SEARCH("_raw",Q7,1)-1),'Data Dictionary'!$L$8:$L$36,0))," (Raw)"),""))</f>
        <v>Seasonal Forecast Index</v>
      </c>
      <c r="R6" s="246" t="str">
        <f>IFERROR(INDEX('Data Dictionary'!$E$8:$E$36,MATCH(R7,'Data Dictionary'!$K$8:$K$36,0)),IFERROR(CONCATENATE(INDEX('Data Dictionary'!$E$8:$E$36,MATCH(LEFT(R7, SEARCH("_raw",R7,1)-1),'Data Dictionary'!$L$8:$L$36,0))," (Raw)"),""))</f>
        <v>ACAPS Risk List (Natural Hazard)</v>
      </c>
      <c r="S6" s="246" t="str">
        <f>IFERROR(INDEX('Data Dictionary'!$E$8:$E$36,MATCH(S7,'Data Dictionary'!$K$8:$K$36,0)),IFERROR(CONCATENATE(INDEX('Data Dictionary'!$E$8:$E$36,MATCH(LEFT(S7, SEARCH("_raw",S7,1)-1),'Data Dictionary'!$L$8:$L$36,0))," (Raw)"),""))</f>
        <v>INFORM Natural Multi-hazard Rating (Raw)</v>
      </c>
      <c r="T6" s="246" t="str">
        <f>IFERROR(INDEX('Data Dictionary'!$E$8:$E$36,MATCH(T7,'Data Dictionary'!$K$8:$K$36,0)),IFERROR(CONCATENATE(INDEX('Data Dictionary'!$E$8:$E$36,MATCH(LEFT(T7, SEARCH("_raw",T7,1)-1),'Data Dictionary'!$L$8:$L$36,0))," (Raw)"),""))</f>
        <v>GDACS Live Hazard Tracker (Raw)</v>
      </c>
      <c r="U6" s="246" t="str">
        <f>IFERROR(INDEX('Data Dictionary'!$E$8:$E$36,MATCH(U7,'Data Dictionary'!$K$8:$K$36,0)),IFERROR(CONCATENATE(INDEX('Data Dictionary'!$E$8:$E$36,MATCH(LEFT(U7, SEARCH("_raw",U7,1)-1),'Data Dictionary'!$L$8:$L$36,0))," (Raw)"),""))</f>
        <v>Locust Threat Level (Raw)</v>
      </c>
      <c r="V6" s="246" t="str">
        <f>IFERROR(INDEX('Data Dictionary'!$E$8:$E$36,MATCH(V7,'Data Dictionary'!$K$8:$K$36,0)),IFERROR(CONCATENATE(INDEX('Data Dictionary'!$E$8:$E$36,MATCH(LEFT(V7, SEARCH("_raw",V7,1)-1),'Data Dictionary'!$L$8:$L$36,0)),"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608</v>
      </c>
      <c r="K7" s="243" t="s">
        <v>609</v>
      </c>
      <c r="L7" s="244" t="s">
        <v>2</v>
      </c>
      <c r="M7" s="247" t="s">
        <v>389</v>
      </c>
      <c r="N7" s="247" t="s">
        <v>395</v>
      </c>
      <c r="O7" s="247" t="s">
        <v>396</v>
      </c>
      <c r="P7" s="247" t="s">
        <v>780</v>
      </c>
      <c r="Q7" s="247" t="s">
        <v>394</v>
      </c>
      <c r="R7" s="247" t="s">
        <v>626</v>
      </c>
      <c r="S7" s="247" t="s">
        <v>475</v>
      </c>
      <c r="T7" s="247" t="s">
        <v>474</v>
      </c>
      <c r="U7" s="247" t="s">
        <v>476</v>
      </c>
      <c r="V7" s="247" t="s">
        <v>781</v>
      </c>
      <c r="W7" s="247" t="s">
        <v>525</v>
      </c>
      <c r="X7" s="247" t="s">
        <v>627</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0</v>
      </c>
      <c r="J8" s="242">
        <v>44887</v>
      </c>
      <c r="K8" s="242">
        <v>45307</v>
      </c>
      <c r="L8" s="91" t="s">
        <v>682</v>
      </c>
      <c r="M8" s="192" t="s">
        <v>409</v>
      </c>
      <c r="N8" s="192" t="s">
        <v>409</v>
      </c>
      <c r="O8" s="192">
        <v>0</v>
      </c>
      <c r="P8" s="192">
        <v>0</v>
      </c>
      <c r="Q8" s="192">
        <v>0</v>
      </c>
      <c r="R8" s="192" t="s">
        <v>409</v>
      </c>
      <c r="S8" s="192" t="s">
        <v>409</v>
      </c>
      <c r="T8" s="192" t="s">
        <v>409</v>
      </c>
      <c r="U8" s="192">
        <v>0</v>
      </c>
      <c r="V8" s="192" t="s">
        <v>409</v>
      </c>
      <c r="W8" s="192">
        <v>0</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8.8506120315678345</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7.8333333333333304</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45188</v>
      </c>
      <c r="K9" s="242">
        <v>45294</v>
      </c>
      <c r="L9" s="91" t="s">
        <v>7</v>
      </c>
      <c r="M9" s="192">
        <v>7.8333333333333304</v>
      </c>
      <c r="N9" s="192">
        <v>0</v>
      </c>
      <c r="O9" s="192">
        <v>0</v>
      </c>
      <c r="P9" s="192">
        <v>10</v>
      </c>
      <c r="Q9" s="192">
        <v>0</v>
      </c>
      <c r="R9" s="192" t="s">
        <v>409</v>
      </c>
      <c r="S9" s="192">
        <v>5.7</v>
      </c>
      <c r="T9" s="192" t="s">
        <v>906</v>
      </c>
      <c r="U9" s="192">
        <v>0</v>
      </c>
      <c r="V9" s="192" t="s">
        <v>866</v>
      </c>
      <c r="W9" s="192">
        <v>0</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5.627314338711372</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3.1666666666666599</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45188</v>
      </c>
      <c r="K10" s="242">
        <v>45307</v>
      </c>
      <c r="L10" s="91" t="s">
        <v>9</v>
      </c>
      <c r="M10" s="192">
        <v>3.1666666666666599</v>
      </c>
      <c r="N10" s="192" t="s">
        <v>409</v>
      </c>
      <c r="O10" s="192">
        <v>0</v>
      </c>
      <c r="P10" s="192">
        <v>10</v>
      </c>
      <c r="Q10" s="192">
        <v>0</v>
      </c>
      <c r="R10" s="192" t="s">
        <v>409</v>
      </c>
      <c r="S10" s="192">
        <v>2.9</v>
      </c>
      <c r="T10" s="192" t="s">
        <v>409</v>
      </c>
      <c r="U10" s="192">
        <v>0</v>
      </c>
      <c r="V10" s="192" t="s">
        <v>886</v>
      </c>
      <c r="W10" s="192">
        <v>2.1739130434782601E-2</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7.8333333333333304</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45188</v>
      </c>
      <c r="K11" s="242">
        <v>44831</v>
      </c>
      <c r="L11" s="91" t="s">
        <v>11</v>
      </c>
      <c r="M11" s="192">
        <v>7.8333333333333304</v>
      </c>
      <c r="N11" s="192" t="s">
        <v>409</v>
      </c>
      <c r="O11" s="192">
        <v>0</v>
      </c>
      <c r="P11" s="192">
        <v>0</v>
      </c>
      <c r="Q11" s="192">
        <v>0</v>
      </c>
      <c r="R11" s="192" t="s">
        <v>409</v>
      </c>
      <c r="S11" s="192">
        <v>5.7</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45308</v>
      </c>
      <c r="L12" s="91" t="s">
        <v>683</v>
      </c>
      <c r="M12" s="192" t="s">
        <v>409</v>
      </c>
      <c r="N12" s="192">
        <v>0</v>
      </c>
      <c r="O12" s="192">
        <v>0</v>
      </c>
      <c r="P12" s="192">
        <v>0</v>
      </c>
      <c r="Q12" s="192">
        <v>0</v>
      </c>
      <c r="R12" s="192" t="s">
        <v>409</v>
      </c>
      <c r="S12" s="192" t="s">
        <v>409</v>
      </c>
      <c r="T12" s="192" t="s">
        <v>907</v>
      </c>
      <c r="U12" s="192">
        <v>0</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5.6666666666666599</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45188</v>
      </c>
      <c r="K13" s="242">
        <v>45259</v>
      </c>
      <c r="L13" s="91" t="s">
        <v>13</v>
      </c>
      <c r="M13" s="192">
        <v>5.6666666666666599</v>
      </c>
      <c r="N13" s="192" t="s">
        <v>409</v>
      </c>
      <c r="O13" s="192">
        <v>0</v>
      </c>
      <c r="P13" s="192">
        <v>0</v>
      </c>
      <c r="Q13" s="192">
        <v>0</v>
      </c>
      <c r="R13" s="192" t="s">
        <v>409</v>
      </c>
      <c r="S13" s="192">
        <v>4.4000000000000004</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45163</v>
      </c>
      <c r="K14" s="242">
        <v>45308</v>
      </c>
      <c r="L14" s="91" t="s">
        <v>15</v>
      </c>
      <c r="M14" s="192">
        <v>5.5</v>
      </c>
      <c r="N14" s="192">
        <v>10</v>
      </c>
      <c r="O14" s="192">
        <v>0</v>
      </c>
      <c r="P14" s="192">
        <v>0</v>
      </c>
      <c r="Q14" s="192">
        <v>0</v>
      </c>
      <c r="R14" s="192" t="s">
        <v>409</v>
      </c>
      <c r="S14" s="192">
        <v>4.3</v>
      </c>
      <c r="T14" s="192" t="s">
        <v>908</v>
      </c>
      <c r="U14" s="192">
        <v>0</v>
      </c>
      <c r="V14" s="192" t="s">
        <v>409</v>
      </c>
      <c r="W14" s="192">
        <v>5.0251256281407003E-2</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4.1666666666666599</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45188</v>
      </c>
      <c r="K15" s="242">
        <v>45294</v>
      </c>
      <c r="L15" s="91" t="s">
        <v>17</v>
      </c>
      <c r="M15" s="192">
        <v>4.1666666666666599</v>
      </c>
      <c r="N15" s="192" t="s">
        <v>409</v>
      </c>
      <c r="O15" s="192">
        <v>0</v>
      </c>
      <c r="P15" s="192">
        <v>0</v>
      </c>
      <c r="Q15" s="192">
        <v>0</v>
      </c>
      <c r="R15" s="192" t="s">
        <v>409</v>
      </c>
      <c r="S15" s="192">
        <v>3.5</v>
      </c>
      <c r="T15" s="192" t="s">
        <v>409</v>
      </c>
      <c r="U15" s="192">
        <v>0</v>
      </c>
      <c r="V15" s="192" t="s">
        <v>409</v>
      </c>
      <c r="W15" s="192">
        <v>0</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45307</v>
      </c>
      <c r="L16" s="239" t="s">
        <v>684</v>
      </c>
      <c r="M16" s="192" t="s">
        <v>409</v>
      </c>
      <c r="N16" s="192" t="s">
        <v>409</v>
      </c>
      <c r="O16" s="192">
        <v>0</v>
      </c>
      <c r="P16" s="192">
        <v>0</v>
      </c>
      <c r="Q16" s="192">
        <v>0</v>
      </c>
      <c r="R16" s="192" t="s">
        <v>409</v>
      </c>
      <c r="S16" s="192" t="s">
        <v>409</v>
      </c>
      <c r="T16" s="192" t="s">
        <v>409</v>
      </c>
      <c r="U16" s="192">
        <v>0</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45259</v>
      </c>
      <c r="L17" s="91" t="s">
        <v>19</v>
      </c>
      <c r="M17" s="192">
        <v>4.5</v>
      </c>
      <c r="N17" s="192">
        <v>0</v>
      </c>
      <c r="O17" s="192">
        <v>0</v>
      </c>
      <c r="P17" s="192">
        <v>0</v>
      </c>
      <c r="Q17" s="192">
        <v>0</v>
      </c>
      <c r="R17" s="192" t="s">
        <v>409</v>
      </c>
      <c r="S17" s="192">
        <v>3.7</v>
      </c>
      <c r="T17" s="192" t="s">
        <v>847</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6.1666666666666599</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45188</v>
      </c>
      <c r="K18" s="242">
        <v>45308</v>
      </c>
      <c r="L18" s="91" t="s">
        <v>21</v>
      </c>
      <c r="M18" s="192">
        <v>6.1666666666666599</v>
      </c>
      <c r="N18" s="192">
        <v>0</v>
      </c>
      <c r="O18" s="192">
        <v>0</v>
      </c>
      <c r="P18" s="192">
        <v>0</v>
      </c>
      <c r="Q18" s="192">
        <v>0</v>
      </c>
      <c r="R18" s="192" t="s">
        <v>409</v>
      </c>
      <c r="S18" s="192">
        <v>4.7</v>
      </c>
      <c r="T18" s="192" t="s">
        <v>909</v>
      </c>
      <c r="U18" s="192">
        <v>0</v>
      </c>
      <c r="V18" s="192" t="s">
        <v>409</v>
      </c>
      <c r="W18" s="192">
        <v>0.24</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44852</v>
      </c>
      <c r="L19" s="91" t="s">
        <v>23</v>
      </c>
      <c r="M19" s="192">
        <v>2.5</v>
      </c>
      <c r="N19" s="192" t="s">
        <v>409</v>
      </c>
      <c r="O19" s="192">
        <v>0</v>
      </c>
      <c r="P19" s="192">
        <v>0</v>
      </c>
      <c r="Q19" s="192">
        <v>0</v>
      </c>
      <c r="R19" s="192" t="s">
        <v>409</v>
      </c>
      <c r="S19" s="192">
        <v>2.5</v>
      </c>
      <c r="T19" s="192" t="s">
        <v>409</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5</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45188</v>
      </c>
      <c r="K20" s="242">
        <v>45019</v>
      </c>
      <c r="L20" s="91" t="s">
        <v>25</v>
      </c>
      <c r="M20" s="192">
        <v>5</v>
      </c>
      <c r="N20" s="192" t="s">
        <v>409</v>
      </c>
      <c r="O20" s="192">
        <v>0</v>
      </c>
      <c r="P20" s="192">
        <v>0</v>
      </c>
      <c r="Q20" s="192">
        <v>0</v>
      </c>
      <c r="R20" s="192" t="s">
        <v>409</v>
      </c>
      <c r="S20" s="192">
        <v>4</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5.7735026918962546</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3.3333333333333299</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45188</v>
      </c>
      <c r="K21" s="242">
        <v>45307</v>
      </c>
      <c r="L21" s="91" t="s">
        <v>27</v>
      </c>
      <c r="M21" s="192">
        <v>3.3333333333333299</v>
      </c>
      <c r="N21" s="192">
        <v>0</v>
      </c>
      <c r="O21" s="192">
        <v>0</v>
      </c>
      <c r="P21" s="192">
        <v>10</v>
      </c>
      <c r="Q21" s="192">
        <v>0</v>
      </c>
      <c r="R21" s="192" t="s">
        <v>409</v>
      </c>
      <c r="S21" s="192">
        <v>3</v>
      </c>
      <c r="T21" s="192" t="s">
        <v>887</v>
      </c>
      <c r="U21" s="192">
        <v>0</v>
      </c>
      <c r="V21" s="192" t="s">
        <v>888</v>
      </c>
      <c r="W21" s="192">
        <v>0</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4</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45188</v>
      </c>
      <c r="K22" s="242">
        <v>45307</v>
      </c>
      <c r="L22" s="91" t="s">
        <v>29</v>
      </c>
      <c r="M22" s="192">
        <v>4</v>
      </c>
      <c r="N22" s="192">
        <v>0</v>
      </c>
      <c r="O22" s="192">
        <v>0</v>
      </c>
      <c r="P22" s="192">
        <v>0</v>
      </c>
      <c r="Q22" s="192">
        <v>0</v>
      </c>
      <c r="R22" s="192" t="s">
        <v>409</v>
      </c>
      <c r="S22" s="192">
        <v>3.4</v>
      </c>
      <c r="T22" s="192" t="s">
        <v>889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3.5</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45188</v>
      </c>
      <c r="K23" s="242">
        <v>45218</v>
      </c>
      <c r="L23" s="91" t="s">
        <v>31</v>
      </c>
      <c r="M23" s="192">
        <v>3.5</v>
      </c>
      <c r="N23" s="192" t="s">
        <v>409</v>
      </c>
      <c r="O23" s="192">
        <v>0</v>
      </c>
      <c r="P23" s="192">
        <v>0</v>
      </c>
      <c r="Q23" s="192">
        <v>0</v>
      </c>
      <c r="R23" s="192" t="s">
        <v>409</v>
      </c>
      <c r="S23" s="192">
        <v>3.1</v>
      </c>
      <c r="T23" s="192" t="s">
        <v>409</v>
      </c>
      <c r="U23" s="192">
        <v>0</v>
      </c>
      <c r="V23" s="192" t="s">
        <v>409</v>
      </c>
      <c r="W23" s="192">
        <v>0</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2.6666666666666599</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45188</v>
      </c>
      <c r="K24" s="242">
        <v>45218</v>
      </c>
      <c r="L24" s="91" t="s">
        <v>33</v>
      </c>
      <c r="M24" s="192">
        <v>2.6666666666666599</v>
      </c>
      <c r="N24" s="192" t="s">
        <v>409</v>
      </c>
      <c r="O24" s="192">
        <v>0</v>
      </c>
      <c r="P24" s="192">
        <v>0</v>
      </c>
      <c r="Q24" s="192">
        <v>0</v>
      </c>
      <c r="R24" s="192" t="s">
        <v>409</v>
      </c>
      <c r="S24" s="192">
        <v>2.6</v>
      </c>
      <c r="T24" s="192" t="s">
        <v>409</v>
      </c>
      <c r="U24" s="192">
        <v>0</v>
      </c>
      <c r="V24" s="192" t="s">
        <v>409</v>
      </c>
      <c r="W24" s="192">
        <v>0</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10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10</v>
      </c>
      <c r="J25" s="242">
        <v>45188</v>
      </c>
      <c r="K25" s="242">
        <v>45259</v>
      </c>
      <c r="L25" s="91" t="s">
        <v>35</v>
      </c>
      <c r="M25" s="192">
        <v>10</v>
      </c>
      <c r="N25" s="192">
        <v>0</v>
      </c>
      <c r="O25" s="192">
        <v>0</v>
      </c>
      <c r="P25" s="192">
        <v>10</v>
      </c>
      <c r="Q25" s="192">
        <v>0</v>
      </c>
      <c r="R25" s="192" t="s">
        <v>409</v>
      </c>
      <c r="S25" s="192">
        <v>8.1999999999999993</v>
      </c>
      <c r="T25" s="192" t="s">
        <v>858</v>
      </c>
      <c r="U25" s="192">
        <v>0</v>
      </c>
      <c r="V25" s="192" t="s">
        <v>851</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3.8333333333333299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45188</v>
      </c>
      <c r="K26" s="242">
        <v>44860</v>
      </c>
      <c r="L26" s="91" t="s">
        <v>37</v>
      </c>
      <c r="M26" s="192">
        <v>3.8333333333333299</v>
      </c>
      <c r="N26" s="192" t="s">
        <v>409</v>
      </c>
      <c r="O26" s="192">
        <v>0</v>
      </c>
      <c r="P26" s="192">
        <v>0</v>
      </c>
      <c r="Q26" s="192">
        <v>0</v>
      </c>
      <c r="R26" s="192" t="s">
        <v>409</v>
      </c>
      <c r="S26" s="192">
        <v>3.3</v>
      </c>
      <c r="T26" s="192" t="s">
        <v>409</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0.83333333333333304</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45188</v>
      </c>
      <c r="K27" s="242">
        <v>45154</v>
      </c>
      <c r="L27" s="91" t="s">
        <v>39</v>
      </c>
      <c r="M27" s="192">
        <v>0.83333333333333304</v>
      </c>
      <c r="N27" s="192" t="s">
        <v>409</v>
      </c>
      <c r="O27" s="192">
        <v>0</v>
      </c>
      <c r="P27" s="192">
        <v>0</v>
      </c>
      <c r="Q27" s="192">
        <v>0</v>
      </c>
      <c r="R27" s="192" t="s">
        <v>409</v>
      </c>
      <c r="S27" s="192">
        <v>1.5</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3.6666666666666599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45188</v>
      </c>
      <c r="K28" s="242">
        <v>45307</v>
      </c>
      <c r="L28" s="91" t="s">
        <v>40</v>
      </c>
      <c r="M28" s="192">
        <v>3.6666666666666599</v>
      </c>
      <c r="N28" s="192" t="s">
        <v>409</v>
      </c>
      <c r="O28" s="192">
        <v>0</v>
      </c>
      <c r="P28" s="192">
        <v>0</v>
      </c>
      <c r="Q28" s="192">
        <v>0</v>
      </c>
      <c r="R28" s="192" t="s">
        <v>409</v>
      </c>
      <c r="S28" s="192">
        <v>3.2</v>
      </c>
      <c r="T28" s="192" t="s">
        <v>409</v>
      </c>
      <c r="U28" s="192">
        <v>0</v>
      </c>
      <c r="V28" s="192" t="s">
        <v>409</v>
      </c>
      <c r="W28" s="192">
        <v>0</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2.9999999999999898</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45188</v>
      </c>
      <c r="K29" s="242">
        <v>44753</v>
      </c>
      <c r="L29" s="91" t="s">
        <v>42</v>
      </c>
      <c r="M29" s="192">
        <v>2.9999999999999898</v>
      </c>
      <c r="N29" s="192" t="s">
        <v>409</v>
      </c>
      <c r="O29" s="192">
        <v>0</v>
      </c>
      <c r="P29" s="192">
        <v>0</v>
      </c>
      <c r="Q29" s="192">
        <v>0</v>
      </c>
      <c r="R29" s="192" t="s">
        <v>409</v>
      </c>
      <c r="S29" s="192">
        <v>2.8</v>
      </c>
      <c r="T29" s="192" t="s">
        <v>409</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1.1666666666666601</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45188</v>
      </c>
      <c r="K30" s="242">
        <v>45308</v>
      </c>
      <c r="L30" s="91" t="s">
        <v>44</v>
      </c>
      <c r="M30" s="192">
        <v>1.1666666666666601</v>
      </c>
      <c r="N30" s="192">
        <v>0</v>
      </c>
      <c r="O30" s="192">
        <v>0</v>
      </c>
      <c r="P30" s="192">
        <v>0</v>
      </c>
      <c r="Q30" s="192">
        <v>0</v>
      </c>
      <c r="R30" s="192" t="s">
        <v>409</v>
      </c>
      <c r="S30" s="192">
        <v>1.7</v>
      </c>
      <c r="T30" s="192" t="s">
        <v>910</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4.5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0</v>
      </c>
      <c r="J31" s="242">
        <v>45188</v>
      </c>
      <c r="K31" s="242">
        <v>45307</v>
      </c>
      <c r="L31" s="91" t="s">
        <v>46</v>
      </c>
      <c r="M31" s="192">
        <v>4.5</v>
      </c>
      <c r="N31" s="192" t="s">
        <v>409</v>
      </c>
      <c r="O31" s="192">
        <v>0</v>
      </c>
      <c r="P31" s="192">
        <v>0</v>
      </c>
      <c r="Q31" s="192">
        <v>0</v>
      </c>
      <c r="R31" s="192" t="s">
        <v>409</v>
      </c>
      <c r="S31" s="192">
        <v>3.7</v>
      </c>
      <c r="T31" s="192" t="s">
        <v>409</v>
      </c>
      <c r="U31" s="192">
        <v>0</v>
      </c>
      <c r="V31" s="192" t="s">
        <v>409</v>
      </c>
      <c r="W31" s="192">
        <v>0</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0</v>
      </c>
      <c r="J32" s="242" t="s">
        <v>409</v>
      </c>
      <c r="K32" s="242">
        <v>45307</v>
      </c>
      <c r="L32" s="91" t="s">
        <v>685</v>
      </c>
      <c r="M32" s="192" t="s">
        <v>409</v>
      </c>
      <c r="N32" s="192">
        <v>0</v>
      </c>
      <c r="O32" s="192">
        <v>0</v>
      </c>
      <c r="P32" s="192">
        <v>0</v>
      </c>
      <c r="Q32" s="192" t="s">
        <v>409</v>
      </c>
      <c r="R32" s="192" t="s">
        <v>409</v>
      </c>
      <c r="S32" s="192" t="s">
        <v>409</v>
      </c>
      <c r="T32" s="192" t="s">
        <v>847</v>
      </c>
      <c r="U32" s="192">
        <v>0</v>
      </c>
      <c r="V32" s="192" t="s">
        <v>409</v>
      </c>
      <c r="W32" s="192" t="s">
        <v>409</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7.3029674334022125</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5.3333333333333304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45188</v>
      </c>
      <c r="K33" s="242">
        <v>45308</v>
      </c>
      <c r="L33" s="91" t="s">
        <v>48</v>
      </c>
      <c r="M33" s="192">
        <v>5.3333333333333304</v>
      </c>
      <c r="N33" s="192">
        <v>10</v>
      </c>
      <c r="O33" s="192">
        <v>0</v>
      </c>
      <c r="P33" s="192">
        <v>0</v>
      </c>
      <c r="Q33" s="192">
        <v>0</v>
      </c>
      <c r="R33" s="192" t="s">
        <v>409</v>
      </c>
      <c r="S33" s="192">
        <v>4.2</v>
      </c>
      <c r="T33" s="192" t="s">
        <v>911</v>
      </c>
      <c r="U33" s="192">
        <v>0</v>
      </c>
      <c r="V33" s="192" t="s">
        <v>409</v>
      </c>
      <c r="W33" s="192">
        <v>0.06</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45308</v>
      </c>
      <c r="L34" s="91" t="s">
        <v>50</v>
      </c>
      <c r="M34" s="192">
        <v>5</v>
      </c>
      <c r="N34" s="192">
        <v>10</v>
      </c>
      <c r="O34" s="192">
        <v>0</v>
      </c>
      <c r="P34" s="192">
        <v>0</v>
      </c>
      <c r="Q34" s="192">
        <v>0</v>
      </c>
      <c r="R34" s="192" t="s">
        <v>409</v>
      </c>
      <c r="S34" s="192">
        <v>4</v>
      </c>
      <c r="T34" s="192" t="s">
        <v>912</v>
      </c>
      <c r="U34" s="192">
        <v>0</v>
      </c>
      <c r="V34" s="192" t="s">
        <v>409</v>
      </c>
      <c r="W34" s="192">
        <v>6.3063063063063002E-2</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4.8333333333333304</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45188</v>
      </c>
      <c r="K35" s="242">
        <v>45307</v>
      </c>
      <c r="L35" s="91" t="s">
        <v>52</v>
      </c>
      <c r="M35" s="192">
        <v>4.8333333333333304</v>
      </c>
      <c r="N35" s="192">
        <v>0</v>
      </c>
      <c r="O35" s="192">
        <v>0</v>
      </c>
      <c r="P35" s="192">
        <v>0</v>
      </c>
      <c r="Q35" s="192">
        <v>0</v>
      </c>
      <c r="R35" s="192" t="s">
        <v>409</v>
      </c>
      <c r="S35" s="192">
        <v>3.9</v>
      </c>
      <c r="T35" s="192" t="s">
        <v>847</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5</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2.5</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10</v>
      </c>
      <c r="J36" s="242">
        <v>45188</v>
      </c>
      <c r="K36" s="242">
        <v>45307</v>
      </c>
      <c r="L36" s="91" t="s">
        <v>54</v>
      </c>
      <c r="M36" s="192">
        <v>2.5</v>
      </c>
      <c r="N36" s="192" t="s">
        <v>409</v>
      </c>
      <c r="O36" s="192">
        <v>0</v>
      </c>
      <c r="P36" s="192">
        <v>0</v>
      </c>
      <c r="Q36" s="192">
        <v>10</v>
      </c>
      <c r="R36" s="192" t="s">
        <v>409</v>
      </c>
      <c r="S36" s="192">
        <v>2.5</v>
      </c>
      <c r="T36" s="192" t="s">
        <v>409</v>
      </c>
      <c r="U36" s="192">
        <v>0</v>
      </c>
      <c r="V36" s="192" t="s">
        <v>409</v>
      </c>
      <c r="W36" s="192">
        <v>1</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2.9999999999999898</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45188</v>
      </c>
      <c r="K37" s="242">
        <v>45307</v>
      </c>
      <c r="L37" s="91" t="s">
        <v>56</v>
      </c>
      <c r="M37" s="192">
        <v>2.9999999999999898</v>
      </c>
      <c r="N37" s="192" t="s">
        <v>409</v>
      </c>
      <c r="O37" s="192">
        <v>0</v>
      </c>
      <c r="P37" s="192">
        <v>0</v>
      </c>
      <c r="Q37" s="192">
        <v>0</v>
      </c>
      <c r="R37" s="192" t="s">
        <v>409</v>
      </c>
      <c r="S37" s="192">
        <v>2.8</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4.0824829046386224</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1.6666666666666601</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10</v>
      </c>
      <c r="J38" s="242">
        <v>45188</v>
      </c>
      <c r="K38" s="242">
        <v>45307</v>
      </c>
      <c r="L38" s="91" t="s">
        <v>58</v>
      </c>
      <c r="M38" s="192">
        <v>1.6666666666666601</v>
      </c>
      <c r="N38" s="192">
        <v>0</v>
      </c>
      <c r="O38" s="192">
        <v>0</v>
      </c>
      <c r="P38" s="192">
        <v>0</v>
      </c>
      <c r="Q38" s="192">
        <v>10</v>
      </c>
      <c r="R38" s="192" t="s">
        <v>409</v>
      </c>
      <c r="S38" s="192">
        <v>2</v>
      </c>
      <c r="T38" s="192" t="s">
        <v>913</v>
      </c>
      <c r="U38" s="192">
        <v>0</v>
      </c>
      <c r="V38" s="192" t="s">
        <v>409</v>
      </c>
      <c r="W38" s="192">
        <v>0.34</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3.6666666666666599</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45188</v>
      </c>
      <c r="K39" s="242">
        <v>45294</v>
      </c>
      <c r="L39" s="91" t="s">
        <v>60</v>
      </c>
      <c r="M39" s="192">
        <v>3.6666666666666599</v>
      </c>
      <c r="N39" s="192" t="s">
        <v>409</v>
      </c>
      <c r="O39" s="192">
        <v>0</v>
      </c>
      <c r="P39" s="192">
        <v>0</v>
      </c>
      <c r="Q39" s="192">
        <v>0</v>
      </c>
      <c r="R39" s="192" t="s">
        <v>409</v>
      </c>
      <c r="S39" s="192">
        <v>3.2</v>
      </c>
      <c r="T39" s="192" t="s">
        <v>409</v>
      </c>
      <c r="U39" s="192">
        <v>0</v>
      </c>
      <c r="V39" s="192" t="s">
        <v>409</v>
      </c>
      <c r="W39" s="192">
        <v>0</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45163</v>
      </c>
      <c r="K40" s="242">
        <v>45308</v>
      </c>
      <c r="L40" s="91" t="s">
        <v>62</v>
      </c>
      <c r="M40" s="192">
        <v>5.5</v>
      </c>
      <c r="N40" s="192">
        <v>0</v>
      </c>
      <c r="O40" s="192">
        <v>0</v>
      </c>
      <c r="P40" s="192">
        <v>0</v>
      </c>
      <c r="Q40" s="192">
        <v>0</v>
      </c>
      <c r="R40" s="192" t="s">
        <v>409</v>
      </c>
      <c r="S40" s="192">
        <v>4.3</v>
      </c>
      <c r="T40" s="192" t="s">
        <v>914</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45188</v>
      </c>
      <c r="K41" s="242">
        <v>45259</v>
      </c>
      <c r="L41" s="91" t="s">
        <v>64</v>
      </c>
      <c r="M41" s="192">
        <v>2</v>
      </c>
      <c r="N41" s="192" t="s">
        <v>409</v>
      </c>
      <c r="O41" s="192">
        <v>0</v>
      </c>
      <c r="P41" s="192">
        <v>0</v>
      </c>
      <c r="Q41" s="192">
        <v>0</v>
      </c>
      <c r="R41" s="192" t="s">
        <v>409</v>
      </c>
      <c r="S41" s="192">
        <v>2.2000000000000002</v>
      </c>
      <c r="T41" s="192" t="s">
        <v>409</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v>45307</v>
      </c>
      <c r="L42" s="91" t="s">
        <v>686</v>
      </c>
      <c r="M42" s="192" t="s">
        <v>409</v>
      </c>
      <c r="N42" s="192" t="s">
        <v>409</v>
      </c>
      <c r="O42" s="192">
        <v>0</v>
      </c>
      <c r="P42" s="192">
        <v>0</v>
      </c>
      <c r="Q42" s="192" t="s">
        <v>409</v>
      </c>
      <c r="R42" s="192" t="s">
        <v>409</v>
      </c>
      <c r="S42" s="192" t="s">
        <v>409</v>
      </c>
      <c r="T42" s="192" t="s">
        <v>409</v>
      </c>
      <c r="U42" s="192">
        <v>0</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8.6602540378443873</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7.5</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10</v>
      </c>
      <c r="J43" s="242">
        <v>45188</v>
      </c>
      <c r="K43" s="242">
        <v>45307</v>
      </c>
      <c r="L43" s="91" t="s">
        <v>66</v>
      </c>
      <c r="M43" s="192">
        <v>7.5</v>
      </c>
      <c r="N43" s="192">
        <v>0</v>
      </c>
      <c r="O43" s="192">
        <v>0</v>
      </c>
      <c r="P43" s="192">
        <v>0</v>
      </c>
      <c r="Q43" s="192">
        <v>10</v>
      </c>
      <c r="R43" s="192" t="s">
        <v>409</v>
      </c>
      <c r="S43" s="192">
        <v>5.5</v>
      </c>
      <c r="T43" s="192" t="s">
        <v>890</v>
      </c>
      <c r="U43" s="192">
        <v>0</v>
      </c>
      <c r="V43" s="192" t="s">
        <v>409</v>
      </c>
      <c r="W43" s="192">
        <v>0.422222222222222</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45188</v>
      </c>
      <c r="K44" s="242">
        <v>45308</v>
      </c>
      <c r="L44" s="91" t="s">
        <v>68</v>
      </c>
      <c r="M44" s="192">
        <v>10</v>
      </c>
      <c r="N44" s="192">
        <v>0</v>
      </c>
      <c r="O44" s="192">
        <v>0</v>
      </c>
      <c r="P44" s="192">
        <v>0</v>
      </c>
      <c r="Q44" s="192">
        <v>0</v>
      </c>
      <c r="R44" s="192" t="s">
        <v>409</v>
      </c>
      <c r="S44" s="192">
        <v>7.8</v>
      </c>
      <c r="T44" s="192" t="s">
        <v>914</v>
      </c>
      <c r="U44" s="192">
        <v>0</v>
      </c>
      <c r="V44" s="192" t="s">
        <v>409</v>
      </c>
      <c r="W44" s="192">
        <v>4.40528634361233E-3</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3.1666666666666599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45188</v>
      </c>
      <c r="K45" s="242">
        <v>45001</v>
      </c>
      <c r="L45" s="91" t="s">
        <v>69</v>
      </c>
      <c r="M45" s="192">
        <v>3.1666666666666599</v>
      </c>
      <c r="N45" s="192" t="s">
        <v>409</v>
      </c>
      <c r="O45" s="192">
        <v>0</v>
      </c>
      <c r="P45" s="192">
        <v>0</v>
      </c>
      <c r="Q45" s="192">
        <v>0</v>
      </c>
      <c r="R45" s="192" t="s">
        <v>409</v>
      </c>
      <c r="S45" s="192">
        <v>2.9</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45163</v>
      </c>
      <c r="K46" s="242">
        <v>45307</v>
      </c>
      <c r="L46" s="91" t="s">
        <v>71</v>
      </c>
      <c r="M46" s="192">
        <v>4.6666666666666599</v>
      </c>
      <c r="N46" s="192" t="s">
        <v>409</v>
      </c>
      <c r="O46" s="192">
        <v>0</v>
      </c>
      <c r="P46" s="192">
        <v>0</v>
      </c>
      <c r="Q46" s="192">
        <v>0</v>
      </c>
      <c r="R46" s="192" t="s">
        <v>409</v>
      </c>
      <c r="S46" s="192">
        <v>3.8</v>
      </c>
      <c r="T46" s="192" t="s">
        <v>409</v>
      </c>
      <c r="U46" s="192">
        <v>0</v>
      </c>
      <c r="V46" s="192" t="s">
        <v>409</v>
      </c>
      <c r="W46" s="192">
        <v>0</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45188</v>
      </c>
      <c r="K47" s="242">
        <v>45294</v>
      </c>
      <c r="L47" s="91" t="s">
        <v>72</v>
      </c>
      <c r="M47" s="192">
        <v>5</v>
      </c>
      <c r="N47" s="192" t="s">
        <v>409</v>
      </c>
      <c r="O47" s="192">
        <v>0</v>
      </c>
      <c r="P47" s="192">
        <v>0</v>
      </c>
      <c r="Q47" s="192">
        <v>0</v>
      </c>
      <c r="R47" s="192" t="s">
        <v>409</v>
      </c>
      <c r="S47" s="192">
        <v>4</v>
      </c>
      <c r="T47" s="192" t="s">
        <v>409</v>
      </c>
      <c r="U47" s="192">
        <v>0</v>
      </c>
      <c r="V47" s="192" t="s">
        <v>409</v>
      </c>
      <c r="W47" s="192">
        <v>0</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3.6666666666666599</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45188</v>
      </c>
      <c r="K48" s="242">
        <v>44753</v>
      </c>
      <c r="L48" s="91" t="s">
        <v>73</v>
      </c>
      <c r="M48" s="192">
        <v>3.6666666666666599</v>
      </c>
      <c r="N48" s="192" t="s">
        <v>409</v>
      </c>
      <c r="O48" s="192">
        <v>0</v>
      </c>
      <c r="P48" s="192">
        <v>0</v>
      </c>
      <c r="Q48" s="192">
        <v>0</v>
      </c>
      <c r="R48" s="192" t="s">
        <v>409</v>
      </c>
      <c r="S48" s="192">
        <v>3.2</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9.3985814532477878</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8.8333333333333304</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45188</v>
      </c>
      <c r="K49" s="242">
        <v>45308</v>
      </c>
      <c r="L49" s="91" t="s">
        <v>75</v>
      </c>
      <c r="M49" s="192">
        <v>8.8333333333333304</v>
      </c>
      <c r="N49" s="192">
        <v>10</v>
      </c>
      <c r="O49" s="192">
        <v>0</v>
      </c>
      <c r="P49" s="192">
        <v>10</v>
      </c>
      <c r="Q49" s="192">
        <v>0</v>
      </c>
      <c r="R49" s="192" t="s">
        <v>409</v>
      </c>
      <c r="S49" s="192">
        <v>6.3</v>
      </c>
      <c r="T49" s="192" t="s">
        <v>915</v>
      </c>
      <c r="U49" s="192">
        <v>0</v>
      </c>
      <c r="V49" s="192" t="s">
        <v>841</v>
      </c>
      <c r="W49" s="192">
        <v>0</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1.6666666666666601</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0</v>
      </c>
      <c r="J50" s="242">
        <v>45188</v>
      </c>
      <c r="K50" s="242">
        <v>45307</v>
      </c>
      <c r="L50" s="91" t="s">
        <v>77</v>
      </c>
      <c r="M50" s="192">
        <v>1.6666666666666601</v>
      </c>
      <c r="N50" s="192" t="s">
        <v>409</v>
      </c>
      <c r="O50" s="192">
        <v>0</v>
      </c>
      <c r="P50" s="192">
        <v>0</v>
      </c>
      <c r="Q50" s="192">
        <v>0</v>
      </c>
      <c r="R50" s="192" t="s">
        <v>409</v>
      </c>
      <c r="S50" s="192">
        <v>2</v>
      </c>
      <c r="T50" s="192" t="s">
        <v>409</v>
      </c>
      <c r="U50" s="192">
        <v>0</v>
      </c>
      <c r="V50" s="192" t="s">
        <v>409</v>
      </c>
      <c r="W50" s="192">
        <v>0</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45188</v>
      </c>
      <c r="K51" s="242">
        <v>45218</v>
      </c>
      <c r="L51" s="91" t="s">
        <v>79</v>
      </c>
      <c r="M51" s="192">
        <v>1</v>
      </c>
      <c r="N51" s="192" t="s">
        <v>409</v>
      </c>
      <c r="O51" s="192">
        <v>0</v>
      </c>
      <c r="P51" s="192">
        <v>0</v>
      </c>
      <c r="Q51" s="192">
        <v>0</v>
      </c>
      <c r="R51" s="192" t="s">
        <v>409</v>
      </c>
      <c r="S51" s="192">
        <v>1.6</v>
      </c>
      <c r="T51" s="192" t="s">
        <v>409</v>
      </c>
      <c r="U51" s="192">
        <v>0</v>
      </c>
      <c r="V51" s="192" t="s">
        <v>409</v>
      </c>
      <c r="W51" s="192">
        <v>0</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7.1666666666666599</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45188</v>
      </c>
      <c r="K52" s="242">
        <v>45307</v>
      </c>
      <c r="L52" s="91" t="s">
        <v>81</v>
      </c>
      <c r="M52" s="192">
        <v>7.1666666666666599</v>
      </c>
      <c r="N52" s="192" t="s">
        <v>409</v>
      </c>
      <c r="O52" s="192">
        <v>0</v>
      </c>
      <c r="P52" s="192">
        <v>0</v>
      </c>
      <c r="Q52" s="192">
        <v>0</v>
      </c>
      <c r="R52" s="192" t="s">
        <v>409</v>
      </c>
      <c r="S52" s="192">
        <v>5.3</v>
      </c>
      <c r="T52" s="192" t="s">
        <v>409</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6.3333333333333304</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45188</v>
      </c>
      <c r="K53" s="242">
        <v>44887</v>
      </c>
      <c r="L53" s="91" t="s">
        <v>83</v>
      </c>
      <c r="M53" s="192">
        <v>6.3333333333333304</v>
      </c>
      <c r="N53" s="192" t="s">
        <v>409</v>
      </c>
      <c r="O53" s="192">
        <v>0</v>
      </c>
      <c r="P53" s="192">
        <v>0</v>
      </c>
      <c r="Q53" s="192">
        <v>0</v>
      </c>
      <c r="R53" s="192" t="s">
        <v>409</v>
      </c>
      <c r="S53" s="192">
        <v>4.8</v>
      </c>
      <c r="T53" s="192" t="s">
        <v>409</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v>45307</v>
      </c>
      <c r="L54" s="91" t="s">
        <v>687</v>
      </c>
      <c r="M54" s="192" t="s">
        <v>409</v>
      </c>
      <c r="N54" s="192" t="s">
        <v>409</v>
      </c>
      <c r="O54" s="192">
        <v>0</v>
      </c>
      <c r="P54" s="192">
        <v>0</v>
      </c>
      <c r="Q54" s="192" t="s">
        <v>409</v>
      </c>
      <c r="R54" s="192" t="s">
        <v>409</v>
      </c>
      <c r="S54" s="192" t="s">
        <v>409</v>
      </c>
      <c r="T54" s="192" t="s">
        <v>409</v>
      </c>
      <c r="U54" s="192">
        <v>0</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45307</v>
      </c>
      <c r="L55" s="91" t="s">
        <v>688</v>
      </c>
      <c r="M55" s="192" t="s">
        <v>409</v>
      </c>
      <c r="N55" s="192" t="s">
        <v>409</v>
      </c>
      <c r="O55" s="192">
        <v>0</v>
      </c>
      <c r="P55" s="192">
        <v>0</v>
      </c>
      <c r="Q55" s="192">
        <v>0</v>
      </c>
      <c r="R55" s="192" t="s">
        <v>409</v>
      </c>
      <c r="S55" s="192" t="s">
        <v>409</v>
      </c>
      <c r="T55" s="192" t="s">
        <v>409</v>
      </c>
      <c r="U55" s="192">
        <v>0</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3.3333333333333299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45188</v>
      </c>
      <c r="K56" s="242">
        <v>45075</v>
      </c>
      <c r="L56" s="91" t="s">
        <v>85</v>
      </c>
      <c r="M56" s="192">
        <v>3.3333333333333299</v>
      </c>
      <c r="N56" s="192" t="s">
        <v>409</v>
      </c>
      <c r="O56" s="192">
        <v>0</v>
      </c>
      <c r="P56" s="192">
        <v>0</v>
      </c>
      <c r="Q56" s="192">
        <v>0</v>
      </c>
      <c r="R56" s="192" t="s">
        <v>409</v>
      </c>
      <c r="S56" s="192">
        <v>3</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45188</v>
      </c>
      <c r="K57" s="242">
        <v>45154</v>
      </c>
      <c r="L57" s="91" t="s">
        <v>87</v>
      </c>
      <c r="M57" s="192">
        <v>1</v>
      </c>
      <c r="N57" s="192" t="s">
        <v>409</v>
      </c>
      <c r="O57" s="192">
        <v>0</v>
      </c>
      <c r="P57" s="192">
        <v>0</v>
      </c>
      <c r="Q57" s="192">
        <v>0</v>
      </c>
      <c r="R57" s="192" t="s">
        <v>409</v>
      </c>
      <c r="S57" s="192">
        <v>1.6</v>
      </c>
      <c r="T57" s="192" t="s">
        <v>409</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5.1666666666666599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45188</v>
      </c>
      <c r="K58" s="242">
        <v>45294</v>
      </c>
      <c r="L58" s="91" t="s">
        <v>89</v>
      </c>
      <c r="M58" s="192">
        <v>5.1666666666666599</v>
      </c>
      <c r="N58" s="192">
        <v>0</v>
      </c>
      <c r="O58" s="192">
        <v>0</v>
      </c>
      <c r="P58" s="192">
        <v>0</v>
      </c>
      <c r="Q58" s="192">
        <v>0</v>
      </c>
      <c r="R58" s="192" t="s">
        <v>409</v>
      </c>
      <c r="S58" s="192">
        <v>4.0999999999999996</v>
      </c>
      <c r="T58" s="192" t="s">
        <v>867</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6.1666666666666599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45188</v>
      </c>
      <c r="K59" s="242">
        <v>45294</v>
      </c>
      <c r="L59" s="91" t="s">
        <v>91</v>
      </c>
      <c r="M59" s="192">
        <v>6.1666666666666599</v>
      </c>
      <c r="N59" s="192" t="s">
        <v>409</v>
      </c>
      <c r="O59" s="192">
        <v>0</v>
      </c>
      <c r="P59" s="192">
        <v>0</v>
      </c>
      <c r="Q59" s="192">
        <v>0</v>
      </c>
      <c r="R59" s="192" t="s">
        <v>409</v>
      </c>
      <c r="S59" s="192">
        <v>4.7</v>
      </c>
      <c r="T59" s="192" t="s">
        <v>409</v>
      </c>
      <c r="U59" s="192">
        <v>0</v>
      </c>
      <c r="V59" s="192" t="s">
        <v>409</v>
      </c>
      <c r="W59" s="192">
        <v>0</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4.6666666666666599</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45188</v>
      </c>
      <c r="K60" s="242">
        <v>45259</v>
      </c>
      <c r="L60" s="91" t="s">
        <v>93</v>
      </c>
      <c r="M60" s="192">
        <v>4.6666666666666599</v>
      </c>
      <c r="N60" s="192">
        <v>0</v>
      </c>
      <c r="O60" s="192">
        <v>0</v>
      </c>
      <c r="P60" s="192">
        <v>0</v>
      </c>
      <c r="Q60" s="192">
        <v>0</v>
      </c>
      <c r="R60" s="192" t="s">
        <v>409</v>
      </c>
      <c r="S60" s="192">
        <v>3.8</v>
      </c>
      <c r="T60" s="192" t="s">
        <v>847</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1.6666666666666601</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45188</v>
      </c>
      <c r="K61" s="242">
        <v>45014</v>
      </c>
      <c r="L61" s="91" t="s">
        <v>95</v>
      </c>
      <c r="M61" s="192">
        <v>1.6666666666666601</v>
      </c>
      <c r="N61" s="192" t="s">
        <v>409</v>
      </c>
      <c r="O61" s="192">
        <v>0</v>
      </c>
      <c r="P61" s="192">
        <v>0</v>
      </c>
      <c r="Q61" s="192">
        <v>0</v>
      </c>
      <c r="R61" s="192" t="s">
        <v>409</v>
      </c>
      <c r="S61" s="192">
        <v>2</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9.1666666666666607</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45188</v>
      </c>
      <c r="K62" s="242">
        <v>45093</v>
      </c>
      <c r="L62" s="91" t="s">
        <v>97</v>
      </c>
      <c r="M62" s="192">
        <v>9.1666666666666607</v>
      </c>
      <c r="N62" s="192" t="s">
        <v>409</v>
      </c>
      <c r="O62" s="192">
        <v>0</v>
      </c>
      <c r="P62" s="192">
        <v>0</v>
      </c>
      <c r="Q62" s="192">
        <v>0</v>
      </c>
      <c r="R62" s="192" t="s">
        <v>409</v>
      </c>
      <c r="S62" s="192">
        <v>6.5</v>
      </c>
      <c r="T62" s="192" t="s">
        <v>409</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3.6666666666666599</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0</v>
      </c>
      <c r="J63" s="242">
        <v>45188</v>
      </c>
      <c r="K63" s="242">
        <v>45308</v>
      </c>
      <c r="L63" s="91" t="s">
        <v>99</v>
      </c>
      <c r="M63" s="192">
        <v>3.6666666666666599</v>
      </c>
      <c r="N63" s="192">
        <v>0</v>
      </c>
      <c r="O63" s="192">
        <v>0</v>
      </c>
      <c r="P63" s="192">
        <v>0</v>
      </c>
      <c r="Q63" s="192">
        <v>0</v>
      </c>
      <c r="R63" s="192" t="s">
        <v>409</v>
      </c>
      <c r="S63" s="192">
        <v>3.2</v>
      </c>
      <c r="T63" s="192" t="s">
        <v>916</v>
      </c>
      <c r="U63" s="192">
        <v>0</v>
      </c>
      <c r="V63" s="192" t="s">
        <v>409</v>
      </c>
      <c r="W63" s="192">
        <v>0</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9.5742710775633775</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9.1666666666666607</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10</v>
      </c>
      <c r="J64" s="242">
        <v>45188</v>
      </c>
      <c r="K64" s="242">
        <v>45308</v>
      </c>
      <c r="L64" s="91" t="s">
        <v>101</v>
      </c>
      <c r="M64" s="192">
        <v>9.1666666666666607</v>
      </c>
      <c r="N64" s="192">
        <v>10</v>
      </c>
      <c r="O64" s="192">
        <v>0</v>
      </c>
      <c r="P64" s="192">
        <v>0</v>
      </c>
      <c r="Q64" s="192">
        <v>0</v>
      </c>
      <c r="R64" s="192" t="s">
        <v>409</v>
      </c>
      <c r="S64" s="192">
        <v>6.5</v>
      </c>
      <c r="T64" s="192" t="s">
        <v>917</v>
      </c>
      <c r="U64" s="192">
        <v>0</v>
      </c>
      <c r="V64" s="192" t="s">
        <v>409</v>
      </c>
      <c r="W64" s="192">
        <v>0</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5.0497524691810387</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8.5</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3</v>
      </c>
      <c r="J65" s="242">
        <v>45188</v>
      </c>
      <c r="K65" s="242">
        <v>45307</v>
      </c>
      <c r="L65" s="91" t="s">
        <v>102</v>
      </c>
      <c r="M65" s="192">
        <v>8.5</v>
      </c>
      <c r="N65" s="192" t="s">
        <v>409</v>
      </c>
      <c r="O65" s="192">
        <v>3</v>
      </c>
      <c r="P65" s="192">
        <v>0</v>
      </c>
      <c r="Q65" s="192">
        <v>0</v>
      </c>
      <c r="R65" s="192" t="s">
        <v>409</v>
      </c>
      <c r="S65" s="192">
        <v>6.1</v>
      </c>
      <c r="T65" s="192" t="s">
        <v>409</v>
      </c>
      <c r="U65" s="192">
        <v>3</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3.2403703492039302</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3.5</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3</v>
      </c>
      <c r="J66" s="242">
        <v>45188</v>
      </c>
      <c r="K66" s="242">
        <v>45307</v>
      </c>
      <c r="L66" s="91" t="s">
        <v>104</v>
      </c>
      <c r="M66" s="192">
        <v>3.5</v>
      </c>
      <c r="N66" s="192" t="s">
        <v>409</v>
      </c>
      <c r="O66" s="192">
        <v>3</v>
      </c>
      <c r="P66" s="192">
        <v>0</v>
      </c>
      <c r="Q66" s="192">
        <v>0</v>
      </c>
      <c r="R66" s="192" t="s">
        <v>409</v>
      </c>
      <c r="S66" s="192">
        <v>3.1</v>
      </c>
      <c r="T66" s="192" t="s">
        <v>409</v>
      </c>
      <c r="U66" s="192">
        <v>3</v>
      </c>
      <c r="V66" s="192" t="s">
        <v>409</v>
      </c>
      <c r="W66" s="192">
        <v>0</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4.6666666666666599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0</v>
      </c>
      <c r="J67" s="242">
        <v>45188</v>
      </c>
      <c r="K67" s="242">
        <v>45308</v>
      </c>
      <c r="L67" s="91" t="s">
        <v>106</v>
      </c>
      <c r="M67" s="192">
        <v>4.6666666666666599</v>
      </c>
      <c r="N67" s="192">
        <v>0</v>
      </c>
      <c r="O67" s="192">
        <v>0</v>
      </c>
      <c r="P67" s="192">
        <v>0</v>
      </c>
      <c r="Q67" s="192">
        <v>0</v>
      </c>
      <c r="R67" s="192" t="s">
        <v>409</v>
      </c>
      <c r="S67" s="192">
        <v>3.8</v>
      </c>
      <c r="T67" s="192" t="s">
        <v>907</v>
      </c>
      <c r="U67" s="192">
        <v>0</v>
      </c>
      <c r="V67" s="192" t="s">
        <v>409</v>
      </c>
      <c r="W67" s="192">
        <v>9.5238095238095205E-2</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0.83333333333333304</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45188</v>
      </c>
      <c r="K68" s="242">
        <v>45016</v>
      </c>
      <c r="L68" s="91" t="s">
        <v>108</v>
      </c>
      <c r="M68" s="192">
        <v>0.83333333333333304</v>
      </c>
      <c r="N68" s="192" t="s">
        <v>409</v>
      </c>
      <c r="O68" s="192">
        <v>0</v>
      </c>
      <c r="P68" s="192">
        <v>0</v>
      </c>
      <c r="Q68" s="192">
        <v>0</v>
      </c>
      <c r="R68" s="192" t="s">
        <v>409</v>
      </c>
      <c r="S68" s="192">
        <v>1.5</v>
      </c>
      <c r="T68" s="192" t="s">
        <v>409</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6.7082039324993685</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4.5</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45188</v>
      </c>
      <c r="K69" s="242">
        <v>45294</v>
      </c>
      <c r="L69" s="91" t="s">
        <v>110</v>
      </c>
      <c r="M69" s="192">
        <v>4.5</v>
      </c>
      <c r="N69" s="192" t="s">
        <v>409</v>
      </c>
      <c r="O69" s="192">
        <v>0</v>
      </c>
      <c r="P69" s="192">
        <v>10</v>
      </c>
      <c r="Q69" s="192">
        <v>0</v>
      </c>
      <c r="R69" s="192" t="s">
        <v>409</v>
      </c>
      <c r="S69" s="192">
        <v>3.7</v>
      </c>
      <c r="T69" s="192" t="s">
        <v>409</v>
      </c>
      <c r="U69" s="192">
        <v>0</v>
      </c>
      <c r="V69" s="192" t="s">
        <v>868</v>
      </c>
      <c r="W69" s="192">
        <v>0</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2.1666666666666599</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45188</v>
      </c>
      <c r="K70" s="242">
        <v>45016</v>
      </c>
      <c r="L70" s="91" t="s">
        <v>112</v>
      </c>
      <c r="M70" s="192">
        <v>2.1666666666666599</v>
      </c>
      <c r="N70" s="192" t="s">
        <v>409</v>
      </c>
      <c r="O70" s="192">
        <v>0</v>
      </c>
      <c r="P70" s="192">
        <v>0</v>
      </c>
      <c r="Q70" s="192">
        <v>0</v>
      </c>
      <c r="R70" s="192" t="s">
        <v>409</v>
      </c>
      <c r="S70" s="192">
        <v>2.2999999999999998</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6.5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45188</v>
      </c>
      <c r="K71" s="242">
        <v>45307</v>
      </c>
      <c r="L71" s="91" t="s">
        <v>114</v>
      </c>
      <c r="M71" s="192">
        <v>6.5</v>
      </c>
      <c r="N71" s="192">
        <v>0</v>
      </c>
      <c r="O71" s="192">
        <v>0</v>
      </c>
      <c r="P71" s="192">
        <v>0</v>
      </c>
      <c r="Q71" s="192">
        <v>0</v>
      </c>
      <c r="R71" s="192" t="s">
        <v>409</v>
      </c>
      <c r="S71" s="192">
        <v>4.9000000000000004</v>
      </c>
      <c r="T71" s="192" t="s">
        <v>852</v>
      </c>
      <c r="U71" s="192">
        <v>0</v>
      </c>
      <c r="V71" s="192" t="s">
        <v>409</v>
      </c>
      <c r="W71" s="192">
        <v>0</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4.8333333333333304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45188</v>
      </c>
      <c r="K72" s="242">
        <v>45308</v>
      </c>
      <c r="L72" s="91" t="s">
        <v>116</v>
      </c>
      <c r="M72" s="192">
        <v>4.8333333333333304</v>
      </c>
      <c r="N72" s="192">
        <v>0</v>
      </c>
      <c r="O72" s="192">
        <v>0</v>
      </c>
      <c r="P72" s="192">
        <v>0</v>
      </c>
      <c r="Q72" s="192">
        <v>0</v>
      </c>
      <c r="R72" s="192" t="s">
        <v>409</v>
      </c>
      <c r="S72" s="192">
        <v>3.9</v>
      </c>
      <c r="T72" s="192" t="s">
        <v>918</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v>45307</v>
      </c>
      <c r="L73" s="91" t="s">
        <v>689</v>
      </c>
      <c r="M73" s="192" t="s">
        <v>409</v>
      </c>
      <c r="N73" s="192" t="s">
        <v>409</v>
      </c>
      <c r="O73" s="192">
        <v>0</v>
      </c>
      <c r="P73" s="192">
        <v>0</v>
      </c>
      <c r="Q73" s="192">
        <v>0</v>
      </c>
      <c r="R73" s="192" t="s">
        <v>409</v>
      </c>
      <c r="S73" s="192" t="s">
        <v>409</v>
      </c>
      <c r="T73" s="192" t="s">
        <v>409</v>
      </c>
      <c r="U73" s="192">
        <v>0</v>
      </c>
      <c r="V73" s="192" t="s">
        <v>409</v>
      </c>
      <c r="W73" s="192">
        <v>0</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5.9160797830996161</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3.5</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10</v>
      </c>
      <c r="J74" s="242">
        <v>45188</v>
      </c>
      <c r="K74" s="242">
        <v>45294</v>
      </c>
      <c r="L74" s="91" t="s">
        <v>117</v>
      </c>
      <c r="M74" s="192">
        <v>3.5</v>
      </c>
      <c r="N74" s="192" t="s">
        <v>409</v>
      </c>
      <c r="O74" s="192">
        <v>0</v>
      </c>
      <c r="P74" s="192">
        <v>0</v>
      </c>
      <c r="Q74" s="192">
        <v>10</v>
      </c>
      <c r="R74" s="192" t="s">
        <v>409</v>
      </c>
      <c r="S74" s="192">
        <v>3.1</v>
      </c>
      <c r="T74" s="192" t="s">
        <v>409</v>
      </c>
      <c r="U74" s="192">
        <v>0</v>
      </c>
      <c r="V74" s="192" t="s">
        <v>409</v>
      </c>
      <c r="W74" s="192">
        <v>1</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3.5</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45188</v>
      </c>
      <c r="K75" s="242">
        <v>45307</v>
      </c>
      <c r="L75" s="91" t="s">
        <v>119</v>
      </c>
      <c r="M75" s="192">
        <v>3.5</v>
      </c>
      <c r="N75" s="192" t="s">
        <v>409</v>
      </c>
      <c r="O75" s="192">
        <v>0</v>
      </c>
      <c r="P75" s="192">
        <v>0</v>
      </c>
      <c r="Q75" s="192">
        <v>0</v>
      </c>
      <c r="R75" s="192" t="s">
        <v>409</v>
      </c>
      <c r="S75" s="192">
        <v>3.1</v>
      </c>
      <c r="T75" s="192" t="s">
        <v>409</v>
      </c>
      <c r="U75" s="192">
        <v>0</v>
      </c>
      <c r="V75" s="192" t="s">
        <v>409</v>
      </c>
      <c r="W75" s="192">
        <v>0</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4</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45188</v>
      </c>
      <c r="K76" s="242">
        <v>45307</v>
      </c>
      <c r="L76" s="91" t="s">
        <v>121</v>
      </c>
      <c r="M76" s="192">
        <v>4</v>
      </c>
      <c r="N76" s="192">
        <v>0</v>
      </c>
      <c r="O76" s="192">
        <v>0</v>
      </c>
      <c r="P76" s="192">
        <v>0</v>
      </c>
      <c r="Q76" s="192">
        <v>0</v>
      </c>
      <c r="R76" s="192" t="s">
        <v>409</v>
      </c>
      <c r="S76" s="192">
        <v>3.4</v>
      </c>
      <c r="T76" s="192" t="s">
        <v>891</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5.8333333333333304</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45188</v>
      </c>
      <c r="K77" s="242">
        <v>45259</v>
      </c>
      <c r="L77" s="91" t="s">
        <v>123</v>
      </c>
      <c r="M77" s="192">
        <v>5.8333333333333304</v>
      </c>
      <c r="N77" s="192" t="s">
        <v>409</v>
      </c>
      <c r="O77" s="192">
        <v>0</v>
      </c>
      <c r="P77" s="192">
        <v>0</v>
      </c>
      <c r="Q77" s="192">
        <v>0</v>
      </c>
      <c r="R77" s="192" t="s">
        <v>409</v>
      </c>
      <c r="S77" s="192">
        <v>4.5</v>
      </c>
      <c r="T77" s="192" t="s">
        <v>409</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3.6666666666666599</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45188</v>
      </c>
      <c r="K78" s="242">
        <v>45001</v>
      </c>
      <c r="L78" s="91" t="s">
        <v>125</v>
      </c>
      <c r="M78" s="192">
        <v>3.6666666666666599</v>
      </c>
      <c r="N78" s="192" t="s">
        <v>409</v>
      </c>
      <c r="O78" s="192">
        <v>0</v>
      </c>
      <c r="P78" s="192">
        <v>0</v>
      </c>
      <c r="Q78" s="192">
        <v>0</v>
      </c>
      <c r="R78" s="192" t="s">
        <v>409</v>
      </c>
      <c r="S78" s="192">
        <v>3.2</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10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10</v>
      </c>
      <c r="J79" s="242" t="s">
        <v>409</v>
      </c>
      <c r="K79" s="242">
        <v>45307</v>
      </c>
      <c r="L79" s="91" t="s">
        <v>690</v>
      </c>
      <c r="M79" s="192" t="s">
        <v>409</v>
      </c>
      <c r="N79" s="192" t="s">
        <v>409</v>
      </c>
      <c r="O79" s="192">
        <v>0</v>
      </c>
      <c r="P79" s="192">
        <v>0</v>
      </c>
      <c r="Q79" s="192">
        <v>10</v>
      </c>
      <c r="R79" s="192" t="s">
        <v>409</v>
      </c>
      <c r="S79" s="192" t="s">
        <v>409</v>
      </c>
      <c r="T79" s="192" t="s">
        <v>409</v>
      </c>
      <c r="U79" s="192">
        <v>0</v>
      </c>
      <c r="V79" s="192" t="s">
        <v>409</v>
      </c>
      <c r="W79" s="192">
        <v>1</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4.5</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45188</v>
      </c>
      <c r="K80" s="242">
        <v>45259</v>
      </c>
      <c r="L80" s="91" t="s">
        <v>127</v>
      </c>
      <c r="M80" s="192">
        <v>4.5</v>
      </c>
      <c r="N80" s="192" t="s">
        <v>409</v>
      </c>
      <c r="O80" s="192">
        <v>0</v>
      </c>
      <c r="P80" s="192">
        <v>0</v>
      </c>
      <c r="Q80" s="192">
        <v>0</v>
      </c>
      <c r="R80" s="192" t="s">
        <v>409</v>
      </c>
      <c r="S80" s="192">
        <v>3.7</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2.8333333333333299</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45188</v>
      </c>
      <c r="K81" s="242">
        <v>45154</v>
      </c>
      <c r="L81" s="91" t="s">
        <v>128</v>
      </c>
      <c r="M81" s="192">
        <v>2.8333333333333299</v>
      </c>
      <c r="N81" s="192" t="s">
        <v>409</v>
      </c>
      <c r="O81" s="192">
        <v>0</v>
      </c>
      <c r="P81" s="192">
        <v>0</v>
      </c>
      <c r="Q81" s="192">
        <v>0</v>
      </c>
      <c r="R81" s="192" t="s">
        <v>409</v>
      </c>
      <c r="S81" s="192">
        <v>2.7</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2.1666666666666599</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45188</v>
      </c>
      <c r="K82" s="242">
        <v>45154</v>
      </c>
      <c r="L82" s="91" t="s">
        <v>130</v>
      </c>
      <c r="M82" s="192">
        <v>2.1666666666666599</v>
      </c>
      <c r="N82" s="192" t="s">
        <v>409</v>
      </c>
      <c r="O82" s="192">
        <v>0</v>
      </c>
      <c r="P82" s="192">
        <v>0</v>
      </c>
      <c r="Q82" s="192">
        <v>0</v>
      </c>
      <c r="R82" s="192" t="s">
        <v>409</v>
      </c>
      <c r="S82" s="192">
        <v>2.2999999999999998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2.1666666666666599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45188</v>
      </c>
      <c r="K83" s="242">
        <v>45307</v>
      </c>
      <c r="L83" s="91" t="s">
        <v>132</v>
      </c>
      <c r="M83" s="192">
        <v>2.1666666666666599</v>
      </c>
      <c r="N83" s="192" t="s">
        <v>409</v>
      </c>
      <c r="O83" s="192">
        <v>0</v>
      </c>
      <c r="P83" s="192">
        <v>0</v>
      </c>
      <c r="Q83" s="192">
        <v>0</v>
      </c>
      <c r="R83" s="192" t="s">
        <v>409</v>
      </c>
      <c r="S83" s="192">
        <v>2.2999999999999998</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6.5</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45188</v>
      </c>
      <c r="K84" s="242">
        <v>44887</v>
      </c>
      <c r="L84" s="91" t="s">
        <v>134</v>
      </c>
      <c r="M84" s="192">
        <v>6.5</v>
      </c>
      <c r="N84" s="192" t="s">
        <v>409</v>
      </c>
      <c r="O84" s="192">
        <v>0</v>
      </c>
      <c r="P84" s="192">
        <v>0</v>
      </c>
      <c r="Q84" s="192">
        <v>0</v>
      </c>
      <c r="R84" s="192" t="s">
        <v>409</v>
      </c>
      <c r="S84" s="192">
        <v>4.9000000000000004</v>
      </c>
      <c r="T84" s="192" t="s">
        <v>409</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2.6666666666666599</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0</v>
      </c>
      <c r="J85" s="242">
        <v>45188</v>
      </c>
      <c r="K85" s="242">
        <v>45307</v>
      </c>
      <c r="L85" s="91" t="s">
        <v>136</v>
      </c>
      <c r="M85" s="192">
        <v>2.6666666666666599</v>
      </c>
      <c r="N85" s="192" t="s">
        <v>409</v>
      </c>
      <c r="O85" s="192">
        <v>0</v>
      </c>
      <c r="P85" s="192">
        <v>0</v>
      </c>
      <c r="Q85" s="192">
        <v>0</v>
      </c>
      <c r="R85" s="192" t="s">
        <v>409</v>
      </c>
      <c r="S85" s="192">
        <v>2.6</v>
      </c>
      <c r="T85" s="192" t="s">
        <v>409</v>
      </c>
      <c r="U85" s="192">
        <v>0</v>
      </c>
      <c r="V85" s="192" t="s">
        <v>409</v>
      </c>
      <c r="W85" s="192">
        <v>0</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45307</v>
      </c>
      <c r="L86" s="91" t="s">
        <v>691</v>
      </c>
      <c r="M86" s="192" t="s">
        <v>409</v>
      </c>
      <c r="N86" s="192" t="s">
        <v>409</v>
      </c>
      <c r="O86" s="192">
        <v>0</v>
      </c>
      <c r="P86" s="192">
        <v>0</v>
      </c>
      <c r="Q86" s="192" t="s">
        <v>409</v>
      </c>
      <c r="R86" s="192" t="s">
        <v>409</v>
      </c>
      <c r="S86" s="192" t="s">
        <v>409</v>
      </c>
      <c r="T86" s="192" t="s">
        <v>409</v>
      </c>
      <c r="U86" s="192">
        <v>0</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8</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0</v>
      </c>
      <c r="J87" s="242">
        <v>45188</v>
      </c>
      <c r="K87" s="242">
        <v>45307</v>
      </c>
      <c r="L87" s="91" t="s">
        <v>138</v>
      </c>
      <c r="M87" s="192">
        <v>8</v>
      </c>
      <c r="N87" s="192">
        <v>0</v>
      </c>
      <c r="O87" s="192">
        <v>0</v>
      </c>
      <c r="P87" s="192">
        <v>0</v>
      </c>
      <c r="Q87" s="192">
        <v>0</v>
      </c>
      <c r="R87" s="192" t="s">
        <v>409</v>
      </c>
      <c r="S87" s="192">
        <v>5.8</v>
      </c>
      <c r="T87" s="192" t="s">
        <v>842</v>
      </c>
      <c r="U87" s="192">
        <v>0</v>
      </c>
      <c r="V87" s="192" t="s">
        <v>409</v>
      </c>
      <c r="W87" s="192">
        <v>0</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45307</v>
      </c>
      <c r="L88" s="91" t="s">
        <v>692</v>
      </c>
      <c r="M88" s="192" t="s">
        <v>409</v>
      </c>
      <c r="N88" s="192" t="s">
        <v>409</v>
      </c>
      <c r="O88" s="192">
        <v>0</v>
      </c>
      <c r="P88" s="192">
        <v>0</v>
      </c>
      <c r="Q88" s="192">
        <v>0</v>
      </c>
      <c r="R88" s="192" t="s">
        <v>409</v>
      </c>
      <c r="S88" s="192" t="s">
        <v>409</v>
      </c>
      <c r="T88" s="192" t="s">
        <v>409</v>
      </c>
      <c r="U88" s="192">
        <v>0</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7.3029674334022125</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5.3333333333333304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10</v>
      </c>
      <c r="J89" s="242">
        <v>45188</v>
      </c>
      <c r="K89" s="242">
        <v>45308</v>
      </c>
      <c r="L89" s="91" t="s">
        <v>140</v>
      </c>
      <c r="M89" s="192">
        <v>5.3333333333333304</v>
      </c>
      <c r="N89" s="192">
        <v>10</v>
      </c>
      <c r="O89" s="192">
        <v>0</v>
      </c>
      <c r="P89" s="192">
        <v>0</v>
      </c>
      <c r="Q89" s="192">
        <v>0</v>
      </c>
      <c r="R89" s="192" t="s">
        <v>409</v>
      </c>
      <c r="S89" s="192">
        <v>4.2</v>
      </c>
      <c r="T89" s="192" t="s">
        <v>919</v>
      </c>
      <c r="U89" s="192">
        <v>0</v>
      </c>
      <c r="V89" s="192" t="s">
        <v>409</v>
      </c>
      <c r="W89" s="192">
        <v>0</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45307</v>
      </c>
      <c r="L90" s="91" t="s">
        <v>693</v>
      </c>
      <c r="M90" s="192" t="s">
        <v>409</v>
      </c>
      <c r="N90" s="192" t="s">
        <v>409</v>
      </c>
      <c r="O90" s="192">
        <v>0</v>
      </c>
      <c r="P90" s="192">
        <v>0</v>
      </c>
      <c r="Q90" s="192" t="s">
        <v>409</v>
      </c>
      <c r="R90" s="192" t="s">
        <v>409</v>
      </c>
      <c r="S90" s="192" t="s">
        <v>409</v>
      </c>
      <c r="T90" s="192" t="s">
        <v>409</v>
      </c>
      <c r="U90" s="192">
        <v>0</v>
      </c>
      <c r="V90" s="192" t="s">
        <v>409</v>
      </c>
      <c r="W90" s="192" t="s">
        <v>409</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7.8333333333333304</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0</v>
      </c>
      <c r="J91" s="242">
        <v>45188</v>
      </c>
      <c r="K91" s="242">
        <v>45307</v>
      </c>
      <c r="L91" s="91" t="s">
        <v>142</v>
      </c>
      <c r="M91" s="192">
        <v>7.8333333333333304</v>
      </c>
      <c r="N91" s="192">
        <v>0</v>
      </c>
      <c r="O91" s="192">
        <v>0</v>
      </c>
      <c r="P91" s="192">
        <v>0</v>
      </c>
      <c r="Q91" s="192">
        <v>0</v>
      </c>
      <c r="R91" s="192" t="s">
        <v>409</v>
      </c>
      <c r="S91" s="192">
        <v>5.7</v>
      </c>
      <c r="T91" s="192" t="s">
        <v>848</v>
      </c>
      <c r="U91" s="192">
        <v>0</v>
      </c>
      <c r="V91" s="192" t="s">
        <v>409</v>
      </c>
      <c r="W91" s="192">
        <v>0</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5.3333333333333304</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45188</v>
      </c>
      <c r="K92" s="242">
        <v>44831</v>
      </c>
      <c r="L92" s="91" t="s">
        <v>144</v>
      </c>
      <c r="M92" s="192">
        <v>5.3333333333333304</v>
      </c>
      <c r="N92" s="192" t="s">
        <v>409</v>
      </c>
      <c r="O92" s="192">
        <v>0</v>
      </c>
      <c r="P92" s="192">
        <v>0</v>
      </c>
      <c r="Q92" s="192">
        <v>0</v>
      </c>
      <c r="R92" s="192" t="s">
        <v>409</v>
      </c>
      <c r="S92" s="192">
        <v>4.2</v>
      </c>
      <c r="T92" s="192" t="s">
        <v>409</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9.4868329805051381</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9</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45188</v>
      </c>
      <c r="K93" s="242">
        <v>45294</v>
      </c>
      <c r="L93" s="91" t="s">
        <v>146</v>
      </c>
      <c r="M93" s="192">
        <v>9</v>
      </c>
      <c r="N93" s="192" t="s">
        <v>409</v>
      </c>
      <c r="O93" s="192">
        <v>0</v>
      </c>
      <c r="P93" s="192">
        <v>10</v>
      </c>
      <c r="Q93" s="192">
        <v>0</v>
      </c>
      <c r="R93" s="192" t="s">
        <v>409</v>
      </c>
      <c r="S93" s="192">
        <v>6.4</v>
      </c>
      <c r="T93" s="192" t="s">
        <v>409</v>
      </c>
      <c r="U93" s="192">
        <v>0</v>
      </c>
      <c r="V93" s="192" t="s">
        <v>869</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3.3333333333333299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45188</v>
      </c>
      <c r="K94" s="242">
        <v>44852</v>
      </c>
      <c r="L94" s="91" t="s">
        <v>148</v>
      </c>
      <c r="M94" s="192">
        <v>3.3333333333333299</v>
      </c>
      <c r="N94" s="192" t="s">
        <v>409</v>
      </c>
      <c r="O94" s="192">
        <v>0</v>
      </c>
      <c r="P94" s="192">
        <v>0</v>
      </c>
      <c r="Q94" s="192">
        <v>0</v>
      </c>
      <c r="R94" s="192" t="s">
        <v>409</v>
      </c>
      <c r="S94" s="192">
        <v>3</v>
      </c>
      <c r="T94" s="192" t="s">
        <v>409</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0</v>
      </c>
      <c r="J95" s="242">
        <v>45188</v>
      </c>
      <c r="K95" s="242">
        <v>45308</v>
      </c>
      <c r="L95" s="91" t="s">
        <v>150</v>
      </c>
      <c r="M95" s="192">
        <v>10</v>
      </c>
      <c r="N95" s="192">
        <v>0</v>
      </c>
      <c r="O95" s="192">
        <v>0</v>
      </c>
      <c r="P95" s="192">
        <v>0</v>
      </c>
      <c r="Q95" s="192">
        <v>0</v>
      </c>
      <c r="R95" s="192" t="s">
        <v>409</v>
      </c>
      <c r="S95" s="192">
        <v>7.3</v>
      </c>
      <c r="T95" s="192" t="s">
        <v>920</v>
      </c>
      <c r="U95" s="192">
        <v>0</v>
      </c>
      <c r="V95" s="192" t="s">
        <v>409</v>
      </c>
      <c r="W95" s="192">
        <v>0.13953488372093001</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45307</v>
      </c>
      <c r="L96" s="91" t="s">
        <v>694</v>
      </c>
      <c r="M96" s="192" t="s">
        <v>409</v>
      </c>
      <c r="N96" s="192" t="s">
        <v>409</v>
      </c>
      <c r="O96" s="192">
        <v>0</v>
      </c>
      <c r="P96" s="192">
        <v>0</v>
      </c>
      <c r="Q96" s="192">
        <v>0</v>
      </c>
      <c r="R96" s="192" t="s">
        <v>409</v>
      </c>
      <c r="S96" s="192" t="s">
        <v>409</v>
      </c>
      <c r="T96" s="192" t="s">
        <v>409</v>
      </c>
      <c r="U96" s="192">
        <v>0</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10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10</v>
      </c>
      <c r="J97" s="242">
        <v>45188</v>
      </c>
      <c r="K97" s="242">
        <v>45308</v>
      </c>
      <c r="L97" s="91" t="s">
        <v>152</v>
      </c>
      <c r="M97" s="192">
        <v>10</v>
      </c>
      <c r="N97" s="192">
        <v>10</v>
      </c>
      <c r="O97" s="192">
        <v>0</v>
      </c>
      <c r="P97" s="192">
        <v>0</v>
      </c>
      <c r="Q97" s="192">
        <v>0</v>
      </c>
      <c r="R97" s="192" t="s">
        <v>409</v>
      </c>
      <c r="S97" s="192">
        <v>7.7</v>
      </c>
      <c r="T97" s="192" t="s">
        <v>921</v>
      </c>
      <c r="U97" s="192">
        <v>0</v>
      </c>
      <c r="V97" s="192" t="s">
        <v>409</v>
      </c>
      <c r="W97" s="192">
        <v>0</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45188</v>
      </c>
      <c r="K98" s="242">
        <v>44860</v>
      </c>
      <c r="L98" s="91" t="s">
        <v>154</v>
      </c>
      <c r="M98" s="192">
        <v>2</v>
      </c>
      <c r="N98" s="192" t="s">
        <v>409</v>
      </c>
      <c r="O98" s="192">
        <v>0</v>
      </c>
      <c r="P98" s="192">
        <v>0</v>
      </c>
      <c r="Q98" s="192">
        <v>0</v>
      </c>
      <c r="R98" s="192" t="s">
        <v>409</v>
      </c>
      <c r="S98" s="192">
        <v>2.2000000000000002</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9.3333333333333304</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0</v>
      </c>
      <c r="J99" s="242">
        <v>45188</v>
      </c>
      <c r="K99" s="242">
        <v>45307</v>
      </c>
      <c r="L99" s="91" t="s">
        <v>155</v>
      </c>
      <c r="M99" s="192">
        <v>9.3333333333333304</v>
      </c>
      <c r="N99" s="192" t="s">
        <v>409</v>
      </c>
      <c r="O99" s="192">
        <v>0</v>
      </c>
      <c r="P99" s="192">
        <v>0</v>
      </c>
      <c r="Q99" s="192">
        <v>0</v>
      </c>
      <c r="R99" s="192" t="s">
        <v>409</v>
      </c>
      <c r="S99" s="192">
        <v>6.6</v>
      </c>
      <c r="T99" s="192" t="s">
        <v>409</v>
      </c>
      <c r="U99" s="192">
        <v>0</v>
      </c>
      <c r="V99" s="192" t="s">
        <v>409</v>
      </c>
      <c r="W99" s="192">
        <v>0.1953125</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7.6666666666666599</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45188</v>
      </c>
      <c r="K100" s="242">
        <v>45307</v>
      </c>
      <c r="L100" s="91" t="s">
        <v>157</v>
      </c>
      <c r="M100" s="192">
        <v>7.6666666666666599</v>
      </c>
      <c r="N100" s="192" t="s">
        <v>409</v>
      </c>
      <c r="O100" s="192">
        <v>0</v>
      </c>
      <c r="P100" s="192">
        <v>0</v>
      </c>
      <c r="Q100" s="192">
        <v>0</v>
      </c>
      <c r="R100" s="192" t="s">
        <v>409</v>
      </c>
      <c r="S100" s="192">
        <v>5.6</v>
      </c>
      <c r="T100" s="192" t="s">
        <v>409</v>
      </c>
      <c r="U100" s="192">
        <v>0</v>
      </c>
      <c r="V100" s="192" t="s">
        <v>409</v>
      </c>
      <c r="W100" s="192">
        <v>7.3170731707316999E-2</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2.5</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45188</v>
      </c>
      <c r="K101" s="242">
        <v>45307</v>
      </c>
      <c r="L101" s="91" t="s">
        <v>159</v>
      </c>
      <c r="M101" s="192">
        <v>2.5</v>
      </c>
      <c r="N101" s="192">
        <v>0</v>
      </c>
      <c r="O101" s="192">
        <v>0</v>
      </c>
      <c r="P101" s="192">
        <v>0</v>
      </c>
      <c r="Q101" s="192">
        <v>0</v>
      </c>
      <c r="R101" s="192" t="s">
        <v>409</v>
      </c>
      <c r="S101" s="192">
        <v>2.5</v>
      </c>
      <c r="T101" s="192" t="s">
        <v>892</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4.1666666666666599</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45188</v>
      </c>
      <c r="K102" s="242">
        <v>45001</v>
      </c>
      <c r="L102" s="91" t="s">
        <v>161</v>
      </c>
      <c r="M102" s="192">
        <v>4.1666666666666599</v>
      </c>
      <c r="N102" s="192" t="s">
        <v>409</v>
      </c>
      <c r="O102" s="192">
        <v>0</v>
      </c>
      <c r="P102" s="192">
        <v>0</v>
      </c>
      <c r="Q102" s="192">
        <v>0</v>
      </c>
      <c r="R102" s="192" t="s">
        <v>409</v>
      </c>
      <c r="S102" s="192">
        <v>3.5</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6.6666666666666599</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45188</v>
      </c>
      <c r="K103" s="242">
        <v>45308</v>
      </c>
      <c r="L103" s="91" t="s">
        <v>163</v>
      </c>
      <c r="M103" s="192">
        <v>6.6666666666666599</v>
      </c>
      <c r="N103" s="192">
        <v>0</v>
      </c>
      <c r="O103" s="192">
        <v>0</v>
      </c>
      <c r="P103" s="192">
        <v>0</v>
      </c>
      <c r="Q103" s="192">
        <v>0</v>
      </c>
      <c r="R103" s="192" t="s">
        <v>409</v>
      </c>
      <c r="S103" s="192">
        <v>5</v>
      </c>
      <c r="T103" s="192" t="s">
        <v>922</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6.6666666666666599</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45188</v>
      </c>
      <c r="K104" s="242">
        <v>45075</v>
      </c>
      <c r="L104" s="91" t="s">
        <v>165</v>
      </c>
      <c r="M104" s="192">
        <v>6.6666666666666599</v>
      </c>
      <c r="N104" s="192" t="s">
        <v>409</v>
      </c>
      <c r="O104" s="192">
        <v>0</v>
      </c>
      <c r="P104" s="192">
        <v>0</v>
      </c>
      <c r="Q104" s="192">
        <v>0</v>
      </c>
      <c r="R104" s="192" t="s">
        <v>409</v>
      </c>
      <c r="S104" s="192">
        <v>5</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3.8333333333333299</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45188</v>
      </c>
      <c r="K105" s="242">
        <v>44753</v>
      </c>
      <c r="L105" s="91" t="s">
        <v>167</v>
      </c>
      <c r="M105" s="192">
        <v>3.8333333333333299</v>
      </c>
      <c r="N105" s="192" t="s">
        <v>409</v>
      </c>
      <c r="O105" s="192">
        <v>0</v>
      </c>
      <c r="P105" s="192">
        <v>0</v>
      </c>
      <c r="Q105" s="192" t="s">
        <v>409</v>
      </c>
      <c r="R105" s="192" t="s">
        <v>409</v>
      </c>
      <c r="S105" s="192">
        <v>3.3</v>
      </c>
      <c r="T105" s="192" t="s">
        <v>409</v>
      </c>
      <c r="U105" s="192">
        <v>0</v>
      </c>
      <c r="V105" s="192" t="s">
        <v>409</v>
      </c>
      <c r="W105" s="192" t="s">
        <v>409</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45188</v>
      </c>
      <c r="K106" s="242">
        <v>45307</v>
      </c>
      <c r="L106" s="91" t="s">
        <v>169</v>
      </c>
      <c r="M106" s="192">
        <v>10</v>
      </c>
      <c r="N106" s="192">
        <v>0</v>
      </c>
      <c r="O106" s="192">
        <v>0</v>
      </c>
      <c r="P106" s="192">
        <v>0</v>
      </c>
      <c r="Q106" s="192">
        <v>0</v>
      </c>
      <c r="R106" s="192" t="s">
        <v>409</v>
      </c>
      <c r="S106" s="192">
        <v>8.3000000000000007</v>
      </c>
      <c r="T106" s="192" t="s">
        <v>893</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0</v>
      </c>
      <c r="J107" s="242">
        <v>45188</v>
      </c>
      <c r="K107" s="242">
        <v>45218</v>
      </c>
      <c r="L107" s="91" t="s">
        <v>171</v>
      </c>
      <c r="M107" s="192">
        <v>5</v>
      </c>
      <c r="N107" s="192" t="s">
        <v>409</v>
      </c>
      <c r="O107" s="192">
        <v>0</v>
      </c>
      <c r="P107" s="192">
        <v>0</v>
      </c>
      <c r="Q107" s="192">
        <v>0</v>
      </c>
      <c r="R107" s="192" t="s">
        <v>409</v>
      </c>
      <c r="S107" s="192">
        <v>4</v>
      </c>
      <c r="T107" s="192" t="s">
        <v>409</v>
      </c>
      <c r="U107" s="192">
        <v>0</v>
      </c>
      <c r="V107" s="192" t="s">
        <v>409</v>
      </c>
      <c r="W107" s="192">
        <v>2.7322404371584699E-3</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7.1879528842826037</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5.1666666666666599</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45188</v>
      </c>
      <c r="K108" s="242">
        <v>45294</v>
      </c>
      <c r="L108" s="91" t="s">
        <v>173</v>
      </c>
      <c r="M108" s="192">
        <v>5.1666666666666599</v>
      </c>
      <c r="N108" s="192">
        <v>0</v>
      </c>
      <c r="O108" s="192">
        <v>0</v>
      </c>
      <c r="P108" s="192">
        <v>10</v>
      </c>
      <c r="Q108" s="192">
        <v>0</v>
      </c>
      <c r="R108" s="192" t="s">
        <v>409</v>
      </c>
      <c r="S108" s="192">
        <v>4.0999999999999996</v>
      </c>
      <c r="T108" s="192" t="s">
        <v>894</v>
      </c>
      <c r="U108" s="192">
        <v>0</v>
      </c>
      <c r="V108" s="192" t="s">
        <v>870</v>
      </c>
      <c r="W108" s="192">
        <v>3.2786885245901599E-2</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4.8333333333333304</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0</v>
      </c>
      <c r="J109" s="242">
        <v>45188</v>
      </c>
      <c r="K109" s="242">
        <v>44929</v>
      </c>
      <c r="L109" s="91" t="s">
        <v>174</v>
      </c>
      <c r="M109" s="192">
        <v>4.8333333333333304</v>
      </c>
      <c r="N109" s="192" t="s">
        <v>409</v>
      </c>
      <c r="O109" s="192">
        <v>0</v>
      </c>
      <c r="P109" s="192">
        <v>0</v>
      </c>
      <c r="Q109" s="192">
        <v>0</v>
      </c>
      <c r="R109" s="192" t="s">
        <v>409</v>
      </c>
      <c r="S109" s="192">
        <v>3.9</v>
      </c>
      <c r="T109" s="192" t="s">
        <v>409</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5.9999999999999902</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45188</v>
      </c>
      <c r="K110" s="242">
        <v>45218</v>
      </c>
      <c r="L110" s="91" t="s">
        <v>176</v>
      </c>
      <c r="M110" s="192">
        <v>5.9999999999999902</v>
      </c>
      <c r="N110" s="192" t="s">
        <v>409</v>
      </c>
      <c r="O110" s="192">
        <v>0</v>
      </c>
      <c r="P110" s="192">
        <v>0</v>
      </c>
      <c r="Q110" s="192">
        <v>0</v>
      </c>
      <c r="R110" s="192" t="s">
        <v>409</v>
      </c>
      <c r="S110" s="192">
        <v>4.5999999999999996</v>
      </c>
      <c r="T110" s="192" t="s">
        <v>409</v>
      </c>
      <c r="U110" s="192">
        <v>0</v>
      </c>
      <c r="V110" s="192" t="s">
        <v>409</v>
      </c>
      <c r="W110" s="192">
        <v>0</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5.6666666666666599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0</v>
      </c>
      <c r="J111" s="242">
        <v>45188</v>
      </c>
      <c r="K111" s="242">
        <v>45307</v>
      </c>
      <c r="L111" s="91" t="s">
        <v>178</v>
      </c>
      <c r="M111" s="192">
        <v>5.6666666666666599</v>
      </c>
      <c r="N111" s="192" t="s">
        <v>409</v>
      </c>
      <c r="O111" s="192">
        <v>0</v>
      </c>
      <c r="P111" s="192">
        <v>0</v>
      </c>
      <c r="Q111" s="192">
        <v>0</v>
      </c>
      <c r="R111" s="192" t="s">
        <v>409</v>
      </c>
      <c r="S111" s="192">
        <v>4.4000000000000004</v>
      </c>
      <c r="T111" s="192" t="s">
        <v>409</v>
      </c>
      <c r="U111" s="192">
        <v>0</v>
      </c>
      <c r="V111" s="192" t="s">
        <v>409</v>
      </c>
      <c r="W111" s="192">
        <v>0.14285714285714199</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3.3333333333333299</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45188</v>
      </c>
      <c r="K112" s="242">
        <v>45294</v>
      </c>
      <c r="L112" s="91" t="s">
        <v>179</v>
      </c>
      <c r="M112" s="192">
        <v>3.3333333333333299</v>
      </c>
      <c r="N112" s="192" t="s">
        <v>409</v>
      </c>
      <c r="O112" s="192">
        <v>0</v>
      </c>
      <c r="P112" s="192">
        <v>0</v>
      </c>
      <c r="Q112" s="192">
        <v>0</v>
      </c>
      <c r="R112" s="192" t="s">
        <v>409</v>
      </c>
      <c r="S112" s="192">
        <v>3</v>
      </c>
      <c r="T112" s="192" t="s">
        <v>409</v>
      </c>
      <c r="U112" s="192">
        <v>0</v>
      </c>
      <c r="V112" s="192" t="s">
        <v>409</v>
      </c>
      <c r="W112" s="192">
        <v>0</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8.3333333333333304</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45188</v>
      </c>
      <c r="K113" s="242">
        <v>45259</v>
      </c>
      <c r="L113" s="91" t="s">
        <v>180</v>
      </c>
      <c r="M113" s="192">
        <v>8.3333333333333304</v>
      </c>
      <c r="N113" s="192" t="s">
        <v>409</v>
      </c>
      <c r="O113" s="192">
        <v>0</v>
      </c>
      <c r="P113" s="192">
        <v>0</v>
      </c>
      <c r="Q113" s="192">
        <v>0</v>
      </c>
      <c r="R113" s="192" t="s">
        <v>409</v>
      </c>
      <c r="S113" s="192">
        <v>6</v>
      </c>
      <c r="T113" s="192" t="s">
        <v>409</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2.1666666666666599</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45188</v>
      </c>
      <c r="K114" s="242">
        <v>45259</v>
      </c>
      <c r="L114" s="91" t="s">
        <v>182</v>
      </c>
      <c r="M114" s="192">
        <v>2.1666666666666599</v>
      </c>
      <c r="N114" s="192" t="s">
        <v>409</v>
      </c>
      <c r="O114" s="192">
        <v>0</v>
      </c>
      <c r="P114" s="192">
        <v>0</v>
      </c>
      <c r="Q114" s="192">
        <v>0</v>
      </c>
      <c r="R114" s="192" t="s">
        <v>409</v>
      </c>
      <c r="S114" s="192">
        <v>2.2999999999999998</v>
      </c>
      <c r="T114" s="192" t="s">
        <v>409</v>
      </c>
      <c r="U114" s="192">
        <v>0</v>
      </c>
      <c r="V114" s="192" t="s">
        <v>409</v>
      </c>
      <c r="W114" s="192">
        <v>0</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4.5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45188</v>
      </c>
      <c r="K115" s="242">
        <v>45308</v>
      </c>
      <c r="L115" s="91" t="s">
        <v>184</v>
      </c>
      <c r="M115" s="192">
        <v>4.5</v>
      </c>
      <c r="N115" s="192">
        <v>0</v>
      </c>
      <c r="O115" s="192">
        <v>0</v>
      </c>
      <c r="P115" s="192">
        <v>0</v>
      </c>
      <c r="Q115" s="192">
        <v>0</v>
      </c>
      <c r="R115" s="192" t="s">
        <v>409</v>
      </c>
      <c r="S115" s="192">
        <v>3.7</v>
      </c>
      <c r="T115" s="192" t="s">
        <v>914</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4.1666666666666599</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45188</v>
      </c>
      <c r="K116" s="242">
        <v>45001</v>
      </c>
      <c r="L116" s="91" t="s">
        <v>186</v>
      </c>
      <c r="M116" s="192">
        <v>4.1666666666666599</v>
      </c>
      <c r="N116" s="192" t="s">
        <v>409</v>
      </c>
      <c r="O116" s="192">
        <v>0</v>
      </c>
      <c r="P116" s="192">
        <v>0</v>
      </c>
      <c r="Q116" s="192">
        <v>0</v>
      </c>
      <c r="R116" s="192" t="s">
        <v>409</v>
      </c>
      <c r="S116" s="192">
        <v>3.5</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4.6666666666666599</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45188</v>
      </c>
      <c r="K117" s="242">
        <v>44929</v>
      </c>
      <c r="L117" s="91" t="s">
        <v>188</v>
      </c>
      <c r="M117" s="192">
        <v>4.6666666666666599</v>
      </c>
      <c r="N117" s="192" t="s">
        <v>409</v>
      </c>
      <c r="O117" s="192">
        <v>0</v>
      </c>
      <c r="P117" s="192">
        <v>0</v>
      </c>
      <c r="Q117" s="192">
        <v>0</v>
      </c>
      <c r="R117" s="192" t="s">
        <v>409</v>
      </c>
      <c r="S117" s="192">
        <v>3.8</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6.1913918736689002</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3.8333333333333299</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45188</v>
      </c>
      <c r="K118" s="242">
        <v>45218</v>
      </c>
      <c r="L118" s="91" t="s">
        <v>190</v>
      </c>
      <c r="M118" s="192">
        <v>3.8333333333333299</v>
      </c>
      <c r="N118" s="192">
        <v>0</v>
      </c>
      <c r="O118" s="192">
        <v>0</v>
      </c>
      <c r="P118" s="192">
        <v>10</v>
      </c>
      <c r="Q118" s="192">
        <v>0</v>
      </c>
      <c r="R118" s="192" t="s">
        <v>409</v>
      </c>
      <c r="S118" s="192">
        <v>3.3</v>
      </c>
      <c r="T118" s="192" t="s">
        <v>916</v>
      </c>
      <c r="U118" s="192">
        <v>0</v>
      </c>
      <c r="V118" s="192" t="s">
        <v>843</v>
      </c>
      <c r="W118" s="192">
        <v>0</v>
      </c>
      <c r="X118" s="192" t="s">
        <v>409</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4.1666666666666599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45188</v>
      </c>
      <c r="K119" s="242">
        <v>45307</v>
      </c>
      <c r="L119" s="91" t="s">
        <v>191</v>
      </c>
      <c r="M119" s="192">
        <v>4.1666666666666599</v>
      </c>
      <c r="N119" s="192" t="s">
        <v>409</v>
      </c>
      <c r="O119" s="192">
        <v>0</v>
      </c>
      <c r="P119" s="192">
        <v>0</v>
      </c>
      <c r="Q119" s="192">
        <v>0</v>
      </c>
      <c r="R119" s="192" t="s">
        <v>409</v>
      </c>
      <c r="S119" s="192">
        <v>3.5</v>
      </c>
      <c r="T119" s="192" t="s">
        <v>409</v>
      </c>
      <c r="U119" s="192">
        <v>0</v>
      </c>
      <c r="V119" s="192" t="s">
        <v>409</v>
      </c>
      <c r="W119" s="192">
        <v>0</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1</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45188</v>
      </c>
      <c r="K120" s="242">
        <v>44753</v>
      </c>
      <c r="L120" s="91" t="s">
        <v>193</v>
      </c>
      <c r="M120" s="192">
        <v>1</v>
      </c>
      <c r="N120" s="192" t="s">
        <v>409</v>
      </c>
      <c r="O120" s="192">
        <v>0</v>
      </c>
      <c r="P120" s="192">
        <v>0</v>
      </c>
      <c r="Q120" s="192">
        <v>0</v>
      </c>
      <c r="R120" s="192" t="s">
        <v>409</v>
      </c>
      <c r="S120" s="192">
        <v>1.6</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5</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45188</v>
      </c>
      <c r="K121" s="242">
        <v>45294</v>
      </c>
      <c r="L121" s="91" t="s">
        <v>195</v>
      </c>
      <c r="M121" s="192">
        <v>5</v>
      </c>
      <c r="N121" s="192" t="s">
        <v>409</v>
      </c>
      <c r="O121" s="192">
        <v>0</v>
      </c>
      <c r="P121" s="192">
        <v>0</v>
      </c>
      <c r="Q121" s="192">
        <v>0</v>
      </c>
      <c r="R121" s="192" t="s">
        <v>409</v>
      </c>
      <c r="S121" s="192">
        <v>4</v>
      </c>
      <c r="T121" s="192" t="s">
        <v>409</v>
      </c>
      <c r="U121" s="192">
        <v>0</v>
      </c>
      <c r="V121" s="192" t="s">
        <v>409</v>
      </c>
      <c r="W121" s="192">
        <v>0</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1.8333333333333299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45188</v>
      </c>
      <c r="K122" s="242">
        <v>45307</v>
      </c>
      <c r="L122" s="91" t="s">
        <v>197</v>
      </c>
      <c r="M122" s="192">
        <v>1.8333333333333299</v>
      </c>
      <c r="N122" s="192" t="s">
        <v>409</v>
      </c>
      <c r="O122" s="192">
        <v>0</v>
      </c>
      <c r="P122" s="192">
        <v>0</v>
      </c>
      <c r="Q122" s="192">
        <v>0</v>
      </c>
      <c r="R122" s="192" t="s">
        <v>409</v>
      </c>
      <c r="S122" s="192">
        <v>2.1</v>
      </c>
      <c r="T122" s="192" t="s">
        <v>409</v>
      </c>
      <c r="U122" s="192">
        <v>0</v>
      </c>
      <c r="V122" s="192" t="s">
        <v>409</v>
      </c>
      <c r="W122" s="192">
        <v>0</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2</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45188</v>
      </c>
      <c r="K123" s="242">
        <v>44852</v>
      </c>
      <c r="L123" s="91" t="s">
        <v>199</v>
      </c>
      <c r="M123" s="192">
        <v>2</v>
      </c>
      <c r="N123" s="192" t="s">
        <v>409</v>
      </c>
      <c r="O123" s="192">
        <v>0</v>
      </c>
      <c r="P123" s="192">
        <v>0</v>
      </c>
      <c r="Q123" s="192">
        <v>0</v>
      </c>
      <c r="R123" s="192" t="s">
        <v>409</v>
      </c>
      <c r="S123" s="192">
        <v>2.2000000000000002</v>
      </c>
      <c r="T123" s="192" t="s">
        <v>409</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45163</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2.1666666666666599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45188</v>
      </c>
      <c r="K125" s="242">
        <v>45016</v>
      </c>
      <c r="L125" s="91" t="s">
        <v>203</v>
      </c>
      <c r="M125" s="192">
        <v>2.1666666666666599</v>
      </c>
      <c r="N125" s="192" t="s">
        <v>409</v>
      </c>
      <c r="O125" s="192">
        <v>0</v>
      </c>
      <c r="P125" s="192">
        <v>0</v>
      </c>
      <c r="Q125" s="192">
        <v>0</v>
      </c>
      <c r="R125" s="192" t="s">
        <v>409</v>
      </c>
      <c r="S125" s="192">
        <v>2.2999999999999998</v>
      </c>
      <c r="T125" s="192" t="s">
        <v>409</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t="s">
        <v>409</v>
      </c>
      <c r="K126" s="242">
        <v>45307</v>
      </c>
      <c r="L126" s="91" t="s">
        <v>695</v>
      </c>
      <c r="M126" s="192" t="s">
        <v>409</v>
      </c>
      <c r="N126" s="192" t="s">
        <v>409</v>
      </c>
      <c r="O126" s="192">
        <v>0</v>
      </c>
      <c r="P126" s="192">
        <v>0</v>
      </c>
      <c r="Q126" s="192" t="s">
        <v>409</v>
      </c>
      <c r="R126" s="192" t="s">
        <v>409</v>
      </c>
      <c r="S126" s="192" t="s">
        <v>409</v>
      </c>
      <c r="T126" s="192" t="s">
        <v>409</v>
      </c>
      <c r="U126" s="192">
        <v>0</v>
      </c>
      <c r="V126" s="192" t="s">
        <v>409</v>
      </c>
      <c r="W126" s="192" t="s">
        <v>409</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v>45307</v>
      </c>
      <c r="L127" s="91" t="s">
        <v>696</v>
      </c>
      <c r="M127" s="192" t="s">
        <v>409</v>
      </c>
      <c r="N127" s="192" t="s">
        <v>409</v>
      </c>
      <c r="O127" s="192">
        <v>0</v>
      </c>
      <c r="P127" s="192">
        <v>0</v>
      </c>
      <c r="Q127" s="192">
        <v>0</v>
      </c>
      <c r="R127" s="192" t="s">
        <v>409</v>
      </c>
      <c r="S127" s="192" t="s">
        <v>409</v>
      </c>
      <c r="T127" s="192" t="s">
        <v>409</v>
      </c>
      <c r="U127" s="192">
        <v>0</v>
      </c>
      <c r="V127" s="192" t="s">
        <v>409</v>
      </c>
      <c r="W127" s="192">
        <v>0</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7.416198487095663</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5.5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10</v>
      </c>
      <c r="J128" s="242">
        <v>45188</v>
      </c>
      <c r="K128" s="242">
        <v>45307</v>
      </c>
      <c r="L128" s="91" t="s">
        <v>205</v>
      </c>
      <c r="M128" s="192">
        <v>5.5</v>
      </c>
      <c r="N128" s="192">
        <v>0</v>
      </c>
      <c r="O128" s="192">
        <v>0</v>
      </c>
      <c r="P128" s="192">
        <v>0</v>
      </c>
      <c r="Q128" s="192">
        <v>10</v>
      </c>
      <c r="R128" s="192" t="s">
        <v>409</v>
      </c>
      <c r="S128" s="192">
        <v>4.3</v>
      </c>
      <c r="T128" s="192" t="s">
        <v>916</v>
      </c>
      <c r="U128" s="192">
        <v>0</v>
      </c>
      <c r="V128" s="192" t="s">
        <v>409</v>
      </c>
      <c r="W128" s="192">
        <v>0.64102564102564097</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45307</v>
      </c>
      <c r="L129" s="91" t="s">
        <v>697</v>
      </c>
      <c r="M129" s="192" t="s">
        <v>409</v>
      </c>
      <c r="N129" s="192" t="s">
        <v>409</v>
      </c>
      <c r="O129" s="192">
        <v>0</v>
      </c>
      <c r="P129" s="192">
        <v>0</v>
      </c>
      <c r="Q129" s="192">
        <v>0</v>
      </c>
      <c r="R129" s="192" t="s">
        <v>409</v>
      </c>
      <c r="S129" s="192" t="s">
        <v>409</v>
      </c>
      <c r="T129" s="192" t="s">
        <v>409</v>
      </c>
      <c r="U129" s="192">
        <v>0</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3.6666666666666599</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45188</v>
      </c>
      <c r="K130" s="242">
        <v>45188</v>
      </c>
      <c r="L130" s="91" t="s">
        <v>206</v>
      </c>
      <c r="M130" s="192">
        <v>3.6666666666666599</v>
      </c>
      <c r="N130" s="192" t="s">
        <v>409</v>
      </c>
      <c r="O130" s="192">
        <v>0</v>
      </c>
      <c r="P130" s="192">
        <v>0</v>
      </c>
      <c r="Q130" s="192">
        <v>0</v>
      </c>
      <c r="R130" s="192" t="s">
        <v>409</v>
      </c>
      <c r="S130" s="192">
        <v>3.2</v>
      </c>
      <c r="T130" s="192" t="s">
        <v>409</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8.7559503577091284</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7.6666666666666599</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10</v>
      </c>
      <c r="J131" s="242">
        <v>45188</v>
      </c>
      <c r="K131" s="242">
        <v>45308</v>
      </c>
      <c r="L131" s="91" t="s">
        <v>208</v>
      </c>
      <c r="M131" s="192">
        <v>7.6666666666666599</v>
      </c>
      <c r="N131" s="192">
        <v>10</v>
      </c>
      <c r="O131" s="192">
        <v>0</v>
      </c>
      <c r="P131" s="192">
        <v>0</v>
      </c>
      <c r="Q131" s="192">
        <v>0</v>
      </c>
      <c r="R131" s="192" t="s">
        <v>409</v>
      </c>
      <c r="S131" s="192">
        <v>5.6</v>
      </c>
      <c r="T131" s="192" t="s">
        <v>923</v>
      </c>
      <c r="U131" s="192">
        <v>0</v>
      </c>
      <c r="V131" s="192" t="s">
        <v>409</v>
      </c>
      <c r="W131" s="192">
        <v>2.77777777777777E-2</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2.9999999999999898</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45188</v>
      </c>
      <c r="K132" s="242">
        <v>45307</v>
      </c>
      <c r="L132" s="91" t="s">
        <v>210</v>
      </c>
      <c r="M132" s="192">
        <v>2.9999999999999898</v>
      </c>
      <c r="N132" s="192" t="s">
        <v>409</v>
      </c>
      <c r="O132" s="192">
        <v>0</v>
      </c>
      <c r="P132" s="192">
        <v>0</v>
      </c>
      <c r="Q132" s="192">
        <v>0</v>
      </c>
      <c r="R132" s="192" t="s">
        <v>409</v>
      </c>
      <c r="S132" s="192">
        <v>2.8</v>
      </c>
      <c r="T132" s="192" t="s">
        <v>409</v>
      </c>
      <c r="U132" s="192">
        <v>0</v>
      </c>
      <c r="V132" s="192" t="s">
        <v>409</v>
      </c>
      <c r="W132" s="192">
        <v>0</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9.5742710775633775</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9.1666666666666607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10</v>
      </c>
      <c r="J133" s="242">
        <v>45188</v>
      </c>
      <c r="K133" s="242">
        <v>45308</v>
      </c>
      <c r="L133" s="91" t="s">
        <v>212</v>
      </c>
      <c r="M133" s="192">
        <v>9.1666666666666607</v>
      </c>
      <c r="N133" s="192">
        <v>10</v>
      </c>
      <c r="O133" s="192">
        <v>0</v>
      </c>
      <c r="P133" s="192">
        <v>0</v>
      </c>
      <c r="Q133" s="192">
        <v>0</v>
      </c>
      <c r="R133" s="192" t="s">
        <v>409</v>
      </c>
      <c r="S133" s="192">
        <v>6.5</v>
      </c>
      <c r="T133" s="192" t="s">
        <v>924</v>
      </c>
      <c r="U133" s="192">
        <v>0</v>
      </c>
      <c r="V133" s="192" t="s">
        <v>409</v>
      </c>
      <c r="W133" s="192">
        <v>0.154285714285714</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7.5277265270908051</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5.6666666666666599</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10</v>
      </c>
      <c r="J134" s="242">
        <v>45188</v>
      </c>
      <c r="K134" s="242">
        <v>45294</v>
      </c>
      <c r="L134" s="91" t="s">
        <v>214</v>
      </c>
      <c r="M134" s="192">
        <v>5.6666666666666599</v>
      </c>
      <c r="N134" s="192" t="s">
        <v>409</v>
      </c>
      <c r="O134" s="192">
        <v>0</v>
      </c>
      <c r="P134" s="192">
        <v>0</v>
      </c>
      <c r="Q134" s="192">
        <v>10</v>
      </c>
      <c r="R134" s="192" t="s">
        <v>409</v>
      </c>
      <c r="S134" s="192">
        <v>4.4000000000000004</v>
      </c>
      <c r="T134" s="192" t="s">
        <v>409</v>
      </c>
      <c r="U134" s="192">
        <v>0</v>
      </c>
      <c r="V134" s="192" t="s">
        <v>409</v>
      </c>
      <c r="W134" s="192">
        <v>1</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3.3333333333333299</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45188</v>
      </c>
      <c r="K135" s="242">
        <v>44831</v>
      </c>
      <c r="L135" s="91" t="s">
        <v>216</v>
      </c>
      <c r="M135" s="192">
        <v>3.3333333333333299</v>
      </c>
      <c r="N135" s="192" t="s">
        <v>409</v>
      </c>
      <c r="O135" s="192">
        <v>0</v>
      </c>
      <c r="P135" s="192">
        <v>0</v>
      </c>
      <c r="Q135" s="192">
        <v>0</v>
      </c>
      <c r="R135" s="192" t="s">
        <v>409</v>
      </c>
      <c r="S135" s="192">
        <v>3</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4.6666666666666599</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45188</v>
      </c>
      <c r="K136" s="242">
        <v>45259</v>
      </c>
      <c r="L136" s="91" t="s">
        <v>218</v>
      </c>
      <c r="M136" s="192">
        <v>4.6666666666666599</v>
      </c>
      <c r="N136" s="192" t="s">
        <v>409</v>
      </c>
      <c r="O136" s="192">
        <v>0</v>
      </c>
      <c r="P136" s="192">
        <v>0</v>
      </c>
      <c r="Q136" s="192">
        <v>0</v>
      </c>
      <c r="R136" s="192" t="s">
        <v>409</v>
      </c>
      <c r="S136" s="192">
        <v>3.8</v>
      </c>
      <c r="T136" s="192" t="s">
        <v>409</v>
      </c>
      <c r="U136" s="192">
        <v>0</v>
      </c>
      <c r="V136" s="192" t="s">
        <v>409</v>
      </c>
      <c r="W136" s="192">
        <v>0</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1.1666666666666601</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0</v>
      </c>
      <c r="J137" s="242">
        <v>45188</v>
      </c>
      <c r="K137" s="242">
        <v>45308</v>
      </c>
      <c r="L137" s="91" t="s">
        <v>220</v>
      </c>
      <c r="M137" s="192">
        <v>1.1666666666666601</v>
      </c>
      <c r="N137" s="192">
        <v>0</v>
      </c>
      <c r="O137" s="192">
        <v>0</v>
      </c>
      <c r="P137" s="192">
        <v>0</v>
      </c>
      <c r="Q137" s="192">
        <v>0</v>
      </c>
      <c r="R137" s="192" t="s">
        <v>409</v>
      </c>
      <c r="S137" s="192">
        <v>1.7</v>
      </c>
      <c r="T137" s="192" t="s">
        <v>907</v>
      </c>
      <c r="U137" s="192">
        <v>0</v>
      </c>
      <c r="V137" s="192" t="s">
        <v>409</v>
      </c>
      <c r="W137" s="192">
        <v>0</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45188</v>
      </c>
      <c r="K138" s="242">
        <v>45308</v>
      </c>
      <c r="L138" s="91" t="s">
        <v>222</v>
      </c>
      <c r="M138" s="192">
        <v>10</v>
      </c>
      <c r="N138" s="192">
        <v>0</v>
      </c>
      <c r="O138" s="192">
        <v>0</v>
      </c>
      <c r="P138" s="192">
        <v>0</v>
      </c>
      <c r="Q138" s="192">
        <v>0</v>
      </c>
      <c r="R138" s="192" t="s">
        <v>409</v>
      </c>
      <c r="S138" s="192">
        <v>7.2</v>
      </c>
      <c r="T138" s="192" t="s">
        <v>925</v>
      </c>
      <c r="U138" s="192">
        <v>0</v>
      </c>
      <c r="V138" s="192" t="s">
        <v>409</v>
      </c>
      <c r="W138" s="192">
        <v>0</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3.5</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45188</v>
      </c>
      <c r="K139" s="242">
        <v>44762</v>
      </c>
      <c r="L139" s="91" t="s">
        <v>224</v>
      </c>
      <c r="M139" s="192">
        <v>3.5</v>
      </c>
      <c r="N139" s="192" t="s">
        <v>409</v>
      </c>
      <c r="O139" s="192">
        <v>0</v>
      </c>
      <c r="P139" s="192">
        <v>0</v>
      </c>
      <c r="Q139" s="192">
        <v>0</v>
      </c>
      <c r="R139" s="192" t="s">
        <v>409</v>
      </c>
      <c r="S139" s="192">
        <v>3.1</v>
      </c>
      <c r="T139" s="192" t="s">
        <v>409</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3.3333333333333299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45188</v>
      </c>
      <c r="K140" s="242">
        <v>45014</v>
      </c>
      <c r="L140" s="91" t="s">
        <v>226</v>
      </c>
      <c r="M140" s="192">
        <v>3.3333333333333299</v>
      </c>
      <c r="N140" s="192" t="s">
        <v>409</v>
      </c>
      <c r="O140" s="192">
        <v>0</v>
      </c>
      <c r="P140" s="192">
        <v>0</v>
      </c>
      <c r="Q140" s="192">
        <v>0</v>
      </c>
      <c r="R140" s="192" t="s">
        <v>409</v>
      </c>
      <c r="S140" s="192">
        <v>3</v>
      </c>
      <c r="T140" s="192" t="s">
        <v>409</v>
      </c>
      <c r="U140" s="192">
        <v>0</v>
      </c>
      <c r="V140" s="192" t="s">
        <v>409</v>
      </c>
      <c r="W140" s="192">
        <v>0</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45307</v>
      </c>
      <c r="L141" s="91" t="s">
        <v>698</v>
      </c>
      <c r="M141" s="192" t="s">
        <v>409</v>
      </c>
      <c r="N141" s="192" t="s">
        <v>409</v>
      </c>
      <c r="O141" s="192">
        <v>0</v>
      </c>
      <c r="P141" s="192">
        <v>0</v>
      </c>
      <c r="Q141" s="192">
        <v>0</v>
      </c>
      <c r="R141" s="192" t="s">
        <v>409</v>
      </c>
      <c r="S141" s="192" t="s">
        <v>409</v>
      </c>
      <c r="T141" s="192" t="s">
        <v>409</v>
      </c>
      <c r="U141" s="192">
        <v>0</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6.6666666666666599</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45188</v>
      </c>
      <c r="K142" s="242">
        <v>45307</v>
      </c>
      <c r="L142" s="91" t="s">
        <v>228</v>
      </c>
      <c r="M142" s="192">
        <v>6.6666666666666599</v>
      </c>
      <c r="N142" s="192" t="s">
        <v>409</v>
      </c>
      <c r="O142" s="192">
        <v>0</v>
      </c>
      <c r="P142" s="192">
        <v>0</v>
      </c>
      <c r="Q142" s="192">
        <v>0</v>
      </c>
      <c r="R142" s="192" t="s">
        <v>409</v>
      </c>
      <c r="S142" s="192">
        <v>5</v>
      </c>
      <c r="T142" s="192" t="s">
        <v>409</v>
      </c>
      <c r="U142" s="192">
        <v>0</v>
      </c>
      <c r="V142" s="192" t="s">
        <v>409</v>
      </c>
      <c r="W142" s="192">
        <v>0.13131313131313099</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5</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45188</v>
      </c>
      <c r="K143" s="242">
        <v>45259</v>
      </c>
      <c r="L143" s="91" t="s">
        <v>230</v>
      </c>
      <c r="M143" s="192">
        <v>5</v>
      </c>
      <c r="N143" s="192" t="s">
        <v>409</v>
      </c>
      <c r="O143" s="192">
        <v>0</v>
      </c>
      <c r="P143" s="192">
        <v>0</v>
      </c>
      <c r="Q143" s="192">
        <v>0</v>
      </c>
      <c r="R143" s="192" t="s">
        <v>409</v>
      </c>
      <c r="S143" s="192">
        <v>4</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5.7735026918962546</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3.3333333333333299</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10</v>
      </c>
      <c r="J144" s="242">
        <v>45188</v>
      </c>
      <c r="K144" s="242">
        <v>45307</v>
      </c>
      <c r="L144" s="91" t="s">
        <v>232</v>
      </c>
      <c r="M144" s="192">
        <v>3.3333333333333299</v>
      </c>
      <c r="N144" s="192">
        <v>10</v>
      </c>
      <c r="O144" s="192">
        <v>0</v>
      </c>
      <c r="P144" s="192">
        <v>0</v>
      </c>
      <c r="Q144" s="192">
        <v>0</v>
      </c>
      <c r="R144" s="192" t="s">
        <v>409</v>
      </c>
      <c r="S144" s="192">
        <v>3</v>
      </c>
      <c r="T144" s="192" t="s">
        <v>895</v>
      </c>
      <c r="U144" s="192">
        <v>0</v>
      </c>
      <c r="V144" s="192" t="s">
        <v>409</v>
      </c>
      <c r="W144" s="192">
        <v>0.25</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6.9522178715380676</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4.8333333333333304</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45188</v>
      </c>
      <c r="K145" s="242">
        <v>45294</v>
      </c>
      <c r="L145" s="91" t="s">
        <v>234</v>
      </c>
      <c r="M145" s="192">
        <v>4.8333333333333304</v>
      </c>
      <c r="N145" s="192" t="s">
        <v>409</v>
      </c>
      <c r="O145" s="192">
        <v>0</v>
      </c>
      <c r="P145" s="192">
        <v>10</v>
      </c>
      <c r="Q145" s="192">
        <v>0</v>
      </c>
      <c r="R145" s="192" t="s">
        <v>409</v>
      </c>
      <c r="S145" s="192">
        <v>3.9</v>
      </c>
      <c r="T145" s="192" t="s">
        <v>409</v>
      </c>
      <c r="U145" s="192">
        <v>0</v>
      </c>
      <c r="V145" s="192" t="s">
        <v>871</v>
      </c>
      <c r="W145" s="192">
        <v>0</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5.8333333333333304</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45188</v>
      </c>
      <c r="K146" s="242">
        <v>45307</v>
      </c>
      <c r="L146" s="91" t="s">
        <v>236</v>
      </c>
      <c r="M146" s="192">
        <v>5.8333333333333304</v>
      </c>
      <c r="N146" s="192">
        <v>0</v>
      </c>
      <c r="O146" s="192">
        <v>0</v>
      </c>
      <c r="P146" s="192">
        <v>0</v>
      </c>
      <c r="Q146" s="192">
        <v>0</v>
      </c>
      <c r="R146" s="192" t="s">
        <v>409</v>
      </c>
      <c r="S146" s="192">
        <v>4.5</v>
      </c>
      <c r="T146" s="192" t="s">
        <v>896</v>
      </c>
      <c r="U146" s="192">
        <v>0</v>
      </c>
      <c r="V146" s="192" t="s">
        <v>409</v>
      </c>
      <c r="W146" s="192">
        <v>0.214285714285714</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7.1879528842826037</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5.1666666666666599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10</v>
      </c>
      <c r="J147" s="242">
        <v>45188</v>
      </c>
      <c r="K147" s="242">
        <v>45307</v>
      </c>
      <c r="L147" s="91" t="s">
        <v>238</v>
      </c>
      <c r="M147" s="192">
        <v>5.1666666666666599</v>
      </c>
      <c r="N147" s="192">
        <v>0</v>
      </c>
      <c r="O147" s="192">
        <v>0</v>
      </c>
      <c r="P147" s="192">
        <v>0</v>
      </c>
      <c r="Q147" s="192">
        <v>10</v>
      </c>
      <c r="R147" s="192" t="s">
        <v>409</v>
      </c>
      <c r="S147" s="192">
        <v>4.0999999999999996</v>
      </c>
      <c r="T147" s="192" t="s">
        <v>913</v>
      </c>
      <c r="U147" s="192">
        <v>0</v>
      </c>
      <c r="V147" s="192" t="s">
        <v>409</v>
      </c>
      <c r="W147" s="192">
        <v>0.46031746031746001</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10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10</v>
      </c>
      <c r="J148" s="242" t="s">
        <v>409</v>
      </c>
      <c r="K148" s="242">
        <v>45188</v>
      </c>
      <c r="L148" s="91" t="s">
        <v>699</v>
      </c>
      <c r="M148" s="192" t="s">
        <v>409</v>
      </c>
      <c r="N148" s="192" t="s">
        <v>409</v>
      </c>
      <c r="O148" s="192">
        <v>0</v>
      </c>
      <c r="P148" s="192">
        <v>0</v>
      </c>
      <c r="Q148" s="192">
        <v>10</v>
      </c>
      <c r="R148" s="192" t="s">
        <v>409</v>
      </c>
      <c r="S148" s="192" t="s">
        <v>409</v>
      </c>
      <c r="T148" s="192" t="s">
        <v>409</v>
      </c>
      <c r="U148" s="192">
        <v>0</v>
      </c>
      <c r="V148" s="192" t="s">
        <v>409</v>
      </c>
      <c r="W148" s="192">
        <v>1</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4</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0</v>
      </c>
      <c r="J149" s="242">
        <v>45188</v>
      </c>
      <c r="K149" s="242">
        <v>45218</v>
      </c>
      <c r="L149" s="91" t="s">
        <v>240</v>
      </c>
      <c r="M149" s="192">
        <v>4</v>
      </c>
      <c r="N149" s="192" t="s">
        <v>409</v>
      </c>
      <c r="O149" s="192">
        <v>0</v>
      </c>
      <c r="P149" s="192">
        <v>0</v>
      </c>
      <c r="Q149" s="192">
        <v>0</v>
      </c>
      <c r="R149" s="192" t="s">
        <v>409</v>
      </c>
      <c r="S149" s="192">
        <v>3.4</v>
      </c>
      <c r="T149" s="192" t="s">
        <v>409</v>
      </c>
      <c r="U149" s="192">
        <v>0</v>
      </c>
      <c r="V149" s="192" t="s">
        <v>409</v>
      </c>
      <c r="W149" s="192">
        <v>0</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5.9999999999999902</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45188</v>
      </c>
      <c r="K150" s="242">
        <v>45308</v>
      </c>
      <c r="L150" s="91" t="s">
        <v>242</v>
      </c>
      <c r="M150" s="192">
        <v>5.9999999999999902</v>
      </c>
      <c r="N150" s="192">
        <v>0</v>
      </c>
      <c r="O150" s="192">
        <v>0</v>
      </c>
      <c r="P150" s="192">
        <v>0</v>
      </c>
      <c r="Q150" s="192">
        <v>0</v>
      </c>
      <c r="R150" s="192" t="s">
        <v>409</v>
      </c>
      <c r="S150" s="192">
        <v>4.5999999999999996</v>
      </c>
      <c r="T150" s="192" t="s">
        <v>910</v>
      </c>
      <c r="U150" s="192">
        <v>0</v>
      </c>
      <c r="V150" s="192" t="s">
        <v>409</v>
      </c>
      <c r="W150" s="192">
        <v>0</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8</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0</v>
      </c>
      <c r="J151" s="242">
        <v>45188</v>
      </c>
      <c r="K151" s="242">
        <v>45307</v>
      </c>
      <c r="L151" s="91" t="s">
        <v>244</v>
      </c>
      <c r="M151" s="192">
        <v>8</v>
      </c>
      <c r="N151" s="192">
        <v>0</v>
      </c>
      <c r="O151" s="192">
        <v>0</v>
      </c>
      <c r="P151" s="192">
        <v>0</v>
      </c>
      <c r="Q151" s="192">
        <v>0</v>
      </c>
      <c r="R151" s="192" t="s">
        <v>409</v>
      </c>
      <c r="S151" s="192">
        <v>5.8</v>
      </c>
      <c r="T151" s="192" t="s">
        <v>848</v>
      </c>
      <c r="U151" s="192">
        <v>0</v>
      </c>
      <c r="V151" s="192" t="s">
        <v>409</v>
      </c>
      <c r="W151" s="192">
        <v>0</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6.6666666666666599</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45188</v>
      </c>
      <c r="K152" s="242">
        <v>44852</v>
      </c>
      <c r="L152" s="91" t="s">
        <v>246</v>
      </c>
      <c r="M152" s="192">
        <v>6.6666666666666599</v>
      </c>
      <c r="N152" s="192" t="s">
        <v>409</v>
      </c>
      <c r="O152" s="192">
        <v>0</v>
      </c>
      <c r="P152" s="192">
        <v>0</v>
      </c>
      <c r="Q152" s="192">
        <v>0</v>
      </c>
      <c r="R152" s="192" t="s">
        <v>409</v>
      </c>
      <c r="S152" s="192">
        <v>5</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2.6666666666666599</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45188</v>
      </c>
      <c r="K153" s="242">
        <v>45001</v>
      </c>
      <c r="L153" s="91" t="s">
        <v>248</v>
      </c>
      <c r="M153" s="192">
        <v>2.6666666666666599</v>
      </c>
      <c r="N153" s="192" t="s">
        <v>409</v>
      </c>
      <c r="O153" s="192">
        <v>0</v>
      </c>
      <c r="P153" s="192">
        <v>0</v>
      </c>
      <c r="Q153" s="192">
        <v>0</v>
      </c>
      <c r="R153" s="192" t="s">
        <v>409</v>
      </c>
      <c r="S153" s="192">
        <v>2.6</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6.8333333333333304</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0</v>
      </c>
      <c r="J154" s="242">
        <v>45188</v>
      </c>
      <c r="K154" s="242">
        <v>45294</v>
      </c>
      <c r="L154" s="91" t="s">
        <v>250</v>
      </c>
      <c r="M154" s="192">
        <v>6.8333333333333304</v>
      </c>
      <c r="N154" s="192" t="s">
        <v>409</v>
      </c>
      <c r="O154" s="192">
        <v>0</v>
      </c>
      <c r="P154" s="192">
        <v>0</v>
      </c>
      <c r="Q154" s="192">
        <v>0</v>
      </c>
      <c r="R154" s="192" t="s">
        <v>409</v>
      </c>
      <c r="S154" s="192">
        <v>5.0999999999999996</v>
      </c>
      <c r="T154" s="192" t="s">
        <v>409</v>
      </c>
      <c r="U154" s="192">
        <v>0</v>
      </c>
      <c r="V154" s="192" t="s">
        <v>409</v>
      </c>
      <c r="W154" s="192">
        <v>0</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1.5</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0</v>
      </c>
      <c r="J155" s="242">
        <v>45188</v>
      </c>
      <c r="K155" s="242">
        <v>45307</v>
      </c>
      <c r="L155" s="91" t="s">
        <v>252</v>
      </c>
      <c r="M155" s="192">
        <v>1.5</v>
      </c>
      <c r="N155" s="192" t="s">
        <v>409</v>
      </c>
      <c r="O155" s="192">
        <v>0</v>
      </c>
      <c r="P155" s="192">
        <v>0</v>
      </c>
      <c r="Q155" s="192">
        <v>0</v>
      </c>
      <c r="R155" s="192" t="s">
        <v>409</v>
      </c>
      <c r="S155" s="192">
        <v>1.9</v>
      </c>
      <c r="T155" s="192" t="s">
        <v>409</v>
      </c>
      <c r="U155" s="192">
        <v>0</v>
      </c>
      <c r="V155" s="192" t="s">
        <v>409</v>
      </c>
      <c r="W155" s="192">
        <v>0</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4.6666666666666599</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45188</v>
      </c>
      <c r="K156" s="242">
        <v>44802</v>
      </c>
      <c r="L156" s="91" t="s">
        <v>254</v>
      </c>
      <c r="M156" s="192">
        <v>4.6666666666666599</v>
      </c>
      <c r="N156" s="192" t="s">
        <v>409</v>
      </c>
      <c r="O156" s="192">
        <v>0</v>
      </c>
      <c r="P156" s="192">
        <v>0</v>
      </c>
      <c r="Q156" s="192">
        <v>0</v>
      </c>
      <c r="R156" s="192" t="s">
        <v>409</v>
      </c>
      <c r="S156" s="192">
        <v>3.8</v>
      </c>
      <c r="T156" s="192" t="s">
        <v>409</v>
      </c>
      <c r="U156" s="192">
        <v>0</v>
      </c>
      <c r="V156" s="192" t="s">
        <v>409</v>
      </c>
      <c r="W156" s="192">
        <v>3.4482758620689599E-2</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6.1666666666666599</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45188</v>
      </c>
      <c r="K157" s="242">
        <v>45308</v>
      </c>
      <c r="L157" s="91" t="s">
        <v>256</v>
      </c>
      <c r="M157" s="192">
        <v>6.1666666666666599</v>
      </c>
      <c r="N157" s="192">
        <v>0</v>
      </c>
      <c r="O157" s="192">
        <v>0</v>
      </c>
      <c r="P157" s="192">
        <v>0</v>
      </c>
      <c r="Q157" s="192">
        <v>0</v>
      </c>
      <c r="R157" s="192" t="s">
        <v>409</v>
      </c>
      <c r="S157" s="192">
        <v>4.7</v>
      </c>
      <c r="T157" s="192" t="s">
        <v>910</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45163</v>
      </c>
      <c r="K158" s="242">
        <v>45308</v>
      </c>
      <c r="L158" s="91" t="s">
        <v>258</v>
      </c>
      <c r="M158" s="192">
        <v>10</v>
      </c>
      <c r="N158" s="192">
        <v>0</v>
      </c>
      <c r="O158" s="192">
        <v>0</v>
      </c>
      <c r="P158" s="192">
        <v>0</v>
      </c>
      <c r="Q158" s="192">
        <v>0</v>
      </c>
      <c r="R158" s="192" t="s">
        <v>409</v>
      </c>
      <c r="S158" s="192">
        <v>7.3</v>
      </c>
      <c r="T158" s="192" t="s">
        <v>926</v>
      </c>
      <c r="U158" s="192">
        <v>0</v>
      </c>
      <c r="V158" s="192" t="s">
        <v>409</v>
      </c>
      <c r="W158" s="192">
        <v>0</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6.6666666666666599</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45188</v>
      </c>
      <c r="K159" s="242">
        <v>45307</v>
      </c>
      <c r="L159" s="91" t="s">
        <v>260</v>
      </c>
      <c r="M159" s="192">
        <v>6.6666666666666599</v>
      </c>
      <c r="N159" s="192" t="s">
        <v>409</v>
      </c>
      <c r="O159" s="192">
        <v>0</v>
      </c>
      <c r="P159" s="192">
        <v>0</v>
      </c>
      <c r="Q159" s="192">
        <v>0</v>
      </c>
      <c r="R159" s="192" t="s">
        <v>409</v>
      </c>
      <c r="S159" s="192">
        <v>5</v>
      </c>
      <c r="T159" s="192" t="s">
        <v>409</v>
      </c>
      <c r="U159" s="192">
        <v>0</v>
      </c>
      <c r="V159" s="192" t="s">
        <v>409</v>
      </c>
      <c r="W159" s="192">
        <v>0</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9.4868329805051381</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9</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10</v>
      </c>
      <c r="J160" s="242">
        <v>45188</v>
      </c>
      <c r="K160" s="242">
        <v>45308</v>
      </c>
      <c r="L160" s="91" t="s">
        <v>262</v>
      </c>
      <c r="M160" s="192">
        <v>9</v>
      </c>
      <c r="N160" s="192">
        <v>10</v>
      </c>
      <c r="O160" s="192">
        <v>0</v>
      </c>
      <c r="P160" s="192">
        <v>0</v>
      </c>
      <c r="Q160" s="192">
        <v>0</v>
      </c>
      <c r="R160" s="192" t="s">
        <v>409</v>
      </c>
      <c r="S160" s="192">
        <v>6.4</v>
      </c>
      <c r="T160" s="192" t="s">
        <v>927</v>
      </c>
      <c r="U160" s="192">
        <v>0</v>
      </c>
      <c r="V160" s="192" t="s">
        <v>409</v>
      </c>
      <c r="W160" s="192">
        <v>0.245283018867924</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0</v>
      </c>
      <c r="J161" s="242">
        <v>45188</v>
      </c>
      <c r="K161" s="242">
        <v>45307</v>
      </c>
      <c r="L161" s="91" t="s">
        <v>264</v>
      </c>
      <c r="M161" s="192">
        <v>10</v>
      </c>
      <c r="N161" s="192">
        <v>0</v>
      </c>
      <c r="O161" s="192">
        <v>0</v>
      </c>
      <c r="P161" s="192">
        <v>0</v>
      </c>
      <c r="Q161" s="192">
        <v>0</v>
      </c>
      <c r="R161" s="192" t="s">
        <v>409</v>
      </c>
      <c r="S161" s="192">
        <v>8.1999999999999993</v>
      </c>
      <c r="T161" s="192" t="s">
        <v>897</v>
      </c>
      <c r="U161" s="192">
        <v>0</v>
      </c>
      <c r="V161" s="192" t="s">
        <v>409</v>
      </c>
      <c r="W161" s="192">
        <v>1.20481927710843E-2</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2.3333333333333299</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0</v>
      </c>
      <c r="J162" s="242">
        <v>45188</v>
      </c>
      <c r="K162" s="242">
        <v>45307</v>
      </c>
      <c r="L162" s="91" t="s">
        <v>266</v>
      </c>
      <c r="M162" s="192">
        <v>2.3333333333333299</v>
      </c>
      <c r="N162" s="192" t="s">
        <v>409</v>
      </c>
      <c r="O162" s="192">
        <v>0</v>
      </c>
      <c r="P162" s="192">
        <v>0</v>
      </c>
      <c r="Q162" s="192">
        <v>0</v>
      </c>
      <c r="R162" s="192" t="s">
        <v>409</v>
      </c>
      <c r="S162" s="192">
        <v>2.4</v>
      </c>
      <c r="T162" s="192" t="s">
        <v>409</v>
      </c>
      <c r="U162" s="192">
        <v>0</v>
      </c>
      <c r="V162" s="192" t="s">
        <v>409</v>
      </c>
      <c r="W162" s="192">
        <v>0.25</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8.5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45188</v>
      </c>
      <c r="K163" s="242">
        <v>45307</v>
      </c>
      <c r="L163" s="91" t="s">
        <v>268</v>
      </c>
      <c r="M163" s="192">
        <v>8.5</v>
      </c>
      <c r="N163" s="192">
        <v>0</v>
      </c>
      <c r="O163" s="192">
        <v>0</v>
      </c>
      <c r="P163" s="192">
        <v>0</v>
      </c>
      <c r="Q163" s="192">
        <v>0</v>
      </c>
      <c r="R163" s="192" t="s">
        <v>409</v>
      </c>
      <c r="S163" s="192">
        <v>6.1</v>
      </c>
      <c r="T163" s="192" t="s">
        <v>898</v>
      </c>
      <c r="U163" s="192">
        <v>0</v>
      </c>
      <c r="V163" s="192" t="s">
        <v>409</v>
      </c>
      <c r="W163" s="192">
        <v>0</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2.9999999999999898</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45188</v>
      </c>
      <c r="K164" s="242">
        <v>45308</v>
      </c>
      <c r="L164" s="91" t="s">
        <v>270</v>
      </c>
      <c r="M164" s="192">
        <v>2.9999999999999898</v>
      </c>
      <c r="N164" s="192">
        <v>0</v>
      </c>
      <c r="O164" s="192">
        <v>0</v>
      </c>
      <c r="P164" s="192">
        <v>0</v>
      </c>
      <c r="Q164" s="192">
        <v>0</v>
      </c>
      <c r="R164" s="192" t="s">
        <v>409</v>
      </c>
      <c r="S164" s="192">
        <v>2.8</v>
      </c>
      <c r="T164" s="192" t="s">
        <v>910</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45307</v>
      </c>
      <c r="L165" s="91" t="s">
        <v>700</v>
      </c>
      <c r="M165" s="192" t="s">
        <v>409</v>
      </c>
      <c r="N165" s="192" t="s">
        <v>409</v>
      </c>
      <c r="O165" s="192">
        <v>0</v>
      </c>
      <c r="P165" s="192">
        <v>0</v>
      </c>
      <c r="Q165" s="192">
        <v>0</v>
      </c>
      <c r="R165" s="192" t="s">
        <v>409</v>
      </c>
      <c r="S165" s="192" t="s">
        <v>409</v>
      </c>
      <c r="T165" s="192" t="s">
        <v>409</v>
      </c>
      <c r="U165" s="192">
        <v>0</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7.6376261582597316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5.8333333333333304</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45188</v>
      </c>
      <c r="K166" s="242">
        <v>45307</v>
      </c>
      <c r="L166" s="91" t="s">
        <v>271</v>
      </c>
      <c r="M166" s="192">
        <v>5.8333333333333304</v>
      </c>
      <c r="N166" s="192" t="s">
        <v>409</v>
      </c>
      <c r="O166" s="192">
        <v>0</v>
      </c>
      <c r="P166" s="192">
        <v>10</v>
      </c>
      <c r="Q166" s="192">
        <v>0</v>
      </c>
      <c r="R166" s="192" t="s">
        <v>409</v>
      </c>
      <c r="S166" s="192">
        <v>4.5</v>
      </c>
      <c r="T166" s="192" t="s">
        <v>409</v>
      </c>
      <c r="U166" s="192">
        <v>0</v>
      </c>
      <c r="V166" s="192" t="s">
        <v>899</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3.6666666666666599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45188</v>
      </c>
      <c r="K167" s="242">
        <v>45014</v>
      </c>
      <c r="L167" s="91" t="s">
        <v>273</v>
      </c>
      <c r="M167" s="192">
        <v>3.6666666666666599</v>
      </c>
      <c r="N167" s="192" t="s">
        <v>409</v>
      </c>
      <c r="O167" s="192">
        <v>0</v>
      </c>
      <c r="P167" s="192">
        <v>0</v>
      </c>
      <c r="Q167" s="192">
        <v>0</v>
      </c>
      <c r="R167" s="192" t="s">
        <v>409</v>
      </c>
      <c r="S167" s="192">
        <v>3.2</v>
      </c>
      <c r="T167" s="192" t="s">
        <v>409</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45308</v>
      </c>
      <c r="L168" s="91" t="s">
        <v>275</v>
      </c>
      <c r="M168" s="192">
        <v>2.6666666666666599</v>
      </c>
      <c r="N168" s="192">
        <v>10</v>
      </c>
      <c r="O168" s="192">
        <v>0</v>
      </c>
      <c r="P168" s="192">
        <v>0</v>
      </c>
      <c r="Q168" s="192">
        <v>0</v>
      </c>
      <c r="R168" s="192" t="s">
        <v>409</v>
      </c>
      <c r="S168" s="192">
        <v>2.6</v>
      </c>
      <c r="T168" s="192" t="s">
        <v>919</v>
      </c>
      <c r="U168" s="192">
        <v>0</v>
      </c>
      <c r="V168" s="192" t="s">
        <v>409</v>
      </c>
      <c r="W168" s="192">
        <v>0</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1.1666666666666601</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45188</v>
      </c>
      <c r="K169" s="242">
        <v>45307</v>
      </c>
      <c r="L169" s="91" t="s">
        <v>701</v>
      </c>
      <c r="M169" s="192">
        <v>1.1666666666666601</v>
      </c>
      <c r="N169" s="192" t="s">
        <v>409</v>
      </c>
      <c r="O169" s="192">
        <v>0</v>
      </c>
      <c r="P169" s="192">
        <v>0</v>
      </c>
      <c r="Q169" s="192">
        <v>0</v>
      </c>
      <c r="R169" s="192" t="s">
        <v>409</v>
      </c>
      <c r="S169" s="192">
        <v>1.7</v>
      </c>
      <c r="T169" s="192" t="s">
        <v>409</v>
      </c>
      <c r="U169" s="192">
        <v>0</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45307</v>
      </c>
      <c r="L170" s="91" t="s">
        <v>702</v>
      </c>
      <c r="M170" s="192" t="s">
        <v>409</v>
      </c>
      <c r="N170" s="192" t="s">
        <v>409</v>
      </c>
      <c r="O170" s="192">
        <v>0</v>
      </c>
      <c r="P170" s="192">
        <v>0</v>
      </c>
      <c r="Q170" s="192">
        <v>0</v>
      </c>
      <c r="R170" s="192" t="s">
        <v>409</v>
      </c>
      <c r="S170" s="192" t="s">
        <v>409</v>
      </c>
      <c r="T170" s="192" t="s">
        <v>409</v>
      </c>
      <c r="U170" s="192">
        <v>0</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1.1666666666666601</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45188</v>
      </c>
      <c r="K171" s="242">
        <v>44753</v>
      </c>
      <c r="L171" s="91" t="s">
        <v>277</v>
      </c>
      <c r="M171" s="192">
        <v>1.1666666666666601</v>
      </c>
      <c r="N171" s="192" t="s">
        <v>409</v>
      </c>
      <c r="O171" s="192">
        <v>0</v>
      </c>
      <c r="P171" s="192">
        <v>0</v>
      </c>
      <c r="Q171" s="192">
        <v>0</v>
      </c>
      <c r="R171" s="192" t="s">
        <v>409</v>
      </c>
      <c r="S171" s="192">
        <v>1.7</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4.1666666666666599</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45188</v>
      </c>
      <c r="K172" s="242">
        <v>45308</v>
      </c>
      <c r="L172" s="91" t="s">
        <v>279</v>
      </c>
      <c r="M172" s="192">
        <v>4.1666666666666599</v>
      </c>
      <c r="N172" s="192">
        <v>0</v>
      </c>
      <c r="O172" s="192">
        <v>0</v>
      </c>
      <c r="P172" s="192">
        <v>0</v>
      </c>
      <c r="Q172" s="192">
        <v>0</v>
      </c>
      <c r="R172" s="192" t="s">
        <v>409</v>
      </c>
      <c r="S172" s="192">
        <v>3.5</v>
      </c>
      <c r="T172" s="192" t="s">
        <v>910</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6.8333333333333304</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45188</v>
      </c>
      <c r="K173" s="242">
        <v>45308</v>
      </c>
      <c r="L173" s="91" t="s">
        <v>281</v>
      </c>
      <c r="M173" s="192">
        <v>6.8333333333333304</v>
      </c>
      <c r="N173" s="192">
        <v>0</v>
      </c>
      <c r="O173" s="192">
        <v>0</v>
      </c>
      <c r="P173" s="192">
        <v>0</v>
      </c>
      <c r="Q173" s="192">
        <v>0</v>
      </c>
      <c r="R173" s="192" t="s">
        <v>409</v>
      </c>
      <c r="S173" s="192">
        <v>5.0999999999999996</v>
      </c>
      <c r="T173" s="192" t="s">
        <v>928</v>
      </c>
      <c r="U173" s="192">
        <v>0</v>
      </c>
      <c r="V173" s="192" t="s">
        <v>409</v>
      </c>
      <c r="W173" s="192">
        <v>0</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2.9999999999999898</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45188</v>
      </c>
      <c r="K174" s="242">
        <v>45259</v>
      </c>
      <c r="L174" s="91" t="s">
        <v>283</v>
      </c>
      <c r="M174" s="192">
        <v>2.9999999999999898</v>
      </c>
      <c r="N174" s="192" t="s">
        <v>409</v>
      </c>
      <c r="O174" s="192">
        <v>0</v>
      </c>
      <c r="P174" s="192">
        <v>0</v>
      </c>
      <c r="Q174" s="192">
        <v>0</v>
      </c>
      <c r="R174" s="192" t="s">
        <v>409</v>
      </c>
      <c r="S174" s="192">
        <v>2.8</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3.4641016151377548</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4</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3</v>
      </c>
      <c r="J175" s="242">
        <v>45188</v>
      </c>
      <c r="K175" s="242">
        <v>45307</v>
      </c>
      <c r="L175" s="91" t="s">
        <v>285</v>
      </c>
      <c r="M175" s="192">
        <v>4</v>
      </c>
      <c r="N175" s="192" t="s">
        <v>409</v>
      </c>
      <c r="O175" s="192">
        <v>3</v>
      </c>
      <c r="P175" s="192">
        <v>0</v>
      </c>
      <c r="Q175" s="192">
        <v>0</v>
      </c>
      <c r="R175" s="192" t="s">
        <v>409</v>
      </c>
      <c r="S175" s="192">
        <v>3.4</v>
      </c>
      <c r="T175" s="192" t="s">
        <v>409</v>
      </c>
      <c r="U175" s="192">
        <v>3</v>
      </c>
      <c r="V175" s="192" t="s">
        <v>409</v>
      </c>
      <c r="W175" s="192">
        <v>0</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6.8313005106397275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4.6666666666666599</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45188</v>
      </c>
      <c r="K176" s="242">
        <v>45307</v>
      </c>
      <c r="L176" s="91" t="s">
        <v>287</v>
      </c>
      <c r="M176" s="192">
        <v>4.6666666666666599</v>
      </c>
      <c r="N176" s="192" t="s">
        <v>409</v>
      </c>
      <c r="O176" s="192">
        <v>3</v>
      </c>
      <c r="P176" s="192">
        <v>10</v>
      </c>
      <c r="Q176" s="192">
        <v>0</v>
      </c>
      <c r="R176" s="192" t="s">
        <v>409</v>
      </c>
      <c r="S176" s="192">
        <v>3.8</v>
      </c>
      <c r="T176" s="192" t="s">
        <v>409</v>
      </c>
      <c r="U176" s="192">
        <v>3</v>
      </c>
      <c r="V176" s="192" t="s">
        <v>900</v>
      </c>
      <c r="W176" s="192">
        <v>2.6086956521739101E-2</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5.1666666666666599</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45188</v>
      </c>
      <c r="K177" s="242">
        <v>45154</v>
      </c>
      <c r="L177" s="91" t="s">
        <v>289</v>
      </c>
      <c r="M177" s="192">
        <v>5.1666666666666599</v>
      </c>
      <c r="N177" s="192" t="s">
        <v>409</v>
      </c>
      <c r="O177" s="192">
        <v>0</v>
      </c>
      <c r="P177" s="192">
        <v>0</v>
      </c>
      <c r="Q177" s="192">
        <v>0</v>
      </c>
      <c r="R177" s="192" t="s">
        <v>409</v>
      </c>
      <c r="S177" s="192">
        <v>4.0999999999999996</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0.16666666666666599</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0</v>
      </c>
      <c r="J178" s="242">
        <v>45188</v>
      </c>
      <c r="K178" s="242">
        <v>45294</v>
      </c>
      <c r="L178" s="91" t="s">
        <v>291</v>
      </c>
      <c r="M178" s="192">
        <v>0.16666666666666599</v>
      </c>
      <c r="N178" s="192" t="s">
        <v>409</v>
      </c>
      <c r="O178" s="192">
        <v>0</v>
      </c>
      <c r="P178" s="192">
        <v>0</v>
      </c>
      <c r="Q178" s="192">
        <v>0</v>
      </c>
      <c r="R178" s="192" t="s">
        <v>409</v>
      </c>
      <c r="S178" s="192">
        <v>1.1000000000000001</v>
      </c>
      <c r="T178" s="192" t="s">
        <v>409</v>
      </c>
      <c r="U178" s="192">
        <v>0</v>
      </c>
      <c r="V178" s="192" t="s">
        <v>409</v>
      </c>
      <c r="W178" s="192">
        <v>0</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7.3333333333333304</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45188</v>
      </c>
      <c r="K179" s="242">
        <v>45307</v>
      </c>
      <c r="L179" s="91" t="s">
        <v>293</v>
      </c>
      <c r="M179" s="192">
        <v>7.3333333333333304</v>
      </c>
      <c r="N179" s="192">
        <v>0</v>
      </c>
      <c r="O179" s="192">
        <v>0</v>
      </c>
      <c r="P179" s="192">
        <v>0</v>
      </c>
      <c r="Q179" s="192">
        <v>0</v>
      </c>
      <c r="R179" s="192" t="s">
        <v>409</v>
      </c>
      <c r="S179" s="192">
        <v>5.4</v>
      </c>
      <c r="T179" s="192" t="s">
        <v>872</v>
      </c>
      <c r="U179" s="192">
        <v>0</v>
      </c>
      <c r="V179" s="192" t="s">
        <v>409</v>
      </c>
      <c r="W179" s="192">
        <v>0.33333333333333298</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4.5</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45188</v>
      </c>
      <c r="K180" s="242">
        <v>45307</v>
      </c>
      <c r="L180" s="91" t="s">
        <v>295</v>
      </c>
      <c r="M180" s="192">
        <v>4.5</v>
      </c>
      <c r="N180" s="192" t="s">
        <v>409</v>
      </c>
      <c r="O180" s="192">
        <v>0</v>
      </c>
      <c r="P180" s="192">
        <v>0</v>
      </c>
      <c r="Q180" s="192">
        <v>0</v>
      </c>
      <c r="R180" s="192" t="s">
        <v>409</v>
      </c>
      <c r="S180" s="192">
        <v>3.7</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8.7559503577091284</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7.6666666666666599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45188</v>
      </c>
      <c r="K181" s="242">
        <v>45294</v>
      </c>
      <c r="L181" s="91" t="s">
        <v>297</v>
      </c>
      <c r="M181" s="192">
        <v>7.6666666666666599</v>
      </c>
      <c r="N181" s="192" t="s">
        <v>409</v>
      </c>
      <c r="O181" s="192">
        <v>0</v>
      </c>
      <c r="P181" s="192">
        <v>10</v>
      </c>
      <c r="Q181" s="192">
        <v>0</v>
      </c>
      <c r="R181" s="192" t="s">
        <v>409</v>
      </c>
      <c r="S181" s="192">
        <v>5.6</v>
      </c>
      <c r="T181" s="192" t="s">
        <v>409</v>
      </c>
      <c r="U181" s="192">
        <v>0</v>
      </c>
      <c r="V181" s="192" t="s">
        <v>873</v>
      </c>
      <c r="W181" s="192">
        <v>0</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45308</v>
      </c>
      <c r="L182" s="91" t="s">
        <v>703</v>
      </c>
      <c r="M182" s="192" t="s">
        <v>409</v>
      </c>
      <c r="N182" s="192">
        <v>0</v>
      </c>
      <c r="O182" s="192">
        <v>0</v>
      </c>
      <c r="P182" s="192">
        <v>0</v>
      </c>
      <c r="Q182" s="192">
        <v>0</v>
      </c>
      <c r="R182" s="192" t="s">
        <v>409</v>
      </c>
      <c r="S182" s="192" t="s">
        <v>409</v>
      </c>
      <c r="T182" s="192" t="s">
        <v>907</v>
      </c>
      <c r="U182" s="192">
        <v>0</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9.6609178307929575</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9.3333333333333304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45188</v>
      </c>
      <c r="K183" s="242">
        <v>45099</v>
      </c>
      <c r="L183" s="91" t="s">
        <v>299</v>
      </c>
      <c r="M183" s="192">
        <v>9.3333333333333304</v>
      </c>
      <c r="N183" s="192" t="s">
        <v>409</v>
      </c>
      <c r="O183" s="192">
        <v>3</v>
      </c>
      <c r="P183" s="192">
        <v>10</v>
      </c>
      <c r="Q183" s="192">
        <v>0</v>
      </c>
      <c r="R183" s="192" t="s">
        <v>409</v>
      </c>
      <c r="S183" s="192">
        <v>6.6</v>
      </c>
      <c r="T183" s="192" t="s">
        <v>409</v>
      </c>
      <c r="U183" s="192">
        <v>3</v>
      </c>
      <c r="V183" s="192" t="s">
        <v>814</v>
      </c>
      <c r="W183" s="192">
        <v>0</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3.8333333333333299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45188</v>
      </c>
      <c r="K184" s="242">
        <v>44753</v>
      </c>
      <c r="L184" s="91" t="s">
        <v>301</v>
      </c>
      <c r="M184" s="192">
        <v>3.8333333333333299</v>
      </c>
      <c r="N184" s="192" t="s">
        <v>409</v>
      </c>
      <c r="O184" s="192">
        <v>0</v>
      </c>
      <c r="P184" s="192">
        <v>0</v>
      </c>
      <c r="Q184" s="192">
        <v>0</v>
      </c>
      <c r="R184" s="192" t="s">
        <v>409</v>
      </c>
      <c r="S184" s="192">
        <v>3.3</v>
      </c>
      <c r="T184" s="192" t="s">
        <v>409</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6.8313005106397275</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4.6666666666666599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45188</v>
      </c>
      <c r="K185" s="242">
        <v>45307</v>
      </c>
      <c r="L185" s="91" t="s">
        <v>303</v>
      </c>
      <c r="M185" s="192">
        <v>4.6666666666666599</v>
      </c>
      <c r="N185" s="192" t="s">
        <v>409</v>
      </c>
      <c r="O185" s="192">
        <v>0</v>
      </c>
      <c r="P185" s="192">
        <v>10</v>
      </c>
      <c r="Q185" s="192" t="s">
        <v>409</v>
      </c>
      <c r="R185" s="192" t="s">
        <v>409</v>
      </c>
      <c r="S185" s="192">
        <v>3.8</v>
      </c>
      <c r="T185" s="192" t="s">
        <v>409</v>
      </c>
      <c r="U185" s="192">
        <v>0</v>
      </c>
      <c r="V185" s="192" t="s">
        <v>901</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0.66666666666666696</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45188</v>
      </c>
      <c r="K186" s="242">
        <v>45154</v>
      </c>
      <c r="L186" s="91" t="s">
        <v>304</v>
      </c>
      <c r="M186" s="192">
        <v>0.66666666666666696</v>
      </c>
      <c r="N186" s="192" t="s">
        <v>409</v>
      </c>
      <c r="O186" s="192">
        <v>0</v>
      </c>
      <c r="P186" s="192">
        <v>0</v>
      </c>
      <c r="Q186" s="192">
        <v>0</v>
      </c>
      <c r="R186" s="192" t="s">
        <v>409</v>
      </c>
      <c r="S186" s="192">
        <v>1.4</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6.1913918736689002</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3.8333333333333299</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45188</v>
      </c>
      <c r="K187" s="242">
        <v>45308</v>
      </c>
      <c r="L187" s="91" t="s">
        <v>306</v>
      </c>
      <c r="M187" s="192">
        <v>3.8333333333333299</v>
      </c>
      <c r="N187" s="192">
        <v>10</v>
      </c>
      <c r="O187" s="192">
        <v>0</v>
      </c>
      <c r="P187" s="192">
        <v>0</v>
      </c>
      <c r="Q187" s="192" t="s">
        <v>409</v>
      </c>
      <c r="R187" s="192" t="s">
        <v>409</v>
      </c>
      <c r="S187" s="192">
        <v>3.3</v>
      </c>
      <c r="T187" s="192" t="s">
        <v>919</v>
      </c>
      <c r="U187" s="192">
        <v>0</v>
      </c>
      <c r="V187" s="192" t="s">
        <v>409</v>
      </c>
      <c r="W187" s="192" t="s">
        <v>409</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2.3333333333333299</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45188</v>
      </c>
      <c r="K188" s="242">
        <v>44852</v>
      </c>
      <c r="L188" s="91" t="s">
        <v>307</v>
      </c>
      <c r="M188" s="192">
        <v>2.3333333333333299</v>
      </c>
      <c r="N188" s="192" t="s">
        <v>409</v>
      </c>
      <c r="O188" s="192">
        <v>0</v>
      </c>
      <c r="P188" s="192">
        <v>0</v>
      </c>
      <c r="Q188" s="192">
        <v>0</v>
      </c>
      <c r="R188" s="192" t="s">
        <v>409</v>
      </c>
      <c r="S188" s="192">
        <v>2.4</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3.6666666666666599</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45188</v>
      </c>
      <c r="K189" s="242">
        <v>45154</v>
      </c>
      <c r="L189" s="91" t="s">
        <v>309</v>
      </c>
      <c r="M189" s="192">
        <v>3.6666666666666599</v>
      </c>
      <c r="N189" s="192" t="s">
        <v>409</v>
      </c>
      <c r="O189" s="192">
        <v>0</v>
      </c>
      <c r="P189" s="192">
        <v>0</v>
      </c>
      <c r="Q189" s="192">
        <v>0</v>
      </c>
      <c r="R189" s="192" t="s">
        <v>409</v>
      </c>
      <c r="S189" s="192">
        <v>3.2</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2.5</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45188</v>
      </c>
      <c r="K190" s="242">
        <v>45154</v>
      </c>
      <c r="L190" s="91" t="s">
        <v>311</v>
      </c>
      <c r="M190" s="192">
        <v>2.5</v>
      </c>
      <c r="N190" s="192" t="s">
        <v>409</v>
      </c>
      <c r="O190" s="192">
        <v>0</v>
      </c>
      <c r="P190" s="192">
        <v>0</v>
      </c>
      <c r="Q190" s="192">
        <v>0</v>
      </c>
      <c r="R190" s="192" t="s">
        <v>409</v>
      </c>
      <c r="S190" s="192">
        <v>2.5</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1.3333333333333299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45188</v>
      </c>
      <c r="K191" s="242">
        <v>45307</v>
      </c>
      <c r="L191" s="91" t="s">
        <v>313</v>
      </c>
      <c r="M191" s="192">
        <v>1.3333333333333299</v>
      </c>
      <c r="N191" s="192" t="s">
        <v>409</v>
      </c>
      <c r="O191" s="192">
        <v>0</v>
      </c>
      <c r="P191" s="192">
        <v>0</v>
      </c>
      <c r="Q191" s="192">
        <v>0</v>
      </c>
      <c r="R191" s="192" t="s">
        <v>409</v>
      </c>
      <c r="S191" s="192">
        <v>1.8</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v>45307</v>
      </c>
      <c r="L192" s="91" t="s">
        <v>704</v>
      </c>
      <c r="M192" s="192" t="s">
        <v>409</v>
      </c>
      <c r="N192" s="192" t="s">
        <v>409</v>
      </c>
      <c r="O192" s="192">
        <v>0</v>
      </c>
      <c r="P192" s="192">
        <v>0</v>
      </c>
      <c r="Q192" s="192" t="s">
        <v>409</v>
      </c>
      <c r="R192" s="192" t="s">
        <v>409</v>
      </c>
      <c r="S192" s="192" t="s">
        <v>409</v>
      </c>
      <c r="T192" s="192" t="s">
        <v>409</v>
      </c>
      <c r="U192" s="192">
        <v>0</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2</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0</v>
      </c>
      <c r="J193" s="242">
        <v>45188</v>
      </c>
      <c r="K193" s="242">
        <v>45307</v>
      </c>
      <c r="L193" s="91" t="s">
        <v>315</v>
      </c>
      <c r="M193" s="192">
        <v>2</v>
      </c>
      <c r="N193" s="192" t="s">
        <v>409</v>
      </c>
      <c r="O193" s="192">
        <v>0</v>
      </c>
      <c r="P193" s="192">
        <v>0</v>
      </c>
      <c r="Q193" s="192">
        <v>0</v>
      </c>
      <c r="R193" s="192" t="s">
        <v>409</v>
      </c>
      <c r="S193" s="192">
        <v>2.2000000000000002</v>
      </c>
      <c r="T193" s="192" t="s">
        <v>409</v>
      </c>
      <c r="U193" s="192">
        <v>0</v>
      </c>
      <c r="V193" s="192" t="s">
        <v>409</v>
      </c>
      <c r="W193" s="192">
        <v>0</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8.266397845091495</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6.8333333333333304</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45188</v>
      </c>
      <c r="K194" s="242">
        <v>45294</v>
      </c>
      <c r="L194" s="91" t="s">
        <v>316</v>
      </c>
      <c r="M194" s="192">
        <v>6.8333333333333304</v>
      </c>
      <c r="N194" s="192" t="s">
        <v>409</v>
      </c>
      <c r="O194" s="192">
        <v>0</v>
      </c>
      <c r="P194" s="192">
        <v>10</v>
      </c>
      <c r="Q194" s="192">
        <v>0</v>
      </c>
      <c r="R194" s="192" t="s">
        <v>409</v>
      </c>
      <c r="S194" s="192">
        <v>5.0999999999999996</v>
      </c>
      <c r="T194" s="192" t="s">
        <v>409</v>
      </c>
      <c r="U194" s="192">
        <v>0</v>
      </c>
      <c r="V194" s="192" t="s">
        <v>874</v>
      </c>
      <c r="W194" s="192">
        <v>0</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45307</v>
      </c>
      <c r="L195" s="91" t="s">
        <v>705</v>
      </c>
      <c r="M195" s="192" t="s">
        <v>409</v>
      </c>
      <c r="N195" s="192" t="s">
        <v>409</v>
      </c>
      <c r="O195" s="192">
        <v>0</v>
      </c>
      <c r="P195" s="192">
        <v>0</v>
      </c>
      <c r="Q195" s="192">
        <v>0</v>
      </c>
      <c r="R195" s="192" t="s">
        <v>409</v>
      </c>
      <c r="S195" s="192" t="s">
        <v>409</v>
      </c>
      <c r="T195" s="192" t="s">
        <v>409</v>
      </c>
      <c r="U195" s="192">
        <v>0</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4.3333333333333304</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45188</v>
      </c>
      <c r="K196" s="242">
        <v>45259</v>
      </c>
      <c r="L196" s="91" t="s">
        <v>318</v>
      </c>
      <c r="M196" s="192">
        <v>4.3333333333333304</v>
      </c>
      <c r="N196" s="192" t="s">
        <v>409</v>
      </c>
      <c r="O196" s="192">
        <v>0</v>
      </c>
      <c r="P196" s="192">
        <v>0</v>
      </c>
      <c r="Q196" s="192">
        <v>0</v>
      </c>
      <c r="R196" s="192" t="s">
        <v>409</v>
      </c>
      <c r="S196" s="192">
        <v>3.6</v>
      </c>
      <c r="T196" s="192" t="s">
        <v>409</v>
      </c>
      <c r="U196" s="192">
        <v>0</v>
      </c>
      <c r="V196" s="192" t="s">
        <v>409</v>
      </c>
      <c r="W196" s="192">
        <v>0</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2.3333333333333299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45188</v>
      </c>
      <c r="K197" s="242">
        <v>45218</v>
      </c>
      <c r="L197" s="91" t="s">
        <v>320</v>
      </c>
      <c r="M197" s="192">
        <v>2.3333333333333299</v>
      </c>
      <c r="N197" s="192" t="s">
        <v>409</v>
      </c>
      <c r="O197" s="192">
        <v>0</v>
      </c>
      <c r="P197" s="192">
        <v>0</v>
      </c>
      <c r="Q197" s="192">
        <v>0</v>
      </c>
      <c r="R197" s="192" t="s">
        <v>409</v>
      </c>
      <c r="S197" s="192">
        <v>2.4</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45188</v>
      </c>
      <c r="K198" s="242">
        <v>45308</v>
      </c>
      <c r="L198" s="91" t="s">
        <v>322</v>
      </c>
      <c r="M198" s="192">
        <v>8</v>
      </c>
      <c r="N198" s="192">
        <v>0</v>
      </c>
      <c r="O198" s="192">
        <v>0</v>
      </c>
      <c r="P198" s="192">
        <v>0</v>
      </c>
      <c r="Q198" s="192">
        <v>0</v>
      </c>
      <c r="R198" s="192" t="s">
        <v>409</v>
      </c>
      <c r="S198" s="192">
        <v>5.8</v>
      </c>
      <c r="T198" s="192" t="s">
        <v>914</v>
      </c>
      <c r="U198" s="192">
        <v>0</v>
      </c>
      <c r="V198" s="192" t="s">
        <v>409</v>
      </c>
      <c r="W198" s="192">
        <v>0</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6.6666666666666599</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0</v>
      </c>
      <c r="J199" s="242">
        <v>45188</v>
      </c>
      <c r="K199" s="242">
        <v>45294</v>
      </c>
      <c r="L199" s="91" t="s">
        <v>324</v>
      </c>
      <c r="M199" s="192">
        <v>6.6666666666666599</v>
      </c>
      <c r="N199" s="192" t="s">
        <v>409</v>
      </c>
      <c r="O199" s="192">
        <v>0</v>
      </c>
      <c r="P199" s="192">
        <v>0</v>
      </c>
      <c r="Q199" s="192">
        <v>0</v>
      </c>
      <c r="R199" s="192" t="s">
        <v>409</v>
      </c>
      <c r="S199" s="192">
        <v>5</v>
      </c>
      <c r="T199" s="192" t="s">
        <v>409</v>
      </c>
      <c r="U199" s="192">
        <v>0</v>
      </c>
      <c r="V199" s="192" t="s">
        <v>409</v>
      </c>
      <c r="W199" s="192">
        <v>0</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5.1666666666666599</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0</v>
      </c>
      <c r="J200" s="242">
        <v>45188</v>
      </c>
      <c r="K200" s="242">
        <v>45308</v>
      </c>
      <c r="L200" s="91" t="s">
        <v>326</v>
      </c>
      <c r="M200" s="192">
        <v>5.1666666666666599</v>
      </c>
      <c r="N200" s="192">
        <v>0</v>
      </c>
      <c r="O200" s="192">
        <v>0</v>
      </c>
      <c r="P200" s="192">
        <v>0</v>
      </c>
      <c r="Q200" s="192">
        <v>0</v>
      </c>
      <c r="R200" s="192" t="s">
        <v>409</v>
      </c>
      <c r="S200" s="192">
        <v>4.0999999999999996</v>
      </c>
      <c r="T200" s="192" t="s">
        <v>916</v>
      </c>
      <c r="U200" s="192">
        <v>0</v>
      </c>
      <c r="V200" s="192" t="s">
        <v>409</v>
      </c>
      <c r="W200" s="192">
        <v>0.10638297872340401</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3.6666666666666599</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0</v>
      </c>
      <c r="J201" s="242">
        <v>45188</v>
      </c>
      <c r="K201" s="242">
        <v>45307</v>
      </c>
      <c r="L201" s="91" t="s">
        <v>328</v>
      </c>
      <c r="M201" s="192">
        <v>3.6666666666666599</v>
      </c>
      <c r="N201" s="192" t="s">
        <v>409</v>
      </c>
      <c r="O201" s="192">
        <v>0</v>
      </c>
      <c r="P201" s="192">
        <v>0</v>
      </c>
      <c r="Q201" s="192">
        <v>0</v>
      </c>
      <c r="R201" s="192" t="s">
        <v>409</v>
      </c>
      <c r="S201" s="192">
        <v>3.2</v>
      </c>
      <c r="T201" s="192" t="s">
        <v>409</v>
      </c>
      <c r="U201" s="192">
        <v>0</v>
      </c>
      <c r="V201" s="192" t="s">
        <v>409</v>
      </c>
      <c r="W201" s="192">
        <v>0</v>
      </c>
      <c r="X201" s="192" t="s">
        <v>409</v>
      </c>
      <c r="Y201" s="181" t="str">
        <f>IFERROR(INDEX('Data Dictionary'!$I$8:$I$36,MATCH(Y7,'Data Dictionary'!$K$8:$K$36,0)),"")</f>
        <v/>
      </c>
      <c r="Z201" s="181" t="str">
        <f>IFERROR(INDEX('Data Dictionary'!$I$8:$I$36,MATCH(Z7,'Data Dictionary'!$K$8:$K$36,0)),"")</f>
        <v/>
      </c>
      <c r="AA201" s="80" t="str">
        <f>IFERROR(INDEX('Data Dictionary'!$I$8:$I$33,MATCH(AA7,'Data Dictionary'!$M$8:$M$33,0)),"")</f>
        <v/>
      </c>
      <c r="AB201" s="80" t="str">
        <f>IFERROR(INDEX('Data Dictionary'!$I$8:$I$33,MATCH(AB7,'Data Dictionary'!$M$8:$M$33,0)),"")</f>
        <v/>
      </c>
      <c r="AC201" s="80" t="str">
        <f>IFERROR(INDEX('Data Dictionary'!$I$8:$I$33,MATCH(AC7,'Data Dictionary'!$M$8:$M$33,0)),"")</f>
        <v/>
      </c>
      <c r="AD201" s="80" t="str">
        <f>IFERROR(INDEX('Data Dictionary'!$I$8:$I$33,MATCH(AD7,'Data Dictionary'!$M$8:$M$33,0)),"")</f>
        <v/>
      </c>
      <c r="AE201" s="80" t="str">
        <f>IFERROR(INDEX('Data Dictionary'!$I$8:$I$33,MATCH(AE7,'Data Dictionary'!$M$8:$M$33,0)),"")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4.6666666666666599</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0</v>
      </c>
      <c r="J202" s="242">
        <v>45188</v>
      </c>
      <c r="K202" s="242">
        <v>45307</v>
      </c>
      <c r="L202" s="91" t="s">
        <v>330</v>
      </c>
      <c r="M202" s="192">
        <v>4.6666666666666599</v>
      </c>
      <c r="N202" s="192">
        <v>0</v>
      </c>
      <c r="O202" s="192">
        <v>0</v>
      </c>
      <c r="P202" s="192">
        <v>0</v>
      </c>
      <c r="Q202" s="192">
        <v>0</v>
      </c>
      <c r="R202" s="192" t="s">
        <v>409</v>
      </c>
      <c r="S202" s="192">
        <v>3.8</v>
      </c>
      <c r="T202" s="192" t="s">
        <v>902</v>
      </c>
      <c r="U202" s="192">
        <v>0</v>
      </c>
      <c r="V202" s="192" t="s">
        <v>409</v>
      </c>
      <c r="W202" s="192">
        <v>0</v>
      </c>
      <c r="X202" s="192" t="s">
        <v>409</v>
      </c>
      <c r="Y202" s="181" t="str">
        <f>IFERROR(INDEX('Data Dictionary'!$J$8:$J$36,MATCH(Y7,'Data Dictionary'!$K$8:$K$36,0)),"")</f>
        <v/>
      </c>
      <c r="Z202" s="181" t="str">
        <f>IFERROR(INDEX('Data Dictionary'!$J$8:$J$36,MATCH(Z7,'Data Dictionary'!$K$8:$K$36,0)),"")</f>
        <v/>
      </c>
      <c r="AA202" s="80" t="str">
        <f>IFERROR(INDEX('Data Dictionary'!$J$8:$J$33,MATCH(AA7,'Data Dictionary'!$M$8:$M$33,0)),"")</f>
        <v/>
      </c>
      <c r="AB202" s="80" t="str">
        <f>IFERROR(INDEX('Data Dictionary'!$J$8:$J$33,MATCH(AB7,'Data Dictionary'!$M$8:$M$33,0)),"")</f>
        <v/>
      </c>
      <c r="AC202" s="80" t="str">
        <f>IFERROR(INDEX('Data Dictionary'!$J$8:$J$33,MATCH(AC7,'Data Dictionary'!$M$8:$M$33,0)),"")</f>
        <v/>
      </c>
      <c r="AD202" s="80" t="str">
        <f>IFERROR(INDEX('Data Dictionary'!$J$8:$J$33,MATCH(AD7,'Data Dictionary'!$M$8:$M$33,0)),"")</f>
        <v/>
      </c>
      <c r="AE202" s="80" t="str">
        <f>IFERROR(INDEX('Data Dictionary'!$J$8:$J$33,MATCH(AE7,'Data Dictionary'!$M$8:$M$33,0)),"")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4.1666666666666599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0</v>
      </c>
      <c r="J203" s="242">
        <v>45188</v>
      </c>
      <c r="K203" s="242">
        <v>45307</v>
      </c>
      <c r="L203" s="91" t="s">
        <v>332</v>
      </c>
      <c r="M203" s="192">
        <v>4.1666666666666599</v>
      </c>
      <c r="N203" s="192" t="s">
        <v>409</v>
      </c>
      <c r="O203" s="192">
        <v>0</v>
      </c>
      <c r="P203" s="192">
        <v>0</v>
      </c>
      <c r="Q203" s="192">
        <v>0</v>
      </c>
      <c r="R203" s="192" t="s">
        <v>409</v>
      </c>
      <c r="S203" s="192">
        <v>3.5</v>
      </c>
      <c r="T203" s="192" t="s">
        <v>409</v>
      </c>
      <c r="U203" s="192">
        <v>0</v>
      </c>
      <c r="V203" s="192" t="s">
        <v>409</v>
      </c>
      <c r="W203" s="192">
        <v>0</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5.1666666666666599</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0</v>
      </c>
      <c r="J204" s="242">
        <v>45188</v>
      </c>
      <c r="K204" s="242">
        <v>45308</v>
      </c>
      <c r="L204" s="91" t="s">
        <v>334</v>
      </c>
      <c r="M204" s="192">
        <v>5.1666666666666599</v>
      </c>
      <c r="N204" s="192">
        <v>0</v>
      </c>
      <c r="O204" s="192">
        <v>0</v>
      </c>
      <c r="P204" s="192">
        <v>0</v>
      </c>
      <c r="Q204" s="192">
        <v>0</v>
      </c>
      <c r="R204" s="192" t="s">
        <v>409</v>
      </c>
      <c r="S204" s="192">
        <v>4.0999999999999996</v>
      </c>
      <c r="T204" s="192" t="s">
        <v>916</v>
      </c>
      <c r="U204" s="192">
        <v>0</v>
      </c>
      <c r="V204" s="192" t="s">
        <v>409</v>
      </c>
      <c r="W204" s="192">
        <v>0</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8.4656167328001928</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7.1666666666666599</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45188</v>
      </c>
      <c r="K205" s="242">
        <v>45294</v>
      </c>
      <c r="L205" s="91" t="s">
        <v>335</v>
      </c>
      <c r="M205" s="192">
        <v>7.1666666666666599</v>
      </c>
      <c r="N205" s="192" t="s">
        <v>409</v>
      </c>
      <c r="O205" s="192">
        <v>0</v>
      </c>
      <c r="P205" s="192">
        <v>10</v>
      </c>
      <c r="Q205" s="192">
        <v>0</v>
      </c>
      <c r="R205" s="192" t="s">
        <v>409</v>
      </c>
      <c r="S205" s="192">
        <v>5.3</v>
      </c>
      <c r="T205" s="192" t="s">
        <v>409</v>
      </c>
      <c r="U205" s="192">
        <v>0</v>
      </c>
      <c r="V205" s="192" t="s">
        <v>875</v>
      </c>
      <c r="W205" s="192">
        <v>0</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4.8304589153964761</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2.3333333333333299</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10</v>
      </c>
      <c r="J206" s="242">
        <v>45188</v>
      </c>
      <c r="K206" s="242">
        <v>45307</v>
      </c>
      <c r="L206" s="91" t="s">
        <v>337</v>
      </c>
      <c r="M206" s="192">
        <v>2.3333333333333299</v>
      </c>
      <c r="N206" s="192" t="s">
        <v>409</v>
      </c>
      <c r="O206" s="192">
        <v>0</v>
      </c>
      <c r="P206" s="192">
        <v>0</v>
      </c>
      <c r="Q206" s="192">
        <v>10</v>
      </c>
      <c r="R206" s="192" t="s">
        <v>409</v>
      </c>
      <c r="S206" s="192">
        <v>2.4</v>
      </c>
      <c r="T206" s="192" t="s">
        <v>409</v>
      </c>
      <c r="U206" s="192">
        <v>0</v>
      </c>
      <c r="V206" s="192" t="s">
        <v>409</v>
      </c>
      <c r="W206" s="192">
        <v>0.8</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45307</v>
      </c>
      <c r="L207" s="91" t="s">
        <v>706</v>
      </c>
      <c r="M207" s="192" t="s">
        <v>409</v>
      </c>
      <c r="N207" s="192" t="s">
        <v>409</v>
      </c>
      <c r="O207" s="192">
        <v>0</v>
      </c>
      <c r="P207" s="192">
        <v>0</v>
      </c>
      <c r="Q207" s="192">
        <v>0</v>
      </c>
      <c r="R207" s="192" t="s">
        <v>409</v>
      </c>
      <c r="S207" s="192" t="s">
        <v>409</v>
      </c>
      <c r="T207" s="192" t="s">
        <v>409</v>
      </c>
      <c r="U207" s="192">
        <v>0</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5.5</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0</v>
      </c>
      <c r="J208" s="242">
        <v>45188</v>
      </c>
      <c r="K208" s="242">
        <v>45307</v>
      </c>
      <c r="L208" s="91" t="s">
        <v>339</v>
      </c>
      <c r="M208" s="192">
        <v>5.5</v>
      </c>
      <c r="N208" s="192">
        <v>0</v>
      </c>
      <c r="O208" s="192">
        <v>0</v>
      </c>
      <c r="P208" s="192">
        <v>0</v>
      </c>
      <c r="Q208" s="192">
        <v>0</v>
      </c>
      <c r="R208" s="192" t="s">
        <v>409</v>
      </c>
      <c r="S208" s="192">
        <v>4.3</v>
      </c>
      <c r="T208" s="192" t="s">
        <v>903</v>
      </c>
      <c r="U208" s="192">
        <v>0</v>
      </c>
      <c r="V208" s="192" t="s">
        <v>409</v>
      </c>
      <c r="W208" s="192">
        <v>2.04081632653061E-2</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4.6666666666666599</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0</v>
      </c>
      <c r="J209" s="242">
        <v>45188</v>
      </c>
      <c r="K209" s="242">
        <v>45307</v>
      </c>
      <c r="L209" s="91" t="s">
        <v>341</v>
      </c>
      <c r="M209" s="192">
        <v>4.6666666666666599</v>
      </c>
      <c r="N209" s="192" t="s">
        <v>409</v>
      </c>
      <c r="O209" s="192">
        <v>0</v>
      </c>
      <c r="P209" s="192">
        <v>0</v>
      </c>
      <c r="Q209" s="192">
        <v>0</v>
      </c>
      <c r="R209" s="192" t="s">
        <v>409</v>
      </c>
      <c r="S209" s="192">
        <v>3.8</v>
      </c>
      <c r="T209" s="192" t="s">
        <v>409</v>
      </c>
      <c r="U209" s="192">
        <v>0</v>
      </c>
      <c r="V209" s="192" t="s">
        <v>409</v>
      </c>
      <c r="W209" s="192">
        <v>3.4482758620689599E-2</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4.9497474683058327</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7</v>
      </c>
      <c r="J210" s="242">
        <v>45163</v>
      </c>
      <c r="K210" s="242">
        <v>45308</v>
      </c>
      <c r="L210" s="91" t="s">
        <v>343</v>
      </c>
      <c r="M210" s="192">
        <v>3.5</v>
      </c>
      <c r="N210" s="192">
        <v>0</v>
      </c>
      <c r="O210" s="192">
        <v>0</v>
      </c>
      <c r="P210" s="192">
        <v>0</v>
      </c>
      <c r="Q210" s="192">
        <v>0</v>
      </c>
      <c r="R210" s="192">
        <v>7</v>
      </c>
      <c r="S210" s="192">
        <v>3.1</v>
      </c>
      <c r="T210" s="192" t="s">
        <v>910</v>
      </c>
      <c r="U210" s="192">
        <v>0</v>
      </c>
      <c r="V210" s="192" t="s">
        <v>409</v>
      </c>
      <c r="W210" s="192">
        <v>0</v>
      </c>
      <c r="X210" s="192" t="s">
        <v>864</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1.8333333333333299</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0</v>
      </c>
      <c r="J211" s="242">
        <v>45188</v>
      </c>
      <c r="K211" s="242">
        <v>45294</v>
      </c>
      <c r="L211" s="91" t="s">
        <v>345</v>
      </c>
      <c r="M211" s="192">
        <v>1.8333333333333299</v>
      </c>
      <c r="N211" s="192" t="s">
        <v>409</v>
      </c>
      <c r="O211" s="192">
        <v>0</v>
      </c>
      <c r="P211" s="192">
        <v>0</v>
      </c>
      <c r="Q211" s="192">
        <v>0</v>
      </c>
      <c r="R211" s="192" t="s">
        <v>409</v>
      </c>
      <c r="S211" s="192">
        <v>2.1</v>
      </c>
      <c r="T211" s="192" t="s">
        <v>409</v>
      </c>
      <c r="U211" s="192">
        <v>0</v>
      </c>
      <c r="V211" s="192" t="s">
        <v>409</v>
      </c>
      <c r="W211" s="192">
        <v>0</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9.9163165204290102</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9.8333333333333304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10</v>
      </c>
      <c r="J212" s="242">
        <v>45188</v>
      </c>
      <c r="K212" s="242">
        <v>45308</v>
      </c>
      <c r="L212" s="91" t="s">
        <v>346</v>
      </c>
      <c r="M212" s="192">
        <v>9.8333333333333304</v>
      </c>
      <c r="N212" s="192">
        <v>10</v>
      </c>
      <c r="O212" s="192">
        <v>0</v>
      </c>
      <c r="P212" s="192">
        <v>0</v>
      </c>
      <c r="Q212" s="192">
        <v>0</v>
      </c>
      <c r="R212" s="192" t="s">
        <v>409</v>
      </c>
      <c r="S212" s="192">
        <v>6.9</v>
      </c>
      <c r="T212" s="192" t="s">
        <v>929</v>
      </c>
      <c r="U212" s="192">
        <v>0</v>
      </c>
      <c r="V212" s="192" t="s">
        <v>409</v>
      </c>
      <c r="W212" s="192">
        <v>4.8154093097913298E-2</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6.5</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0</v>
      </c>
      <c r="J213" s="242">
        <v>45188</v>
      </c>
      <c r="K213" s="242">
        <v>45294</v>
      </c>
      <c r="L213" s="91" t="s">
        <v>348</v>
      </c>
      <c r="M213" s="192">
        <v>6.5</v>
      </c>
      <c r="N213" s="192" t="s">
        <v>409</v>
      </c>
      <c r="O213" s="192">
        <v>0</v>
      </c>
      <c r="P213" s="192">
        <v>0</v>
      </c>
      <c r="Q213" s="192">
        <v>0</v>
      </c>
      <c r="R213" s="192" t="s">
        <v>409</v>
      </c>
      <c r="S213" s="192">
        <v>4.9000000000000004</v>
      </c>
      <c r="T213" s="192" t="s">
        <v>409</v>
      </c>
      <c r="U213" s="192">
        <v>0</v>
      </c>
      <c r="V213" s="192" t="s">
        <v>409</v>
      </c>
      <c r="W213" s="192">
        <v>0</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3.8333333333333299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45188</v>
      </c>
      <c r="K214" s="242">
        <v>45307</v>
      </c>
      <c r="L214" s="91" t="s">
        <v>349</v>
      </c>
      <c r="M214" s="192">
        <v>3.8333333333333299</v>
      </c>
      <c r="N214" s="192" t="s">
        <v>409</v>
      </c>
      <c r="O214" s="192">
        <v>0</v>
      </c>
      <c r="P214" s="192">
        <v>0</v>
      </c>
      <c r="Q214" s="192">
        <v>0</v>
      </c>
      <c r="R214" s="192" t="s">
        <v>409</v>
      </c>
      <c r="S214" s="192">
        <v>3.3</v>
      </c>
      <c r="T214" s="192" t="s">
        <v>409</v>
      </c>
      <c r="U214" s="192">
        <v>0</v>
      </c>
      <c r="V214" s="192" t="s">
        <v>409</v>
      </c>
      <c r="W214" s="192">
        <v>0</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9.0369611411506359</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8.1666666666666607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45188</v>
      </c>
      <c r="K215" s="242">
        <v>45308</v>
      </c>
      <c r="L215" s="91" t="s">
        <v>350</v>
      </c>
      <c r="M215" s="192">
        <v>8.1666666666666607</v>
      </c>
      <c r="N215" s="192">
        <v>10</v>
      </c>
      <c r="O215" s="192">
        <v>0</v>
      </c>
      <c r="P215" s="192">
        <v>10</v>
      </c>
      <c r="Q215" s="192">
        <v>0</v>
      </c>
      <c r="R215" s="192" t="s">
        <v>409</v>
      </c>
      <c r="S215" s="192">
        <v>5.9</v>
      </c>
      <c r="T215" s="192" t="s">
        <v>919</v>
      </c>
      <c r="U215" s="192">
        <v>0</v>
      </c>
      <c r="V215" s="192" t="s">
        <v>853</v>
      </c>
      <c r="W215" s="192">
        <v>0</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v>45307</v>
      </c>
      <c r="L216" s="91" t="s">
        <v>707</v>
      </c>
      <c r="M216" s="192" t="s">
        <v>409</v>
      </c>
      <c r="N216" s="192">
        <v>0</v>
      </c>
      <c r="O216" s="192">
        <v>0</v>
      </c>
      <c r="P216" s="192">
        <v>0</v>
      </c>
      <c r="Q216" s="192">
        <v>0</v>
      </c>
      <c r="R216" s="192" t="s">
        <v>409</v>
      </c>
      <c r="S216" s="192" t="s">
        <v>409</v>
      </c>
      <c r="T216" s="192" t="s">
        <v>847</v>
      </c>
      <c r="U216" s="192">
        <v>0</v>
      </c>
      <c r="V216" s="192" t="s">
        <v>409</v>
      </c>
      <c r="W216" s="192">
        <v>0</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v>45307</v>
      </c>
      <c r="L217" s="91" t="s">
        <v>708</v>
      </c>
      <c r="M217" s="192" t="s">
        <v>409</v>
      </c>
      <c r="N217" s="192" t="s">
        <v>409</v>
      </c>
      <c r="O217" s="192">
        <v>0</v>
      </c>
      <c r="P217" s="192">
        <v>0</v>
      </c>
      <c r="Q217" s="192">
        <v>0</v>
      </c>
      <c r="R217" s="192" t="s">
        <v>409</v>
      </c>
      <c r="S217" s="192" t="s">
        <v>409</v>
      </c>
      <c r="T217" s="192" t="s">
        <v>409</v>
      </c>
      <c r="U217" s="192">
        <v>0</v>
      </c>
      <c r="V217" s="192" t="s">
        <v>409</v>
      </c>
      <c r="W217" s="192">
        <v>0</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45163</v>
      </c>
      <c r="K218" s="242">
        <v>45218</v>
      </c>
      <c r="L218" s="91" t="s">
        <v>351</v>
      </c>
      <c r="M218" s="192">
        <v>10</v>
      </c>
      <c r="N218" s="192" t="s">
        <v>409</v>
      </c>
      <c r="O218" s="192">
        <v>0</v>
      </c>
      <c r="P218" s="192">
        <v>0</v>
      </c>
      <c r="Q218" s="192">
        <v>0</v>
      </c>
      <c r="R218" s="192" t="s">
        <v>409</v>
      </c>
      <c r="S218" s="192">
        <v>7.3</v>
      </c>
      <c r="T218" s="192" t="s">
        <v>409</v>
      </c>
      <c r="U218" s="192">
        <v>0</v>
      </c>
      <c r="V218" s="192" t="s">
        <v>409</v>
      </c>
      <c r="W218" s="192">
        <v>0</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6.6666666666666599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45188</v>
      </c>
      <c r="K219" s="242">
        <v>45307</v>
      </c>
      <c r="L219" s="91" t="s">
        <v>353</v>
      </c>
      <c r="M219" s="192">
        <v>6.6666666666666599</v>
      </c>
      <c r="N219" s="192">
        <v>0</v>
      </c>
      <c r="O219" s="192">
        <v>0</v>
      </c>
      <c r="P219" s="192">
        <v>0</v>
      </c>
      <c r="Q219" s="192">
        <v>0</v>
      </c>
      <c r="R219" s="192" t="s">
        <v>409</v>
      </c>
      <c r="S219" s="192">
        <v>5</v>
      </c>
      <c r="T219" s="192" t="s">
        <v>904</v>
      </c>
      <c r="U219" s="192">
        <v>0</v>
      </c>
      <c r="V219" s="192" t="s">
        <v>409</v>
      </c>
      <c r="W219" s="192">
        <v>0.25</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3.6666666666666599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45188</v>
      </c>
      <c r="K220" s="242">
        <v>45294</v>
      </c>
      <c r="L220" s="91" t="s">
        <v>355</v>
      </c>
      <c r="M220" s="192">
        <v>3.6666666666666599</v>
      </c>
      <c r="N220" s="192" t="s">
        <v>409</v>
      </c>
      <c r="O220" s="192">
        <v>0</v>
      </c>
      <c r="P220" s="192">
        <v>0</v>
      </c>
      <c r="Q220" s="192">
        <v>0</v>
      </c>
      <c r="R220" s="192" t="s">
        <v>409</v>
      </c>
      <c r="S220" s="192">
        <v>3.2</v>
      </c>
      <c r="T220" s="192" t="s">
        <v>409</v>
      </c>
      <c r="U220" s="192">
        <v>0</v>
      </c>
      <c r="V220" s="192" t="s">
        <v>409</v>
      </c>
      <c r="W220" s="192">
        <v>0</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45307</v>
      </c>
      <c r="L221" s="91" t="s">
        <v>709</v>
      </c>
      <c r="M221" s="192" t="s">
        <v>409</v>
      </c>
      <c r="N221" s="192" t="s">
        <v>409</v>
      </c>
      <c r="O221" s="192">
        <v>0</v>
      </c>
      <c r="P221" s="192">
        <v>0</v>
      </c>
      <c r="Q221" s="192" t="s">
        <v>409</v>
      </c>
      <c r="R221" s="192" t="s">
        <v>409</v>
      </c>
      <c r="S221" s="192" t="s">
        <v>409</v>
      </c>
      <c r="T221" s="192" t="s">
        <v>409</v>
      </c>
      <c r="U221" s="192">
        <v>0</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4.0620192023179804</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5.5</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3</v>
      </c>
      <c r="J222" s="242">
        <v>45188</v>
      </c>
      <c r="K222" s="242">
        <v>45307</v>
      </c>
      <c r="L222" s="91" t="s">
        <v>356</v>
      </c>
      <c r="M222" s="192">
        <v>5.5</v>
      </c>
      <c r="N222" s="192">
        <v>0</v>
      </c>
      <c r="O222" s="192">
        <v>3</v>
      </c>
      <c r="P222" s="192">
        <v>0</v>
      </c>
      <c r="Q222" s="192">
        <v>0</v>
      </c>
      <c r="R222" s="192" t="s">
        <v>409</v>
      </c>
      <c r="S222" s="192">
        <v>4.3</v>
      </c>
      <c r="T222" s="192" t="s">
        <v>876</v>
      </c>
      <c r="U222" s="192">
        <v>3</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5.3333333333333304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45188</v>
      </c>
      <c r="K223" s="242">
        <v>45308</v>
      </c>
      <c r="L223" s="91" t="s">
        <v>358</v>
      </c>
      <c r="M223" s="192">
        <v>5.3333333333333304</v>
      </c>
      <c r="N223" s="192">
        <v>0</v>
      </c>
      <c r="O223" s="192">
        <v>0</v>
      </c>
      <c r="P223" s="192">
        <v>0</v>
      </c>
      <c r="Q223" s="192">
        <v>0</v>
      </c>
      <c r="R223" s="192" t="s">
        <v>409</v>
      </c>
      <c r="S223" s="192">
        <v>4.2</v>
      </c>
      <c r="T223" s="192" t="s">
        <v>930</v>
      </c>
      <c r="U223" s="192">
        <v>0</v>
      </c>
      <c r="V223" s="192" t="s">
        <v>409</v>
      </c>
      <c r="W223" s="192">
        <v>0.15277777777777701</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5.9160797830996161</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3.5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45188</v>
      </c>
      <c r="K224" s="242">
        <v>45099</v>
      </c>
      <c r="L224" s="91" t="s">
        <v>360</v>
      </c>
      <c r="M224" s="192">
        <v>3.5</v>
      </c>
      <c r="N224" s="192">
        <v>0</v>
      </c>
      <c r="O224" s="192">
        <v>0</v>
      </c>
      <c r="P224" s="192">
        <v>10</v>
      </c>
      <c r="Q224" s="192">
        <v>0</v>
      </c>
      <c r="R224" s="192" t="s">
        <v>409</v>
      </c>
      <c r="S224" s="192">
        <v>3.1</v>
      </c>
      <c r="T224" s="192" t="s">
        <v>913</v>
      </c>
      <c r="U224" s="192">
        <v>0</v>
      </c>
      <c r="V224" s="192" t="s">
        <v>815</v>
      </c>
      <c r="W224" s="192">
        <v>0</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6.9522178715380676</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4.8333333333333304</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45188</v>
      </c>
      <c r="K225" s="242">
        <v>45099</v>
      </c>
      <c r="L225" s="91" t="s">
        <v>362</v>
      </c>
      <c r="M225" s="192">
        <v>4.8333333333333304</v>
      </c>
      <c r="N225" s="192">
        <v>0</v>
      </c>
      <c r="O225" s="192">
        <v>0</v>
      </c>
      <c r="P225" s="192">
        <v>10</v>
      </c>
      <c r="Q225" s="192">
        <v>0</v>
      </c>
      <c r="R225" s="192" t="s">
        <v>409</v>
      </c>
      <c r="S225" s="192">
        <v>3.9</v>
      </c>
      <c r="T225" s="192" t="s">
        <v>931</v>
      </c>
      <c r="U225" s="192">
        <v>0</v>
      </c>
      <c r="V225" s="192" t="s">
        <v>816</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5" stopIfTrue="1" operator="greaterThanOrEqual">
      <formula>0</formula>
    </cfRule>
  </conditionalFormatting>
  <conditionalFormatting sqref="G8:G225">
    <cfRule type="cellIs" dxfId="110" priority="4" stopIfTrue="1" operator="greaterThanOrEqual">
      <formula>0</formula>
    </cfRule>
  </conditionalFormatting>
  <conditionalFormatting sqref="G1:H5">
    <cfRule type="expression" dxfId="107" priority="11" stopIfTrue="1">
      <formula>G1=""</formula>
    </cfRule>
  </conditionalFormatting>
  <conditionalFormatting sqref="G8:H225">
    <cfRule type="expression" dxfId="106" priority="1" stopIfTrue="1">
      <formula>G8=""</formula>
    </cfRule>
  </conditionalFormatting>
  <conditionalFormatting sqref="H1:H5">
    <cfRule type="expression" dxfId="103" priority="18">
      <formula>H1=10</formula>
    </cfRule>
    <cfRule type="cellIs" dxfId="102" priority="17" operator="between">
      <formula>7</formula>
      <formula>9.99</formula>
    </cfRule>
    <cfRule type="cellIs" dxfId="101" priority="16" operator="between">
      <formula>0</formula>
      <formula>6.999</formula>
    </cfRule>
  </conditionalFormatting>
  <conditionalFormatting sqref="H8:H225">
    <cfRule type="expression" dxfId="99" priority="120">
      <formula>H8=10</formula>
    </cfRule>
    <cfRule type="cellIs" dxfId="98" priority="119" operator="between">
      <formula>7</formula>
      <formula>9.99</formula>
    </cfRule>
    <cfRule type="cellIs" dxfId="97" priority="118" operator="between">
      <formula>0</formula>
      <formula>6.999</formula>
    </cfRule>
  </conditionalFormatting>
  <conditionalFormatting sqref="I2:I3">
    <cfRule type="expression" dxfId="93" priority="29">
      <formula>I2=10</formula>
    </cfRule>
    <cfRule type="cellIs" dxfId="92" priority="28" operator="between">
      <formula>7</formula>
      <formula>9.99</formula>
    </cfRule>
    <cfRule type="cellIs" dxfId="91" priority="27" operator="between">
      <formula>0</formula>
      <formula>6.999</formula>
    </cfRule>
    <cfRule type="expression" dxfId="90" priority="26">
      <formula>I2=""</formula>
    </cfRule>
  </conditionalFormatting>
  <conditionalFormatting sqref="I2:I5">
    <cfRule type="expression" dxfId="89" priority="15">
      <formula>I2=10</formula>
    </cfRule>
    <cfRule type="cellIs" dxfId="88" priority="13" operator="between">
      <formula>0</formula>
      <formula>6.999</formula>
    </cfRule>
    <cfRule type="cellIs" dxfId="87" priority="14" operator="between">
      <formula>7</formula>
      <formula>9.99</formula>
    </cfRule>
    <cfRule type="expression" dxfId="86" priority="12">
      <formula>I2=""</formula>
    </cfRule>
  </conditionalFormatting>
  <conditionalFormatting sqref="I4:I5">
    <cfRule type="cellIs" dxfId="85" priority="9" operator="between">
      <formula>7</formula>
      <formula>9.99</formula>
    </cfRule>
    <cfRule type="cellIs" dxfId="84" priority="8" operator="between">
      <formula>0</formula>
      <formula>6.999</formula>
    </cfRule>
    <cfRule type="expression" dxfId="83" priority="10">
      <formula>I4=10</formula>
    </cfRule>
    <cfRule type="expression" dxfId="82" priority="7">
      <formula>I4=""</formula>
    </cfRule>
  </conditionalFormatting>
  <conditionalFormatting sqref="I8:I225">
    <cfRule type="cellIs" dxfId="80" priority="116" stopIfTrue="1" operator="greaterThanOrEqual">
      <formula>0</formula>
    </cfRule>
    <cfRule type="expression" dxfId="78" priority="113">
      <formula>I8=""</formula>
    </cfRule>
  </conditionalFormatting>
  <conditionalFormatting sqref="J8:K225">
    <cfRule type="colorScale" priority="881">
      <colorScale>
        <cfvo type="min"/>
        <cfvo type="max"/>
        <color rgb="FFFCDCDF"/>
        <color rgb="FFF2676B"/>
      </colorScale>
    </cfRule>
  </conditionalFormatting>
  <conditionalFormatting sqref="L8:L225">
    <cfRule type="expression" dxfId="77" priority="39">
      <formula>$L8&lt;&gt;$C8</formula>
    </cfRule>
  </conditionalFormatting>
  <conditionalFormatting sqref="M2:V3 W3:Z3">
    <cfRule type="expression" dxfId="76" priority="30">
      <formula>M2=L2</formula>
    </cfRule>
    <cfRule type="expression" dxfId="75" priority="31">
      <formula>M2&lt;&gt;L2</formula>
    </cfRule>
    <cfRule type="expression" dxfId="74"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73" priority="22">
      <formula>ISNUMBER(SEARCH("_raw",M$7))</formula>
    </cfRule>
  </conditionalFormatting>
  <conditionalFormatting sqref="M8:Z197 M198:X225">
    <cfRule type="expression" dxfId="72" priority="37" stopIfTrue="1">
      <formula>ISNUMBER(SEARCH("_raw",M$7))</formula>
    </cfRule>
  </conditionalFormatting>
  <conditionalFormatting sqref="W2:AD3">
    <cfRule type="expression" dxfId="71" priority="33">
      <formula>W2=R2</formula>
    </cfRule>
    <cfRule type="expression" dxfId="70" priority="34">
      <formula>W2&lt;&gt;R2</formula>
    </cfRule>
    <cfRule type="expression" dxfId="69"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3" stopIfTrue="1" operator="greaterThanOrEqual" id="{A25B7E8B-0382-984B-A610-991DE2318680}">
            <xm:f>Parameters!$D$38</xm:f>
            <x14:dxf>
              <font>
                <sz val="12"/>
                <color rgb="FF000000"/>
                <name val="Arial"/>
              </font>
              <fill>
                <patternFill patternType="solid">
                  <bgColor rgb="FFEE9F8F"/>
                </patternFill>
              </fill>
            </x14:dxf>
          </x14:cfRule>
          <x14:cfRule type="cellIs" priority="2" stopIfTrue="1" operator="greaterThanOrEqual" id="{B47FBF92-C5BE-234C-90B7-92691567A48B}">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14:cfRule type="cellIs" priority="121"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5" width="16.28515625" style="86" bestFit="1" customWidth="1"/>
    <col min="26"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Dictionary'!$I$8:$I$36,MATCH(M7,'Data Dictionary'!$K$8:$K$36,0)),"")</f>
        <v>1</v>
      </c>
      <c r="N4" s="180">
        <f>IFERROR(INDEX('Data Dictionary'!$I$8:$I$36,MATCH(N7,'Data Dictionary'!$K$8:$K$36,0)),"")</f>
        <v>1</v>
      </c>
      <c r="O4" s="180">
        <f>IFERROR(INDEX('Data Dictionary'!$I$8:$I$36,MATCH(O7,'Data Dictionary'!$K$8:$K$36,0)),"")</f>
        <v>0</v>
      </c>
      <c r="P4" s="180">
        <f>IFERROR(INDEX('Data Dictionary'!$I$8:$I$36,MATCH(P7,'Data Dictionary'!$K$8:$K$36,0)),"")</f>
        <v>0</v>
      </c>
      <c r="Q4" s="180">
        <f>IFERROR(INDEX('Data Dictionary'!$I$8:$I$36,MATCH(Q7,'Data Dictionary'!$K$8:$K$36,0)),"")</f>
        <v>0</v>
      </c>
      <c r="R4" s="180">
        <f>IFERROR(INDEX('Data Dictionary'!$I$8:$I$36,MATCH(R7,'Data Dictionary'!$K$8:$K$36,0)),"")</f>
        <v>0</v>
      </c>
      <c r="S4" s="180">
        <f>IFERROR(INDEX('Data Dictionary'!$I$8:$I$36,MATCH(S7,'Data Dictionary'!$K$8:$K$36,0)),"")</f>
        <v>0</v>
      </c>
      <c r="T4" s="180" t="str">
        <f>IFERROR(INDEX('Data Dictionary'!$I$8:$I$36,MATCH(T7,'Data Dictionary'!$K$8:$K$36,0)),"")</f>
        <v/>
      </c>
      <c r="U4" s="180" t="str">
        <f>IFERROR(INDEX('Data Dictionary'!$I$8:$I$36,MATCH(U7,'Data Dictionary'!$K$8:$K$36,0)),"")</f>
        <v/>
      </c>
      <c r="V4" s="180" t="str">
        <f>IFERROR(INDEX('Data Dictionary'!$I$8:$I$36,MATCH(V7,'Data Dictionary'!$K$8:$K$36,0)),"")</f>
        <v/>
      </c>
      <c r="W4" s="180" t="str">
        <f>IFERROR(INDEX('Data Dictionary'!$I$8:$I$36,MATCH(W7,'Data Dictionary'!$K$8:$K$36,0)),"")</f>
        <v/>
      </c>
      <c r="X4" s="180" t="str">
        <f>IFERROR(INDEX('Data Dictionary'!$I$8:$I$36,MATCH(X7,'Data Dictionary'!$K$8:$K$36,0)),"")</f>
        <v/>
      </c>
      <c r="Y4" s="180" t="str">
        <f>IFERROR(INDEX('Data Dictionary'!$I$8:$I$36,MATCH(Y7,'Data Dictionary'!$K$8:$K$36,0)),"")</f>
        <v/>
      </c>
      <c r="Z4" s="180" t="str">
        <f>IFERROR(INDEX('Data Dictionary'!$I$8:$I$36,MATCH(Z7,'Data Dictionary'!$K$8:$K$36,0)),"")</f>
        <v/>
      </c>
      <c r="AA4" s="92" t="str">
        <f>IFERROR(INDEX('Data Dictionary'!$I$8:$I$36,MATCH(AA7,'Data Dictionary'!$K$8:$K$36,0)),"")</f>
        <v/>
      </c>
      <c r="AB4" s="92"/>
      <c r="AC4" s="87"/>
      <c r="AD4" s="89"/>
      <c r="AE4" s="89"/>
      <c r="AF4" s="89"/>
      <c r="AG4" s="89"/>
      <c r="AH4" s="89"/>
      <c r="AI4" s="89"/>
      <c r="AJ4" s="89"/>
      <c r="AK4" s="89"/>
      <c r="AL4" s="93"/>
    </row>
    <row r="5" spans="1:38" hidden="1" x14ac:dyDescent="0.2">
      <c r="A5" s="93"/>
      <c r="B5" s="8"/>
      <c r="C5" s="88"/>
      <c r="D5" s="172"/>
      <c r="E5" s="172"/>
      <c r="F5" s="89"/>
      <c r="G5" s="90"/>
      <c r="H5" s="90"/>
      <c r="I5" s="80" t="s">
        <v>454</v>
      </c>
      <c r="L5" s="91"/>
      <c r="M5" s="181">
        <f>IFERROR(INDEX('Data Dictionary'!$J$8:$J$36,MATCH(M7,'Data Dictionary'!$K$8:$K$36,0)),"")</f>
        <v>0</v>
      </c>
      <c r="N5" s="181">
        <f>IFERROR(INDEX('Data Dictionary'!$J$8:$J$36,MATCH(N7,'Data Dictionary'!$K$8:$K$36,0)),"")</f>
        <v>0</v>
      </c>
      <c r="O5" s="181">
        <f>IFERROR(INDEX('Data Dictionary'!$J$8:$J$36,MATCH(O7,'Data Dictionary'!$K$8:$K$36,0)),"")</f>
        <v>1</v>
      </c>
      <c r="P5" s="181">
        <f>IFERROR(INDEX('Data Dictionary'!$J$8:$J$36,MATCH(P7,'Data Dictionary'!$K$8:$K$36,0)),"")</f>
        <v>1</v>
      </c>
      <c r="Q5" s="181">
        <f>IFERROR(INDEX('Data Dictionary'!$J$8:$J$36,MATCH(Q7,'Data Dictionary'!$K$8:$K$36,0)),"")</f>
        <v>1</v>
      </c>
      <c r="R5" s="181">
        <f>IFERROR(INDEX('Data Dictionary'!$J$8:$J$36,MATCH(R7,'Data Dictionary'!$K$8:$K$36,0)),"")</f>
        <v>1</v>
      </c>
      <c r="S5" s="181">
        <f>IFERROR(INDEX('Data Dictionary'!$J$8:$J$36,MATCH(S7,'Data Dictionary'!$K$8:$K$36,0)),"")</f>
        <v>1</v>
      </c>
      <c r="T5" s="181" t="str">
        <f>IFERROR(INDEX('Data Dictionary'!$J$8:$J$36,MATCH(T7,'Data Dictionary'!$K$8:$K$36,0)),"")</f>
        <v/>
      </c>
      <c r="U5" s="181" t="str">
        <f>IFERROR(INDEX('Data Dictionary'!$J$8:$J$36,MATCH(U7,'Data Dictionary'!$K$8:$K$36,0)),"")</f>
        <v/>
      </c>
      <c r="V5" s="181" t="str">
        <f>IFERROR(INDEX('Data Dictionary'!$J$8:$J$36,MATCH(V7,'Data Dictionary'!$K$8:$K$36,0)),"")</f>
        <v/>
      </c>
      <c r="W5" s="181" t="str">
        <f>IFERROR(INDEX('Data Dictionary'!$J$8:$J$36,MATCH(W7,'Data Dictionary'!$K$8:$K$36,0)),"")</f>
        <v/>
      </c>
      <c r="X5" s="181" t="str">
        <f>IFERROR(INDEX('Data Dictionary'!$J$8:$J$36,MATCH(X7,'Data Dictionary'!$K$8:$K$36,0)),"")</f>
        <v/>
      </c>
      <c r="Y5" s="181" t="str">
        <f>IFERROR(INDEX('Data Dictionary'!$J$8:$J$36,MATCH(Y7,'Data Dictionary'!$K$8:$K$36,0)),"")</f>
        <v/>
      </c>
      <c r="Z5" s="181" t="str">
        <f>IFERROR(INDEX('Data Dictionary'!$J$8:$J$36,MATCH(Z7,'Data Dictionary'!$K$8:$K$36,0)),"")</f>
        <v/>
      </c>
      <c r="AA5" s="92" t="str">
        <f>IFERROR(INDEX('Data Dictionary'!$J$8:$J$36,MATCH(AA7,'Data Dictionary'!$K$8:$K$36,0)),"")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440</v>
      </c>
      <c r="J6" s="240" t="s">
        <v>610</v>
      </c>
      <c r="K6" s="240" t="s">
        <v>611</v>
      </c>
      <c r="L6" s="203"/>
      <c r="M6" s="246" t="str">
        <f>IFERROR(INDEX('Data Dictionary'!$E$8:$E$36,MATCH(M7,'Data Dictionary'!$K$8:$K$36,0)),IFERROR(CONCATENATE(INDEX('Data Dictionary'!$E$8:$E$36,MATCH(LEFT(M7, SEARCH("_raw",M7,1)-1),'Data Dictionary'!$L$8:$L$36,0))," (Raw)"),""))</f>
        <v>FCS</v>
      </c>
      <c r="N6" s="246" t="str">
        <f>IFERROR(INDEX('Data Dictionary'!$E$8:$E$36,MATCH(N7,'Data Dictionary'!$K$8:$K$36,0)),IFERROR(CONCATENATE(INDEX('Data Dictionary'!$E$8:$E$36,MATCH(LEFT(N7, SEARCH("_raw",N7,1)-1),'Data Dictionary'!$L$8:$L$36,0))," (Raw)"),""))</f>
        <v>FSI</v>
      </c>
      <c r="O6" s="246" t="str">
        <f>IFERROR(INDEX('Data Dictionary'!$E$8:$E$36,MATCH(O7,'Data Dictionary'!$K$8:$K$36,0)),IFERROR(CONCATENATE(INDEX('Data Dictionary'!$E$8:$E$36,MATCH(LEFT(O7, SEARCH("_raw",O7,1)-1),'Data Dictionary'!$L$8:$L$36,0))," (Raw)"),""))</f>
        <v>Political Fatalities</v>
      </c>
      <c r="P6" s="246" t="str">
        <f>IFERROR(INDEX('Data Dictionary'!$E$8:$E$36,MATCH(P7,'Data Dictionary'!$K$8:$K$36,0)),IFERROR(CONCATENATE(INDEX('Data Dictionary'!$E$8:$E$36,MATCH(LEFT(P7, SEARCH("_raw",P7,1)-1),'Data Dictionary'!$L$8:$L$36,0))," (Raw)"),""))</f>
        <v>IFES Elections &amp; GIC Coups</v>
      </c>
      <c r="Q6" s="246" t="str">
        <f>IFERROR(INDEX('Data Dictionary'!$E$8:$E$36,MATCH(Q7,'Data Dictionary'!$K$8:$K$36,0)),IFERROR(CONCATENATE(INDEX('Data Dictionary'!$E$8:$E$36,MATCH(LEFT(Q7, SEARCH("_raw",Q7,1)-1),'Data Dictionary'!$L$8:$L$36,0))," (Raw)"),""))</f>
        <v>ACAPS Risk List (Conflict)</v>
      </c>
      <c r="R6" s="246" t="str">
        <f>IFERROR(INDEX('Data Dictionary'!$E$8:$E$36,MATCH(R7,'Data Dictionary'!$K$8:$K$36,0)),IFERROR(CONCATENATE(INDEX('Data Dictionary'!$E$8:$E$36,MATCH(LEFT(R7, SEARCH("_raw",R7,1)-1),'Data Dictionary'!$L$8:$L$36,0))," (Raw)"),""))</f>
        <v>EIU Security</v>
      </c>
      <c r="S6" s="246" t="str">
        <f>IFERROR(INDEX('Data Dictionary'!$E$8:$E$36,MATCH(S7,'Data Dictionary'!$K$8:$K$36,0)),IFERROR(CONCATENATE(INDEX('Data Dictionary'!$E$8:$E$36,MATCH(LEFT(S7, SEARCH("_raw",S7,1)-1),'Data Dictionary'!$L$8:$L$36,0))," (Raw)"),""))</f>
        <v>ACLED Events</v>
      </c>
      <c r="T6" s="246" t="str">
        <f>IFERROR(INDEX('Data Dictionary'!$E$8:$E$36,MATCH(T7,'Data Dictionary'!$K$8:$K$36,0)),IFERROR(CONCATENATE(INDEX('Data Dictionary'!$E$8:$E$36,MATCH(LEFT(T7, SEARCH("_raw",T7,1)-1),'Data Dictionary'!$L$8:$L$36,0))," (Raw)"),""))</f>
        <v>FCS (Raw)</v>
      </c>
      <c r="U6" s="246" t="str">
        <f>IFERROR(INDEX('Data Dictionary'!$E$8:$E$36,MATCH(U7,'Data Dictionary'!$K$8:$K$36,0)),IFERROR(CONCATENATE(INDEX('Data Dictionary'!$E$8:$E$36,MATCH(LEFT(U7, SEARCH("_raw",U7,1)-1),'Data Dictionary'!$L$8:$L$36,0))," (Raw)"),""))</f>
        <v>FSI (Raw)</v>
      </c>
      <c r="V6" s="246" t="str">
        <f>IFERROR(INDEX('Data Dictionary'!$E$8:$E$36,MATCH(V7,'Data Dictionary'!$K$8:$K$36,0)),IFERROR(CONCATENATE(INDEX('Data Dictionary'!$E$8:$E$36,MATCH(LEFT(V7, SEARCH("_raw",V7,1)-1),'Data Dictionary'!$L$8:$L$36,0))," (Raw)"),""))</f>
        <v>Political Fatalities (Raw)</v>
      </c>
      <c r="W6" s="246" t="str">
        <f>IFERROR(INDEX('Data Dictionary'!$E$8:$E$36,MATCH(W7,'Data Dictionary'!$K$8:$K$36,0)),IFERROR(CONCATENATE(INDEX('Data Dictionary'!$E$8:$E$36,MATCH(LEFT(W7, SEARCH("_raw",W7,1)-1),'Data Dictionary'!$L$8:$L$36,0))," (Raw)"),""))</f>
        <v>IFES Elections &amp; GIC Coups (Raw)</v>
      </c>
      <c r="X6" s="246" t="str">
        <f>IFERROR(INDEX('Data Dictionary'!$E$8:$E$36,MATCH(X7,'Data Dictionary'!$K$8:$K$36,0)),IFERROR(CONCATENATE(INDEX('Data Dictionary'!$E$8:$E$36,MATCH(LEFT(X7, SEARCH("_raw",X7,1)-1),'Data Dictionary'!$L$8:$L$36,0))," (Raw)"),""))</f>
        <v>ACAPS Risk List (Conflict) (Raw)</v>
      </c>
      <c r="Y6" s="246" t="str">
        <f>IFERROR(INDEX('Data Dictionary'!$E$8:$E$36,MATCH(Y7,'Data Dictionary'!$K$8:$K$36,0)),IFERROR(CONCATENATE(INDEX('Data Dictionary'!$E$8:$E$36,MATCH(LEFT(Y7, SEARCH("_raw",Y7,1)-1),'Data Dictionary'!$L$8:$L$36,0))," (Raw)"),""))</f>
        <v>EIU Security (Raw)</v>
      </c>
      <c r="Z6" s="246" t="str">
        <f>IFERROR(INDEX('Data Dictionary'!$E$8:$E$36,MATCH(Z7,'Data Dictionary'!$K$8:$K$36,0)),IFERROR(CONCATENATE(INDEX('Data Dictionary'!$E$8:$E$36,MATCH(LEFT(Z7, SEARCH("_raw",Z7,1)-1),'Data Dictionary'!$L$8:$L$36,0))," (Raw)"),""))</f>
        <v>ACLED Events (Raw)</v>
      </c>
      <c r="AA6" s="99" t="str">
        <f>IFERROR(INDEX('Data Dictionary'!$E$8:$E$36,MATCH(AA7,'Data Dictionary'!$K$8:$K$36,0)),IFERROR(CONCATENATE(INDEX('Data Dictionary'!$E$8:$E$36,MATCH(LEFT(AA7, SEARCH("_raw",AA7,1)-1),'Data Dictionary'!$L$8:$L$36,0))," (Raw)"),""))</f>
        <v/>
      </c>
      <c r="AB6" s="99" t="str">
        <f>IFERROR(INDEX('Data Dictionary'!$E$8:$E$36,MATCH(AB7,'Data Dictionary'!$K$8:$K$36,0)),IFERROR(CONCATENATE(INDEX('Data Dictionary'!$E$8:$E$36,MATCH(LEFT(AB7, SEARCH("_raw",AB7,1)-1),'Data Dictionary'!$L$8:$L$36,0))," (Raw)"),""))</f>
        <v/>
      </c>
      <c r="AC6" s="99"/>
      <c r="AD6" s="35"/>
      <c r="AE6" s="35"/>
      <c r="AF6" s="35"/>
      <c r="AG6" s="35"/>
      <c r="AH6" s="35"/>
    </row>
    <row r="7" spans="1:38" s="94" customFormat="1" ht="43" x14ac:dyDescent="0.2">
      <c r="A7" s="198"/>
      <c r="B7" s="188"/>
      <c r="C7" s="188"/>
      <c r="D7" s="218"/>
      <c r="E7" s="218"/>
      <c r="F7" s="102"/>
      <c r="G7" s="189"/>
      <c r="H7" s="189"/>
      <c r="I7" s="189"/>
      <c r="J7" s="243" t="s">
        <v>608</v>
      </c>
      <c r="K7" s="243" t="s">
        <v>609</v>
      </c>
      <c r="L7" s="244" t="s">
        <v>2</v>
      </c>
      <c r="M7" s="247" t="s">
        <v>504</v>
      </c>
      <c r="N7" s="247" t="s">
        <v>615</v>
      </c>
      <c r="O7" s="247" t="s">
        <v>413</v>
      </c>
      <c r="P7" s="247" t="s">
        <v>521</v>
      </c>
      <c r="Q7" s="247" t="s">
        <v>616</v>
      </c>
      <c r="R7" s="247" t="s">
        <v>817</v>
      </c>
      <c r="S7" s="247" t="s">
        <v>617</v>
      </c>
      <c r="T7" s="247" t="s">
        <v>471</v>
      </c>
      <c r="U7" s="247" t="s">
        <v>618</v>
      </c>
      <c r="V7" s="247" t="s">
        <v>527</v>
      </c>
      <c r="W7" s="247" t="s">
        <v>524</v>
      </c>
      <c r="X7" s="247" t="s">
        <v>772</v>
      </c>
      <c r="Y7" s="247" t="s">
        <v>818</v>
      </c>
      <c r="Z7" s="247" t="s">
        <v>619</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0</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682</v>
      </c>
      <c r="M8" s="192">
        <v>0</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0</v>
      </c>
      <c r="J9" s="242">
        <v>44778</v>
      </c>
      <c r="K9" s="242">
        <v>44753</v>
      </c>
      <c r="L9" s="91" t="s">
        <v>7</v>
      </c>
      <c r="M9" s="192">
        <v>10</v>
      </c>
      <c r="N9" s="192">
        <v>9.8826953607338108</v>
      </c>
      <c r="O9" s="192">
        <v>0</v>
      </c>
      <c r="P9" s="192">
        <v>0</v>
      </c>
      <c r="Q9" s="192" t="s">
        <v>409</v>
      </c>
      <c r="R9" s="192">
        <v>0</v>
      </c>
      <c r="S9" s="192">
        <v>0</v>
      </c>
      <c r="T9" s="192" t="s">
        <v>612</v>
      </c>
      <c r="U9" s="192">
        <v>106.6</v>
      </c>
      <c r="V9" s="192">
        <v>-1.1618906335860799</v>
      </c>
      <c r="W9" s="192" t="s">
        <v>409</v>
      </c>
      <c r="X9" s="192" t="s">
        <v>409</v>
      </c>
      <c r="Y9" s="192">
        <v>-7.1428571428571105E-2</v>
      </c>
      <c r="Z9" s="192">
        <v>-24.102564102564099</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6.2267383309133173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45103</v>
      </c>
      <c r="K10" s="242">
        <v>45294</v>
      </c>
      <c r="L10" s="91" t="s">
        <v>9</v>
      </c>
      <c r="M10" s="192">
        <v>0</v>
      </c>
      <c r="N10" s="192">
        <v>5.5388957488093098</v>
      </c>
      <c r="O10" s="192" t="s">
        <v>409</v>
      </c>
      <c r="P10" s="192">
        <v>0</v>
      </c>
      <c r="Q10" s="192" t="s">
        <v>409</v>
      </c>
      <c r="R10" s="192">
        <v>7</v>
      </c>
      <c r="S10" s="192">
        <v>0</v>
      </c>
      <c r="T10" s="192" t="s">
        <v>409</v>
      </c>
      <c r="U10" s="192">
        <v>86.9</v>
      </c>
      <c r="V10" s="192" t="s">
        <v>409</v>
      </c>
      <c r="W10" s="192" t="s">
        <v>409</v>
      </c>
      <c r="X10" s="192" t="s">
        <v>409</v>
      </c>
      <c r="Y10" s="192">
        <v>0.17857142857142799</v>
      </c>
      <c r="Z10" s="192">
        <v>-76.923076923076906</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45142</v>
      </c>
      <c r="L11" s="91" t="s">
        <v>11</v>
      </c>
      <c r="M11" s="192">
        <v>0</v>
      </c>
      <c r="N11" s="192">
        <v>0</v>
      </c>
      <c r="O11" s="192" t="s">
        <v>409</v>
      </c>
      <c r="P11" s="192">
        <v>0</v>
      </c>
      <c r="Q11" s="192" t="s">
        <v>409</v>
      </c>
      <c r="R11" s="192">
        <v>0</v>
      </c>
      <c r="S11" s="192">
        <v>0</v>
      </c>
      <c r="T11" s="192" t="s">
        <v>409</v>
      </c>
      <c r="U11" s="192">
        <v>56.8</v>
      </c>
      <c r="V11" s="192" t="s">
        <v>409</v>
      </c>
      <c r="W11" s="192" t="s">
        <v>409</v>
      </c>
      <c r="X11" s="192" t="s">
        <v>409</v>
      </c>
      <c r="Y11" s="192">
        <v>-7.1428571428571397E-2</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0</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683</v>
      </c>
      <c r="M12" s="192">
        <v>0</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7</v>
      </c>
      <c r="J14" s="242">
        <v>45103</v>
      </c>
      <c r="K14" s="242">
        <v>45272</v>
      </c>
      <c r="L14" s="91" t="s">
        <v>15</v>
      </c>
      <c r="M14" s="192">
        <v>0</v>
      </c>
      <c r="N14" s="192">
        <v>0</v>
      </c>
      <c r="O14" s="192" t="s">
        <v>409</v>
      </c>
      <c r="P14" s="192">
        <v>0</v>
      </c>
      <c r="Q14" s="192" t="s">
        <v>409</v>
      </c>
      <c r="R14" s="192">
        <v>7</v>
      </c>
      <c r="S14" s="192">
        <v>0</v>
      </c>
      <c r="T14" s="192" t="s">
        <v>409</v>
      </c>
      <c r="U14" s="192">
        <v>46.4</v>
      </c>
      <c r="V14" s="192" t="s">
        <v>409</v>
      </c>
      <c r="W14" s="192" t="s">
        <v>409</v>
      </c>
      <c r="X14" s="192" t="s">
        <v>409</v>
      </c>
      <c r="Y14" s="192">
        <v>0.14285714285714199</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2.971315800596761</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7</v>
      </c>
      <c r="J15" s="242">
        <v>45103</v>
      </c>
      <c r="K15" s="242">
        <v>45259</v>
      </c>
      <c r="L15" s="91" t="s">
        <v>17</v>
      </c>
      <c r="M15" s="192">
        <v>0</v>
      </c>
      <c r="N15" s="192">
        <v>1.26124536955371</v>
      </c>
      <c r="O15" s="192">
        <v>0</v>
      </c>
      <c r="P15" s="192">
        <v>0</v>
      </c>
      <c r="Q15" s="192">
        <v>7</v>
      </c>
      <c r="R15" s="192">
        <v>3.5714285714285499</v>
      </c>
      <c r="S15" s="192">
        <v>0</v>
      </c>
      <c r="T15" s="192" t="s">
        <v>409</v>
      </c>
      <c r="U15" s="192">
        <v>67.5</v>
      </c>
      <c r="V15" s="192">
        <v>-0.64277119665775595</v>
      </c>
      <c r="W15" s="192" t="s">
        <v>409</v>
      </c>
      <c r="X15" s="192" t="s">
        <v>849</v>
      </c>
      <c r="Y15" s="192">
        <v>7.1428571428571105E-2</v>
      </c>
      <c r="Z15" s="192">
        <v>-100</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0</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684</v>
      </c>
      <c r="M16" s="193">
        <v>0</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45103</v>
      </c>
      <c r="K17" s="242">
        <v>45180</v>
      </c>
      <c r="L17" s="91" t="s">
        <v>19</v>
      </c>
      <c r="M17" s="192">
        <v>0</v>
      </c>
      <c r="N17" s="192">
        <v>0</v>
      </c>
      <c r="O17" s="192" t="s">
        <v>409</v>
      </c>
      <c r="P17" s="192">
        <v>0</v>
      </c>
      <c r="Q17" s="192" t="s">
        <v>409</v>
      </c>
      <c r="R17" s="192" t="s">
        <v>409</v>
      </c>
      <c r="S17" s="192">
        <v>0</v>
      </c>
      <c r="T17" s="192" t="s">
        <v>409</v>
      </c>
      <c r="U17" s="192">
        <v>53.8</v>
      </c>
      <c r="V17" s="192" t="s">
        <v>409</v>
      </c>
      <c r="W17" s="192" t="s">
        <v>409</v>
      </c>
      <c r="X17" s="192" t="s">
        <v>409</v>
      </c>
      <c r="Y17" s="192" t="s">
        <v>409</v>
      </c>
      <c r="Z17" s="192">
        <v>-100</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45218</v>
      </c>
      <c r="L18" s="91" t="s">
        <v>21</v>
      </c>
      <c r="M18" s="192">
        <v>0</v>
      </c>
      <c r="N18" s="192">
        <v>0</v>
      </c>
      <c r="O18" s="192" t="s">
        <v>409</v>
      </c>
      <c r="P18" s="192">
        <v>0</v>
      </c>
      <c r="Q18" s="192" t="s">
        <v>409</v>
      </c>
      <c r="R18" s="192">
        <v>0</v>
      </c>
      <c r="S18" s="192" t="s">
        <v>409</v>
      </c>
      <c r="T18" s="192" t="s">
        <v>409</v>
      </c>
      <c r="U18" s="192">
        <v>22</v>
      </c>
      <c r="V18" s="192" t="s">
        <v>409</v>
      </c>
      <c r="W18" s="192" t="s">
        <v>409</v>
      </c>
      <c r="X18" s="192" t="s">
        <v>409</v>
      </c>
      <c r="Y18" s="192">
        <v>-0.107142857142857</v>
      </c>
      <c r="Z18" s="192" t="s">
        <v>409</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4.1054627612530998</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7</v>
      </c>
      <c r="J20" s="242">
        <v>45103</v>
      </c>
      <c r="K20" s="242">
        <v>44753</v>
      </c>
      <c r="L20" s="91" t="s">
        <v>25</v>
      </c>
      <c r="M20" s="192">
        <v>0</v>
      </c>
      <c r="N20" s="192">
        <v>2.40783206914799</v>
      </c>
      <c r="O20" s="192" t="s">
        <v>409</v>
      </c>
      <c r="P20" s="192">
        <v>0</v>
      </c>
      <c r="Q20" s="192">
        <v>7</v>
      </c>
      <c r="R20" s="192" t="s">
        <v>409</v>
      </c>
      <c r="S20" s="192">
        <v>0</v>
      </c>
      <c r="T20" s="192" t="s">
        <v>409</v>
      </c>
      <c r="U20" s="192">
        <v>72.7</v>
      </c>
      <c r="V20" s="192" t="s">
        <v>409</v>
      </c>
      <c r="W20" s="192" t="s">
        <v>409</v>
      </c>
      <c r="X20" s="192" t="s">
        <v>849</v>
      </c>
      <c r="Y20" s="192" t="s">
        <v>409</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10</v>
      </c>
      <c r="J21" s="242">
        <v>44778</v>
      </c>
      <c r="K21" s="242">
        <v>45308</v>
      </c>
      <c r="L21" s="91" t="s">
        <v>27</v>
      </c>
      <c r="M21" s="192">
        <v>10</v>
      </c>
      <c r="N21" s="192">
        <v>7.1485270770859</v>
      </c>
      <c r="O21" s="192">
        <v>0.80094699198874597</v>
      </c>
      <c r="P21" s="192">
        <v>0</v>
      </c>
      <c r="Q21" s="192" t="s">
        <v>409</v>
      </c>
      <c r="R21" s="192">
        <v>0</v>
      </c>
      <c r="S21" s="192">
        <v>10</v>
      </c>
      <c r="T21" s="192" t="s">
        <v>613</v>
      </c>
      <c r="U21" s="192">
        <v>94.2</v>
      </c>
      <c r="V21" s="192">
        <v>8.00946991988747E-2</v>
      </c>
      <c r="W21" s="192" t="s">
        <v>409</v>
      </c>
      <c r="X21" s="192" t="s">
        <v>409</v>
      </c>
      <c r="Y21" s="192">
        <v>0</v>
      </c>
      <c r="Z21" s="192">
        <v>38.461538461538403</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45259</v>
      </c>
      <c r="L22" s="91" t="s">
        <v>29</v>
      </c>
      <c r="M22" s="192">
        <v>0</v>
      </c>
      <c r="N22" s="192">
        <v>0</v>
      </c>
      <c r="O22" s="192" t="s">
        <v>409</v>
      </c>
      <c r="P22" s="192">
        <v>0</v>
      </c>
      <c r="Q22" s="192" t="s">
        <v>409</v>
      </c>
      <c r="R22" s="192">
        <v>0</v>
      </c>
      <c r="S22" s="192">
        <v>0</v>
      </c>
      <c r="T22" s="192" t="s">
        <v>409</v>
      </c>
      <c r="U22" s="192">
        <v>31.4</v>
      </c>
      <c r="V22" s="192" t="s">
        <v>409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3.7940006813712248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5.6668115968139601</v>
      </c>
      <c r="J23" s="242">
        <v>45103</v>
      </c>
      <c r="K23" s="242">
        <v>45307</v>
      </c>
      <c r="L23" s="91" t="s">
        <v>31</v>
      </c>
      <c r="M23" s="192">
        <v>0</v>
      </c>
      <c r="N23" s="192">
        <v>2.5401305344857898</v>
      </c>
      <c r="O23" s="192">
        <v>5.6668115968139601</v>
      </c>
      <c r="P23" s="192">
        <v>0</v>
      </c>
      <c r="Q23" s="192" t="s">
        <v>409</v>
      </c>
      <c r="R23" s="192">
        <v>0</v>
      </c>
      <c r="S23" s="192">
        <v>0</v>
      </c>
      <c r="T23" s="192" t="s">
        <v>409</v>
      </c>
      <c r="U23" s="192">
        <v>73.3</v>
      </c>
      <c r="V23" s="192">
        <v>0.56668115968139599</v>
      </c>
      <c r="W23" s="192" t="s">
        <v>409</v>
      </c>
      <c r="X23" s="192" t="s">
        <v>409</v>
      </c>
      <c r="Y23" s="192">
        <v>0</v>
      </c>
      <c r="Z23" s="192">
        <v>-81.395348837209298</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10</v>
      </c>
      <c r="J24" s="242">
        <v>44778</v>
      </c>
      <c r="K24" s="242">
        <v>45307</v>
      </c>
      <c r="L24" s="91" t="s">
        <v>33</v>
      </c>
      <c r="M24" s="192">
        <v>10</v>
      </c>
      <c r="N24" s="192">
        <v>7.1044275886399699</v>
      </c>
      <c r="O24" s="192">
        <v>10</v>
      </c>
      <c r="P24" s="192">
        <v>0</v>
      </c>
      <c r="Q24" s="192" t="s">
        <v>409</v>
      </c>
      <c r="R24" s="192">
        <v>0</v>
      </c>
      <c r="S24" s="192">
        <v>0</v>
      </c>
      <c r="T24" s="192" t="s">
        <v>612</v>
      </c>
      <c r="U24" s="192">
        <v>94</v>
      </c>
      <c r="V24" s="192">
        <v>1.1557453467904599</v>
      </c>
      <c r="W24" s="192" t="s">
        <v>409</v>
      </c>
      <c r="X24" s="192" t="s">
        <v>409</v>
      </c>
      <c r="Y24" s="192">
        <v>0</v>
      </c>
      <c r="Z24" s="192">
        <v>-6.5060240963855396</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5.5124597229901111</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5.8843759504057296</v>
      </c>
      <c r="J25" s="242">
        <v>45103</v>
      </c>
      <c r="K25" s="242">
        <v>45307</v>
      </c>
      <c r="L25" s="91" t="s">
        <v>35</v>
      </c>
      <c r="M25" s="192">
        <v>0</v>
      </c>
      <c r="N25" s="192">
        <v>5.1640500970188699</v>
      </c>
      <c r="O25" s="192">
        <v>5.8843759504057296</v>
      </c>
      <c r="P25" s="192">
        <v>0</v>
      </c>
      <c r="Q25" s="192" t="s">
        <v>409</v>
      </c>
      <c r="R25" s="192">
        <v>0</v>
      </c>
      <c r="S25" s="192">
        <v>4.2320819112627897</v>
      </c>
      <c r="T25" s="192" t="s">
        <v>409</v>
      </c>
      <c r="U25" s="192">
        <v>85.2</v>
      </c>
      <c r="V25" s="192">
        <v>0.58843759504057302</v>
      </c>
      <c r="W25" s="192" t="s">
        <v>409</v>
      </c>
      <c r="X25" s="192" t="s">
        <v>409</v>
      </c>
      <c r="Y25" s="192">
        <v>0</v>
      </c>
      <c r="Z25" s="192">
        <v>10.580204778156901</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3.5714285714285601</v>
      </c>
      <c r="J26" s="242">
        <v>45103</v>
      </c>
      <c r="K26" s="242">
        <v>45142</v>
      </c>
      <c r="L26" s="91" t="s">
        <v>37</v>
      </c>
      <c r="M26" s="192">
        <v>0</v>
      </c>
      <c r="N26" s="192">
        <v>0</v>
      </c>
      <c r="O26" s="192" t="s">
        <v>409</v>
      </c>
      <c r="P26" s="192">
        <v>0</v>
      </c>
      <c r="Q26" s="192" t="s">
        <v>409</v>
      </c>
      <c r="R26" s="192">
        <v>3.5714285714285601</v>
      </c>
      <c r="S26" s="192" t="s">
        <v>409</v>
      </c>
      <c r="T26" s="192" t="s">
        <v>409</v>
      </c>
      <c r="U26" s="192">
        <v>51.8</v>
      </c>
      <c r="V26" s="192" t="s">
        <v>409</v>
      </c>
      <c r="W26" s="192" t="s">
        <v>409</v>
      </c>
      <c r="X26" s="192" t="s">
        <v>409</v>
      </c>
      <c r="Y26" s="192">
        <v>7.1428571428571397E-2</v>
      </c>
      <c r="Z26" s="192" t="s">
        <v>409</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45142</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-7.1428571428571397E-2</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0</v>
      </c>
      <c r="J29" s="242">
        <v>45103</v>
      </c>
      <c r="K29" s="242">
        <v>45142</v>
      </c>
      <c r="L29" s="91" t="s">
        <v>42</v>
      </c>
      <c r="M29" s="192">
        <v>0</v>
      </c>
      <c r="N29" s="192">
        <v>2.3196330922561201</v>
      </c>
      <c r="O29" s="192" t="s">
        <v>409</v>
      </c>
      <c r="P29" s="192">
        <v>0</v>
      </c>
      <c r="Q29" s="192" t="s">
        <v>409</v>
      </c>
      <c r="R29" s="192">
        <v>0</v>
      </c>
      <c r="S29" s="192" t="s">
        <v>409</v>
      </c>
      <c r="T29" s="192" t="s">
        <v>409</v>
      </c>
      <c r="U29" s="192">
        <v>72.3</v>
      </c>
      <c r="V29" s="192" t="s">
        <v>409</v>
      </c>
      <c r="W29" s="192" t="s">
        <v>409</v>
      </c>
      <c r="X29" s="192" t="s">
        <v>409</v>
      </c>
      <c r="Y29" s="192">
        <v>0</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45103</v>
      </c>
      <c r="K30" s="242">
        <v>45218</v>
      </c>
      <c r="L30" s="91" t="s">
        <v>44</v>
      </c>
      <c r="M30" s="192">
        <v>0</v>
      </c>
      <c r="N30" s="192">
        <v>1.79043923090492</v>
      </c>
      <c r="O30" s="192" t="s">
        <v>409</v>
      </c>
      <c r="P30" s="192">
        <v>0</v>
      </c>
      <c r="Q30" s="192" t="s">
        <v>409</v>
      </c>
      <c r="R30" s="192">
        <v>0</v>
      </c>
      <c r="S30" s="192">
        <v>0</v>
      </c>
      <c r="T30" s="192" t="s">
        <v>409</v>
      </c>
      <c r="U30" s="192">
        <v>69.900000000000006</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7</v>
      </c>
      <c r="J31" s="242">
        <v>45103</v>
      </c>
      <c r="K31" s="242">
        <v>45308</v>
      </c>
      <c r="L31" s="91" t="s">
        <v>46</v>
      </c>
      <c r="M31" s="192">
        <v>0</v>
      </c>
      <c r="N31" s="192">
        <v>0</v>
      </c>
      <c r="O31" s="192">
        <v>0</v>
      </c>
      <c r="P31" s="192">
        <v>0</v>
      </c>
      <c r="Q31" s="192" t="s">
        <v>409</v>
      </c>
      <c r="R31" s="192">
        <v>0</v>
      </c>
      <c r="S31" s="192">
        <v>7</v>
      </c>
      <c r="T31" s="192" t="s">
        <v>409</v>
      </c>
      <c r="U31" s="192">
        <v>59.8</v>
      </c>
      <c r="V31" s="192">
        <v>-0.43677562763222</v>
      </c>
      <c r="W31" s="192" t="s">
        <v>409</v>
      </c>
      <c r="X31" s="192" t="s">
        <v>409</v>
      </c>
      <c r="Y31" s="192">
        <v>-7.1428571428571397E-2</v>
      </c>
      <c r="Z31" s="192">
        <v>71.428571428571402</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0</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685</v>
      </c>
      <c r="M32" s="192">
        <v>0</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3.7105067434004955</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7</v>
      </c>
      <c r="J33" s="242">
        <v>45103</v>
      </c>
      <c r="K33" s="242">
        <v>45308</v>
      </c>
      <c r="L33" s="91" t="s">
        <v>48</v>
      </c>
      <c r="M33" s="192">
        <v>0</v>
      </c>
      <c r="N33" s="192">
        <v>1.9668371846886501</v>
      </c>
      <c r="O33" s="192">
        <v>0</v>
      </c>
      <c r="P33" s="192">
        <v>0</v>
      </c>
      <c r="Q33" s="192" t="s">
        <v>409</v>
      </c>
      <c r="R33" s="192">
        <v>7</v>
      </c>
      <c r="S33" s="192">
        <v>7</v>
      </c>
      <c r="T33" s="192" t="s">
        <v>409</v>
      </c>
      <c r="U33" s="192">
        <v>70.7</v>
      </c>
      <c r="V33" s="192">
        <v>1.60385622495458</v>
      </c>
      <c r="W33" s="192" t="s">
        <v>409</v>
      </c>
      <c r="X33" s="192" t="s">
        <v>409</v>
      </c>
      <c r="Y33" s="192">
        <v>0.14285714285714199</v>
      </c>
      <c r="Z33" s="192">
        <v>118.181818181818</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0</v>
      </c>
      <c r="J34" s="242">
        <v>45103</v>
      </c>
      <c r="K34" s="242">
        <v>45308</v>
      </c>
      <c r="L34" s="91" t="s">
        <v>50</v>
      </c>
      <c r="M34" s="192">
        <v>0</v>
      </c>
      <c r="N34" s="192">
        <v>2.8047274651613998</v>
      </c>
      <c r="O34" s="192">
        <v>0</v>
      </c>
      <c r="P34" s="192">
        <v>0</v>
      </c>
      <c r="Q34" s="192" t="s">
        <v>409</v>
      </c>
      <c r="R34" s="192">
        <v>0</v>
      </c>
      <c r="S34" s="192">
        <v>0</v>
      </c>
      <c r="T34" s="192" t="s">
        <v>409</v>
      </c>
      <c r="U34" s="192">
        <v>74.5</v>
      </c>
      <c r="V34" s="192">
        <v>-0.33256737712421902</v>
      </c>
      <c r="W34" s="192" t="s">
        <v>409</v>
      </c>
      <c r="X34" s="192" t="s">
        <v>409</v>
      </c>
      <c r="Y34" s="192">
        <v>0</v>
      </c>
      <c r="Z34" s="192">
        <v>-17.439293598233899</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5.3571428571428497</v>
      </c>
      <c r="J38" s="242">
        <v>45103</v>
      </c>
      <c r="K38" s="242">
        <v>45218</v>
      </c>
      <c r="L38" s="91" t="s">
        <v>58</v>
      </c>
      <c r="M38" s="192">
        <v>0</v>
      </c>
      <c r="N38" s="192">
        <v>0</v>
      </c>
      <c r="O38" s="192" t="s">
        <v>409</v>
      </c>
      <c r="P38" s="192">
        <v>0</v>
      </c>
      <c r="Q38" s="192" t="s">
        <v>409</v>
      </c>
      <c r="R38" s="192">
        <v>5.3571428571428497</v>
      </c>
      <c r="S38" s="192">
        <v>0</v>
      </c>
      <c r="T38" s="192" t="s">
        <v>409</v>
      </c>
      <c r="U38" s="192">
        <v>55.3</v>
      </c>
      <c r="V38" s="192" t="s">
        <v>409</v>
      </c>
      <c r="W38" s="192" t="s">
        <v>409</v>
      </c>
      <c r="X38" s="192" t="s">
        <v>409</v>
      </c>
      <c r="Y38" s="192">
        <v>0.107142857142857</v>
      </c>
      <c r="Z38" s="192">
        <v>-100</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6.9282032302755097</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4.8</v>
      </c>
      <c r="J39" s="242">
        <v>44778</v>
      </c>
      <c r="K39" s="242">
        <v>44753</v>
      </c>
      <c r="L39" s="91" t="s">
        <v>60</v>
      </c>
      <c r="M39" s="192">
        <v>10</v>
      </c>
      <c r="N39" s="192">
        <v>9.6842476627271097</v>
      </c>
      <c r="O39" s="192">
        <v>0</v>
      </c>
      <c r="P39" s="192">
        <v>0</v>
      </c>
      <c r="Q39" s="192" t="s">
        <v>409</v>
      </c>
      <c r="R39" s="192" t="s">
        <v>409</v>
      </c>
      <c r="S39" s="192">
        <v>4.8</v>
      </c>
      <c r="T39" s="192" t="s">
        <v>612</v>
      </c>
      <c r="U39" s="192">
        <v>105.7</v>
      </c>
      <c r="V39" s="192">
        <v>-0.33330648956258302</v>
      </c>
      <c r="W39" s="192" t="s">
        <v>409</v>
      </c>
      <c r="X39" s="192" t="s">
        <v>409</v>
      </c>
      <c r="Y39" s="192" t="s">
        <v>409</v>
      </c>
      <c r="Z39" s="192">
        <v>12</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3.5714285714285601</v>
      </c>
      <c r="J40" s="242">
        <v>45103</v>
      </c>
      <c r="K40" s="242">
        <v>45142</v>
      </c>
      <c r="L40" s="91" t="s">
        <v>62</v>
      </c>
      <c r="M40" s="192">
        <v>0</v>
      </c>
      <c r="N40" s="192">
        <v>0</v>
      </c>
      <c r="O40" s="192" t="s">
        <v>409</v>
      </c>
      <c r="P40" s="192">
        <v>0</v>
      </c>
      <c r="Q40" s="192" t="s">
        <v>409</v>
      </c>
      <c r="R40" s="192">
        <v>3.5714285714285601</v>
      </c>
      <c r="S40" s="192">
        <v>0</v>
      </c>
      <c r="T40" s="192" t="s">
        <v>409</v>
      </c>
      <c r="U40" s="192">
        <v>18.899999999999999</v>
      </c>
      <c r="V40" s="192" t="s">
        <v>409</v>
      </c>
      <c r="W40" s="192" t="s">
        <v>409</v>
      </c>
      <c r="X40" s="192" t="s">
        <v>409</v>
      </c>
      <c r="Y40" s="192">
        <v>7.1428571428571397E-2</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0</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686</v>
      </c>
      <c r="M42" s="192">
        <v>0</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7</v>
      </c>
      <c r="J43" s="242">
        <v>45103</v>
      </c>
      <c r="K43" s="242">
        <v>45272</v>
      </c>
      <c r="L43" s="91" t="s">
        <v>66</v>
      </c>
      <c r="M43" s="192">
        <v>0</v>
      </c>
      <c r="N43" s="192">
        <v>0</v>
      </c>
      <c r="O43" s="192" t="s">
        <v>409</v>
      </c>
      <c r="P43" s="192">
        <v>0</v>
      </c>
      <c r="Q43" s="192" t="s">
        <v>409</v>
      </c>
      <c r="R43" s="192">
        <v>7</v>
      </c>
      <c r="S43" s="192">
        <v>0</v>
      </c>
      <c r="T43" s="192" t="s">
        <v>409</v>
      </c>
      <c r="U43" s="192">
        <v>42.2</v>
      </c>
      <c r="V43" s="192" t="s">
        <v>409</v>
      </c>
      <c r="W43" s="192" t="s">
        <v>409</v>
      </c>
      <c r="X43" s="192" t="s">
        <v>409</v>
      </c>
      <c r="Y43" s="192">
        <v>0.214285714285714</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0</v>
      </c>
      <c r="J44" s="242">
        <v>45103</v>
      </c>
      <c r="K44" s="242">
        <v>45294</v>
      </c>
      <c r="L44" s="91" t="s">
        <v>68</v>
      </c>
      <c r="M44" s="192">
        <v>0</v>
      </c>
      <c r="N44" s="192">
        <v>0.73205150820250398</v>
      </c>
      <c r="O44" s="192" t="s">
        <v>409</v>
      </c>
      <c r="P44" s="192">
        <v>0</v>
      </c>
      <c r="Q44" s="192" t="s">
        <v>409</v>
      </c>
      <c r="R44" s="192">
        <v>0</v>
      </c>
      <c r="S44" s="192">
        <v>0</v>
      </c>
      <c r="T44" s="192" t="s">
        <v>409</v>
      </c>
      <c r="U44" s="192">
        <v>65.099999999999994</v>
      </c>
      <c r="V44" s="192" t="s">
        <v>409</v>
      </c>
      <c r="W44" s="192" t="s">
        <v>409</v>
      </c>
      <c r="X44" s="192" t="s">
        <v>409</v>
      </c>
      <c r="Y44" s="192">
        <v>0</v>
      </c>
      <c r="Z44" s="192">
        <v>-100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0</v>
      </c>
      <c r="J45" s="242">
        <v>45103</v>
      </c>
      <c r="K45" s="242">
        <v>45307</v>
      </c>
      <c r="L45" s="91" t="s">
        <v>69</v>
      </c>
      <c r="M45" s="192">
        <v>0</v>
      </c>
      <c r="N45" s="192">
        <v>5.5829952372552398</v>
      </c>
      <c r="O45" s="192">
        <v>0</v>
      </c>
      <c r="P45" s="192">
        <v>0</v>
      </c>
      <c r="Q45" s="192" t="s">
        <v>409</v>
      </c>
      <c r="R45" s="192">
        <v>0</v>
      </c>
      <c r="S45" s="192">
        <v>0</v>
      </c>
      <c r="T45" s="192" t="s">
        <v>409</v>
      </c>
      <c r="U45" s="192">
        <v>87.1</v>
      </c>
      <c r="V45" s="192">
        <v>-0.79935384916689201</v>
      </c>
      <c r="W45" s="192" t="s">
        <v>409</v>
      </c>
      <c r="X45" s="192" t="s">
        <v>409</v>
      </c>
      <c r="Y45" s="192">
        <v>-3.5714285714285497E-2</v>
      </c>
      <c r="Z45" s="192">
        <v>-100</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10</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10</v>
      </c>
      <c r="J46" s="242">
        <v>44778</v>
      </c>
      <c r="K46" s="242">
        <v>45308</v>
      </c>
      <c r="L46" s="91" t="s">
        <v>71</v>
      </c>
      <c r="M46" s="192">
        <v>10</v>
      </c>
      <c r="N46" s="192">
        <v>7.1044275886399699</v>
      </c>
      <c r="O46" s="192">
        <v>6.51687528664913</v>
      </c>
      <c r="P46" s="192">
        <v>0</v>
      </c>
      <c r="Q46" s="192" t="s">
        <v>409</v>
      </c>
      <c r="R46" s="192">
        <v>0</v>
      </c>
      <c r="S46" s="192">
        <v>10</v>
      </c>
      <c r="T46" s="192" t="s">
        <v>612</v>
      </c>
      <c r="U46" s="192">
        <v>94</v>
      </c>
      <c r="V46" s="192">
        <v>0.65168752866491297</v>
      </c>
      <c r="W46" s="192" t="s">
        <v>409</v>
      </c>
      <c r="X46" s="192" t="s">
        <v>409</v>
      </c>
      <c r="Y46" s="192">
        <v>0</v>
      </c>
      <c r="Z46" s="192">
        <v>42.915811088295598</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8.3666002653407556</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7</v>
      </c>
      <c r="J47" s="242">
        <v>45103</v>
      </c>
      <c r="K47" s="242">
        <v>44753</v>
      </c>
      <c r="L47" s="91" t="s">
        <v>72</v>
      </c>
      <c r="M47" s="192">
        <v>10</v>
      </c>
      <c r="N47" s="192">
        <v>10</v>
      </c>
      <c r="O47" s="192">
        <v>0</v>
      </c>
      <c r="P47" s="192">
        <v>0</v>
      </c>
      <c r="Q47" s="192">
        <v>7</v>
      </c>
      <c r="R47" s="192">
        <v>0</v>
      </c>
      <c r="S47" s="192">
        <v>6.7939698492462197</v>
      </c>
      <c r="T47" s="192" t="s">
        <v>612</v>
      </c>
      <c r="U47" s="192">
        <v>107.2</v>
      </c>
      <c r="V47" s="192">
        <v>-1.8220262541116401</v>
      </c>
      <c r="W47" s="192" t="s">
        <v>409</v>
      </c>
      <c r="X47" s="192" t="s">
        <v>883</v>
      </c>
      <c r="Y47" s="192">
        <v>0</v>
      </c>
      <c r="Z47" s="192">
        <v>16.9849246231155</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6.3767860292820604</v>
      </c>
      <c r="O48" s="192" t="s">
        <v>409</v>
      </c>
      <c r="P48" s="192">
        <v>0</v>
      </c>
      <c r="Q48" s="192" t="s">
        <v>409</v>
      </c>
      <c r="R48" s="192">
        <v>0</v>
      </c>
      <c r="S48" s="192">
        <v>0</v>
      </c>
      <c r="T48" s="192" t="s">
        <v>613</v>
      </c>
      <c r="U48" s="192">
        <v>90.7</v>
      </c>
      <c r="V48" s="192" t="s">
        <v>409</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0</v>
      </c>
      <c r="J49" s="242">
        <v>45103</v>
      </c>
      <c r="K49" s="242">
        <v>45308</v>
      </c>
      <c r="L49" s="91" t="s">
        <v>75</v>
      </c>
      <c r="M49" s="192">
        <v>0</v>
      </c>
      <c r="N49" s="192">
        <v>3.5985182571882102</v>
      </c>
      <c r="O49" s="192">
        <v>0</v>
      </c>
      <c r="P49" s="192">
        <v>0</v>
      </c>
      <c r="Q49" s="192" t="s">
        <v>409</v>
      </c>
      <c r="R49" s="192">
        <v>0</v>
      </c>
      <c r="S49" s="192">
        <v>0</v>
      </c>
      <c r="T49" s="192" t="s">
        <v>409</v>
      </c>
      <c r="U49" s="192">
        <v>78.099999999999994</v>
      </c>
      <c r="V49" s="192">
        <v>-0.68749273444717696</v>
      </c>
      <c r="W49" s="192" t="s">
        <v>409</v>
      </c>
      <c r="X49" s="192" t="s">
        <v>409</v>
      </c>
      <c r="Y49" s="192">
        <v>0</v>
      </c>
      <c r="Z49" s="192">
        <v>-0.35186488388459197</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8.3666002653407556</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7</v>
      </c>
      <c r="J50" s="242">
        <v>44778</v>
      </c>
      <c r="K50" s="242">
        <v>45307</v>
      </c>
      <c r="L50" s="91" t="s">
        <v>77</v>
      </c>
      <c r="M50" s="192">
        <v>10</v>
      </c>
      <c r="N50" s="192">
        <v>4.5025577703298598</v>
      </c>
      <c r="O50" s="192" t="s">
        <v>409</v>
      </c>
      <c r="P50" s="192">
        <v>0</v>
      </c>
      <c r="Q50" s="192" t="s">
        <v>409</v>
      </c>
      <c r="R50" s="192" t="s">
        <v>409</v>
      </c>
      <c r="S50" s="192">
        <v>7</v>
      </c>
      <c r="T50" s="192" t="s">
        <v>613</v>
      </c>
      <c r="U50" s="192">
        <v>82.2</v>
      </c>
      <c r="V50" s="192" t="s">
        <v>409</v>
      </c>
      <c r="W50" s="192" t="s">
        <v>409</v>
      </c>
      <c r="X50" s="192" t="s">
        <v>409</v>
      </c>
      <c r="Y50" s="192" t="s">
        <v>409</v>
      </c>
      <c r="Z50" s="192">
        <v>500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0</v>
      </c>
      <c r="J52" s="242">
        <v>45103</v>
      </c>
      <c r="K52" s="242">
        <v>45142</v>
      </c>
      <c r="L52" s="91" t="s">
        <v>81</v>
      </c>
      <c r="M52" s="192">
        <v>0</v>
      </c>
      <c r="N52" s="192">
        <v>0</v>
      </c>
      <c r="O52" s="192" t="s">
        <v>409</v>
      </c>
      <c r="P52" s="192">
        <v>0</v>
      </c>
      <c r="Q52" s="192" t="s">
        <v>409</v>
      </c>
      <c r="R52" s="192" t="s">
        <v>409</v>
      </c>
      <c r="S52" s="192">
        <v>0</v>
      </c>
      <c r="T52" s="192" t="s">
        <v>409</v>
      </c>
      <c r="U52" s="192">
        <v>40.4</v>
      </c>
      <c r="V52" s="192" t="s">
        <v>409</v>
      </c>
      <c r="W52" s="192" t="s">
        <v>409</v>
      </c>
      <c r="X52" s="192" t="s">
        <v>409</v>
      </c>
      <c r="Y52" s="192" t="s">
        <v>409</v>
      </c>
      <c r="Z52" s="192">
        <v>-100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0</v>
      </c>
      <c r="J53" s="242">
        <v>45103</v>
      </c>
      <c r="K53" s="242">
        <v>45218</v>
      </c>
      <c r="L53" s="91" t="s">
        <v>83</v>
      </c>
      <c r="M53" s="192">
        <v>0</v>
      </c>
      <c r="N53" s="192">
        <v>0</v>
      </c>
      <c r="O53" s="192" t="s">
        <v>409</v>
      </c>
      <c r="P53" s="192">
        <v>0</v>
      </c>
      <c r="Q53" s="192" t="s">
        <v>409</v>
      </c>
      <c r="R53" s="192">
        <v>0</v>
      </c>
      <c r="S53" s="192">
        <v>0</v>
      </c>
      <c r="T53" s="192" t="s">
        <v>409</v>
      </c>
      <c r="U53" s="192">
        <v>59.5</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0</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687</v>
      </c>
      <c r="M54" s="192">
        <v>0</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0</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t="s">
        <v>409</v>
      </c>
      <c r="L55" s="91" t="s">
        <v>688</v>
      </c>
      <c r="M55" s="192">
        <v>0</v>
      </c>
      <c r="N55" s="192" t="s">
        <v>409</v>
      </c>
      <c r="O55" s="192" t="s">
        <v>409</v>
      </c>
      <c r="P55" s="192">
        <v>0</v>
      </c>
      <c r="Q55" s="192" t="s">
        <v>409</v>
      </c>
      <c r="R55" s="192" t="s">
        <v>409</v>
      </c>
      <c r="S55" s="192" t="s">
        <v>409</v>
      </c>
      <c r="T55" s="192" t="s">
        <v>409</v>
      </c>
      <c r="U55" s="192" t="s">
        <v>409</v>
      </c>
      <c r="V55" s="192" t="s">
        <v>409</v>
      </c>
      <c r="W55" s="192" t="s">
        <v>409</v>
      </c>
      <c r="X55" s="192" t="s">
        <v>409</v>
      </c>
      <c r="Y55" s="192" t="s">
        <v>409</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0</v>
      </c>
      <c r="J56" s="242">
        <v>45103</v>
      </c>
      <c r="K56" s="242">
        <v>45294</v>
      </c>
      <c r="L56" s="91" t="s">
        <v>85</v>
      </c>
      <c r="M56" s="192">
        <v>0</v>
      </c>
      <c r="N56" s="192">
        <v>0</v>
      </c>
      <c r="O56" s="192" t="s">
        <v>409</v>
      </c>
      <c r="P56" s="192">
        <v>0</v>
      </c>
      <c r="Q56" s="192" t="s">
        <v>409</v>
      </c>
      <c r="R56" s="192">
        <v>0</v>
      </c>
      <c r="S56" s="192">
        <v>0</v>
      </c>
      <c r="T56" s="192" t="s">
        <v>409</v>
      </c>
      <c r="U56" s="192">
        <v>57</v>
      </c>
      <c r="V56" s="192" t="s">
        <v>409</v>
      </c>
      <c r="W56" s="192" t="s">
        <v>409</v>
      </c>
      <c r="X56" s="192" t="s">
        <v>409</v>
      </c>
      <c r="Y56" s="192">
        <v>0</v>
      </c>
      <c r="Z56" s="192">
        <v>-100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0</v>
      </c>
      <c r="J57" s="242">
        <v>45103</v>
      </c>
      <c r="K57" s="242">
        <v>45294</v>
      </c>
      <c r="L57" s="91" t="s">
        <v>87</v>
      </c>
      <c r="M57" s="192">
        <v>0</v>
      </c>
      <c r="N57" s="192">
        <v>0</v>
      </c>
      <c r="O57" s="192" t="s">
        <v>409</v>
      </c>
      <c r="P57" s="192">
        <v>0</v>
      </c>
      <c r="Q57" s="192" t="s">
        <v>409</v>
      </c>
      <c r="R57" s="192">
        <v>0</v>
      </c>
      <c r="S57" s="192" t="s">
        <v>409</v>
      </c>
      <c r="T57" s="192" t="s">
        <v>409</v>
      </c>
      <c r="U57" s="192">
        <v>40.200000000000003</v>
      </c>
      <c r="V57" s="192" t="s">
        <v>409</v>
      </c>
      <c r="W57" s="192" t="s">
        <v>409</v>
      </c>
      <c r="X57" s="192" t="s">
        <v>409</v>
      </c>
      <c r="Y57" s="192">
        <v>-0.214285714285714</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45035</v>
      </c>
      <c r="L58" s="91" t="s">
        <v>89</v>
      </c>
      <c r="M58" s="192">
        <v>0</v>
      </c>
      <c r="N58" s="192">
        <v>0</v>
      </c>
      <c r="O58" s="192" t="s">
        <v>409</v>
      </c>
      <c r="P58" s="192">
        <v>0</v>
      </c>
      <c r="Q58" s="192" t="s">
        <v>409</v>
      </c>
      <c r="R58" s="192">
        <v>0</v>
      </c>
      <c r="S58" s="192">
        <v>0</v>
      </c>
      <c r="T58" s="192" t="s">
        <v>409</v>
      </c>
      <c r="U58" s="192">
        <v>24.6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45091</v>
      </c>
      <c r="L59" s="91" t="s">
        <v>91</v>
      </c>
      <c r="M59" s="192">
        <v>0</v>
      </c>
      <c r="N59" s="192">
        <v>4.5025577703298598</v>
      </c>
      <c r="O59" s="192" t="s">
        <v>409</v>
      </c>
      <c r="P59" s="192">
        <v>0</v>
      </c>
      <c r="Q59" s="192" t="s">
        <v>409</v>
      </c>
      <c r="R59" s="192">
        <v>0</v>
      </c>
      <c r="S59" s="192">
        <v>0</v>
      </c>
      <c r="T59" s="192" t="s">
        <v>409</v>
      </c>
      <c r="U59" s="192">
        <v>82.2</v>
      </c>
      <c r="V59" s="192" t="s">
        <v>409</v>
      </c>
      <c r="W59" s="192" t="s">
        <v>409</v>
      </c>
      <c r="X59" s="192" t="s">
        <v>409</v>
      </c>
      <c r="Y59" s="192">
        <v>0</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3.63636363636363</v>
      </c>
      <c r="J62" s="242">
        <v>45103</v>
      </c>
      <c r="K62" s="242">
        <v>45307</v>
      </c>
      <c r="L62" s="91" t="s">
        <v>97</v>
      </c>
      <c r="M62" s="192">
        <v>0</v>
      </c>
      <c r="N62" s="192">
        <v>0</v>
      </c>
      <c r="O62" s="192">
        <v>0</v>
      </c>
      <c r="P62" s="192">
        <v>0</v>
      </c>
      <c r="Q62" s="192" t="s">
        <v>409</v>
      </c>
      <c r="R62" s="192">
        <v>0</v>
      </c>
      <c r="S62" s="192">
        <v>3.63636363636363</v>
      </c>
      <c r="T62" s="192" t="s">
        <v>409</v>
      </c>
      <c r="U62" s="192">
        <v>60.8</v>
      </c>
      <c r="V62" s="192">
        <v>-1.25918552273571</v>
      </c>
      <c r="W62" s="192" t="s">
        <v>409</v>
      </c>
      <c r="X62" s="192" t="s">
        <v>409</v>
      </c>
      <c r="Y62" s="192">
        <v>0</v>
      </c>
      <c r="Z62" s="192">
        <v>9.0909090909090899</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0</v>
      </c>
      <c r="J63" s="242">
        <v>45103</v>
      </c>
      <c r="K63" s="242">
        <v>45294</v>
      </c>
      <c r="L63" s="91" t="s">
        <v>99</v>
      </c>
      <c r="M63" s="192">
        <v>0</v>
      </c>
      <c r="N63" s="192">
        <v>1.8124889751278801</v>
      </c>
      <c r="O63" s="192" t="s">
        <v>409</v>
      </c>
      <c r="P63" s="192">
        <v>0</v>
      </c>
      <c r="Q63" s="192" t="s">
        <v>409</v>
      </c>
      <c r="R63" s="192">
        <v>0</v>
      </c>
      <c r="S63" s="192">
        <v>0</v>
      </c>
      <c r="T63" s="192" t="s">
        <v>409</v>
      </c>
      <c r="U63" s="192">
        <v>70</v>
      </c>
      <c r="V63" s="192" t="s">
        <v>409</v>
      </c>
      <c r="W63" s="192" t="s">
        <v>409</v>
      </c>
      <c r="X63" s="192" t="s">
        <v>409</v>
      </c>
      <c r="Y63" s="192">
        <v>0</v>
      </c>
      <c r="Z63" s="192">
        <v>-100</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3.4642980218530401</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7.1428571428571601</v>
      </c>
      <c r="J64" s="242">
        <v>45103</v>
      </c>
      <c r="K64" s="242">
        <v>45294</v>
      </c>
      <c r="L64" s="91" t="s">
        <v>101</v>
      </c>
      <c r="M64" s="192">
        <v>0</v>
      </c>
      <c r="N64" s="192">
        <v>1.68019050979008</v>
      </c>
      <c r="O64" s="192">
        <v>0</v>
      </c>
      <c r="P64" s="192">
        <v>0</v>
      </c>
      <c r="Q64" s="192" t="s">
        <v>409</v>
      </c>
      <c r="R64" s="192">
        <v>7.1428571428571601</v>
      </c>
      <c r="S64" s="192">
        <v>0</v>
      </c>
      <c r="T64" s="192" t="s">
        <v>409</v>
      </c>
      <c r="U64" s="192">
        <v>69.400000000000006</v>
      </c>
      <c r="V64" s="192">
        <v>1.41082596157864</v>
      </c>
      <c r="W64" s="192" t="s">
        <v>409</v>
      </c>
      <c r="X64" s="192" t="s">
        <v>409</v>
      </c>
      <c r="Y64" s="192">
        <v>0.14285714285714299</v>
      </c>
      <c r="Z64" s="192">
        <v>-23.404255319148898</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0</v>
      </c>
      <c r="J65" s="242">
        <v>45103</v>
      </c>
      <c r="K65" s="242">
        <v>45259</v>
      </c>
      <c r="L65" s="91" t="s">
        <v>102</v>
      </c>
      <c r="M65" s="192">
        <v>0</v>
      </c>
      <c r="N65" s="192">
        <v>4.3702593049920599</v>
      </c>
      <c r="O65" s="192" t="s">
        <v>409</v>
      </c>
      <c r="P65" s="192">
        <v>0</v>
      </c>
      <c r="Q65" s="192" t="s">
        <v>409</v>
      </c>
      <c r="R65" s="192" t="s">
        <v>409</v>
      </c>
      <c r="S65" s="192">
        <v>0</v>
      </c>
      <c r="T65" s="192" t="s">
        <v>409</v>
      </c>
      <c r="U65" s="192">
        <v>81.599999999999994</v>
      </c>
      <c r="V65" s="192" t="s">
        <v>409</v>
      </c>
      <c r="W65" s="192" t="s">
        <v>409</v>
      </c>
      <c r="X65" s="192" t="s">
        <v>409</v>
      </c>
      <c r="Y65" s="192" t="s">
        <v>409</v>
      </c>
      <c r="Z65" s="192">
        <v>-100</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0</v>
      </c>
      <c r="J66" s="242">
        <v>44778</v>
      </c>
      <c r="K66" s="242">
        <v>45271</v>
      </c>
      <c r="L66" s="91" t="s">
        <v>104</v>
      </c>
      <c r="M66" s="192">
        <v>10</v>
      </c>
      <c r="N66" s="192">
        <v>7.2146763097548003</v>
      </c>
      <c r="O66" s="192" t="s">
        <v>409</v>
      </c>
      <c r="P66" s="192">
        <v>0</v>
      </c>
      <c r="Q66" s="192" t="s">
        <v>409</v>
      </c>
      <c r="R66" s="192">
        <v>0</v>
      </c>
      <c r="S66" s="192">
        <v>0</v>
      </c>
      <c r="T66" s="192" t="s">
        <v>613</v>
      </c>
      <c r="U66" s="192">
        <v>94.5</v>
      </c>
      <c r="V66" s="192" t="s">
        <v>409</v>
      </c>
      <c r="W66" s="192" t="s">
        <v>409</v>
      </c>
      <c r="X66" s="192" t="s">
        <v>409</v>
      </c>
      <c r="Y66" s="192">
        <v>-7.1428571428571397E-2</v>
      </c>
      <c r="Z66" s="192">
        <v>-100</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0</v>
      </c>
      <c r="J67" s="242">
        <v>45103</v>
      </c>
      <c r="K67" s="242">
        <v>44753</v>
      </c>
      <c r="L67" s="91" t="s">
        <v>106</v>
      </c>
      <c r="M67" s="192">
        <v>0</v>
      </c>
      <c r="N67" s="192">
        <v>0</v>
      </c>
      <c r="O67" s="192" t="s">
        <v>409</v>
      </c>
      <c r="P67" s="192">
        <v>0</v>
      </c>
      <c r="Q67" s="192" t="s">
        <v>409</v>
      </c>
      <c r="R67" s="192" t="s">
        <v>409</v>
      </c>
      <c r="S67" s="192" t="s">
        <v>409</v>
      </c>
      <c r="T67" s="192" t="s">
        <v>409</v>
      </c>
      <c r="U67" s="192">
        <v>43.5</v>
      </c>
      <c r="V67" s="192" t="s">
        <v>409</v>
      </c>
      <c r="W67" s="192" t="s">
        <v>409</v>
      </c>
      <c r="X67" s="192" t="s">
        <v>409</v>
      </c>
      <c r="Y67" s="192" t="s">
        <v>409</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0</v>
      </c>
      <c r="J68" s="242">
        <v>45103</v>
      </c>
      <c r="K68" s="242">
        <v>45142</v>
      </c>
      <c r="L68" s="91" t="s">
        <v>108</v>
      </c>
      <c r="M68" s="192">
        <v>0</v>
      </c>
      <c r="N68" s="192">
        <v>0</v>
      </c>
      <c r="O68" s="192" t="s">
        <v>409</v>
      </c>
      <c r="P68" s="192">
        <v>0</v>
      </c>
      <c r="Q68" s="192" t="s">
        <v>409</v>
      </c>
      <c r="R68" s="192">
        <v>0</v>
      </c>
      <c r="S68" s="192" t="s">
        <v>409</v>
      </c>
      <c r="T68" s="192" t="s">
        <v>409</v>
      </c>
      <c r="U68" s="192">
        <v>38.6</v>
      </c>
      <c r="V68" s="192" t="s">
        <v>409</v>
      </c>
      <c r="W68" s="192" t="s">
        <v>409</v>
      </c>
      <c r="X68" s="192" t="s">
        <v>409</v>
      </c>
      <c r="Y68" s="192">
        <v>0</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7.9707215184560045</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6.3532401524777598</v>
      </c>
      <c r="J69" s="242">
        <v>44778</v>
      </c>
      <c r="K69" s="242">
        <v>44753</v>
      </c>
      <c r="L69" s="91" t="s">
        <v>110</v>
      </c>
      <c r="M69" s="192">
        <v>10</v>
      </c>
      <c r="N69" s="192">
        <v>8.5156112189098607</v>
      </c>
      <c r="O69" s="192">
        <v>0</v>
      </c>
      <c r="P69" s="192">
        <v>0</v>
      </c>
      <c r="Q69" s="192" t="s">
        <v>409</v>
      </c>
      <c r="R69" s="192" t="s">
        <v>409</v>
      </c>
      <c r="S69" s="192">
        <v>6.3532401524777598</v>
      </c>
      <c r="T69" s="192" t="s">
        <v>612</v>
      </c>
      <c r="U69" s="192">
        <v>100.4</v>
      </c>
      <c r="V69" s="192">
        <v>-0.10197243588343</v>
      </c>
      <c r="W69" s="192" t="s">
        <v>409</v>
      </c>
      <c r="X69" s="192" t="s">
        <v>409</v>
      </c>
      <c r="Y69" s="192" t="s">
        <v>409</v>
      </c>
      <c r="Z69" s="192">
        <v>15.883100381194399</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7</v>
      </c>
      <c r="J70" s="242">
        <v>45103</v>
      </c>
      <c r="K70" s="242">
        <v>45294</v>
      </c>
      <c r="L70" s="91" t="s">
        <v>112</v>
      </c>
      <c r="M70" s="192">
        <v>0</v>
      </c>
      <c r="N70" s="192">
        <v>0</v>
      </c>
      <c r="O70" s="192" t="s">
        <v>409</v>
      </c>
      <c r="P70" s="192">
        <v>0</v>
      </c>
      <c r="Q70" s="192" t="s">
        <v>409</v>
      </c>
      <c r="R70" s="192">
        <v>7</v>
      </c>
      <c r="S70" s="192" t="s">
        <v>409</v>
      </c>
      <c r="T70" s="192" t="s">
        <v>409</v>
      </c>
      <c r="U70" s="192">
        <v>16</v>
      </c>
      <c r="V70" s="192" t="s">
        <v>409</v>
      </c>
      <c r="W70" s="192" t="s">
        <v>409</v>
      </c>
      <c r="X70" s="192" t="s">
        <v>409</v>
      </c>
      <c r="Y70" s="192">
        <v>0.14285714285714199</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45103</v>
      </c>
      <c r="K72" s="242">
        <v>45307</v>
      </c>
      <c r="L72" s="91" t="s">
        <v>116</v>
      </c>
      <c r="M72" s="192">
        <v>0</v>
      </c>
      <c r="N72" s="192">
        <v>0</v>
      </c>
      <c r="O72" s="192">
        <v>0</v>
      </c>
      <c r="P72" s="192">
        <v>0</v>
      </c>
      <c r="Q72" s="192" t="s">
        <v>409</v>
      </c>
      <c r="R72" s="192">
        <v>0</v>
      </c>
      <c r="S72" s="192">
        <v>0</v>
      </c>
      <c r="T72" s="192" t="s">
        <v>409</v>
      </c>
      <c r="U72" s="192">
        <v>28.8</v>
      </c>
      <c r="V72" s="192">
        <v>-1.5861945292527699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0</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689</v>
      </c>
      <c r="M73" s="192">
        <v>0</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613</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2.8640015452062402</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10</v>
      </c>
      <c r="J75" s="242">
        <v>45103</v>
      </c>
      <c r="K75" s="242">
        <v>45308</v>
      </c>
      <c r="L75" s="91" t="s">
        <v>119</v>
      </c>
      <c r="M75" s="192">
        <v>0</v>
      </c>
      <c r="N75" s="192">
        <v>0.82025048509437304</v>
      </c>
      <c r="O75" s="192">
        <v>0</v>
      </c>
      <c r="P75" s="192">
        <v>10</v>
      </c>
      <c r="Q75" s="192" t="s">
        <v>409</v>
      </c>
      <c r="R75" s="192">
        <v>0</v>
      </c>
      <c r="S75" s="192">
        <v>7</v>
      </c>
      <c r="T75" s="192" t="s">
        <v>409</v>
      </c>
      <c r="U75" s="192">
        <v>65.5</v>
      </c>
      <c r="V75" s="192">
        <v>-0.57735026918962495</v>
      </c>
      <c r="W75" s="192" t="s">
        <v>828</v>
      </c>
      <c r="X75" s="192" t="s">
        <v>409</v>
      </c>
      <c r="Y75" s="192">
        <v>0</v>
      </c>
      <c r="Z75" s="192">
        <v>500</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45218</v>
      </c>
      <c r="L76" s="91" t="s">
        <v>121</v>
      </c>
      <c r="M76" s="192">
        <v>0</v>
      </c>
      <c r="N76" s="192">
        <v>0</v>
      </c>
      <c r="O76" s="192" t="s">
        <v>409</v>
      </c>
      <c r="P76" s="192">
        <v>0</v>
      </c>
      <c r="Q76" s="192" t="s">
        <v>409</v>
      </c>
      <c r="R76" s="192">
        <v>0</v>
      </c>
      <c r="S76" s="192">
        <v>0</v>
      </c>
      <c r="T76" s="192" t="s">
        <v>409</v>
      </c>
      <c r="U76" s="192">
        <v>41.9</v>
      </c>
      <c r="V76" s="192" t="s">
        <v>409</v>
      </c>
      <c r="W76" s="192" t="s">
        <v>409</v>
      </c>
      <c r="X76" s="192" t="s">
        <v>409</v>
      </c>
      <c r="Y76" s="192">
        <v>0</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0</v>
      </c>
      <c r="J77" s="242">
        <v>45103</v>
      </c>
      <c r="K77" s="242">
        <v>44753</v>
      </c>
      <c r="L77" s="91" t="s">
        <v>123</v>
      </c>
      <c r="M77" s="192">
        <v>0</v>
      </c>
      <c r="N77" s="192">
        <v>2.2314341153642601</v>
      </c>
      <c r="O77" s="192" t="s">
        <v>409</v>
      </c>
      <c r="P77" s="192">
        <v>0</v>
      </c>
      <c r="Q77" s="192" t="s">
        <v>409</v>
      </c>
      <c r="R77" s="192">
        <v>0</v>
      </c>
      <c r="S77" s="192">
        <v>0</v>
      </c>
      <c r="T77" s="192" t="s">
        <v>409</v>
      </c>
      <c r="U77" s="192">
        <v>71.900000000000006</v>
      </c>
      <c r="V77" s="192" t="s">
        <v>409</v>
      </c>
      <c r="W77" s="192" t="s">
        <v>409</v>
      </c>
      <c r="X77" s="192" t="s">
        <v>409</v>
      </c>
      <c r="Y77" s="192">
        <v>-0.107142857142857</v>
      </c>
      <c r="Z77" s="192">
        <v>-100</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1.0196473252559022</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9.0676149328212592</v>
      </c>
      <c r="J78" s="242">
        <v>45103</v>
      </c>
      <c r="K78" s="242">
        <v>45307</v>
      </c>
      <c r="L78" s="91" t="s">
        <v>125</v>
      </c>
      <c r="M78" s="192">
        <v>0</v>
      </c>
      <c r="N78" s="192">
        <v>0.114658669959426</v>
      </c>
      <c r="O78" s="192">
        <v>9.0676149328212592</v>
      </c>
      <c r="P78" s="192">
        <v>0</v>
      </c>
      <c r="Q78" s="192" t="s">
        <v>409</v>
      </c>
      <c r="R78" s="192" t="s">
        <v>409</v>
      </c>
      <c r="S78" s="192">
        <v>0</v>
      </c>
      <c r="T78" s="192" t="s">
        <v>409</v>
      </c>
      <c r="U78" s="192">
        <v>62.3</v>
      </c>
      <c r="V78" s="192">
        <v>0.90676149328212596</v>
      </c>
      <c r="W78" s="192" t="s">
        <v>409</v>
      </c>
      <c r="X78" s="192" t="s">
        <v>409</v>
      </c>
      <c r="Y78" s="192" t="s">
        <v>409</v>
      </c>
      <c r="Z78" s="192">
        <v>-19.230769230769202</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0</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690</v>
      </c>
      <c r="M79" s="192">
        <v>0</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0</v>
      </c>
      <c r="J80" s="242">
        <v>45103</v>
      </c>
      <c r="K80" s="242">
        <v>45308</v>
      </c>
      <c r="L80" s="91" t="s">
        <v>127</v>
      </c>
      <c r="M80" s="192">
        <v>0</v>
      </c>
      <c r="N80" s="192">
        <v>8.0966660786734792</v>
      </c>
      <c r="O80" s="192">
        <v>0</v>
      </c>
      <c r="P80" s="192">
        <v>0</v>
      </c>
      <c r="Q80" s="192" t="s">
        <v>409</v>
      </c>
      <c r="R80" s="192">
        <v>0</v>
      </c>
      <c r="S80" s="192">
        <v>0</v>
      </c>
      <c r="T80" s="192" t="s">
        <v>409</v>
      </c>
      <c r="U80" s="192">
        <v>98.5</v>
      </c>
      <c r="V80" s="192">
        <v>0.79423671190406198</v>
      </c>
      <c r="W80" s="192" t="s">
        <v>409</v>
      </c>
      <c r="X80" s="192" t="s">
        <v>409</v>
      </c>
      <c r="Y80" s="192">
        <v>0</v>
      </c>
      <c r="Z80" s="192">
        <v>-5.26315789473683</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2.3745388171513739</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1.78571428571427</v>
      </c>
      <c r="J81" s="242">
        <v>45103</v>
      </c>
      <c r="K81" s="242">
        <v>45272</v>
      </c>
      <c r="L81" s="91" t="s">
        <v>128</v>
      </c>
      <c r="M81" s="192">
        <v>0</v>
      </c>
      <c r="N81" s="192">
        <v>3.1575233727288698</v>
      </c>
      <c r="O81" s="192" t="s">
        <v>409</v>
      </c>
      <c r="P81" s="192">
        <v>0</v>
      </c>
      <c r="Q81" s="192" t="s">
        <v>409</v>
      </c>
      <c r="R81" s="192">
        <v>1.78571428571427</v>
      </c>
      <c r="S81" s="192">
        <v>0</v>
      </c>
      <c r="T81" s="192" t="s">
        <v>409</v>
      </c>
      <c r="U81" s="192">
        <v>76.099999999999994</v>
      </c>
      <c r="V81" s="192" t="s">
        <v>409</v>
      </c>
      <c r="W81" s="192" t="s">
        <v>409</v>
      </c>
      <c r="X81" s="192" t="s">
        <v>409</v>
      </c>
      <c r="Y81" s="192">
        <v>3.5714285714285497E-2</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0</v>
      </c>
      <c r="J82" s="242">
        <v>44778</v>
      </c>
      <c r="K82" s="242">
        <v>45307</v>
      </c>
      <c r="L82" s="91" t="s">
        <v>130</v>
      </c>
      <c r="M82" s="192">
        <v>10</v>
      </c>
      <c r="N82" s="192">
        <v>6.2003880754983198</v>
      </c>
      <c r="O82" s="192" t="s">
        <v>409</v>
      </c>
      <c r="P82" s="192">
        <v>0</v>
      </c>
      <c r="Q82" s="192" t="s">
        <v>409</v>
      </c>
      <c r="R82" s="192" t="s">
        <v>409</v>
      </c>
      <c r="S82" s="192">
        <v>0</v>
      </c>
      <c r="T82" s="192" t="s">
        <v>613</v>
      </c>
      <c r="U82" s="192">
        <v>89.9</v>
      </c>
      <c r="V82" s="192" t="s">
        <v>409</v>
      </c>
      <c r="W82" s="192" t="s">
        <v>409</v>
      </c>
      <c r="X82" s="192" t="s">
        <v>409</v>
      </c>
      <c r="Y82" s="192" t="s">
        <v>409</v>
      </c>
      <c r="Z82" s="192">
        <v>-100</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t="s">
        <v>409</v>
      </c>
      <c r="T83" s="192" t="s">
        <v>409</v>
      </c>
      <c r="U83" s="192">
        <v>84.4</v>
      </c>
      <c r="V83" s="192" t="s">
        <v>409</v>
      </c>
      <c r="W83" s="192" t="s">
        <v>409</v>
      </c>
      <c r="X83" s="192" t="s">
        <v>409</v>
      </c>
      <c r="Y83" s="192">
        <v>0</v>
      </c>
      <c r="Z83" s="192" t="s">
        <v>409</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0</v>
      </c>
      <c r="J84" s="242">
        <v>45103</v>
      </c>
      <c r="K84" s="242">
        <v>45308</v>
      </c>
      <c r="L84" s="91" t="s">
        <v>134</v>
      </c>
      <c r="M84" s="192">
        <v>0</v>
      </c>
      <c r="N84" s="192">
        <v>0</v>
      </c>
      <c r="O84" s="192" t="s">
        <v>409</v>
      </c>
      <c r="P84" s="192">
        <v>0</v>
      </c>
      <c r="Q84" s="192" t="s">
        <v>409</v>
      </c>
      <c r="R84" s="192">
        <v>0</v>
      </c>
      <c r="S84" s="192">
        <v>0</v>
      </c>
      <c r="T84" s="192" t="s">
        <v>409</v>
      </c>
      <c r="U84" s="192">
        <v>55.1</v>
      </c>
      <c r="V84" s="192" t="s">
        <v>409</v>
      </c>
      <c r="W84" s="192" t="s">
        <v>409</v>
      </c>
      <c r="X84" s="192" t="s">
        <v>409</v>
      </c>
      <c r="Y84" s="192">
        <v>0</v>
      </c>
      <c r="Z84" s="192">
        <v>-42.857142857142797</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0</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7</v>
      </c>
      <c r="J86" s="242" t="s">
        <v>409</v>
      </c>
      <c r="K86" s="242">
        <v>45294</v>
      </c>
      <c r="L86" s="91" t="s">
        <v>691</v>
      </c>
      <c r="M86" s="192">
        <v>0</v>
      </c>
      <c r="N86" s="192" t="s">
        <v>409</v>
      </c>
      <c r="O86" s="192" t="s">
        <v>409</v>
      </c>
      <c r="P86" s="192">
        <v>0</v>
      </c>
      <c r="Q86" s="192" t="s">
        <v>409</v>
      </c>
      <c r="R86" s="192">
        <v>7</v>
      </c>
      <c r="S86" s="192" t="s">
        <v>409</v>
      </c>
      <c r="T86" s="192" t="s">
        <v>409</v>
      </c>
      <c r="U86" s="192" t="s">
        <v>409</v>
      </c>
      <c r="V86" s="192" t="s">
        <v>409</v>
      </c>
      <c r="W86" s="192" t="s">
        <v>409</v>
      </c>
      <c r="X86" s="192" t="s">
        <v>409</v>
      </c>
      <c r="Y86" s="192">
        <v>0.14285714285714199</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45308</v>
      </c>
      <c r="L87" s="91" t="s">
        <v>138</v>
      </c>
      <c r="M87" s="192">
        <v>0</v>
      </c>
      <c r="N87" s="192">
        <v>3.42212030340447</v>
      </c>
      <c r="O87" s="192">
        <v>0</v>
      </c>
      <c r="P87" s="192">
        <v>0</v>
      </c>
      <c r="Q87" s="192" t="s">
        <v>409</v>
      </c>
      <c r="R87" s="192" t="s">
        <v>409</v>
      </c>
      <c r="S87" s="192">
        <v>0</v>
      </c>
      <c r="T87" s="192" t="s">
        <v>409</v>
      </c>
      <c r="U87" s="192">
        <v>77.3</v>
      </c>
      <c r="V87" s="192">
        <v>-3.31110155878542</v>
      </c>
      <c r="W87" s="192" t="s">
        <v>409</v>
      </c>
      <c r="X87" s="192" t="s">
        <v>409</v>
      </c>
      <c r="Y87" s="192" t="s">
        <v>409</v>
      </c>
      <c r="Z87" s="192">
        <v>-40.175953079178797</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0</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692</v>
      </c>
      <c r="M88" s="192">
        <v>0</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44966</v>
      </c>
      <c r="L89" s="91" t="s">
        <v>140</v>
      </c>
      <c r="M89" s="192">
        <v>0</v>
      </c>
      <c r="N89" s="192">
        <v>0</v>
      </c>
      <c r="O89" s="192" t="s">
        <v>409</v>
      </c>
      <c r="P89" s="192">
        <v>0</v>
      </c>
      <c r="Q89" s="192" t="s">
        <v>409</v>
      </c>
      <c r="R89" s="192">
        <v>0</v>
      </c>
      <c r="S89" s="192">
        <v>0</v>
      </c>
      <c r="T89" s="192" t="s">
        <v>409</v>
      </c>
      <c r="U89" s="192">
        <v>61.6</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0</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45218</v>
      </c>
      <c r="L90" s="91" t="s">
        <v>693</v>
      </c>
      <c r="M90" s="192">
        <v>0</v>
      </c>
      <c r="N90" s="192" t="s">
        <v>409</v>
      </c>
      <c r="O90" s="192" t="s">
        <v>409</v>
      </c>
      <c r="P90" s="192">
        <v>0</v>
      </c>
      <c r="Q90" s="192" t="s">
        <v>409</v>
      </c>
      <c r="R90" s="192">
        <v>0</v>
      </c>
      <c r="S90" s="192" t="s">
        <v>409</v>
      </c>
      <c r="T90" s="192" t="s">
        <v>409</v>
      </c>
      <c r="U90" s="192" t="s">
        <v>409</v>
      </c>
      <c r="V90" s="192" t="s">
        <v>409</v>
      </c>
      <c r="W90" s="192" t="s">
        <v>409</v>
      </c>
      <c r="X90" s="192" t="s">
        <v>409</v>
      </c>
      <c r="Y90" s="192">
        <v>-0.107142857142857</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0</v>
      </c>
      <c r="J91" s="242">
        <v>45103</v>
      </c>
      <c r="K91" s="242">
        <v>44753</v>
      </c>
      <c r="L91" s="91" t="s">
        <v>142</v>
      </c>
      <c r="M91" s="192">
        <v>0</v>
      </c>
      <c r="N91" s="192">
        <v>3.9292644205327099</v>
      </c>
      <c r="O91" s="192">
        <v>0</v>
      </c>
      <c r="P91" s="192">
        <v>0</v>
      </c>
      <c r="Q91" s="192" t="s">
        <v>409</v>
      </c>
      <c r="R91" s="192">
        <v>0</v>
      </c>
      <c r="S91" s="192">
        <v>0</v>
      </c>
      <c r="T91" s="192" t="s">
        <v>409</v>
      </c>
      <c r="U91" s="192">
        <v>79.599999999999994</v>
      </c>
      <c r="V91" s="192">
        <v>-2.68225572306994</v>
      </c>
      <c r="W91" s="192" t="s">
        <v>409</v>
      </c>
      <c r="X91" s="192" t="s">
        <v>409</v>
      </c>
      <c r="Y91" s="192">
        <v>-7.1428571428571605E-2</v>
      </c>
      <c r="Z91" s="192">
        <v>-2.2624434389140302</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1.78571428571427</v>
      </c>
      <c r="J92" s="242">
        <v>45103</v>
      </c>
      <c r="K92" s="242">
        <v>45272</v>
      </c>
      <c r="L92" s="91" t="s">
        <v>144</v>
      </c>
      <c r="M92" s="192">
        <v>0</v>
      </c>
      <c r="N92" s="192">
        <v>0</v>
      </c>
      <c r="O92" s="192" t="s">
        <v>409</v>
      </c>
      <c r="P92" s="192">
        <v>0</v>
      </c>
      <c r="Q92" s="192" t="s">
        <v>409</v>
      </c>
      <c r="R92" s="192">
        <v>1.78571428571427</v>
      </c>
      <c r="S92" s="192" t="s">
        <v>409</v>
      </c>
      <c r="T92" s="192" t="s">
        <v>409</v>
      </c>
      <c r="U92" s="192">
        <v>48.7</v>
      </c>
      <c r="V92" s="192" t="s">
        <v>409</v>
      </c>
      <c r="W92" s="192" t="s">
        <v>409</v>
      </c>
      <c r="X92" s="192" t="s">
        <v>409</v>
      </c>
      <c r="Y92" s="192">
        <v>3.5714285714285497E-2</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7.7711306089988161</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6.0390470942118304</v>
      </c>
      <c r="J93" s="242">
        <v>44778</v>
      </c>
      <c r="K93" s="242">
        <v>45307</v>
      </c>
      <c r="L93" s="91" t="s">
        <v>146</v>
      </c>
      <c r="M93" s="192">
        <v>10</v>
      </c>
      <c r="N93" s="192">
        <v>9.0668548244840306</v>
      </c>
      <c r="O93" s="192">
        <v>6.0390470942118304</v>
      </c>
      <c r="P93" s="192">
        <v>0</v>
      </c>
      <c r="Q93" s="192" t="s">
        <v>409</v>
      </c>
      <c r="R93" s="192">
        <v>3.5714285714285499</v>
      </c>
      <c r="S93" s="192">
        <v>0</v>
      </c>
      <c r="T93" s="192" t="s">
        <v>613</v>
      </c>
      <c r="U93" s="192">
        <v>102.9</v>
      </c>
      <c r="V93" s="192">
        <v>0.60390470942118302</v>
      </c>
      <c r="W93" s="192" t="s">
        <v>409</v>
      </c>
      <c r="X93" s="192" t="s">
        <v>409</v>
      </c>
      <c r="Y93" s="192">
        <v>7.1428571428571105E-2</v>
      </c>
      <c r="Z93" s="192">
        <v>-53.398058252427099</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2.0997686426903992</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5.2345092632816703</v>
      </c>
      <c r="J95" s="242">
        <v>45103</v>
      </c>
      <c r="K95" s="242">
        <v>45307</v>
      </c>
      <c r="L95" s="91" t="s">
        <v>150</v>
      </c>
      <c r="M95" s="192">
        <v>0</v>
      </c>
      <c r="N95" s="192">
        <v>0.84230022931733795</v>
      </c>
      <c r="O95" s="192">
        <v>5.2345092632816703</v>
      </c>
      <c r="P95" s="192">
        <v>0</v>
      </c>
      <c r="Q95" s="192" t="s">
        <v>409</v>
      </c>
      <c r="R95" s="192">
        <v>0</v>
      </c>
      <c r="S95" s="192">
        <v>0</v>
      </c>
      <c r="T95" s="192" t="s">
        <v>409</v>
      </c>
      <c r="U95" s="192">
        <v>65.599999999999994</v>
      </c>
      <c r="V95" s="192">
        <v>0.52345092632816703</v>
      </c>
      <c r="W95" s="192" t="s">
        <v>409</v>
      </c>
      <c r="X95" s="192" t="s">
        <v>409</v>
      </c>
      <c r="Y95" s="192">
        <v>0</v>
      </c>
      <c r="Z95" s="192">
        <v>-18.446601941747499</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0</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694</v>
      </c>
      <c r="M96" s="192">
        <v>0</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3.1147852988778268</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3.5714285714285601</v>
      </c>
      <c r="J97" s="242">
        <v>45103</v>
      </c>
      <c r="K97" s="242">
        <v>45218</v>
      </c>
      <c r="L97" s="91" t="s">
        <v>152</v>
      </c>
      <c r="M97" s="192">
        <v>0</v>
      </c>
      <c r="N97" s="192">
        <v>2.71652848826953</v>
      </c>
      <c r="O97" s="192">
        <v>0.92918596854919799</v>
      </c>
      <c r="P97" s="192">
        <v>0</v>
      </c>
      <c r="Q97" s="192" t="s">
        <v>409</v>
      </c>
      <c r="R97" s="192">
        <v>3.5714285714285601</v>
      </c>
      <c r="S97" s="192">
        <v>0.47505938242279899</v>
      </c>
      <c r="T97" s="192" t="s">
        <v>409</v>
      </c>
      <c r="U97" s="192">
        <v>74.099999999999994</v>
      </c>
      <c r="V97" s="192">
        <v>9.2918596854919697E-2</v>
      </c>
      <c r="W97" s="192" t="s">
        <v>409</v>
      </c>
      <c r="X97" s="192" t="s">
        <v>409</v>
      </c>
      <c r="Y97" s="192">
        <v>7.1428571428571397E-2</v>
      </c>
      <c r="Z97" s="192">
        <v>1.187648456057</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45294</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-3.5714285714285497E-2</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5.796633942859839</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6.4516129032257998</v>
      </c>
      <c r="J99" s="242">
        <v>45103</v>
      </c>
      <c r="K99" s="242">
        <v>45308</v>
      </c>
      <c r="L99" s="91" t="s">
        <v>155</v>
      </c>
      <c r="M99" s="192">
        <v>0</v>
      </c>
      <c r="N99" s="192">
        <v>5.2081495854647999</v>
      </c>
      <c r="O99" s="192">
        <v>0</v>
      </c>
      <c r="P99" s="192">
        <v>0</v>
      </c>
      <c r="Q99" s="192" t="s">
        <v>409</v>
      </c>
      <c r="R99" s="192">
        <v>0</v>
      </c>
      <c r="S99" s="192">
        <v>6.4516129032257998</v>
      </c>
      <c r="T99" s="192" t="s">
        <v>409</v>
      </c>
      <c r="U99" s="192">
        <v>85.4</v>
      </c>
      <c r="V99" s="192">
        <v>-0.229961115226857</v>
      </c>
      <c r="W99" s="192" t="s">
        <v>409</v>
      </c>
      <c r="X99" s="192" t="s">
        <v>409</v>
      </c>
      <c r="Y99" s="192">
        <v>0</v>
      </c>
      <c r="Z99" s="192">
        <v>16.129032258064498</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45308</v>
      </c>
      <c r="L100" s="91" t="s">
        <v>157</v>
      </c>
      <c r="M100" s="192">
        <v>10</v>
      </c>
      <c r="N100" s="192">
        <v>6.5311342388428297</v>
      </c>
      <c r="O100" s="192">
        <v>0</v>
      </c>
      <c r="P100" s="192">
        <v>0</v>
      </c>
      <c r="Q100" s="192" t="s">
        <v>409</v>
      </c>
      <c r="R100" s="192">
        <v>0</v>
      </c>
      <c r="S100" s="192">
        <v>0</v>
      </c>
      <c r="T100" s="192" t="s">
        <v>612</v>
      </c>
      <c r="U100" s="192">
        <v>91.4</v>
      </c>
      <c r="V100" s="192">
        <v>-1.7166252771278701</v>
      </c>
      <c r="W100" s="192" t="s">
        <v>409</v>
      </c>
      <c r="X100" s="192" t="s">
        <v>409</v>
      </c>
      <c r="Y100" s="192">
        <v>0</v>
      </c>
      <c r="Z100" s="192">
        <v>-4.1278295605858801</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7</v>
      </c>
      <c r="J101" s="242">
        <v>45103</v>
      </c>
      <c r="K101" s="242">
        <v>45294</v>
      </c>
      <c r="L101" s="91" t="s">
        <v>159</v>
      </c>
      <c r="M101" s="192">
        <v>0</v>
      </c>
      <c r="N101" s="192">
        <v>0</v>
      </c>
      <c r="O101" s="192" t="s">
        <v>409</v>
      </c>
      <c r="P101" s="192">
        <v>0</v>
      </c>
      <c r="Q101" s="192" t="s">
        <v>409</v>
      </c>
      <c r="R101" s="192">
        <v>7</v>
      </c>
      <c r="S101" s="192" t="s">
        <v>409</v>
      </c>
      <c r="T101" s="192" t="s">
        <v>409</v>
      </c>
      <c r="U101" s="192">
        <v>15.7</v>
      </c>
      <c r="V101" s="192" t="s">
        <v>409</v>
      </c>
      <c r="W101" s="192" t="s">
        <v>409</v>
      </c>
      <c r="X101" s="192" t="s">
        <v>409</v>
      </c>
      <c r="Y101" s="192">
        <v>0.42857142857142799</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10</v>
      </c>
      <c r="J102" s="242">
        <v>45103</v>
      </c>
      <c r="K102" s="242">
        <v>45307</v>
      </c>
      <c r="L102" s="91" t="s">
        <v>161</v>
      </c>
      <c r="M102" s="192">
        <v>0</v>
      </c>
      <c r="N102" s="192">
        <v>0</v>
      </c>
      <c r="O102" s="192">
        <v>10</v>
      </c>
      <c r="P102" s="192">
        <v>0</v>
      </c>
      <c r="Q102" s="192" t="s">
        <v>409</v>
      </c>
      <c r="R102" s="192">
        <v>10</v>
      </c>
      <c r="S102" s="192">
        <v>0</v>
      </c>
      <c r="T102" s="192" t="s">
        <v>409</v>
      </c>
      <c r="U102" s="192">
        <v>44.1</v>
      </c>
      <c r="V102" s="192">
        <v>2.2968317527389601</v>
      </c>
      <c r="W102" s="192" t="s">
        <v>409</v>
      </c>
      <c r="X102" s="192" t="s">
        <v>409</v>
      </c>
      <c r="Y102" s="192">
        <v>0.71428571428571397</v>
      </c>
      <c r="Z102" s="192">
        <v>-83.3333333333333</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1.78571428571427</v>
      </c>
      <c r="J103" s="242">
        <v>45103</v>
      </c>
      <c r="K103" s="242">
        <v>45294</v>
      </c>
      <c r="L103" s="91" t="s">
        <v>163</v>
      </c>
      <c r="M103" s="192">
        <v>0</v>
      </c>
      <c r="N103" s="192">
        <v>0</v>
      </c>
      <c r="O103" s="192" t="s">
        <v>409</v>
      </c>
      <c r="P103" s="192">
        <v>0</v>
      </c>
      <c r="Q103" s="192" t="s">
        <v>409</v>
      </c>
      <c r="R103" s="192">
        <v>1.78571428571427</v>
      </c>
      <c r="S103" s="192" t="s">
        <v>409</v>
      </c>
      <c r="T103" s="192" t="s">
        <v>409</v>
      </c>
      <c r="U103" s="192">
        <v>42.6</v>
      </c>
      <c r="V103" s="192" t="s">
        <v>409</v>
      </c>
      <c r="W103" s="192" t="s">
        <v>409</v>
      </c>
      <c r="X103" s="192" t="s">
        <v>409</v>
      </c>
      <c r="Y103" s="192">
        <v>3.5714285714285497E-2</v>
      </c>
      <c r="Z103" s="192" t="s">
        <v>409</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0.28937179381993761</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3.16466388498025</v>
      </c>
      <c r="J104" s="242">
        <v>45103</v>
      </c>
      <c r="K104" s="242">
        <v>45307</v>
      </c>
      <c r="L104" s="91" t="s">
        <v>165</v>
      </c>
      <c r="M104" s="192">
        <v>0</v>
      </c>
      <c r="N104" s="192">
        <v>2.64596930675597E-2</v>
      </c>
      <c r="O104" s="192">
        <v>3.16466388498025</v>
      </c>
      <c r="P104" s="192">
        <v>0</v>
      </c>
      <c r="Q104" s="192" t="s">
        <v>409</v>
      </c>
      <c r="R104" s="192">
        <v>0</v>
      </c>
      <c r="S104" s="192">
        <v>0</v>
      </c>
      <c r="T104" s="192" t="s">
        <v>409</v>
      </c>
      <c r="U104" s="192">
        <v>61.9</v>
      </c>
      <c r="V104" s="192">
        <v>0.316466388498025</v>
      </c>
      <c r="W104" s="192" t="s">
        <v>409</v>
      </c>
      <c r="X104" s="192" t="s">
        <v>409</v>
      </c>
      <c r="Y104" s="192">
        <v>0</v>
      </c>
      <c r="Z104" s="192">
        <v>-24.252491694352099</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4.6352206820019903</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7</v>
      </c>
      <c r="J105" s="242">
        <v>45103</v>
      </c>
      <c r="K105" s="242">
        <v>45308</v>
      </c>
      <c r="L105" s="91" t="s">
        <v>167</v>
      </c>
      <c r="M105" s="192">
        <v>0</v>
      </c>
      <c r="N105" s="192">
        <v>3.069324395837</v>
      </c>
      <c r="O105" s="192">
        <v>0</v>
      </c>
      <c r="P105" s="192">
        <v>0</v>
      </c>
      <c r="Q105" s="192" t="s">
        <v>409</v>
      </c>
      <c r="R105" s="192">
        <v>0</v>
      </c>
      <c r="S105" s="192">
        <v>7</v>
      </c>
      <c r="T105" s="192" t="s">
        <v>409</v>
      </c>
      <c r="U105" s="192">
        <v>75.7</v>
      </c>
      <c r="V105" s="192">
        <v>0.80178372573727197</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44753</v>
      </c>
      <c r="L106" s="91" t="s">
        <v>169</v>
      </c>
      <c r="M106" s="192">
        <v>0</v>
      </c>
      <c r="N106" s="192">
        <v>0</v>
      </c>
      <c r="O106" s="192" t="s">
        <v>409</v>
      </c>
      <c r="P106" s="192">
        <v>0</v>
      </c>
      <c r="Q106" s="192" t="s">
        <v>409</v>
      </c>
      <c r="R106" s="192" t="s">
        <v>409</v>
      </c>
      <c r="S106" s="192" t="s">
        <v>409</v>
      </c>
      <c r="T106" s="192" t="s">
        <v>409</v>
      </c>
      <c r="U106" s="192">
        <v>30.5</v>
      </c>
      <c r="V106" s="192" t="s">
        <v>409</v>
      </c>
      <c r="W106" s="192" t="s">
        <v>409</v>
      </c>
      <c r="X106" s="192" t="s">
        <v>409</v>
      </c>
      <c r="Y106" s="192" t="s">
        <v>409</v>
      </c>
      <c r="Z106" s="192" t="s">
        <v>409</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0</v>
      </c>
      <c r="J107" s="242">
        <v>45103</v>
      </c>
      <c r="K107" s="242">
        <v>45294</v>
      </c>
      <c r="L107" s="91" t="s">
        <v>171</v>
      </c>
      <c r="M107" s="192">
        <v>0</v>
      </c>
      <c r="N107" s="192">
        <v>0</v>
      </c>
      <c r="O107" s="192" t="s">
        <v>409</v>
      </c>
      <c r="P107" s="192">
        <v>0</v>
      </c>
      <c r="Q107" s="192" t="s">
        <v>409</v>
      </c>
      <c r="R107" s="192">
        <v>0</v>
      </c>
      <c r="S107" s="192">
        <v>0</v>
      </c>
      <c r="T107" s="192" t="s">
        <v>409</v>
      </c>
      <c r="U107" s="192">
        <v>60.6</v>
      </c>
      <c r="V107" s="192" t="s">
        <v>409</v>
      </c>
      <c r="W107" s="192" t="s">
        <v>409</v>
      </c>
      <c r="X107" s="192" t="s">
        <v>409</v>
      </c>
      <c r="Y107" s="192">
        <v>0</v>
      </c>
      <c r="Z107" s="192">
        <v>-100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2.5311183426699269</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1.11664224461855</v>
      </c>
      <c r="J108" s="242">
        <v>45103</v>
      </c>
      <c r="K108" s="242">
        <v>45307</v>
      </c>
      <c r="L108" s="91" t="s">
        <v>173</v>
      </c>
      <c r="M108" s="192">
        <v>0</v>
      </c>
      <c r="N108" s="192">
        <v>5.7373434468160101</v>
      </c>
      <c r="O108" s="192">
        <v>1.11664224461855</v>
      </c>
      <c r="P108" s="192">
        <v>0</v>
      </c>
      <c r="Q108" s="192" t="s">
        <v>409</v>
      </c>
      <c r="R108" s="192" t="s">
        <v>409</v>
      </c>
      <c r="S108" s="192">
        <v>0</v>
      </c>
      <c r="T108" s="192" t="s">
        <v>409</v>
      </c>
      <c r="U108" s="192">
        <v>87.8</v>
      </c>
      <c r="V108" s="192">
        <v>0.11166422446185501</v>
      </c>
      <c r="W108" s="192" t="s">
        <v>409</v>
      </c>
      <c r="X108" s="192" t="s">
        <v>409</v>
      </c>
      <c r="Y108" s="192" t="s">
        <v>409</v>
      </c>
      <c r="Z108" s="192">
        <v>-32.163742690058399</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4.4529414284306803</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6.5070233674315299</v>
      </c>
      <c r="J109" s="242">
        <v>45103</v>
      </c>
      <c r="K109" s="242">
        <v>45307</v>
      </c>
      <c r="L109" s="91" t="s">
        <v>174</v>
      </c>
      <c r="M109" s="192">
        <v>0</v>
      </c>
      <c r="N109" s="192">
        <v>3.0472746516140301</v>
      </c>
      <c r="O109" s="192">
        <v>6.5070233674315299</v>
      </c>
      <c r="P109" s="192">
        <v>0</v>
      </c>
      <c r="Q109" s="192" t="s">
        <v>409</v>
      </c>
      <c r="R109" s="192" t="s">
        <v>409</v>
      </c>
      <c r="S109" s="192">
        <v>0</v>
      </c>
      <c r="T109" s="192" t="s">
        <v>409</v>
      </c>
      <c r="U109" s="192">
        <v>75.599999999999994</v>
      </c>
      <c r="V109" s="192">
        <v>0.65070233674315303</v>
      </c>
      <c r="W109" s="192" t="s">
        <v>409</v>
      </c>
      <c r="X109" s="192" t="s">
        <v>409</v>
      </c>
      <c r="Y109" s="192" t="s">
        <v>409</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10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45145</v>
      </c>
      <c r="K111" s="242" t="s">
        <v>409</v>
      </c>
      <c r="L111" s="91" t="s">
        <v>178</v>
      </c>
      <c r="M111" s="192">
        <v>10</v>
      </c>
      <c r="N111" s="192" t="s">
        <v>409</v>
      </c>
      <c r="O111" s="192" t="s">
        <v>409</v>
      </c>
      <c r="P111" s="192">
        <v>0</v>
      </c>
      <c r="Q111" s="192" t="s">
        <v>409</v>
      </c>
      <c r="R111" s="192" t="s">
        <v>409</v>
      </c>
      <c r="S111" s="192" t="s">
        <v>409</v>
      </c>
      <c r="T111" s="192" t="s">
        <v>613</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45272</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-3.5714285714285803E-2</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45142</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0</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0</v>
      </c>
      <c r="J115" s="242">
        <v>45103</v>
      </c>
      <c r="K115" s="242">
        <v>45272</v>
      </c>
      <c r="L115" s="91" t="s">
        <v>184</v>
      </c>
      <c r="M115" s="192">
        <v>0</v>
      </c>
      <c r="N115" s="192">
        <v>2.8488269536073298</v>
      </c>
      <c r="O115" s="192" t="s">
        <v>409</v>
      </c>
      <c r="P115" s="192">
        <v>0</v>
      </c>
      <c r="Q115" s="192" t="s">
        <v>409</v>
      </c>
      <c r="R115" s="192">
        <v>0</v>
      </c>
      <c r="S115" s="192" t="s">
        <v>409</v>
      </c>
      <c r="T115" s="192" t="s">
        <v>409</v>
      </c>
      <c r="U115" s="192">
        <v>74.7</v>
      </c>
      <c r="V115" s="192" t="s">
        <v>409</v>
      </c>
      <c r="W115" s="192" t="s">
        <v>409</v>
      </c>
      <c r="X115" s="192" t="s">
        <v>409</v>
      </c>
      <c r="Y115" s="192">
        <v>0</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45308</v>
      </c>
      <c r="L116" s="91" t="s">
        <v>186</v>
      </c>
      <c r="M116" s="192">
        <v>10</v>
      </c>
      <c r="N116" s="192">
        <v>6.6193332157346898</v>
      </c>
      <c r="O116" s="192">
        <v>10</v>
      </c>
      <c r="P116" s="192">
        <v>0</v>
      </c>
      <c r="Q116" s="192" t="s">
        <v>409</v>
      </c>
      <c r="R116" s="192">
        <v>3.5714285714285801</v>
      </c>
      <c r="S116" s="192">
        <v>10</v>
      </c>
      <c r="T116" s="192" t="s">
        <v>613</v>
      </c>
      <c r="U116" s="192">
        <v>91.8</v>
      </c>
      <c r="V116" s="192">
        <v>2.9536944295737801</v>
      </c>
      <c r="W116" s="192" t="s">
        <v>409</v>
      </c>
      <c r="X116" s="192" t="s">
        <v>409</v>
      </c>
      <c r="Y116" s="192">
        <v>7.1428571428571605E-2</v>
      </c>
      <c r="Z116" s="192">
        <v>212.32876712328701</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45103</v>
      </c>
      <c r="K117" s="242">
        <v>45259</v>
      </c>
      <c r="L117" s="91" t="s">
        <v>188</v>
      </c>
      <c r="M117" s="192">
        <v>0</v>
      </c>
      <c r="N117" s="192">
        <v>5.9798906332686501</v>
      </c>
      <c r="O117" s="192" t="s">
        <v>409</v>
      </c>
      <c r="P117" s="192">
        <v>0</v>
      </c>
      <c r="Q117" s="192" t="s">
        <v>409</v>
      </c>
      <c r="R117" s="192">
        <v>0</v>
      </c>
      <c r="S117" s="192">
        <v>0</v>
      </c>
      <c r="T117" s="192" t="s">
        <v>409</v>
      </c>
      <c r="U117" s="192">
        <v>88.9</v>
      </c>
      <c r="V117" s="192" t="s">
        <v>409</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10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10</v>
      </c>
      <c r="J118" s="242">
        <v>44778</v>
      </c>
      <c r="K118" s="242">
        <v>45307</v>
      </c>
      <c r="L118" s="91" t="s">
        <v>190</v>
      </c>
      <c r="M118" s="192">
        <v>10</v>
      </c>
      <c r="N118" s="192">
        <v>7.5674722173222699</v>
      </c>
      <c r="O118" s="192">
        <v>10</v>
      </c>
      <c r="P118" s="192">
        <v>0</v>
      </c>
      <c r="Q118" s="192" t="s">
        <v>409</v>
      </c>
      <c r="R118" s="192">
        <v>0</v>
      </c>
      <c r="S118" s="192">
        <v>0</v>
      </c>
      <c r="T118" s="192" t="s">
        <v>613</v>
      </c>
      <c r="U118" s="192">
        <v>96.1</v>
      </c>
      <c r="V118" s="192">
        <v>1.2523095357493601</v>
      </c>
      <c r="W118" s="192" t="s">
        <v>409</v>
      </c>
      <c r="X118" s="192" t="s">
        <v>409</v>
      </c>
      <c r="Y118" s="192">
        <v>0</v>
      </c>
      <c r="Z118" s="192">
        <v>-20</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6.6347652081088233</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7</v>
      </c>
      <c r="J121" s="242">
        <v>45103</v>
      </c>
      <c r="K121" s="242">
        <v>45308</v>
      </c>
      <c r="L121" s="91" t="s">
        <v>195</v>
      </c>
      <c r="M121" s="192">
        <v>0</v>
      </c>
      <c r="N121" s="192">
        <v>6.2885870523901897</v>
      </c>
      <c r="O121" s="192">
        <v>0</v>
      </c>
      <c r="P121" s="192">
        <v>0</v>
      </c>
      <c r="Q121" s="192" t="s">
        <v>409</v>
      </c>
      <c r="R121" s="192">
        <v>0</v>
      </c>
      <c r="S121" s="192">
        <v>7</v>
      </c>
      <c r="T121" s="192" t="s">
        <v>409</v>
      </c>
      <c r="U121" s="192">
        <v>90.3</v>
      </c>
      <c r="V121" s="192">
        <v>-4.5351813586562602E-2</v>
      </c>
      <c r="W121" s="192" t="s">
        <v>409</v>
      </c>
      <c r="X121" s="192" t="s">
        <v>409</v>
      </c>
      <c r="Y121" s="192">
        <v>0</v>
      </c>
      <c r="Z121" s="192">
        <v>200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4.7340637963829337</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7</v>
      </c>
      <c r="J122" s="242">
        <v>45103</v>
      </c>
      <c r="K122" s="242">
        <v>45308</v>
      </c>
      <c r="L122" s="91" t="s">
        <v>197</v>
      </c>
      <c r="M122" s="192">
        <v>0</v>
      </c>
      <c r="N122" s="192">
        <v>3.2016228611747999</v>
      </c>
      <c r="O122" s="192">
        <v>0</v>
      </c>
      <c r="P122" s="192">
        <v>0</v>
      </c>
      <c r="Q122" s="192" t="s">
        <v>409</v>
      </c>
      <c r="R122" s="192">
        <v>0</v>
      </c>
      <c r="S122" s="192">
        <v>7</v>
      </c>
      <c r="T122" s="192" t="s">
        <v>409</v>
      </c>
      <c r="U122" s="192">
        <v>76.3</v>
      </c>
      <c r="V122" s="192">
        <v>-0.24842416461689501</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45218</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-0.46428571428571402</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t="s">
        <v>409</v>
      </c>
      <c r="L124" s="91" t="s">
        <v>201</v>
      </c>
      <c r="M124" s="192">
        <v>0</v>
      </c>
      <c r="N124" s="192">
        <v>0</v>
      </c>
      <c r="O124" s="192" t="s">
        <v>409</v>
      </c>
      <c r="P124" s="192">
        <v>0</v>
      </c>
      <c r="Q124" s="192" t="s">
        <v>409</v>
      </c>
      <c r="R124" s="192" t="s">
        <v>409</v>
      </c>
      <c r="S124" s="192" t="s">
        <v>409</v>
      </c>
      <c r="T124" s="192" t="s">
        <v>409</v>
      </c>
      <c r="U124" s="192">
        <v>19.5</v>
      </c>
      <c r="V124" s="192" t="s">
        <v>409</v>
      </c>
      <c r="W124" s="192" t="s">
        <v>409</v>
      </c>
      <c r="X124" s="192" t="s">
        <v>409</v>
      </c>
      <c r="Y124" s="192" t="s">
        <v>409</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44753</v>
      </c>
      <c r="L125" s="91" t="s">
        <v>203</v>
      </c>
      <c r="M125" s="192">
        <v>0</v>
      </c>
      <c r="N125" s="192">
        <v>0</v>
      </c>
      <c r="O125" s="192" t="s">
        <v>409</v>
      </c>
      <c r="P125" s="192">
        <v>0</v>
      </c>
      <c r="Q125" s="192" t="s">
        <v>409</v>
      </c>
      <c r="R125" s="192" t="s">
        <v>409</v>
      </c>
      <c r="S125" s="192" t="s">
        <v>409</v>
      </c>
      <c r="T125" s="192" t="s">
        <v>409</v>
      </c>
      <c r="U125" s="192">
        <v>43.3</v>
      </c>
      <c r="V125" s="192" t="s">
        <v>409</v>
      </c>
      <c r="W125" s="192" t="s">
        <v>409</v>
      </c>
      <c r="X125" s="192" t="s">
        <v>409</v>
      </c>
      <c r="Y125" s="192" t="s">
        <v>409</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0</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t="s">
        <v>409</v>
      </c>
      <c r="L126" s="91" t="s">
        <v>695</v>
      </c>
      <c r="M126" s="192">
        <v>0</v>
      </c>
      <c r="N126" s="192" t="s">
        <v>409</v>
      </c>
      <c r="O126" s="192" t="s">
        <v>409</v>
      </c>
      <c r="P126" s="192">
        <v>0</v>
      </c>
      <c r="Q126" s="192" t="s">
        <v>409</v>
      </c>
      <c r="R126" s="192" t="s">
        <v>409</v>
      </c>
      <c r="S126" s="192" t="s">
        <v>409</v>
      </c>
      <c r="T126" s="192" t="s">
        <v>409</v>
      </c>
      <c r="U126" s="192" t="s">
        <v>409</v>
      </c>
      <c r="V126" s="192" t="s">
        <v>409</v>
      </c>
      <c r="W126" s="192" t="s">
        <v>409</v>
      </c>
      <c r="X126" s="192" t="s">
        <v>409</v>
      </c>
      <c r="Y126" s="192" t="s">
        <v>409</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0</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696</v>
      </c>
      <c r="M127" s="192">
        <v>0</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3.1478810418758458</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7</v>
      </c>
      <c r="J128" s="242">
        <v>45103</v>
      </c>
      <c r="K128" s="242">
        <v>45308</v>
      </c>
      <c r="L128" s="91" t="s">
        <v>205</v>
      </c>
      <c r="M128" s="192">
        <v>0</v>
      </c>
      <c r="N128" s="192">
        <v>1.41559357911448</v>
      </c>
      <c r="O128" s="192">
        <v>0</v>
      </c>
      <c r="P128" s="192">
        <v>0</v>
      </c>
      <c r="Q128" s="192" t="s">
        <v>409</v>
      </c>
      <c r="R128" s="192">
        <v>0</v>
      </c>
      <c r="S128" s="192">
        <v>7</v>
      </c>
      <c r="T128" s="192" t="s">
        <v>409</v>
      </c>
      <c r="U128" s="192">
        <v>68.2</v>
      </c>
      <c r="V128" s="192">
        <v>0.662399468410523</v>
      </c>
      <c r="W128" s="192" t="s">
        <v>409</v>
      </c>
      <c r="X128" s="192" t="s">
        <v>409</v>
      </c>
      <c r="Y128" s="192">
        <v>-7.1428571428571397E-2</v>
      </c>
      <c r="Z128" s="192">
        <v>182.35294117647001</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0</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697</v>
      </c>
      <c r="M129" s="192">
        <v>0</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1.4875648997431188</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1.78571428571429</v>
      </c>
      <c r="J130" s="242">
        <v>45103</v>
      </c>
      <c r="K130" s="242">
        <v>45272</v>
      </c>
      <c r="L130" s="91" t="s">
        <v>206</v>
      </c>
      <c r="M130" s="192">
        <v>0</v>
      </c>
      <c r="N130" s="192">
        <v>1.2391956253307399</v>
      </c>
      <c r="O130" s="192" t="s">
        <v>409</v>
      </c>
      <c r="P130" s="192">
        <v>0</v>
      </c>
      <c r="Q130" s="192" t="s">
        <v>409</v>
      </c>
      <c r="R130" s="192">
        <v>1.78571428571429</v>
      </c>
      <c r="S130" s="192">
        <v>0</v>
      </c>
      <c r="T130" s="192" t="s">
        <v>409</v>
      </c>
      <c r="U130" s="192">
        <v>67.400000000000006</v>
      </c>
      <c r="V130" s="192" t="s">
        <v>409</v>
      </c>
      <c r="W130" s="192" t="s">
        <v>409</v>
      </c>
      <c r="X130" s="192" t="s">
        <v>409</v>
      </c>
      <c r="Y130" s="192">
        <v>3.5714285714285803E-2</v>
      </c>
      <c r="Z130" s="192">
        <v>-100</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6.6274497728877728</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10</v>
      </c>
      <c r="J131" s="242">
        <v>45103</v>
      </c>
      <c r="K131" s="242">
        <v>45307</v>
      </c>
      <c r="L131" s="91" t="s">
        <v>208</v>
      </c>
      <c r="M131" s="192">
        <v>0</v>
      </c>
      <c r="N131" s="192">
        <v>4.3923090492150196</v>
      </c>
      <c r="O131" s="192">
        <v>10</v>
      </c>
      <c r="P131" s="192">
        <v>0</v>
      </c>
      <c r="Q131" s="192" t="s">
        <v>409</v>
      </c>
      <c r="R131" s="192" t="s">
        <v>409</v>
      </c>
      <c r="S131" s="192">
        <v>6.8686868686868596</v>
      </c>
      <c r="T131" s="192" t="s">
        <v>409</v>
      </c>
      <c r="U131" s="192">
        <v>81.7</v>
      </c>
      <c r="V131" s="192">
        <v>1.44449227094462</v>
      </c>
      <c r="W131" s="192" t="s">
        <v>409</v>
      </c>
      <c r="X131" s="192" t="s">
        <v>409</v>
      </c>
      <c r="Y131" s="192" t="s">
        <v>409</v>
      </c>
      <c r="Z131" s="192">
        <v>17.171717171717098</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0</v>
      </c>
      <c r="J133" s="242">
        <v>45103</v>
      </c>
      <c r="K133" s="242">
        <v>45308</v>
      </c>
      <c r="L133" s="91" t="s">
        <v>212</v>
      </c>
      <c r="M133" s="192">
        <v>0</v>
      </c>
      <c r="N133" s="192">
        <v>1.7683894866819501</v>
      </c>
      <c r="O133" s="192">
        <v>0</v>
      </c>
      <c r="P133" s="192">
        <v>0</v>
      </c>
      <c r="Q133" s="192" t="s">
        <v>409</v>
      </c>
      <c r="R133" s="192">
        <v>0</v>
      </c>
      <c r="S133" s="192">
        <v>0</v>
      </c>
      <c r="T133" s="192" t="s">
        <v>409</v>
      </c>
      <c r="U133" s="192">
        <v>69.8</v>
      </c>
      <c r="V133" s="192">
        <v>-3.26963616249793</v>
      </c>
      <c r="W133" s="192" t="s">
        <v>409</v>
      </c>
      <c r="X133" s="192" t="s">
        <v>409</v>
      </c>
      <c r="Y133" s="192">
        <v>0</v>
      </c>
      <c r="Z133" s="192">
        <v>-22.907203114860401</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613</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0</v>
      </c>
      <c r="J135" s="242">
        <v>45103</v>
      </c>
      <c r="K135" s="242">
        <v>44753</v>
      </c>
      <c r="L135" s="91" t="s">
        <v>216</v>
      </c>
      <c r="M135" s="192">
        <v>0</v>
      </c>
      <c r="N135" s="192">
        <v>0</v>
      </c>
      <c r="O135" s="192" t="s">
        <v>409</v>
      </c>
      <c r="P135" s="192">
        <v>0</v>
      </c>
      <c r="Q135" s="192" t="s">
        <v>409</v>
      </c>
      <c r="R135" s="192">
        <v>0</v>
      </c>
      <c r="S135" s="192" t="s">
        <v>409</v>
      </c>
      <c r="T135" s="192" t="s">
        <v>409</v>
      </c>
      <c r="U135" s="192">
        <v>60.3</v>
      </c>
      <c r="V135" s="192" t="s">
        <v>409</v>
      </c>
      <c r="W135" s="192" t="s">
        <v>409</v>
      </c>
      <c r="X135" s="192" t="s">
        <v>409</v>
      </c>
      <c r="Y135" s="192">
        <v>0</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10</v>
      </c>
      <c r="J136" s="242">
        <v>44778</v>
      </c>
      <c r="K136" s="242">
        <v>45307</v>
      </c>
      <c r="L136" s="91" t="s">
        <v>218</v>
      </c>
      <c r="M136" s="192">
        <v>10</v>
      </c>
      <c r="N136" s="192">
        <v>8.3171635209031507</v>
      </c>
      <c r="O136" s="192">
        <v>10</v>
      </c>
      <c r="P136" s="192">
        <v>0</v>
      </c>
      <c r="Q136" s="192" t="s">
        <v>409</v>
      </c>
      <c r="R136" s="192">
        <v>7.1428571428571299</v>
      </c>
      <c r="S136" s="192">
        <v>7.0365997638724904</v>
      </c>
      <c r="T136" s="192" t="s">
        <v>612</v>
      </c>
      <c r="U136" s="192">
        <v>99.5</v>
      </c>
      <c r="V136" s="192">
        <v>1.2199412636462399</v>
      </c>
      <c r="W136" s="192" t="s">
        <v>409</v>
      </c>
      <c r="X136" s="192" t="s">
        <v>409</v>
      </c>
      <c r="Y136" s="192">
        <v>0.14285714285714199</v>
      </c>
      <c r="Z136" s="192">
        <v>17.591499409681202</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44753</v>
      </c>
      <c r="L137" s="91" t="s">
        <v>220</v>
      </c>
      <c r="M137" s="192">
        <v>0</v>
      </c>
      <c r="N137" s="192">
        <v>0</v>
      </c>
      <c r="O137" s="192" t="s">
        <v>409</v>
      </c>
      <c r="P137" s="192">
        <v>0</v>
      </c>
      <c r="Q137" s="192" t="s">
        <v>409</v>
      </c>
      <c r="R137" s="192" t="s">
        <v>409</v>
      </c>
      <c r="S137" s="192" t="s">
        <v>409</v>
      </c>
      <c r="T137" s="192" t="s">
        <v>409</v>
      </c>
      <c r="U137" s="192">
        <v>33</v>
      </c>
      <c r="V137" s="192" t="s">
        <v>409</v>
      </c>
      <c r="W137" s="192" t="s">
        <v>409</v>
      </c>
      <c r="X137" s="192" t="s">
        <v>409</v>
      </c>
      <c r="Y137" s="192" t="s">
        <v>409</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45294</v>
      </c>
      <c r="L138" s="91" t="s">
        <v>222</v>
      </c>
      <c r="M138" s="192">
        <v>10</v>
      </c>
      <c r="N138" s="192">
        <v>8.47151173046392</v>
      </c>
      <c r="O138" s="192">
        <v>5.5061872697408498</v>
      </c>
      <c r="P138" s="192">
        <v>0</v>
      </c>
      <c r="Q138" s="192" t="s">
        <v>409</v>
      </c>
      <c r="R138" s="192">
        <v>10</v>
      </c>
      <c r="S138" s="192">
        <v>0</v>
      </c>
      <c r="T138" s="192" t="s">
        <v>612</v>
      </c>
      <c r="U138" s="192">
        <v>100.2</v>
      </c>
      <c r="V138" s="192">
        <v>0.55061872697408498</v>
      </c>
      <c r="W138" s="192" t="s">
        <v>409</v>
      </c>
      <c r="X138" s="192" t="s">
        <v>409</v>
      </c>
      <c r="Y138" s="192">
        <v>0.53571428571428503</v>
      </c>
      <c r="Z138" s="192">
        <v>-6.8602904356534697</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45075</v>
      </c>
      <c r="L139" s="91" t="s">
        <v>224</v>
      </c>
      <c r="M139" s="192">
        <v>0</v>
      </c>
      <c r="N139" s="192">
        <v>0</v>
      </c>
      <c r="O139" s="192" t="s">
        <v>409</v>
      </c>
      <c r="P139" s="192">
        <v>0</v>
      </c>
      <c r="Q139" s="192" t="s">
        <v>409</v>
      </c>
      <c r="R139" s="192">
        <v>0</v>
      </c>
      <c r="S139" s="192">
        <v>0</v>
      </c>
      <c r="T139" s="192" t="s">
        <v>409</v>
      </c>
      <c r="U139" s="192">
        <v>58</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0</v>
      </c>
      <c r="J140" s="242">
        <v>45103</v>
      </c>
      <c r="K140" s="242">
        <v>45272</v>
      </c>
      <c r="L140" s="91" t="s">
        <v>226</v>
      </c>
      <c r="M140" s="192">
        <v>0</v>
      </c>
      <c r="N140" s="192">
        <v>0</v>
      </c>
      <c r="O140" s="192" t="s">
        <v>409</v>
      </c>
      <c r="P140" s="192">
        <v>0</v>
      </c>
      <c r="Q140" s="192" t="s">
        <v>409</v>
      </c>
      <c r="R140" s="192">
        <v>0</v>
      </c>
      <c r="S140" s="192" t="s">
        <v>409</v>
      </c>
      <c r="T140" s="192" t="s">
        <v>409</v>
      </c>
      <c r="U140" s="192">
        <v>51.3</v>
      </c>
      <c r="V140" s="192" t="s">
        <v>409</v>
      </c>
      <c r="W140" s="192" t="s">
        <v>409</v>
      </c>
      <c r="X140" s="192" t="s">
        <v>409</v>
      </c>
      <c r="Y140" s="192">
        <v>-0.14285714285714199</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0</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698</v>
      </c>
      <c r="M141" s="192">
        <v>0</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10</v>
      </c>
      <c r="J142" s="242">
        <v>44778</v>
      </c>
      <c r="K142" s="242">
        <v>45308</v>
      </c>
      <c r="L142" s="91" t="s">
        <v>228</v>
      </c>
      <c r="M142" s="192">
        <v>10</v>
      </c>
      <c r="N142" s="192">
        <v>7.1044275886399699</v>
      </c>
      <c r="O142" s="192">
        <v>0</v>
      </c>
      <c r="P142" s="192">
        <v>0</v>
      </c>
      <c r="Q142" s="192" t="s">
        <v>409</v>
      </c>
      <c r="R142" s="192" t="s">
        <v>409</v>
      </c>
      <c r="S142" s="192">
        <v>10</v>
      </c>
      <c r="T142" s="192" t="s">
        <v>612</v>
      </c>
      <c r="U142" s="192">
        <v>94</v>
      </c>
      <c r="V142" s="192">
        <v>-1.5952063778835399</v>
      </c>
      <c r="W142" s="192" t="s">
        <v>409</v>
      </c>
      <c r="X142" s="192" t="s">
        <v>409</v>
      </c>
      <c r="Y142" s="192" t="s">
        <v>409</v>
      </c>
      <c r="Z142" s="192">
        <v>50</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45103</v>
      </c>
      <c r="K143" s="242">
        <v>45142</v>
      </c>
      <c r="L143" s="91" t="s">
        <v>230</v>
      </c>
      <c r="M143" s="192">
        <v>0</v>
      </c>
      <c r="N143" s="192">
        <v>5.5609454930322801</v>
      </c>
      <c r="O143" s="192" t="s">
        <v>409</v>
      </c>
      <c r="P143" s="192">
        <v>0</v>
      </c>
      <c r="Q143" s="192" t="s">
        <v>409</v>
      </c>
      <c r="R143" s="192" t="s">
        <v>409</v>
      </c>
      <c r="S143" s="192">
        <v>0</v>
      </c>
      <c r="T143" s="192" t="s">
        <v>409</v>
      </c>
      <c r="U143" s="192">
        <v>87</v>
      </c>
      <c r="V143" s="192" t="s">
        <v>409</v>
      </c>
      <c r="W143" s="192" t="s">
        <v>409</v>
      </c>
      <c r="X143" s="192" t="s">
        <v>409</v>
      </c>
      <c r="Y143" s="192" t="s">
        <v>409</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7</v>
      </c>
      <c r="J144" s="242">
        <v>45103</v>
      </c>
      <c r="K144" s="242">
        <v>45307</v>
      </c>
      <c r="L144" s="91" t="s">
        <v>232</v>
      </c>
      <c r="M144" s="192">
        <v>0</v>
      </c>
      <c r="N144" s="192">
        <v>0</v>
      </c>
      <c r="O144" s="192" t="s">
        <v>409</v>
      </c>
      <c r="P144" s="192">
        <v>0</v>
      </c>
      <c r="Q144" s="192" t="s">
        <v>409</v>
      </c>
      <c r="R144" s="192">
        <v>0</v>
      </c>
      <c r="S144" s="192">
        <v>7</v>
      </c>
      <c r="T144" s="192" t="s">
        <v>409</v>
      </c>
      <c r="U144" s="192">
        <v>38</v>
      </c>
      <c r="V144" s="192" t="s">
        <v>409</v>
      </c>
      <c r="W144" s="192" t="s">
        <v>409</v>
      </c>
      <c r="X144" s="192" t="s">
        <v>409</v>
      </c>
      <c r="Y144" s="192">
        <v>0</v>
      </c>
      <c r="Z144" s="192">
        <v>500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5.1950829568844794</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5.71428571428571</v>
      </c>
      <c r="J145" s="242">
        <v>45103</v>
      </c>
      <c r="K145" s="242">
        <v>45308</v>
      </c>
      <c r="L145" s="91" t="s">
        <v>234</v>
      </c>
      <c r="M145" s="192">
        <v>0</v>
      </c>
      <c r="N145" s="192">
        <v>4.7230552125595304</v>
      </c>
      <c r="O145" s="192">
        <v>0</v>
      </c>
      <c r="P145" s="192">
        <v>0</v>
      </c>
      <c r="Q145" s="192" t="s">
        <v>409</v>
      </c>
      <c r="R145" s="192">
        <v>0</v>
      </c>
      <c r="S145" s="192">
        <v>5.71428571428571</v>
      </c>
      <c r="T145" s="192" t="s">
        <v>409</v>
      </c>
      <c r="U145" s="192">
        <v>83.2</v>
      </c>
      <c r="V145" s="192">
        <v>0.77072295152568304</v>
      </c>
      <c r="W145" s="192" t="s">
        <v>409</v>
      </c>
      <c r="X145" s="192" t="s">
        <v>409</v>
      </c>
      <c r="Y145" s="192">
        <v>0</v>
      </c>
      <c r="Z145" s="192">
        <v>14.285714285714199</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45034</v>
      </c>
      <c r="L147" s="91" t="s">
        <v>238</v>
      </c>
      <c r="M147" s="192">
        <v>0</v>
      </c>
      <c r="N147" s="192">
        <v>0</v>
      </c>
      <c r="O147" s="192" t="s">
        <v>409</v>
      </c>
      <c r="P147" s="192">
        <v>0</v>
      </c>
      <c r="Q147" s="192" t="s">
        <v>409</v>
      </c>
      <c r="R147" s="192" t="s">
        <v>409</v>
      </c>
      <c r="S147" s="192">
        <v>0</v>
      </c>
      <c r="T147" s="192" t="s">
        <v>409</v>
      </c>
      <c r="U147" s="192">
        <v>60.3</v>
      </c>
      <c r="V147" s="192" t="s">
        <v>409</v>
      </c>
      <c r="W147" s="192" t="s">
        <v>409</v>
      </c>
      <c r="X147" s="192" t="s">
        <v>409</v>
      </c>
      <c r="Y147" s="192" t="s">
        <v>409</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0</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699</v>
      </c>
      <c r="M148" s="192">
        <v>0</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10</v>
      </c>
      <c r="J149" s="242">
        <v>44778</v>
      </c>
      <c r="K149" s="242">
        <v>45308</v>
      </c>
      <c r="L149" s="91" t="s">
        <v>240</v>
      </c>
      <c r="M149" s="192">
        <v>10</v>
      </c>
      <c r="N149" s="192">
        <v>6.9721291233021701</v>
      </c>
      <c r="O149" s="192">
        <v>10</v>
      </c>
      <c r="P149" s="192">
        <v>10</v>
      </c>
      <c r="Q149" s="192" t="s">
        <v>409</v>
      </c>
      <c r="R149" s="192">
        <v>1.78571428571427</v>
      </c>
      <c r="S149" s="192">
        <v>10</v>
      </c>
      <c r="T149" s="192" t="s">
        <v>612</v>
      </c>
      <c r="U149" s="192">
        <v>93.4</v>
      </c>
      <c r="V149" s="192">
        <v>1.5121872271613901</v>
      </c>
      <c r="W149" s="192" t="s">
        <v>826</v>
      </c>
      <c r="X149" s="192" t="s">
        <v>409</v>
      </c>
      <c r="Y149" s="192">
        <v>3.5714285714285497E-2</v>
      </c>
      <c r="Z149" s="192">
        <v>31.645569620253099</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0</v>
      </c>
      <c r="J150" s="242">
        <v>44778</v>
      </c>
      <c r="K150" s="242">
        <v>44753</v>
      </c>
      <c r="L150" s="91" t="s">
        <v>242</v>
      </c>
      <c r="M150" s="192">
        <v>10</v>
      </c>
      <c r="N150" s="192">
        <v>7.9864173575586497</v>
      </c>
      <c r="O150" s="192">
        <v>0</v>
      </c>
      <c r="P150" s="192">
        <v>0</v>
      </c>
      <c r="Q150" s="192" t="s">
        <v>409</v>
      </c>
      <c r="R150" s="192" t="s">
        <v>409</v>
      </c>
      <c r="S150" s="192">
        <v>0</v>
      </c>
      <c r="T150" s="192" t="s">
        <v>612</v>
      </c>
      <c r="U150" s="192">
        <v>98</v>
      </c>
      <c r="V150" s="192">
        <v>-0.232877320435284</v>
      </c>
      <c r="W150" s="192" t="s">
        <v>409</v>
      </c>
      <c r="X150" s="192" t="s">
        <v>409</v>
      </c>
      <c r="Y150" s="192" t="s">
        <v>409</v>
      </c>
      <c r="Z150" s="192">
        <v>-2.2540983606557301</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4.9570389308612839</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7</v>
      </c>
      <c r="J151" s="242">
        <v>44860</v>
      </c>
      <c r="K151" s="242">
        <v>45307</v>
      </c>
      <c r="L151" s="91" t="s">
        <v>244</v>
      </c>
      <c r="M151" s="192">
        <v>0</v>
      </c>
      <c r="N151" s="192">
        <v>3.5103192802963399</v>
      </c>
      <c r="O151" s="192" t="s">
        <v>409</v>
      </c>
      <c r="P151" s="192">
        <v>0</v>
      </c>
      <c r="Q151" s="192" t="s">
        <v>409</v>
      </c>
      <c r="R151" s="192">
        <v>0</v>
      </c>
      <c r="S151" s="192">
        <v>7</v>
      </c>
      <c r="T151" s="192" t="s">
        <v>409</v>
      </c>
      <c r="U151" s="192">
        <v>77.7</v>
      </c>
      <c r="V151" s="192" t="s">
        <v>409</v>
      </c>
      <c r="W151" s="192" t="s">
        <v>409</v>
      </c>
      <c r="X151" s="192" t="s">
        <v>409</v>
      </c>
      <c r="Y151" s="192">
        <v>-0.25</v>
      </c>
      <c r="Z151" s="192">
        <v>33.3333333333333</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0</v>
      </c>
      <c r="J153" s="242">
        <v>45103</v>
      </c>
      <c r="K153" s="242">
        <v>45294</v>
      </c>
      <c r="L153" s="91" t="s">
        <v>248</v>
      </c>
      <c r="M153" s="192">
        <v>0</v>
      </c>
      <c r="N153" s="192">
        <v>0</v>
      </c>
      <c r="O153" s="192" t="s">
        <v>409</v>
      </c>
      <c r="P153" s="192">
        <v>0</v>
      </c>
      <c r="Q153" s="192" t="s">
        <v>409</v>
      </c>
      <c r="R153" s="192">
        <v>0</v>
      </c>
      <c r="S153" s="192" t="s">
        <v>409</v>
      </c>
      <c r="T153" s="192" t="s">
        <v>409</v>
      </c>
      <c r="U153" s="192">
        <v>14.5</v>
      </c>
      <c r="V153" s="192" t="s">
        <v>409</v>
      </c>
      <c r="W153" s="192" t="s">
        <v>409</v>
      </c>
      <c r="X153" s="192" t="s">
        <v>409</v>
      </c>
      <c r="Y153" s="192">
        <v>0</v>
      </c>
      <c r="Z153" s="192" t="s">
        <v>409</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5.3320671602197249</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7</v>
      </c>
      <c r="J154" s="242">
        <v>45103</v>
      </c>
      <c r="K154" s="242">
        <v>45307</v>
      </c>
      <c r="L154" s="91" t="s">
        <v>250</v>
      </c>
      <c r="M154" s="192">
        <v>0</v>
      </c>
      <c r="N154" s="192">
        <v>4.0615628858705204</v>
      </c>
      <c r="O154" s="192">
        <v>0</v>
      </c>
      <c r="P154" s="192">
        <v>0</v>
      </c>
      <c r="Q154" s="192" t="s">
        <v>409</v>
      </c>
      <c r="R154" s="192">
        <v>0</v>
      </c>
      <c r="S154" s="192">
        <v>7</v>
      </c>
      <c r="T154" s="192" t="s">
        <v>409</v>
      </c>
      <c r="U154" s="192">
        <v>80.2</v>
      </c>
      <c r="V154" s="192">
        <v>0.70341284589195097</v>
      </c>
      <c r="W154" s="192" t="s">
        <v>409</v>
      </c>
      <c r="X154" s="192" t="s">
        <v>409</v>
      </c>
      <c r="Y154" s="192">
        <v>0</v>
      </c>
      <c r="Z154" s="192">
        <v>500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0</v>
      </c>
      <c r="J156" s="242">
        <v>45103</v>
      </c>
      <c r="K156" s="242">
        <v>44966</v>
      </c>
      <c r="L156" s="91" t="s">
        <v>254</v>
      </c>
      <c r="M156" s="192">
        <v>0</v>
      </c>
      <c r="N156" s="192">
        <v>0</v>
      </c>
      <c r="O156" s="192" t="s">
        <v>409</v>
      </c>
      <c r="P156" s="192">
        <v>0</v>
      </c>
      <c r="Q156" s="192" t="s">
        <v>409</v>
      </c>
      <c r="R156" s="192">
        <v>0</v>
      </c>
      <c r="S156" s="192" t="s">
        <v>409</v>
      </c>
      <c r="T156" s="192" t="s">
        <v>409</v>
      </c>
      <c r="U156" s="192">
        <v>16.7</v>
      </c>
      <c r="V156" s="192" t="s">
        <v>409</v>
      </c>
      <c r="W156" s="192" t="s">
        <v>409</v>
      </c>
      <c r="X156" s="192" t="s">
        <v>409</v>
      </c>
      <c r="Y156" s="192">
        <v>0</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45294</v>
      </c>
      <c r="L157" s="91" t="s">
        <v>256</v>
      </c>
      <c r="M157" s="192">
        <v>0</v>
      </c>
      <c r="N157" s="192">
        <v>0</v>
      </c>
      <c r="O157" s="192" t="s">
        <v>409</v>
      </c>
      <c r="P157" s="192">
        <v>0</v>
      </c>
      <c r="Q157" s="192" t="s">
        <v>409</v>
      </c>
      <c r="R157" s="192">
        <v>0</v>
      </c>
      <c r="S157" s="192" t="s">
        <v>409</v>
      </c>
      <c r="T157" s="192" t="s">
        <v>409</v>
      </c>
      <c r="U157" s="192">
        <v>48.7</v>
      </c>
      <c r="V157" s="192" t="s">
        <v>409</v>
      </c>
      <c r="W157" s="192" t="s">
        <v>409</v>
      </c>
      <c r="X157" s="192" t="s">
        <v>409</v>
      </c>
      <c r="Y157" s="192">
        <v>0</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45307</v>
      </c>
      <c r="L158" s="91" t="s">
        <v>258</v>
      </c>
      <c r="M158" s="192">
        <v>0</v>
      </c>
      <c r="N158" s="192">
        <v>6.2003880754983198</v>
      </c>
      <c r="O158" s="192">
        <v>10</v>
      </c>
      <c r="P158" s="192">
        <v>0</v>
      </c>
      <c r="Q158" s="192" t="s">
        <v>409</v>
      </c>
      <c r="R158" s="192">
        <v>0</v>
      </c>
      <c r="S158" s="192">
        <v>0</v>
      </c>
      <c r="T158" s="192" t="s">
        <v>409</v>
      </c>
      <c r="U158" s="192">
        <v>89.9</v>
      </c>
      <c r="V158" s="192">
        <v>1.1060895414591101</v>
      </c>
      <c r="W158" s="192" t="s">
        <v>409</v>
      </c>
      <c r="X158" s="192" t="s">
        <v>409</v>
      </c>
      <c r="Y158" s="192">
        <v>0</v>
      </c>
      <c r="Z158" s="192">
        <v>-21.632653061224399</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0</v>
      </c>
      <c r="J159" s="242">
        <v>45103</v>
      </c>
      <c r="K159" s="242">
        <v>45294</v>
      </c>
      <c r="L159" s="91" t="s">
        <v>260</v>
      </c>
      <c r="M159" s="192">
        <v>0</v>
      </c>
      <c r="N159" s="192">
        <v>0</v>
      </c>
      <c r="O159" s="192" t="s">
        <v>409</v>
      </c>
      <c r="P159" s="192">
        <v>0</v>
      </c>
      <c r="Q159" s="192" t="s">
        <v>409</v>
      </c>
      <c r="R159" s="192">
        <v>0</v>
      </c>
      <c r="S159" s="192">
        <v>0</v>
      </c>
      <c r="T159" s="192" t="s">
        <v>409</v>
      </c>
      <c r="U159" s="192">
        <v>48.7</v>
      </c>
      <c r="V159" s="192" t="s">
        <v>409</v>
      </c>
      <c r="W159" s="192" t="s">
        <v>409</v>
      </c>
      <c r="X159" s="192" t="s">
        <v>409</v>
      </c>
      <c r="Y159" s="192">
        <v>0</v>
      </c>
      <c r="Z159" s="192">
        <v>-100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2.9856986775291761</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3.5714285714285601</v>
      </c>
      <c r="J160" s="242">
        <v>45103</v>
      </c>
      <c r="K160" s="242">
        <v>45294</v>
      </c>
      <c r="L160" s="91" t="s">
        <v>262</v>
      </c>
      <c r="M160" s="192">
        <v>0</v>
      </c>
      <c r="N160" s="192">
        <v>2.4960310460398598</v>
      </c>
      <c r="O160" s="192">
        <v>0</v>
      </c>
      <c r="P160" s="192">
        <v>0</v>
      </c>
      <c r="Q160" s="192" t="s">
        <v>409</v>
      </c>
      <c r="R160" s="192">
        <v>3.5714285714285601</v>
      </c>
      <c r="S160" s="192">
        <v>0</v>
      </c>
      <c r="T160" s="192" t="s">
        <v>409</v>
      </c>
      <c r="U160" s="192">
        <v>73.099999999999994</v>
      </c>
      <c r="V160" s="192">
        <v>-9.5630802307244897E-2</v>
      </c>
      <c r="W160" s="192" t="s">
        <v>409</v>
      </c>
      <c r="X160" s="192" t="s">
        <v>409</v>
      </c>
      <c r="Y160" s="192">
        <v>7.1428571428571397E-2</v>
      </c>
      <c r="Z160" s="192">
        <v>-4</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0</v>
      </c>
      <c r="J161" s="242">
        <v>45103</v>
      </c>
      <c r="K161" s="242">
        <v>45308</v>
      </c>
      <c r="L161" s="91" t="s">
        <v>264</v>
      </c>
      <c r="M161" s="192">
        <v>0</v>
      </c>
      <c r="N161" s="192">
        <v>3.5323690245193098</v>
      </c>
      <c r="O161" s="192">
        <v>0</v>
      </c>
      <c r="P161" s="192">
        <v>0</v>
      </c>
      <c r="Q161" s="192" t="s">
        <v>409</v>
      </c>
      <c r="R161" s="192">
        <v>0</v>
      </c>
      <c r="S161" s="192">
        <v>0</v>
      </c>
      <c r="T161" s="192" t="s">
        <v>409</v>
      </c>
      <c r="U161" s="192">
        <v>77.8</v>
      </c>
      <c r="V161" s="192">
        <v>-0.270966910748283</v>
      </c>
      <c r="W161" s="192" t="s">
        <v>409</v>
      </c>
      <c r="X161" s="192" t="s">
        <v>409</v>
      </c>
      <c r="Y161" s="192">
        <v>-7.1428571428571605E-2</v>
      </c>
      <c r="Z161" s="192">
        <v>-39.888682745825598</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10</v>
      </c>
      <c r="J163" s="242">
        <v>44778</v>
      </c>
      <c r="K163" s="242">
        <v>45307</v>
      </c>
      <c r="L163" s="91" t="s">
        <v>268</v>
      </c>
      <c r="M163" s="192">
        <v>10</v>
      </c>
      <c r="N163" s="192">
        <v>3.5985182571882102</v>
      </c>
      <c r="O163" s="192">
        <v>10</v>
      </c>
      <c r="P163" s="192">
        <v>0</v>
      </c>
      <c r="Q163" s="192" t="s">
        <v>409</v>
      </c>
      <c r="R163" s="192">
        <v>0</v>
      </c>
      <c r="S163" s="192">
        <v>0</v>
      </c>
      <c r="T163" s="192" t="s">
        <v>613</v>
      </c>
      <c r="U163" s="192">
        <v>78.099999999999994</v>
      </c>
      <c r="V163" s="192">
        <v>1.0962662836149799</v>
      </c>
      <c r="W163" s="192" t="s">
        <v>409</v>
      </c>
      <c r="X163" s="192" t="s">
        <v>409</v>
      </c>
      <c r="Y163" s="192">
        <v>-0.17857142857142799</v>
      </c>
      <c r="Z163" s="192">
        <v>-38.775510204081598</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7</v>
      </c>
      <c r="J164" s="242">
        <v>45103</v>
      </c>
      <c r="K164" s="242">
        <v>45307</v>
      </c>
      <c r="L164" s="91" t="s">
        <v>270</v>
      </c>
      <c r="M164" s="192">
        <v>0</v>
      </c>
      <c r="N164" s="192">
        <v>0</v>
      </c>
      <c r="O164" s="192" t="s">
        <v>409</v>
      </c>
      <c r="P164" s="192">
        <v>0</v>
      </c>
      <c r="Q164" s="192" t="s">
        <v>409</v>
      </c>
      <c r="R164" s="192" t="s">
        <v>409</v>
      </c>
      <c r="S164" s="192">
        <v>7</v>
      </c>
      <c r="T164" s="192" t="s">
        <v>409</v>
      </c>
      <c r="U164" s="192">
        <v>45.2</v>
      </c>
      <c r="V164" s="192" t="s">
        <v>409</v>
      </c>
      <c r="W164" s="192" t="s">
        <v>409</v>
      </c>
      <c r="X164" s="192" t="s">
        <v>409</v>
      </c>
      <c r="Y164" s="192" t="s">
        <v>409</v>
      </c>
      <c r="Z164" s="192">
        <v>500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0</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0</v>
      </c>
      <c r="J165" s="242">
        <v>44887</v>
      </c>
      <c r="K165" s="242">
        <v>45308</v>
      </c>
      <c r="L165" s="91" t="s">
        <v>700</v>
      </c>
      <c r="M165" s="192">
        <v>0</v>
      </c>
      <c r="N165" s="192" t="s">
        <v>409</v>
      </c>
      <c r="O165" s="192">
        <v>0</v>
      </c>
      <c r="P165" s="192">
        <v>0</v>
      </c>
      <c r="Q165" s="192" t="s">
        <v>409</v>
      </c>
      <c r="R165" s="192">
        <v>0</v>
      </c>
      <c r="S165" s="192">
        <v>0</v>
      </c>
      <c r="T165" s="192" t="s">
        <v>409</v>
      </c>
      <c r="U165" s="192" t="s">
        <v>409</v>
      </c>
      <c r="V165" s="192">
        <v>-0.91676113408048299</v>
      </c>
      <c r="W165" s="192" t="s">
        <v>409</v>
      </c>
      <c r="X165" s="192" t="s">
        <v>409</v>
      </c>
      <c r="Y165" s="192">
        <v>0</v>
      </c>
      <c r="Z165" s="192">
        <v>-1.26582278481012</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45103</v>
      </c>
      <c r="K166" s="242">
        <v>45203</v>
      </c>
      <c r="L166" s="91" t="s">
        <v>271</v>
      </c>
      <c r="M166" s="192">
        <v>0</v>
      </c>
      <c r="N166" s="192">
        <v>5.5609454930322801</v>
      </c>
      <c r="O166" s="192" t="s">
        <v>409</v>
      </c>
      <c r="P166" s="192">
        <v>0</v>
      </c>
      <c r="Q166" s="192" t="s">
        <v>409</v>
      </c>
      <c r="R166" s="192">
        <v>0</v>
      </c>
      <c r="S166" s="192">
        <v>0</v>
      </c>
      <c r="T166" s="192" t="s">
        <v>409</v>
      </c>
      <c r="U166" s="192">
        <v>87</v>
      </c>
      <c r="V166" s="192" t="s">
        <v>409</v>
      </c>
      <c r="W166" s="192" t="s">
        <v>409</v>
      </c>
      <c r="X166" s="192" t="s">
        <v>409</v>
      </c>
      <c r="Y166" s="192">
        <v>-0.107142857142857</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0</v>
      </c>
      <c r="J167" s="242">
        <v>45103</v>
      </c>
      <c r="K167" s="242">
        <v>45142</v>
      </c>
      <c r="L167" s="91" t="s">
        <v>273</v>
      </c>
      <c r="M167" s="192">
        <v>0</v>
      </c>
      <c r="N167" s="192">
        <v>0</v>
      </c>
      <c r="O167" s="192" t="s">
        <v>409</v>
      </c>
      <c r="P167" s="192">
        <v>0</v>
      </c>
      <c r="Q167" s="192" t="s">
        <v>409</v>
      </c>
      <c r="R167" s="192">
        <v>0</v>
      </c>
      <c r="S167" s="192" t="s">
        <v>409</v>
      </c>
      <c r="T167" s="192" t="s">
        <v>409</v>
      </c>
      <c r="U167" s="192">
        <v>25.7</v>
      </c>
      <c r="V167" s="192" t="s">
        <v>409</v>
      </c>
      <c r="W167" s="192" t="s">
        <v>409</v>
      </c>
      <c r="X167" s="192" t="s">
        <v>409</v>
      </c>
      <c r="Y167" s="192">
        <v>0</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45259</v>
      </c>
      <c r="L168" s="91" t="s">
        <v>275</v>
      </c>
      <c r="M168" s="192">
        <v>0</v>
      </c>
      <c r="N168" s="192">
        <v>0.42335508908096697</v>
      </c>
      <c r="O168" s="192" t="s">
        <v>409</v>
      </c>
      <c r="P168" s="192">
        <v>0</v>
      </c>
      <c r="Q168" s="192" t="s">
        <v>409</v>
      </c>
      <c r="R168" s="192">
        <v>0</v>
      </c>
      <c r="S168" s="192">
        <v>0</v>
      </c>
      <c r="T168" s="192" t="s">
        <v>409</v>
      </c>
      <c r="U168" s="192">
        <v>63.7</v>
      </c>
      <c r="V168" s="192" t="s">
        <v>409</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45145</v>
      </c>
      <c r="K169" s="242">
        <v>45308</v>
      </c>
      <c r="L169" s="91" t="s">
        <v>701</v>
      </c>
      <c r="M169" s="192">
        <v>10</v>
      </c>
      <c r="N169" s="192">
        <v>5.7593931910389804</v>
      </c>
      <c r="O169" s="192">
        <v>10</v>
      </c>
      <c r="P169" s="192">
        <v>0</v>
      </c>
      <c r="Q169" s="192">
        <v>10</v>
      </c>
      <c r="R169" s="192">
        <v>10</v>
      </c>
      <c r="S169" s="192">
        <v>10</v>
      </c>
      <c r="T169" s="192" t="s">
        <v>612</v>
      </c>
      <c r="U169" s="192">
        <v>87.9</v>
      </c>
      <c r="V169" s="192">
        <v>3.1354880582659801</v>
      </c>
      <c r="W169" s="192" t="s">
        <v>409</v>
      </c>
      <c r="X169" s="192" t="s">
        <v>850</v>
      </c>
      <c r="Y169" s="192">
        <v>0.32142857142857101</v>
      </c>
      <c r="Z169" s="192">
        <v>203.51758793969799</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0</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702</v>
      </c>
      <c r="M170" s="192">
        <v>0</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44753</v>
      </c>
      <c r="L171" s="91" t="s">
        <v>277</v>
      </c>
      <c r="M171" s="192">
        <v>0</v>
      </c>
      <c r="N171" s="192">
        <v>0</v>
      </c>
      <c r="O171" s="192" t="s">
        <v>409</v>
      </c>
      <c r="P171" s="192">
        <v>0</v>
      </c>
      <c r="Q171" s="192" t="s">
        <v>409</v>
      </c>
      <c r="R171" s="192" t="s">
        <v>409</v>
      </c>
      <c r="S171" s="192" t="s">
        <v>409</v>
      </c>
      <c r="T171" s="192" t="s">
        <v>409</v>
      </c>
      <c r="U171" s="192">
        <v>40.5</v>
      </c>
      <c r="V171" s="192" t="s">
        <v>409</v>
      </c>
      <c r="W171" s="192" t="s">
        <v>409</v>
      </c>
      <c r="X171" s="192" t="s">
        <v>409</v>
      </c>
      <c r="Y171" s="192" t="s">
        <v>409</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0</v>
      </c>
      <c r="J172" s="242">
        <v>45103</v>
      </c>
      <c r="K172" s="242">
        <v>45142</v>
      </c>
      <c r="L172" s="91" t="s">
        <v>279</v>
      </c>
      <c r="M172" s="192">
        <v>0</v>
      </c>
      <c r="N172" s="192">
        <v>0</v>
      </c>
      <c r="O172" s="192" t="s">
        <v>409</v>
      </c>
      <c r="P172" s="192">
        <v>0</v>
      </c>
      <c r="Q172" s="192" t="s">
        <v>409</v>
      </c>
      <c r="R172" s="192">
        <v>0</v>
      </c>
      <c r="S172" s="192" t="s">
        <v>409</v>
      </c>
      <c r="T172" s="192" t="s">
        <v>409</v>
      </c>
      <c r="U172" s="192">
        <v>53</v>
      </c>
      <c r="V172" s="192" t="s">
        <v>409</v>
      </c>
      <c r="W172" s="192" t="s">
        <v>409</v>
      </c>
      <c r="X172" s="192" t="s">
        <v>409</v>
      </c>
      <c r="Y172" s="192">
        <v>0</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5.9142703645653594</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8.3845094746386106</v>
      </c>
      <c r="J173" s="242">
        <v>45103</v>
      </c>
      <c r="K173" s="242">
        <v>45307</v>
      </c>
      <c r="L173" s="91" t="s">
        <v>281</v>
      </c>
      <c r="M173" s="192">
        <v>0</v>
      </c>
      <c r="N173" s="192">
        <v>4.1718116069853597</v>
      </c>
      <c r="O173" s="192">
        <v>8.3845094746386106</v>
      </c>
      <c r="P173" s="192">
        <v>0</v>
      </c>
      <c r="Q173" s="192" t="s">
        <v>409</v>
      </c>
      <c r="R173" s="192">
        <v>0</v>
      </c>
      <c r="S173" s="192">
        <v>5.28301886792452</v>
      </c>
      <c r="T173" s="192" t="s">
        <v>409</v>
      </c>
      <c r="U173" s="192">
        <v>80.7</v>
      </c>
      <c r="V173" s="192">
        <v>0.83845094746386095</v>
      </c>
      <c r="W173" s="192" t="s">
        <v>409</v>
      </c>
      <c r="X173" s="192" t="s">
        <v>409</v>
      </c>
      <c r="Y173" s="192">
        <v>0</v>
      </c>
      <c r="Z173" s="192">
        <v>13.207547169811299</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2.8424736192244824</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1.78571428571427</v>
      </c>
      <c r="J174" s="242">
        <v>45103</v>
      </c>
      <c r="K174" s="242">
        <v>45294</v>
      </c>
      <c r="L174" s="91" t="s">
        <v>283</v>
      </c>
      <c r="M174" s="192">
        <v>0</v>
      </c>
      <c r="N174" s="192">
        <v>4.5246075145528302</v>
      </c>
      <c r="O174" s="192" t="s">
        <v>409</v>
      </c>
      <c r="P174" s="192">
        <v>0</v>
      </c>
      <c r="Q174" s="192" t="s">
        <v>409</v>
      </c>
      <c r="R174" s="192">
        <v>1.78571428571427</v>
      </c>
      <c r="S174" s="192">
        <v>0</v>
      </c>
      <c r="T174" s="192" t="s">
        <v>409</v>
      </c>
      <c r="U174" s="192">
        <v>82.3</v>
      </c>
      <c r="V174" s="192" t="s">
        <v>409</v>
      </c>
      <c r="W174" s="192" t="s">
        <v>409</v>
      </c>
      <c r="X174" s="192" t="s">
        <v>409</v>
      </c>
      <c r="Y174" s="192">
        <v>3.5714285714285497E-2</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45103</v>
      </c>
      <c r="K175" s="242">
        <v>45259</v>
      </c>
      <c r="L175" s="91" t="s">
        <v>285</v>
      </c>
      <c r="M175" s="192">
        <v>0</v>
      </c>
      <c r="N175" s="192">
        <v>0.77615099664843701</v>
      </c>
      <c r="O175" s="192" t="s">
        <v>409</v>
      </c>
      <c r="P175" s="192">
        <v>0</v>
      </c>
      <c r="Q175" s="192" t="s">
        <v>409</v>
      </c>
      <c r="R175" s="192">
        <v>0</v>
      </c>
      <c r="S175" s="192">
        <v>0</v>
      </c>
      <c r="T175" s="192" t="s">
        <v>409</v>
      </c>
      <c r="U175" s="192">
        <v>65.3</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45145</v>
      </c>
      <c r="K176" s="242">
        <v>45308</v>
      </c>
      <c r="L176" s="91" t="s">
        <v>287</v>
      </c>
      <c r="M176" s="192">
        <v>10</v>
      </c>
      <c r="N176" s="192">
        <v>9.7944963838419401</v>
      </c>
      <c r="O176" s="192">
        <v>10</v>
      </c>
      <c r="P176" s="192">
        <v>10</v>
      </c>
      <c r="Q176" s="192" t="s">
        <v>409</v>
      </c>
      <c r="R176" s="192">
        <v>10</v>
      </c>
      <c r="S176" s="192">
        <v>0</v>
      </c>
      <c r="T176" s="192" t="s">
        <v>612</v>
      </c>
      <c r="U176" s="192">
        <v>106.2</v>
      </c>
      <c r="V176" s="192">
        <v>1.5940762963573101</v>
      </c>
      <c r="W176" s="192" t="s">
        <v>827</v>
      </c>
      <c r="X176" s="192" t="s">
        <v>409</v>
      </c>
      <c r="Y176" s="192">
        <v>0.39285714285714202</v>
      </c>
      <c r="Z176" s="192">
        <v>-10.821382007822599</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0</v>
      </c>
      <c r="J177" s="242">
        <v>45103</v>
      </c>
      <c r="K177" s="242">
        <v>45308</v>
      </c>
      <c r="L177" s="91" t="s">
        <v>289</v>
      </c>
      <c r="M177" s="192">
        <v>0</v>
      </c>
      <c r="N177" s="192">
        <v>2.1432351384723898</v>
      </c>
      <c r="O177" s="192">
        <v>0</v>
      </c>
      <c r="P177" s="192">
        <v>0</v>
      </c>
      <c r="Q177" s="192" t="s">
        <v>409</v>
      </c>
      <c r="R177" s="192">
        <v>0</v>
      </c>
      <c r="S177" s="192">
        <v>0</v>
      </c>
      <c r="T177" s="192" t="s">
        <v>409</v>
      </c>
      <c r="U177" s="192">
        <v>71.5</v>
      </c>
      <c r="V177" s="192">
        <v>-0.40195322775376602</v>
      </c>
      <c r="W177" s="192" t="s">
        <v>409</v>
      </c>
      <c r="X177" s="192" t="s">
        <v>409</v>
      </c>
      <c r="Y177" s="192">
        <v>0</v>
      </c>
      <c r="Z177" s="192">
        <v>-22.580645161290299</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7</v>
      </c>
      <c r="J178" s="242">
        <v>45103</v>
      </c>
      <c r="K178" s="242">
        <v>45272</v>
      </c>
      <c r="L178" s="91" t="s">
        <v>291</v>
      </c>
      <c r="M178" s="192">
        <v>0</v>
      </c>
      <c r="N178" s="192">
        <v>0</v>
      </c>
      <c r="O178" s="192" t="s">
        <v>409</v>
      </c>
      <c r="P178" s="192">
        <v>0</v>
      </c>
      <c r="Q178" s="192" t="s">
        <v>409</v>
      </c>
      <c r="R178" s="192">
        <v>7</v>
      </c>
      <c r="S178" s="192" t="s">
        <v>409</v>
      </c>
      <c r="T178" s="192" t="s">
        <v>409</v>
      </c>
      <c r="U178" s="192">
        <v>25.5</v>
      </c>
      <c r="V178" s="192" t="s">
        <v>409</v>
      </c>
      <c r="W178" s="192" t="s">
        <v>409</v>
      </c>
      <c r="X178" s="192" t="s">
        <v>409</v>
      </c>
      <c r="Y178" s="192">
        <v>0.14285714285714199</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t="s">
        <v>409</v>
      </c>
      <c r="T179" s="192" t="s">
        <v>613</v>
      </c>
      <c r="U179" s="192">
        <v>79.599999999999994</v>
      </c>
      <c r="V179" s="192" t="s">
        <v>409</v>
      </c>
      <c r="W179" s="192" t="s">
        <v>409</v>
      </c>
      <c r="X179" s="192" t="s">
        <v>409</v>
      </c>
      <c r="Y179" s="192" t="s">
        <v>409</v>
      </c>
      <c r="Z179" s="192" t="s">
        <v>409</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5.5030099687191951</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7</v>
      </c>
      <c r="J180" s="242">
        <v>45103</v>
      </c>
      <c r="K180" s="242">
        <v>45272</v>
      </c>
      <c r="L180" s="91" t="s">
        <v>295</v>
      </c>
      <c r="M180" s="192">
        <v>0</v>
      </c>
      <c r="N180" s="192">
        <v>4.3261598165461201</v>
      </c>
      <c r="O180" s="192">
        <v>0</v>
      </c>
      <c r="P180" s="192">
        <v>0</v>
      </c>
      <c r="Q180" s="192" t="s">
        <v>409</v>
      </c>
      <c r="R180" s="192">
        <v>7</v>
      </c>
      <c r="S180" s="192">
        <v>0</v>
      </c>
      <c r="T180" s="192" t="s">
        <v>409</v>
      </c>
      <c r="U180" s="192">
        <v>81.400000000000006</v>
      </c>
      <c r="V180" s="192">
        <v>1.2372924328691901</v>
      </c>
      <c r="W180" s="192" t="s">
        <v>409</v>
      </c>
      <c r="X180" s="192" t="s">
        <v>409</v>
      </c>
      <c r="Y180" s="192">
        <v>0.14285714285714199</v>
      </c>
      <c r="Z180" s="192">
        <v>-100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0</v>
      </c>
      <c r="J181" s="242">
        <v>45103</v>
      </c>
      <c r="K181" s="242">
        <v>45308</v>
      </c>
      <c r="L181" s="91" t="s">
        <v>297</v>
      </c>
      <c r="M181" s="192">
        <v>0</v>
      </c>
      <c r="N181" s="192">
        <v>1.6581407655671101</v>
      </c>
      <c r="O181" s="192">
        <v>0</v>
      </c>
      <c r="P181" s="192">
        <v>0</v>
      </c>
      <c r="Q181" s="192" t="s">
        <v>409</v>
      </c>
      <c r="R181" s="192" t="s">
        <v>409</v>
      </c>
      <c r="S181" s="192">
        <v>0</v>
      </c>
      <c r="T181" s="192" t="s">
        <v>409</v>
      </c>
      <c r="U181" s="192">
        <v>69.3</v>
      </c>
      <c r="V181" s="192">
        <v>-1.9666372581812199</v>
      </c>
      <c r="W181" s="192" t="s">
        <v>409</v>
      </c>
      <c r="X181" s="192" t="s">
        <v>409</v>
      </c>
      <c r="Y181" s="192" t="s">
        <v>409</v>
      </c>
      <c r="Z181" s="192">
        <v>-74.468085106382901</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0</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703</v>
      </c>
      <c r="M182" s="192">
        <v>0</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0</v>
      </c>
      <c r="J183" s="242">
        <v>45103</v>
      </c>
      <c r="K183" s="242">
        <v>44753</v>
      </c>
      <c r="L183" s="91" t="s">
        <v>299</v>
      </c>
      <c r="M183" s="192">
        <v>10</v>
      </c>
      <c r="N183" s="192">
        <v>10</v>
      </c>
      <c r="O183" s="192">
        <v>0</v>
      </c>
      <c r="P183" s="192">
        <v>0</v>
      </c>
      <c r="Q183" s="192" t="s">
        <v>409</v>
      </c>
      <c r="R183" s="192">
        <v>0</v>
      </c>
      <c r="S183" s="192">
        <v>0</v>
      </c>
      <c r="T183" s="192" t="s">
        <v>612</v>
      </c>
      <c r="U183" s="192">
        <v>111.9</v>
      </c>
      <c r="V183" s="192">
        <v>-0.120845794387533</v>
      </c>
      <c r="W183" s="192" t="s">
        <v>409</v>
      </c>
      <c r="X183" s="192" t="s">
        <v>409</v>
      </c>
      <c r="Y183" s="192">
        <v>0</v>
      </c>
      <c r="Z183" s="192">
        <v>-7.6086956521739104</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0</v>
      </c>
      <c r="J184" s="242">
        <v>45103</v>
      </c>
      <c r="K184" s="242">
        <v>45142</v>
      </c>
      <c r="L184" s="91" t="s">
        <v>301</v>
      </c>
      <c r="M184" s="192">
        <v>0</v>
      </c>
      <c r="N184" s="192">
        <v>1.3494443464455801</v>
      </c>
      <c r="O184" s="192" t="s">
        <v>409</v>
      </c>
      <c r="P184" s="192">
        <v>0</v>
      </c>
      <c r="Q184" s="192" t="s">
        <v>409</v>
      </c>
      <c r="R184" s="192">
        <v>0</v>
      </c>
      <c r="S184" s="192">
        <v>0</v>
      </c>
      <c r="T184" s="192" t="s">
        <v>409</v>
      </c>
      <c r="U184" s="192">
        <v>67.900000000000006</v>
      </c>
      <c r="V184" s="192" t="s">
        <v>409</v>
      </c>
      <c r="W184" s="192" t="s">
        <v>409</v>
      </c>
      <c r="X184" s="192" t="s">
        <v>409</v>
      </c>
      <c r="Y184" s="192">
        <v>-0.17857142857142799</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44753</v>
      </c>
      <c r="L185" s="91" t="s">
        <v>303</v>
      </c>
      <c r="M185" s="192">
        <v>10</v>
      </c>
      <c r="N185" s="192">
        <v>10</v>
      </c>
      <c r="O185" s="192">
        <v>0</v>
      </c>
      <c r="P185" s="192">
        <v>0</v>
      </c>
      <c r="Q185" s="192" t="s">
        <v>409</v>
      </c>
      <c r="R185" s="192" t="s">
        <v>409</v>
      </c>
      <c r="S185" s="192">
        <v>0</v>
      </c>
      <c r="T185" s="192" t="s">
        <v>612</v>
      </c>
      <c r="U185" s="192">
        <v>108.5</v>
      </c>
      <c r="V185" s="192">
        <v>-2.0565531397132899</v>
      </c>
      <c r="W185" s="192" t="s">
        <v>409</v>
      </c>
      <c r="X185" s="192" t="s">
        <v>409</v>
      </c>
      <c r="Y185" s="192" t="s">
        <v>409</v>
      </c>
      <c r="Z185" s="192">
        <v>-40.909090909090899</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10</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0</v>
      </c>
      <c r="J186" s="242">
        <v>45145</v>
      </c>
      <c r="K186" s="242">
        <v>45259</v>
      </c>
      <c r="L186" s="91" t="s">
        <v>304</v>
      </c>
      <c r="M186" s="192">
        <v>10</v>
      </c>
      <c r="N186" s="192">
        <v>1.7463397424589799</v>
      </c>
      <c r="O186" s="192" t="s">
        <v>409</v>
      </c>
      <c r="P186" s="192">
        <v>0</v>
      </c>
      <c r="Q186" s="192" t="s">
        <v>409</v>
      </c>
      <c r="R186" s="192" t="s">
        <v>409</v>
      </c>
      <c r="S186" s="192" t="s">
        <v>409</v>
      </c>
      <c r="T186" s="192" t="s">
        <v>613</v>
      </c>
      <c r="U186" s="192">
        <v>69.7</v>
      </c>
      <c r="V186" s="192" t="s">
        <v>409</v>
      </c>
      <c r="W186" s="192" t="s">
        <v>409</v>
      </c>
      <c r="X186" s="192" t="s">
        <v>409</v>
      </c>
      <c r="Y186" s="192" t="s">
        <v>409</v>
      </c>
      <c r="Z186" s="192" t="s">
        <v>409</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45272</v>
      </c>
      <c r="L187" s="91" t="s">
        <v>306</v>
      </c>
      <c r="M187" s="192">
        <v>0</v>
      </c>
      <c r="N187" s="192">
        <v>0</v>
      </c>
      <c r="O187" s="192" t="s">
        <v>409</v>
      </c>
      <c r="P187" s="192">
        <v>0</v>
      </c>
      <c r="Q187" s="192" t="s">
        <v>409</v>
      </c>
      <c r="R187" s="192">
        <v>0</v>
      </c>
      <c r="S187" s="192">
        <v>0</v>
      </c>
      <c r="T187" s="192" t="s">
        <v>409</v>
      </c>
      <c r="U187" s="192">
        <v>59.7</v>
      </c>
      <c r="V187" s="192" t="s">
        <v>409</v>
      </c>
      <c r="W187" s="192" t="s">
        <v>409</v>
      </c>
      <c r="X187" s="192" t="s">
        <v>409</v>
      </c>
      <c r="Y187" s="192">
        <v>-0.14285714285714199</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0</v>
      </c>
      <c r="J188" s="242">
        <v>45103</v>
      </c>
      <c r="K188" s="242">
        <v>45294</v>
      </c>
      <c r="L188" s="91" t="s">
        <v>307</v>
      </c>
      <c r="M188" s="192">
        <v>0</v>
      </c>
      <c r="N188" s="192">
        <v>0</v>
      </c>
      <c r="O188" s="192" t="s">
        <v>409</v>
      </c>
      <c r="P188" s="192">
        <v>0</v>
      </c>
      <c r="Q188" s="192" t="s">
        <v>409</v>
      </c>
      <c r="R188" s="192">
        <v>0</v>
      </c>
      <c r="S188" s="192" t="s">
        <v>409</v>
      </c>
      <c r="T188" s="192" t="s">
        <v>409</v>
      </c>
      <c r="U188" s="192">
        <v>37.799999999999997</v>
      </c>
      <c r="V188" s="192" t="s">
        <v>409</v>
      </c>
      <c r="W188" s="192" t="s">
        <v>409</v>
      </c>
      <c r="X188" s="192" t="s">
        <v>409</v>
      </c>
      <c r="Y188" s="192">
        <v>-0.214285714285714</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0</v>
      </c>
      <c r="J189" s="242">
        <v>45103</v>
      </c>
      <c r="K189" s="242">
        <v>45218</v>
      </c>
      <c r="L189" s="91" t="s">
        <v>309</v>
      </c>
      <c r="M189" s="192">
        <v>0</v>
      </c>
      <c r="N189" s="192">
        <v>0</v>
      </c>
      <c r="O189" s="192" t="s">
        <v>409</v>
      </c>
      <c r="P189" s="192">
        <v>0</v>
      </c>
      <c r="Q189" s="192" t="s">
        <v>409</v>
      </c>
      <c r="R189" s="192">
        <v>0</v>
      </c>
      <c r="S189" s="192" t="s">
        <v>409</v>
      </c>
      <c r="T189" s="192" t="s">
        <v>409</v>
      </c>
      <c r="U189" s="192">
        <v>27.3</v>
      </c>
      <c r="V189" s="192" t="s">
        <v>409</v>
      </c>
      <c r="W189" s="192" t="s">
        <v>409</v>
      </c>
      <c r="X189" s="192" t="s">
        <v>409</v>
      </c>
      <c r="Y189" s="192">
        <v>0</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7</v>
      </c>
      <c r="J190" s="242">
        <v>45103</v>
      </c>
      <c r="K190" s="242">
        <v>45272</v>
      </c>
      <c r="L190" s="91" t="s">
        <v>311</v>
      </c>
      <c r="M190" s="192">
        <v>0</v>
      </c>
      <c r="N190" s="192">
        <v>0</v>
      </c>
      <c r="O190" s="192" t="s">
        <v>409</v>
      </c>
      <c r="P190" s="192">
        <v>0</v>
      </c>
      <c r="Q190" s="192" t="s">
        <v>409</v>
      </c>
      <c r="R190" s="192">
        <v>7</v>
      </c>
      <c r="S190" s="192" t="s">
        <v>409</v>
      </c>
      <c r="T190" s="192" t="s">
        <v>409</v>
      </c>
      <c r="U190" s="192">
        <v>20.6</v>
      </c>
      <c r="V190" s="192" t="s">
        <v>409</v>
      </c>
      <c r="W190" s="192" t="s">
        <v>409</v>
      </c>
      <c r="X190" s="192" t="s">
        <v>409</v>
      </c>
      <c r="Y190" s="192">
        <v>0.35714285714285698</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5.1704071305773551</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7</v>
      </c>
      <c r="J191" s="242">
        <v>45103</v>
      </c>
      <c r="K191" s="242">
        <v>45272</v>
      </c>
      <c r="L191" s="91" t="s">
        <v>313</v>
      </c>
      <c r="M191" s="192">
        <v>0</v>
      </c>
      <c r="N191" s="192">
        <v>3.8190156994178799</v>
      </c>
      <c r="O191" s="192" t="s">
        <v>409</v>
      </c>
      <c r="P191" s="192">
        <v>0</v>
      </c>
      <c r="Q191" s="192" t="s">
        <v>409</v>
      </c>
      <c r="R191" s="192">
        <v>7</v>
      </c>
      <c r="S191" s="192">
        <v>0</v>
      </c>
      <c r="T191" s="192" t="s">
        <v>409</v>
      </c>
      <c r="U191" s="192">
        <v>79.099999999999994</v>
      </c>
      <c r="V191" s="192" t="s">
        <v>409</v>
      </c>
      <c r="W191" s="192" t="s">
        <v>409</v>
      </c>
      <c r="X191" s="192" t="s">
        <v>409</v>
      </c>
      <c r="Y191" s="192">
        <v>0.14285714285714299</v>
      </c>
      <c r="Z191" s="192">
        <v>-100</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0</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704</v>
      </c>
      <c r="M192" s="192">
        <v>0</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8.9784212983960892</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8.0612049011492495</v>
      </c>
      <c r="J194" s="242">
        <v>44778</v>
      </c>
      <c r="K194" s="242">
        <v>44753</v>
      </c>
      <c r="L194" s="91" t="s">
        <v>316</v>
      </c>
      <c r="M194" s="192">
        <v>10</v>
      </c>
      <c r="N194" s="192">
        <v>9.9929440818486395</v>
      </c>
      <c r="O194" s="192">
        <v>8.0612049011492495</v>
      </c>
      <c r="P194" s="192">
        <v>0</v>
      </c>
      <c r="Q194" s="192" t="s">
        <v>409</v>
      </c>
      <c r="R194" s="192">
        <v>0</v>
      </c>
      <c r="S194" s="192">
        <v>6.5851905104241499</v>
      </c>
      <c r="T194" s="192" t="s">
        <v>612</v>
      </c>
      <c r="U194" s="192">
        <v>107.1</v>
      </c>
      <c r="V194" s="192">
        <v>0.80612049011492404</v>
      </c>
      <c r="W194" s="192" t="s">
        <v>409</v>
      </c>
      <c r="X194" s="192" t="s">
        <v>409</v>
      </c>
      <c r="Y194" s="192">
        <v>0</v>
      </c>
      <c r="Z194" s="192">
        <v>16.462976276060299</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0</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705</v>
      </c>
      <c r="M195" s="192">
        <v>0</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7.3192505471139935</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5.3571428571428497</v>
      </c>
      <c r="J196" s="242">
        <v>44778</v>
      </c>
      <c r="K196" s="242">
        <v>44753</v>
      </c>
      <c r="L196" s="91" t="s">
        <v>318</v>
      </c>
      <c r="M196" s="192">
        <v>10</v>
      </c>
      <c r="N196" s="192">
        <v>9.4417004762744696</v>
      </c>
      <c r="O196" s="192">
        <v>0</v>
      </c>
      <c r="P196" s="192">
        <v>0</v>
      </c>
      <c r="Q196" s="192" t="s">
        <v>409</v>
      </c>
      <c r="R196" s="192">
        <v>5.3571428571428497</v>
      </c>
      <c r="S196" s="192">
        <v>0</v>
      </c>
      <c r="T196" s="192" t="s">
        <v>613</v>
      </c>
      <c r="U196" s="192">
        <v>104.6</v>
      </c>
      <c r="V196" s="192">
        <v>-2.6472609878068201</v>
      </c>
      <c r="W196" s="192" t="s">
        <v>409</v>
      </c>
      <c r="X196" s="192" t="s">
        <v>409</v>
      </c>
      <c r="Y196" s="192">
        <v>0.107142857142857</v>
      </c>
      <c r="Z196" s="192">
        <v>-61.904761904761898</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0</v>
      </c>
      <c r="J197" s="242">
        <v>45103</v>
      </c>
      <c r="K197" s="242">
        <v>45308</v>
      </c>
      <c r="L197" s="91" t="s">
        <v>320</v>
      </c>
      <c r="M197" s="193">
        <v>0</v>
      </c>
      <c r="N197" s="193">
        <v>4.4805080261068904</v>
      </c>
      <c r="O197" s="193">
        <v>0</v>
      </c>
      <c r="P197" s="193">
        <v>0</v>
      </c>
      <c r="Q197" s="193" t="s">
        <v>409</v>
      </c>
      <c r="R197" s="193">
        <v>0</v>
      </c>
      <c r="S197" s="193">
        <v>0</v>
      </c>
      <c r="T197" s="193" t="s">
        <v>409</v>
      </c>
      <c r="U197" s="192">
        <v>82.1</v>
      </c>
      <c r="V197" s="192">
        <v>-0.49545215294613099</v>
      </c>
      <c r="W197" s="192" t="s">
        <v>409</v>
      </c>
      <c r="X197" s="192" t="s">
        <v>409</v>
      </c>
      <c r="Y197" s="192">
        <v>0</v>
      </c>
      <c r="Z197" s="192">
        <v>-29.411764705882302</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0</v>
      </c>
      <c r="J198" s="242">
        <v>45103</v>
      </c>
      <c r="K198" s="242">
        <v>45308</v>
      </c>
      <c r="L198" s="91" t="s">
        <v>322</v>
      </c>
      <c r="M198" s="192">
        <v>0</v>
      </c>
      <c r="N198" s="192">
        <v>1.37149409066854</v>
      </c>
      <c r="O198" s="192">
        <v>0</v>
      </c>
      <c r="P198" s="192">
        <v>0</v>
      </c>
      <c r="Q198" s="192" t="s">
        <v>409</v>
      </c>
      <c r="R198" s="192">
        <v>0</v>
      </c>
      <c r="S198" s="192">
        <v>0</v>
      </c>
      <c r="T198" s="192" t="s">
        <v>409</v>
      </c>
      <c r="U198" s="192">
        <v>68</v>
      </c>
      <c r="V198" s="192">
        <v>0.76478025114279602</v>
      </c>
      <c r="W198" s="192" t="s">
        <v>409</v>
      </c>
      <c r="X198" s="192" t="s">
        <v>409</v>
      </c>
      <c r="Y198" s="192">
        <v>-7.1428571428571397E-2</v>
      </c>
      <c r="Z198" s="192">
        <v>0</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0</v>
      </c>
      <c r="J199" s="242">
        <v>45103</v>
      </c>
      <c r="K199" s="242">
        <v>45218</v>
      </c>
      <c r="L199" s="91" t="s">
        <v>324</v>
      </c>
      <c r="M199" s="192">
        <v>0</v>
      </c>
      <c r="N199" s="192">
        <v>2.7385782324924999</v>
      </c>
      <c r="O199" s="192" t="s">
        <v>409</v>
      </c>
      <c r="P199" s="192">
        <v>0</v>
      </c>
      <c r="Q199" s="192" t="s">
        <v>409</v>
      </c>
      <c r="R199" s="192" t="s">
        <v>409</v>
      </c>
      <c r="S199" s="192">
        <v>0</v>
      </c>
      <c r="T199" s="192" t="s">
        <v>409</v>
      </c>
      <c r="U199" s="192">
        <v>74.2</v>
      </c>
      <c r="V199" s="192" t="s">
        <v>409</v>
      </c>
      <c r="W199" s="192" t="s">
        <v>409</v>
      </c>
      <c r="X199" s="192" t="s">
        <v>409</v>
      </c>
      <c r="Y199" s="192" t="s">
        <v>409</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2.048968350183308</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7</v>
      </c>
      <c r="J200" s="242">
        <v>45103</v>
      </c>
      <c r="K200" s="242">
        <v>45307</v>
      </c>
      <c r="L200" s="91" t="s">
        <v>326</v>
      </c>
      <c r="M200" s="192">
        <v>0</v>
      </c>
      <c r="N200" s="192">
        <v>0.59975304286470099</v>
      </c>
      <c r="O200" s="192" t="s">
        <v>409</v>
      </c>
      <c r="P200" s="192">
        <v>0</v>
      </c>
      <c r="Q200" s="192" t="s">
        <v>409</v>
      </c>
      <c r="R200" s="192">
        <v>0</v>
      </c>
      <c r="S200" s="192">
        <v>7</v>
      </c>
      <c r="T200" s="192" t="s">
        <v>409</v>
      </c>
      <c r="U200" s="192">
        <v>64.5</v>
      </c>
      <c r="V200" s="192" t="s">
        <v>409</v>
      </c>
      <c r="W200" s="192" t="s">
        <v>409</v>
      </c>
      <c r="X200" s="192" t="s">
        <v>409</v>
      </c>
      <c r="Y200" s="192">
        <v>0</v>
      </c>
      <c r="Z200" s="192">
        <v>1100</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45272</v>
      </c>
      <c r="L201" s="91" t="s">
        <v>328</v>
      </c>
      <c r="M201" s="192">
        <v>10</v>
      </c>
      <c r="N201" s="192">
        <v>3.4662197918504098</v>
      </c>
      <c r="O201" s="192" t="s">
        <v>409</v>
      </c>
      <c r="P201" s="192">
        <v>0</v>
      </c>
      <c r="Q201" s="192" t="s">
        <v>409</v>
      </c>
      <c r="R201" s="192">
        <v>0</v>
      </c>
      <c r="S201" s="192" t="s">
        <v>409</v>
      </c>
      <c r="T201" s="192" t="s">
        <v>613</v>
      </c>
      <c r="U201" s="192">
        <v>77.5</v>
      </c>
      <c r="V201" s="192" t="s">
        <v>409</v>
      </c>
      <c r="W201" s="192" t="s">
        <v>409</v>
      </c>
      <c r="X201" s="192" t="s">
        <v>409</v>
      </c>
      <c r="Y201" s="192">
        <v>-0.14285714285714199</v>
      </c>
      <c r="Z201" s="192" t="s">
        <v>409</v>
      </c>
      <c r="AA201" s="181"/>
      <c r="AB201" s="181"/>
      <c r="AC201" s="181"/>
      <c r="AD201" s="181"/>
      <c r="AE201" s="181" t="str">
        <f>IFERROR(INDEX('Data Dictionary'!$I$8:$I$36,MATCH(AE7,'Data Dictionary'!$K$8:$K$36,0)),"")</f>
        <v/>
      </c>
      <c r="AF201" s="181" t="str">
        <f>IFERROR(INDEX('Data Dictionary'!$I$8:$I$33,MATCH(AF7,'Data Dictionary'!$M$8:$M$33,0)),"")</f>
        <v/>
      </c>
      <c r="AG201" s="181" t="str">
        <f>IFERROR(INDEX('Data Dictionary'!$I$8:$I$33,MATCH(AG7,'Data Dictionary'!$M$8:$M$33,0)),"")</f>
        <v/>
      </c>
      <c r="AH201" s="181" t="str">
        <f>IFERROR(INDEX('Data Dictionary'!$I$8:$I$33,MATCH(AH7,'Data Dictionary'!$M$8:$M$33,0)),"")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Dictionary'!$J$8:$J$36,MATCH(AE7,'Data Dictionary'!$K$8:$K$36,0)),"")</f>
        <v/>
      </c>
      <c r="AF202" s="181" t="str">
        <f>IFERROR(INDEX('Data Dictionary'!$J$8:$J$33,MATCH(AF7,'Data Dictionary'!$M$8:$M$33,0)),"")</f>
        <v/>
      </c>
      <c r="AG202" s="181" t="str">
        <f>IFERROR(INDEX('Data Dictionary'!$J$8:$J$33,MATCH(AG7,'Data Dictionary'!$M$8:$M$33,0)),"")</f>
        <v/>
      </c>
      <c r="AH202" s="181" t="str">
        <f>IFERROR(INDEX('Data Dictionary'!$J$8:$J$33,MATCH(AH7,'Data Dictionary'!$M$8:$M$33,0)),"")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6.4843278843463299</v>
      </c>
      <c r="J203" s="242">
        <v>45103</v>
      </c>
      <c r="K203" s="242">
        <v>45307</v>
      </c>
      <c r="L203" s="91" t="s">
        <v>332</v>
      </c>
      <c r="M203" s="192">
        <v>0</v>
      </c>
      <c r="N203" s="192">
        <v>0</v>
      </c>
      <c r="O203" s="192">
        <v>6.4843278843463299</v>
      </c>
      <c r="P203" s="192">
        <v>0</v>
      </c>
      <c r="Q203" s="192" t="s">
        <v>409</v>
      </c>
      <c r="R203" s="192">
        <v>5.3571428571428497</v>
      </c>
      <c r="S203" s="192">
        <v>1.8181818181818099</v>
      </c>
      <c r="T203" s="192" t="s">
        <v>409</v>
      </c>
      <c r="U203" s="192">
        <v>52.9</v>
      </c>
      <c r="V203" s="192">
        <v>0.64843278843463303</v>
      </c>
      <c r="W203" s="192" t="s">
        <v>409</v>
      </c>
      <c r="X203" s="192" t="s">
        <v>409</v>
      </c>
      <c r="Y203" s="192">
        <v>0.107142857142857</v>
      </c>
      <c r="Z203" s="192">
        <v>4.5454545454545396</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2.6703721242005747</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7</v>
      </c>
      <c r="J204" s="242">
        <v>45103</v>
      </c>
      <c r="K204" s="242">
        <v>45307</v>
      </c>
      <c r="L204" s="91" t="s">
        <v>334</v>
      </c>
      <c r="M204" s="192">
        <v>0</v>
      </c>
      <c r="N204" s="192">
        <v>1.01869818310107</v>
      </c>
      <c r="O204" s="192">
        <v>0</v>
      </c>
      <c r="P204" s="192">
        <v>0</v>
      </c>
      <c r="Q204" s="192" t="s">
        <v>409</v>
      </c>
      <c r="R204" s="192">
        <v>0</v>
      </c>
      <c r="S204" s="192">
        <v>7</v>
      </c>
      <c r="T204" s="192" t="s">
        <v>409</v>
      </c>
      <c r="U204" s="192">
        <v>66.400000000000006</v>
      </c>
      <c r="V204" s="192">
        <v>0.55103031057924901</v>
      </c>
      <c r="W204" s="192" t="s">
        <v>409</v>
      </c>
      <c r="X204" s="192" t="s">
        <v>409</v>
      </c>
      <c r="Y204" s="192">
        <v>0</v>
      </c>
      <c r="Z204" s="192">
        <v>300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45103</v>
      </c>
      <c r="K205" s="242">
        <v>45308</v>
      </c>
      <c r="L205" s="91" t="s">
        <v>335</v>
      </c>
      <c r="M205" s="192">
        <v>0</v>
      </c>
      <c r="N205" s="192">
        <v>4.2820603281001901</v>
      </c>
      <c r="O205" s="192">
        <v>0</v>
      </c>
      <c r="P205" s="192">
        <v>0</v>
      </c>
      <c r="Q205" s="192" t="s">
        <v>409</v>
      </c>
      <c r="R205" s="192">
        <v>0</v>
      </c>
      <c r="S205" s="192">
        <v>0</v>
      </c>
      <c r="T205" s="192" t="s">
        <v>409</v>
      </c>
      <c r="U205" s="192">
        <v>81.2</v>
      </c>
      <c r="V205" s="192">
        <v>-1.40316941156908</v>
      </c>
      <c r="W205" s="192" t="s">
        <v>409</v>
      </c>
      <c r="X205" s="192" t="s">
        <v>409</v>
      </c>
      <c r="Y205" s="192">
        <v>0</v>
      </c>
      <c r="Z205" s="192">
        <v>-82.089552238805894</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613</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0</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t="s">
        <v>409</v>
      </c>
      <c r="L207" s="91" t="s">
        <v>706</v>
      </c>
      <c r="M207" s="192">
        <v>0</v>
      </c>
      <c r="N207" s="192" t="s">
        <v>409</v>
      </c>
      <c r="O207" s="192" t="s">
        <v>409</v>
      </c>
      <c r="P207" s="192">
        <v>0</v>
      </c>
      <c r="Q207" s="192" t="s">
        <v>409</v>
      </c>
      <c r="R207" s="192" t="s">
        <v>409</v>
      </c>
      <c r="S207" s="192" t="s">
        <v>409</v>
      </c>
      <c r="T207" s="192" t="s">
        <v>409</v>
      </c>
      <c r="U207" s="192" t="s">
        <v>409</v>
      </c>
      <c r="V207" s="192" t="s">
        <v>409</v>
      </c>
      <c r="W207" s="192" t="s">
        <v>409</v>
      </c>
      <c r="X207" s="192" t="s">
        <v>409</v>
      </c>
      <c r="Y207" s="192" t="s">
        <v>409</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0</v>
      </c>
      <c r="J208" s="242">
        <v>45103</v>
      </c>
      <c r="K208" s="242">
        <v>45308</v>
      </c>
      <c r="L208" s="91" t="s">
        <v>339</v>
      </c>
      <c r="M208" s="192">
        <v>0</v>
      </c>
      <c r="N208" s="192">
        <v>3.2677720938436998</v>
      </c>
      <c r="O208" s="192" t="s">
        <v>409</v>
      </c>
      <c r="P208" s="192">
        <v>0</v>
      </c>
      <c r="Q208" s="192" t="s">
        <v>409</v>
      </c>
      <c r="R208" s="192">
        <v>0</v>
      </c>
      <c r="S208" s="192">
        <v>0</v>
      </c>
      <c r="T208" s="192" t="s">
        <v>409</v>
      </c>
      <c r="U208" s="192">
        <v>76.599999999999994</v>
      </c>
      <c r="V208" s="192" t="s">
        <v>409</v>
      </c>
      <c r="W208" s="192" t="s">
        <v>409</v>
      </c>
      <c r="X208" s="192" t="s">
        <v>409</v>
      </c>
      <c r="Y208" s="192">
        <v>0</v>
      </c>
      <c r="Z208" s="192">
        <v>-24.999999999999901</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6.8013064401061269</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7.0588235294117601</v>
      </c>
      <c r="J209" s="242">
        <v>45103</v>
      </c>
      <c r="K209" s="242">
        <v>45308</v>
      </c>
      <c r="L209" s="91" t="s">
        <v>341</v>
      </c>
      <c r="M209" s="192">
        <v>0</v>
      </c>
      <c r="N209" s="192">
        <v>6.5531839830657903</v>
      </c>
      <c r="O209" s="192">
        <v>0</v>
      </c>
      <c r="P209" s="192">
        <v>0</v>
      </c>
      <c r="Q209" s="192" t="s">
        <v>409</v>
      </c>
      <c r="R209" s="192">
        <v>0</v>
      </c>
      <c r="S209" s="192">
        <v>7.0588235294117601</v>
      </c>
      <c r="T209" s="192" t="s">
        <v>409</v>
      </c>
      <c r="U209" s="192">
        <v>91.5</v>
      </c>
      <c r="V209" s="192">
        <v>-0.49302621963249998</v>
      </c>
      <c r="W209" s="192" t="s">
        <v>409</v>
      </c>
      <c r="X209" s="192" t="s">
        <v>409</v>
      </c>
      <c r="Y209" s="192">
        <v>0</v>
      </c>
      <c r="Z209" s="192">
        <v>17.647058823529399</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8.8466549271935442</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7.8263303400837803</v>
      </c>
      <c r="J210" s="242">
        <v>44778</v>
      </c>
      <c r="K210" s="242">
        <v>45294</v>
      </c>
      <c r="L210" s="91" t="s">
        <v>343</v>
      </c>
      <c r="M210" s="192">
        <v>10</v>
      </c>
      <c r="N210" s="192">
        <v>7.5233727288763399</v>
      </c>
      <c r="O210" s="192">
        <v>7.8263303400837803</v>
      </c>
      <c r="P210" s="192">
        <v>0</v>
      </c>
      <c r="Q210" s="192" t="s">
        <v>409</v>
      </c>
      <c r="R210" s="192">
        <v>0</v>
      </c>
      <c r="S210" s="192">
        <v>0.240963855421686</v>
      </c>
      <c r="T210" s="192" t="s">
        <v>612</v>
      </c>
      <c r="U210" s="192">
        <v>95.9</v>
      </c>
      <c r="V210" s="192">
        <v>0.78263303400837803</v>
      </c>
      <c r="W210" s="192" t="s">
        <v>409</v>
      </c>
      <c r="X210" s="192" t="s">
        <v>409</v>
      </c>
      <c r="Y210" s="192">
        <v>-0.14285714285714199</v>
      </c>
      <c r="Z210" s="192">
        <v>0.60240963855421603</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45022</v>
      </c>
      <c r="L211" s="91" t="s">
        <v>345</v>
      </c>
      <c r="M211" s="192">
        <v>0</v>
      </c>
      <c r="N211" s="192">
        <v>0</v>
      </c>
      <c r="O211" s="192" t="s">
        <v>409</v>
      </c>
      <c r="P211" s="192">
        <v>0</v>
      </c>
      <c r="Q211" s="192" t="s">
        <v>409</v>
      </c>
      <c r="R211" s="192">
        <v>0</v>
      </c>
      <c r="S211" s="192">
        <v>0</v>
      </c>
      <c r="T211" s="192" t="s">
        <v>409</v>
      </c>
      <c r="U211" s="192">
        <v>34.4</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v>
      </c>
      <c r="J212" s="242">
        <v>45103</v>
      </c>
      <c r="K212" s="242">
        <v>45308</v>
      </c>
      <c r="L212" s="91" t="s">
        <v>346</v>
      </c>
      <c r="M212" s="192">
        <v>0</v>
      </c>
      <c r="N212" s="192">
        <v>0</v>
      </c>
      <c r="O212" s="192">
        <v>0</v>
      </c>
      <c r="P212" s="192">
        <v>0</v>
      </c>
      <c r="Q212" s="192" t="s">
        <v>409</v>
      </c>
      <c r="R212" s="192">
        <v>0</v>
      </c>
      <c r="S212" s="192">
        <v>0</v>
      </c>
      <c r="T212" s="192" t="s">
        <v>409</v>
      </c>
      <c r="U212" s="192">
        <v>45.3</v>
      </c>
      <c r="V212" s="192">
        <v>-1.79624561168733</v>
      </c>
      <c r="W212" s="192" t="s">
        <v>409</v>
      </c>
      <c r="X212" s="192" t="s">
        <v>409</v>
      </c>
      <c r="Y212" s="192">
        <v>0</v>
      </c>
      <c r="Z212" s="192">
        <v>-67.567567567567494</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0</v>
      </c>
      <c r="J213" s="242">
        <v>45103</v>
      </c>
      <c r="K213" s="242">
        <v>45307</v>
      </c>
      <c r="L213" s="91" t="s">
        <v>348</v>
      </c>
      <c r="M213" s="192">
        <v>0</v>
      </c>
      <c r="N213" s="192">
        <v>1.10689715999294</v>
      </c>
      <c r="O213" s="192">
        <v>0</v>
      </c>
      <c r="P213" s="192">
        <v>0</v>
      </c>
      <c r="Q213" s="192" t="s">
        <v>409</v>
      </c>
      <c r="R213" s="192">
        <v>0</v>
      </c>
      <c r="S213" s="192">
        <v>0</v>
      </c>
      <c r="T213" s="192" t="s">
        <v>409</v>
      </c>
      <c r="U213" s="192">
        <v>66.8</v>
      </c>
      <c r="V213" s="192">
        <v>-1.0691763677288899</v>
      </c>
      <c r="W213" s="192" t="s">
        <v>409</v>
      </c>
      <c r="X213" s="192" t="s">
        <v>409</v>
      </c>
      <c r="Y213" s="192">
        <v>0</v>
      </c>
      <c r="Z213" s="192">
        <v>-100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45308</v>
      </c>
      <c r="L215" s="91" t="s">
        <v>350</v>
      </c>
      <c r="M215" s="192">
        <v>10</v>
      </c>
      <c r="N215" s="192">
        <v>6.3326865408361197</v>
      </c>
      <c r="O215" s="192">
        <v>0</v>
      </c>
      <c r="P215" s="192">
        <v>0</v>
      </c>
      <c r="Q215" s="192" t="s">
        <v>409</v>
      </c>
      <c r="R215" s="192">
        <v>0</v>
      </c>
      <c r="S215" s="192">
        <v>0</v>
      </c>
      <c r="T215" s="192" t="s">
        <v>613</v>
      </c>
      <c r="U215" s="192">
        <v>90.5</v>
      </c>
      <c r="V215" s="192">
        <v>-1.42320182873318</v>
      </c>
      <c r="W215" s="192" t="s">
        <v>409</v>
      </c>
      <c r="X215" s="192" t="s">
        <v>409</v>
      </c>
      <c r="Y215" s="192">
        <v>0</v>
      </c>
      <c r="Z215" s="192">
        <v>-47.317073170731703</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0</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707</v>
      </c>
      <c r="M216" s="192">
        <v>0</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0</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708</v>
      </c>
      <c r="M217" s="192">
        <v>0</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45103</v>
      </c>
      <c r="K218" s="242">
        <v>45307</v>
      </c>
      <c r="L218" s="91" t="s">
        <v>351</v>
      </c>
      <c r="M218" s="192">
        <v>0</v>
      </c>
      <c r="N218" s="192">
        <v>0</v>
      </c>
      <c r="O218" s="192" t="s">
        <v>409</v>
      </c>
      <c r="P218" s="192">
        <v>0</v>
      </c>
      <c r="Q218" s="192" t="s">
        <v>409</v>
      </c>
      <c r="R218" s="192">
        <v>0</v>
      </c>
      <c r="S218" s="192">
        <v>0</v>
      </c>
      <c r="T218" s="192" t="s">
        <v>409</v>
      </c>
      <c r="U218" s="192">
        <v>58.3</v>
      </c>
      <c r="V218" s="192" t="s">
        <v>409</v>
      </c>
      <c r="W218" s="192" t="s">
        <v>409</v>
      </c>
      <c r="X218" s="192" t="s">
        <v>409</v>
      </c>
      <c r="Y218" s="192">
        <v>-0.107142857142857</v>
      </c>
      <c r="Z218" s="192">
        <v>-100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44753</v>
      </c>
      <c r="L219" s="91" t="s">
        <v>353</v>
      </c>
      <c r="M219" s="192">
        <v>0</v>
      </c>
      <c r="N219" s="192" t="s">
        <v>409</v>
      </c>
      <c r="O219" s="192" t="s">
        <v>409</v>
      </c>
      <c r="P219" s="192">
        <v>0</v>
      </c>
      <c r="Q219" s="192" t="s">
        <v>409</v>
      </c>
      <c r="R219" s="192" t="s">
        <v>409</v>
      </c>
      <c r="S219" s="192" t="s">
        <v>409</v>
      </c>
      <c r="T219" s="192" t="s">
        <v>409</v>
      </c>
      <c r="U219" s="192" t="s">
        <v>409</v>
      </c>
      <c r="V219" s="192" t="s">
        <v>409</v>
      </c>
      <c r="W219" s="192" t="s">
        <v>409</v>
      </c>
      <c r="X219" s="192" t="s">
        <v>409</v>
      </c>
      <c r="Y219" s="192" t="s">
        <v>409</v>
      </c>
      <c r="Z219" s="192" t="s">
        <v>409</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5.9761430466719503</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3.5714285714285499</v>
      </c>
      <c r="J221" s="242">
        <v>44966</v>
      </c>
      <c r="K221" s="242">
        <v>45218</v>
      </c>
      <c r="L221" s="91" t="s">
        <v>709</v>
      </c>
      <c r="M221" s="192">
        <v>10</v>
      </c>
      <c r="N221" s="192" t="s">
        <v>409</v>
      </c>
      <c r="O221" s="192" t="s">
        <v>409</v>
      </c>
      <c r="P221" s="192">
        <v>0</v>
      </c>
      <c r="Q221" s="192" t="s">
        <v>409</v>
      </c>
      <c r="R221" s="192">
        <v>3.5714285714285499</v>
      </c>
      <c r="S221" s="192">
        <v>0</v>
      </c>
      <c r="T221" s="192" t="s">
        <v>613</v>
      </c>
      <c r="U221" s="192" t="s">
        <v>409</v>
      </c>
      <c r="V221" s="192" t="s">
        <v>409</v>
      </c>
      <c r="W221" s="192" t="s">
        <v>409</v>
      </c>
      <c r="X221" s="192" t="s">
        <v>409</v>
      </c>
      <c r="Y221" s="192">
        <v>7.1428571428571105E-2</v>
      </c>
      <c r="Z221" s="192">
        <v>-100</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8.4515425472851575</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7.1428571428571299</v>
      </c>
      <c r="J222" s="242">
        <v>45103</v>
      </c>
      <c r="K222" s="242">
        <v>44753</v>
      </c>
      <c r="L222" s="91" t="s">
        <v>356</v>
      </c>
      <c r="M222" s="192">
        <v>10</v>
      </c>
      <c r="N222" s="192">
        <v>10</v>
      </c>
      <c r="O222" s="192">
        <v>0</v>
      </c>
      <c r="P222" s="192">
        <v>0</v>
      </c>
      <c r="Q222" s="192" t="s">
        <v>409</v>
      </c>
      <c r="R222" s="192">
        <v>7.1428571428571299</v>
      </c>
      <c r="S222" s="192">
        <v>0</v>
      </c>
      <c r="T222" s="192" t="s">
        <v>612</v>
      </c>
      <c r="U222" s="192">
        <v>108.9</v>
      </c>
      <c r="V222" s="192">
        <v>-1.60317527649312</v>
      </c>
      <c r="W222" s="192" t="s">
        <v>409</v>
      </c>
      <c r="X222" s="192" t="s">
        <v>409</v>
      </c>
      <c r="Y222" s="192">
        <v>0.14285714285714199</v>
      </c>
      <c r="Z222" s="192">
        <v>-35.100742311770901</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3.7515553555338177</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6.24551515013402</v>
      </c>
      <c r="J223" s="242">
        <v>44860</v>
      </c>
      <c r="K223" s="242">
        <v>45307</v>
      </c>
      <c r="L223" s="91" t="s">
        <v>358</v>
      </c>
      <c r="M223" s="192">
        <v>0</v>
      </c>
      <c r="N223" s="192">
        <v>2.2534838595872202</v>
      </c>
      <c r="O223" s="192">
        <v>6.24551515013402</v>
      </c>
      <c r="P223" s="192">
        <v>0</v>
      </c>
      <c r="Q223" s="192" t="s">
        <v>409</v>
      </c>
      <c r="R223" s="192">
        <v>0</v>
      </c>
      <c r="S223" s="192">
        <v>0</v>
      </c>
      <c r="T223" s="192" t="s">
        <v>409</v>
      </c>
      <c r="U223" s="192">
        <v>72</v>
      </c>
      <c r="V223" s="192">
        <v>0.624551515013402</v>
      </c>
      <c r="W223" s="192" t="s">
        <v>409</v>
      </c>
      <c r="X223" s="192" t="s">
        <v>409</v>
      </c>
      <c r="Y223" s="192">
        <v>0</v>
      </c>
      <c r="Z223" s="192">
        <v>-28.110599078341</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5.5588228568705018</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7</v>
      </c>
      <c r="J224" s="242">
        <v>45103</v>
      </c>
      <c r="K224" s="242">
        <v>45307</v>
      </c>
      <c r="L224" s="91" t="s">
        <v>360</v>
      </c>
      <c r="M224" s="192">
        <v>0</v>
      </c>
      <c r="N224" s="192">
        <v>4.41435879343799</v>
      </c>
      <c r="O224" s="192" t="s">
        <v>409</v>
      </c>
      <c r="P224" s="192">
        <v>0</v>
      </c>
      <c r="Q224" s="192" t="s">
        <v>409</v>
      </c>
      <c r="R224" s="192">
        <v>0</v>
      </c>
      <c r="S224" s="192">
        <v>7</v>
      </c>
      <c r="T224" s="192" t="s">
        <v>409</v>
      </c>
      <c r="U224" s="192">
        <v>81.8</v>
      </c>
      <c r="V224" s="192" t="s">
        <v>409</v>
      </c>
      <c r="W224" s="192" t="s">
        <v>409</v>
      </c>
      <c r="X224" s="192" t="s">
        <v>409</v>
      </c>
      <c r="Y224" s="192">
        <v>0</v>
      </c>
      <c r="Z224" s="192">
        <v>118.181818181818</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5.9761430466719503</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3.5714285714285499</v>
      </c>
      <c r="J225" s="242">
        <v>44778</v>
      </c>
      <c r="K225" s="242">
        <v>45142</v>
      </c>
      <c r="L225" s="91" t="s">
        <v>362</v>
      </c>
      <c r="M225" s="192">
        <v>10</v>
      </c>
      <c r="N225" s="192">
        <v>7.7438701711060096</v>
      </c>
      <c r="O225" s="192">
        <v>0</v>
      </c>
      <c r="P225" s="192">
        <v>0</v>
      </c>
      <c r="Q225" s="192" t="s">
        <v>409</v>
      </c>
      <c r="R225" s="192">
        <v>3.5714285714285499</v>
      </c>
      <c r="S225" s="192">
        <v>0</v>
      </c>
      <c r="T225" s="192" t="s">
        <v>613</v>
      </c>
      <c r="U225" s="192">
        <v>96.9</v>
      </c>
      <c r="V225" s="192">
        <v>-1.2779687118802101</v>
      </c>
      <c r="W225" s="192" t="s">
        <v>409</v>
      </c>
      <c r="X225" s="192" t="s">
        <v>409</v>
      </c>
      <c r="Y225" s="192">
        <v>7.1428571428571105E-2</v>
      </c>
      <c r="Z225" s="192">
        <v>-100</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Dictionary'!$J$8:$J$36,MATCH(N9,'Data Dictionary'!$K$8:$K$36,0)),"")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5" stopIfTrue="1" operator="greaterThanOrEqual">
      <formula>0</formula>
    </cfRule>
  </conditionalFormatting>
  <conditionalFormatting sqref="G8:G225">
    <cfRule type="cellIs" dxfId="65" priority="4" stopIfTrue="1" operator="greaterThanOrEqual">
      <formula>0</formula>
    </cfRule>
  </conditionalFormatting>
  <conditionalFormatting sqref="G1:H5">
    <cfRule type="expression" dxfId="62" priority="11" stopIfTrue="1">
      <formula>G1=""</formula>
    </cfRule>
  </conditionalFormatting>
  <conditionalFormatting sqref="G8:H225">
    <cfRule type="expression" dxfId="61" priority="1" stopIfTrue="1">
      <formula>G8=""</formula>
    </cfRule>
  </conditionalFormatting>
  <conditionalFormatting sqref="H1:H5">
    <cfRule type="expression" dxfId="58" priority="18">
      <formula>H1=10</formula>
    </cfRule>
    <cfRule type="cellIs" dxfId="57" priority="17" operator="between">
      <formula>7</formula>
      <formula>9.99</formula>
    </cfRule>
    <cfRule type="cellIs" dxfId="56" priority="16" operator="between">
      <formula>0</formula>
      <formula>6.999</formula>
    </cfRule>
  </conditionalFormatting>
  <conditionalFormatting sqref="H8:H225">
    <cfRule type="expression" dxfId="51" priority="70">
      <formula>H8=10</formula>
    </cfRule>
    <cfRule type="cellIs" dxfId="50" priority="68" operator="between">
      <formula>0</formula>
      <formula>6.999</formula>
    </cfRule>
    <cfRule type="cellIs" dxfId="49" priority="69" operator="between">
      <formula>7</formula>
      <formula>9.99</formula>
    </cfRule>
  </conditionalFormatting>
  <conditionalFormatting sqref="I2:I3">
    <cfRule type="expression" dxfId="48" priority="26">
      <formula>I2=""</formula>
    </cfRule>
    <cfRule type="cellIs" dxfId="47" priority="27" operator="between">
      <formula>0</formula>
      <formula>6.999</formula>
    </cfRule>
    <cfRule type="expression" dxfId="46" priority="29">
      <formula>I2=10</formula>
    </cfRule>
    <cfRule type="cellIs" dxfId="45" priority="28" operator="between">
      <formula>7</formula>
      <formula>9.99</formula>
    </cfRule>
  </conditionalFormatting>
  <conditionalFormatting sqref="I2:I5">
    <cfRule type="cellIs" dxfId="44" priority="13" operator="between">
      <formula>0</formula>
      <formula>6.999</formula>
    </cfRule>
    <cfRule type="expression" dxfId="43" priority="15">
      <formula>I2=10</formula>
    </cfRule>
    <cfRule type="cellIs" dxfId="42" priority="14" operator="between">
      <formula>7</formula>
      <formula>9.99</formula>
    </cfRule>
    <cfRule type="expression" dxfId="41" priority="12">
      <formula>I2=""</formula>
    </cfRule>
  </conditionalFormatting>
  <conditionalFormatting sqref="I4:I5">
    <cfRule type="expression" dxfId="40" priority="7">
      <formula>I4=""</formula>
    </cfRule>
    <cfRule type="expression" dxfId="39" priority="10">
      <formula>I4=10</formula>
    </cfRule>
    <cfRule type="cellIs" dxfId="38" priority="8" operator="between">
      <formula>0</formula>
      <formula>6.999</formula>
    </cfRule>
    <cfRule type="cellIs" dxfId="37" priority="9" operator="between">
      <formula>7</formula>
      <formula>9.99</formula>
    </cfRule>
  </conditionalFormatting>
  <conditionalFormatting sqref="I8:I225">
    <cfRule type="expression" dxfId="36" priority="63">
      <formula>I8=""</formula>
    </cfRule>
    <cfRule type="cellIs" dxfId="35"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32" priority="37">
      <formula>$L8&lt;&gt;$C8</formula>
    </cfRule>
  </conditionalFormatting>
  <conditionalFormatting sqref="M6:Z6">
    <cfRule type="expression" dxfId="31" priority="22">
      <formula>ISNUMBER(SEARCH("_raw",M$7))</formula>
    </cfRule>
  </conditionalFormatting>
  <conditionalFormatting sqref="M8:Z225">
    <cfRule type="expression" dxfId="30"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29" priority="31">
      <formula>M2&lt;&gt;L2</formula>
    </cfRule>
    <cfRule type="expression" dxfId="28" priority="32">
      <formula>M2=L2</formula>
    </cfRule>
    <cfRule type="expression" dxfId="27" priority="30">
      <formula>M2=L2</formula>
    </cfRule>
  </conditionalFormatting>
  <conditionalFormatting sqref="AA2:AD3">
    <cfRule type="expression" dxfId="26" priority="34">
      <formula>AA2&lt;&gt;V2</formula>
    </cfRule>
    <cfRule type="expression" dxfId="25" priority="33">
      <formula>AA2=V2</formula>
    </cfRule>
    <cfRule type="expression" dxfId="24" priority="35">
      <formula>AA2=V2</formula>
    </cfRule>
  </conditionalFormatting>
  <conditionalFormatting sqref="AC8:AH197">
    <cfRule type="expression" dxfId="23"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927F630C-93F1-764D-8D04-E759A1A3980A}">
            <xm:f>Parameters!$D$38</xm:f>
            <x14:dxf>
              <font>
                <sz val="12"/>
                <color rgb="FF000000"/>
                <name val="Arial"/>
              </font>
              <fill>
                <patternFill patternType="solid">
                  <bgColor rgb="FFEE9F8F"/>
                </patternFill>
              </fill>
            </x14:dxf>
          </x14:cfRule>
          <x14:cfRule type="cellIs" priority="23"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B12AF258-47B9-4F40-9A84-2423207E06D7}">
            <xm:f>Parameters!$D$38</xm:f>
            <x14:dxf>
              <font>
                <sz val="12"/>
                <color rgb="FF000000"/>
                <name val="Arial"/>
              </font>
              <fill>
                <patternFill patternType="solid">
                  <bgColor rgb="FFEE9F8F"/>
                </patternFill>
              </fill>
            </x14:dxf>
          </x14:cfRule>
          <x14:cfRule type="cellIs" priority="2" stopIfTrue="1" operator="greaterThanOrEqual" id="{CDBAFCEF-2945-244B-B6F0-55AC3A754820}">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E6F3A39-A958-2342-AABD-4ECE67DBBD07}">
            <xm:f>0</xm:f>
            <xm:f>Parameters!$D$42</xm:f>
            <x14:dxf>
              <font>
                <sz val="12"/>
                <color rgb="FF000000"/>
                <name val="Arial"/>
              </font>
              <fill>
                <patternFill patternType="solid">
                  <bgColor rgb="FFFCDCDF"/>
                </patternFill>
              </fill>
            </x14:dxf>
          </x14:cfRule>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3" stopIfTrue="1" operator="between" id="{FABDCF05-C5C3-2240-8C62-2342E70D9E49}">
            <xm:f>0</xm:f>
            <xm:f>Parameters!$D$42</xm:f>
            <x14:dxf>
              <font>
                <sz val="12"/>
                <color rgb="FF000000"/>
                <name val="Arial"/>
              </font>
              <fill>
                <patternFill patternType="solid">
                  <bgColor rgb="FFFCDCDF"/>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1" stopIfTrue="1" operator="greaterThanOrEqual" id="{0E4D86E4-E41E-0C40-AA0E-1CA99754BD7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5" stopIfTrue="1" operator="greaterThanOrEqual" id="{592929FF-A268-4645-90FD-95A51F7AC6C9}">
            <xm:f>Parameters!$D$38</xm:f>
            <x14:dxf>
              <font>
                <sz val="12"/>
                <color rgb="FF000000"/>
                <name val="Arial"/>
              </font>
              <fill>
                <patternFill patternType="solid">
                  <bgColor rgb="FFF9BF8E"/>
                </patternFill>
              </fill>
            </x14:dxf>
          </x14:cfRule>
          <x14:cfRule type="cellIs" priority="64" stopIfTrue="1" operator="greaterThanOrEqual" id="{73387B95-360C-BA48-898C-7D543B8DCDDE}">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495</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499</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501</v>
      </c>
      <c r="D6" s="72" t="s">
        <v>494</v>
      </c>
      <c r="E6" s="161" t="s">
        <v>493</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0.41666666666666669</v>
      </c>
      <c r="F7" s="145">
        <f ca="1">COUNTIFS('Compound Alert'!$D$6:$D$195,'Regional Sumaries'!$C7,'Compound Alert'!R$6:R$195,"&gt;=7")</f>
        <v>2</v>
      </c>
      <c r="G7" s="145">
        <f ca="1">COUNTIFS('Compound Alert'!$D$6:$D$195,'Regional Sumaries'!$C7,'Compound Alert'!S$6:S$195,"&gt;=7")</f>
        <v>0</v>
      </c>
      <c r="H7" s="145">
        <f ca="1">COUNTIFS('Compound Alert'!$D$6:$D$195,'Regional Sumaries'!$C7,'Compound Alert'!T$6:T$195,"&gt;=7")</f>
        <v>2</v>
      </c>
      <c r="I7" s="145">
        <f ca="1">COUNTIFS('Compound Alert'!$D$6:$D$195,'Regional Sumaries'!$C7,'Compound Alert'!U$6:U$195,"&gt;=7")</f>
        <v>0</v>
      </c>
      <c r="J7" s="145">
        <f ca="1">COUNTIFS('Compound Alert'!$D$6:$D$195,'Regional Sumaries'!$C7,'Compound Alert'!V$6:V$195,"&gt;=7")</f>
        <v>3</v>
      </c>
      <c r="K7" s="145">
        <f ca="1">COUNTIFS('Compound Alert'!$D$6:$D$195,'Regional Sumaries'!$C7,'Compound Alert'!W$6:W$195,"&gt;=7")</f>
        <v>2</v>
      </c>
      <c r="L7" s="151"/>
      <c r="M7" s="34"/>
    </row>
    <row r="8" spans="1:14" ht="17" thickBot="1" x14ac:dyDescent="0.25">
      <c r="A8" s="34"/>
      <c r="B8" s="149"/>
      <c r="C8" s="168" t="s">
        <v>433</v>
      </c>
      <c r="D8" s="145">
        <f>COUNTIF('Compound Alert'!$D$6:$D$195,'Regional Sumaries'!$C8)</f>
        <v>52</v>
      </c>
      <c r="E8" s="146">
        <f ca="1">AVERAGEIF('Compound Alert'!$D$6:$D$195,'Regional Sumaries'!$C8,'Compound Alert'!$G$6:$G$195)</f>
        <v>0.125</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1</v>
      </c>
      <c r="I8" s="169">
        <f ca="1">COUNTIFS('Compound Alert'!$D$6:$D$195,'Regional Sumaries'!$C8,'Compound Alert'!U$6:U$195,"&gt;=7")</f>
        <v>0</v>
      </c>
      <c r="J8" s="169">
        <f ca="1">COUNTIFS('Compound Alert'!$D$6:$D$195,'Regional Sumaries'!$C8,'Compound Alert'!V$6:V$195,"&gt;=7")</f>
        <v>1</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0.73611111111111116</v>
      </c>
      <c r="F9" s="169">
        <f ca="1">COUNTIFS('Compound Alert'!$D$6:$D$195,'Regional Sumaries'!$C9,'Compound Alert'!R$6:R$195,"&gt;=7")</f>
        <v>6</v>
      </c>
      <c r="G9" s="169">
        <f ca="1">COUNTIFS('Compound Alert'!$D$6:$D$195,'Regional Sumaries'!$C9,'Compound Alert'!S$6:S$195,"&gt;=7")</f>
        <v>1</v>
      </c>
      <c r="H9" s="169">
        <f ca="1">COUNTIFS('Compound Alert'!$D$6:$D$195,'Regional Sumaries'!$C9,'Compound Alert'!T$6:T$195,"&gt;=7")</f>
        <v>1</v>
      </c>
      <c r="I9" s="169">
        <f ca="1">COUNTIFS('Compound Alert'!$D$6:$D$195,'Regional Sumaries'!$C9,'Compound Alert'!U$6:U$195,"&gt;=7")</f>
        <v>3</v>
      </c>
      <c r="J9" s="169">
        <f ca="1">COUNTIFS('Compound Alert'!$D$6:$D$195,'Regional Sumaries'!$C9,'Compound Alert'!V$6:V$195,"&gt;=7")</f>
        <v>11</v>
      </c>
      <c r="K9" s="169">
        <f ca="1">COUNTIFS('Compound Alert'!$D$6:$D$195,'Regional Sumaries'!$C9,'Compound Alert'!W$6:W$195,"&gt;=7")</f>
        <v>1</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1.0789473684210527</v>
      </c>
      <c r="F10" s="169">
        <f ca="1">COUNTIFS('Compound Alert'!$D$6:$D$195,'Regional Sumaries'!$C10,'Compound Alert'!R$6:R$195,"&gt;=7")</f>
        <v>2</v>
      </c>
      <c r="G10" s="169">
        <f ca="1">COUNTIFS('Compound Alert'!$D$6:$D$195,'Regional Sumaries'!$C10,'Compound Alert'!S$6:S$195,"&gt;=7")</f>
        <v>1</v>
      </c>
      <c r="H10" s="169">
        <f ca="1">COUNTIFS('Compound Alert'!$D$6:$D$195,'Regional Sumaries'!$C10,'Compound Alert'!T$6:T$195,"&gt;=7")</f>
        <v>3</v>
      </c>
      <c r="I10" s="169">
        <f ca="1">COUNTIFS('Compound Alert'!$D$6:$D$195,'Regional Sumaries'!$C10,'Compound Alert'!U$6:U$195,"&gt;=7")</f>
        <v>2</v>
      </c>
      <c r="J10" s="169">
        <f ca="1">COUNTIFS('Compound Alert'!$D$6:$D$195,'Regional Sumaries'!$C10,'Compound Alert'!V$6:V$195,"&gt;=7")</f>
        <v>2</v>
      </c>
      <c r="K10" s="169">
        <f ca="1">COUNTIFS('Compound Alert'!$D$6:$D$195,'Regional Sumaries'!$C10,'Compound Alert'!W$6:W$195,"&gt;=7")</f>
        <v>4</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0</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1.8125</v>
      </c>
      <c r="F12" s="169">
        <f ca="1">COUNTIFS('Compound Alert'!$D$6:$D$195,'Regional Sumaries'!$C12,'Compound Alert'!R$6:R$195,"&gt;=7")</f>
        <v>3</v>
      </c>
      <c r="G12" s="169">
        <f ca="1">COUNTIFS('Compound Alert'!$D$6:$D$195,'Regional Sumaries'!$C12,'Compound Alert'!S$6:S$195,"&gt;=7")</f>
        <v>2</v>
      </c>
      <c r="H12" s="169">
        <f ca="1">COUNTIFS('Compound Alert'!$D$6:$D$195,'Regional Sumaries'!$C12,'Compound Alert'!T$6:T$195,"&gt;=7")</f>
        <v>1</v>
      </c>
      <c r="I12" s="169">
        <f ca="1">COUNTIFS('Compound Alert'!$D$6:$D$195,'Regional Sumaries'!$C12,'Compound Alert'!U$6:U$195,"&gt;=7")</f>
        <v>1</v>
      </c>
      <c r="J12" s="169">
        <f ca="1">COUNTIFS('Compound Alert'!$D$6:$D$195,'Regional Sumaries'!$C12,'Compound Alert'!V$6:V$195,"&gt;=7")</f>
        <v>3</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1.930232558139535</v>
      </c>
      <c r="F13" s="169">
        <f ca="1">COUNTIFS('Compound Alert'!$D$6:$D$195,'Regional Sumaries'!$C13,'Compound Alert'!R$6:R$195,"&gt;=7")</f>
        <v>12</v>
      </c>
      <c r="G13" s="169">
        <f ca="1">COUNTIFS('Compound Alert'!$D$6:$D$195,'Regional Sumaries'!$C13,'Compound Alert'!S$6:S$195,"&gt;=7")</f>
        <v>15</v>
      </c>
      <c r="H13" s="169">
        <f ca="1">COUNTIFS('Compound Alert'!$D$6:$D$195,'Regional Sumaries'!$C13,'Compound Alert'!T$6:T$195,"&gt;=7")</f>
        <v>7</v>
      </c>
      <c r="I13" s="169">
        <f ca="1">COUNTIFS('Compound Alert'!$D$6:$D$195,'Regional Sumaries'!$C13,'Compound Alert'!U$6:U$195,"&gt;=7")</f>
        <v>16</v>
      </c>
      <c r="J13" s="169">
        <f ca="1">COUNTIFS('Compound Alert'!$D$6:$D$195,'Regional Sumaries'!$C13,'Compound Alert'!V$6:V$195,"&gt;=7")</f>
        <v>4</v>
      </c>
      <c r="K13" s="169">
        <f ca="1">COUNTIFS('Compound Alert'!$D$6:$D$195,'Regional Sumaries'!$C13,'Compound Alert'!W$6:W$195,"&gt;=7")</f>
        <v>11</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503</v>
      </c>
      <c r="D15" s="72" t="s">
        <v>494</v>
      </c>
      <c r="E15" s="161" t="s">
        <v>493</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29</v>
      </c>
      <c r="E16" s="146">
        <f ca="1">AVERAGEIF('Compound Alert'!$D$6:$D$195,'Regional Sumaries'!$C16,'Compound Alert'!$G$6:$G$195)</f>
        <v>0.41666666666666669</v>
      </c>
      <c r="F16" s="152">
        <f t="shared" ref="F16:K22" ca="1" si="0">F7/$D16</f>
        <v>6.8965517241379309E-2</v>
      </c>
      <c r="G16" s="152">
        <f t="shared" ca="1" si="0"/>
        <v>0</v>
      </c>
      <c r="H16" s="152">
        <f t="shared" ca="1" si="0"/>
        <v>6.8965517241379309E-2</v>
      </c>
      <c r="I16" s="152">
        <f t="shared" ca="1" si="0"/>
        <v>0</v>
      </c>
      <c r="J16" s="152">
        <f t="shared" ca="1" si="0"/>
        <v>0.10344827586206896</v>
      </c>
      <c r="K16" s="152">
        <f t="shared" ca="1" si="0"/>
        <v>6.8965517241379309E-2</v>
      </c>
      <c r="L16" s="153"/>
      <c r="M16" s="34"/>
      <c r="N16" s="71"/>
    </row>
    <row r="17" spans="1:14" ht="17" thickBot="1" x14ac:dyDescent="0.25">
      <c r="A17" s="34"/>
      <c r="B17" s="149"/>
      <c r="C17" s="168" t="s">
        <v>433</v>
      </c>
      <c r="D17" s="169">
        <f>COUNTIF(Dashboard!$D$42:$D$231,'Regional Sumaries'!$C17)</f>
        <v>52</v>
      </c>
      <c r="E17" s="170">
        <f ca="1">AVERAGEIF('Compound Alert'!$D$6:$D$195,'Regional Sumaries'!$C17,'Compound Alert'!$G$6:$G$195)</f>
        <v>0.125</v>
      </c>
      <c r="F17" s="171">
        <f t="shared" ca="1" si="0"/>
        <v>0</v>
      </c>
      <c r="G17" s="171">
        <f t="shared" ca="1" si="0"/>
        <v>0</v>
      </c>
      <c r="H17" s="171">
        <f t="shared" ca="1" si="0"/>
        <v>1.9230769230769232E-2</v>
      </c>
      <c r="I17" s="171">
        <f t="shared" ca="1" si="0"/>
        <v>0</v>
      </c>
      <c r="J17" s="171">
        <f t="shared" ca="1" si="0"/>
        <v>1.9230769230769232E-2</v>
      </c>
      <c r="K17" s="171">
        <f t="shared" ca="1" si="0"/>
        <v>0</v>
      </c>
      <c r="L17" s="153"/>
      <c r="M17" s="34"/>
      <c r="N17" s="71"/>
    </row>
    <row r="18" spans="1:14" ht="17" thickBot="1" x14ac:dyDescent="0.25">
      <c r="A18" s="34"/>
      <c r="B18" s="149"/>
      <c r="C18" s="168" t="s">
        <v>435</v>
      </c>
      <c r="D18" s="169">
        <f>COUNTIF(Dashboard!$D$42:$D$231,'Regional Sumaries'!$C18)</f>
        <v>33</v>
      </c>
      <c r="E18" s="170">
        <f ca="1">AVERAGEIF('Compound Alert'!$D$6:$D$195,'Regional Sumaries'!$C18,'Compound Alert'!$G$6:$G$195)</f>
        <v>0.73611111111111116</v>
      </c>
      <c r="F18" s="171">
        <f t="shared" ca="1" si="0"/>
        <v>0.18181818181818182</v>
      </c>
      <c r="G18" s="171">
        <f t="shared" ca="1" si="0"/>
        <v>3.0303030303030304E-2</v>
      </c>
      <c r="H18" s="171">
        <f t="shared" ca="1" si="0"/>
        <v>3.0303030303030304E-2</v>
      </c>
      <c r="I18" s="171">
        <f t="shared" ca="1" si="0"/>
        <v>9.0909090909090912E-2</v>
      </c>
      <c r="J18" s="171">
        <f t="shared" ca="1" si="0"/>
        <v>0.33333333333333331</v>
      </c>
      <c r="K18" s="171">
        <f t="shared" ca="1" si="0"/>
        <v>3.0303030303030304E-2</v>
      </c>
      <c r="L18" s="153"/>
      <c r="M18" s="34"/>
      <c r="N18" s="71"/>
    </row>
    <row r="19" spans="1:14" ht="17" thickBot="1" x14ac:dyDescent="0.25">
      <c r="A19" s="34"/>
      <c r="B19" s="149"/>
      <c r="C19" s="168" t="s">
        <v>434</v>
      </c>
      <c r="D19" s="169">
        <f>COUNTIF(Dashboard!$D$42:$D$231,'Regional Sumaries'!$C19)</f>
        <v>20</v>
      </c>
      <c r="E19" s="170">
        <f ca="1">AVERAGEIF('Compound Alert'!$D$6:$D$195,'Regional Sumaries'!$C19,'Compound Alert'!$G$6:$G$195)</f>
        <v>1.0789473684210527</v>
      </c>
      <c r="F19" s="171">
        <f t="shared" ca="1" si="0"/>
        <v>0.1</v>
      </c>
      <c r="G19" s="171">
        <f t="shared" ca="1" si="0"/>
        <v>0.05</v>
      </c>
      <c r="H19" s="171">
        <f t="shared" ca="1" si="0"/>
        <v>0.15</v>
      </c>
      <c r="I19" s="171">
        <f t="shared" ca="1" si="0"/>
        <v>0.1</v>
      </c>
      <c r="J19" s="171">
        <f t="shared" ca="1" si="0"/>
        <v>0.1</v>
      </c>
      <c r="K19" s="171">
        <f t="shared" ca="1" si="0"/>
        <v>0.2</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v>
      </c>
      <c r="F20" s="171">
        <f t="shared" ca="1" si="0"/>
        <v>0</v>
      </c>
      <c r="G20" s="171">
        <f t="shared" ca="1" si="0"/>
        <v>0</v>
      </c>
      <c r="H20" s="171">
        <f t="shared" ca="1" si="0"/>
        <v>0</v>
      </c>
      <c r="I20" s="171">
        <f t="shared" ca="1" si="0"/>
        <v>0</v>
      </c>
      <c r="J20" s="171">
        <f t="shared" ca="1" si="0"/>
        <v>0</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1.8125</v>
      </c>
      <c r="F21" s="171">
        <f t="shared" ca="1" si="0"/>
        <v>0.375</v>
      </c>
      <c r="G21" s="171">
        <f t="shared" ca="1" si="0"/>
        <v>0.25</v>
      </c>
      <c r="H21" s="171">
        <f t="shared" ca="1" si="0"/>
        <v>0.125</v>
      </c>
      <c r="I21" s="171">
        <f t="shared" ca="1" si="0"/>
        <v>0.125</v>
      </c>
      <c r="J21" s="171">
        <f t="shared" ca="1" si="0"/>
        <v>0.375</v>
      </c>
      <c r="K21" s="171">
        <f t="shared" ca="1" si="0"/>
        <v>0.125</v>
      </c>
      <c r="L21" s="153"/>
      <c r="M21" s="34"/>
      <c r="N21" s="71"/>
    </row>
    <row r="22" spans="1:14" ht="17" thickBot="1" x14ac:dyDescent="0.25">
      <c r="A22" s="34"/>
      <c r="B22" s="149"/>
      <c r="C22" s="168" t="s">
        <v>432</v>
      </c>
      <c r="D22" s="169">
        <f>COUNTIF(Dashboard!$D$42:$D$231,'Regional Sumaries'!$C22)</f>
        <v>45</v>
      </c>
      <c r="E22" s="170">
        <f ca="1">AVERAGEIF('Compound Alert'!$D$6:$D$195,'Regional Sumaries'!$C22,'Compound Alert'!$G$6:$G$195)</f>
        <v>1.930232558139535</v>
      </c>
      <c r="F22" s="171">
        <f t="shared" ca="1" si="0"/>
        <v>0.26666666666666666</v>
      </c>
      <c r="G22" s="171">
        <f t="shared" ca="1" si="0"/>
        <v>0.33333333333333331</v>
      </c>
      <c r="H22" s="171">
        <f t="shared" ca="1" si="0"/>
        <v>0.15555555555555556</v>
      </c>
      <c r="I22" s="171">
        <f t="shared" ca="1" si="0"/>
        <v>0.35555555555555557</v>
      </c>
      <c r="J22" s="171">
        <f t="shared" ca="1" si="0"/>
        <v>8.8888888888888892E-2</v>
      </c>
      <c r="K22" s="171">
        <f t="shared" ca="1" si="0"/>
        <v>0.24444444444444444</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500</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502</v>
      </c>
      <c r="D27" s="72" t="s">
        <v>494</v>
      </c>
      <c r="E27" s="161" t="s">
        <v>493</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0.9</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1</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2.8846153846153848E-2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0</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0.51388888888888884</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1</v>
      </c>
      <c r="I30" s="169">
        <f ca="1">COUNTIFS('Compound Alert'!$D$6:$D$195,'Regional Sumaries'!$C30,'Compound Alert'!AB$6:AB$195,"&gt;=10")</f>
        <v>0</v>
      </c>
      <c r="J30" s="169">
        <f ca="1">COUNTIFS('Compound Alert'!$D$6:$D$195,'Regional Sumaries'!$C30,'Compound Alert'!AC$6:AC$195,"&gt;=10")</f>
        <v>0</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0.81578947368421051</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2</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1.3125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0</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2.1860465116279069</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1</v>
      </c>
      <c r="I34" s="169">
        <f ca="1">COUNTIFS('Compound Alert'!$D$6:$D$195,'Regional Sumaries'!$C34,'Compound Alert'!AB$6:AB$195,"&gt;=10")</f>
        <v>13</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503</v>
      </c>
      <c r="D36" s="72" t="s">
        <v>494</v>
      </c>
      <c r="E36" s="161" t="s">
        <v>493</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29</v>
      </c>
      <c r="E37" s="146">
        <f ca="1">AVERAGEIF('Compound Alert'!$D$6:$D$195,'Regional Sumaries'!$C37,'Compound Alert'!$J$6:$J$195)</f>
        <v>0.9</v>
      </c>
      <c r="F37" s="152">
        <f t="shared" ref="F37:K43" ca="1" si="1">F28/$D37</f>
        <v>6.8965517241379309E-2</v>
      </c>
      <c r="G37" s="152">
        <f t="shared" ca="1" si="1"/>
        <v>3.4482758620689655E-2</v>
      </c>
      <c r="H37" s="152">
        <f t="shared" ca="1" si="1"/>
        <v>3.4482758620689655E-2</v>
      </c>
      <c r="I37" s="152">
        <f t="shared" ca="1" si="1"/>
        <v>0</v>
      </c>
      <c r="J37" s="152">
        <f t="shared" ca="1" si="1"/>
        <v>0.17241379310344829</v>
      </c>
      <c r="K37" s="152">
        <f t="shared" ca="1" si="1"/>
        <v>0.20689655172413793</v>
      </c>
      <c r="L37" s="153"/>
      <c r="M37" s="34"/>
      <c r="N37" s="71"/>
    </row>
    <row r="38" spans="1:14" ht="17" thickBot="1" x14ac:dyDescent="0.25">
      <c r="A38" s="34"/>
      <c r="B38" s="149"/>
      <c r="C38" s="168" t="s">
        <v>433</v>
      </c>
      <c r="D38" s="169">
        <f>COUNTIF(Dashboard!$D$42:$D$231,'Regional Sumaries'!$C38)</f>
        <v>52</v>
      </c>
      <c r="E38" s="170">
        <f ca="1">AVERAGEIF('Compound Alert'!$D$6:$D$195,'Regional Sumaries'!$C38,'Compound Alert'!$J$6:$J$195)</f>
        <v>2.8846153846153848E-2</v>
      </c>
      <c r="F38" s="171">
        <f t="shared" ca="1" si="1"/>
        <v>0</v>
      </c>
      <c r="G38" s="171">
        <f t="shared" ca="1" si="1"/>
        <v>0</v>
      </c>
      <c r="H38" s="171">
        <f t="shared" ca="1" si="1"/>
        <v>0</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33</v>
      </c>
      <c r="E39" s="170">
        <f ca="1">AVERAGEIF('Compound Alert'!$D$6:$D$195,'Regional Sumaries'!$C39,'Compound Alert'!$J$6:$J$195)</f>
        <v>0.51388888888888884</v>
      </c>
      <c r="F39" s="171">
        <f t="shared" ca="1" si="1"/>
        <v>0</v>
      </c>
      <c r="G39" s="171">
        <f t="shared" ca="1" si="1"/>
        <v>3.0303030303030304E-2</v>
      </c>
      <c r="H39" s="171">
        <f t="shared" ca="1" si="1"/>
        <v>3.0303030303030304E-2</v>
      </c>
      <c r="I39" s="171">
        <f t="shared" ca="1" si="1"/>
        <v>0</v>
      </c>
      <c r="J39" s="171">
        <f t="shared" ca="1" si="1"/>
        <v>0</v>
      </c>
      <c r="K39" s="171">
        <f t="shared" ca="1" si="1"/>
        <v>3.0303030303030304E-2</v>
      </c>
      <c r="L39" s="153"/>
      <c r="M39" s="34"/>
      <c r="N39" s="71"/>
    </row>
    <row r="40" spans="1:14" ht="17" thickBot="1" x14ac:dyDescent="0.25">
      <c r="A40" s="34"/>
      <c r="B40" s="149"/>
      <c r="C40" s="168" t="s">
        <v>434</v>
      </c>
      <c r="D40" s="169">
        <f>COUNTIF(Dashboard!$D$42:$D$231,'Regional Sumaries'!$C40)</f>
        <v>20</v>
      </c>
      <c r="E40" s="170">
        <f ca="1">AVERAGEIF('Compound Alert'!$D$6:$D$195,'Regional Sumaries'!$C40,'Compound Alert'!$J$6:$J$195)</f>
        <v>0.81578947368421051</v>
      </c>
      <c r="F40" s="171">
        <f t="shared" ca="1" si="1"/>
        <v>0.05</v>
      </c>
      <c r="G40" s="171">
        <f t="shared" ca="1" si="1"/>
        <v>0.05</v>
      </c>
      <c r="H40" s="171">
        <f t="shared" ca="1" si="1"/>
        <v>0.1</v>
      </c>
      <c r="I40" s="171">
        <f t="shared" ca="1" si="1"/>
        <v>0</v>
      </c>
      <c r="J40" s="171">
        <f t="shared" ca="1" si="1"/>
        <v>0</v>
      </c>
      <c r="K40" s="171">
        <f t="shared" ca="1" si="1"/>
        <v>0.25</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1.3125</v>
      </c>
      <c r="F42" s="171">
        <f t="shared" ca="1" si="1"/>
        <v>0</v>
      </c>
      <c r="G42" s="171">
        <f t="shared" ca="1" si="1"/>
        <v>0.125</v>
      </c>
      <c r="H42" s="171">
        <f t="shared" ca="1" si="1"/>
        <v>0</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45</v>
      </c>
      <c r="E43" s="170">
        <f ca="1">AVERAGEIF('Compound Alert'!$D$6:$D$195,'Regional Sumaries'!$C43,'Compound Alert'!$J$6:$J$195)</f>
        <v>2.1860465116279069</v>
      </c>
      <c r="F43" s="171">
        <f t="shared" ca="1" si="1"/>
        <v>6.6666666666666666E-2</v>
      </c>
      <c r="G43" s="171">
        <f t="shared" ca="1" si="1"/>
        <v>0.26666666666666666</v>
      </c>
      <c r="H43" s="171">
        <f t="shared" ca="1" si="1"/>
        <v>2.2222222222222223E-2</v>
      </c>
      <c r="I43" s="171">
        <f t="shared" ca="1" si="1"/>
        <v>0.28888888888888886</v>
      </c>
      <c r="J43" s="171">
        <f t="shared" ca="1" si="1"/>
        <v>0</v>
      </c>
      <c r="K43" s="171">
        <f t="shared" ca="1" si="1"/>
        <v>0.42222222222222222</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498</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497</v>
      </c>
      <c r="D48" s="72" t="s">
        <v>494</v>
      </c>
      <c r="E48" s="161" t="s">
        <v>493</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0.48333333333333334</v>
      </c>
      <c r="F49" s="145">
        <f ca="1">COUNTIFS('Compound Alert'!$D$6:$D$195,'Regional Sumaries'!$C49,'Compound Alert'!AF$6:AF$195,"&gt;=10")</f>
        <v>3</v>
      </c>
      <c r="G49" s="145">
        <f ca="1">COUNTIFS('Compound Alert'!$D$6:$D$195,'Regional Sumaries'!$C49,'Compound Alert'!AG$6:AG$195,"&gt;=10")</f>
        <v>0</v>
      </c>
      <c r="H49" s="145">
        <f ca="1">COUNTIFS('Compound Alert'!$D$6:$D$195,'Regional Sumaries'!$C49,'Compound Alert'!AH$6:AH$195,"&gt;=10")</f>
        <v>1</v>
      </c>
      <c r="I49" s="145">
        <f ca="1">COUNTIFS('Compound Alert'!$D$6:$D$195,'Regional Sumaries'!$C49,'Compound Alert'!AI$6:AI$195,"&gt;=10")</f>
        <v>0</v>
      </c>
      <c r="J49" s="145">
        <f ca="1">COUNTIFS('Compound Alert'!$D$6:$D$195,'Regional Sumaries'!$C49,'Compound Alert'!AJ$6:AJ$195,"&gt;=10")</f>
        <v>5</v>
      </c>
      <c r="K49" s="145">
        <f ca="1">COUNTIFS('Compound Alert'!$D$6:$D$195,'Regional Sumaries'!$C49,'Compound Alert'!AK$6:AK$195,"&gt;=10")</f>
        <v>2</v>
      </c>
      <c r="L49" s="151"/>
      <c r="M49" s="34"/>
    </row>
    <row r="50" spans="1:19" x14ac:dyDescent="0.2">
      <c r="A50" s="34"/>
      <c r="B50" s="149"/>
      <c r="C50" s="150" t="s">
        <v>433</v>
      </c>
      <c r="D50" s="145">
        <f>COUNTIF('Compound Alert'!$D$6:$D$195,'Regional Sumaries'!$C50)</f>
        <v>52</v>
      </c>
      <c r="E50" s="146">
        <f ca="1">AVERAGEIF('Compound Alert'!$D$6:$D$195,'Regional Sumaries'!$C50,'Compound Alert'!$M$6:$M$195)</f>
        <v>0.19230769230769232</v>
      </c>
      <c r="F50" s="145">
        <f ca="1">COUNTIFS('Compound Alert'!$D$6:$D$195,'Regional Sumaries'!$C50,'Compound Alert'!AF$6:AF$195,"&gt;=10")</f>
        <v>1</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0</v>
      </c>
      <c r="J50" s="145">
        <f ca="1">COUNTIFS('Compound Alert'!$D$6:$D$195,'Regional Sumaries'!$C50,'Compound Alert'!AJ$6:AJ$195,"&gt;=10")</f>
        <v>1</v>
      </c>
      <c r="K50" s="145">
        <f ca="1">COUNTIFS('Compound Alert'!$D$6:$D$195,'Regional Sumaries'!$C50,'Compound Alert'!AK$6:AK$195,"&gt;=10")</f>
        <v>0</v>
      </c>
      <c r="L50" s="151"/>
      <c r="M50" s="34"/>
    </row>
    <row r="51" spans="1:19" x14ac:dyDescent="0.2">
      <c r="A51" s="34"/>
      <c r="B51" s="149"/>
      <c r="C51" s="150" t="s">
        <v>435</v>
      </c>
      <c r="D51" s="145">
        <f>COUNTIF('Compound Alert'!$D$6:$D$195,'Regional Sumaries'!$C51)</f>
        <v>36</v>
      </c>
      <c r="E51" s="146">
        <f ca="1">AVERAGEIF('Compound Alert'!$D$6:$D$195,'Regional Sumaries'!$C51,'Compound Alert'!$M$6:$M$195)</f>
        <v>0.80555555555555558</v>
      </c>
      <c r="F51" s="145">
        <f ca="1">COUNTIFS('Compound Alert'!$D$6:$D$195,'Regional Sumaries'!$C51,'Compound Alert'!AF$6:AF$195,"&gt;=10")</f>
        <v>7</v>
      </c>
      <c r="G51" s="145">
        <f ca="1">COUNTIFS('Compound Alert'!$D$6:$D$195,'Regional Sumaries'!$C51,'Compound Alert'!AG$6:AG$195,"&gt;=10")</f>
        <v>2</v>
      </c>
      <c r="H51" s="145">
        <f ca="1">COUNTIFS('Compound Alert'!$D$6:$D$195,'Regional Sumaries'!$C51,'Compound Alert'!AH$6:AH$195,"&gt;=10")</f>
        <v>0</v>
      </c>
      <c r="I51" s="145">
        <f ca="1">COUNTIFS('Compound Alert'!$D$6:$D$195,'Regional Sumaries'!$C51,'Compound Alert'!AI$6:AI$195,"&gt;=10")</f>
        <v>3</v>
      </c>
      <c r="J51" s="145">
        <f ca="1">COUNTIFS('Compound Alert'!$D$6:$D$195,'Regional Sumaries'!$C51,'Compound Alert'!AJ$6:AJ$195,"&gt;=10")</f>
        <v>13</v>
      </c>
      <c r="K51" s="145">
        <f ca="1">COUNTIFS('Compound Alert'!$D$6:$D$195,'Regional Sumaries'!$C51,'Compound Alert'!AK$6:AK$195,"&gt;=10")</f>
        <v>0</v>
      </c>
      <c r="L51" s="151"/>
      <c r="M51" s="34"/>
    </row>
    <row r="52" spans="1:19" x14ac:dyDescent="0.2">
      <c r="A52" s="34"/>
      <c r="B52" s="149"/>
      <c r="C52" s="150" t="s">
        <v>434</v>
      </c>
      <c r="D52" s="145">
        <f>COUNTIF('Compound Alert'!$D$6:$D$195,'Regional Sumaries'!$C52)</f>
        <v>19</v>
      </c>
      <c r="E52" s="146">
        <f ca="1">AVERAGEIF('Compound Alert'!$D$6:$D$195,'Regional Sumaries'!$C52,'Compound Alert'!$M$6:$M$195)</f>
        <v>0.97368421052631582</v>
      </c>
      <c r="F52" s="145">
        <f ca="1">COUNTIFS('Compound Alert'!$D$6:$D$195,'Regional Sumaries'!$C52,'Compound Alert'!AF$6:AF$195,"&gt;=10")</f>
        <v>2</v>
      </c>
      <c r="G52" s="145">
        <f ca="1">COUNTIFS('Compound Alert'!$D$6:$D$195,'Regional Sumaries'!$C52,'Compound Alert'!AG$6:AG$195,"&gt;=10")</f>
        <v>0</v>
      </c>
      <c r="H52" s="145">
        <f ca="1">COUNTIFS('Compound Alert'!$D$6:$D$195,'Regional Sumaries'!$C52,'Compound Alert'!AH$6:AH$195,"&gt;=10")</f>
        <v>2</v>
      </c>
      <c r="I52" s="145">
        <f ca="1">COUNTIFS('Compound Alert'!$D$6:$D$195,'Regional Sumaries'!$C52,'Compound Alert'!AI$6:AI$195,"&gt;=10")</f>
        <v>2</v>
      </c>
      <c r="J52" s="145">
        <f ca="1">COUNTIFS('Compound Alert'!$D$6:$D$195,'Regional Sumaries'!$C52,'Compound Alert'!AJ$6:AJ$195,"&gt;=10")</f>
        <v>3</v>
      </c>
      <c r="K52" s="145">
        <f ca="1">COUNTIFS('Compound Alert'!$D$6:$D$195,'Regional Sumaries'!$C52,'Compound Alert'!AK$6:AK$195,"&gt;=10")</f>
        <v>4</v>
      </c>
      <c r="L52" s="151"/>
      <c r="M52" s="34"/>
    </row>
    <row r="53" spans="1:19" x14ac:dyDescent="0.2">
      <c r="A53" s="34"/>
      <c r="B53" s="149"/>
      <c r="C53" s="150" t="s">
        <v>437</v>
      </c>
      <c r="D53" s="145">
        <f>COUNTIF('Compound Alert'!$D$6:$D$195,'Regional Sumaries'!$C53)</f>
        <v>2</v>
      </c>
      <c r="E53" s="146">
        <f ca="1">AVERAGEIF('Compound Alert'!$D$6:$D$195,'Regional Sumaries'!$C53,'Compound Alert'!$M$6:$M$195)</f>
        <v>0</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0</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1.5</v>
      </c>
      <c r="F54" s="145">
        <f ca="1">COUNTIFS('Compound Alert'!$D$6:$D$195,'Regional Sumaries'!$C54,'Compound Alert'!AF$6:AF$195,"&gt;=10")</f>
        <v>3</v>
      </c>
      <c r="G54" s="145">
        <f ca="1">COUNTIFS('Compound Alert'!$D$6:$D$195,'Regional Sumaries'!$C54,'Compound Alert'!AG$6:AG$195,"&gt;=10")</f>
        <v>0</v>
      </c>
      <c r="H54" s="145">
        <f ca="1">COUNTIFS('Compound Alert'!$D$6:$D$195,'Regional Sumaries'!$C54,'Compound Alert'!AH$6:AH$195,"&gt;=10")</f>
        <v>0</v>
      </c>
      <c r="I54" s="145">
        <f ca="1">COUNTIFS('Compound Alert'!$D$6:$D$195,'Regional Sumaries'!$C54,'Compound Alert'!AI$6:AI$195,"&gt;=10")</f>
        <v>2</v>
      </c>
      <c r="J54" s="145">
        <f ca="1">COUNTIFS('Compound Alert'!$D$6:$D$195,'Regional Sumaries'!$C54,'Compound Alert'!AJ$6:AJ$195,"&gt;=10")</f>
        <v>3</v>
      </c>
      <c r="K54" s="145">
        <f ca="1">COUNTIFS('Compound Alert'!$D$6:$D$195,'Regional Sumaries'!$C54,'Compound Alert'!AK$6:AK$195,"&gt;=10")</f>
        <v>1</v>
      </c>
      <c r="L54" s="151"/>
      <c r="M54" s="34"/>
    </row>
    <row r="55" spans="1:19" x14ac:dyDescent="0.2">
      <c r="A55" s="34"/>
      <c r="B55" s="149"/>
      <c r="C55" s="150" t="s">
        <v>432</v>
      </c>
      <c r="D55" s="145">
        <f>COUNTIF('Compound Alert'!$D$6:$D$195,'Regional Sumaries'!$C55)</f>
        <v>43</v>
      </c>
      <c r="E55" s="146">
        <f ca="1">AVERAGEIF('Compound Alert'!$D$6:$D$195,'Regional Sumaries'!$C55,'Compound Alert'!$M$6:$M$195)</f>
        <v>1.6279069767441861</v>
      </c>
      <c r="F55" s="145">
        <f ca="1">COUNTIFS('Compound Alert'!$D$6:$D$195,'Regional Sumaries'!$C55,'Compound Alert'!AF$6:AF$195,"&gt;=10")</f>
        <v>13</v>
      </c>
      <c r="G55" s="145">
        <f ca="1">COUNTIFS('Compound Alert'!$D$6:$D$195,'Regional Sumaries'!$C55,'Compound Alert'!AG$6:AG$195,"&gt;=10")</f>
        <v>9</v>
      </c>
      <c r="H55" s="145">
        <f ca="1">COUNTIFS('Compound Alert'!$D$6:$D$195,'Regional Sumaries'!$C55,'Compound Alert'!AH$6:AH$195,"&gt;=10")</f>
        <v>2</v>
      </c>
      <c r="I55" s="145">
        <f ca="1">COUNTIFS('Compound Alert'!$D$6:$D$195,'Regional Sumaries'!$C55,'Compound Alert'!AI$6:AI$195,"&gt;=10")</f>
        <v>13</v>
      </c>
      <c r="J55" s="145">
        <f ca="1">COUNTIFS('Compound Alert'!$D$6:$D$195,'Regional Sumaries'!$C55,'Compound Alert'!AJ$6:AJ$195,"&gt;=10")</f>
        <v>12</v>
      </c>
      <c r="K55" s="145">
        <f ca="1">COUNTIFS('Compound Alert'!$D$6:$D$195,'Regional Sumaries'!$C55,'Compound Alert'!AK$6:AK$195,"&gt;=10")</f>
        <v>9</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496</v>
      </c>
      <c r="D57" s="72" t="s">
        <v>494</v>
      </c>
      <c r="E57" s="161" t="s">
        <v>493</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29</v>
      </c>
      <c r="E58" s="146">
        <f ca="1">AVERAGEIF('Compound Alert'!$D$6:$D$195,'Regional Sumaries'!$C58,'Compound Alert'!$M$6:$M$195)</f>
        <v>0.48333333333333334</v>
      </c>
      <c r="F58" s="152">
        <f t="shared" ref="F58:K64" ca="1" si="2">F49/$D58</f>
        <v>0.10344827586206896</v>
      </c>
      <c r="G58" s="152">
        <f t="shared" ca="1" si="2"/>
        <v>0</v>
      </c>
      <c r="H58" s="152">
        <f t="shared" ca="1" si="2"/>
        <v>3.4482758620689655E-2</v>
      </c>
      <c r="I58" s="152">
        <f t="shared" ca="1" si="2"/>
        <v>0</v>
      </c>
      <c r="J58" s="152">
        <f t="shared" ca="1" si="2"/>
        <v>0.17241379310344829</v>
      </c>
      <c r="K58" s="152">
        <f t="shared" ca="1" si="2"/>
        <v>6.8965517241379309E-2</v>
      </c>
      <c r="L58" s="153"/>
      <c r="M58" s="34"/>
      <c r="N58" s="71"/>
      <c r="S58" s="71"/>
    </row>
    <row r="59" spans="1:19" x14ac:dyDescent="0.2">
      <c r="A59" s="34"/>
      <c r="B59" s="149"/>
      <c r="C59" s="150" t="s">
        <v>433</v>
      </c>
      <c r="D59" s="145">
        <f>COUNTIF(Dashboard!$D$42:$D$231,'Regional Sumaries'!$C59)</f>
        <v>52</v>
      </c>
      <c r="E59" s="146">
        <f ca="1">AVERAGEIF('Compound Alert'!$D$6:$D$195,'Regional Sumaries'!$C59,'Compound Alert'!$M$6:$M$195)</f>
        <v>0.19230769230769232</v>
      </c>
      <c r="F59" s="152">
        <f t="shared" ca="1" si="2"/>
        <v>1.9230769230769232E-2</v>
      </c>
      <c r="G59" s="152">
        <f t="shared" ca="1" si="2"/>
        <v>0</v>
      </c>
      <c r="H59" s="152">
        <f t="shared" ca="1" si="2"/>
        <v>1.9230769230769232E-2</v>
      </c>
      <c r="I59" s="152">
        <f t="shared" ca="1" si="2"/>
        <v>0</v>
      </c>
      <c r="J59" s="152">
        <f t="shared" ca="1" si="2"/>
        <v>1.9230769230769232E-2</v>
      </c>
      <c r="K59" s="152">
        <f t="shared" ca="1" si="2"/>
        <v>0</v>
      </c>
      <c r="L59" s="153"/>
      <c r="M59" s="34"/>
      <c r="N59" s="71"/>
      <c r="S59" s="71"/>
    </row>
    <row r="60" spans="1:19" x14ac:dyDescent="0.2">
      <c r="A60" s="34"/>
      <c r="B60" s="149"/>
      <c r="C60" s="150" t="s">
        <v>435</v>
      </c>
      <c r="D60" s="145">
        <f>COUNTIF(Dashboard!$D$42:$D$231,'Regional Sumaries'!$C60)</f>
        <v>33</v>
      </c>
      <c r="E60" s="146">
        <f ca="1">AVERAGEIF('Compound Alert'!$D$6:$D$195,'Regional Sumaries'!$C60,'Compound Alert'!$M$6:$M$195)</f>
        <v>0.80555555555555558</v>
      </c>
      <c r="F60" s="152">
        <f t="shared" ca="1" si="2"/>
        <v>0.21212121212121213</v>
      </c>
      <c r="G60" s="152">
        <f t="shared" ca="1" si="2"/>
        <v>6.0606060606060608E-2</v>
      </c>
      <c r="H60" s="152">
        <f t="shared" ca="1" si="2"/>
        <v>0</v>
      </c>
      <c r="I60" s="152">
        <f t="shared" ca="1" si="2"/>
        <v>9.0909090909090912E-2</v>
      </c>
      <c r="J60" s="152">
        <f t="shared" ca="1" si="2"/>
        <v>0.39393939393939392</v>
      </c>
      <c r="K60" s="152">
        <f t="shared" ca="1" si="2"/>
        <v>0</v>
      </c>
      <c r="L60" s="153"/>
      <c r="M60" s="34"/>
      <c r="N60" s="71"/>
      <c r="S60" s="71"/>
    </row>
    <row r="61" spans="1:19" x14ac:dyDescent="0.2">
      <c r="A61" s="34"/>
      <c r="B61" s="149"/>
      <c r="C61" s="150" t="s">
        <v>434</v>
      </c>
      <c r="D61" s="145">
        <f>COUNTIF(Dashboard!$D$42:$D$231,'Regional Sumaries'!$C61)</f>
        <v>20</v>
      </c>
      <c r="E61" s="146">
        <f ca="1">AVERAGEIF('Compound Alert'!$D$6:$D$195,'Regional Sumaries'!$C61,'Compound Alert'!$M$6:$M$195)</f>
        <v>0.97368421052631582</v>
      </c>
      <c r="F61" s="152">
        <f t="shared" ca="1" si="2"/>
        <v>0.1</v>
      </c>
      <c r="G61" s="152">
        <f t="shared" ca="1" si="2"/>
        <v>0</v>
      </c>
      <c r="H61" s="152">
        <f t="shared" ca="1" si="2"/>
        <v>0.1</v>
      </c>
      <c r="I61" s="152">
        <f t="shared" ca="1" si="2"/>
        <v>0.1</v>
      </c>
      <c r="J61" s="152">
        <f t="shared" ca="1" si="2"/>
        <v>0.15</v>
      </c>
      <c r="K61" s="152">
        <f t="shared" ca="1" si="2"/>
        <v>0.2</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v>
      </c>
      <c r="F62" s="152">
        <f t="shared" ca="1" si="2"/>
        <v>0</v>
      </c>
      <c r="G62" s="152">
        <f t="shared" ca="1" si="2"/>
        <v>0</v>
      </c>
      <c r="H62" s="152">
        <f t="shared" ca="1" si="2"/>
        <v>0</v>
      </c>
      <c r="I62" s="152">
        <f t="shared" ca="1" si="2"/>
        <v>0</v>
      </c>
      <c r="J62" s="152">
        <f t="shared" ca="1" si="2"/>
        <v>0</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1.5</v>
      </c>
      <c r="F63" s="152">
        <f t="shared" ca="1" si="2"/>
        <v>0.375</v>
      </c>
      <c r="G63" s="152">
        <f t="shared" ca="1" si="2"/>
        <v>0</v>
      </c>
      <c r="H63" s="152">
        <f t="shared" ca="1" si="2"/>
        <v>0</v>
      </c>
      <c r="I63" s="152">
        <f t="shared" ca="1" si="2"/>
        <v>0.25</v>
      </c>
      <c r="J63" s="152">
        <f t="shared" ca="1" si="2"/>
        <v>0.375</v>
      </c>
      <c r="K63" s="152">
        <f t="shared" ca="1" si="2"/>
        <v>0.125</v>
      </c>
      <c r="L63" s="153"/>
      <c r="M63" s="34"/>
      <c r="N63" s="71"/>
      <c r="S63" s="71"/>
    </row>
    <row r="64" spans="1:19" x14ac:dyDescent="0.2">
      <c r="A64" s="34"/>
      <c r="B64" s="149"/>
      <c r="C64" s="150" t="s">
        <v>432</v>
      </c>
      <c r="D64" s="145">
        <f>COUNTIF(Dashboard!$D$42:$D$231,'Regional Sumaries'!$C64)</f>
        <v>45</v>
      </c>
      <c r="E64" s="146">
        <f ca="1">AVERAGEIF('Compound Alert'!$D$6:$D$195,'Regional Sumaries'!$C64,'Compound Alert'!$M$6:$M$195)</f>
        <v>1.6279069767441861</v>
      </c>
      <c r="F64" s="152">
        <f t="shared" ca="1" si="2"/>
        <v>0.28888888888888886</v>
      </c>
      <c r="G64" s="152">
        <f t="shared" ca="1" si="2"/>
        <v>0.2</v>
      </c>
      <c r="H64" s="152">
        <f t="shared" ca="1" si="2"/>
        <v>4.4444444444444446E-2</v>
      </c>
      <c r="I64" s="152">
        <f t="shared" ca="1" si="2"/>
        <v>0.28888888888888886</v>
      </c>
      <c r="J64" s="152">
        <f t="shared" ca="1" si="2"/>
        <v>0.26666666666666666</v>
      </c>
      <c r="K64" s="152">
        <f t="shared" ca="1" si="2"/>
        <v>0.2</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3" t="s">
        <v>378</v>
      </c>
      <c r="C2" s="293"/>
      <c r="D2" s="293"/>
      <c r="E2" s="31"/>
      <c r="F2" s="31"/>
    </row>
    <row r="3" spans="1:6" x14ac:dyDescent="0.2">
      <c r="A3" s="31"/>
      <c r="B3" s="36"/>
      <c r="C3" s="36"/>
      <c r="D3" s="36"/>
      <c r="E3" s="31"/>
      <c r="F3" s="31"/>
    </row>
    <row r="4" spans="1:6" ht="52" customHeight="1" x14ac:dyDescent="0.2">
      <c r="A4" s="31"/>
      <c r="B4" s="295" t="s">
        <v>490</v>
      </c>
      <c r="C4" s="295"/>
      <c r="D4" s="295"/>
      <c r="E4" s="31"/>
      <c r="F4" s="31"/>
    </row>
    <row r="5" spans="1:6" x14ac:dyDescent="0.2">
      <c r="A5" s="31"/>
      <c r="B5" s="36"/>
      <c r="C5" s="37"/>
      <c r="D5" s="37"/>
      <c r="E5" s="31"/>
      <c r="F5" s="31"/>
    </row>
    <row r="6" spans="1:6" ht="17" customHeight="1" x14ac:dyDescent="0.2">
      <c r="A6" s="31"/>
      <c r="B6" s="294" t="s">
        <v>380</v>
      </c>
      <c r="C6" s="294"/>
      <c r="D6" s="294"/>
      <c r="E6" s="31"/>
      <c r="F6" s="31"/>
    </row>
    <row r="7" spans="1:6" x14ac:dyDescent="0.2">
      <c r="A7" s="31"/>
      <c r="B7" s="36"/>
      <c r="C7" s="37"/>
      <c r="D7" s="37"/>
      <c r="E7" s="31"/>
      <c r="F7" s="31"/>
    </row>
    <row r="8" spans="1:6" ht="17" x14ac:dyDescent="0.2">
      <c r="A8" s="31"/>
      <c r="B8" s="36" t="s">
        <v>445</v>
      </c>
      <c r="C8" s="37"/>
      <c r="D8" s="37"/>
      <c r="E8" s="31"/>
      <c r="F8" s="31"/>
    </row>
    <row r="9" spans="1:6" ht="34" customHeight="1" x14ac:dyDescent="0.2">
      <c r="A9" s="31"/>
      <c r="B9" s="296" t="s">
        <v>446</v>
      </c>
      <c r="C9" s="296"/>
      <c r="D9" s="296"/>
      <c r="E9" s="31"/>
      <c r="F9" s="31"/>
    </row>
    <row r="10" spans="1:6" x14ac:dyDescent="0.2">
      <c r="A10" s="31"/>
      <c r="B10" s="38"/>
      <c r="C10" s="37"/>
      <c r="D10" s="37"/>
      <c r="E10" s="31"/>
      <c r="F10" s="31"/>
    </row>
    <row r="11" spans="1:6" x14ac:dyDescent="0.2">
      <c r="A11" s="31"/>
      <c r="B11" s="294" t="s">
        <v>397</v>
      </c>
      <c r="C11" s="294"/>
      <c r="D11" s="294"/>
      <c r="E11" s="31"/>
      <c r="F11" s="31"/>
    </row>
    <row r="12" spans="1:6" x14ac:dyDescent="0.2">
      <c r="A12" s="31"/>
      <c r="B12" s="37"/>
      <c r="C12" s="37"/>
      <c r="D12" s="37"/>
      <c r="E12" s="31"/>
      <c r="F12" s="31"/>
    </row>
    <row r="13" spans="1:6" ht="17" x14ac:dyDescent="0.2">
      <c r="A13" s="31"/>
      <c r="B13" s="36" t="s">
        <v>447</v>
      </c>
      <c r="C13" s="37"/>
      <c r="D13" s="37"/>
      <c r="E13" s="31"/>
      <c r="F13" s="31"/>
    </row>
    <row r="14" spans="1:6" ht="17" x14ac:dyDescent="0.2">
      <c r="A14" s="31"/>
      <c r="B14" s="37" t="s">
        <v>398</v>
      </c>
      <c r="C14" s="37"/>
      <c r="D14" s="37"/>
      <c r="E14" s="31"/>
      <c r="F14" s="31"/>
    </row>
    <row r="15" spans="1:6" ht="51" x14ac:dyDescent="0.2">
      <c r="A15" s="31"/>
      <c r="B15" s="141" t="s">
        <v>449</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448</v>
      </c>
      <c r="C19" s="37"/>
      <c r="D19" s="42"/>
      <c r="E19" s="31"/>
      <c r="F19" s="31"/>
      <c r="H19" s="35"/>
    </row>
    <row r="20" spans="1:8" ht="17" x14ac:dyDescent="0.2">
      <c r="A20" s="31"/>
      <c r="B20" s="37" t="s">
        <v>398</v>
      </c>
      <c r="C20" s="37"/>
      <c r="D20" s="42"/>
      <c r="E20" s="31"/>
      <c r="F20" s="31"/>
    </row>
    <row r="21" spans="1:8" ht="34" x14ac:dyDescent="0.2">
      <c r="A21" s="31"/>
      <c r="B21" s="120" t="s">
        <v>467</v>
      </c>
      <c r="C21" s="37"/>
      <c r="D21" s="82">
        <f>IF(Dashboard!$J$8=B21,1,0)</f>
        <v>0</v>
      </c>
      <c r="E21" s="31"/>
      <c r="F21" s="31"/>
    </row>
    <row r="22" spans="1:8" ht="17" x14ac:dyDescent="0.2">
      <c r="A22" s="31"/>
      <c r="B22" s="120" t="s">
        <v>465</v>
      </c>
      <c r="C22" s="37"/>
      <c r="D22" s="82">
        <f>IF(Dashboard!$J$8=B22,1,0)</f>
        <v>0</v>
      </c>
      <c r="E22" s="31"/>
      <c r="F22" s="31"/>
    </row>
    <row r="23" spans="1:8" ht="17" x14ac:dyDescent="0.2">
      <c r="A23" s="31"/>
      <c r="B23" s="120" t="s">
        <v>459</v>
      </c>
      <c r="C23" s="37"/>
      <c r="D23" s="82">
        <f>IF(Dashboard!$J$8=B23,1,0)</f>
        <v>1</v>
      </c>
      <c r="E23" s="31"/>
      <c r="F23" s="31"/>
    </row>
    <row r="24" spans="1:8" ht="34" x14ac:dyDescent="0.2">
      <c r="A24" s="31"/>
      <c r="B24" s="120" t="s">
        <v>464</v>
      </c>
      <c r="C24" s="37"/>
      <c r="D24" s="82">
        <f>IF(Dashboard!$J$8=B24,1,0)</f>
        <v>0</v>
      </c>
      <c r="E24" s="31"/>
      <c r="F24" s="31"/>
    </row>
    <row r="25" spans="1:8" ht="34" x14ac:dyDescent="0.2">
      <c r="A25" s="31"/>
      <c r="B25" s="120" t="s">
        <v>468</v>
      </c>
      <c r="C25" s="37"/>
      <c r="D25" s="82">
        <f>IF(Dashboard!$J$8=B25,1,0)</f>
        <v>0</v>
      </c>
      <c r="E25" s="31"/>
      <c r="F25" s="31"/>
    </row>
    <row r="26" spans="1:8" ht="51" x14ac:dyDescent="0.2">
      <c r="A26" s="31"/>
      <c r="B26" s="120" t="s">
        <v>488</v>
      </c>
      <c r="C26" s="37"/>
      <c r="D26" s="82">
        <f>IF(Dashboard!$J$8=B26,1,0)</f>
        <v>0</v>
      </c>
      <c r="E26" s="31"/>
      <c r="F26" s="31"/>
    </row>
    <row r="27" spans="1:8" ht="51" x14ac:dyDescent="0.2">
      <c r="A27" s="31"/>
      <c r="B27" s="120" t="s">
        <v>489</v>
      </c>
      <c r="C27" s="37"/>
      <c r="D27" s="82">
        <f>IF(Dashboard!$J$8=B27,1,0)</f>
        <v>0</v>
      </c>
      <c r="E27" s="31"/>
      <c r="F27" s="31"/>
    </row>
    <row r="28" spans="1:8" x14ac:dyDescent="0.2">
      <c r="A28" s="31"/>
      <c r="B28" s="36"/>
      <c r="C28" s="37"/>
      <c r="D28" s="42"/>
      <c r="E28" s="31"/>
      <c r="F28" s="31"/>
    </row>
    <row r="29" spans="1:8" ht="21" customHeight="1" x14ac:dyDescent="0.2">
      <c r="A29" s="31"/>
      <c r="B29" s="36" t="s">
        <v>452</v>
      </c>
      <c r="C29" s="37"/>
      <c r="D29" s="42"/>
      <c r="E29" s="31"/>
      <c r="F29" s="31"/>
    </row>
    <row r="30" spans="1:8" ht="17" x14ac:dyDescent="0.2">
      <c r="A30" s="31"/>
      <c r="B30" s="37" t="s">
        <v>398</v>
      </c>
      <c r="C30" s="37"/>
      <c r="D30" s="42"/>
      <c r="E30" s="31"/>
      <c r="F30" s="31"/>
    </row>
    <row r="31" spans="1:8" ht="85" x14ac:dyDescent="0.2">
      <c r="A31" s="31"/>
      <c r="B31" s="39" t="s">
        <v>450</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451</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453</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491</v>
      </c>
      <c r="C44" s="34"/>
      <c r="D44" s="34"/>
    </row>
    <row r="45" spans="1:6" x14ac:dyDescent="0.2">
      <c r="C45" s="34"/>
      <c r="D45" s="34"/>
    </row>
    <row r="46" spans="1:6" x14ac:dyDescent="0.2">
      <c r="B46" s="35" t="s">
        <v>5</v>
      </c>
      <c r="C46" s="34"/>
      <c r="D46" s="34"/>
    </row>
    <row r="47" spans="1:6" x14ac:dyDescent="0.2">
      <c r="B47" s="35" t="s">
        <v>440</v>
      </c>
      <c r="C47" s="34"/>
      <c r="D47" s="34"/>
    </row>
    <row r="48" spans="1:6" x14ac:dyDescent="0.2">
      <c r="B48" s="35" t="s">
        <v>4</v>
      </c>
      <c r="C48" s="34"/>
      <c r="D48" s="34"/>
    </row>
    <row r="50" spans="2:2" x14ac:dyDescent="0.2">
      <c r="B50" s="35" t="s">
        <v>481</v>
      </c>
    </row>
    <row r="51" spans="2:2" x14ac:dyDescent="0.2">
      <c r="B51" s="35" t="s">
        <v>466</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441</v>
      </c>
      <c r="C2" s="88"/>
      <c r="D2" s="109"/>
      <c r="E2" s="109"/>
      <c r="F2" s="109"/>
      <c r="G2" s="109"/>
      <c r="H2" s="109"/>
      <c r="I2" s="297" t="s">
        <v>455</v>
      </c>
      <c r="J2" s="298"/>
      <c r="K2" s="298"/>
      <c r="L2" s="298"/>
      <c r="M2" s="298"/>
      <c r="N2" s="298"/>
      <c r="O2" s="297" t="s">
        <v>364</v>
      </c>
      <c r="P2" s="298"/>
      <c r="Q2" s="298"/>
      <c r="R2" s="298"/>
      <c r="S2" s="298"/>
      <c r="T2" s="298"/>
      <c r="U2" s="298"/>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442</v>
      </c>
      <c r="H4" s="208" t="s">
        <v>443</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519</v>
      </c>
      <c r="H5" s="212" t="s">
        <v>520</v>
      </c>
      <c r="I5" s="212" t="s">
        <v>507</v>
      </c>
      <c r="J5" s="213" t="s">
        <v>508</v>
      </c>
      <c r="K5" s="213" t="s">
        <v>509</v>
      </c>
      <c r="L5" s="213" t="s">
        <v>510</v>
      </c>
      <c r="M5" s="213" t="s">
        <v>511</v>
      </c>
      <c r="N5" s="213" t="s">
        <v>512</v>
      </c>
      <c r="O5" s="213" t="s">
        <v>513</v>
      </c>
      <c r="P5" s="213" t="s">
        <v>514</v>
      </c>
      <c r="Q5" s="213" t="s">
        <v>515</v>
      </c>
      <c r="R5" s="213" t="s">
        <v>516</v>
      </c>
      <c r="S5" s="213" t="s">
        <v>517</v>
      </c>
      <c r="T5" s="213" t="s">
        <v>518</v>
      </c>
      <c r="U5" s="34"/>
      <c r="V5" s="34"/>
    </row>
    <row r="6" spans="1:22" x14ac:dyDescent="0.2">
      <c r="A6" s="81">
        <v>1</v>
      </c>
      <c r="B6" s="84" t="str">
        <f>F6</f>
        <v>Aruba</v>
      </c>
      <c r="C6" s="84" t="str">
        <f>E6</f>
        <v>ABW</v>
      </c>
      <c r="D6" s="214">
        <f>AVERAGE(G6:H6)</f>
        <v>0.66666666666666652</v>
      </c>
      <c r="E6" s="81" t="s">
        <v>682</v>
      </c>
      <c r="F6" s="84" t="s">
        <v>711</v>
      </c>
      <c r="G6" s="216">
        <v>0.75</v>
      </c>
      <c r="H6" s="214">
        <v>0.58333333333333304</v>
      </c>
      <c r="I6" s="214">
        <v>1</v>
      </c>
      <c r="J6" s="214">
        <v>0.5</v>
      </c>
      <c r="K6" s="214">
        <v>1</v>
      </c>
      <c r="L6" s="214">
        <v>1</v>
      </c>
      <c r="M6" s="214">
        <v>0</v>
      </c>
      <c r="N6" s="214">
        <v>0</v>
      </c>
      <c r="O6" s="214">
        <v>1</v>
      </c>
      <c r="P6" s="214">
        <v>1</v>
      </c>
      <c r="Q6" s="214">
        <v>1</v>
      </c>
      <c r="R6" s="214">
        <v>0.4</v>
      </c>
      <c r="S6" s="214">
        <v>0.5</v>
      </c>
      <c r="T6" s="215">
        <v>0.6</v>
      </c>
      <c r="U6" s="34"/>
      <c r="V6" s="34"/>
    </row>
    <row r="7" spans="1:22" x14ac:dyDescent="0.2">
      <c r="A7" s="81">
        <v>2</v>
      </c>
      <c r="B7" s="84" t="str">
        <f t="shared" ref="B7:B70" si="0">F7</f>
        <v>Afghanistan</v>
      </c>
      <c r="C7" s="84" t="str">
        <f t="shared" ref="C7:C70" si="1">E7</f>
        <v>AFG</v>
      </c>
      <c r="D7" s="214">
        <f t="shared" ref="D7:D70" si="2">AVERAGE(G7:H7)</f>
        <v>0.20000000000000015</v>
      </c>
      <c r="E7" s="81" t="s">
        <v>7</v>
      </c>
      <c r="F7" s="84" t="s">
        <v>6</v>
      </c>
      <c r="G7" s="216">
        <v>8.3333333333333301E-2</v>
      </c>
      <c r="H7" s="214">
        <v>0.31666666666666698</v>
      </c>
      <c r="I7" s="214">
        <v>0</v>
      </c>
      <c r="J7" s="214">
        <v>0.5</v>
      </c>
      <c r="K7" s="214">
        <v>0.5</v>
      </c>
      <c r="L7" s="214">
        <v>0</v>
      </c>
      <c r="M7" s="214">
        <v>0</v>
      </c>
      <c r="N7" s="214">
        <v>0</v>
      </c>
      <c r="O7" s="214">
        <v>0</v>
      </c>
      <c r="P7" s="214">
        <v>1</v>
      </c>
      <c r="Q7" s="214">
        <v>0</v>
      </c>
      <c r="R7" s="214">
        <v>0.2</v>
      </c>
      <c r="S7" s="214">
        <v>0</v>
      </c>
      <c r="T7" s="215">
        <v>0.2</v>
      </c>
      <c r="U7" s="34"/>
      <c r="V7" s="34"/>
    </row>
    <row r="8" spans="1:22" x14ac:dyDescent="0.2">
      <c r="A8" s="81">
        <v>3</v>
      </c>
      <c r="B8" s="84" t="str">
        <f t="shared" si="0"/>
        <v>Angola</v>
      </c>
      <c r="C8" s="84" t="str">
        <f t="shared" si="1"/>
        <v>AGO</v>
      </c>
      <c r="D8" s="214">
        <f t="shared" si="2"/>
        <v>0.24722222222222201</v>
      </c>
      <c r="E8" s="81" t="s">
        <v>9</v>
      </c>
      <c r="F8" s="84" t="s">
        <v>8</v>
      </c>
      <c r="G8" s="216">
        <v>0</v>
      </c>
      <c r="H8" s="214">
        <v>0.49444444444444402</v>
      </c>
      <c r="I8" s="214">
        <v>0</v>
      </c>
      <c r="J8" s="214">
        <v>0.5</v>
      </c>
      <c r="K8" s="214">
        <v>0</v>
      </c>
      <c r="L8" s="214">
        <v>1</v>
      </c>
      <c r="M8" s="214">
        <v>0</v>
      </c>
      <c r="N8" s="214">
        <v>0</v>
      </c>
      <c r="O8" s="214">
        <v>0</v>
      </c>
      <c r="P8" s="214">
        <v>0.66666666666666696</v>
      </c>
      <c r="Q8" s="214">
        <v>0</v>
      </c>
      <c r="R8" s="214">
        <v>0.4</v>
      </c>
      <c r="S8" s="214">
        <v>0</v>
      </c>
      <c r="T8" s="215">
        <v>0.4</v>
      </c>
      <c r="U8" s="34"/>
      <c r="V8" s="34"/>
    </row>
    <row r="9" spans="1:22" x14ac:dyDescent="0.2">
      <c r="A9" s="81">
        <v>4</v>
      </c>
      <c r="B9" s="84" t="str">
        <f t="shared" si="0"/>
        <v>Albania</v>
      </c>
      <c r="C9" s="84" t="str">
        <f t="shared" si="1"/>
        <v>ALB</v>
      </c>
      <c r="D9" s="214">
        <f t="shared" si="2"/>
        <v>0.31666666666666665</v>
      </c>
      <c r="E9" s="81" t="s">
        <v>11</v>
      </c>
      <c r="F9" s="84" t="s">
        <v>10</v>
      </c>
      <c r="G9" s="216">
        <v>8.3333333333333301E-2</v>
      </c>
      <c r="H9" s="214">
        <v>0.55000000000000004</v>
      </c>
      <c r="I9" s="214">
        <v>0</v>
      </c>
      <c r="J9" s="214">
        <v>0.5</v>
      </c>
      <c r="K9" s="214">
        <v>0.5</v>
      </c>
      <c r="L9" s="214">
        <v>1</v>
      </c>
      <c r="M9" s="214">
        <v>0</v>
      </c>
      <c r="N9" s="214">
        <v>0</v>
      </c>
      <c r="O9" s="214">
        <v>0</v>
      </c>
      <c r="P9" s="214">
        <v>1</v>
      </c>
      <c r="Q9" s="214">
        <v>0</v>
      </c>
      <c r="R9" s="214">
        <v>0.4</v>
      </c>
      <c r="S9" s="214">
        <v>0</v>
      </c>
      <c r="T9" s="215">
        <v>0.4</v>
      </c>
      <c r="U9" s="34"/>
      <c r="V9" s="34"/>
    </row>
    <row r="10" spans="1:22" x14ac:dyDescent="0.2">
      <c r="A10" s="81">
        <v>5</v>
      </c>
      <c r="B10" s="84" t="str">
        <f t="shared" si="0"/>
        <v>Andorra</v>
      </c>
      <c r="C10" s="84" t="str">
        <f t="shared" si="1"/>
        <v>AND</v>
      </c>
      <c r="D10" s="214">
        <f t="shared" si="2"/>
        <v>0.75</v>
      </c>
      <c r="E10" s="81" t="s">
        <v>683</v>
      </c>
      <c r="F10" s="84" t="s">
        <v>712</v>
      </c>
      <c r="G10" s="216">
        <v>0.75</v>
      </c>
      <c r="H10" s="214">
        <v>0.75</v>
      </c>
      <c r="I10" s="214">
        <v>0</v>
      </c>
      <c r="J10" s="214">
        <v>0.5</v>
      </c>
      <c r="K10" s="214">
        <v>1</v>
      </c>
      <c r="L10" s="214">
        <v>1</v>
      </c>
      <c r="M10" s="214">
        <v>1</v>
      </c>
      <c r="N10" s="214">
        <v>1</v>
      </c>
      <c r="O10" s="214">
        <v>1</v>
      </c>
      <c r="P10" s="214">
        <v>1</v>
      </c>
      <c r="Q10" s="214">
        <v>1</v>
      </c>
      <c r="R10" s="214">
        <v>0.2</v>
      </c>
      <c r="S10" s="214">
        <v>0.5</v>
      </c>
      <c r="T10" s="215">
        <v>0.8</v>
      </c>
      <c r="U10" s="34"/>
      <c r="V10" s="34"/>
    </row>
    <row r="11" spans="1:22" x14ac:dyDescent="0.2">
      <c r="A11" s="81">
        <v>6</v>
      </c>
      <c r="B11" s="84" t="str">
        <f t="shared" si="0"/>
        <v>United Arab Emirates</v>
      </c>
      <c r="C11" s="84" t="str">
        <f t="shared" si="1"/>
        <v>ARE</v>
      </c>
      <c r="D11" s="214">
        <f t="shared" si="2"/>
        <v>0.29166666666666652</v>
      </c>
      <c r="E11" s="81" t="s">
        <v>13</v>
      </c>
      <c r="F11" s="84" t="s">
        <v>12</v>
      </c>
      <c r="G11" s="216">
        <v>0</v>
      </c>
      <c r="H11" s="214">
        <v>0.58333333333333304</v>
      </c>
      <c r="I11" s="214">
        <v>0</v>
      </c>
      <c r="J11" s="214">
        <v>0.5</v>
      </c>
      <c r="K11" s="214">
        <v>0</v>
      </c>
      <c r="L11" s="214">
        <v>1</v>
      </c>
      <c r="M11" s="214">
        <v>0</v>
      </c>
      <c r="N11" s="214">
        <v>0</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0.23055555555555551</v>
      </c>
      <c r="E12" s="81" t="s">
        <v>15</v>
      </c>
      <c r="F12" s="84" t="s">
        <v>14</v>
      </c>
      <c r="G12" s="216">
        <v>0</v>
      </c>
      <c r="H12" s="214">
        <v>0.46111111111111103</v>
      </c>
      <c r="I12" s="214">
        <v>0</v>
      </c>
      <c r="J12" s="214">
        <v>0.5</v>
      </c>
      <c r="K12" s="214">
        <v>0</v>
      </c>
      <c r="L12" s="214">
        <v>1</v>
      </c>
      <c r="M12" s="214">
        <v>0</v>
      </c>
      <c r="N12" s="214">
        <v>0</v>
      </c>
      <c r="O12" s="214">
        <v>0</v>
      </c>
      <c r="P12" s="214">
        <v>0.66666666666666696</v>
      </c>
      <c r="Q12" s="214">
        <v>0</v>
      </c>
      <c r="R12" s="214">
        <v>0.2</v>
      </c>
      <c r="S12" s="214">
        <v>0</v>
      </c>
      <c r="T12" s="215">
        <v>0.4</v>
      </c>
      <c r="U12" s="34"/>
      <c r="V12" s="34"/>
    </row>
    <row r="13" spans="1:22" x14ac:dyDescent="0.2">
      <c r="A13" s="81">
        <v>8</v>
      </c>
      <c r="B13" s="84" t="str">
        <f t="shared" si="0"/>
        <v>Armenia</v>
      </c>
      <c r="C13" s="84" t="str">
        <f t="shared" si="1"/>
        <v>ARM</v>
      </c>
      <c r="D13" s="214">
        <f t="shared" si="2"/>
        <v>0.25555555555555565</v>
      </c>
      <c r="E13" s="81" t="s">
        <v>17</v>
      </c>
      <c r="F13" s="84" t="s">
        <v>16</v>
      </c>
      <c r="G13" s="216">
        <v>8.3333333333333301E-2</v>
      </c>
      <c r="H13" s="214">
        <v>0.42777777777777798</v>
      </c>
      <c r="I13" s="214">
        <v>0</v>
      </c>
      <c r="J13" s="214">
        <v>0.5</v>
      </c>
      <c r="K13" s="214">
        <v>0.5</v>
      </c>
      <c r="L13" s="214">
        <v>1</v>
      </c>
      <c r="M13" s="214">
        <v>0</v>
      </c>
      <c r="N13" s="214">
        <v>0</v>
      </c>
      <c r="O13" s="214">
        <v>0</v>
      </c>
      <c r="P13" s="214">
        <v>0.66666666666666696</v>
      </c>
      <c r="Q13" s="214">
        <v>0</v>
      </c>
      <c r="R13" s="214">
        <v>0.4</v>
      </c>
      <c r="S13" s="214">
        <v>0</v>
      </c>
      <c r="T13" s="215">
        <v>0</v>
      </c>
      <c r="U13" s="34"/>
      <c r="V13" s="34"/>
    </row>
    <row r="14" spans="1:22" x14ac:dyDescent="0.2">
      <c r="A14" s="81">
        <v>9</v>
      </c>
      <c r="B14" s="84" t="str">
        <f t="shared" si="0"/>
        <v>American Samoa</v>
      </c>
      <c r="C14" s="84" t="str">
        <f t="shared" si="1"/>
        <v>ASM</v>
      </c>
      <c r="D14" s="214">
        <f t="shared" si="2"/>
        <v>0.85</v>
      </c>
      <c r="E14" s="81" t="s">
        <v>684</v>
      </c>
      <c r="F14" s="84" t="s">
        <v>713</v>
      </c>
      <c r="G14" s="216">
        <v>0.91666666666666696</v>
      </c>
      <c r="H14" s="214">
        <v>0.78333333333333299</v>
      </c>
      <c r="I14" s="214">
        <v>1</v>
      </c>
      <c r="J14" s="214">
        <v>0.5</v>
      </c>
      <c r="K14" s="214">
        <v>1</v>
      </c>
      <c r="L14" s="214">
        <v>1</v>
      </c>
      <c r="M14" s="214">
        <v>1</v>
      </c>
      <c r="N14" s="214">
        <v>1</v>
      </c>
      <c r="O14" s="214">
        <v>1</v>
      </c>
      <c r="P14" s="214">
        <v>1</v>
      </c>
      <c r="Q14" s="214">
        <v>1</v>
      </c>
      <c r="R14" s="214">
        <v>0.4</v>
      </c>
      <c r="S14" s="214">
        <v>0.5</v>
      </c>
      <c r="T14" s="215">
        <v>0.8</v>
      </c>
      <c r="U14" s="34"/>
      <c r="V14" s="34"/>
    </row>
    <row r="15" spans="1:22" x14ac:dyDescent="0.2">
      <c r="A15" s="81">
        <v>10</v>
      </c>
      <c r="B15" s="84" t="str">
        <f t="shared" si="0"/>
        <v>Antigua and Barbuda</v>
      </c>
      <c r="C15" s="84" t="str">
        <f t="shared" si="1"/>
        <v>ATG</v>
      </c>
      <c r="D15" s="214">
        <f t="shared" si="2"/>
        <v>0.52500000000000002</v>
      </c>
      <c r="E15" s="81" t="s">
        <v>19</v>
      </c>
      <c r="F15" s="84" t="s">
        <v>18</v>
      </c>
      <c r="G15" s="216">
        <v>0.33333333333333298</v>
      </c>
      <c r="H15" s="214">
        <v>0.71666666666666701</v>
      </c>
      <c r="I15" s="214">
        <v>0</v>
      </c>
      <c r="J15" s="214">
        <v>0.5</v>
      </c>
      <c r="K15" s="214">
        <v>1</v>
      </c>
      <c r="L15" s="214">
        <v>1</v>
      </c>
      <c r="M15" s="214">
        <v>1</v>
      </c>
      <c r="N15" s="214">
        <v>1</v>
      </c>
      <c r="O15" s="214">
        <v>0</v>
      </c>
      <c r="P15" s="214">
        <v>1</v>
      </c>
      <c r="Q15" s="214">
        <v>0</v>
      </c>
      <c r="R15" s="214">
        <v>0.2</v>
      </c>
      <c r="S15" s="214">
        <v>0</v>
      </c>
      <c r="T15" s="215">
        <v>0.6</v>
      </c>
      <c r="U15" s="34"/>
      <c r="V15" s="34"/>
    </row>
    <row r="16" spans="1:22" x14ac:dyDescent="0.2">
      <c r="A16" s="81">
        <v>11</v>
      </c>
      <c r="B16" s="84" t="str">
        <f t="shared" si="0"/>
        <v>Australia</v>
      </c>
      <c r="C16" s="84" t="str">
        <f t="shared" si="1"/>
        <v>AUS</v>
      </c>
      <c r="D16" s="214">
        <f t="shared" si="2"/>
        <v>0.27500000000000002</v>
      </c>
      <c r="E16" s="81" t="s">
        <v>21</v>
      </c>
      <c r="F16" s="84" t="s">
        <v>20</v>
      </c>
      <c r="G16" s="216">
        <v>0</v>
      </c>
      <c r="H16" s="214">
        <v>0.55000000000000004</v>
      </c>
      <c r="I16" s="214">
        <v>0</v>
      </c>
      <c r="J16" s="214">
        <v>0.5</v>
      </c>
      <c r="K16" s="214">
        <v>0</v>
      </c>
      <c r="L16" s="214">
        <v>1</v>
      </c>
      <c r="M16" s="214">
        <v>0</v>
      </c>
      <c r="N16" s="214">
        <v>0</v>
      </c>
      <c r="O16" s="214">
        <v>0</v>
      </c>
      <c r="P16" s="214">
        <v>1</v>
      </c>
      <c r="Q16" s="214">
        <v>0</v>
      </c>
      <c r="R16" s="214">
        <v>0.2</v>
      </c>
      <c r="S16" s="214">
        <v>0</v>
      </c>
      <c r="T16" s="215">
        <v>0.6</v>
      </c>
      <c r="U16" s="34"/>
      <c r="V16" s="34"/>
    </row>
    <row r="17" spans="1:22" x14ac:dyDescent="0.2">
      <c r="A17" s="81">
        <v>12</v>
      </c>
      <c r="B17" s="84" t="str">
        <f t="shared" si="0"/>
        <v>Austria</v>
      </c>
      <c r="C17" s="84" t="str">
        <f t="shared" si="1"/>
        <v>AUT</v>
      </c>
      <c r="D17" s="214">
        <f t="shared" si="2"/>
        <v>0.29166666666666652</v>
      </c>
      <c r="E17" s="81" t="s">
        <v>23</v>
      </c>
      <c r="F17" s="84" t="s">
        <v>22</v>
      </c>
      <c r="G17" s="216">
        <v>0</v>
      </c>
      <c r="H17" s="214">
        <v>0.58333333333333304</v>
      </c>
      <c r="I17" s="214">
        <v>0</v>
      </c>
      <c r="J17" s="214">
        <v>0.5</v>
      </c>
      <c r="K17" s="214">
        <v>0</v>
      </c>
      <c r="L17" s="214">
        <v>1</v>
      </c>
      <c r="M17" s="214">
        <v>0</v>
      </c>
      <c r="N17" s="214">
        <v>0</v>
      </c>
      <c r="O17" s="214">
        <v>0</v>
      </c>
      <c r="P17" s="214">
        <v>1</v>
      </c>
      <c r="Q17" s="214">
        <v>0</v>
      </c>
      <c r="R17" s="214">
        <v>0.4</v>
      </c>
      <c r="S17" s="214">
        <v>0</v>
      </c>
      <c r="T17" s="215">
        <v>0.6</v>
      </c>
      <c r="U17" s="34"/>
      <c r="V17" s="34"/>
    </row>
    <row r="18" spans="1:22" x14ac:dyDescent="0.2">
      <c r="A18" s="81">
        <v>13</v>
      </c>
      <c r="B18" s="84" t="str">
        <f t="shared" si="0"/>
        <v>Azerbaijan</v>
      </c>
      <c r="C18" s="84" t="str">
        <f t="shared" si="1"/>
        <v>AZE</v>
      </c>
      <c r="D18" s="214">
        <f t="shared" si="2"/>
        <v>0.24722222222222201</v>
      </c>
      <c r="E18" s="81" t="s">
        <v>25</v>
      </c>
      <c r="F18" s="84" t="s">
        <v>24</v>
      </c>
      <c r="G18" s="216">
        <v>0</v>
      </c>
      <c r="H18" s="214">
        <v>0.49444444444444402</v>
      </c>
      <c r="I18" s="214">
        <v>0</v>
      </c>
      <c r="J18" s="214">
        <v>0.5</v>
      </c>
      <c r="K18" s="214">
        <v>0</v>
      </c>
      <c r="L18" s="214">
        <v>1</v>
      </c>
      <c r="M18" s="214">
        <v>0</v>
      </c>
      <c r="N18" s="214">
        <v>0</v>
      </c>
      <c r="O18" s="214">
        <v>0</v>
      </c>
      <c r="P18" s="214">
        <v>0.66666666666666696</v>
      </c>
      <c r="Q18" s="214">
        <v>0</v>
      </c>
      <c r="R18" s="214">
        <v>0.4</v>
      </c>
      <c r="S18" s="214">
        <v>0</v>
      </c>
      <c r="T18" s="215">
        <v>0.4</v>
      </c>
      <c r="U18" s="34"/>
      <c r="V18" s="34"/>
    </row>
    <row r="19" spans="1:22" x14ac:dyDescent="0.2">
      <c r="A19" s="81">
        <v>14</v>
      </c>
      <c r="B19" s="84" t="str">
        <f t="shared" si="0"/>
        <v>Burundi</v>
      </c>
      <c r="C19" s="84" t="str">
        <f t="shared" si="1"/>
        <v>BDI</v>
      </c>
      <c r="D19" s="214">
        <f t="shared" si="2"/>
        <v>0.1166666666666665</v>
      </c>
      <c r="E19" s="81" t="s">
        <v>27</v>
      </c>
      <c r="F19" s="84" t="s">
        <v>26</v>
      </c>
      <c r="G19" s="216">
        <v>0</v>
      </c>
      <c r="H19" s="214">
        <v>0.233333333333333</v>
      </c>
      <c r="I19" s="214">
        <v>0</v>
      </c>
      <c r="J19" s="214">
        <v>0</v>
      </c>
      <c r="K19" s="214">
        <v>0</v>
      </c>
      <c r="L19" s="214">
        <v>0.33333333333333298</v>
      </c>
      <c r="M19" s="214">
        <v>0</v>
      </c>
      <c r="N19" s="214">
        <v>0</v>
      </c>
      <c r="O19" s="214">
        <v>0</v>
      </c>
      <c r="P19" s="214">
        <v>0.66666666666666696</v>
      </c>
      <c r="Q19" s="214">
        <v>0</v>
      </c>
      <c r="R19" s="214">
        <v>0.2</v>
      </c>
      <c r="S19" s="214">
        <v>0</v>
      </c>
      <c r="T19" s="215">
        <v>0.2</v>
      </c>
      <c r="U19" s="34"/>
      <c r="V19" s="34"/>
    </row>
    <row r="20" spans="1:22" x14ac:dyDescent="0.2">
      <c r="A20" s="81">
        <v>15</v>
      </c>
      <c r="B20" s="84" t="str">
        <f t="shared" si="0"/>
        <v>Belgium</v>
      </c>
      <c r="C20" s="84" t="str">
        <f t="shared" si="1"/>
        <v>BEL</v>
      </c>
      <c r="D20" s="214">
        <f t="shared" si="2"/>
        <v>0.25833333333333353</v>
      </c>
      <c r="E20" s="81" t="s">
        <v>29</v>
      </c>
      <c r="F20" s="84" t="s">
        <v>28</v>
      </c>
      <c r="G20" s="216">
        <v>0</v>
      </c>
      <c r="H20" s="214">
        <v>0.51666666666666705</v>
      </c>
      <c r="I20" s="214">
        <v>0</v>
      </c>
      <c r="J20" s="214">
        <v>0.5</v>
      </c>
      <c r="K20" s="214">
        <v>0</v>
      </c>
      <c r="L20" s="214">
        <v>1</v>
      </c>
      <c r="M20" s="214">
        <v>0</v>
      </c>
      <c r="N20" s="214">
        <v>0</v>
      </c>
      <c r="O20" s="214">
        <v>0</v>
      </c>
      <c r="P20" s="214">
        <v>1</v>
      </c>
      <c r="Q20" s="214">
        <v>0</v>
      </c>
      <c r="R20" s="214">
        <v>0.2</v>
      </c>
      <c r="S20" s="214">
        <v>0</v>
      </c>
      <c r="T20" s="215">
        <v>0.4</v>
      </c>
      <c r="U20" s="34"/>
      <c r="V20" s="34"/>
    </row>
    <row r="21" spans="1:22" x14ac:dyDescent="0.2">
      <c r="A21" s="81">
        <v>16</v>
      </c>
      <c r="B21" s="84" t="str">
        <f t="shared" si="0"/>
        <v>Benin</v>
      </c>
      <c r="C21" s="84" t="str">
        <f t="shared" si="1"/>
        <v>BEN</v>
      </c>
      <c r="D21" s="214">
        <f t="shared" si="2"/>
        <v>0.23055555555555551</v>
      </c>
      <c r="E21" s="81" t="s">
        <v>31</v>
      </c>
      <c r="F21" s="84" t="s">
        <v>30</v>
      </c>
      <c r="G21" s="216">
        <v>0</v>
      </c>
      <c r="H21" s="214">
        <v>0.46111111111111103</v>
      </c>
      <c r="I21" s="214">
        <v>0</v>
      </c>
      <c r="J21" s="214">
        <v>0.5</v>
      </c>
      <c r="K21" s="214">
        <v>0</v>
      </c>
      <c r="L21" s="214">
        <v>1</v>
      </c>
      <c r="M21" s="214">
        <v>0</v>
      </c>
      <c r="N21" s="214">
        <v>0</v>
      </c>
      <c r="O21" s="214">
        <v>0</v>
      </c>
      <c r="P21" s="214">
        <v>0.66666666666666696</v>
      </c>
      <c r="Q21" s="214">
        <v>0</v>
      </c>
      <c r="R21" s="214">
        <v>0.4</v>
      </c>
      <c r="S21" s="214">
        <v>0</v>
      </c>
      <c r="T21" s="215">
        <v>0.2</v>
      </c>
      <c r="U21" s="34"/>
      <c r="V21" s="34"/>
    </row>
    <row r="22" spans="1:22" x14ac:dyDescent="0.2">
      <c r="A22" s="81">
        <v>17</v>
      </c>
      <c r="B22" s="84" t="str">
        <f t="shared" si="0"/>
        <v>Burkina Faso</v>
      </c>
      <c r="C22" s="84" t="str">
        <f t="shared" si="1"/>
        <v>BFA</v>
      </c>
      <c r="D22" s="214">
        <f t="shared" si="2"/>
        <v>0.147222222222222</v>
      </c>
      <c r="E22" s="81" t="s">
        <v>33</v>
      </c>
      <c r="F22" s="84" t="s">
        <v>32</v>
      </c>
      <c r="G22" s="216">
        <v>0</v>
      </c>
      <c r="H22" s="214">
        <v>0.29444444444444401</v>
      </c>
      <c r="I22" s="214">
        <v>0</v>
      </c>
      <c r="J22" s="214">
        <v>0.5</v>
      </c>
      <c r="K22" s="214">
        <v>0</v>
      </c>
      <c r="L22" s="214">
        <v>0</v>
      </c>
      <c r="M22" s="214">
        <v>0</v>
      </c>
      <c r="N22" s="214">
        <v>0</v>
      </c>
      <c r="O22" s="214">
        <v>0</v>
      </c>
      <c r="P22" s="214">
        <v>0.66666666666666696</v>
      </c>
      <c r="Q22" s="214">
        <v>0</v>
      </c>
      <c r="R22" s="214">
        <v>0.4</v>
      </c>
      <c r="S22" s="214">
        <v>0</v>
      </c>
      <c r="T22" s="215">
        <v>0.2</v>
      </c>
      <c r="U22" s="34"/>
      <c r="V22" s="34"/>
    </row>
    <row r="23" spans="1:22" x14ac:dyDescent="0.2">
      <c r="A23" s="81">
        <v>18</v>
      </c>
      <c r="B23" s="84" t="str">
        <f t="shared" si="0"/>
        <v>Bangladesh</v>
      </c>
      <c r="C23" s="84" t="str">
        <f t="shared" si="1"/>
        <v>BGD</v>
      </c>
      <c r="D23" s="214">
        <f t="shared" si="2"/>
        <v>0.21388888888888899</v>
      </c>
      <c r="E23" s="81" t="s">
        <v>35</v>
      </c>
      <c r="F23" s="84" t="s">
        <v>34</v>
      </c>
      <c r="G23" s="216">
        <v>0</v>
      </c>
      <c r="H23" s="214">
        <v>0.42777777777777798</v>
      </c>
      <c r="I23" s="214">
        <v>0</v>
      </c>
      <c r="J23" s="214">
        <v>0.5</v>
      </c>
      <c r="K23" s="214">
        <v>0</v>
      </c>
      <c r="L23" s="214">
        <v>1</v>
      </c>
      <c r="M23" s="214">
        <v>0</v>
      </c>
      <c r="N23" s="214">
        <v>0</v>
      </c>
      <c r="O23" s="214">
        <v>0</v>
      </c>
      <c r="P23" s="214">
        <v>0.66666666666666696</v>
      </c>
      <c r="Q23" s="214">
        <v>0</v>
      </c>
      <c r="R23" s="214">
        <v>0.2</v>
      </c>
      <c r="S23" s="214">
        <v>0</v>
      </c>
      <c r="T23" s="215">
        <v>0.2</v>
      </c>
      <c r="U23" s="34"/>
      <c r="V23" s="34"/>
    </row>
    <row r="24" spans="1:22" x14ac:dyDescent="0.2">
      <c r="A24" s="81">
        <v>19</v>
      </c>
      <c r="B24" s="84" t="str">
        <f t="shared" si="0"/>
        <v>Bulgaria</v>
      </c>
      <c r="C24" s="84" t="str">
        <f t="shared" si="1"/>
        <v>BGR</v>
      </c>
      <c r="D24" s="214">
        <f t="shared" si="2"/>
        <v>0.26388888888888901</v>
      </c>
      <c r="E24" s="81" t="s">
        <v>37</v>
      </c>
      <c r="F24" s="84" t="s">
        <v>36</v>
      </c>
      <c r="G24" s="216">
        <v>0</v>
      </c>
      <c r="H24" s="214">
        <v>0.52777777777777801</v>
      </c>
      <c r="I24" s="214">
        <v>0</v>
      </c>
      <c r="J24" s="214">
        <v>0.5</v>
      </c>
      <c r="K24" s="214">
        <v>0</v>
      </c>
      <c r="L24" s="214">
        <v>1</v>
      </c>
      <c r="M24" s="214">
        <v>0</v>
      </c>
      <c r="N24" s="214">
        <v>0</v>
      </c>
      <c r="O24" s="214">
        <v>0</v>
      </c>
      <c r="P24" s="214">
        <v>0.66666666666666696</v>
      </c>
      <c r="Q24" s="214">
        <v>0</v>
      </c>
      <c r="R24" s="214">
        <v>0.4</v>
      </c>
      <c r="S24" s="214">
        <v>0</v>
      </c>
      <c r="T24" s="215">
        <v>0.6</v>
      </c>
      <c r="U24" s="34"/>
      <c r="V24" s="34"/>
    </row>
    <row r="25" spans="1:22" x14ac:dyDescent="0.2">
      <c r="A25" s="81">
        <v>20</v>
      </c>
      <c r="B25" s="84" t="str">
        <f t="shared" si="0"/>
        <v>Bahrain</v>
      </c>
      <c r="C25" s="84" t="str">
        <f t="shared" si="1"/>
        <v>BHR</v>
      </c>
      <c r="D25" s="214">
        <f t="shared" si="2"/>
        <v>0.29166666666666652</v>
      </c>
      <c r="E25" s="81" t="s">
        <v>39</v>
      </c>
      <c r="F25" s="84" t="s">
        <v>38</v>
      </c>
      <c r="G25" s="216">
        <v>0</v>
      </c>
      <c r="H25" s="214">
        <v>0.58333333333333304</v>
      </c>
      <c r="I25" s="214">
        <v>0</v>
      </c>
      <c r="J25" s="214">
        <v>0.5</v>
      </c>
      <c r="K25" s="214">
        <v>0</v>
      </c>
      <c r="L25" s="214">
        <v>1</v>
      </c>
      <c r="M25" s="214">
        <v>0</v>
      </c>
      <c r="N25" s="214">
        <v>0</v>
      </c>
      <c r="O25" s="214">
        <v>0</v>
      </c>
      <c r="P25" s="214">
        <v>1</v>
      </c>
      <c r="Q25" s="214">
        <v>0</v>
      </c>
      <c r="R25" s="214">
        <v>0.4</v>
      </c>
      <c r="S25" s="214">
        <v>0</v>
      </c>
      <c r="T25" s="215">
        <v>0.6</v>
      </c>
      <c r="U25" s="34"/>
      <c r="V25" s="34"/>
    </row>
    <row r="26" spans="1:22" x14ac:dyDescent="0.2">
      <c r="A26" s="81">
        <v>21</v>
      </c>
      <c r="B26" s="84" t="str">
        <f t="shared" si="0"/>
        <v>Bahamas, The</v>
      </c>
      <c r="C26" s="84" t="str">
        <f t="shared" si="1"/>
        <v>BHS</v>
      </c>
      <c r="D26" s="214">
        <f t="shared" si="2"/>
        <v>0.33333333333333315</v>
      </c>
      <c r="E26" s="81" t="s">
        <v>40</v>
      </c>
      <c r="F26" s="84" t="s">
        <v>714</v>
      </c>
      <c r="G26" s="216">
        <v>8.3333333333333301E-2</v>
      </c>
      <c r="H26" s="214">
        <v>0.58333333333333304</v>
      </c>
      <c r="I26" s="214">
        <v>0</v>
      </c>
      <c r="J26" s="214">
        <v>0.5</v>
      </c>
      <c r="K26" s="214">
        <v>0.5</v>
      </c>
      <c r="L26" s="214">
        <v>1</v>
      </c>
      <c r="M26" s="214">
        <v>0</v>
      </c>
      <c r="N26" s="214">
        <v>0</v>
      </c>
      <c r="O26" s="214">
        <v>0</v>
      </c>
      <c r="P26" s="214">
        <v>1</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0.33333333333333315</v>
      </c>
      <c r="E27" s="81" t="s">
        <v>42</v>
      </c>
      <c r="F27" s="84" t="s">
        <v>41</v>
      </c>
      <c r="G27" s="216">
        <v>8.3333333333333301E-2</v>
      </c>
      <c r="H27" s="214">
        <v>0.58333333333333304</v>
      </c>
      <c r="I27" s="214">
        <v>0</v>
      </c>
      <c r="J27" s="214">
        <v>0.5</v>
      </c>
      <c r="K27" s="214">
        <v>0.5</v>
      </c>
      <c r="L27" s="214">
        <v>1</v>
      </c>
      <c r="M27" s="214">
        <v>0</v>
      </c>
      <c r="N27" s="214">
        <v>0</v>
      </c>
      <c r="O27" s="214">
        <v>0</v>
      </c>
      <c r="P27" s="214">
        <v>1</v>
      </c>
      <c r="Q27" s="214">
        <v>0</v>
      </c>
      <c r="R27" s="214">
        <v>0.4</v>
      </c>
      <c r="S27" s="214">
        <v>0</v>
      </c>
      <c r="T27" s="215">
        <v>0.6</v>
      </c>
      <c r="U27" s="34"/>
      <c r="V27" s="34"/>
    </row>
    <row r="28" spans="1:22" x14ac:dyDescent="0.2">
      <c r="A28" s="81">
        <v>23</v>
      </c>
      <c r="B28" s="84" t="str">
        <f t="shared" si="0"/>
        <v>Belarus</v>
      </c>
      <c r="C28" s="84" t="str">
        <f t="shared" si="1"/>
        <v>BLR</v>
      </c>
      <c r="D28" s="214">
        <f t="shared" si="2"/>
        <v>0.23055555555555551</v>
      </c>
      <c r="E28" s="81" t="s">
        <v>44</v>
      </c>
      <c r="F28" s="84" t="s">
        <v>43</v>
      </c>
      <c r="G28" s="216">
        <v>0</v>
      </c>
      <c r="H28" s="214">
        <v>0.46111111111111103</v>
      </c>
      <c r="I28" s="214">
        <v>0</v>
      </c>
      <c r="J28" s="214">
        <v>0.5</v>
      </c>
      <c r="K28" s="214">
        <v>0</v>
      </c>
      <c r="L28" s="214">
        <v>1</v>
      </c>
      <c r="M28" s="214">
        <v>0</v>
      </c>
      <c r="N28" s="214">
        <v>0</v>
      </c>
      <c r="O28" s="214">
        <v>0</v>
      </c>
      <c r="P28" s="214">
        <v>0.66666666666666696</v>
      </c>
      <c r="Q28" s="214">
        <v>0</v>
      </c>
      <c r="R28" s="214">
        <v>0.2</v>
      </c>
      <c r="S28" s="214">
        <v>0</v>
      </c>
      <c r="T28" s="215">
        <v>0.4</v>
      </c>
      <c r="U28" s="34"/>
      <c r="V28" s="34"/>
    </row>
    <row r="29" spans="1:22" x14ac:dyDescent="0.2">
      <c r="A29" s="81">
        <v>24</v>
      </c>
      <c r="B29" s="84" t="str">
        <f t="shared" si="0"/>
        <v>Belize</v>
      </c>
      <c r="C29" s="84" t="str">
        <f t="shared" si="1"/>
        <v>BLZ</v>
      </c>
      <c r="D29" s="214">
        <f t="shared" si="2"/>
        <v>0.25833333333333314</v>
      </c>
      <c r="E29" s="81" t="s">
        <v>46</v>
      </c>
      <c r="F29" s="84" t="s">
        <v>45</v>
      </c>
      <c r="G29" s="216">
        <v>8.3333333333333301E-2</v>
      </c>
      <c r="H29" s="214">
        <v>0.43333333333333302</v>
      </c>
      <c r="I29" s="214">
        <v>0</v>
      </c>
      <c r="J29" s="214">
        <v>0</v>
      </c>
      <c r="K29" s="214">
        <v>0.5</v>
      </c>
      <c r="L29" s="214">
        <v>1</v>
      </c>
      <c r="M29" s="214">
        <v>0</v>
      </c>
      <c r="N29" s="214">
        <v>0</v>
      </c>
      <c r="O29" s="214">
        <v>0</v>
      </c>
      <c r="P29" s="214">
        <v>1</v>
      </c>
      <c r="Q29" s="214">
        <v>0</v>
      </c>
      <c r="R29" s="214">
        <v>0.4</v>
      </c>
      <c r="S29" s="214">
        <v>0</v>
      </c>
      <c r="T29" s="215">
        <v>0.2</v>
      </c>
      <c r="U29" s="34"/>
      <c r="V29" s="34"/>
    </row>
    <row r="30" spans="1:22" x14ac:dyDescent="0.2">
      <c r="A30" s="81">
        <v>25</v>
      </c>
      <c r="B30" s="84" t="str">
        <f t="shared" si="0"/>
        <v>Bermuda</v>
      </c>
      <c r="C30" s="84" t="str">
        <f t="shared" si="1"/>
        <v>BMU</v>
      </c>
      <c r="D30" s="214">
        <f t="shared" si="2"/>
        <v>0.85</v>
      </c>
      <c r="E30" s="81" t="s">
        <v>685</v>
      </c>
      <c r="F30" s="84" t="s">
        <v>715</v>
      </c>
      <c r="G30" s="216">
        <v>0.91666666666666696</v>
      </c>
      <c r="H30" s="214">
        <v>0.78333333333333299</v>
      </c>
      <c r="I30" s="214">
        <v>1</v>
      </c>
      <c r="J30" s="214">
        <v>0.5</v>
      </c>
      <c r="K30" s="214">
        <v>1</v>
      </c>
      <c r="L30" s="214">
        <v>1</v>
      </c>
      <c r="M30" s="214">
        <v>1</v>
      </c>
      <c r="N30" s="214">
        <v>1</v>
      </c>
      <c r="O30" s="214">
        <v>1</v>
      </c>
      <c r="P30" s="214">
        <v>1</v>
      </c>
      <c r="Q30" s="214">
        <v>1</v>
      </c>
      <c r="R30" s="214">
        <v>0.4</v>
      </c>
      <c r="S30" s="214">
        <v>0.5</v>
      </c>
      <c r="T30" s="215">
        <v>0.8</v>
      </c>
      <c r="U30" s="34"/>
      <c r="V30" s="34"/>
    </row>
    <row r="31" spans="1:22" x14ac:dyDescent="0.2">
      <c r="A31" s="81">
        <v>26</v>
      </c>
      <c r="B31" s="84" t="str">
        <f t="shared" si="0"/>
        <v>Bolivia</v>
      </c>
      <c r="C31" s="84" t="str">
        <f t="shared" si="1"/>
        <v>BOL</v>
      </c>
      <c r="D31" s="214">
        <f t="shared" si="2"/>
        <v>0.33888888888888896</v>
      </c>
      <c r="E31" s="81" t="s">
        <v>48</v>
      </c>
      <c r="F31" s="84" t="s">
        <v>47</v>
      </c>
      <c r="G31" s="216">
        <v>0.16666666666666699</v>
      </c>
      <c r="H31" s="214">
        <v>0.51111111111111096</v>
      </c>
      <c r="I31" s="214">
        <v>0</v>
      </c>
      <c r="J31" s="214">
        <v>0</v>
      </c>
      <c r="K31" s="214">
        <v>0</v>
      </c>
      <c r="L31" s="214">
        <v>1</v>
      </c>
      <c r="M31" s="214">
        <v>1</v>
      </c>
      <c r="N31" s="214">
        <v>1</v>
      </c>
      <c r="O31" s="214">
        <v>0</v>
      </c>
      <c r="P31" s="214">
        <v>0.66666666666666696</v>
      </c>
      <c r="Q31" s="214">
        <v>0</v>
      </c>
      <c r="R31" s="214">
        <v>0.2</v>
      </c>
      <c r="S31" s="214">
        <v>0</v>
      </c>
      <c r="T31" s="215">
        <v>0.2</v>
      </c>
      <c r="U31" s="34"/>
      <c r="V31" s="34"/>
    </row>
    <row r="32" spans="1:22" x14ac:dyDescent="0.2">
      <c r="A32" s="81">
        <v>27</v>
      </c>
      <c r="B32" s="84" t="str">
        <f t="shared" si="0"/>
        <v>Brazil</v>
      </c>
      <c r="C32" s="84" t="str">
        <f t="shared" si="1"/>
        <v>BRA</v>
      </c>
      <c r="D32" s="214">
        <f t="shared" si="2"/>
        <v>0.21388888888888899</v>
      </c>
      <c r="E32" s="81" t="s">
        <v>50</v>
      </c>
      <c r="F32" s="84" t="s">
        <v>49</v>
      </c>
      <c r="G32" s="216">
        <v>0</v>
      </c>
      <c r="H32" s="214">
        <v>0.42777777777777798</v>
      </c>
      <c r="I32" s="214">
        <v>0</v>
      </c>
      <c r="J32" s="214">
        <v>0.5</v>
      </c>
      <c r="K32" s="214">
        <v>0</v>
      </c>
      <c r="L32" s="214">
        <v>1</v>
      </c>
      <c r="M32" s="214">
        <v>0</v>
      </c>
      <c r="N32" s="214">
        <v>0</v>
      </c>
      <c r="O32" s="214">
        <v>0</v>
      </c>
      <c r="P32" s="214">
        <v>0.66666666666666696</v>
      </c>
      <c r="Q32" s="214">
        <v>0</v>
      </c>
      <c r="R32" s="214">
        <v>0.2</v>
      </c>
      <c r="S32" s="214">
        <v>0</v>
      </c>
      <c r="T32" s="215">
        <v>0.2</v>
      </c>
      <c r="U32" s="34"/>
      <c r="V32" s="34"/>
    </row>
    <row r="33" spans="1:22" x14ac:dyDescent="0.2">
      <c r="A33" s="81">
        <v>28</v>
      </c>
      <c r="B33" s="84" t="str">
        <f t="shared" si="0"/>
        <v>Barbados</v>
      </c>
      <c r="C33" s="84" t="str">
        <f t="shared" si="1"/>
        <v>BRB</v>
      </c>
      <c r="D33" s="214">
        <f t="shared" si="2"/>
        <v>0.31666666666666665</v>
      </c>
      <c r="E33" s="81" t="s">
        <v>52</v>
      </c>
      <c r="F33" s="84" t="s">
        <v>51</v>
      </c>
      <c r="G33" s="216">
        <v>8.3333333333333301E-2</v>
      </c>
      <c r="H33" s="214">
        <v>0.55000000000000004</v>
      </c>
      <c r="I33" s="214">
        <v>0</v>
      </c>
      <c r="J33" s="214">
        <v>0.5</v>
      </c>
      <c r="K33" s="214">
        <v>0.5</v>
      </c>
      <c r="L33" s="214">
        <v>1</v>
      </c>
      <c r="M33" s="214">
        <v>0</v>
      </c>
      <c r="N33" s="214">
        <v>0</v>
      </c>
      <c r="O33" s="214">
        <v>0</v>
      </c>
      <c r="P33" s="214">
        <v>1</v>
      </c>
      <c r="Q33" s="214">
        <v>0</v>
      </c>
      <c r="R33" s="214">
        <v>0.2</v>
      </c>
      <c r="S33" s="214">
        <v>0</v>
      </c>
      <c r="T33" s="215">
        <v>0.6</v>
      </c>
      <c r="U33" s="34"/>
      <c r="V33" s="34"/>
    </row>
    <row r="34" spans="1:22" x14ac:dyDescent="0.2">
      <c r="A34" s="81">
        <v>29</v>
      </c>
      <c r="B34" s="84" t="str">
        <f t="shared" si="0"/>
        <v>Brunei Darussalam</v>
      </c>
      <c r="C34" s="84" t="str">
        <f t="shared" si="1"/>
        <v>BRN</v>
      </c>
      <c r="D34" s="214">
        <f t="shared" si="2"/>
        <v>0.33333333333333315</v>
      </c>
      <c r="E34" s="81" t="s">
        <v>54</v>
      </c>
      <c r="F34" s="84" t="s">
        <v>53</v>
      </c>
      <c r="G34" s="216">
        <v>8.3333333333333301E-2</v>
      </c>
      <c r="H34" s="214">
        <v>0.58333333333333304</v>
      </c>
      <c r="I34" s="214">
        <v>0</v>
      </c>
      <c r="J34" s="214">
        <v>0.5</v>
      </c>
      <c r="K34" s="214">
        <v>0.5</v>
      </c>
      <c r="L34" s="214">
        <v>1</v>
      </c>
      <c r="M34" s="214">
        <v>0</v>
      </c>
      <c r="N34" s="214">
        <v>0</v>
      </c>
      <c r="O34" s="214">
        <v>0</v>
      </c>
      <c r="P34" s="214">
        <v>1</v>
      </c>
      <c r="Q34" s="214">
        <v>0</v>
      </c>
      <c r="R34" s="214">
        <v>0.4</v>
      </c>
      <c r="S34" s="214">
        <v>0</v>
      </c>
      <c r="T34" s="215">
        <v>0.6</v>
      </c>
      <c r="U34" s="34"/>
      <c r="V34" s="34"/>
    </row>
    <row r="35" spans="1:22" x14ac:dyDescent="0.2">
      <c r="A35" s="81">
        <v>30</v>
      </c>
      <c r="B35" s="84" t="str">
        <f t="shared" si="0"/>
        <v>Bhutan</v>
      </c>
      <c r="C35" s="84" t="str">
        <f t="shared" si="1"/>
        <v>BTN</v>
      </c>
      <c r="D35" s="214">
        <f t="shared" si="2"/>
        <v>0.30555555555555564</v>
      </c>
      <c r="E35" s="81" t="s">
        <v>56</v>
      </c>
      <c r="F35" s="84" t="s">
        <v>55</v>
      </c>
      <c r="G35" s="216">
        <v>8.3333333333333301E-2</v>
      </c>
      <c r="H35" s="214">
        <v>0.52777777777777801</v>
      </c>
      <c r="I35" s="214">
        <v>0</v>
      </c>
      <c r="J35" s="214">
        <v>0.5</v>
      </c>
      <c r="K35" s="214">
        <v>0.5</v>
      </c>
      <c r="L35" s="214">
        <v>1</v>
      </c>
      <c r="M35" s="214">
        <v>0</v>
      </c>
      <c r="N35" s="214">
        <v>0</v>
      </c>
      <c r="O35" s="214">
        <v>0</v>
      </c>
      <c r="P35" s="214">
        <v>0.66666666666666696</v>
      </c>
      <c r="Q35" s="214">
        <v>0</v>
      </c>
      <c r="R35" s="214">
        <v>0.4</v>
      </c>
      <c r="S35" s="214">
        <v>0</v>
      </c>
      <c r="T35" s="215">
        <v>0.6</v>
      </c>
      <c r="U35" s="34"/>
      <c r="V35" s="34"/>
    </row>
    <row r="36" spans="1:22" x14ac:dyDescent="0.2">
      <c r="A36" s="81">
        <v>31</v>
      </c>
      <c r="B36" s="84" t="str">
        <f t="shared" si="0"/>
        <v>Botswana</v>
      </c>
      <c r="C36" s="84" t="str">
        <f t="shared" si="1"/>
        <v>BWA</v>
      </c>
      <c r="D36" s="214">
        <f t="shared" si="2"/>
        <v>0.23055555555555551</v>
      </c>
      <c r="E36" s="81" t="s">
        <v>58</v>
      </c>
      <c r="F36" s="84" t="s">
        <v>57</v>
      </c>
      <c r="G36" s="216">
        <v>0</v>
      </c>
      <c r="H36" s="214">
        <v>0.46111111111111103</v>
      </c>
      <c r="I36" s="214">
        <v>0</v>
      </c>
      <c r="J36" s="214">
        <v>0.5</v>
      </c>
      <c r="K36" s="214">
        <v>0</v>
      </c>
      <c r="L36" s="214">
        <v>1</v>
      </c>
      <c r="M36" s="214">
        <v>0</v>
      </c>
      <c r="N36" s="214">
        <v>0</v>
      </c>
      <c r="O36" s="214">
        <v>0</v>
      </c>
      <c r="P36" s="214">
        <v>0.66666666666666696</v>
      </c>
      <c r="Q36" s="214">
        <v>0</v>
      </c>
      <c r="R36" s="214">
        <v>0.2</v>
      </c>
      <c r="S36" s="214">
        <v>0</v>
      </c>
      <c r="T36" s="215">
        <v>0.4</v>
      </c>
      <c r="U36" s="34"/>
      <c r="V36" s="34"/>
    </row>
    <row r="37" spans="1:22" x14ac:dyDescent="0.2">
      <c r="A37" s="81">
        <v>32</v>
      </c>
      <c r="B37" s="84" t="str">
        <f t="shared" si="0"/>
        <v>Central African Republic</v>
      </c>
      <c r="C37" s="84" t="str">
        <f t="shared" si="1"/>
        <v>CAF</v>
      </c>
      <c r="D37" s="214">
        <f t="shared" si="2"/>
        <v>0.26111111111111113</v>
      </c>
      <c r="E37" s="81" t="s">
        <v>60</v>
      </c>
      <c r="F37" s="84" t="s">
        <v>59</v>
      </c>
      <c r="G37" s="216">
        <v>8.3333333333333301E-2</v>
      </c>
      <c r="H37" s="214">
        <v>0.43888888888888899</v>
      </c>
      <c r="I37" s="214">
        <v>0</v>
      </c>
      <c r="J37" s="214">
        <v>0.5</v>
      </c>
      <c r="K37" s="214">
        <v>0.5</v>
      </c>
      <c r="L37" s="214">
        <v>0.66666666666666696</v>
      </c>
      <c r="M37" s="214">
        <v>0</v>
      </c>
      <c r="N37" s="214">
        <v>0</v>
      </c>
      <c r="O37" s="214">
        <v>0</v>
      </c>
      <c r="P37" s="214">
        <v>0.66666666666666696</v>
      </c>
      <c r="Q37" s="214">
        <v>0</v>
      </c>
      <c r="R37" s="214">
        <v>0.4</v>
      </c>
      <c r="S37" s="214">
        <v>0</v>
      </c>
      <c r="T37" s="215">
        <v>0.4</v>
      </c>
      <c r="U37" s="34"/>
      <c r="V37" s="34"/>
    </row>
    <row r="38" spans="1:22" x14ac:dyDescent="0.2">
      <c r="A38" s="81">
        <v>33</v>
      </c>
      <c r="B38" s="84" t="str">
        <f t="shared" si="0"/>
        <v>Canada</v>
      </c>
      <c r="C38" s="84" t="str">
        <f t="shared" si="1"/>
        <v>CAN</v>
      </c>
      <c r="D38" s="214">
        <f t="shared" si="2"/>
        <v>0.25833333333333353</v>
      </c>
      <c r="E38" s="81" t="s">
        <v>62</v>
      </c>
      <c r="F38" s="84" t="s">
        <v>61</v>
      </c>
      <c r="G38" s="216">
        <v>0</v>
      </c>
      <c r="H38" s="214">
        <v>0.51666666666666705</v>
      </c>
      <c r="I38" s="214">
        <v>0</v>
      </c>
      <c r="J38" s="214">
        <v>0.5</v>
      </c>
      <c r="K38" s="214">
        <v>0</v>
      </c>
      <c r="L38" s="214">
        <v>1</v>
      </c>
      <c r="M38" s="214">
        <v>0</v>
      </c>
      <c r="N38" s="214">
        <v>0</v>
      </c>
      <c r="O38" s="214">
        <v>0</v>
      </c>
      <c r="P38" s="214">
        <v>1</v>
      </c>
      <c r="Q38" s="214">
        <v>0</v>
      </c>
      <c r="R38" s="214">
        <v>0.2</v>
      </c>
      <c r="S38" s="214">
        <v>0</v>
      </c>
      <c r="T38" s="215">
        <v>0.4</v>
      </c>
      <c r="U38" s="34"/>
      <c r="V38" s="34"/>
    </row>
    <row r="39" spans="1:22" x14ac:dyDescent="0.2">
      <c r="A39" s="81">
        <v>34</v>
      </c>
      <c r="B39" s="84" t="str">
        <f t="shared" si="0"/>
        <v>Switzerland</v>
      </c>
      <c r="C39" s="84" t="str">
        <f t="shared" si="1"/>
        <v>CHE</v>
      </c>
      <c r="D39" s="214">
        <f t="shared" si="2"/>
        <v>0.29166666666666652</v>
      </c>
      <c r="E39" s="81" t="s">
        <v>64</v>
      </c>
      <c r="F39" s="84" t="s">
        <v>63</v>
      </c>
      <c r="G39" s="216">
        <v>0</v>
      </c>
      <c r="H39" s="214">
        <v>0.58333333333333304</v>
      </c>
      <c r="I39" s="214">
        <v>0</v>
      </c>
      <c r="J39" s="214">
        <v>0.5</v>
      </c>
      <c r="K39" s="214">
        <v>0</v>
      </c>
      <c r="L39" s="214">
        <v>1</v>
      </c>
      <c r="M39" s="214">
        <v>0</v>
      </c>
      <c r="N39" s="214">
        <v>0</v>
      </c>
      <c r="O39" s="214">
        <v>0</v>
      </c>
      <c r="P39" s="214">
        <v>1</v>
      </c>
      <c r="Q39" s="214">
        <v>0</v>
      </c>
      <c r="R39" s="214">
        <v>0.4</v>
      </c>
      <c r="S39" s="214">
        <v>0</v>
      </c>
      <c r="T39" s="215">
        <v>0.6</v>
      </c>
      <c r="U39" s="34"/>
      <c r="V39" s="34"/>
    </row>
    <row r="40" spans="1:22" x14ac:dyDescent="0.2">
      <c r="A40" s="81">
        <v>35</v>
      </c>
      <c r="B40" s="84" t="str">
        <f t="shared" si="0"/>
        <v>Channel Islands</v>
      </c>
      <c r="C40" s="84" t="str">
        <f t="shared" si="1"/>
        <v>CHI</v>
      </c>
      <c r="D40" s="214">
        <f t="shared" si="2"/>
        <v>0.86666666666666692</v>
      </c>
      <c r="E40" s="81" t="s">
        <v>686</v>
      </c>
      <c r="F40" s="84" t="s">
        <v>716</v>
      </c>
      <c r="G40" s="216">
        <v>0.91666666666666696</v>
      </c>
      <c r="H40" s="214">
        <v>0.81666666666666698</v>
      </c>
      <c r="I40" s="214">
        <v>1</v>
      </c>
      <c r="J40" s="214">
        <v>0.5</v>
      </c>
      <c r="K40" s="214">
        <v>1</v>
      </c>
      <c r="L40" s="214">
        <v>1</v>
      </c>
      <c r="M40" s="214">
        <v>1</v>
      </c>
      <c r="N40" s="214">
        <v>1</v>
      </c>
      <c r="O40" s="214">
        <v>1</v>
      </c>
      <c r="P40" s="214">
        <v>1</v>
      </c>
      <c r="Q40" s="214">
        <v>1</v>
      </c>
      <c r="R40" s="214">
        <v>0.6</v>
      </c>
      <c r="S40" s="214">
        <v>0.5</v>
      </c>
      <c r="T40" s="215">
        <v>0.8</v>
      </c>
      <c r="U40" s="34"/>
      <c r="V40" s="34"/>
    </row>
    <row r="41" spans="1:22" x14ac:dyDescent="0.2">
      <c r="A41" s="81">
        <v>36</v>
      </c>
      <c r="B41" s="84" t="str">
        <f t="shared" si="0"/>
        <v>Chile</v>
      </c>
      <c r="C41" s="84" t="str">
        <f t="shared" si="1"/>
        <v>CHL</v>
      </c>
      <c r="D41" s="214">
        <f t="shared" si="2"/>
        <v>0.23055555555555551</v>
      </c>
      <c r="E41" s="81" t="s">
        <v>66</v>
      </c>
      <c r="F41" s="84" t="s">
        <v>65</v>
      </c>
      <c r="G41" s="216">
        <v>0</v>
      </c>
      <c r="H41" s="214">
        <v>0.46111111111111103</v>
      </c>
      <c r="I41" s="214">
        <v>0</v>
      </c>
      <c r="J41" s="214">
        <v>0.5</v>
      </c>
      <c r="K41" s="214">
        <v>0</v>
      </c>
      <c r="L41" s="214">
        <v>1</v>
      </c>
      <c r="M41" s="214">
        <v>0</v>
      </c>
      <c r="N41" s="214">
        <v>0</v>
      </c>
      <c r="O41" s="214">
        <v>0</v>
      </c>
      <c r="P41" s="214">
        <v>0.66666666666666696</v>
      </c>
      <c r="Q41" s="214">
        <v>0</v>
      </c>
      <c r="R41" s="214">
        <v>0.2</v>
      </c>
      <c r="S41" s="214">
        <v>0</v>
      </c>
      <c r="T41" s="215">
        <v>0.4</v>
      </c>
      <c r="U41" s="34"/>
      <c r="V41" s="34"/>
    </row>
    <row r="42" spans="1:22" x14ac:dyDescent="0.2">
      <c r="A42" s="81">
        <v>37</v>
      </c>
      <c r="B42" s="84" t="str">
        <f t="shared" si="0"/>
        <v>China</v>
      </c>
      <c r="C42" s="84" t="str">
        <f t="shared" si="1"/>
        <v>CHN</v>
      </c>
      <c r="D42" s="214">
        <f t="shared" si="2"/>
        <v>0.23055555555555551</v>
      </c>
      <c r="E42" s="81" t="s">
        <v>68</v>
      </c>
      <c r="F42" s="84" t="s">
        <v>67</v>
      </c>
      <c r="G42" s="216">
        <v>0</v>
      </c>
      <c r="H42" s="214">
        <v>0.46111111111111103</v>
      </c>
      <c r="I42" s="214">
        <v>0</v>
      </c>
      <c r="J42" s="214">
        <v>0.5</v>
      </c>
      <c r="K42" s="214">
        <v>0</v>
      </c>
      <c r="L42" s="214">
        <v>1</v>
      </c>
      <c r="M42" s="214">
        <v>0</v>
      </c>
      <c r="N42" s="214">
        <v>0</v>
      </c>
      <c r="O42" s="214">
        <v>0</v>
      </c>
      <c r="P42" s="214">
        <v>0.66666666666666696</v>
      </c>
      <c r="Q42" s="214">
        <v>0</v>
      </c>
      <c r="R42" s="214">
        <v>0.2</v>
      </c>
      <c r="S42" s="214">
        <v>0</v>
      </c>
      <c r="T42" s="215">
        <v>0.4</v>
      </c>
      <c r="U42" s="34"/>
      <c r="V42" s="34"/>
    </row>
    <row r="43" spans="1:22" x14ac:dyDescent="0.2">
      <c r="A43" s="81">
        <v>38</v>
      </c>
      <c r="B43" s="84" t="str">
        <f t="shared" si="0"/>
        <v>CÃ´te dâ€™Ivoire</v>
      </c>
      <c r="C43" s="84" t="str">
        <f t="shared" si="1"/>
        <v>CIV</v>
      </c>
      <c r="D43" s="214">
        <f t="shared" si="2"/>
        <v>0.23055555555555551</v>
      </c>
      <c r="E43" s="81" t="s">
        <v>69</v>
      </c>
      <c r="F43" s="84" t="s">
        <v>528</v>
      </c>
      <c r="G43" s="216">
        <v>0</v>
      </c>
      <c r="H43" s="214">
        <v>0.46111111111111103</v>
      </c>
      <c r="I43" s="214">
        <v>0</v>
      </c>
      <c r="J43" s="214">
        <v>0.5</v>
      </c>
      <c r="K43" s="214">
        <v>0</v>
      </c>
      <c r="L43" s="214">
        <v>1</v>
      </c>
      <c r="M43" s="214">
        <v>0</v>
      </c>
      <c r="N43" s="214">
        <v>0</v>
      </c>
      <c r="O43" s="214">
        <v>0</v>
      </c>
      <c r="P43" s="214">
        <v>0.66666666666666696</v>
      </c>
      <c r="Q43" s="214">
        <v>0</v>
      </c>
      <c r="R43" s="214">
        <v>0.4</v>
      </c>
      <c r="S43" s="214">
        <v>0</v>
      </c>
      <c r="T43" s="215">
        <v>0.2</v>
      </c>
      <c r="U43" s="34"/>
      <c r="V43" s="34"/>
    </row>
    <row r="44" spans="1:22" x14ac:dyDescent="0.2">
      <c r="A44" s="81">
        <v>39</v>
      </c>
      <c r="B44" s="84" t="str">
        <f t="shared" si="0"/>
        <v>Cameroon</v>
      </c>
      <c r="C44" s="84" t="str">
        <f t="shared" si="1"/>
        <v>CMR</v>
      </c>
      <c r="D44" s="214">
        <f t="shared" si="2"/>
        <v>0.1333333333333335</v>
      </c>
      <c r="E44" s="81" t="s">
        <v>71</v>
      </c>
      <c r="F44" s="84" t="s">
        <v>70</v>
      </c>
      <c r="G44" s="216">
        <v>0</v>
      </c>
      <c r="H44" s="214">
        <v>0.266666666666667</v>
      </c>
      <c r="I44" s="214">
        <v>0</v>
      </c>
      <c r="J44" s="214">
        <v>0</v>
      </c>
      <c r="K44" s="214">
        <v>0</v>
      </c>
      <c r="L44" s="214">
        <v>0.33333333333333298</v>
      </c>
      <c r="M44" s="214">
        <v>0</v>
      </c>
      <c r="N44" s="214">
        <v>0</v>
      </c>
      <c r="O44" s="214">
        <v>0</v>
      </c>
      <c r="P44" s="214">
        <v>0.66666666666666696</v>
      </c>
      <c r="Q44" s="214">
        <v>0</v>
      </c>
      <c r="R44" s="214">
        <v>0.4</v>
      </c>
      <c r="S44" s="214">
        <v>0</v>
      </c>
      <c r="T44" s="215">
        <v>0.2</v>
      </c>
      <c r="U44" s="34"/>
      <c r="V44" s="34"/>
    </row>
    <row r="45" spans="1:22" x14ac:dyDescent="0.2">
      <c r="A45" s="81">
        <v>40</v>
      </c>
      <c r="B45" s="84" t="str">
        <f t="shared" si="0"/>
        <v>Congo, Dem. Rep.</v>
      </c>
      <c r="C45" s="84" t="str">
        <f t="shared" si="1"/>
        <v>COD</v>
      </c>
      <c r="D45" s="214">
        <f t="shared" si="2"/>
        <v>0.1166666666666665</v>
      </c>
      <c r="E45" s="81" t="s">
        <v>72</v>
      </c>
      <c r="F45" s="84" t="s">
        <v>717</v>
      </c>
      <c r="G45" s="216">
        <v>0</v>
      </c>
      <c r="H45" s="214">
        <v>0.233333333333333</v>
      </c>
      <c r="I45" s="214">
        <v>0</v>
      </c>
      <c r="J45" s="214">
        <v>0</v>
      </c>
      <c r="K45" s="214">
        <v>0</v>
      </c>
      <c r="L45" s="214">
        <v>0.33333333333333298</v>
      </c>
      <c r="M45" s="214">
        <v>0</v>
      </c>
      <c r="N45" s="214">
        <v>0</v>
      </c>
      <c r="O45" s="214">
        <v>0</v>
      </c>
      <c r="P45" s="214">
        <v>0.66666666666666696</v>
      </c>
      <c r="Q45" s="214">
        <v>0</v>
      </c>
      <c r="R45" s="214">
        <v>0.4</v>
      </c>
      <c r="S45" s="214">
        <v>0</v>
      </c>
      <c r="T45" s="215">
        <v>0</v>
      </c>
      <c r="U45" s="34"/>
      <c r="V45" s="34"/>
    </row>
    <row r="46" spans="1:22" x14ac:dyDescent="0.2">
      <c r="A46" s="81">
        <v>41</v>
      </c>
      <c r="B46" s="84" t="str">
        <f t="shared" si="0"/>
        <v>Congo, Rep.</v>
      </c>
      <c r="C46" s="84" t="str">
        <f t="shared" si="1"/>
        <v>COG</v>
      </c>
      <c r="D46" s="214">
        <f t="shared" si="2"/>
        <v>0.26111111111111113</v>
      </c>
      <c r="E46" s="81" t="s">
        <v>73</v>
      </c>
      <c r="F46" s="84" t="s">
        <v>718</v>
      </c>
      <c r="G46" s="216">
        <v>8.3333333333333301E-2</v>
      </c>
      <c r="H46" s="214">
        <v>0.43888888888888899</v>
      </c>
      <c r="I46" s="214">
        <v>0</v>
      </c>
      <c r="J46" s="214">
        <v>0.5</v>
      </c>
      <c r="K46" s="214">
        <v>0.5</v>
      </c>
      <c r="L46" s="214">
        <v>0.66666666666666696</v>
      </c>
      <c r="M46" s="214">
        <v>0</v>
      </c>
      <c r="N46" s="214">
        <v>0</v>
      </c>
      <c r="O46" s="214">
        <v>0</v>
      </c>
      <c r="P46" s="214">
        <v>0.66666666666666696</v>
      </c>
      <c r="Q46" s="214">
        <v>0</v>
      </c>
      <c r="R46" s="214">
        <v>0.4</v>
      </c>
      <c r="S46" s="214">
        <v>0</v>
      </c>
      <c r="T46" s="215">
        <v>0.4</v>
      </c>
      <c r="U46" s="34"/>
      <c r="V46" s="34"/>
    </row>
    <row r="47" spans="1:22" x14ac:dyDescent="0.2">
      <c r="A47" s="81">
        <v>42</v>
      </c>
      <c r="B47" s="84" t="str">
        <f t="shared" si="0"/>
        <v>Colombia</v>
      </c>
      <c r="C47" s="84" t="str">
        <f t="shared" si="1"/>
        <v>COL</v>
      </c>
      <c r="D47" s="214">
        <f t="shared" si="2"/>
        <v>0.21388888888888899</v>
      </c>
      <c r="E47" s="81" t="s">
        <v>75</v>
      </c>
      <c r="F47" s="84" t="s">
        <v>74</v>
      </c>
      <c r="G47" s="216">
        <v>0</v>
      </c>
      <c r="H47" s="214">
        <v>0.42777777777777798</v>
      </c>
      <c r="I47" s="214">
        <v>0</v>
      </c>
      <c r="J47" s="214">
        <v>0.5</v>
      </c>
      <c r="K47" s="214">
        <v>0</v>
      </c>
      <c r="L47" s="214">
        <v>1</v>
      </c>
      <c r="M47" s="214">
        <v>0</v>
      </c>
      <c r="N47" s="214">
        <v>0</v>
      </c>
      <c r="O47" s="214">
        <v>0</v>
      </c>
      <c r="P47" s="214">
        <v>0.66666666666666696</v>
      </c>
      <c r="Q47" s="214">
        <v>0</v>
      </c>
      <c r="R47" s="214">
        <v>0.2</v>
      </c>
      <c r="S47" s="214">
        <v>0</v>
      </c>
      <c r="T47" s="215">
        <v>0.2</v>
      </c>
      <c r="U47" s="34"/>
      <c r="V47" s="34"/>
    </row>
    <row r="48" spans="1:22" x14ac:dyDescent="0.2">
      <c r="A48" s="81">
        <v>43</v>
      </c>
      <c r="B48" s="84" t="str">
        <f t="shared" si="0"/>
        <v>Comoros</v>
      </c>
      <c r="C48" s="84" t="str">
        <f t="shared" si="1"/>
        <v>COM</v>
      </c>
      <c r="D48" s="214">
        <f t="shared" si="2"/>
        <v>0.47222222222222199</v>
      </c>
      <c r="E48" s="81" t="s">
        <v>77</v>
      </c>
      <c r="F48" s="84" t="s">
        <v>76</v>
      </c>
      <c r="G48" s="216">
        <v>0.25</v>
      </c>
      <c r="H48" s="214">
        <v>0.69444444444444398</v>
      </c>
      <c r="I48" s="214">
        <v>0</v>
      </c>
      <c r="J48" s="214">
        <v>0.5</v>
      </c>
      <c r="K48" s="214">
        <v>0.5</v>
      </c>
      <c r="L48" s="214">
        <v>1</v>
      </c>
      <c r="M48" s="214">
        <v>1</v>
      </c>
      <c r="N48" s="214">
        <v>1</v>
      </c>
      <c r="O48" s="214">
        <v>0</v>
      </c>
      <c r="P48" s="214">
        <v>0.66666666666666696</v>
      </c>
      <c r="Q48" s="214">
        <v>0</v>
      </c>
      <c r="R48" s="214">
        <v>0.4</v>
      </c>
      <c r="S48" s="214">
        <v>0</v>
      </c>
      <c r="T48" s="215">
        <v>0.6</v>
      </c>
      <c r="U48" s="34"/>
      <c r="V48" s="34"/>
    </row>
    <row r="49" spans="1:22" x14ac:dyDescent="0.2">
      <c r="A49" s="81">
        <v>44</v>
      </c>
      <c r="B49" s="84" t="str">
        <f t="shared" si="0"/>
        <v>Cabo Verde</v>
      </c>
      <c r="C49" s="84" t="str">
        <f t="shared" si="1"/>
        <v>CPV</v>
      </c>
      <c r="D49" s="214">
        <f t="shared" si="2"/>
        <v>0.30555555555555564</v>
      </c>
      <c r="E49" s="81" t="s">
        <v>79</v>
      </c>
      <c r="F49" s="84" t="s">
        <v>78</v>
      </c>
      <c r="G49" s="216">
        <v>8.3333333333333301E-2</v>
      </c>
      <c r="H49" s="214">
        <v>0.52777777777777801</v>
      </c>
      <c r="I49" s="214">
        <v>0</v>
      </c>
      <c r="J49" s="214">
        <v>0.5</v>
      </c>
      <c r="K49" s="214">
        <v>0.5</v>
      </c>
      <c r="L49" s="214">
        <v>1</v>
      </c>
      <c r="M49" s="214">
        <v>0</v>
      </c>
      <c r="N49" s="214">
        <v>0</v>
      </c>
      <c r="O49" s="214">
        <v>0</v>
      </c>
      <c r="P49" s="214">
        <v>0.66666666666666696</v>
      </c>
      <c r="Q49" s="214">
        <v>0</v>
      </c>
      <c r="R49" s="214">
        <v>0.4</v>
      </c>
      <c r="S49" s="214">
        <v>0</v>
      </c>
      <c r="T49" s="215">
        <v>0.6</v>
      </c>
      <c r="U49" s="34"/>
      <c r="V49" s="34"/>
    </row>
    <row r="50" spans="1:22" x14ac:dyDescent="0.2">
      <c r="A50" s="81">
        <v>45</v>
      </c>
      <c r="B50" s="84" t="str">
        <f t="shared" si="0"/>
        <v>Costa Rica</v>
      </c>
      <c r="C50" s="84" t="str">
        <f t="shared" si="1"/>
        <v>CRI</v>
      </c>
      <c r="D50" s="214">
        <f t="shared" si="2"/>
        <v>0.22222222222222199</v>
      </c>
      <c r="E50" s="81" t="s">
        <v>81</v>
      </c>
      <c r="F50" s="84" t="s">
        <v>80</v>
      </c>
      <c r="G50" s="216">
        <v>0</v>
      </c>
      <c r="H50" s="214">
        <v>0.44444444444444398</v>
      </c>
      <c r="I50" s="214">
        <v>0</v>
      </c>
      <c r="J50" s="214">
        <v>0</v>
      </c>
      <c r="K50" s="214">
        <v>0</v>
      </c>
      <c r="L50" s="214">
        <v>1</v>
      </c>
      <c r="M50" s="214">
        <v>0</v>
      </c>
      <c r="N50" s="214">
        <v>0</v>
      </c>
      <c r="O50" s="214">
        <v>0</v>
      </c>
      <c r="P50" s="214">
        <v>0.66666666666666696</v>
      </c>
      <c r="Q50" s="214">
        <v>0</v>
      </c>
      <c r="R50" s="214">
        <v>0.4</v>
      </c>
      <c r="S50" s="214">
        <v>0</v>
      </c>
      <c r="T50" s="215">
        <v>0.6</v>
      </c>
      <c r="U50" s="34"/>
      <c r="V50" s="34"/>
    </row>
    <row r="51" spans="1:22" x14ac:dyDescent="0.2">
      <c r="A51" s="81">
        <v>46</v>
      </c>
      <c r="B51" s="84" t="str">
        <f t="shared" si="0"/>
        <v>Cuba</v>
      </c>
      <c r="C51" s="84" t="str">
        <f t="shared" si="1"/>
        <v>CUB</v>
      </c>
      <c r="D51" s="214">
        <f t="shared" si="2"/>
        <v>0.31666666666666665</v>
      </c>
      <c r="E51" s="81" t="s">
        <v>83</v>
      </c>
      <c r="F51" s="84" t="s">
        <v>82</v>
      </c>
      <c r="G51" s="216">
        <v>8.3333333333333301E-2</v>
      </c>
      <c r="H51" s="214">
        <v>0.55000000000000004</v>
      </c>
      <c r="I51" s="214">
        <v>0</v>
      </c>
      <c r="J51" s="214">
        <v>0.5</v>
      </c>
      <c r="K51" s="214">
        <v>0.5</v>
      </c>
      <c r="L51" s="214">
        <v>1</v>
      </c>
      <c r="M51" s="214">
        <v>0</v>
      </c>
      <c r="N51" s="214">
        <v>0</v>
      </c>
      <c r="O51" s="214">
        <v>0</v>
      </c>
      <c r="P51" s="214">
        <v>1</v>
      </c>
      <c r="Q51" s="214">
        <v>0</v>
      </c>
      <c r="R51" s="214">
        <v>0.4</v>
      </c>
      <c r="S51" s="214">
        <v>0</v>
      </c>
      <c r="T51" s="215">
        <v>0.4</v>
      </c>
      <c r="U51" s="34"/>
      <c r="V51" s="34"/>
    </row>
    <row r="52" spans="1:22" x14ac:dyDescent="0.2">
      <c r="A52" s="81">
        <v>47</v>
      </c>
      <c r="B52" s="84" t="str">
        <f t="shared" si="0"/>
        <v>CuraÃ§ao</v>
      </c>
      <c r="C52" s="84" t="str">
        <f t="shared" si="1"/>
        <v>CUW</v>
      </c>
      <c r="D52" s="214">
        <f t="shared" si="2"/>
        <v>0.86666666666666692</v>
      </c>
      <c r="E52" s="81" t="s">
        <v>687</v>
      </c>
      <c r="F52" s="84" t="s">
        <v>784</v>
      </c>
      <c r="G52" s="216">
        <v>0.91666666666666696</v>
      </c>
      <c r="H52" s="214">
        <v>0.81666666666666698</v>
      </c>
      <c r="I52" s="214">
        <v>1</v>
      </c>
      <c r="J52" s="214">
        <v>0.5</v>
      </c>
      <c r="K52" s="214">
        <v>1</v>
      </c>
      <c r="L52" s="214">
        <v>1</v>
      </c>
      <c r="M52" s="214">
        <v>1</v>
      </c>
      <c r="N52" s="214">
        <v>1</v>
      </c>
      <c r="O52" s="214">
        <v>1</v>
      </c>
      <c r="P52" s="214">
        <v>1</v>
      </c>
      <c r="Q52" s="214">
        <v>1</v>
      </c>
      <c r="R52" s="214">
        <v>0.6</v>
      </c>
      <c r="S52" s="214">
        <v>0.5</v>
      </c>
      <c r="T52" s="215">
        <v>0.8</v>
      </c>
      <c r="U52" s="34"/>
      <c r="V52" s="34"/>
    </row>
    <row r="53" spans="1:22" x14ac:dyDescent="0.2">
      <c r="A53" s="81">
        <v>48</v>
      </c>
      <c r="B53" s="84" t="str">
        <f t="shared" si="0"/>
        <v>Cayman Islands</v>
      </c>
      <c r="C53" s="84" t="str">
        <f t="shared" si="1"/>
        <v>CYM</v>
      </c>
      <c r="D53" s="214">
        <f t="shared" si="2"/>
        <v>0.68333333333333357</v>
      </c>
      <c r="E53" s="81" t="s">
        <v>688</v>
      </c>
      <c r="F53" s="84" t="s">
        <v>719</v>
      </c>
      <c r="G53" s="216">
        <v>0.75</v>
      </c>
      <c r="H53" s="214">
        <v>0.61666666666666703</v>
      </c>
      <c r="I53" s="214">
        <v>1</v>
      </c>
      <c r="J53" s="214">
        <v>0.5</v>
      </c>
      <c r="K53" s="214">
        <v>1</v>
      </c>
      <c r="L53" s="214">
        <v>1</v>
      </c>
      <c r="M53" s="214">
        <v>0</v>
      </c>
      <c r="N53" s="214">
        <v>0</v>
      </c>
      <c r="O53" s="214">
        <v>1</v>
      </c>
      <c r="P53" s="214">
        <v>1</v>
      </c>
      <c r="Q53" s="214">
        <v>1</v>
      </c>
      <c r="R53" s="214">
        <v>0.4</v>
      </c>
      <c r="S53" s="214">
        <v>0.5</v>
      </c>
      <c r="T53" s="215">
        <v>0.8</v>
      </c>
      <c r="U53" s="34"/>
      <c r="V53" s="34"/>
    </row>
    <row r="54" spans="1:22" x14ac:dyDescent="0.2">
      <c r="A54" s="81">
        <v>49</v>
      </c>
      <c r="B54" s="84" t="str">
        <f t="shared" si="0"/>
        <v>Cyprus</v>
      </c>
      <c r="C54" s="84" t="str">
        <f t="shared" si="1"/>
        <v>CYP</v>
      </c>
      <c r="D54" s="214">
        <f t="shared" si="2"/>
        <v>0.31666666666666665</v>
      </c>
      <c r="E54" s="81" t="s">
        <v>85</v>
      </c>
      <c r="F54" s="84" t="s">
        <v>84</v>
      </c>
      <c r="G54" s="216">
        <v>8.3333333333333301E-2</v>
      </c>
      <c r="H54" s="214">
        <v>0.55000000000000004</v>
      </c>
      <c r="I54" s="214">
        <v>0</v>
      </c>
      <c r="J54" s="214">
        <v>0.5</v>
      </c>
      <c r="K54" s="214">
        <v>0.5</v>
      </c>
      <c r="L54" s="214">
        <v>1</v>
      </c>
      <c r="M54" s="214">
        <v>0</v>
      </c>
      <c r="N54" s="214">
        <v>0</v>
      </c>
      <c r="O54" s="214">
        <v>0</v>
      </c>
      <c r="P54" s="214">
        <v>1</v>
      </c>
      <c r="Q54" s="214">
        <v>0</v>
      </c>
      <c r="R54" s="214">
        <v>0.4</v>
      </c>
      <c r="S54" s="214">
        <v>0</v>
      </c>
      <c r="T54" s="215">
        <v>0.4</v>
      </c>
      <c r="U54" s="34"/>
      <c r="V54" s="34"/>
    </row>
    <row r="55" spans="1:22" x14ac:dyDescent="0.2">
      <c r="A55" s="81">
        <v>50</v>
      </c>
      <c r="B55" s="84" t="str">
        <f t="shared" si="0"/>
        <v>Czech Republic</v>
      </c>
      <c r="C55" s="84" t="str">
        <f t="shared" si="1"/>
        <v>CZE</v>
      </c>
      <c r="D55" s="214">
        <f t="shared" si="2"/>
        <v>0.29166666666666652</v>
      </c>
      <c r="E55" s="81" t="s">
        <v>87</v>
      </c>
      <c r="F55" s="84" t="s">
        <v>86</v>
      </c>
      <c r="G55" s="216">
        <v>0</v>
      </c>
      <c r="H55" s="214">
        <v>0.58333333333333304</v>
      </c>
      <c r="I55" s="214">
        <v>0</v>
      </c>
      <c r="J55" s="214">
        <v>0.5</v>
      </c>
      <c r="K55" s="214">
        <v>0</v>
      </c>
      <c r="L55" s="214">
        <v>1</v>
      </c>
      <c r="M55" s="214">
        <v>0</v>
      </c>
      <c r="N55" s="214">
        <v>0</v>
      </c>
      <c r="O55" s="214">
        <v>0</v>
      </c>
      <c r="P55" s="214">
        <v>1</v>
      </c>
      <c r="Q55" s="214">
        <v>0</v>
      </c>
      <c r="R55" s="214">
        <v>0.4</v>
      </c>
      <c r="S55" s="214">
        <v>0</v>
      </c>
      <c r="T55" s="215">
        <v>0.6</v>
      </c>
      <c r="U55" s="34"/>
      <c r="V55" s="34"/>
    </row>
    <row r="56" spans="1:22" x14ac:dyDescent="0.2">
      <c r="A56" s="81">
        <v>51</v>
      </c>
      <c r="B56" s="84" t="str">
        <f t="shared" si="0"/>
        <v>Germany</v>
      </c>
      <c r="C56" s="84" t="str">
        <f t="shared" si="1"/>
        <v>DEU</v>
      </c>
      <c r="D56" s="214">
        <f t="shared" si="2"/>
        <v>0.25833333333333353</v>
      </c>
      <c r="E56" s="81" t="s">
        <v>89</v>
      </c>
      <c r="F56" s="84" t="s">
        <v>88</v>
      </c>
      <c r="G56" s="216">
        <v>0</v>
      </c>
      <c r="H56" s="214">
        <v>0.51666666666666705</v>
      </c>
      <c r="I56" s="214">
        <v>0</v>
      </c>
      <c r="J56" s="214">
        <v>0.5</v>
      </c>
      <c r="K56" s="214">
        <v>0</v>
      </c>
      <c r="L56" s="214">
        <v>1</v>
      </c>
      <c r="M56" s="214">
        <v>0</v>
      </c>
      <c r="N56" s="214">
        <v>0</v>
      </c>
      <c r="O56" s="214">
        <v>0</v>
      </c>
      <c r="P56" s="214">
        <v>1</v>
      </c>
      <c r="Q56" s="214">
        <v>0</v>
      </c>
      <c r="R56" s="214">
        <v>0.2</v>
      </c>
      <c r="S56" s="214">
        <v>0</v>
      </c>
      <c r="T56" s="215">
        <v>0.4</v>
      </c>
      <c r="U56" s="34"/>
      <c r="V56" s="34"/>
    </row>
    <row r="57" spans="1:22" x14ac:dyDescent="0.2">
      <c r="A57" s="81">
        <v>52</v>
      </c>
      <c r="B57" s="84" t="str">
        <f t="shared" si="0"/>
        <v>Djibouti</v>
      </c>
      <c r="C57" s="84" t="str">
        <f t="shared" si="1"/>
        <v>DJI</v>
      </c>
      <c r="D57" s="214">
        <f t="shared" si="2"/>
        <v>0.21944444444444466</v>
      </c>
      <c r="E57" s="81" t="s">
        <v>91</v>
      </c>
      <c r="F57" s="84" t="s">
        <v>90</v>
      </c>
      <c r="G57" s="216">
        <v>8.3333333333333301E-2</v>
      </c>
      <c r="H57" s="214">
        <v>0.35555555555555601</v>
      </c>
      <c r="I57" s="214">
        <v>0</v>
      </c>
      <c r="J57" s="214">
        <v>0</v>
      </c>
      <c r="K57" s="214">
        <v>0.5</v>
      </c>
      <c r="L57" s="214">
        <v>0.66666666666666696</v>
      </c>
      <c r="M57" s="214">
        <v>0</v>
      </c>
      <c r="N57" s="214">
        <v>0</v>
      </c>
      <c r="O57" s="214">
        <v>0</v>
      </c>
      <c r="P57" s="214">
        <v>0.66666666666666696</v>
      </c>
      <c r="Q57" s="214">
        <v>0</v>
      </c>
      <c r="R57" s="214">
        <v>0.4</v>
      </c>
      <c r="S57" s="214">
        <v>0</v>
      </c>
      <c r="T57" s="215">
        <v>0.4</v>
      </c>
      <c r="U57" s="34"/>
      <c r="V57" s="34"/>
    </row>
    <row r="58" spans="1:22" x14ac:dyDescent="0.2">
      <c r="A58" s="81">
        <v>53</v>
      </c>
      <c r="B58" s="84" t="str">
        <f t="shared" si="0"/>
        <v>Dominica</v>
      </c>
      <c r="C58" s="84" t="str">
        <f t="shared" si="1"/>
        <v>DMA</v>
      </c>
      <c r="D58" s="214">
        <f t="shared" si="2"/>
        <v>0.54166666666666652</v>
      </c>
      <c r="E58" s="81" t="s">
        <v>93</v>
      </c>
      <c r="F58" s="84" t="s">
        <v>92</v>
      </c>
      <c r="G58" s="216">
        <v>0.33333333333333298</v>
      </c>
      <c r="H58" s="214">
        <v>0.75</v>
      </c>
      <c r="I58" s="214">
        <v>0</v>
      </c>
      <c r="J58" s="214">
        <v>0.5</v>
      </c>
      <c r="K58" s="214">
        <v>0.5</v>
      </c>
      <c r="L58" s="214">
        <v>1</v>
      </c>
      <c r="M58" s="214">
        <v>1</v>
      </c>
      <c r="N58" s="214">
        <v>1</v>
      </c>
      <c r="O58" s="214">
        <v>0</v>
      </c>
      <c r="P58" s="214">
        <v>1</v>
      </c>
      <c r="Q58" s="214">
        <v>0</v>
      </c>
      <c r="R58" s="214">
        <v>0.2</v>
      </c>
      <c r="S58" s="214">
        <v>0.5</v>
      </c>
      <c r="T58" s="215">
        <v>0.8</v>
      </c>
      <c r="U58" s="34"/>
      <c r="V58" s="34"/>
    </row>
    <row r="59" spans="1:22" x14ac:dyDescent="0.2">
      <c r="A59" s="81">
        <v>54</v>
      </c>
      <c r="B59" s="84" t="str">
        <f t="shared" si="0"/>
        <v>Denmark</v>
      </c>
      <c r="C59" s="84" t="str">
        <f t="shared" si="1"/>
        <v>DNK</v>
      </c>
      <c r="D59" s="214">
        <f t="shared" si="2"/>
        <v>0.29166666666666652</v>
      </c>
      <c r="E59" s="81" t="s">
        <v>95</v>
      </c>
      <c r="F59" s="84" t="s">
        <v>94</v>
      </c>
      <c r="G59" s="216">
        <v>0</v>
      </c>
      <c r="H59" s="214">
        <v>0.58333333333333304</v>
      </c>
      <c r="I59" s="214">
        <v>0</v>
      </c>
      <c r="J59" s="214">
        <v>0.5</v>
      </c>
      <c r="K59" s="214">
        <v>0</v>
      </c>
      <c r="L59" s="214">
        <v>1</v>
      </c>
      <c r="M59" s="214">
        <v>0</v>
      </c>
      <c r="N59" s="214">
        <v>0</v>
      </c>
      <c r="O59" s="214">
        <v>0</v>
      </c>
      <c r="P59" s="214">
        <v>1</v>
      </c>
      <c r="Q59" s="214">
        <v>0</v>
      </c>
      <c r="R59" s="214">
        <v>0.4</v>
      </c>
      <c r="S59" s="214">
        <v>0</v>
      </c>
      <c r="T59" s="215">
        <v>0.6</v>
      </c>
      <c r="U59" s="34"/>
      <c r="V59" s="34"/>
    </row>
    <row r="60" spans="1:22" x14ac:dyDescent="0.2">
      <c r="A60" s="81">
        <v>55</v>
      </c>
      <c r="B60" s="84" t="str">
        <f t="shared" si="0"/>
        <v>Dominican Republic</v>
      </c>
      <c r="C60" s="84" t="str">
        <f t="shared" si="1"/>
        <v>DOM</v>
      </c>
      <c r="D60" s="214">
        <f t="shared" si="2"/>
        <v>0.18888888888888899</v>
      </c>
      <c r="E60" s="81" t="s">
        <v>97</v>
      </c>
      <c r="F60" s="84" t="s">
        <v>96</v>
      </c>
      <c r="G60" s="216">
        <v>0</v>
      </c>
      <c r="H60" s="214">
        <v>0.37777777777777799</v>
      </c>
      <c r="I60" s="214">
        <v>0</v>
      </c>
      <c r="J60" s="214">
        <v>0</v>
      </c>
      <c r="K60" s="214">
        <v>0</v>
      </c>
      <c r="L60" s="214">
        <v>1</v>
      </c>
      <c r="M60" s="214">
        <v>0</v>
      </c>
      <c r="N60" s="214">
        <v>0</v>
      </c>
      <c r="O60" s="214">
        <v>0</v>
      </c>
      <c r="P60" s="214">
        <v>0.66666666666666696</v>
      </c>
      <c r="Q60" s="214">
        <v>0</v>
      </c>
      <c r="R60" s="214">
        <v>0.4</v>
      </c>
      <c r="S60" s="214">
        <v>0</v>
      </c>
      <c r="T60" s="215">
        <v>0.2</v>
      </c>
      <c r="U60" s="34"/>
      <c r="V60" s="34"/>
    </row>
    <row r="61" spans="1:22" x14ac:dyDescent="0.2">
      <c r="A61" s="81">
        <v>56</v>
      </c>
      <c r="B61" s="84" t="str">
        <f t="shared" si="0"/>
        <v>Algeria</v>
      </c>
      <c r="C61" s="84" t="str">
        <f t="shared" si="1"/>
        <v>DZA</v>
      </c>
      <c r="D61" s="214">
        <f t="shared" si="2"/>
        <v>0.25833333333333353</v>
      </c>
      <c r="E61" s="81" t="s">
        <v>99</v>
      </c>
      <c r="F61" s="84" t="s">
        <v>98</v>
      </c>
      <c r="G61" s="216">
        <v>0</v>
      </c>
      <c r="H61" s="214">
        <v>0.51666666666666705</v>
      </c>
      <c r="I61" s="214">
        <v>0</v>
      </c>
      <c r="J61" s="214">
        <v>0.5</v>
      </c>
      <c r="K61" s="214">
        <v>0</v>
      </c>
      <c r="L61" s="214">
        <v>1</v>
      </c>
      <c r="M61" s="214">
        <v>0</v>
      </c>
      <c r="N61" s="214">
        <v>0</v>
      </c>
      <c r="O61" s="214">
        <v>0</v>
      </c>
      <c r="P61" s="214">
        <v>1</v>
      </c>
      <c r="Q61" s="214">
        <v>0</v>
      </c>
      <c r="R61" s="214">
        <v>0.2</v>
      </c>
      <c r="S61" s="214">
        <v>0</v>
      </c>
      <c r="T61" s="215">
        <v>0.4</v>
      </c>
      <c r="U61" s="34"/>
      <c r="V61" s="34"/>
    </row>
    <row r="62" spans="1:22" x14ac:dyDescent="0.2">
      <c r="A62" s="81">
        <v>57</v>
      </c>
      <c r="B62" s="84" t="str">
        <f t="shared" si="0"/>
        <v>Ecuador</v>
      </c>
      <c r="C62" s="84" t="str">
        <f t="shared" si="1"/>
        <v>ECU</v>
      </c>
      <c r="D62" s="214">
        <f t="shared" si="2"/>
        <v>0.21388888888888899</v>
      </c>
      <c r="E62" s="81" t="s">
        <v>101</v>
      </c>
      <c r="F62" s="84" t="s">
        <v>100</v>
      </c>
      <c r="G62" s="216">
        <v>0</v>
      </c>
      <c r="H62" s="214">
        <v>0.42777777777777798</v>
      </c>
      <c r="I62" s="214">
        <v>0</v>
      </c>
      <c r="J62" s="214">
        <v>0.5</v>
      </c>
      <c r="K62" s="214">
        <v>0</v>
      </c>
      <c r="L62" s="214">
        <v>1</v>
      </c>
      <c r="M62" s="214">
        <v>0</v>
      </c>
      <c r="N62" s="214">
        <v>0</v>
      </c>
      <c r="O62" s="214">
        <v>0</v>
      </c>
      <c r="P62" s="214">
        <v>0.66666666666666696</v>
      </c>
      <c r="Q62" s="214">
        <v>0</v>
      </c>
      <c r="R62" s="214">
        <v>0.2</v>
      </c>
      <c r="S62" s="214">
        <v>0</v>
      </c>
      <c r="T62" s="215">
        <v>0.2</v>
      </c>
      <c r="U62" s="34"/>
      <c r="V62" s="34"/>
    </row>
    <row r="63" spans="1:22" x14ac:dyDescent="0.2">
      <c r="A63" s="81">
        <v>58</v>
      </c>
      <c r="B63" s="84" t="str">
        <f t="shared" si="0"/>
        <v>Egypt, Arab Rep.</v>
      </c>
      <c r="C63" s="84" t="str">
        <f t="shared" si="1"/>
        <v>EGY</v>
      </c>
      <c r="D63" s="214">
        <f t="shared" si="2"/>
        <v>0.26388888888888901</v>
      </c>
      <c r="E63" s="81" t="s">
        <v>102</v>
      </c>
      <c r="F63" s="84" t="s">
        <v>720</v>
      </c>
      <c r="G63" s="216">
        <v>0</v>
      </c>
      <c r="H63" s="214">
        <v>0.52777777777777801</v>
      </c>
      <c r="I63" s="214">
        <v>0</v>
      </c>
      <c r="J63" s="214">
        <v>0.5</v>
      </c>
      <c r="K63" s="214">
        <v>0</v>
      </c>
      <c r="L63" s="214">
        <v>1</v>
      </c>
      <c r="M63" s="214">
        <v>0</v>
      </c>
      <c r="N63" s="214">
        <v>0</v>
      </c>
      <c r="O63" s="214">
        <v>0</v>
      </c>
      <c r="P63" s="214">
        <v>0.66666666666666696</v>
      </c>
      <c r="Q63" s="214">
        <v>0</v>
      </c>
      <c r="R63" s="214">
        <v>0.4</v>
      </c>
      <c r="S63" s="214">
        <v>0</v>
      </c>
      <c r="T63" s="215">
        <v>0.6</v>
      </c>
      <c r="U63" s="34"/>
      <c r="V63" s="34"/>
    </row>
    <row r="64" spans="1:22" x14ac:dyDescent="0.2">
      <c r="A64" s="81">
        <v>59</v>
      </c>
      <c r="B64" s="84" t="str">
        <f t="shared" si="0"/>
        <v>Eritrea</v>
      </c>
      <c r="C64" s="84" t="str">
        <f t="shared" si="1"/>
        <v>ERI</v>
      </c>
      <c r="D64" s="214">
        <f t="shared" si="2"/>
        <v>0.31666666666666665</v>
      </c>
      <c r="E64" s="81" t="s">
        <v>104</v>
      </c>
      <c r="F64" s="84" t="s">
        <v>103</v>
      </c>
      <c r="G64" s="216">
        <v>8.3333333333333301E-2</v>
      </c>
      <c r="H64" s="214">
        <v>0.55000000000000004</v>
      </c>
      <c r="I64" s="214">
        <v>0</v>
      </c>
      <c r="J64" s="214">
        <v>0.5</v>
      </c>
      <c r="K64" s="214">
        <v>0.5</v>
      </c>
      <c r="L64" s="214">
        <v>1</v>
      </c>
      <c r="M64" s="214">
        <v>0</v>
      </c>
      <c r="N64" s="214">
        <v>0</v>
      </c>
      <c r="O64" s="214">
        <v>0</v>
      </c>
      <c r="P64" s="214">
        <v>1</v>
      </c>
      <c r="Q64" s="214">
        <v>0</v>
      </c>
      <c r="R64" s="214">
        <v>0.4</v>
      </c>
      <c r="S64" s="214">
        <v>0</v>
      </c>
      <c r="T64" s="215">
        <v>0.4</v>
      </c>
      <c r="U64" s="34"/>
      <c r="V64" s="34"/>
    </row>
    <row r="65" spans="1:22" x14ac:dyDescent="0.2">
      <c r="A65" s="81">
        <v>60</v>
      </c>
      <c r="B65" s="84" t="str">
        <f t="shared" si="0"/>
        <v>Spain</v>
      </c>
      <c r="C65" s="84" t="str">
        <f t="shared" si="1"/>
        <v>ESP</v>
      </c>
      <c r="D65" s="214">
        <f t="shared" si="2"/>
        <v>0.29166666666666652</v>
      </c>
      <c r="E65" s="81" t="s">
        <v>106</v>
      </c>
      <c r="F65" s="84" t="s">
        <v>105</v>
      </c>
      <c r="G65" s="216">
        <v>0</v>
      </c>
      <c r="H65" s="214">
        <v>0.58333333333333304</v>
      </c>
      <c r="I65" s="214">
        <v>0</v>
      </c>
      <c r="J65" s="214">
        <v>0.5</v>
      </c>
      <c r="K65" s="214">
        <v>0</v>
      </c>
      <c r="L65" s="214">
        <v>1</v>
      </c>
      <c r="M65" s="214">
        <v>0</v>
      </c>
      <c r="N65" s="214">
        <v>0</v>
      </c>
      <c r="O65" s="214">
        <v>0</v>
      </c>
      <c r="P65" s="214">
        <v>1</v>
      </c>
      <c r="Q65" s="214">
        <v>0</v>
      </c>
      <c r="R65" s="214">
        <v>0.2</v>
      </c>
      <c r="S65" s="214">
        <v>0</v>
      </c>
      <c r="T65" s="215">
        <v>0.8</v>
      </c>
      <c r="U65" s="34"/>
      <c r="V65" s="34"/>
    </row>
    <row r="66" spans="1:22" x14ac:dyDescent="0.2">
      <c r="A66" s="81">
        <v>61</v>
      </c>
      <c r="B66" s="84" t="str">
        <f t="shared" si="0"/>
        <v>Estonia</v>
      </c>
      <c r="C66" s="84" t="str">
        <f t="shared" si="1"/>
        <v>EST</v>
      </c>
      <c r="D66" s="214">
        <f t="shared" si="2"/>
        <v>0.33333333333333315</v>
      </c>
      <c r="E66" s="81" t="s">
        <v>108</v>
      </c>
      <c r="F66" s="84" t="s">
        <v>107</v>
      </c>
      <c r="G66" s="216">
        <v>8.3333333333333301E-2</v>
      </c>
      <c r="H66" s="214">
        <v>0.58333333333333304</v>
      </c>
      <c r="I66" s="214">
        <v>0</v>
      </c>
      <c r="J66" s="214">
        <v>0.5</v>
      </c>
      <c r="K66" s="214">
        <v>0.5</v>
      </c>
      <c r="L66" s="214">
        <v>1</v>
      </c>
      <c r="M66" s="214">
        <v>0</v>
      </c>
      <c r="N66" s="214">
        <v>0</v>
      </c>
      <c r="O66" s="214">
        <v>0</v>
      </c>
      <c r="P66" s="214">
        <v>1</v>
      </c>
      <c r="Q66" s="214">
        <v>0</v>
      </c>
      <c r="R66" s="214">
        <v>0.4</v>
      </c>
      <c r="S66" s="214">
        <v>0</v>
      </c>
      <c r="T66" s="215">
        <v>0.6</v>
      </c>
      <c r="U66" s="34"/>
      <c r="V66" s="34"/>
    </row>
    <row r="67" spans="1:22" x14ac:dyDescent="0.2">
      <c r="A67" s="81">
        <v>62</v>
      </c>
      <c r="B67" s="84" t="str">
        <f t="shared" si="0"/>
        <v>Ethiopia</v>
      </c>
      <c r="C67" s="84" t="str">
        <f t="shared" si="1"/>
        <v>ETH</v>
      </c>
      <c r="D67" s="214">
        <f t="shared" si="2"/>
        <v>0.15</v>
      </c>
      <c r="E67" s="81" t="s">
        <v>110</v>
      </c>
      <c r="F67" s="84" t="s">
        <v>109</v>
      </c>
      <c r="G67" s="216">
        <v>0</v>
      </c>
      <c r="H67" s="214">
        <v>0.3</v>
      </c>
      <c r="I67" s="214">
        <v>0</v>
      </c>
      <c r="J67" s="214">
        <v>0</v>
      </c>
      <c r="K67" s="214">
        <v>0</v>
      </c>
      <c r="L67" s="214">
        <v>0.33333333333333298</v>
      </c>
      <c r="M67" s="214">
        <v>0</v>
      </c>
      <c r="N67" s="214">
        <v>0</v>
      </c>
      <c r="O67" s="214">
        <v>0</v>
      </c>
      <c r="P67" s="214">
        <v>0.66666666666666696</v>
      </c>
      <c r="Q67" s="214">
        <v>0</v>
      </c>
      <c r="R67" s="214">
        <v>0.4</v>
      </c>
      <c r="S67" s="214">
        <v>0</v>
      </c>
      <c r="T67" s="215">
        <v>0.4</v>
      </c>
      <c r="U67" s="34"/>
      <c r="V67" s="34"/>
    </row>
    <row r="68" spans="1:22" x14ac:dyDescent="0.2">
      <c r="A68" s="81">
        <v>63</v>
      </c>
      <c r="B68" s="84" t="str">
        <f t="shared" si="0"/>
        <v>Finland</v>
      </c>
      <c r="C68" s="84" t="str">
        <f t="shared" si="1"/>
        <v>FIN</v>
      </c>
      <c r="D68" s="214">
        <f t="shared" si="2"/>
        <v>0.29166666666666652</v>
      </c>
      <c r="E68" s="81" t="s">
        <v>112</v>
      </c>
      <c r="F68" s="84" t="s">
        <v>111</v>
      </c>
      <c r="G68" s="216">
        <v>0</v>
      </c>
      <c r="H68" s="214">
        <v>0.58333333333333304</v>
      </c>
      <c r="I68" s="214">
        <v>0</v>
      </c>
      <c r="J68" s="214">
        <v>0.5</v>
      </c>
      <c r="K68" s="214">
        <v>0</v>
      </c>
      <c r="L68" s="214">
        <v>1</v>
      </c>
      <c r="M68" s="214">
        <v>0</v>
      </c>
      <c r="N68" s="214">
        <v>0</v>
      </c>
      <c r="O68" s="214">
        <v>0</v>
      </c>
      <c r="P68" s="214">
        <v>1</v>
      </c>
      <c r="Q68" s="214">
        <v>0</v>
      </c>
      <c r="R68" s="214">
        <v>0.4</v>
      </c>
      <c r="S68" s="214">
        <v>0</v>
      </c>
      <c r="T68" s="215">
        <v>0.6</v>
      </c>
      <c r="U68" s="34"/>
      <c r="V68" s="34"/>
    </row>
    <row r="69" spans="1:22" x14ac:dyDescent="0.2">
      <c r="A69" s="81">
        <v>64</v>
      </c>
      <c r="B69" s="84" t="str">
        <f t="shared" si="0"/>
        <v>Fiji</v>
      </c>
      <c r="C69" s="84" t="str">
        <f t="shared" si="1"/>
        <v>FJI</v>
      </c>
      <c r="D69" s="214">
        <f t="shared" si="2"/>
        <v>0.43055555555555552</v>
      </c>
      <c r="E69" s="81" t="s">
        <v>114</v>
      </c>
      <c r="F69" s="84" t="s">
        <v>113</v>
      </c>
      <c r="G69" s="216">
        <v>0.25</v>
      </c>
      <c r="H69" s="214">
        <v>0.61111111111111105</v>
      </c>
      <c r="I69" s="214">
        <v>0</v>
      </c>
      <c r="J69" s="214">
        <v>0</v>
      </c>
      <c r="K69" s="214">
        <v>0.5</v>
      </c>
      <c r="L69" s="214">
        <v>1</v>
      </c>
      <c r="M69" s="214">
        <v>1</v>
      </c>
      <c r="N69" s="214">
        <v>1</v>
      </c>
      <c r="O69" s="214">
        <v>0</v>
      </c>
      <c r="P69" s="214">
        <v>0.66666666666666696</v>
      </c>
      <c r="Q69" s="214">
        <v>0</v>
      </c>
      <c r="R69" s="214">
        <v>0.2</v>
      </c>
      <c r="S69" s="214">
        <v>0</v>
      </c>
      <c r="T69" s="215">
        <v>0.8</v>
      </c>
      <c r="U69" s="34"/>
      <c r="V69" s="34"/>
    </row>
    <row r="70" spans="1:22" x14ac:dyDescent="0.2">
      <c r="A70" s="81">
        <v>65</v>
      </c>
      <c r="B70" s="84" t="str">
        <f t="shared" si="0"/>
        <v>France</v>
      </c>
      <c r="C70" s="84" t="str">
        <f t="shared" si="1"/>
        <v>FRA</v>
      </c>
      <c r="D70" s="214">
        <f t="shared" si="2"/>
        <v>0.2416666666666665</v>
      </c>
      <c r="E70" s="81" t="s">
        <v>116</v>
      </c>
      <c r="F70" s="84" t="s">
        <v>115</v>
      </c>
      <c r="G70" s="216">
        <v>0</v>
      </c>
      <c r="H70" s="214">
        <v>0.483333333333333</v>
      </c>
      <c r="I70" s="214">
        <v>0</v>
      </c>
      <c r="J70" s="214">
        <v>0.5</v>
      </c>
      <c r="K70" s="214">
        <v>0</v>
      </c>
      <c r="L70" s="214">
        <v>1</v>
      </c>
      <c r="M70" s="214">
        <v>0</v>
      </c>
      <c r="N70" s="214">
        <v>0</v>
      </c>
      <c r="O70" s="214">
        <v>0</v>
      </c>
      <c r="P70" s="214">
        <v>1</v>
      </c>
      <c r="Q70" s="214">
        <v>0</v>
      </c>
      <c r="R70" s="214">
        <v>0.2</v>
      </c>
      <c r="S70" s="214">
        <v>0</v>
      </c>
      <c r="T70" s="215">
        <v>0.2</v>
      </c>
      <c r="U70" s="34"/>
      <c r="V70" s="34"/>
    </row>
    <row r="71" spans="1:22" x14ac:dyDescent="0.2">
      <c r="A71" s="81">
        <v>66</v>
      </c>
      <c r="B71" s="84" t="str">
        <f t="shared" ref="B71:B134" si="3">F71</f>
        <v>Faroe Islands</v>
      </c>
      <c r="C71" s="84" t="str">
        <f t="shared" ref="C71:C134" si="4">E71</f>
        <v>FRO</v>
      </c>
      <c r="D71" s="214">
        <f t="shared" ref="D71:D134" si="5">AVERAGE(G71:H71)</f>
        <v>0.85</v>
      </c>
      <c r="E71" s="81" t="s">
        <v>689</v>
      </c>
      <c r="F71" s="84" t="s">
        <v>721</v>
      </c>
      <c r="G71" s="216">
        <v>0.91666666666666696</v>
      </c>
      <c r="H71" s="214">
        <v>0.78333333333333299</v>
      </c>
      <c r="I71" s="214">
        <v>1</v>
      </c>
      <c r="J71" s="214">
        <v>0.5</v>
      </c>
      <c r="K71" s="214">
        <v>1</v>
      </c>
      <c r="L71" s="214">
        <v>1</v>
      </c>
      <c r="M71" s="214">
        <v>1</v>
      </c>
      <c r="N71" s="214">
        <v>1</v>
      </c>
      <c r="O71" s="214">
        <v>1</v>
      </c>
      <c r="P71" s="214">
        <v>1</v>
      </c>
      <c r="Q71" s="214">
        <v>1</v>
      </c>
      <c r="R71" s="214">
        <v>0.4</v>
      </c>
      <c r="S71" s="214">
        <v>0.5</v>
      </c>
      <c r="T71" s="215">
        <v>0.8</v>
      </c>
      <c r="U71" s="34"/>
      <c r="V71" s="34"/>
    </row>
    <row r="72" spans="1:22" x14ac:dyDescent="0.2">
      <c r="A72" s="81">
        <v>67</v>
      </c>
      <c r="B72" s="84" t="str">
        <f t="shared" si="3"/>
        <v>Micronesia, Fed. Sts.</v>
      </c>
      <c r="C72" s="84" t="str">
        <f t="shared" si="4"/>
        <v>FSM</v>
      </c>
      <c r="D72" s="214">
        <f t="shared" si="5"/>
        <v>0.55833333333333302</v>
      </c>
      <c r="E72" s="81" t="s">
        <v>117</v>
      </c>
      <c r="F72" s="84" t="s">
        <v>722</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0.23055555555555565</v>
      </c>
      <c r="E73" s="81" t="s">
        <v>119</v>
      </c>
      <c r="F73" s="84" t="s">
        <v>118</v>
      </c>
      <c r="G73" s="216">
        <v>8.3333333333333301E-2</v>
      </c>
      <c r="H73" s="214">
        <v>0.37777777777777799</v>
      </c>
      <c r="I73" s="214">
        <v>0</v>
      </c>
      <c r="J73" s="214">
        <v>0</v>
      </c>
      <c r="K73" s="214">
        <v>0.5</v>
      </c>
      <c r="L73" s="214">
        <v>1</v>
      </c>
      <c r="M73" s="214">
        <v>0</v>
      </c>
      <c r="N73" s="214">
        <v>0</v>
      </c>
      <c r="O73" s="214">
        <v>0</v>
      </c>
      <c r="P73" s="214">
        <v>0.66666666666666696</v>
      </c>
      <c r="Q73" s="214">
        <v>0</v>
      </c>
      <c r="R73" s="214">
        <v>0.4</v>
      </c>
      <c r="S73" s="214">
        <v>0</v>
      </c>
      <c r="T73" s="215">
        <v>0.2</v>
      </c>
      <c r="U73" s="34"/>
      <c r="V73" s="34"/>
    </row>
    <row r="74" spans="1:22" x14ac:dyDescent="0.2">
      <c r="A74" s="81">
        <v>69</v>
      </c>
      <c r="B74" s="84" t="str">
        <f t="shared" si="3"/>
        <v>United Kingdom</v>
      </c>
      <c r="C74" s="84" t="str">
        <f t="shared" si="4"/>
        <v>GBR</v>
      </c>
      <c r="D74" s="214">
        <f t="shared" si="5"/>
        <v>0.25833333333333353</v>
      </c>
      <c r="E74" s="81" t="s">
        <v>121</v>
      </c>
      <c r="F74" s="84" t="s">
        <v>120</v>
      </c>
      <c r="G74" s="216">
        <v>0</v>
      </c>
      <c r="H74" s="214">
        <v>0.51666666666666705</v>
      </c>
      <c r="I74" s="214">
        <v>0</v>
      </c>
      <c r="J74" s="214">
        <v>0.5</v>
      </c>
      <c r="K74" s="214">
        <v>0</v>
      </c>
      <c r="L74" s="214">
        <v>1</v>
      </c>
      <c r="M74" s="214">
        <v>0</v>
      </c>
      <c r="N74" s="214">
        <v>0</v>
      </c>
      <c r="O74" s="214">
        <v>0</v>
      </c>
      <c r="P74" s="214">
        <v>1</v>
      </c>
      <c r="Q74" s="214">
        <v>0</v>
      </c>
      <c r="R74" s="214">
        <v>0.2</v>
      </c>
      <c r="S74" s="214">
        <v>0</v>
      </c>
      <c r="T74" s="215">
        <v>0.4</v>
      </c>
      <c r="U74" s="34"/>
      <c r="V74" s="34"/>
    </row>
    <row r="75" spans="1:22" x14ac:dyDescent="0.2">
      <c r="A75" s="81">
        <v>70</v>
      </c>
      <c r="B75" s="84" t="str">
        <f t="shared" si="3"/>
        <v>Georgia</v>
      </c>
      <c r="C75" s="84" t="str">
        <f t="shared" si="4"/>
        <v>GEO</v>
      </c>
      <c r="D75" s="214">
        <f t="shared" si="5"/>
        <v>0.28888888888888864</v>
      </c>
      <c r="E75" s="81" t="s">
        <v>123</v>
      </c>
      <c r="F75" s="84" t="s">
        <v>122</v>
      </c>
      <c r="G75" s="216">
        <v>8.3333333333333301E-2</v>
      </c>
      <c r="H75" s="214">
        <v>0.49444444444444402</v>
      </c>
      <c r="I75" s="214">
        <v>0</v>
      </c>
      <c r="J75" s="214">
        <v>0.5</v>
      </c>
      <c r="K75" s="214">
        <v>0.5</v>
      </c>
      <c r="L75" s="214">
        <v>1</v>
      </c>
      <c r="M75" s="214">
        <v>0</v>
      </c>
      <c r="N75" s="214">
        <v>0</v>
      </c>
      <c r="O75" s="214">
        <v>0</v>
      </c>
      <c r="P75" s="214">
        <v>0.66666666666666696</v>
      </c>
      <c r="Q75" s="214">
        <v>0</v>
      </c>
      <c r="R75" s="214">
        <v>0.4</v>
      </c>
      <c r="S75" s="214">
        <v>0</v>
      </c>
      <c r="T75" s="215">
        <v>0.4</v>
      </c>
      <c r="U75" s="34"/>
      <c r="V75" s="34"/>
    </row>
    <row r="76" spans="1:22" x14ac:dyDescent="0.2">
      <c r="A76" s="81">
        <v>71</v>
      </c>
      <c r="B76" s="84" t="str">
        <f t="shared" si="3"/>
        <v>Ghana</v>
      </c>
      <c r="C76" s="84" t="str">
        <f t="shared" si="4"/>
        <v>GHA</v>
      </c>
      <c r="D76" s="214">
        <f t="shared" si="5"/>
        <v>0.24722222222222201</v>
      </c>
      <c r="E76" s="81" t="s">
        <v>125</v>
      </c>
      <c r="F76" s="84" t="s">
        <v>124</v>
      </c>
      <c r="G76" s="216">
        <v>0</v>
      </c>
      <c r="H76" s="214">
        <v>0.49444444444444402</v>
      </c>
      <c r="I76" s="214">
        <v>0</v>
      </c>
      <c r="J76" s="214">
        <v>0.5</v>
      </c>
      <c r="K76" s="214">
        <v>0</v>
      </c>
      <c r="L76" s="214">
        <v>1</v>
      </c>
      <c r="M76" s="214">
        <v>0</v>
      </c>
      <c r="N76" s="214">
        <v>0</v>
      </c>
      <c r="O76" s="214">
        <v>0</v>
      </c>
      <c r="P76" s="214">
        <v>0.66666666666666696</v>
      </c>
      <c r="Q76" s="214">
        <v>0</v>
      </c>
      <c r="R76" s="214">
        <v>0.4</v>
      </c>
      <c r="S76" s="214">
        <v>0</v>
      </c>
      <c r="T76" s="215">
        <v>0.4</v>
      </c>
      <c r="U76" s="34"/>
      <c r="V76" s="34"/>
    </row>
    <row r="77" spans="1:22" x14ac:dyDescent="0.2">
      <c r="A77" s="81">
        <v>72</v>
      </c>
      <c r="B77" s="84" t="str">
        <f t="shared" si="3"/>
        <v>Gibraltar</v>
      </c>
      <c r="C77" s="84" t="str">
        <f t="shared" si="4"/>
        <v>GIB</v>
      </c>
      <c r="D77" s="214">
        <f t="shared" si="5"/>
        <v>0.85</v>
      </c>
      <c r="E77" s="81" t="s">
        <v>690</v>
      </c>
      <c r="F77" s="84" t="s">
        <v>723</v>
      </c>
      <c r="G77" s="216">
        <v>0.91666666666666696</v>
      </c>
      <c r="H77" s="214">
        <v>0.78333333333333299</v>
      </c>
      <c r="I77" s="214">
        <v>1</v>
      </c>
      <c r="J77" s="214">
        <v>0.5</v>
      </c>
      <c r="K77" s="214">
        <v>1</v>
      </c>
      <c r="L77" s="214">
        <v>1</v>
      </c>
      <c r="M77" s="214">
        <v>1</v>
      </c>
      <c r="N77" s="214">
        <v>1</v>
      </c>
      <c r="O77" s="214">
        <v>1</v>
      </c>
      <c r="P77" s="214">
        <v>1</v>
      </c>
      <c r="Q77" s="214">
        <v>1</v>
      </c>
      <c r="R77" s="214">
        <v>0.4</v>
      </c>
      <c r="S77" s="214">
        <v>0.5</v>
      </c>
      <c r="T77" s="215">
        <v>0.8</v>
      </c>
      <c r="U77" s="34"/>
      <c r="V77" s="34"/>
    </row>
    <row r="78" spans="1:22" x14ac:dyDescent="0.2">
      <c r="A78" s="81">
        <v>73</v>
      </c>
      <c r="B78" s="84" t="str">
        <f t="shared" si="3"/>
        <v>Guinea</v>
      </c>
      <c r="C78" s="84" t="str">
        <f t="shared" si="4"/>
        <v>GIN</v>
      </c>
      <c r="D78" s="214">
        <f t="shared" si="5"/>
        <v>0.18888888888888899</v>
      </c>
      <c r="E78" s="81" t="s">
        <v>127</v>
      </c>
      <c r="F78" s="84" t="s">
        <v>126</v>
      </c>
      <c r="G78" s="216">
        <v>0</v>
      </c>
      <c r="H78" s="214">
        <v>0.37777777777777799</v>
      </c>
      <c r="I78" s="214">
        <v>0</v>
      </c>
      <c r="J78" s="214">
        <v>0</v>
      </c>
      <c r="K78" s="214">
        <v>0</v>
      </c>
      <c r="L78" s="214">
        <v>1</v>
      </c>
      <c r="M78" s="214">
        <v>0</v>
      </c>
      <c r="N78" s="214">
        <v>0</v>
      </c>
      <c r="O78" s="214">
        <v>0</v>
      </c>
      <c r="P78" s="214">
        <v>0.66666666666666696</v>
      </c>
      <c r="Q78" s="214">
        <v>0</v>
      </c>
      <c r="R78" s="214">
        <v>0.4</v>
      </c>
      <c r="S78" s="214">
        <v>0</v>
      </c>
      <c r="T78" s="215">
        <v>0.2</v>
      </c>
      <c r="U78" s="34"/>
      <c r="V78" s="34"/>
    </row>
    <row r="79" spans="1:22" x14ac:dyDescent="0.2">
      <c r="A79" s="81">
        <v>74</v>
      </c>
      <c r="B79" s="84" t="str">
        <f t="shared" si="3"/>
        <v>Gambia, The</v>
      </c>
      <c r="C79" s="84" t="str">
        <f t="shared" si="4"/>
        <v>GMB</v>
      </c>
      <c r="D79" s="214">
        <f t="shared" si="5"/>
        <v>0.26111111111111113</v>
      </c>
      <c r="E79" s="81" t="s">
        <v>128</v>
      </c>
      <c r="F79" s="84" t="s">
        <v>724</v>
      </c>
      <c r="G79" s="216">
        <v>8.3333333333333301E-2</v>
      </c>
      <c r="H79" s="214">
        <v>0.43888888888888899</v>
      </c>
      <c r="I79" s="214">
        <v>0</v>
      </c>
      <c r="J79" s="214">
        <v>0.5</v>
      </c>
      <c r="K79" s="214">
        <v>0.5</v>
      </c>
      <c r="L79" s="214">
        <v>0.66666666666666696</v>
      </c>
      <c r="M79" s="214">
        <v>0</v>
      </c>
      <c r="N79" s="214">
        <v>0</v>
      </c>
      <c r="O79" s="214">
        <v>0</v>
      </c>
      <c r="P79" s="214">
        <v>0.66666666666666696</v>
      </c>
      <c r="Q79" s="214">
        <v>0</v>
      </c>
      <c r="R79" s="214">
        <v>0.4</v>
      </c>
      <c r="S79" s="214">
        <v>0</v>
      </c>
      <c r="T79" s="215">
        <v>0.4</v>
      </c>
      <c r="U79" s="34"/>
      <c r="V79" s="34"/>
    </row>
    <row r="80" spans="1:22" x14ac:dyDescent="0.2">
      <c r="A80" s="81">
        <v>75</v>
      </c>
      <c r="B80" s="84" t="str">
        <f t="shared" si="3"/>
        <v>Guinea-Bissau</v>
      </c>
      <c r="C80" s="84" t="str">
        <f t="shared" si="4"/>
        <v>GNB</v>
      </c>
      <c r="D80" s="214">
        <f t="shared" si="5"/>
        <v>0.44444444444444448</v>
      </c>
      <c r="E80" s="81" t="s">
        <v>130</v>
      </c>
      <c r="F80" s="84" t="s">
        <v>129</v>
      </c>
      <c r="G80" s="216">
        <v>0.25</v>
      </c>
      <c r="H80" s="214">
        <v>0.63888888888888895</v>
      </c>
      <c r="I80" s="214">
        <v>0</v>
      </c>
      <c r="J80" s="214">
        <v>0.5</v>
      </c>
      <c r="K80" s="214">
        <v>0.5</v>
      </c>
      <c r="L80" s="214">
        <v>0.66666666666666696</v>
      </c>
      <c r="M80" s="214">
        <v>1</v>
      </c>
      <c r="N80" s="214">
        <v>1</v>
      </c>
      <c r="O80" s="214">
        <v>0</v>
      </c>
      <c r="P80" s="214">
        <v>0.66666666666666696</v>
      </c>
      <c r="Q80" s="214">
        <v>0</v>
      </c>
      <c r="R80" s="214">
        <v>0.4</v>
      </c>
      <c r="S80" s="214">
        <v>0</v>
      </c>
      <c r="T80" s="215">
        <v>0.6</v>
      </c>
      <c r="U80" s="34"/>
      <c r="V80" s="34"/>
    </row>
    <row r="81" spans="1:22" x14ac:dyDescent="0.2">
      <c r="A81" s="81">
        <v>76</v>
      </c>
      <c r="B81" s="84" t="str">
        <f t="shared" si="3"/>
        <v>Equatorial Guinea</v>
      </c>
      <c r="C81" s="84" t="str">
        <f t="shared" si="4"/>
        <v>GNQ</v>
      </c>
      <c r="D81" s="214">
        <f t="shared" si="5"/>
        <v>0.29166666666666663</v>
      </c>
      <c r="E81" s="81" t="s">
        <v>132</v>
      </c>
      <c r="F81" s="84" t="s">
        <v>131</v>
      </c>
      <c r="G81" s="216">
        <v>8.3333333333333301E-2</v>
      </c>
      <c r="H81" s="214">
        <v>0.5</v>
      </c>
      <c r="I81" s="214">
        <v>0</v>
      </c>
      <c r="J81" s="214">
        <v>0</v>
      </c>
      <c r="K81" s="214">
        <v>0.5</v>
      </c>
      <c r="L81" s="214">
        <v>1</v>
      </c>
      <c r="M81" s="214">
        <v>0</v>
      </c>
      <c r="N81" s="214">
        <v>0</v>
      </c>
      <c r="O81" s="214">
        <v>0</v>
      </c>
      <c r="P81" s="214">
        <v>1</v>
      </c>
      <c r="Q81" s="214">
        <v>0</v>
      </c>
      <c r="R81" s="214">
        <v>0.4</v>
      </c>
      <c r="S81" s="214">
        <v>0</v>
      </c>
      <c r="T81" s="215">
        <v>0.6</v>
      </c>
      <c r="U81" s="34"/>
      <c r="V81" s="34"/>
    </row>
    <row r="82" spans="1:22" x14ac:dyDescent="0.2">
      <c r="A82" s="81">
        <v>77</v>
      </c>
      <c r="B82" s="84" t="str">
        <f t="shared" si="3"/>
        <v>Greece</v>
      </c>
      <c r="C82" s="84" t="str">
        <f t="shared" si="4"/>
        <v>GRC</v>
      </c>
      <c r="D82" s="214">
        <f t="shared" si="5"/>
        <v>0.27500000000000002</v>
      </c>
      <c r="E82" s="81" t="s">
        <v>134</v>
      </c>
      <c r="F82" s="84" t="s">
        <v>133</v>
      </c>
      <c r="G82" s="216">
        <v>0</v>
      </c>
      <c r="H82" s="214">
        <v>0.55000000000000004</v>
      </c>
      <c r="I82" s="214">
        <v>0</v>
      </c>
      <c r="J82" s="214">
        <v>0.5</v>
      </c>
      <c r="K82" s="214">
        <v>0</v>
      </c>
      <c r="L82" s="214">
        <v>1</v>
      </c>
      <c r="M82" s="214">
        <v>0</v>
      </c>
      <c r="N82" s="214">
        <v>0</v>
      </c>
      <c r="O82" s="214">
        <v>0</v>
      </c>
      <c r="P82" s="214">
        <v>1</v>
      </c>
      <c r="Q82" s="214">
        <v>0</v>
      </c>
      <c r="R82" s="214">
        <v>0.4</v>
      </c>
      <c r="S82" s="214">
        <v>0</v>
      </c>
      <c r="T82" s="215">
        <v>0.4</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0.68333333333333357</v>
      </c>
      <c r="E84" s="81" t="s">
        <v>691</v>
      </c>
      <c r="F84" s="84" t="s">
        <v>725</v>
      </c>
      <c r="G84" s="216">
        <v>0.75</v>
      </c>
      <c r="H84" s="214">
        <v>0.61666666666666703</v>
      </c>
      <c r="I84" s="214">
        <v>1</v>
      </c>
      <c r="J84" s="214">
        <v>0.5</v>
      </c>
      <c r="K84" s="214">
        <v>1</v>
      </c>
      <c r="L84" s="214">
        <v>1</v>
      </c>
      <c r="M84" s="214">
        <v>0</v>
      </c>
      <c r="N84" s="214">
        <v>0</v>
      </c>
      <c r="O84" s="214">
        <v>1</v>
      </c>
      <c r="P84" s="214">
        <v>1</v>
      </c>
      <c r="Q84" s="214">
        <v>1</v>
      </c>
      <c r="R84" s="214">
        <v>0.6</v>
      </c>
      <c r="S84" s="214">
        <v>0.5</v>
      </c>
      <c r="T84" s="215">
        <v>0.6</v>
      </c>
      <c r="U84" s="34"/>
      <c r="V84" s="34"/>
    </row>
    <row r="85" spans="1:22" x14ac:dyDescent="0.2">
      <c r="A85" s="81">
        <v>80</v>
      </c>
      <c r="B85" s="84" t="str">
        <f t="shared" si="3"/>
        <v>Guatemala</v>
      </c>
      <c r="C85" s="84" t="str">
        <f t="shared" si="4"/>
        <v>GTM</v>
      </c>
      <c r="D85" s="214">
        <f t="shared" si="5"/>
        <v>0.1333333333333335</v>
      </c>
      <c r="E85" s="81" t="s">
        <v>138</v>
      </c>
      <c r="F85" s="84" t="s">
        <v>137</v>
      </c>
      <c r="G85" s="216">
        <v>0</v>
      </c>
      <c r="H85" s="214">
        <v>0.266666666666667</v>
      </c>
      <c r="I85" s="214">
        <v>0</v>
      </c>
      <c r="J85" s="214">
        <v>0</v>
      </c>
      <c r="K85" s="214">
        <v>0</v>
      </c>
      <c r="L85" s="214">
        <v>0.33333333333333298</v>
      </c>
      <c r="M85" s="214">
        <v>0</v>
      </c>
      <c r="N85" s="214">
        <v>0</v>
      </c>
      <c r="O85" s="214">
        <v>0</v>
      </c>
      <c r="P85" s="214">
        <v>0.66666666666666696</v>
      </c>
      <c r="Q85" s="214">
        <v>0</v>
      </c>
      <c r="R85" s="214">
        <v>0.2</v>
      </c>
      <c r="S85" s="214">
        <v>0</v>
      </c>
      <c r="T85" s="215">
        <v>0.4</v>
      </c>
      <c r="U85" s="34"/>
      <c r="V85" s="34"/>
    </row>
    <row r="86" spans="1:22" x14ac:dyDescent="0.2">
      <c r="A86" s="81">
        <v>81</v>
      </c>
      <c r="B86" s="84" t="str">
        <f t="shared" si="3"/>
        <v>Guam</v>
      </c>
      <c r="C86" s="84" t="str">
        <f t="shared" si="4"/>
        <v>GUM</v>
      </c>
      <c r="D86" s="214">
        <f t="shared" si="5"/>
        <v>0.85</v>
      </c>
      <c r="E86" s="81" t="s">
        <v>692</v>
      </c>
      <c r="F86" s="84" t="s">
        <v>726</v>
      </c>
      <c r="G86" s="216">
        <v>0.91666666666666696</v>
      </c>
      <c r="H86" s="214">
        <v>0.78333333333333299</v>
      </c>
      <c r="I86" s="214">
        <v>1</v>
      </c>
      <c r="J86" s="214">
        <v>0.5</v>
      </c>
      <c r="K86" s="214">
        <v>1</v>
      </c>
      <c r="L86" s="214">
        <v>1</v>
      </c>
      <c r="M86" s="214">
        <v>1</v>
      </c>
      <c r="N86" s="214">
        <v>1</v>
      </c>
      <c r="O86" s="214">
        <v>1</v>
      </c>
      <c r="P86" s="214">
        <v>1</v>
      </c>
      <c r="Q86" s="214">
        <v>1</v>
      </c>
      <c r="R86" s="214">
        <v>0.4</v>
      </c>
      <c r="S86" s="214">
        <v>0.5</v>
      </c>
      <c r="T86" s="215">
        <v>0.8</v>
      </c>
      <c r="U86" s="34"/>
      <c r="V86" s="34"/>
    </row>
    <row r="87" spans="1:22" x14ac:dyDescent="0.2">
      <c r="A87" s="81">
        <v>82</v>
      </c>
      <c r="B87" s="84" t="str">
        <f t="shared" si="3"/>
        <v>Guyana</v>
      </c>
      <c r="C87" s="84" t="str">
        <f t="shared" si="4"/>
        <v>GUY</v>
      </c>
      <c r="D87" s="214">
        <f t="shared" si="5"/>
        <v>0.30000000000000016</v>
      </c>
      <c r="E87" s="81" t="s">
        <v>140</v>
      </c>
      <c r="F87" s="84" t="s">
        <v>139</v>
      </c>
      <c r="G87" s="216">
        <v>8.3333333333333301E-2</v>
      </c>
      <c r="H87" s="214">
        <v>0.51666666666666705</v>
      </c>
      <c r="I87" s="214">
        <v>0</v>
      </c>
      <c r="J87" s="214">
        <v>0.5</v>
      </c>
      <c r="K87" s="214">
        <v>0.5</v>
      </c>
      <c r="L87" s="214">
        <v>1</v>
      </c>
      <c r="M87" s="214">
        <v>0</v>
      </c>
      <c r="N87" s="214">
        <v>0</v>
      </c>
      <c r="O87" s="214">
        <v>0</v>
      </c>
      <c r="P87" s="214">
        <v>1</v>
      </c>
      <c r="Q87" s="214">
        <v>0</v>
      </c>
      <c r="R87" s="214">
        <v>0.2</v>
      </c>
      <c r="S87" s="214">
        <v>0</v>
      </c>
      <c r="T87" s="215">
        <v>0.4</v>
      </c>
      <c r="U87" s="34"/>
      <c r="V87" s="34"/>
    </row>
    <row r="88" spans="1:22" x14ac:dyDescent="0.2">
      <c r="A88" s="81">
        <v>83</v>
      </c>
      <c r="B88" s="84" t="str">
        <f t="shared" si="3"/>
        <v>Hong Kong SAR, China</v>
      </c>
      <c r="C88" s="84" t="str">
        <f t="shared" si="4"/>
        <v>HKG</v>
      </c>
      <c r="D88" s="214">
        <f t="shared" si="5"/>
        <v>0.64166666666666705</v>
      </c>
      <c r="E88" s="81" t="s">
        <v>693</v>
      </c>
      <c r="F88" s="84" t="s">
        <v>727</v>
      </c>
      <c r="G88" s="216">
        <v>0.66666666666666696</v>
      </c>
      <c r="H88" s="214">
        <v>0.61666666666666703</v>
      </c>
      <c r="I88" s="214">
        <v>1</v>
      </c>
      <c r="J88" s="214">
        <v>0.5</v>
      </c>
      <c r="K88" s="214">
        <v>0.5</v>
      </c>
      <c r="L88" s="214">
        <v>1</v>
      </c>
      <c r="M88" s="214">
        <v>0</v>
      </c>
      <c r="N88" s="214">
        <v>0</v>
      </c>
      <c r="O88" s="214">
        <v>1</v>
      </c>
      <c r="P88" s="214">
        <v>1</v>
      </c>
      <c r="Q88" s="214">
        <v>1</v>
      </c>
      <c r="R88" s="214">
        <v>0.6</v>
      </c>
      <c r="S88" s="214">
        <v>0.5</v>
      </c>
      <c r="T88" s="215">
        <v>0.6</v>
      </c>
      <c r="U88" s="34"/>
      <c r="V88" s="34"/>
    </row>
    <row r="89" spans="1:22" x14ac:dyDescent="0.2">
      <c r="A89" s="81">
        <v>84</v>
      </c>
      <c r="B89" s="84" t="str">
        <f t="shared" si="3"/>
        <v>Honduras</v>
      </c>
      <c r="C89" s="84" t="str">
        <f t="shared" si="4"/>
        <v>HND</v>
      </c>
      <c r="D89" s="214">
        <f t="shared" si="5"/>
        <v>0.18611111111111101</v>
      </c>
      <c r="E89" s="81" t="s">
        <v>142</v>
      </c>
      <c r="F89" s="84" t="s">
        <v>141</v>
      </c>
      <c r="G89" s="216">
        <v>0</v>
      </c>
      <c r="H89" s="214">
        <v>0.37222222222222201</v>
      </c>
      <c r="I89" s="214">
        <v>0</v>
      </c>
      <c r="J89" s="214">
        <v>0.5</v>
      </c>
      <c r="K89" s="214">
        <v>0</v>
      </c>
      <c r="L89" s="214">
        <v>0.66666666666666696</v>
      </c>
      <c r="M89" s="214">
        <v>0</v>
      </c>
      <c r="N89" s="214">
        <v>0</v>
      </c>
      <c r="O89" s="214">
        <v>0</v>
      </c>
      <c r="P89" s="214">
        <v>0.66666666666666696</v>
      </c>
      <c r="Q89" s="214">
        <v>0</v>
      </c>
      <c r="R89" s="214">
        <v>0.2</v>
      </c>
      <c r="S89" s="214">
        <v>0</v>
      </c>
      <c r="T89" s="215">
        <v>0.2</v>
      </c>
      <c r="U89" s="34"/>
      <c r="V89" s="34"/>
    </row>
    <row r="90" spans="1:22" x14ac:dyDescent="0.2">
      <c r="A90" s="81">
        <v>85</v>
      </c>
      <c r="B90" s="84" t="str">
        <f t="shared" si="3"/>
        <v>Croatia</v>
      </c>
      <c r="C90" s="84" t="str">
        <f t="shared" si="4"/>
        <v>HRV</v>
      </c>
      <c r="D90" s="214">
        <f t="shared" si="5"/>
        <v>0.30555555555555564</v>
      </c>
      <c r="E90" s="81" t="s">
        <v>144</v>
      </c>
      <c r="F90" s="84" t="s">
        <v>143</v>
      </c>
      <c r="G90" s="216">
        <v>8.3333333333333301E-2</v>
      </c>
      <c r="H90" s="214">
        <v>0.52777777777777801</v>
      </c>
      <c r="I90" s="214">
        <v>0</v>
      </c>
      <c r="J90" s="214">
        <v>0.5</v>
      </c>
      <c r="K90" s="214">
        <v>0.5</v>
      </c>
      <c r="L90" s="214">
        <v>1</v>
      </c>
      <c r="M90" s="214">
        <v>0</v>
      </c>
      <c r="N90" s="214">
        <v>0</v>
      </c>
      <c r="O90" s="214">
        <v>0</v>
      </c>
      <c r="P90" s="214">
        <v>0.66666666666666696</v>
      </c>
      <c r="Q90" s="214">
        <v>0</v>
      </c>
      <c r="R90" s="214">
        <v>0.4</v>
      </c>
      <c r="S90" s="214">
        <v>0</v>
      </c>
      <c r="T90" s="215">
        <v>0.6</v>
      </c>
      <c r="U90" s="34"/>
      <c r="V90" s="34"/>
    </row>
    <row r="91" spans="1:22" x14ac:dyDescent="0.2">
      <c r="A91" s="81">
        <v>86</v>
      </c>
      <c r="B91" s="84" t="str">
        <f t="shared" si="3"/>
        <v>Haiti</v>
      </c>
      <c r="C91" s="84" t="str">
        <f t="shared" si="4"/>
        <v>HTI</v>
      </c>
      <c r="D91" s="214">
        <f t="shared" si="5"/>
        <v>0.1055555555555555</v>
      </c>
      <c r="E91" s="81" t="s">
        <v>146</v>
      </c>
      <c r="F91" s="84" t="s">
        <v>145</v>
      </c>
      <c r="G91" s="216">
        <v>0</v>
      </c>
      <c r="H91" s="214">
        <v>0.211111111111111</v>
      </c>
      <c r="I91" s="214">
        <v>0</v>
      </c>
      <c r="J91" s="214">
        <v>0</v>
      </c>
      <c r="K91" s="214">
        <v>0</v>
      </c>
      <c r="L91" s="214">
        <v>0</v>
      </c>
      <c r="M91" s="214">
        <v>0</v>
      </c>
      <c r="N91" s="214">
        <v>0</v>
      </c>
      <c r="O91" s="214">
        <v>0</v>
      </c>
      <c r="P91" s="214">
        <v>0.66666666666666696</v>
      </c>
      <c r="Q91" s="214">
        <v>0</v>
      </c>
      <c r="R91" s="214">
        <v>0.4</v>
      </c>
      <c r="S91" s="214">
        <v>0</v>
      </c>
      <c r="T91" s="215">
        <v>0.2</v>
      </c>
      <c r="U91" s="34"/>
      <c r="V91" s="34"/>
    </row>
    <row r="92" spans="1:22" x14ac:dyDescent="0.2">
      <c r="A92" s="81">
        <v>87</v>
      </c>
      <c r="B92" s="84" t="str">
        <f t="shared" si="3"/>
        <v>Hungary</v>
      </c>
      <c r="C92" s="84" t="str">
        <f t="shared" si="4"/>
        <v>HUN</v>
      </c>
      <c r="D92" s="214">
        <f t="shared" si="5"/>
        <v>0.29166666666666652</v>
      </c>
      <c r="E92" s="81" t="s">
        <v>148</v>
      </c>
      <c r="F92" s="84" t="s">
        <v>147</v>
      </c>
      <c r="G92" s="216">
        <v>0</v>
      </c>
      <c r="H92" s="214">
        <v>0.58333333333333304</v>
      </c>
      <c r="I92" s="214">
        <v>0</v>
      </c>
      <c r="J92" s="214">
        <v>0.5</v>
      </c>
      <c r="K92" s="214">
        <v>0</v>
      </c>
      <c r="L92" s="214">
        <v>1</v>
      </c>
      <c r="M92" s="214">
        <v>0</v>
      </c>
      <c r="N92" s="214">
        <v>0</v>
      </c>
      <c r="O92" s="214">
        <v>0</v>
      </c>
      <c r="P92" s="214">
        <v>1</v>
      </c>
      <c r="Q92" s="214">
        <v>0</v>
      </c>
      <c r="R92" s="214">
        <v>0.4</v>
      </c>
      <c r="S92" s="214">
        <v>0</v>
      </c>
      <c r="T92" s="215">
        <v>0.6</v>
      </c>
      <c r="U92" s="34"/>
      <c r="V92" s="34"/>
    </row>
    <row r="93" spans="1:22" x14ac:dyDescent="0.2">
      <c r="A93" s="81">
        <v>88</v>
      </c>
      <c r="B93" s="84" t="str">
        <f t="shared" si="3"/>
        <v>Indonesia</v>
      </c>
      <c r="C93" s="84" t="str">
        <f t="shared" si="4"/>
        <v>IDN</v>
      </c>
      <c r="D93" s="214">
        <f t="shared" si="5"/>
        <v>0.21388888888888899</v>
      </c>
      <c r="E93" s="81" t="s">
        <v>150</v>
      </c>
      <c r="F93" s="84" t="s">
        <v>149</v>
      </c>
      <c r="G93" s="216">
        <v>0</v>
      </c>
      <c r="H93" s="214">
        <v>0.42777777777777798</v>
      </c>
      <c r="I93" s="214">
        <v>0</v>
      </c>
      <c r="J93" s="214">
        <v>0.5</v>
      </c>
      <c r="K93" s="214">
        <v>0</v>
      </c>
      <c r="L93" s="214">
        <v>1</v>
      </c>
      <c r="M93" s="214">
        <v>0</v>
      </c>
      <c r="N93" s="214">
        <v>0</v>
      </c>
      <c r="O93" s="214">
        <v>0</v>
      </c>
      <c r="P93" s="214">
        <v>0.66666666666666696</v>
      </c>
      <c r="Q93" s="214">
        <v>0</v>
      </c>
      <c r="R93" s="214">
        <v>0.2</v>
      </c>
      <c r="S93" s="214">
        <v>0</v>
      </c>
      <c r="T93" s="215">
        <v>0.2</v>
      </c>
      <c r="U93" s="34"/>
      <c r="V93" s="34"/>
    </row>
    <row r="94" spans="1:22" x14ac:dyDescent="0.2">
      <c r="A94" s="81">
        <v>89</v>
      </c>
      <c r="B94" s="84" t="str">
        <f t="shared" si="3"/>
        <v>Isle of Man</v>
      </c>
      <c r="C94" s="84" t="str">
        <f t="shared" si="4"/>
        <v>IMN</v>
      </c>
      <c r="D94" s="214">
        <f t="shared" si="5"/>
        <v>0.85</v>
      </c>
      <c r="E94" s="81" t="s">
        <v>694</v>
      </c>
      <c r="F94" s="84" t="s">
        <v>728</v>
      </c>
      <c r="G94" s="216">
        <v>0.91666666666666696</v>
      </c>
      <c r="H94" s="214">
        <v>0.78333333333333299</v>
      </c>
      <c r="I94" s="214">
        <v>1</v>
      </c>
      <c r="J94" s="214">
        <v>0.5</v>
      </c>
      <c r="K94" s="214">
        <v>1</v>
      </c>
      <c r="L94" s="214">
        <v>1</v>
      </c>
      <c r="M94" s="214">
        <v>1</v>
      </c>
      <c r="N94" s="214">
        <v>1</v>
      </c>
      <c r="O94" s="214">
        <v>1</v>
      </c>
      <c r="P94" s="214">
        <v>1</v>
      </c>
      <c r="Q94" s="214">
        <v>1</v>
      </c>
      <c r="R94" s="214">
        <v>0.4</v>
      </c>
      <c r="S94" s="214">
        <v>0.5</v>
      </c>
      <c r="T94" s="215">
        <v>0.8</v>
      </c>
      <c r="U94" s="34"/>
      <c r="V94" s="34"/>
    </row>
    <row r="95" spans="1:22" x14ac:dyDescent="0.2">
      <c r="A95" s="81">
        <v>90</v>
      </c>
      <c r="B95" s="84" t="str">
        <f t="shared" si="3"/>
        <v>India</v>
      </c>
      <c r="C95" s="84" t="str">
        <f t="shared" si="4"/>
        <v>IND</v>
      </c>
      <c r="D95" s="214">
        <f t="shared" si="5"/>
        <v>0.21388888888888899</v>
      </c>
      <c r="E95" s="81" t="s">
        <v>152</v>
      </c>
      <c r="F95" s="84" t="s">
        <v>151</v>
      </c>
      <c r="G95" s="216">
        <v>0</v>
      </c>
      <c r="H95" s="214">
        <v>0.42777777777777798</v>
      </c>
      <c r="I95" s="214">
        <v>0</v>
      </c>
      <c r="J95" s="214">
        <v>0.5</v>
      </c>
      <c r="K95" s="214">
        <v>0</v>
      </c>
      <c r="L95" s="214">
        <v>1</v>
      </c>
      <c r="M95" s="214">
        <v>0</v>
      </c>
      <c r="N95" s="214">
        <v>0</v>
      </c>
      <c r="O95" s="214">
        <v>0</v>
      </c>
      <c r="P95" s="214">
        <v>0.66666666666666696</v>
      </c>
      <c r="Q95" s="214">
        <v>0</v>
      </c>
      <c r="R95" s="214">
        <v>0.2</v>
      </c>
      <c r="S95" s="214">
        <v>0</v>
      </c>
      <c r="T95" s="215">
        <v>0.2</v>
      </c>
      <c r="U95" s="34"/>
      <c r="V95" s="34"/>
    </row>
    <row r="96" spans="1:22" x14ac:dyDescent="0.2">
      <c r="A96" s="81">
        <v>91</v>
      </c>
      <c r="B96" s="84" t="str">
        <f t="shared" si="3"/>
        <v>Ireland</v>
      </c>
      <c r="C96" s="84" t="str">
        <f t="shared" si="4"/>
        <v>IRL</v>
      </c>
      <c r="D96" s="214">
        <f t="shared" si="5"/>
        <v>0.29166666666666652</v>
      </c>
      <c r="E96" s="81" t="s">
        <v>154</v>
      </c>
      <c r="F96" s="84" t="s">
        <v>153</v>
      </c>
      <c r="G96" s="216">
        <v>0</v>
      </c>
      <c r="H96" s="214">
        <v>0.58333333333333304</v>
      </c>
      <c r="I96" s="214">
        <v>0</v>
      </c>
      <c r="J96" s="214">
        <v>0.5</v>
      </c>
      <c r="K96" s="214">
        <v>0</v>
      </c>
      <c r="L96" s="214">
        <v>1</v>
      </c>
      <c r="M96" s="214">
        <v>0</v>
      </c>
      <c r="N96" s="214">
        <v>0</v>
      </c>
      <c r="O96" s="214">
        <v>0</v>
      </c>
      <c r="P96" s="214">
        <v>1</v>
      </c>
      <c r="Q96" s="214">
        <v>0</v>
      </c>
      <c r="R96" s="214">
        <v>0.4</v>
      </c>
      <c r="S96" s="214">
        <v>0</v>
      </c>
      <c r="T96" s="215">
        <v>0.6</v>
      </c>
      <c r="U96" s="34"/>
      <c r="V96" s="34"/>
    </row>
    <row r="97" spans="1:22" x14ac:dyDescent="0.2">
      <c r="A97" s="81">
        <v>92</v>
      </c>
      <c r="B97" s="84" t="str">
        <f t="shared" si="3"/>
        <v>Iran, Islamic Rep.</v>
      </c>
      <c r="C97" s="84" t="str">
        <f t="shared" si="4"/>
        <v>IRN</v>
      </c>
      <c r="D97" s="214">
        <f t="shared" si="5"/>
        <v>0.30000000000000016</v>
      </c>
      <c r="E97" s="81" t="s">
        <v>155</v>
      </c>
      <c r="F97" s="84" t="s">
        <v>729</v>
      </c>
      <c r="G97" s="216">
        <v>8.3333333333333301E-2</v>
      </c>
      <c r="H97" s="214">
        <v>0.51666666666666705</v>
      </c>
      <c r="I97" s="214">
        <v>0</v>
      </c>
      <c r="J97" s="214">
        <v>0.5</v>
      </c>
      <c r="K97" s="214">
        <v>0.5</v>
      </c>
      <c r="L97" s="214">
        <v>1</v>
      </c>
      <c r="M97" s="214">
        <v>0</v>
      </c>
      <c r="N97" s="214">
        <v>0</v>
      </c>
      <c r="O97" s="214">
        <v>0</v>
      </c>
      <c r="P97" s="214">
        <v>1</v>
      </c>
      <c r="Q97" s="214">
        <v>0</v>
      </c>
      <c r="R97" s="214">
        <v>0.4</v>
      </c>
      <c r="S97" s="214">
        <v>0</v>
      </c>
      <c r="T97" s="215">
        <v>0.2</v>
      </c>
      <c r="U97" s="34"/>
      <c r="V97" s="34"/>
    </row>
    <row r="98" spans="1:22" x14ac:dyDescent="0.2">
      <c r="A98" s="81">
        <v>93</v>
      </c>
      <c r="B98" s="84" t="str">
        <f t="shared" si="3"/>
        <v>Iraq</v>
      </c>
      <c r="C98" s="84" t="str">
        <f t="shared" si="4"/>
        <v>IRQ</v>
      </c>
      <c r="D98" s="214">
        <f t="shared" si="5"/>
        <v>0.27222222222222214</v>
      </c>
      <c r="E98" s="81" t="s">
        <v>157</v>
      </c>
      <c r="F98" s="84" t="s">
        <v>156</v>
      </c>
      <c r="G98" s="216">
        <v>8.3333333333333301E-2</v>
      </c>
      <c r="H98" s="214">
        <v>0.46111111111111103</v>
      </c>
      <c r="I98" s="214">
        <v>0</v>
      </c>
      <c r="J98" s="214">
        <v>0.5</v>
      </c>
      <c r="K98" s="214">
        <v>0.5</v>
      </c>
      <c r="L98" s="214">
        <v>0.66666666666666696</v>
      </c>
      <c r="M98" s="214">
        <v>0</v>
      </c>
      <c r="N98" s="214">
        <v>0</v>
      </c>
      <c r="O98" s="214">
        <v>0</v>
      </c>
      <c r="P98" s="214">
        <v>1</v>
      </c>
      <c r="Q98" s="214">
        <v>0</v>
      </c>
      <c r="R98" s="214">
        <v>0.4</v>
      </c>
      <c r="S98" s="214">
        <v>0</v>
      </c>
      <c r="T98" s="215">
        <v>0.2</v>
      </c>
      <c r="U98" s="34"/>
      <c r="V98" s="34"/>
    </row>
    <row r="99" spans="1:22" x14ac:dyDescent="0.2">
      <c r="A99" s="81">
        <v>94</v>
      </c>
      <c r="B99" s="84" t="str">
        <f t="shared" si="3"/>
        <v>Iceland</v>
      </c>
      <c r="C99" s="84" t="str">
        <f t="shared" si="4"/>
        <v>ISL</v>
      </c>
      <c r="D99" s="214">
        <f t="shared" si="5"/>
        <v>0.31666666666666665</v>
      </c>
      <c r="E99" s="81" t="s">
        <v>159</v>
      </c>
      <c r="F99" s="84" t="s">
        <v>158</v>
      </c>
      <c r="G99" s="216">
        <v>8.3333333333333301E-2</v>
      </c>
      <c r="H99" s="214">
        <v>0.55000000000000004</v>
      </c>
      <c r="I99" s="214">
        <v>0</v>
      </c>
      <c r="J99" s="214">
        <v>0.5</v>
      </c>
      <c r="K99" s="214">
        <v>0.5</v>
      </c>
      <c r="L99" s="214">
        <v>1</v>
      </c>
      <c r="M99" s="214">
        <v>0</v>
      </c>
      <c r="N99" s="214">
        <v>0</v>
      </c>
      <c r="O99" s="214">
        <v>0</v>
      </c>
      <c r="P99" s="214">
        <v>1</v>
      </c>
      <c r="Q99" s="214">
        <v>0</v>
      </c>
      <c r="R99" s="214">
        <v>0.2</v>
      </c>
      <c r="S99" s="214">
        <v>0</v>
      </c>
      <c r="T99" s="215">
        <v>0.6</v>
      </c>
      <c r="U99" s="34"/>
      <c r="V99" s="34"/>
    </row>
    <row r="100" spans="1:22" x14ac:dyDescent="0.2">
      <c r="A100" s="81">
        <v>95</v>
      </c>
      <c r="B100" s="84" t="str">
        <f t="shared" si="3"/>
        <v>Israel</v>
      </c>
      <c r="C100" s="84" t="str">
        <f t="shared" si="4"/>
        <v>ISR</v>
      </c>
      <c r="D100" s="214">
        <f t="shared" si="5"/>
        <v>0.25833333333333353</v>
      </c>
      <c r="E100" s="81" t="s">
        <v>161</v>
      </c>
      <c r="F100" s="84" t="s">
        <v>160</v>
      </c>
      <c r="G100" s="216">
        <v>0</v>
      </c>
      <c r="H100" s="214">
        <v>0.51666666666666705</v>
      </c>
      <c r="I100" s="214">
        <v>0</v>
      </c>
      <c r="J100" s="214">
        <v>0.5</v>
      </c>
      <c r="K100" s="214">
        <v>0</v>
      </c>
      <c r="L100" s="214">
        <v>1</v>
      </c>
      <c r="M100" s="214">
        <v>0</v>
      </c>
      <c r="N100" s="214">
        <v>0</v>
      </c>
      <c r="O100" s="214">
        <v>0</v>
      </c>
      <c r="P100" s="214">
        <v>1</v>
      </c>
      <c r="Q100" s="214">
        <v>0</v>
      </c>
      <c r="R100" s="214">
        <v>0.4</v>
      </c>
      <c r="S100" s="214">
        <v>0</v>
      </c>
      <c r="T100" s="215">
        <v>0.2</v>
      </c>
      <c r="U100" s="34"/>
      <c r="V100" s="34"/>
    </row>
    <row r="101" spans="1:22" x14ac:dyDescent="0.2">
      <c r="A101" s="81">
        <v>96</v>
      </c>
      <c r="B101" s="84" t="str">
        <f t="shared" si="3"/>
        <v>Italy</v>
      </c>
      <c r="C101" s="84" t="str">
        <f t="shared" si="4"/>
        <v>ITA</v>
      </c>
      <c r="D101" s="214">
        <f t="shared" si="5"/>
        <v>0.27500000000000002</v>
      </c>
      <c r="E101" s="81" t="s">
        <v>163</v>
      </c>
      <c r="F101" s="84" t="s">
        <v>162</v>
      </c>
      <c r="G101" s="216">
        <v>0</v>
      </c>
      <c r="H101" s="214">
        <v>0.55000000000000004</v>
      </c>
      <c r="I101" s="214">
        <v>0</v>
      </c>
      <c r="J101" s="214">
        <v>0.5</v>
      </c>
      <c r="K101" s="214">
        <v>0</v>
      </c>
      <c r="L101" s="214">
        <v>1</v>
      </c>
      <c r="M101" s="214">
        <v>0</v>
      </c>
      <c r="N101" s="214">
        <v>0</v>
      </c>
      <c r="O101" s="214">
        <v>0</v>
      </c>
      <c r="P101" s="214">
        <v>1</v>
      </c>
      <c r="Q101" s="214">
        <v>0</v>
      </c>
      <c r="R101" s="214">
        <v>0.2</v>
      </c>
      <c r="S101" s="214">
        <v>0</v>
      </c>
      <c r="T101" s="215">
        <v>0.6</v>
      </c>
      <c r="U101" s="34"/>
      <c r="V101" s="34"/>
    </row>
    <row r="102" spans="1:22" x14ac:dyDescent="0.2">
      <c r="A102" s="81">
        <v>97</v>
      </c>
      <c r="B102" s="84" t="str">
        <f t="shared" si="3"/>
        <v>Jamaica</v>
      </c>
      <c r="C102" s="84" t="str">
        <f t="shared" si="4"/>
        <v>JAM</v>
      </c>
      <c r="D102" s="214">
        <f t="shared" si="5"/>
        <v>0.30000000000000016</v>
      </c>
      <c r="E102" s="81" t="s">
        <v>165</v>
      </c>
      <c r="F102" s="84" t="s">
        <v>164</v>
      </c>
      <c r="G102" s="216">
        <v>8.3333333333333301E-2</v>
      </c>
      <c r="H102" s="214">
        <v>0.51666666666666705</v>
      </c>
      <c r="I102" s="214">
        <v>0</v>
      </c>
      <c r="J102" s="214">
        <v>0.5</v>
      </c>
      <c r="K102" s="214">
        <v>0.5</v>
      </c>
      <c r="L102" s="214">
        <v>1</v>
      </c>
      <c r="M102" s="214">
        <v>0</v>
      </c>
      <c r="N102" s="214">
        <v>0</v>
      </c>
      <c r="O102" s="214">
        <v>0</v>
      </c>
      <c r="P102" s="214">
        <v>1</v>
      </c>
      <c r="Q102" s="214">
        <v>0</v>
      </c>
      <c r="R102" s="214">
        <v>0.4</v>
      </c>
      <c r="S102" s="214">
        <v>0</v>
      </c>
      <c r="T102" s="215">
        <v>0.2</v>
      </c>
      <c r="U102" s="34"/>
      <c r="V102" s="34"/>
    </row>
    <row r="103" spans="1:22" x14ac:dyDescent="0.2">
      <c r="A103" s="81">
        <v>98</v>
      </c>
      <c r="B103" s="84" t="str">
        <f t="shared" si="3"/>
        <v>Jordan</v>
      </c>
      <c r="C103" s="84" t="str">
        <f t="shared" si="4"/>
        <v>JOR</v>
      </c>
      <c r="D103" s="214">
        <f t="shared" si="5"/>
        <v>0.27500000000000002</v>
      </c>
      <c r="E103" s="81" t="s">
        <v>167</v>
      </c>
      <c r="F103" s="84" t="s">
        <v>166</v>
      </c>
      <c r="G103" s="216">
        <v>0</v>
      </c>
      <c r="H103" s="214">
        <v>0.55000000000000004</v>
      </c>
      <c r="I103" s="214">
        <v>0</v>
      </c>
      <c r="J103" s="214">
        <v>0.5</v>
      </c>
      <c r="K103" s="214">
        <v>0</v>
      </c>
      <c r="L103" s="214">
        <v>1</v>
      </c>
      <c r="M103" s="214">
        <v>0</v>
      </c>
      <c r="N103" s="214">
        <v>0</v>
      </c>
      <c r="O103" s="214">
        <v>0</v>
      </c>
      <c r="P103" s="214">
        <v>1</v>
      </c>
      <c r="Q103" s="214">
        <v>0</v>
      </c>
      <c r="R103" s="214">
        <v>0.6</v>
      </c>
      <c r="S103" s="214">
        <v>0</v>
      </c>
      <c r="T103" s="215">
        <v>0.2</v>
      </c>
      <c r="U103" s="34"/>
      <c r="V103" s="34"/>
    </row>
    <row r="104" spans="1:22" x14ac:dyDescent="0.2">
      <c r="A104" s="81">
        <v>99</v>
      </c>
      <c r="B104" s="84" t="str">
        <f t="shared" si="3"/>
        <v>Japan</v>
      </c>
      <c r="C104" s="84" t="str">
        <f t="shared" si="4"/>
        <v>JPN</v>
      </c>
      <c r="D104" s="214">
        <f t="shared" si="5"/>
        <v>0.29166666666666652</v>
      </c>
      <c r="E104" s="81" t="s">
        <v>169</v>
      </c>
      <c r="F104" s="84" t="s">
        <v>168</v>
      </c>
      <c r="G104" s="216">
        <v>0</v>
      </c>
      <c r="H104" s="214">
        <v>0.58333333333333304</v>
      </c>
      <c r="I104" s="214">
        <v>0</v>
      </c>
      <c r="J104" s="214">
        <v>0.5</v>
      </c>
      <c r="K104" s="214">
        <v>0</v>
      </c>
      <c r="L104" s="214">
        <v>1</v>
      </c>
      <c r="M104" s="214">
        <v>0</v>
      </c>
      <c r="N104" s="214">
        <v>0</v>
      </c>
      <c r="O104" s="214">
        <v>0</v>
      </c>
      <c r="P104" s="214">
        <v>1</v>
      </c>
      <c r="Q104" s="214">
        <v>0</v>
      </c>
      <c r="R104" s="214">
        <v>0.2</v>
      </c>
      <c r="S104" s="214">
        <v>0</v>
      </c>
      <c r="T104" s="215">
        <v>0.8</v>
      </c>
      <c r="U104" s="34"/>
      <c r="V104" s="34"/>
    </row>
    <row r="105" spans="1:22" x14ac:dyDescent="0.2">
      <c r="A105" s="81">
        <v>100</v>
      </c>
      <c r="B105" s="84" t="str">
        <f t="shared" si="3"/>
        <v>Kazakhstan</v>
      </c>
      <c r="C105" s="84" t="str">
        <f t="shared" si="4"/>
        <v>KAZ</v>
      </c>
      <c r="D105" s="214">
        <f t="shared" si="5"/>
        <v>0.27500000000000002</v>
      </c>
      <c r="E105" s="81" t="s">
        <v>171</v>
      </c>
      <c r="F105" s="84" t="s">
        <v>170</v>
      </c>
      <c r="G105" s="216">
        <v>0</v>
      </c>
      <c r="H105" s="214">
        <v>0.55000000000000004</v>
      </c>
      <c r="I105" s="214">
        <v>0</v>
      </c>
      <c r="J105" s="214">
        <v>0.5</v>
      </c>
      <c r="K105" s="214">
        <v>0</v>
      </c>
      <c r="L105" s="214">
        <v>1</v>
      </c>
      <c r="M105" s="214">
        <v>0</v>
      </c>
      <c r="N105" s="214">
        <v>0</v>
      </c>
      <c r="O105" s="214">
        <v>0</v>
      </c>
      <c r="P105" s="214">
        <v>1</v>
      </c>
      <c r="Q105" s="214">
        <v>0</v>
      </c>
      <c r="R105" s="214">
        <v>0.4</v>
      </c>
      <c r="S105" s="214">
        <v>0</v>
      </c>
      <c r="T105" s="215">
        <v>0.4</v>
      </c>
      <c r="U105" s="34"/>
      <c r="V105" s="34"/>
    </row>
    <row r="106" spans="1:22" x14ac:dyDescent="0.2">
      <c r="A106" s="81">
        <v>101</v>
      </c>
      <c r="B106" s="84" t="str">
        <f t="shared" si="3"/>
        <v>Kenya</v>
      </c>
      <c r="C106" s="84" t="str">
        <f t="shared" si="4"/>
        <v>KEN</v>
      </c>
      <c r="D106" s="214">
        <f t="shared" si="5"/>
        <v>0.16111111111111101</v>
      </c>
      <c r="E106" s="81" t="s">
        <v>173</v>
      </c>
      <c r="F106" s="84" t="s">
        <v>172</v>
      </c>
      <c r="G106" s="216">
        <v>0</v>
      </c>
      <c r="H106" s="214">
        <v>0.32222222222222202</v>
      </c>
      <c r="I106" s="214">
        <v>0</v>
      </c>
      <c r="J106" s="214">
        <v>0</v>
      </c>
      <c r="K106" s="214">
        <v>0</v>
      </c>
      <c r="L106" s="214">
        <v>0.66666666666666696</v>
      </c>
      <c r="M106" s="214">
        <v>0</v>
      </c>
      <c r="N106" s="214">
        <v>0</v>
      </c>
      <c r="O106" s="214">
        <v>0</v>
      </c>
      <c r="P106" s="214">
        <v>0.66666666666666696</v>
      </c>
      <c r="Q106" s="214">
        <v>0</v>
      </c>
      <c r="R106" s="214">
        <v>0.2</v>
      </c>
      <c r="S106" s="214">
        <v>0</v>
      </c>
      <c r="T106" s="215">
        <v>0.4</v>
      </c>
      <c r="U106" s="34"/>
      <c r="V106" s="34"/>
    </row>
    <row r="107" spans="1:22" x14ac:dyDescent="0.2">
      <c r="A107" s="81">
        <v>102</v>
      </c>
      <c r="B107" s="84" t="str">
        <f t="shared" si="3"/>
        <v>Kyrgyz Republic</v>
      </c>
      <c r="C107" s="84" t="str">
        <f t="shared" si="4"/>
        <v>KGZ</v>
      </c>
      <c r="D107" s="214">
        <f t="shared" si="5"/>
        <v>0.24722222222222215</v>
      </c>
      <c r="E107" s="81" t="s">
        <v>174</v>
      </c>
      <c r="F107" s="84" t="s">
        <v>730</v>
      </c>
      <c r="G107" s="216">
        <v>8.3333333333333301E-2</v>
      </c>
      <c r="H107" s="214">
        <v>0.41111111111111098</v>
      </c>
      <c r="I107" s="214">
        <v>0</v>
      </c>
      <c r="J107" s="214">
        <v>0</v>
      </c>
      <c r="K107" s="214">
        <v>0.5</v>
      </c>
      <c r="L107" s="214">
        <v>1</v>
      </c>
      <c r="M107" s="214">
        <v>0</v>
      </c>
      <c r="N107" s="214">
        <v>0</v>
      </c>
      <c r="O107" s="214">
        <v>0</v>
      </c>
      <c r="P107" s="214">
        <v>0.66666666666666696</v>
      </c>
      <c r="Q107" s="214">
        <v>0</v>
      </c>
      <c r="R107" s="214">
        <v>0.4</v>
      </c>
      <c r="S107" s="214">
        <v>0</v>
      </c>
      <c r="T107" s="215">
        <v>0.4</v>
      </c>
      <c r="U107" s="34"/>
      <c r="V107" s="34"/>
    </row>
    <row r="108" spans="1:22" x14ac:dyDescent="0.2">
      <c r="A108" s="81">
        <v>103</v>
      </c>
      <c r="B108" s="84" t="str">
        <f t="shared" si="3"/>
        <v>Cambodia</v>
      </c>
      <c r="C108" s="84" t="str">
        <f t="shared" si="4"/>
        <v>KHM</v>
      </c>
      <c r="D108" s="214">
        <f t="shared" si="5"/>
        <v>0.29166666666666652</v>
      </c>
      <c r="E108" s="81" t="s">
        <v>176</v>
      </c>
      <c r="F108" s="84" t="s">
        <v>175</v>
      </c>
      <c r="G108" s="216">
        <v>0</v>
      </c>
      <c r="H108" s="214">
        <v>0.58333333333333304</v>
      </c>
      <c r="I108" s="214">
        <v>0</v>
      </c>
      <c r="J108" s="214">
        <v>0.5</v>
      </c>
      <c r="K108" s="214">
        <v>0</v>
      </c>
      <c r="L108" s="214">
        <v>1</v>
      </c>
      <c r="M108" s="214">
        <v>0</v>
      </c>
      <c r="N108" s="214">
        <v>0</v>
      </c>
      <c r="O108" s="214">
        <v>0</v>
      </c>
      <c r="P108" s="214">
        <v>1</v>
      </c>
      <c r="Q108" s="214">
        <v>0</v>
      </c>
      <c r="R108" s="214">
        <v>0.4</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0.55833333333333302</v>
      </c>
      <c r="E110" s="81" t="s">
        <v>179</v>
      </c>
      <c r="F110" s="84" t="s">
        <v>731</v>
      </c>
      <c r="G110" s="216">
        <v>0.33333333333333298</v>
      </c>
      <c r="H110" s="214">
        <v>0.78333333333333299</v>
      </c>
      <c r="I110" s="214">
        <v>0</v>
      </c>
      <c r="J110" s="214">
        <v>0.5</v>
      </c>
      <c r="K110" s="214">
        <v>0.5</v>
      </c>
      <c r="L110" s="214">
        <v>1</v>
      </c>
      <c r="M110" s="214">
        <v>1</v>
      </c>
      <c r="N110" s="214">
        <v>1</v>
      </c>
      <c r="O110" s="214">
        <v>0</v>
      </c>
      <c r="P110" s="214">
        <v>1</v>
      </c>
      <c r="Q110" s="214">
        <v>0</v>
      </c>
      <c r="R110" s="214">
        <v>0.4</v>
      </c>
      <c r="S110" s="214">
        <v>0.5</v>
      </c>
      <c r="T110" s="215">
        <v>0.8</v>
      </c>
      <c r="U110" s="34"/>
      <c r="V110" s="34"/>
    </row>
    <row r="111" spans="1:22" x14ac:dyDescent="0.2">
      <c r="A111" s="81">
        <v>106</v>
      </c>
      <c r="B111" s="84" t="str">
        <f t="shared" si="3"/>
        <v>Korea, Rep.</v>
      </c>
      <c r="C111" s="84" t="str">
        <f t="shared" si="4"/>
        <v>KOR</v>
      </c>
      <c r="D111" s="214">
        <f t="shared" si="5"/>
        <v>0.29166666666666652</v>
      </c>
      <c r="E111" s="81" t="s">
        <v>180</v>
      </c>
      <c r="F111" s="84" t="s">
        <v>732</v>
      </c>
      <c r="G111" s="216">
        <v>0</v>
      </c>
      <c r="H111" s="214">
        <v>0.58333333333333304</v>
      </c>
      <c r="I111" s="214">
        <v>0</v>
      </c>
      <c r="J111" s="214">
        <v>0.5</v>
      </c>
      <c r="K111" s="214">
        <v>0</v>
      </c>
      <c r="L111" s="214">
        <v>1</v>
      </c>
      <c r="M111" s="214">
        <v>0</v>
      </c>
      <c r="N111" s="214">
        <v>0</v>
      </c>
      <c r="O111" s="214">
        <v>0</v>
      </c>
      <c r="P111" s="214">
        <v>1</v>
      </c>
      <c r="Q111" s="214">
        <v>0</v>
      </c>
      <c r="R111" s="214">
        <v>0.4</v>
      </c>
      <c r="S111" s="214">
        <v>0</v>
      </c>
      <c r="T111" s="215">
        <v>0.6</v>
      </c>
      <c r="U111" s="34"/>
      <c r="V111" s="34"/>
    </row>
    <row r="112" spans="1:22" x14ac:dyDescent="0.2">
      <c r="A112" s="81">
        <v>107</v>
      </c>
      <c r="B112" s="84" t="str">
        <f t="shared" si="3"/>
        <v>Kuwait</v>
      </c>
      <c r="C112" s="84" t="str">
        <f t="shared" si="4"/>
        <v>KWT</v>
      </c>
      <c r="D112" s="214">
        <f t="shared" si="5"/>
        <v>0.29166666666666652</v>
      </c>
      <c r="E112" s="81" t="s">
        <v>182</v>
      </c>
      <c r="F112" s="84" t="s">
        <v>181</v>
      </c>
      <c r="G112" s="216">
        <v>0</v>
      </c>
      <c r="H112" s="214">
        <v>0.58333333333333304</v>
      </c>
      <c r="I112" s="214">
        <v>0</v>
      </c>
      <c r="J112" s="214">
        <v>0.5</v>
      </c>
      <c r="K112" s="214">
        <v>0</v>
      </c>
      <c r="L112" s="214">
        <v>1</v>
      </c>
      <c r="M112" s="214">
        <v>0</v>
      </c>
      <c r="N112" s="214">
        <v>0</v>
      </c>
      <c r="O112" s="214">
        <v>0</v>
      </c>
      <c r="P112" s="214">
        <v>1</v>
      </c>
      <c r="Q112" s="214">
        <v>0</v>
      </c>
      <c r="R112" s="214">
        <v>0.4</v>
      </c>
      <c r="S112" s="214">
        <v>0</v>
      </c>
      <c r="T112" s="215">
        <v>0.6</v>
      </c>
      <c r="U112" s="34"/>
      <c r="V112" s="34"/>
    </row>
    <row r="113" spans="1:22" x14ac:dyDescent="0.2">
      <c r="A113" s="81">
        <v>108</v>
      </c>
      <c r="B113" s="84" t="str">
        <f t="shared" si="3"/>
        <v>Lao PDR</v>
      </c>
      <c r="C113" s="84" t="str">
        <f t="shared" si="4"/>
        <v>LAO</v>
      </c>
      <c r="D113" s="214">
        <f t="shared" si="5"/>
        <v>0.2194444444444445</v>
      </c>
      <c r="E113" s="81" t="s">
        <v>184</v>
      </c>
      <c r="F113" s="84" t="s">
        <v>183</v>
      </c>
      <c r="G113" s="216">
        <v>0</v>
      </c>
      <c r="H113" s="214">
        <v>0.43888888888888899</v>
      </c>
      <c r="I113" s="214">
        <v>0</v>
      </c>
      <c r="J113" s="214">
        <v>0.5</v>
      </c>
      <c r="K113" s="214">
        <v>0</v>
      </c>
      <c r="L113" s="214">
        <v>0.66666666666666696</v>
      </c>
      <c r="M113" s="214">
        <v>0</v>
      </c>
      <c r="N113" s="214">
        <v>0</v>
      </c>
      <c r="O113" s="214">
        <v>0</v>
      </c>
      <c r="P113" s="214">
        <v>0.66666666666666696</v>
      </c>
      <c r="Q113" s="214">
        <v>0</v>
      </c>
      <c r="R113" s="214">
        <v>0.2</v>
      </c>
      <c r="S113" s="214">
        <v>0</v>
      </c>
      <c r="T113" s="215">
        <v>0.6</v>
      </c>
      <c r="U113" s="34"/>
      <c r="V113" s="34"/>
    </row>
    <row r="114" spans="1:22" x14ac:dyDescent="0.2">
      <c r="A114" s="81">
        <v>109</v>
      </c>
      <c r="B114" s="84" t="str">
        <f t="shared" si="3"/>
        <v>Lebanon</v>
      </c>
      <c r="C114" s="84" t="str">
        <f t="shared" si="4"/>
        <v>LBN</v>
      </c>
      <c r="D114" s="214">
        <f t="shared" si="5"/>
        <v>0.23055555555555565</v>
      </c>
      <c r="E114" s="81" t="s">
        <v>186</v>
      </c>
      <c r="F114" s="84" t="s">
        <v>185</v>
      </c>
      <c r="G114" s="216">
        <v>8.3333333333333301E-2</v>
      </c>
      <c r="H114" s="214">
        <v>0.37777777777777799</v>
      </c>
      <c r="I114" s="214">
        <v>0</v>
      </c>
      <c r="J114" s="214">
        <v>0</v>
      </c>
      <c r="K114" s="214">
        <v>0.5</v>
      </c>
      <c r="L114" s="214">
        <v>0.66666666666666696</v>
      </c>
      <c r="M114" s="214">
        <v>0</v>
      </c>
      <c r="N114" s="214">
        <v>0</v>
      </c>
      <c r="O114" s="214">
        <v>0</v>
      </c>
      <c r="P114" s="214">
        <v>1</v>
      </c>
      <c r="Q114" s="214">
        <v>0</v>
      </c>
      <c r="R114" s="214">
        <v>0.4</v>
      </c>
      <c r="S114" s="214">
        <v>0</v>
      </c>
      <c r="T114" s="215">
        <v>0.2</v>
      </c>
      <c r="U114" s="34"/>
      <c r="V114" s="34"/>
    </row>
    <row r="115" spans="1:22" x14ac:dyDescent="0.2">
      <c r="A115" s="81">
        <v>110</v>
      </c>
      <c r="B115" s="84" t="str">
        <f t="shared" si="3"/>
        <v>Liberia</v>
      </c>
      <c r="C115" s="84" t="str">
        <f t="shared" si="4"/>
        <v>LBR</v>
      </c>
      <c r="D115" s="214">
        <f t="shared" si="5"/>
        <v>0.26111111111111113</v>
      </c>
      <c r="E115" s="81" t="s">
        <v>188</v>
      </c>
      <c r="F115" s="84" t="s">
        <v>187</v>
      </c>
      <c r="G115" s="216">
        <v>8.3333333333333301E-2</v>
      </c>
      <c r="H115" s="214">
        <v>0.43888888888888899</v>
      </c>
      <c r="I115" s="214">
        <v>0</v>
      </c>
      <c r="J115" s="214">
        <v>0.5</v>
      </c>
      <c r="K115" s="214">
        <v>0.5</v>
      </c>
      <c r="L115" s="214">
        <v>0.66666666666666696</v>
      </c>
      <c r="M115" s="214">
        <v>0</v>
      </c>
      <c r="N115" s="214">
        <v>0</v>
      </c>
      <c r="O115" s="214">
        <v>0</v>
      </c>
      <c r="P115" s="214">
        <v>0.66666666666666696</v>
      </c>
      <c r="Q115" s="214">
        <v>0</v>
      </c>
      <c r="R115" s="214">
        <v>0.4</v>
      </c>
      <c r="S115" s="214">
        <v>0</v>
      </c>
      <c r="T115" s="215">
        <v>0.4</v>
      </c>
      <c r="U115" s="34"/>
      <c r="V115" s="34"/>
    </row>
    <row r="116" spans="1:22" x14ac:dyDescent="0.2">
      <c r="A116" s="81">
        <v>111</v>
      </c>
      <c r="B116" s="84" t="str">
        <f t="shared" si="3"/>
        <v>Libya</v>
      </c>
      <c r="C116" s="84" t="str">
        <f t="shared" si="4"/>
        <v>LBY</v>
      </c>
      <c r="D116" s="214">
        <f t="shared" si="5"/>
        <v>0.28333333333333316</v>
      </c>
      <c r="E116" s="81" t="s">
        <v>190</v>
      </c>
      <c r="F116" s="84" t="s">
        <v>189</v>
      </c>
      <c r="G116" s="216">
        <v>8.3333333333333301E-2</v>
      </c>
      <c r="H116" s="214">
        <v>0.483333333333333</v>
      </c>
      <c r="I116" s="214">
        <v>0</v>
      </c>
      <c r="J116" s="214">
        <v>0.5</v>
      </c>
      <c r="K116" s="214">
        <v>0.5</v>
      </c>
      <c r="L116" s="214">
        <v>1</v>
      </c>
      <c r="M116" s="214">
        <v>0</v>
      </c>
      <c r="N116" s="214">
        <v>0</v>
      </c>
      <c r="O116" s="214">
        <v>0</v>
      </c>
      <c r="P116" s="214">
        <v>1</v>
      </c>
      <c r="Q116" s="214">
        <v>0</v>
      </c>
      <c r="R116" s="214">
        <v>0.2</v>
      </c>
      <c r="S116" s="214">
        <v>0</v>
      </c>
      <c r="T116" s="215">
        <v>0.2</v>
      </c>
      <c r="U116" s="34"/>
      <c r="V116" s="34"/>
    </row>
    <row r="117" spans="1:22" x14ac:dyDescent="0.2">
      <c r="A117" s="81">
        <v>112</v>
      </c>
      <c r="B117" s="84" t="str">
        <f t="shared" si="3"/>
        <v>St. Lucia</v>
      </c>
      <c r="C117" s="84" t="str">
        <f t="shared" si="4"/>
        <v>LCA</v>
      </c>
      <c r="D117" s="214">
        <f t="shared" si="5"/>
        <v>0.57222222222222252</v>
      </c>
      <c r="E117" s="81" t="s">
        <v>191</v>
      </c>
      <c r="F117" s="84" t="s">
        <v>529</v>
      </c>
      <c r="G117" s="216">
        <v>0.41666666666666702</v>
      </c>
      <c r="H117" s="214">
        <v>0.72777777777777797</v>
      </c>
      <c r="I117" s="214">
        <v>0</v>
      </c>
      <c r="J117" s="214">
        <v>0.5</v>
      </c>
      <c r="K117" s="214">
        <v>1</v>
      </c>
      <c r="L117" s="214">
        <v>1</v>
      </c>
      <c r="M117" s="214">
        <v>1</v>
      </c>
      <c r="N117" s="214">
        <v>1</v>
      </c>
      <c r="O117" s="214">
        <v>0</v>
      </c>
      <c r="P117" s="214">
        <v>0.66666666666666696</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0.41666666666666652</v>
      </c>
      <c r="E118" s="81" t="s">
        <v>193</v>
      </c>
      <c r="F118" s="84" t="s">
        <v>192</v>
      </c>
      <c r="G118" s="216">
        <v>0.25</v>
      </c>
      <c r="H118" s="214">
        <v>0.58333333333333304</v>
      </c>
      <c r="I118" s="214">
        <v>0</v>
      </c>
      <c r="J118" s="214">
        <v>0.5</v>
      </c>
      <c r="K118" s="214">
        <v>1</v>
      </c>
      <c r="L118" s="214">
        <v>1</v>
      </c>
      <c r="M118" s="214">
        <v>0</v>
      </c>
      <c r="N118" s="214">
        <v>0</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0.35555555555555546</v>
      </c>
      <c r="E119" s="81" t="s">
        <v>195</v>
      </c>
      <c r="F119" s="84" t="s">
        <v>194</v>
      </c>
      <c r="G119" s="216">
        <v>0.16666666666666699</v>
      </c>
      <c r="H119" s="214">
        <v>0.54444444444444395</v>
      </c>
      <c r="I119" s="214">
        <v>0</v>
      </c>
      <c r="J119" s="214">
        <v>0</v>
      </c>
      <c r="K119" s="214">
        <v>0</v>
      </c>
      <c r="L119" s="214">
        <v>1</v>
      </c>
      <c r="M119" s="214">
        <v>1</v>
      </c>
      <c r="N119" s="214">
        <v>1</v>
      </c>
      <c r="O119" s="214">
        <v>0</v>
      </c>
      <c r="P119" s="214">
        <v>0.66666666666666696</v>
      </c>
      <c r="Q119" s="214">
        <v>0</v>
      </c>
      <c r="R119" s="214">
        <v>0.4</v>
      </c>
      <c r="S119" s="214">
        <v>0</v>
      </c>
      <c r="T119" s="215">
        <v>0.2</v>
      </c>
      <c r="U119" s="34"/>
      <c r="V119" s="34"/>
    </row>
    <row r="120" spans="1:22" x14ac:dyDescent="0.2">
      <c r="A120" s="81">
        <v>115</v>
      </c>
      <c r="B120" s="84" t="str">
        <f t="shared" si="3"/>
        <v>Lesotho</v>
      </c>
      <c r="C120" s="84" t="str">
        <f t="shared" si="4"/>
        <v>LSO</v>
      </c>
      <c r="D120" s="214">
        <f t="shared" si="5"/>
        <v>0.27222222222222214</v>
      </c>
      <c r="E120" s="81" t="s">
        <v>197</v>
      </c>
      <c r="F120" s="84" t="s">
        <v>196</v>
      </c>
      <c r="G120" s="216">
        <v>8.3333333333333301E-2</v>
      </c>
      <c r="H120" s="214">
        <v>0.46111111111111103</v>
      </c>
      <c r="I120" s="214">
        <v>0</v>
      </c>
      <c r="J120" s="214">
        <v>0.5</v>
      </c>
      <c r="K120" s="214">
        <v>0.5</v>
      </c>
      <c r="L120" s="214">
        <v>1</v>
      </c>
      <c r="M120" s="214">
        <v>0</v>
      </c>
      <c r="N120" s="214">
        <v>0</v>
      </c>
      <c r="O120" s="214">
        <v>0</v>
      </c>
      <c r="P120" s="214">
        <v>0.66666666666666696</v>
      </c>
      <c r="Q120" s="214">
        <v>0</v>
      </c>
      <c r="R120" s="214">
        <v>0.4</v>
      </c>
      <c r="S120" s="214">
        <v>0</v>
      </c>
      <c r="T120" s="215">
        <v>0.2</v>
      </c>
      <c r="U120" s="34"/>
      <c r="V120" s="34"/>
    </row>
    <row r="121" spans="1:22" x14ac:dyDescent="0.2">
      <c r="A121" s="81">
        <v>116</v>
      </c>
      <c r="B121" s="84" t="str">
        <f t="shared" si="3"/>
        <v>Lithuania</v>
      </c>
      <c r="C121" s="84" t="str">
        <f t="shared" si="4"/>
        <v>LTU</v>
      </c>
      <c r="D121" s="214">
        <f t="shared" si="5"/>
        <v>0.33333333333333315</v>
      </c>
      <c r="E121" s="81" t="s">
        <v>199</v>
      </c>
      <c r="F121" s="84" t="s">
        <v>198</v>
      </c>
      <c r="G121" s="216">
        <v>8.3333333333333301E-2</v>
      </c>
      <c r="H121" s="214">
        <v>0.58333333333333304</v>
      </c>
      <c r="I121" s="214">
        <v>0</v>
      </c>
      <c r="J121" s="214">
        <v>0.5</v>
      </c>
      <c r="K121" s="214">
        <v>0.5</v>
      </c>
      <c r="L121" s="214">
        <v>1</v>
      </c>
      <c r="M121" s="214">
        <v>0</v>
      </c>
      <c r="N121" s="214">
        <v>0</v>
      </c>
      <c r="O121" s="214">
        <v>0</v>
      </c>
      <c r="P121" s="214">
        <v>1</v>
      </c>
      <c r="Q121" s="214">
        <v>0</v>
      </c>
      <c r="R121" s="214">
        <v>0.4</v>
      </c>
      <c r="S121" s="214">
        <v>0</v>
      </c>
      <c r="T121" s="215">
        <v>0.6</v>
      </c>
      <c r="U121" s="34"/>
      <c r="V121" s="34"/>
    </row>
    <row r="122" spans="1:22" x14ac:dyDescent="0.2">
      <c r="A122" s="81">
        <v>117</v>
      </c>
      <c r="B122" s="84" t="str">
        <f t="shared" si="3"/>
        <v>Luxembourg</v>
      </c>
      <c r="C122" s="84" t="str">
        <f t="shared" si="4"/>
        <v>LUX</v>
      </c>
      <c r="D122" s="214">
        <f t="shared" si="5"/>
        <v>0.35000000000000014</v>
      </c>
      <c r="E122" s="81" t="s">
        <v>201</v>
      </c>
      <c r="F122" s="84" t="s">
        <v>200</v>
      </c>
      <c r="G122" s="216">
        <v>8.3333333333333301E-2</v>
      </c>
      <c r="H122" s="214">
        <v>0.61666666666666703</v>
      </c>
      <c r="I122" s="214">
        <v>0</v>
      </c>
      <c r="J122" s="214">
        <v>0.5</v>
      </c>
      <c r="K122" s="214">
        <v>0.5</v>
      </c>
      <c r="L122" s="214">
        <v>1</v>
      </c>
      <c r="M122" s="214">
        <v>0</v>
      </c>
      <c r="N122" s="214">
        <v>0</v>
      </c>
      <c r="O122" s="214">
        <v>0</v>
      </c>
      <c r="P122" s="214">
        <v>1</v>
      </c>
      <c r="Q122" s="214">
        <v>0</v>
      </c>
      <c r="R122" s="214">
        <v>0.4</v>
      </c>
      <c r="S122" s="214">
        <v>0</v>
      </c>
      <c r="T122" s="215">
        <v>0.8</v>
      </c>
      <c r="U122" s="34"/>
      <c r="V122" s="34"/>
    </row>
    <row r="123" spans="1:22" x14ac:dyDescent="0.2">
      <c r="A123" s="81">
        <v>118</v>
      </c>
      <c r="B123" s="84" t="str">
        <f t="shared" si="3"/>
        <v>Latvia</v>
      </c>
      <c r="C123" s="84" t="str">
        <f t="shared" si="4"/>
        <v>LVA</v>
      </c>
      <c r="D123" s="214">
        <f t="shared" si="5"/>
        <v>0.35000000000000014</v>
      </c>
      <c r="E123" s="81" t="s">
        <v>203</v>
      </c>
      <c r="F123" s="84" t="s">
        <v>202</v>
      </c>
      <c r="G123" s="216">
        <v>8.3333333333333301E-2</v>
      </c>
      <c r="H123" s="214">
        <v>0.61666666666666703</v>
      </c>
      <c r="I123" s="214">
        <v>0</v>
      </c>
      <c r="J123" s="214">
        <v>0.5</v>
      </c>
      <c r="K123" s="214">
        <v>0.5</v>
      </c>
      <c r="L123" s="214">
        <v>1</v>
      </c>
      <c r="M123" s="214">
        <v>0</v>
      </c>
      <c r="N123" s="214">
        <v>0</v>
      </c>
      <c r="O123" s="214">
        <v>0</v>
      </c>
      <c r="P123" s="214">
        <v>1</v>
      </c>
      <c r="Q123" s="214">
        <v>0</v>
      </c>
      <c r="R123" s="214">
        <v>0.4</v>
      </c>
      <c r="S123" s="214">
        <v>0</v>
      </c>
      <c r="T123" s="215">
        <v>0.8</v>
      </c>
      <c r="U123" s="34"/>
      <c r="V123" s="34"/>
    </row>
    <row r="124" spans="1:22" x14ac:dyDescent="0.2">
      <c r="A124" s="81">
        <v>119</v>
      </c>
      <c r="B124" s="84" t="str">
        <f t="shared" si="3"/>
        <v>Macao SAR, China</v>
      </c>
      <c r="C124" s="84" t="str">
        <f t="shared" si="4"/>
        <v>MAC</v>
      </c>
      <c r="D124" s="214">
        <f t="shared" si="5"/>
        <v>0.82499999999999996</v>
      </c>
      <c r="E124" s="81" t="s">
        <v>695</v>
      </c>
      <c r="F124" s="84" t="s">
        <v>733</v>
      </c>
      <c r="G124" s="216">
        <v>0.83333333333333304</v>
      </c>
      <c r="H124" s="214">
        <v>0.81666666666666698</v>
      </c>
      <c r="I124" s="214">
        <v>1</v>
      </c>
      <c r="J124" s="214">
        <v>0.5</v>
      </c>
      <c r="K124" s="214">
        <v>0.5</v>
      </c>
      <c r="L124" s="214">
        <v>1</v>
      </c>
      <c r="M124" s="214">
        <v>1</v>
      </c>
      <c r="N124" s="214">
        <v>1</v>
      </c>
      <c r="O124" s="214">
        <v>1</v>
      </c>
      <c r="P124" s="214">
        <v>1</v>
      </c>
      <c r="Q124" s="214">
        <v>1</v>
      </c>
      <c r="R124" s="214">
        <v>0.6</v>
      </c>
      <c r="S124" s="214">
        <v>0.5</v>
      </c>
      <c r="T124" s="215">
        <v>0.8</v>
      </c>
      <c r="U124" s="34"/>
      <c r="V124" s="34"/>
    </row>
    <row r="125" spans="1:22" x14ac:dyDescent="0.2">
      <c r="A125" s="81">
        <v>120</v>
      </c>
      <c r="B125" s="84" t="str">
        <f t="shared" si="3"/>
        <v>St. Martin (French part)</v>
      </c>
      <c r="C125" s="84" t="str">
        <f t="shared" si="4"/>
        <v>MAF</v>
      </c>
      <c r="D125" s="214">
        <f t="shared" si="5"/>
        <v>0.85</v>
      </c>
      <c r="E125" s="81" t="s">
        <v>696</v>
      </c>
      <c r="F125" s="84" t="s">
        <v>734</v>
      </c>
      <c r="G125" s="216">
        <v>0.91666666666666696</v>
      </c>
      <c r="H125" s="214">
        <v>0.78333333333333299</v>
      </c>
      <c r="I125" s="214">
        <v>1</v>
      </c>
      <c r="J125" s="214">
        <v>0.5</v>
      </c>
      <c r="K125" s="214">
        <v>1</v>
      </c>
      <c r="L125" s="214">
        <v>1</v>
      </c>
      <c r="M125" s="214">
        <v>1</v>
      </c>
      <c r="N125" s="214">
        <v>1</v>
      </c>
      <c r="O125" s="214">
        <v>1</v>
      </c>
      <c r="P125" s="214">
        <v>1</v>
      </c>
      <c r="Q125" s="214">
        <v>1</v>
      </c>
      <c r="R125" s="214">
        <v>0.4</v>
      </c>
      <c r="S125" s="214">
        <v>0.5</v>
      </c>
      <c r="T125" s="215">
        <v>0.8</v>
      </c>
      <c r="U125" s="34"/>
      <c r="V125" s="34"/>
    </row>
    <row r="126" spans="1:22" x14ac:dyDescent="0.2">
      <c r="A126" s="81">
        <v>121</v>
      </c>
      <c r="B126" s="84" t="str">
        <f t="shared" si="3"/>
        <v>Morocco</v>
      </c>
      <c r="C126" s="84" t="str">
        <f t="shared" si="4"/>
        <v>MAR</v>
      </c>
      <c r="D126" s="214">
        <f t="shared" si="5"/>
        <v>0.21388888888888899</v>
      </c>
      <c r="E126" s="81" t="s">
        <v>205</v>
      </c>
      <c r="F126" s="84" t="s">
        <v>204</v>
      </c>
      <c r="G126" s="216">
        <v>0</v>
      </c>
      <c r="H126" s="214">
        <v>0.42777777777777798</v>
      </c>
      <c r="I126" s="214">
        <v>0</v>
      </c>
      <c r="J126" s="214">
        <v>0.5</v>
      </c>
      <c r="K126" s="214">
        <v>0</v>
      </c>
      <c r="L126" s="214">
        <v>1</v>
      </c>
      <c r="M126" s="214">
        <v>0</v>
      </c>
      <c r="N126" s="214">
        <v>0</v>
      </c>
      <c r="O126" s="214">
        <v>0</v>
      </c>
      <c r="P126" s="214">
        <v>0.66666666666666696</v>
      </c>
      <c r="Q126" s="214">
        <v>0</v>
      </c>
      <c r="R126" s="214">
        <v>0.2</v>
      </c>
      <c r="S126" s="214">
        <v>0</v>
      </c>
      <c r="T126" s="215">
        <v>0.2</v>
      </c>
      <c r="U126" s="34"/>
      <c r="V126" s="34"/>
    </row>
    <row r="127" spans="1:22" x14ac:dyDescent="0.2">
      <c r="A127" s="81">
        <v>122</v>
      </c>
      <c r="B127" s="84" t="str">
        <f t="shared" si="3"/>
        <v>Monaco</v>
      </c>
      <c r="C127" s="84" t="str">
        <f t="shared" si="4"/>
        <v>MCO</v>
      </c>
      <c r="D127" s="214">
        <f t="shared" si="5"/>
        <v>0.7666666666666665</v>
      </c>
      <c r="E127" s="81" t="s">
        <v>697</v>
      </c>
      <c r="F127" s="84" t="s">
        <v>735</v>
      </c>
      <c r="G127" s="216">
        <v>0.75</v>
      </c>
      <c r="H127" s="214">
        <v>0.78333333333333299</v>
      </c>
      <c r="I127" s="214">
        <v>0</v>
      </c>
      <c r="J127" s="214">
        <v>0.5</v>
      </c>
      <c r="K127" s="214">
        <v>1</v>
      </c>
      <c r="L127" s="214">
        <v>1</v>
      </c>
      <c r="M127" s="214">
        <v>1</v>
      </c>
      <c r="N127" s="214">
        <v>1</v>
      </c>
      <c r="O127" s="214">
        <v>1</v>
      </c>
      <c r="P127" s="214">
        <v>1</v>
      </c>
      <c r="Q127" s="214">
        <v>1</v>
      </c>
      <c r="R127" s="214">
        <v>0.4</v>
      </c>
      <c r="S127" s="214">
        <v>0.5</v>
      </c>
      <c r="T127" s="215">
        <v>0.8</v>
      </c>
      <c r="U127" s="34"/>
      <c r="V127" s="34"/>
    </row>
    <row r="128" spans="1:22" x14ac:dyDescent="0.2">
      <c r="A128" s="81">
        <v>123</v>
      </c>
      <c r="B128" s="84" t="str">
        <f t="shared" si="3"/>
        <v>Moldova</v>
      </c>
      <c r="C128" s="84" t="str">
        <f t="shared" si="4"/>
        <v>MDA</v>
      </c>
      <c r="D128" s="214">
        <f t="shared" si="5"/>
        <v>0.28888888888888864</v>
      </c>
      <c r="E128" s="81" t="s">
        <v>206</v>
      </c>
      <c r="F128" s="84" t="s">
        <v>530</v>
      </c>
      <c r="G128" s="216">
        <v>8.3333333333333301E-2</v>
      </c>
      <c r="H128" s="214">
        <v>0.49444444444444402</v>
      </c>
      <c r="I128" s="214">
        <v>0</v>
      </c>
      <c r="J128" s="214">
        <v>0.5</v>
      </c>
      <c r="K128" s="214">
        <v>0.5</v>
      </c>
      <c r="L128" s="214">
        <v>1</v>
      </c>
      <c r="M128" s="214">
        <v>0</v>
      </c>
      <c r="N128" s="214">
        <v>0</v>
      </c>
      <c r="O128" s="214">
        <v>0</v>
      </c>
      <c r="P128" s="214">
        <v>0.66666666666666696</v>
      </c>
      <c r="Q128" s="214">
        <v>0</v>
      </c>
      <c r="R128" s="214">
        <v>0.4</v>
      </c>
      <c r="S128" s="214">
        <v>0</v>
      </c>
      <c r="T128" s="215">
        <v>0.4</v>
      </c>
      <c r="U128" s="34"/>
      <c r="V128" s="34"/>
    </row>
    <row r="129" spans="1:22" x14ac:dyDescent="0.2">
      <c r="A129" s="81">
        <v>124</v>
      </c>
      <c r="B129" s="84" t="str">
        <f t="shared" si="3"/>
        <v>Madagascar</v>
      </c>
      <c r="C129" s="84" t="str">
        <f t="shared" si="4"/>
        <v>MDG</v>
      </c>
      <c r="D129" s="214">
        <f t="shared" si="5"/>
        <v>0.202777777777778</v>
      </c>
      <c r="E129" s="81" t="s">
        <v>208</v>
      </c>
      <c r="F129" s="84" t="s">
        <v>207</v>
      </c>
      <c r="G129" s="216">
        <v>0</v>
      </c>
      <c r="H129" s="214">
        <v>0.405555555555556</v>
      </c>
      <c r="I129" s="214">
        <v>0</v>
      </c>
      <c r="J129" s="214">
        <v>0.5</v>
      </c>
      <c r="K129" s="214">
        <v>0</v>
      </c>
      <c r="L129" s="214">
        <v>0.66666666666666696</v>
      </c>
      <c r="M129" s="214">
        <v>0</v>
      </c>
      <c r="N129" s="214">
        <v>0</v>
      </c>
      <c r="O129" s="214">
        <v>0</v>
      </c>
      <c r="P129" s="214">
        <v>0.66666666666666696</v>
      </c>
      <c r="Q129" s="214">
        <v>0</v>
      </c>
      <c r="R129" s="214">
        <v>0.2</v>
      </c>
      <c r="S129" s="214">
        <v>0</v>
      </c>
      <c r="T129" s="215">
        <v>0.4</v>
      </c>
      <c r="U129" s="34"/>
      <c r="V129" s="34"/>
    </row>
    <row r="130" spans="1:22" x14ac:dyDescent="0.2">
      <c r="A130" s="81">
        <v>125</v>
      </c>
      <c r="B130" s="84" t="str">
        <f t="shared" si="3"/>
        <v>Maldives</v>
      </c>
      <c r="C130" s="84" t="str">
        <f t="shared" si="4"/>
        <v>MDV</v>
      </c>
      <c r="D130" s="214">
        <f t="shared" si="5"/>
        <v>0.47499999999999998</v>
      </c>
      <c r="E130" s="81" t="s">
        <v>210</v>
      </c>
      <c r="F130" s="84" t="s">
        <v>209</v>
      </c>
      <c r="G130" s="216">
        <v>0.25</v>
      </c>
      <c r="H130" s="214">
        <v>0.7</v>
      </c>
      <c r="I130" s="214">
        <v>0</v>
      </c>
      <c r="J130" s="214">
        <v>0</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0.21388888888888899</v>
      </c>
      <c r="E131" s="81" t="s">
        <v>212</v>
      </c>
      <c r="F131" s="84" t="s">
        <v>211</v>
      </c>
      <c r="G131" s="216">
        <v>0</v>
      </c>
      <c r="H131" s="214">
        <v>0.42777777777777798</v>
      </c>
      <c r="I131" s="214">
        <v>0</v>
      </c>
      <c r="J131" s="214">
        <v>0.5</v>
      </c>
      <c r="K131" s="214">
        <v>0</v>
      </c>
      <c r="L131" s="214">
        <v>1</v>
      </c>
      <c r="M131" s="214">
        <v>0</v>
      </c>
      <c r="N131" s="214">
        <v>0</v>
      </c>
      <c r="O131" s="214">
        <v>0</v>
      </c>
      <c r="P131" s="214">
        <v>0.66666666666666696</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0.33333333333333315</v>
      </c>
      <c r="E133" s="81" t="s">
        <v>216</v>
      </c>
      <c r="F133" s="84" t="s">
        <v>215</v>
      </c>
      <c r="G133" s="216">
        <v>8.3333333333333301E-2</v>
      </c>
      <c r="H133" s="214">
        <v>0.58333333333333304</v>
      </c>
      <c r="I133" s="214">
        <v>0</v>
      </c>
      <c r="J133" s="214">
        <v>0.5</v>
      </c>
      <c r="K133" s="214">
        <v>0.5</v>
      </c>
      <c r="L133" s="214">
        <v>1</v>
      </c>
      <c r="M133" s="214">
        <v>0</v>
      </c>
      <c r="N133" s="214">
        <v>0</v>
      </c>
      <c r="O133" s="214">
        <v>0</v>
      </c>
      <c r="P133" s="214">
        <v>1</v>
      </c>
      <c r="Q133" s="214">
        <v>0</v>
      </c>
      <c r="R133" s="214">
        <v>0.4</v>
      </c>
      <c r="S133" s="214">
        <v>0</v>
      </c>
      <c r="T133" s="215">
        <v>0.6</v>
      </c>
      <c r="U133" s="34"/>
      <c r="V133" s="34"/>
    </row>
    <row r="134" spans="1:22" x14ac:dyDescent="0.2">
      <c r="A134" s="81">
        <v>129</v>
      </c>
      <c r="B134" s="84" t="str">
        <f t="shared" si="3"/>
        <v>Mali</v>
      </c>
      <c r="C134" s="84" t="str">
        <f t="shared" si="4"/>
        <v>MLI</v>
      </c>
      <c r="D134" s="214">
        <f t="shared" si="5"/>
        <v>0.1055555555555555</v>
      </c>
      <c r="E134" s="81" t="s">
        <v>218</v>
      </c>
      <c r="F134" s="84" t="s">
        <v>217</v>
      </c>
      <c r="G134" s="216">
        <v>0</v>
      </c>
      <c r="H134" s="214">
        <v>0.211111111111111</v>
      </c>
      <c r="I134" s="214">
        <v>0</v>
      </c>
      <c r="J134" s="214">
        <v>0</v>
      </c>
      <c r="K134" s="214">
        <v>0</v>
      </c>
      <c r="L134" s="214">
        <v>0</v>
      </c>
      <c r="M134" s="214">
        <v>0</v>
      </c>
      <c r="N134" s="214">
        <v>0</v>
      </c>
      <c r="O134" s="214">
        <v>0</v>
      </c>
      <c r="P134" s="214">
        <v>0.66666666666666696</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0.33333333333333315</v>
      </c>
      <c r="E135" s="81" t="s">
        <v>220</v>
      </c>
      <c r="F135" s="84" t="s">
        <v>219</v>
      </c>
      <c r="G135" s="216">
        <v>8.3333333333333301E-2</v>
      </c>
      <c r="H135" s="214">
        <v>0.58333333333333304</v>
      </c>
      <c r="I135" s="214">
        <v>0</v>
      </c>
      <c r="J135" s="214">
        <v>0.5</v>
      </c>
      <c r="K135" s="214">
        <v>0.5</v>
      </c>
      <c r="L135" s="214">
        <v>1</v>
      </c>
      <c r="M135" s="214">
        <v>0</v>
      </c>
      <c r="N135" s="214">
        <v>0</v>
      </c>
      <c r="O135" s="214">
        <v>0</v>
      </c>
      <c r="P135" s="214">
        <v>1</v>
      </c>
      <c r="Q135" s="214">
        <v>0</v>
      </c>
      <c r="R135" s="214">
        <v>0.2</v>
      </c>
      <c r="S135" s="214">
        <v>0</v>
      </c>
      <c r="T135" s="215">
        <v>0.8</v>
      </c>
      <c r="U135" s="34"/>
      <c r="V135" s="34"/>
    </row>
    <row r="136" spans="1:22" x14ac:dyDescent="0.2">
      <c r="A136" s="81">
        <v>131</v>
      </c>
      <c r="B136" s="84" t="str">
        <f t="shared" si="6"/>
        <v>Myanmar</v>
      </c>
      <c r="C136" s="84" t="str">
        <f t="shared" si="7"/>
        <v>MMR</v>
      </c>
      <c r="D136" s="214">
        <f t="shared" si="8"/>
        <v>0.21388888888888899</v>
      </c>
      <c r="E136" s="81" t="s">
        <v>222</v>
      </c>
      <c r="F136" s="84" t="s">
        <v>221</v>
      </c>
      <c r="G136" s="216">
        <v>0</v>
      </c>
      <c r="H136" s="214">
        <v>0.42777777777777798</v>
      </c>
      <c r="I136" s="214">
        <v>0</v>
      </c>
      <c r="J136" s="214">
        <v>0.5</v>
      </c>
      <c r="K136" s="214">
        <v>0</v>
      </c>
      <c r="L136" s="214">
        <v>0.66666666666666696</v>
      </c>
      <c r="M136" s="214">
        <v>0</v>
      </c>
      <c r="N136" s="214">
        <v>0</v>
      </c>
      <c r="O136" s="214">
        <v>0</v>
      </c>
      <c r="P136" s="214">
        <v>1</v>
      </c>
      <c r="Q136" s="214">
        <v>0</v>
      </c>
      <c r="R136" s="214">
        <v>0.2</v>
      </c>
      <c r="S136" s="214">
        <v>0</v>
      </c>
      <c r="T136" s="215">
        <v>0.2</v>
      </c>
      <c r="U136" s="34"/>
      <c r="V136" s="34"/>
    </row>
    <row r="137" spans="1:22" x14ac:dyDescent="0.2">
      <c r="A137" s="81">
        <v>132</v>
      </c>
      <c r="B137" s="84" t="str">
        <f t="shared" si="6"/>
        <v>Montenegro</v>
      </c>
      <c r="C137" s="84" t="str">
        <f t="shared" si="7"/>
        <v>MNE</v>
      </c>
      <c r="D137" s="214">
        <f t="shared" si="8"/>
        <v>0.28888888888888864</v>
      </c>
      <c r="E137" s="81" t="s">
        <v>224</v>
      </c>
      <c r="F137" s="84" t="s">
        <v>223</v>
      </c>
      <c r="G137" s="216">
        <v>8.3333333333333301E-2</v>
      </c>
      <c r="H137" s="214">
        <v>0.49444444444444402</v>
      </c>
      <c r="I137" s="214">
        <v>0</v>
      </c>
      <c r="J137" s="214">
        <v>0.5</v>
      </c>
      <c r="K137" s="214">
        <v>0.5</v>
      </c>
      <c r="L137" s="214">
        <v>1</v>
      </c>
      <c r="M137" s="214">
        <v>0</v>
      </c>
      <c r="N137" s="214">
        <v>0</v>
      </c>
      <c r="O137" s="214">
        <v>0</v>
      </c>
      <c r="P137" s="214">
        <v>0.66666666666666696</v>
      </c>
      <c r="Q137" s="214">
        <v>0</v>
      </c>
      <c r="R137" s="214">
        <v>0.4</v>
      </c>
      <c r="S137" s="214">
        <v>0</v>
      </c>
      <c r="T137" s="215">
        <v>0.4</v>
      </c>
      <c r="U137" s="34"/>
      <c r="V137" s="34"/>
    </row>
    <row r="138" spans="1:22" x14ac:dyDescent="0.2">
      <c r="A138" s="81">
        <v>133</v>
      </c>
      <c r="B138" s="84" t="str">
        <f t="shared" si="6"/>
        <v>Mongolia</v>
      </c>
      <c r="C138" s="84" t="str">
        <f t="shared" si="7"/>
        <v>MNG</v>
      </c>
      <c r="D138" s="214">
        <f t="shared" si="8"/>
        <v>0.26388888888888862</v>
      </c>
      <c r="E138" s="81" t="s">
        <v>226</v>
      </c>
      <c r="F138" s="84" t="s">
        <v>225</v>
      </c>
      <c r="G138" s="216">
        <v>8.3333333333333301E-2</v>
      </c>
      <c r="H138" s="214">
        <v>0.44444444444444398</v>
      </c>
      <c r="I138" s="214">
        <v>0</v>
      </c>
      <c r="J138" s="214">
        <v>0</v>
      </c>
      <c r="K138" s="214">
        <v>0.5</v>
      </c>
      <c r="L138" s="214">
        <v>1</v>
      </c>
      <c r="M138" s="214">
        <v>0</v>
      </c>
      <c r="N138" s="214">
        <v>0</v>
      </c>
      <c r="O138" s="214">
        <v>0</v>
      </c>
      <c r="P138" s="214">
        <v>0.66666666666666696</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0.85</v>
      </c>
      <c r="E139" s="81" t="s">
        <v>698</v>
      </c>
      <c r="F139" s="84" t="s">
        <v>736</v>
      </c>
      <c r="G139" s="216">
        <v>0.91666666666666696</v>
      </c>
      <c r="H139" s="214">
        <v>0.78333333333333299</v>
      </c>
      <c r="I139" s="214">
        <v>1</v>
      </c>
      <c r="J139" s="214">
        <v>0.5</v>
      </c>
      <c r="K139" s="214">
        <v>1</v>
      </c>
      <c r="L139" s="214">
        <v>1</v>
      </c>
      <c r="M139" s="214">
        <v>1</v>
      </c>
      <c r="N139" s="214">
        <v>1</v>
      </c>
      <c r="O139" s="214">
        <v>1</v>
      </c>
      <c r="P139" s="214">
        <v>1</v>
      </c>
      <c r="Q139" s="214">
        <v>1</v>
      </c>
      <c r="R139" s="214">
        <v>0.4</v>
      </c>
      <c r="S139" s="214">
        <v>0.5</v>
      </c>
      <c r="T139" s="215">
        <v>0.8</v>
      </c>
      <c r="U139" s="34"/>
      <c r="V139" s="34"/>
    </row>
    <row r="140" spans="1:22" x14ac:dyDescent="0.2">
      <c r="A140" s="81">
        <v>135</v>
      </c>
      <c r="B140" s="84" t="str">
        <f t="shared" si="6"/>
        <v>Mozambique</v>
      </c>
      <c r="C140" s="84" t="str">
        <f t="shared" si="7"/>
        <v>MOZ</v>
      </c>
      <c r="D140" s="214">
        <f t="shared" si="8"/>
        <v>0.15</v>
      </c>
      <c r="E140" s="81" t="s">
        <v>228</v>
      </c>
      <c r="F140" s="84" t="s">
        <v>227</v>
      </c>
      <c r="G140" s="216">
        <v>0</v>
      </c>
      <c r="H140" s="214">
        <v>0.3</v>
      </c>
      <c r="I140" s="214">
        <v>0</v>
      </c>
      <c r="J140" s="214">
        <v>0</v>
      </c>
      <c r="K140" s="214">
        <v>0</v>
      </c>
      <c r="L140" s="214">
        <v>0.33333333333333298</v>
      </c>
      <c r="M140" s="214">
        <v>0</v>
      </c>
      <c r="N140" s="214">
        <v>0</v>
      </c>
      <c r="O140" s="214">
        <v>0</v>
      </c>
      <c r="P140" s="214">
        <v>0.66666666666666696</v>
      </c>
      <c r="Q140" s="214">
        <v>0</v>
      </c>
      <c r="R140" s="214">
        <v>0.4</v>
      </c>
      <c r="S140" s="214">
        <v>0</v>
      </c>
      <c r="T140" s="215">
        <v>0.4</v>
      </c>
      <c r="U140" s="34"/>
      <c r="V140" s="34"/>
    </row>
    <row r="141" spans="1:22" x14ac:dyDescent="0.2">
      <c r="A141" s="81">
        <v>136</v>
      </c>
      <c r="B141" s="84" t="str">
        <f t="shared" si="6"/>
        <v>Mauritania</v>
      </c>
      <c r="C141" s="84" t="str">
        <f t="shared" si="7"/>
        <v>MRT</v>
      </c>
      <c r="D141" s="214">
        <f t="shared" si="8"/>
        <v>0.30555555555555564</v>
      </c>
      <c r="E141" s="81" t="s">
        <v>230</v>
      </c>
      <c r="F141" s="84" t="s">
        <v>229</v>
      </c>
      <c r="G141" s="216">
        <v>8.3333333333333301E-2</v>
      </c>
      <c r="H141" s="214">
        <v>0.52777777777777801</v>
      </c>
      <c r="I141" s="214">
        <v>0</v>
      </c>
      <c r="J141" s="214">
        <v>0.5</v>
      </c>
      <c r="K141" s="214">
        <v>0.5</v>
      </c>
      <c r="L141" s="214">
        <v>1</v>
      </c>
      <c r="M141" s="214">
        <v>0</v>
      </c>
      <c r="N141" s="214">
        <v>0</v>
      </c>
      <c r="O141" s="214">
        <v>0</v>
      </c>
      <c r="P141" s="214">
        <v>0.66666666666666696</v>
      </c>
      <c r="Q141" s="214">
        <v>0</v>
      </c>
      <c r="R141" s="214">
        <v>0.4</v>
      </c>
      <c r="S141" s="214">
        <v>0</v>
      </c>
      <c r="T141" s="215">
        <v>0.6</v>
      </c>
      <c r="U141" s="34"/>
      <c r="V141" s="34"/>
    </row>
    <row r="142" spans="1:22" x14ac:dyDescent="0.2">
      <c r="A142" s="81">
        <v>137</v>
      </c>
      <c r="B142" s="84" t="str">
        <f t="shared" si="6"/>
        <v>Mauritius</v>
      </c>
      <c r="C142" s="84" t="str">
        <f t="shared" si="7"/>
        <v>MUS</v>
      </c>
      <c r="D142" s="214">
        <f t="shared" si="8"/>
        <v>0.30000000000000016</v>
      </c>
      <c r="E142" s="81" t="s">
        <v>232</v>
      </c>
      <c r="F142" s="84" t="s">
        <v>231</v>
      </c>
      <c r="G142" s="216">
        <v>8.3333333333333301E-2</v>
      </c>
      <c r="H142" s="214">
        <v>0.51666666666666705</v>
      </c>
      <c r="I142" s="214">
        <v>0</v>
      </c>
      <c r="J142" s="214">
        <v>0.5</v>
      </c>
      <c r="K142" s="214">
        <v>0.5</v>
      </c>
      <c r="L142" s="214">
        <v>1</v>
      </c>
      <c r="M142" s="214">
        <v>0</v>
      </c>
      <c r="N142" s="214">
        <v>0</v>
      </c>
      <c r="O142" s="214">
        <v>0</v>
      </c>
      <c r="P142" s="214">
        <v>1</v>
      </c>
      <c r="Q142" s="214">
        <v>0</v>
      </c>
      <c r="R142" s="214">
        <v>0.2</v>
      </c>
      <c r="S142" s="214">
        <v>0</v>
      </c>
      <c r="T142" s="215">
        <v>0.4</v>
      </c>
      <c r="U142" s="34"/>
      <c r="V142" s="34"/>
    </row>
    <row r="143" spans="1:22" x14ac:dyDescent="0.2">
      <c r="A143" s="81">
        <v>138</v>
      </c>
      <c r="B143" s="84" t="str">
        <f t="shared" si="6"/>
        <v>Malawi</v>
      </c>
      <c r="C143" s="84" t="str">
        <f t="shared" si="7"/>
        <v>MWI</v>
      </c>
      <c r="D143" s="214">
        <f t="shared" si="8"/>
        <v>0.202777777777778</v>
      </c>
      <c r="E143" s="81" t="s">
        <v>234</v>
      </c>
      <c r="F143" s="84" t="s">
        <v>233</v>
      </c>
      <c r="G143" s="216">
        <v>0</v>
      </c>
      <c r="H143" s="214">
        <v>0.405555555555556</v>
      </c>
      <c r="I143" s="214">
        <v>0</v>
      </c>
      <c r="J143" s="214">
        <v>0.5</v>
      </c>
      <c r="K143" s="214">
        <v>0</v>
      </c>
      <c r="L143" s="214">
        <v>0.66666666666666696</v>
      </c>
      <c r="M143" s="214">
        <v>0</v>
      </c>
      <c r="N143" s="214">
        <v>0</v>
      </c>
      <c r="O143" s="214">
        <v>0</v>
      </c>
      <c r="P143" s="214">
        <v>0.66666666666666696</v>
      </c>
      <c r="Q143" s="214">
        <v>0</v>
      </c>
      <c r="R143" s="214">
        <v>0.4</v>
      </c>
      <c r="S143" s="214">
        <v>0</v>
      </c>
      <c r="T143" s="215">
        <v>0.2</v>
      </c>
      <c r="U143" s="34"/>
      <c r="V143" s="34"/>
    </row>
    <row r="144" spans="1:22" x14ac:dyDescent="0.2">
      <c r="A144" s="81">
        <v>139</v>
      </c>
      <c r="B144" s="84" t="str">
        <f t="shared" si="6"/>
        <v>Malaysia</v>
      </c>
      <c r="C144" s="84" t="str">
        <f t="shared" si="7"/>
        <v>MYS</v>
      </c>
      <c r="D144" s="214">
        <f t="shared" si="8"/>
        <v>0.2333333333333335</v>
      </c>
      <c r="E144" s="81" t="s">
        <v>236</v>
      </c>
      <c r="F144" s="84" t="s">
        <v>235</v>
      </c>
      <c r="G144" s="216">
        <v>0</v>
      </c>
      <c r="H144" s="214">
        <v>0.46666666666666701</v>
      </c>
      <c r="I144" s="214">
        <v>0</v>
      </c>
      <c r="J144" s="214">
        <v>0</v>
      </c>
      <c r="K144" s="214">
        <v>0</v>
      </c>
      <c r="L144" s="214">
        <v>1</v>
      </c>
      <c r="M144" s="214">
        <v>0</v>
      </c>
      <c r="N144" s="214">
        <v>0</v>
      </c>
      <c r="O144" s="214">
        <v>0</v>
      </c>
      <c r="P144" s="214">
        <v>1</v>
      </c>
      <c r="Q144" s="214">
        <v>0</v>
      </c>
      <c r="R144" s="214">
        <v>0.2</v>
      </c>
      <c r="S144" s="214">
        <v>0</v>
      </c>
      <c r="T144" s="215">
        <v>0.6</v>
      </c>
      <c r="U144" s="34"/>
      <c r="V144" s="34"/>
    </row>
    <row r="145" spans="1:22" x14ac:dyDescent="0.2">
      <c r="A145" s="81">
        <v>140</v>
      </c>
      <c r="B145" s="84" t="str">
        <f t="shared" si="6"/>
        <v>Namibia</v>
      </c>
      <c r="C145" s="84" t="str">
        <f t="shared" si="7"/>
        <v>NAM</v>
      </c>
      <c r="D145" s="214">
        <f t="shared" si="8"/>
        <v>0.28888888888888864</v>
      </c>
      <c r="E145" s="81" t="s">
        <v>238</v>
      </c>
      <c r="F145" s="84" t="s">
        <v>237</v>
      </c>
      <c r="G145" s="216">
        <v>8.3333333333333301E-2</v>
      </c>
      <c r="H145" s="214">
        <v>0.49444444444444402</v>
      </c>
      <c r="I145" s="214">
        <v>0</v>
      </c>
      <c r="J145" s="214">
        <v>0.5</v>
      </c>
      <c r="K145" s="214">
        <v>0.5</v>
      </c>
      <c r="L145" s="214">
        <v>1</v>
      </c>
      <c r="M145" s="214">
        <v>0</v>
      </c>
      <c r="N145" s="214">
        <v>0</v>
      </c>
      <c r="O145" s="214">
        <v>0</v>
      </c>
      <c r="P145" s="214">
        <v>0.66666666666666696</v>
      </c>
      <c r="Q145" s="214">
        <v>0</v>
      </c>
      <c r="R145" s="214">
        <v>0.2</v>
      </c>
      <c r="S145" s="214">
        <v>0</v>
      </c>
      <c r="T145" s="215">
        <v>0.6</v>
      </c>
      <c r="U145" s="34"/>
      <c r="V145" s="34"/>
    </row>
    <row r="146" spans="1:22" x14ac:dyDescent="0.2">
      <c r="A146" s="81">
        <v>141</v>
      </c>
      <c r="B146" s="84" t="str">
        <f t="shared" si="6"/>
        <v>New Caledonia</v>
      </c>
      <c r="C146" s="84" t="str">
        <f t="shared" si="7"/>
        <v>NCL</v>
      </c>
      <c r="D146" s="214">
        <f t="shared" si="8"/>
        <v>0.85</v>
      </c>
      <c r="E146" s="81" t="s">
        <v>699</v>
      </c>
      <c r="F146" s="84" t="s">
        <v>737</v>
      </c>
      <c r="G146" s="216">
        <v>0.91666666666666696</v>
      </c>
      <c r="H146" s="214">
        <v>0.78333333333333299</v>
      </c>
      <c r="I146" s="214">
        <v>1</v>
      </c>
      <c r="J146" s="214">
        <v>0.5</v>
      </c>
      <c r="K146" s="214">
        <v>1</v>
      </c>
      <c r="L146" s="214">
        <v>1</v>
      </c>
      <c r="M146" s="214">
        <v>1</v>
      </c>
      <c r="N146" s="214">
        <v>1</v>
      </c>
      <c r="O146" s="214">
        <v>1</v>
      </c>
      <c r="P146" s="214">
        <v>1</v>
      </c>
      <c r="Q146" s="214">
        <v>1</v>
      </c>
      <c r="R146" s="214">
        <v>0.4</v>
      </c>
      <c r="S146" s="214">
        <v>0.5</v>
      </c>
      <c r="T146" s="215">
        <v>0.8</v>
      </c>
      <c r="U146" s="34"/>
      <c r="V146" s="34"/>
    </row>
    <row r="147" spans="1:22" x14ac:dyDescent="0.2">
      <c r="A147" s="81">
        <v>142</v>
      </c>
      <c r="B147" s="84" t="str">
        <f t="shared" si="6"/>
        <v>Niger</v>
      </c>
      <c r="C147" s="84" t="str">
        <f t="shared" si="7"/>
        <v>NER</v>
      </c>
      <c r="D147" s="214">
        <f t="shared" si="8"/>
        <v>0.147222222222222</v>
      </c>
      <c r="E147" s="81" t="s">
        <v>240</v>
      </c>
      <c r="F147" s="84" t="s">
        <v>239</v>
      </c>
      <c r="G147" s="216">
        <v>0</v>
      </c>
      <c r="H147" s="214">
        <v>0.29444444444444401</v>
      </c>
      <c r="I147" s="214">
        <v>0</v>
      </c>
      <c r="J147" s="214">
        <v>0.5</v>
      </c>
      <c r="K147" s="214">
        <v>0</v>
      </c>
      <c r="L147" s="214">
        <v>0</v>
      </c>
      <c r="M147" s="214">
        <v>0</v>
      </c>
      <c r="N147" s="214">
        <v>0</v>
      </c>
      <c r="O147" s="214">
        <v>0</v>
      </c>
      <c r="P147" s="214">
        <v>0.66666666666666696</v>
      </c>
      <c r="Q147" s="214">
        <v>0</v>
      </c>
      <c r="R147" s="214">
        <v>0.4</v>
      </c>
      <c r="S147" s="214">
        <v>0</v>
      </c>
      <c r="T147" s="215">
        <v>0.2</v>
      </c>
      <c r="U147" s="34"/>
      <c r="V147" s="34"/>
    </row>
    <row r="148" spans="1:22" x14ac:dyDescent="0.2">
      <c r="A148" s="81">
        <v>143</v>
      </c>
      <c r="B148" s="84" t="str">
        <f t="shared" si="6"/>
        <v>Nigeria</v>
      </c>
      <c r="C148" s="84" t="str">
        <f t="shared" si="7"/>
        <v>NGA</v>
      </c>
      <c r="D148" s="214">
        <f t="shared" si="8"/>
        <v>0.1333333333333335</v>
      </c>
      <c r="E148" s="81" t="s">
        <v>242</v>
      </c>
      <c r="F148" s="84" t="s">
        <v>241</v>
      </c>
      <c r="G148" s="216">
        <v>0</v>
      </c>
      <c r="H148" s="214">
        <v>0.266666666666667</v>
      </c>
      <c r="I148" s="214">
        <v>0</v>
      </c>
      <c r="J148" s="214">
        <v>0</v>
      </c>
      <c r="K148" s="214">
        <v>0</v>
      </c>
      <c r="L148" s="214">
        <v>0.33333333333333298</v>
      </c>
      <c r="M148" s="214">
        <v>0</v>
      </c>
      <c r="N148" s="214">
        <v>0</v>
      </c>
      <c r="O148" s="214">
        <v>0</v>
      </c>
      <c r="P148" s="214">
        <v>0.66666666666666696</v>
      </c>
      <c r="Q148" s="214">
        <v>0</v>
      </c>
      <c r="R148" s="214">
        <v>0.2</v>
      </c>
      <c r="S148" s="214">
        <v>0</v>
      </c>
      <c r="T148" s="215">
        <v>0.4</v>
      </c>
      <c r="U148" s="34"/>
      <c r="V148" s="34"/>
    </row>
    <row r="149" spans="1:22" x14ac:dyDescent="0.2">
      <c r="A149" s="81">
        <v>144</v>
      </c>
      <c r="B149" s="84" t="str">
        <f t="shared" si="6"/>
        <v>Nicaragua</v>
      </c>
      <c r="C149" s="84" t="str">
        <f t="shared" si="7"/>
        <v>NIC</v>
      </c>
      <c r="D149" s="214">
        <f t="shared" si="8"/>
        <v>0.202777777777778</v>
      </c>
      <c r="E149" s="81" t="s">
        <v>244</v>
      </c>
      <c r="F149" s="84" t="s">
        <v>243</v>
      </c>
      <c r="G149" s="216">
        <v>0</v>
      </c>
      <c r="H149" s="214">
        <v>0.405555555555556</v>
      </c>
      <c r="I149" s="214">
        <v>0</v>
      </c>
      <c r="J149" s="214">
        <v>0.5</v>
      </c>
      <c r="K149" s="214">
        <v>0</v>
      </c>
      <c r="L149" s="214">
        <v>0.66666666666666696</v>
      </c>
      <c r="M149" s="214">
        <v>0</v>
      </c>
      <c r="N149" s="214">
        <v>0</v>
      </c>
      <c r="O149" s="214">
        <v>0</v>
      </c>
      <c r="P149" s="214">
        <v>0.66666666666666696</v>
      </c>
      <c r="Q149" s="214">
        <v>0</v>
      </c>
      <c r="R149" s="214">
        <v>0.2</v>
      </c>
      <c r="S149" s="214">
        <v>0</v>
      </c>
      <c r="T149" s="215">
        <v>0.4</v>
      </c>
      <c r="U149" s="34"/>
      <c r="V149" s="34"/>
    </row>
    <row r="150" spans="1:22" x14ac:dyDescent="0.2">
      <c r="A150" s="81">
        <v>145</v>
      </c>
      <c r="B150" s="84" t="str">
        <f t="shared" si="6"/>
        <v>Netherlands</v>
      </c>
      <c r="C150" s="84" t="str">
        <f t="shared" si="7"/>
        <v>NLD</v>
      </c>
      <c r="D150" s="214">
        <f t="shared" si="8"/>
        <v>0.29166666666666652</v>
      </c>
      <c r="E150" s="81" t="s">
        <v>246</v>
      </c>
      <c r="F150" s="84" t="s">
        <v>245</v>
      </c>
      <c r="G150" s="216">
        <v>0</v>
      </c>
      <c r="H150" s="214">
        <v>0.58333333333333304</v>
      </c>
      <c r="I150" s="214">
        <v>0</v>
      </c>
      <c r="J150" s="214">
        <v>0.5</v>
      </c>
      <c r="K150" s="214">
        <v>0</v>
      </c>
      <c r="L150" s="214">
        <v>1</v>
      </c>
      <c r="M150" s="214">
        <v>0</v>
      </c>
      <c r="N150" s="214">
        <v>0</v>
      </c>
      <c r="O150" s="214">
        <v>0</v>
      </c>
      <c r="P150" s="214">
        <v>1</v>
      </c>
      <c r="Q150" s="214">
        <v>0</v>
      </c>
      <c r="R150" s="214">
        <v>0.4</v>
      </c>
      <c r="S150" s="214">
        <v>0</v>
      </c>
      <c r="T150" s="215">
        <v>0.6</v>
      </c>
      <c r="U150" s="34"/>
      <c r="V150" s="34"/>
    </row>
    <row r="151" spans="1:22" x14ac:dyDescent="0.2">
      <c r="A151" s="81">
        <v>146</v>
      </c>
      <c r="B151" s="84" t="str">
        <f t="shared" si="6"/>
        <v>Norway</v>
      </c>
      <c r="C151" s="84" t="str">
        <f t="shared" si="7"/>
        <v>NOR</v>
      </c>
      <c r="D151" s="214">
        <f t="shared" si="8"/>
        <v>0.29166666666666652</v>
      </c>
      <c r="E151" s="81" t="s">
        <v>248</v>
      </c>
      <c r="F151" s="84" t="s">
        <v>247</v>
      </c>
      <c r="G151" s="216">
        <v>0</v>
      </c>
      <c r="H151" s="214">
        <v>0.58333333333333304</v>
      </c>
      <c r="I151" s="214">
        <v>0</v>
      </c>
      <c r="J151" s="214">
        <v>0.5</v>
      </c>
      <c r="K151" s="214">
        <v>0</v>
      </c>
      <c r="L151" s="214">
        <v>1</v>
      </c>
      <c r="M151" s="214">
        <v>0</v>
      </c>
      <c r="N151" s="214">
        <v>0</v>
      </c>
      <c r="O151" s="214">
        <v>0</v>
      </c>
      <c r="P151" s="214">
        <v>1</v>
      </c>
      <c r="Q151" s="214">
        <v>0</v>
      </c>
      <c r="R151" s="214">
        <v>0.4</v>
      </c>
      <c r="S151" s="214">
        <v>0</v>
      </c>
      <c r="T151" s="215">
        <v>0.6</v>
      </c>
      <c r="U151" s="34"/>
      <c r="V151" s="34"/>
    </row>
    <row r="152" spans="1:22" x14ac:dyDescent="0.2">
      <c r="A152" s="81">
        <v>147</v>
      </c>
      <c r="B152" s="84" t="str">
        <f t="shared" si="6"/>
        <v>Nepal</v>
      </c>
      <c r="C152" s="84" t="str">
        <f t="shared" si="7"/>
        <v>NPL</v>
      </c>
      <c r="D152" s="214">
        <f t="shared" si="8"/>
        <v>0.21666666666666651</v>
      </c>
      <c r="E152" s="81" t="s">
        <v>250</v>
      </c>
      <c r="F152" s="84" t="s">
        <v>249</v>
      </c>
      <c r="G152" s="216">
        <v>0</v>
      </c>
      <c r="H152" s="214">
        <v>0.43333333333333302</v>
      </c>
      <c r="I152" s="214">
        <v>0</v>
      </c>
      <c r="J152" s="214">
        <v>0</v>
      </c>
      <c r="K152" s="214">
        <v>0</v>
      </c>
      <c r="L152" s="214">
        <v>1</v>
      </c>
      <c r="M152" s="214">
        <v>0</v>
      </c>
      <c r="N152" s="214">
        <v>0</v>
      </c>
      <c r="O152" s="214">
        <v>0</v>
      </c>
      <c r="P152" s="214">
        <v>1</v>
      </c>
      <c r="Q152" s="214">
        <v>0</v>
      </c>
      <c r="R152" s="214">
        <v>0.4</v>
      </c>
      <c r="S152" s="214">
        <v>0</v>
      </c>
      <c r="T152" s="215">
        <v>0.2</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0.29166666666666652</v>
      </c>
      <c r="E154" s="81" t="s">
        <v>254</v>
      </c>
      <c r="F154" s="84" t="s">
        <v>253</v>
      </c>
      <c r="G154" s="216">
        <v>0</v>
      </c>
      <c r="H154" s="214">
        <v>0.58333333333333304</v>
      </c>
      <c r="I154" s="214">
        <v>0</v>
      </c>
      <c r="J154" s="214">
        <v>0.5</v>
      </c>
      <c r="K154" s="214">
        <v>0</v>
      </c>
      <c r="L154" s="214">
        <v>1</v>
      </c>
      <c r="M154" s="214">
        <v>0</v>
      </c>
      <c r="N154" s="214">
        <v>0</v>
      </c>
      <c r="O154" s="214">
        <v>0</v>
      </c>
      <c r="P154" s="214">
        <v>1</v>
      </c>
      <c r="Q154" s="214">
        <v>0</v>
      </c>
      <c r="R154" s="214">
        <v>0.4</v>
      </c>
      <c r="S154" s="214">
        <v>0</v>
      </c>
      <c r="T154" s="215">
        <v>0.6</v>
      </c>
      <c r="U154" s="34"/>
      <c r="V154" s="34"/>
    </row>
    <row r="155" spans="1:22" x14ac:dyDescent="0.2">
      <c r="A155" s="81">
        <v>150</v>
      </c>
      <c r="B155" s="84" t="str">
        <f t="shared" si="6"/>
        <v>Oman</v>
      </c>
      <c r="C155" s="84" t="str">
        <f t="shared" si="7"/>
        <v>OMN</v>
      </c>
      <c r="D155" s="214">
        <f t="shared" si="8"/>
        <v>0.27500000000000002</v>
      </c>
      <c r="E155" s="81" t="s">
        <v>256</v>
      </c>
      <c r="F155" s="84" t="s">
        <v>255</v>
      </c>
      <c r="G155" s="216">
        <v>0</v>
      </c>
      <c r="H155" s="214">
        <v>0.55000000000000004</v>
      </c>
      <c r="I155" s="214">
        <v>0</v>
      </c>
      <c r="J155" s="214">
        <v>0.5</v>
      </c>
      <c r="K155" s="214">
        <v>0</v>
      </c>
      <c r="L155" s="214">
        <v>1</v>
      </c>
      <c r="M155" s="214">
        <v>0</v>
      </c>
      <c r="N155" s="214">
        <v>0</v>
      </c>
      <c r="O155" s="214">
        <v>0</v>
      </c>
      <c r="P155" s="214">
        <v>1</v>
      </c>
      <c r="Q155" s="214">
        <v>0</v>
      </c>
      <c r="R155" s="214">
        <v>0.2</v>
      </c>
      <c r="S155" s="214">
        <v>0</v>
      </c>
      <c r="T155" s="215">
        <v>0.6</v>
      </c>
      <c r="U155" s="34"/>
      <c r="V155" s="34"/>
    </row>
    <row r="156" spans="1:22" x14ac:dyDescent="0.2">
      <c r="A156" s="81">
        <v>151</v>
      </c>
      <c r="B156" s="84" t="str">
        <f t="shared" si="6"/>
        <v>Pakistan</v>
      </c>
      <c r="C156" s="84" t="str">
        <f t="shared" si="7"/>
        <v>PAK</v>
      </c>
      <c r="D156" s="214">
        <f t="shared" si="8"/>
        <v>0.18611111111111101</v>
      </c>
      <c r="E156" s="81" t="s">
        <v>258</v>
      </c>
      <c r="F156" s="84" t="s">
        <v>257</v>
      </c>
      <c r="G156" s="216">
        <v>0</v>
      </c>
      <c r="H156" s="214">
        <v>0.37222222222222201</v>
      </c>
      <c r="I156" s="214">
        <v>0</v>
      </c>
      <c r="J156" s="214">
        <v>0.5</v>
      </c>
      <c r="K156" s="214">
        <v>0</v>
      </c>
      <c r="L156" s="214">
        <v>0.66666666666666696</v>
      </c>
      <c r="M156" s="214">
        <v>0</v>
      </c>
      <c r="N156" s="214">
        <v>0</v>
      </c>
      <c r="O156" s="214">
        <v>0</v>
      </c>
      <c r="P156" s="214">
        <v>0.66666666666666696</v>
      </c>
      <c r="Q156" s="214">
        <v>0</v>
      </c>
      <c r="R156" s="214">
        <v>0.2</v>
      </c>
      <c r="S156" s="214">
        <v>0</v>
      </c>
      <c r="T156" s="215">
        <v>0.2</v>
      </c>
      <c r="U156" s="34"/>
      <c r="V156" s="34"/>
    </row>
    <row r="157" spans="1:22" x14ac:dyDescent="0.2">
      <c r="A157" s="81">
        <v>152</v>
      </c>
      <c r="B157" s="84" t="str">
        <f t="shared" si="6"/>
        <v>Panama</v>
      </c>
      <c r="C157" s="84" t="str">
        <f t="shared" si="7"/>
        <v>PAN</v>
      </c>
      <c r="D157" s="214">
        <f t="shared" si="8"/>
        <v>0.24722222222222201</v>
      </c>
      <c r="E157" s="81" t="s">
        <v>260</v>
      </c>
      <c r="F157" s="84" t="s">
        <v>259</v>
      </c>
      <c r="G157" s="216">
        <v>0</v>
      </c>
      <c r="H157" s="214">
        <v>0.49444444444444402</v>
      </c>
      <c r="I157" s="214">
        <v>0</v>
      </c>
      <c r="J157" s="214">
        <v>0.5</v>
      </c>
      <c r="K157" s="214">
        <v>0</v>
      </c>
      <c r="L157" s="214">
        <v>1</v>
      </c>
      <c r="M157" s="214">
        <v>0</v>
      </c>
      <c r="N157" s="214">
        <v>0</v>
      </c>
      <c r="O157" s="214">
        <v>0</v>
      </c>
      <c r="P157" s="214">
        <v>0.66666666666666696</v>
      </c>
      <c r="Q157" s="214">
        <v>0</v>
      </c>
      <c r="R157" s="214">
        <v>0.4</v>
      </c>
      <c r="S157" s="214">
        <v>0</v>
      </c>
      <c r="T157" s="215">
        <v>0.4</v>
      </c>
      <c r="U157" s="34"/>
      <c r="V157" s="34"/>
    </row>
    <row r="158" spans="1:22" x14ac:dyDescent="0.2">
      <c r="A158" s="81">
        <v>153</v>
      </c>
      <c r="B158" s="84" t="str">
        <f t="shared" si="6"/>
        <v>Peru</v>
      </c>
      <c r="C158" s="84" t="str">
        <f t="shared" si="7"/>
        <v>PER</v>
      </c>
      <c r="D158" s="214">
        <f t="shared" si="8"/>
        <v>0.21388888888888899</v>
      </c>
      <c r="E158" s="81" t="s">
        <v>262</v>
      </c>
      <c r="F158" s="84" t="s">
        <v>261</v>
      </c>
      <c r="G158" s="216">
        <v>0</v>
      </c>
      <c r="H158" s="214">
        <v>0.42777777777777798</v>
      </c>
      <c r="I158" s="214">
        <v>0</v>
      </c>
      <c r="J158" s="214">
        <v>0.5</v>
      </c>
      <c r="K158" s="214">
        <v>0</v>
      </c>
      <c r="L158" s="214">
        <v>1</v>
      </c>
      <c r="M158" s="214">
        <v>0</v>
      </c>
      <c r="N158" s="214">
        <v>0</v>
      </c>
      <c r="O158" s="214">
        <v>0</v>
      </c>
      <c r="P158" s="214">
        <v>0.66666666666666696</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0.21388888888888899</v>
      </c>
      <c r="E159" s="81" t="s">
        <v>264</v>
      </c>
      <c r="F159" s="84" t="s">
        <v>263</v>
      </c>
      <c r="G159" s="216">
        <v>0</v>
      </c>
      <c r="H159" s="214">
        <v>0.42777777777777798</v>
      </c>
      <c r="I159" s="214">
        <v>0</v>
      </c>
      <c r="J159" s="214">
        <v>0.5</v>
      </c>
      <c r="K159" s="214">
        <v>0</v>
      </c>
      <c r="L159" s="214">
        <v>1</v>
      </c>
      <c r="M159" s="214">
        <v>0</v>
      </c>
      <c r="N159" s="214">
        <v>0</v>
      </c>
      <c r="O159" s="214">
        <v>0</v>
      </c>
      <c r="P159" s="214">
        <v>0.66666666666666696</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0.27500000000000002</v>
      </c>
      <c r="E162" s="81" t="s">
        <v>270</v>
      </c>
      <c r="F162" s="84" t="s">
        <v>269</v>
      </c>
      <c r="G162" s="216">
        <v>0</v>
      </c>
      <c r="H162" s="214">
        <v>0.55000000000000004</v>
      </c>
      <c r="I162" s="214">
        <v>0</v>
      </c>
      <c r="J162" s="214">
        <v>0.5</v>
      </c>
      <c r="K162" s="214">
        <v>0</v>
      </c>
      <c r="L162" s="214">
        <v>1</v>
      </c>
      <c r="M162" s="214">
        <v>0</v>
      </c>
      <c r="N162" s="214">
        <v>0</v>
      </c>
      <c r="O162" s="214">
        <v>0</v>
      </c>
      <c r="P162" s="214">
        <v>1</v>
      </c>
      <c r="Q162" s="214">
        <v>0</v>
      </c>
      <c r="R162" s="214">
        <v>0.2</v>
      </c>
      <c r="S162" s="214">
        <v>0</v>
      </c>
      <c r="T162" s="215">
        <v>0.6</v>
      </c>
      <c r="U162" s="34"/>
      <c r="V162" s="34"/>
    </row>
    <row r="163" spans="1:22" x14ac:dyDescent="0.2">
      <c r="A163" s="81">
        <v>158</v>
      </c>
      <c r="B163" s="84" t="str">
        <f t="shared" si="6"/>
        <v>Puerto Rico</v>
      </c>
      <c r="C163" s="84" t="str">
        <f t="shared" si="7"/>
        <v>PRI</v>
      </c>
      <c r="D163" s="214">
        <f t="shared" si="8"/>
        <v>0.59166666666666701</v>
      </c>
      <c r="E163" s="81" t="s">
        <v>700</v>
      </c>
      <c r="F163" s="84" t="s">
        <v>738</v>
      </c>
      <c r="G163" s="216">
        <v>0.66666666666666696</v>
      </c>
      <c r="H163" s="214">
        <v>0.51666666666666705</v>
      </c>
      <c r="I163" s="214">
        <v>1</v>
      </c>
      <c r="J163" s="214">
        <v>0.5</v>
      </c>
      <c r="K163" s="214">
        <v>0.5</v>
      </c>
      <c r="L163" s="214">
        <v>1</v>
      </c>
      <c r="M163" s="214">
        <v>0</v>
      </c>
      <c r="N163" s="214">
        <v>0</v>
      </c>
      <c r="O163" s="214">
        <v>1</v>
      </c>
      <c r="P163" s="214">
        <v>1</v>
      </c>
      <c r="Q163" s="214">
        <v>1</v>
      </c>
      <c r="R163" s="214">
        <v>0.4</v>
      </c>
      <c r="S163" s="214">
        <v>0.5</v>
      </c>
      <c r="T163" s="215">
        <v>0.2</v>
      </c>
      <c r="U163" s="34"/>
      <c r="V163" s="34"/>
    </row>
    <row r="164" spans="1:22" x14ac:dyDescent="0.2">
      <c r="A164" s="81">
        <v>159</v>
      </c>
      <c r="B164" s="84" t="str">
        <f t="shared" si="6"/>
        <v>Korea, Dem. People's Rep.</v>
      </c>
      <c r="C164" s="84" t="str">
        <f t="shared" si="7"/>
        <v>PRK</v>
      </c>
      <c r="D164" s="214">
        <f t="shared" si="8"/>
        <v>0.31666666666666665</v>
      </c>
      <c r="E164" s="81" t="s">
        <v>271</v>
      </c>
      <c r="F164" s="84" t="s">
        <v>739</v>
      </c>
      <c r="G164" s="216">
        <v>8.3333333333333301E-2</v>
      </c>
      <c r="H164" s="214">
        <v>0.55000000000000004</v>
      </c>
      <c r="I164" s="214">
        <v>0</v>
      </c>
      <c r="J164" s="214">
        <v>0.5</v>
      </c>
      <c r="K164" s="214">
        <v>0.5</v>
      </c>
      <c r="L164" s="214">
        <v>1</v>
      </c>
      <c r="M164" s="214">
        <v>0</v>
      </c>
      <c r="N164" s="214">
        <v>0</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0.29166666666666652</v>
      </c>
      <c r="E165" s="81" t="s">
        <v>273</v>
      </c>
      <c r="F165" s="84" t="s">
        <v>272</v>
      </c>
      <c r="G165" s="216">
        <v>0</v>
      </c>
      <c r="H165" s="214">
        <v>0.58333333333333304</v>
      </c>
      <c r="I165" s="214">
        <v>0</v>
      </c>
      <c r="J165" s="214">
        <v>0.5</v>
      </c>
      <c r="K165" s="214">
        <v>0</v>
      </c>
      <c r="L165" s="214">
        <v>1</v>
      </c>
      <c r="M165" s="214">
        <v>0</v>
      </c>
      <c r="N165" s="214">
        <v>0</v>
      </c>
      <c r="O165" s="214">
        <v>0</v>
      </c>
      <c r="P165" s="214">
        <v>1</v>
      </c>
      <c r="Q165" s="214">
        <v>0</v>
      </c>
      <c r="R165" s="214">
        <v>0.4</v>
      </c>
      <c r="S165" s="214">
        <v>0</v>
      </c>
      <c r="T165" s="215">
        <v>0.6</v>
      </c>
      <c r="U165" s="34"/>
      <c r="V165" s="34"/>
    </row>
    <row r="166" spans="1:22" x14ac:dyDescent="0.2">
      <c r="A166" s="81">
        <v>161</v>
      </c>
      <c r="B166" s="84" t="str">
        <f t="shared" si="6"/>
        <v>Paraguay</v>
      </c>
      <c r="C166" s="84" t="str">
        <f t="shared" si="7"/>
        <v>PRY</v>
      </c>
      <c r="D166" s="214">
        <f t="shared" si="8"/>
        <v>0.23055555555555551</v>
      </c>
      <c r="E166" s="81" t="s">
        <v>275</v>
      </c>
      <c r="F166" s="84" t="s">
        <v>274</v>
      </c>
      <c r="G166" s="216">
        <v>0</v>
      </c>
      <c r="H166" s="214">
        <v>0.46111111111111103</v>
      </c>
      <c r="I166" s="214">
        <v>0</v>
      </c>
      <c r="J166" s="214">
        <v>0.5</v>
      </c>
      <c r="K166" s="214">
        <v>0</v>
      </c>
      <c r="L166" s="214">
        <v>1</v>
      </c>
      <c r="M166" s="214">
        <v>0</v>
      </c>
      <c r="N166" s="214">
        <v>0</v>
      </c>
      <c r="O166" s="214">
        <v>0</v>
      </c>
      <c r="P166" s="214">
        <v>0.66666666666666696</v>
      </c>
      <c r="Q166" s="214">
        <v>0</v>
      </c>
      <c r="R166" s="214">
        <v>0.2</v>
      </c>
      <c r="S166" s="214">
        <v>0</v>
      </c>
      <c r="T166" s="215">
        <v>0.4</v>
      </c>
      <c r="U166" s="34"/>
      <c r="V166" s="34"/>
    </row>
    <row r="167" spans="1:22" x14ac:dyDescent="0.2">
      <c r="A167" s="81">
        <v>162</v>
      </c>
      <c r="B167" s="84" t="str">
        <f t="shared" si="6"/>
        <v>West Bank and Gaza</v>
      </c>
      <c r="C167" s="84" t="str">
        <f t="shared" si="7"/>
        <v>PSE</v>
      </c>
      <c r="D167" s="214">
        <f t="shared" si="8"/>
        <v>0.31111111111111101</v>
      </c>
      <c r="E167" s="81" t="s">
        <v>701</v>
      </c>
      <c r="F167" s="84" t="s">
        <v>740</v>
      </c>
      <c r="G167" s="216">
        <v>0.25</v>
      </c>
      <c r="H167" s="214">
        <v>0.37222222222222201</v>
      </c>
      <c r="I167" s="214">
        <v>1</v>
      </c>
      <c r="J167" s="214">
        <v>0.5</v>
      </c>
      <c r="K167" s="214">
        <v>0.5</v>
      </c>
      <c r="L167" s="214">
        <v>1</v>
      </c>
      <c r="M167" s="214">
        <v>0</v>
      </c>
      <c r="N167" s="214">
        <v>0</v>
      </c>
      <c r="O167" s="214">
        <v>0</v>
      </c>
      <c r="P167" s="214">
        <v>0.33333333333333298</v>
      </c>
      <c r="Q167" s="214">
        <v>0</v>
      </c>
      <c r="R167" s="214">
        <v>0.4</v>
      </c>
      <c r="S167" s="214">
        <v>0</v>
      </c>
      <c r="T167" s="215">
        <v>0</v>
      </c>
      <c r="U167" s="34"/>
      <c r="V167" s="34"/>
    </row>
    <row r="168" spans="1:22" x14ac:dyDescent="0.2">
      <c r="A168" s="81">
        <v>163</v>
      </c>
      <c r="B168" s="84" t="str">
        <f t="shared" si="6"/>
        <v>French Polynesia</v>
      </c>
      <c r="C168" s="84" t="str">
        <f t="shared" si="7"/>
        <v>PYF</v>
      </c>
      <c r="D168" s="214">
        <f t="shared" si="8"/>
        <v>0.85</v>
      </c>
      <c r="E168" s="81" t="s">
        <v>702</v>
      </c>
      <c r="F168" s="84" t="s">
        <v>741</v>
      </c>
      <c r="G168" s="216">
        <v>0.91666666666666696</v>
      </c>
      <c r="H168" s="214">
        <v>0.78333333333333299</v>
      </c>
      <c r="I168" s="214">
        <v>1</v>
      </c>
      <c r="J168" s="214">
        <v>0.5</v>
      </c>
      <c r="K168" s="214">
        <v>1</v>
      </c>
      <c r="L168" s="214">
        <v>1</v>
      </c>
      <c r="M168" s="214">
        <v>1</v>
      </c>
      <c r="N168" s="214">
        <v>1</v>
      </c>
      <c r="O168" s="214">
        <v>1</v>
      </c>
      <c r="P168" s="214">
        <v>1</v>
      </c>
      <c r="Q168" s="214">
        <v>1</v>
      </c>
      <c r="R168" s="214">
        <v>0.4</v>
      </c>
      <c r="S168" s="214">
        <v>0.5</v>
      </c>
      <c r="T168" s="215">
        <v>0.8</v>
      </c>
      <c r="U168" s="34"/>
      <c r="V168" s="34"/>
    </row>
    <row r="169" spans="1:22" x14ac:dyDescent="0.2">
      <c r="A169" s="81">
        <v>164</v>
      </c>
      <c r="B169" s="84" t="str">
        <f t="shared" si="6"/>
        <v>Qatar</v>
      </c>
      <c r="C169" s="84" t="str">
        <f t="shared" si="7"/>
        <v>QAT</v>
      </c>
      <c r="D169" s="214">
        <f t="shared" si="8"/>
        <v>0.30833333333333351</v>
      </c>
      <c r="E169" s="81" t="s">
        <v>277</v>
      </c>
      <c r="F169" s="84" t="s">
        <v>276</v>
      </c>
      <c r="G169" s="216">
        <v>0</v>
      </c>
      <c r="H169" s="214">
        <v>0.61666666666666703</v>
      </c>
      <c r="I169" s="214">
        <v>0</v>
      </c>
      <c r="J169" s="214">
        <v>0.5</v>
      </c>
      <c r="K169" s="214">
        <v>0</v>
      </c>
      <c r="L169" s="214">
        <v>1</v>
      </c>
      <c r="M169" s="214">
        <v>0</v>
      </c>
      <c r="N169" s="214">
        <v>0</v>
      </c>
      <c r="O169" s="214">
        <v>0</v>
      </c>
      <c r="P169" s="214">
        <v>1</v>
      </c>
      <c r="Q169" s="214">
        <v>0</v>
      </c>
      <c r="R169" s="214">
        <v>0.4</v>
      </c>
      <c r="S169" s="214">
        <v>0</v>
      </c>
      <c r="T169" s="215">
        <v>0.8</v>
      </c>
      <c r="U169" s="34"/>
      <c r="V169" s="34"/>
    </row>
    <row r="170" spans="1:22" x14ac:dyDescent="0.2">
      <c r="A170" s="81">
        <v>165</v>
      </c>
      <c r="B170" s="84" t="str">
        <f t="shared" si="6"/>
        <v>Romania</v>
      </c>
      <c r="C170" s="84" t="str">
        <f t="shared" si="7"/>
        <v>ROU</v>
      </c>
      <c r="D170" s="214">
        <f t="shared" si="8"/>
        <v>0.24722222222222201</v>
      </c>
      <c r="E170" s="81" t="s">
        <v>279</v>
      </c>
      <c r="F170" s="84" t="s">
        <v>278</v>
      </c>
      <c r="G170" s="216">
        <v>0</v>
      </c>
      <c r="H170" s="214">
        <v>0.49444444444444402</v>
      </c>
      <c r="I170" s="214">
        <v>0</v>
      </c>
      <c r="J170" s="214">
        <v>0.5</v>
      </c>
      <c r="K170" s="214">
        <v>0</v>
      </c>
      <c r="L170" s="214">
        <v>1</v>
      </c>
      <c r="M170" s="214">
        <v>0</v>
      </c>
      <c r="N170" s="214">
        <v>0</v>
      </c>
      <c r="O170" s="214">
        <v>0</v>
      </c>
      <c r="P170" s="214">
        <v>0.66666666666666696</v>
      </c>
      <c r="Q170" s="214">
        <v>0</v>
      </c>
      <c r="R170" s="214">
        <v>0.2</v>
      </c>
      <c r="S170" s="214">
        <v>0</v>
      </c>
      <c r="T170" s="215">
        <v>0.6</v>
      </c>
      <c r="U170" s="34"/>
      <c r="V170" s="34"/>
    </row>
    <row r="171" spans="1:22" x14ac:dyDescent="0.2">
      <c r="A171" s="81">
        <v>166</v>
      </c>
      <c r="B171" s="84" t="str">
        <f t="shared" si="6"/>
        <v>Russian Federation</v>
      </c>
      <c r="C171" s="84" t="str">
        <f t="shared" si="7"/>
        <v>RUS</v>
      </c>
      <c r="D171" s="214">
        <f t="shared" si="8"/>
        <v>0.2416666666666665</v>
      </c>
      <c r="E171" s="81" t="s">
        <v>281</v>
      </c>
      <c r="F171" s="84" t="s">
        <v>280</v>
      </c>
      <c r="G171" s="216">
        <v>0</v>
      </c>
      <c r="H171" s="214">
        <v>0.483333333333333</v>
      </c>
      <c r="I171" s="214">
        <v>0</v>
      </c>
      <c r="J171" s="214">
        <v>0.5</v>
      </c>
      <c r="K171" s="214">
        <v>0</v>
      </c>
      <c r="L171" s="214">
        <v>1</v>
      </c>
      <c r="M171" s="214">
        <v>0</v>
      </c>
      <c r="N171" s="214">
        <v>0</v>
      </c>
      <c r="O171" s="214">
        <v>0</v>
      </c>
      <c r="P171" s="214">
        <v>1</v>
      </c>
      <c r="Q171" s="214">
        <v>0</v>
      </c>
      <c r="R171" s="214">
        <v>0.2</v>
      </c>
      <c r="S171" s="214">
        <v>0</v>
      </c>
      <c r="T171" s="215">
        <v>0.2</v>
      </c>
      <c r="U171" s="34"/>
      <c r="V171" s="34"/>
    </row>
    <row r="172" spans="1:22" x14ac:dyDescent="0.2">
      <c r="A172" s="81">
        <v>167</v>
      </c>
      <c r="B172" s="84" t="str">
        <f t="shared" si="6"/>
        <v>Rwanda</v>
      </c>
      <c r="C172" s="84" t="str">
        <f t="shared" si="7"/>
        <v>RWA</v>
      </c>
      <c r="D172" s="214">
        <f t="shared" si="8"/>
        <v>0.24722222222222201</v>
      </c>
      <c r="E172" s="81" t="s">
        <v>283</v>
      </c>
      <c r="F172" s="84" t="s">
        <v>282</v>
      </c>
      <c r="G172" s="216">
        <v>0</v>
      </c>
      <c r="H172" s="214">
        <v>0.49444444444444402</v>
      </c>
      <c r="I172" s="214">
        <v>0</v>
      </c>
      <c r="J172" s="214">
        <v>0.5</v>
      </c>
      <c r="K172" s="214">
        <v>0</v>
      </c>
      <c r="L172" s="214">
        <v>1</v>
      </c>
      <c r="M172" s="214">
        <v>0</v>
      </c>
      <c r="N172" s="214">
        <v>0</v>
      </c>
      <c r="O172" s="214">
        <v>0</v>
      </c>
      <c r="P172" s="214">
        <v>0.66666666666666696</v>
      </c>
      <c r="Q172" s="214">
        <v>0</v>
      </c>
      <c r="R172" s="214">
        <v>0.4</v>
      </c>
      <c r="S172" s="214">
        <v>0</v>
      </c>
      <c r="T172" s="215">
        <v>0.4</v>
      </c>
      <c r="U172" s="34"/>
      <c r="V172" s="34"/>
    </row>
    <row r="173" spans="1:22" x14ac:dyDescent="0.2">
      <c r="A173" s="81">
        <v>168</v>
      </c>
      <c r="B173" s="84" t="str">
        <f t="shared" si="6"/>
        <v>Saudi Arabia</v>
      </c>
      <c r="C173" s="84" t="str">
        <f t="shared" si="7"/>
        <v>SAU</v>
      </c>
      <c r="D173" s="214">
        <f t="shared" si="8"/>
        <v>0.27500000000000002</v>
      </c>
      <c r="E173" s="81" t="s">
        <v>285</v>
      </c>
      <c r="F173" s="84" t="s">
        <v>284</v>
      </c>
      <c r="G173" s="216">
        <v>0</v>
      </c>
      <c r="H173" s="214">
        <v>0.55000000000000004</v>
      </c>
      <c r="I173" s="214">
        <v>0</v>
      </c>
      <c r="J173" s="214">
        <v>0.5</v>
      </c>
      <c r="K173" s="214">
        <v>0</v>
      </c>
      <c r="L173" s="214">
        <v>1</v>
      </c>
      <c r="M173" s="214">
        <v>0</v>
      </c>
      <c r="N173" s="214">
        <v>0</v>
      </c>
      <c r="O173" s="214">
        <v>0</v>
      </c>
      <c r="P173" s="214">
        <v>1</v>
      </c>
      <c r="Q173" s="214">
        <v>0</v>
      </c>
      <c r="R173" s="214">
        <v>0.4</v>
      </c>
      <c r="S173" s="214">
        <v>0</v>
      </c>
      <c r="T173" s="215">
        <v>0.4</v>
      </c>
      <c r="U173" s="34"/>
      <c r="V173" s="34"/>
    </row>
    <row r="174" spans="1:22" x14ac:dyDescent="0.2">
      <c r="A174" s="81">
        <v>169</v>
      </c>
      <c r="B174" s="84" t="str">
        <f t="shared" si="6"/>
        <v>Sudan</v>
      </c>
      <c r="C174" s="84" t="str">
        <f t="shared" si="7"/>
        <v>SDN</v>
      </c>
      <c r="D174" s="214">
        <f t="shared" si="8"/>
        <v>0.1055555555555555</v>
      </c>
      <c r="E174" s="81" t="s">
        <v>287</v>
      </c>
      <c r="F174" s="84" t="s">
        <v>286</v>
      </c>
      <c r="G174" s="216">
        <v>0</v>
      </c>
      <c r="H174" s="214">
        <v>0.211111111111111</v>
      </c>
      <c r="I174" s="214">
        <v>0</v>
      </c>
      <c r="J174" s="214">
        <v>0</v>
      </c>
      <c r="K174" s="214">
        <v>0</v>
      </c>
      <c r="L174" s="214">
        <v>0</v>
      </c>
      <c r="M174" s="214">
        <v>0</v>
      </c>
      <c r="N174" s="214">
        <v>0</v>
      </c>
      <c r="O174" s="214">
        <v>0</v>
      </c>
      <c r="P174" s="214">
        <v>0.66666666666666696</v>
      </c>
      <c r="Q174" s="214">
        <v>0</v>
      </c>
      <c r="R174" s="214">
        <v>0.4</v>
      </c>
      <c r="S174" s="214">
        <v>0</v>
      </c>
      <c r="T174" s="215">
        <v>0.2</v>
      </c>
      <c r="U174" s="34"/>
      <c r="V174" s="34"/>
    </row>
    <row r="175" spans="1:22" x14ac:dyDescent="0.2">
      <c r="A175" s="81">
        <v>170</v>
      </c>
      <c r="B175" s="84" t="str">
        <f t="shared" si="6"/>
        <v>Senegal</v>
      </c>
      <c r="C175" s="84" t="str">
        <f t="shared" si="7"/>
        <v>SEN</v>
      </c>
      <c r="D175" s="214">
        <f t="shared" si="8"/>
        <v>0.23055555555555551</v>
      </c>
      <c r="E175" s="81" t="s">
        <v>289</v>
      </c>
      <c r="F175" s="84" t="s">
        <v>288</v>
      </c>
      <c r="G175" s="216">
        <v>0</v>
      </c>
      <c r="H175" s="214">
        <v>0.46111111111111103</v>
      </c>
      <c r="I175" s="214">
        <v>0</v>
      </c>
      <c r="J175" s="214">
        <v>0.5</v>
      </c>
      <c r="K175" s="214">
        <v>0</v>
      </c>
      <c r="L175" s="214">
        <v>1</v>
      </c>
      <c r="M175" s="214">
        <v>0</v>
      </c>
      <c r="N175" s="214">
        <v>0</v>
      </c>
      <c r="O175" s="214">
        <v>0</v>
      </c>
      <c r="P175" s="214">
        <v>0.66666666666666696</v>
      </c>
      <c r="Q175" s="214">
        <v>0</v>
      </c>
      <c r="R175" s="214">
        <v>0.4</v>
      </c>
      <c r="S175" s="214">
        <v>0</v>
      </c>
      <c r="T175" s="215">
        <v>0.2</v>
      </c>
      <c r="U175" s="34"/>
      <c r="V175" s="34"/>
    </row>
    <row r="176" spans="1:22" x14ac:dyDescent="0.2">
      <c r="A176" s="81">
        <v>171</v>
      </c>
      <c r="B176" s="84" t="str">
        <f t="shared" si="6"/>
        <v>Singapore</v>
      </c>
      <c r="C176" s="84" t="str">
        <f t="shared" si="7"/>
        <v>SGP</v>
      </c>
      <c r="D176" s="214">
        <f t="shared" si="8"/>
        <v>0.29166666666666652</v>
      </c>
      <c r="E176" s="81" t="s">
        <v>291</v>
      </c>
      <c r="F176" s="84" t="s">
        <v>290</v>
      </c>
      <c r="G176" s="216">
        <v>0</v>
      </c>
      <c r="H176" s="214">
        <v>0.58333333333333304</v>
      </c>
      <c r="I176" s="214">
        <v>0</v>
      </c>
      <c r="J176" s="214">
        <v>0.5</v>
      </c>
      <c r="K176" s="214">
        <v>0</v>
      </c>
      <c r="L176" s="214">
        <v>1</v>
      </c>
      <c r="M176" s="214">
        <v>0</v>
      </c>
      <c r="N176" s="214">
        <v>0</v>
      </c>
      <c r="O176" s="214">
        <v>0</v>
      </c>
      <c r="P176" s="214">
        <v>1</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0.5</v>
      </c>
      <c r="E177" s="81" t="s">
        <v>293</v>
      </c>
      <c r="F177" s="84" t="s">
        <v>292</v>
      </c>
      <c r="G177" s="216">
        <v>0.25</v>
      </c>
      <c r="H177" s="214">
        <v>0.75</v>
      </c>
      <c r="I177" s="214">
        <v>0</v>
      </c>
      <c r="J177" s="214">
        <v>0.5</v>
      </c>
      <c r="K177" s="214">
        <v>0.5</v>
      </c>
      <c r="L177" s="214">
        <v>1</v>
      </c>
      <c r="M177" s="214">
        <v>1</v>
      </c>
      <c r="N177" s="214">
        <v>1</v>
      </c>
      <c r="O177" s="214">
        <v>0</v>
      </c>
      <c r="P177" s="214">
        <v>1</v>
      </c>
      <c r="Q177" s="214">
        <v>0</v>
      </c>
      <c r="R177" s="214">
        <v>0.2</v>
      </c>
      <c r="S177" s="214">
        <v>0</v>
      </c>
      <c r="T177" s="215">
        <v>0.8</v>
      </c>
      <c r="U177" s="34"/>
      <c r="V177" s="34"/>
    </row>
    <row r="178" spans="1:22" x14ac:dyDescent="0.2">
      <c r="A178" s="81">
        <v>173</v>
      </c>
      <c r="B178" s="84" t="str">
        <f t="shared" si="6"/>
        <v>Sierra Leone</v>
      </c>
      <c r="C178" s="84" t="str">
        <f t="shared" si="7"/>
        <v>SLE</v>
      </c>
      <c r="D178" s="214">
        <f t="shared" si="8"/>
        <v>0.23055555555555551</v>
      </c>
      <c r="E178" s="81" t="s">
        <v>295</v>
      </c>
      <c r="F178" s="84" t="s">
        <v>294</v>
      </c>
      <c r="G178" s="216">
        <v>0</v>
      </c>
      <c r="H178" s="214">
        <v>0.46111111111111103</v>
      </c>
      <c r="I178" s="214">
        <v>0</v>
      </c>
      <c r="J178" s="214">
        <v>0.5</v>
      </c>
      <c r="K178" s="214">
        <v>0</v>
      </c>
      <c r="L178" s="214">
        <v>1</v>
      </c>
      <c r="M178" s="214">
        <v>0</v>
      </c>
      <c r="N178" s="214">
        <v>0</v>
      </c>
      <c r="O178" s="214">
        <v>0</v>
      </c>
      <c r="P178" s="214">
        <v>0.66666666666666696</v>
      </c>
      <c r="Q178" s="214">
        <v>0</v>
      </c>
      <c r="R178" s="214">
        <v>0.4</v>
      </c>
      <c r="S178" s="214">
        <v>0</v>
      </c>
      <c r="T178" s="215">
        <v>0.2</v>
      </c>
      <c r="U178" s="34"/>
      <c r="V178" s="34"/>
    </row>
    <row r="179" spans="1:22" x14ac:dyDescent="0.2">
      <c r="A179" s="81">
        <v>174</v>
      </c>
      <c r="B179" s="84" t="str">
        <f t="shared" si="6"/>
        <v>El Salvador</v>
      </c>
      <c r="C179" s="84" t="str">
        <f t="shared" si="7"/>
        <v>SLV</v>
      </c>
      <c r="D179" s="214">
        <f t="shared" si="8"/>
        <v>0.38611111111111146</v>
      </c>
      <c r="E179" s="81" t="s">
        <v>297</v>
      </c>
      <c r="F179" s="84" t="s">
        <v>296</v>
      </c>
      <c r="G179" s="216">
        <v>0.16666666666666699</v>
      </c>
      <c r="H179" s="214">
        <v>0.60555555555555596</v>
      </c>
      <c r="I179" s="214">
        <v>0</v>
      </c>
      <c r="J179" s="214">
        <v>0.5</v>
      </c>
      <c r="K179" s="214">
        <v>0</v>
      </c>
      <c r="L179" s="214">
        <v>0.66666666666666696</v>
      </c>
      <c r="M179" s="214">
        <v>1</v>
      </c>
      <c r="N179" s="214">
        <v>1</v>
      </c>
      <c r="O179" s="214">
        <v>0</v>
      </c>
      <c r="P179" s="214">
        <v>0.66666666666666696</v>
      </c>
      <c r="Q179" s="214">
        <v>0</v>
      </c>
      <c r="R179" s="214">
        <v>0.4</v>
      </c>
      <c r="S179" s="214">
        <v>0</v>
      </c>
      <c r="T179" s="215">
        <v>0.4</v>
      </c>
      <c r="U179" s="34"/>
      <c r="V179" s="34"/>
    </row>
    <row r="180" spans="1:22" x14ac:dyDescent="0.2">
      <c r="A180" s="81">
        <v>175</v>
      </c>
      <c r="B180" s="84" t="str">
        <f t="shared" si="6"/>
        <v>San Marino</v>
      </c>
      <c r="C180" s="84" t="str">
        <f t="shared" si="7"/>
        <v>SMR</v>
      </c>
      <c r="D180" s="214">
        <f t="shared" si="8"/>
        <v>0.75</v>
      </c>
      <c r="E180" s="81" t="s">
        <v>703</v>
      </c>
      <c r="F180" s="84" t="s">
        <v>742</v>
      </c>
      <c r="G180" s="216">
        <v>0.75</v>
      </c>
      <c r="H180" s="214">
        <v>0.75</v>
      </c>
      <c r="I180" s="214">
        <v>0</v>
      </c>
      <c r="J180" s="214">
        <v>0.5</v>
      </c>
      <c r="K180" s="214">
        <v>1</v>
      </c>
      <c r="L180" s="214">
        <v>1</v>
      </c>
      <c r="M180" s="214">
        <v>1</v>
      </c>
      <c r="N180" s="214">
        <v>1</v>
      </c>
      <c r="O180" s="214">
        <v>1</v>
      </c>
      <c r="P180" s="214">
        <v>1</v>
      </c>
      <c r="Q180" s="214">
        <v>1</v>
      </c>
      <c r="R180" s="214">
        <v>0.2</v>
      </c>
      <c r="S180" s="214">
        <v>0.5</v>
      </c>
      <c r="T180" s="215">
        <v>0.8</v>
      </c>
      <c r="U180" s="34"/>
      <c r="V180" s="34"/>
    </row>
    <row r="181" spans="1:22" x14ac:dyDescent="0.2">
      <c r="A181" s="81">
        <v>176</v>
      </c>
      <c r="B181" s="84" t="str">
        <f t="shared" si="6"/>
        <v>Somalia</v>
      </c>
      <c r="C181" s="84" t="str">
        <f t="shared" si="7"/>
        <v>SOM</v>
      </c>
      <c r="D181" s="214">
        <f t="shared" si="8"/>
        <v>0.18888888888888866</v>
      </c>
      <c r="E181" s="81" t="s">
        <v>299</v>
      </c>
      <c r="F181" s="84" t="s">
        <v>298</v>
      </c>
      <c r="G181" s="216">
        <v>8.3333333333333301E-2</v>
      </c>
      <c r="H181" s="214">
        <v>0.29444444444444401</v>
      </c>
      <c r="I181" s="214">
        <v>0</v>
      </c>
      <c r="J181" s="214">
        <v>0.5</v>
      </c>
      <c r="K181" s="214">
        <v>0.5</v>
      </c>
      <c r="L181" s="214">
        <v>0</v>
      </c>
      <c r="M181" s="214">
        <v>0</v>
      </c>
      <c r="N181" s="214">
        <v>0</v>
      </c>
      <c r="O181" s="214">
        <v>0</v>
      </c>
      <c r="P181" s="214">
        <v>0.66666666666666696</v>
      </c>
      <c r="Q181" s="214">
        <v>0</v>
      </c>
      <c r="R181" s="214">
        <v>0.4</v>
      </c>
      <c r="S181" s="214">
        <v>0</v>
      </c>
      <c r="T181" s="215">
        <v>0.2</v>
      </c>
      <c r="U181" s="34"/>
      <c r="V181" s="34"/>
    </row>
    <row r="182" spans="1:22" x14ac:dyDescent="0.2">
      <c r="A182" s="81">
        <v>177</v>
      </c>
      <c r="B182" s="84" t="str">
        <f t="shared" si="6"/>
        <v>Serbia</v>
      </c>
      <c r="C182" s="84" t="str">
        <f t="shared" si="7"/>
        <v>SRB</v>
      </c>
      <c r="D182" s="214">
        <f t="shared" si="8"/>
        <v>0.24722222222222201</v>
      </c>
      <c r="E182" s="81" t="s">
        <v>301</v>
      </c>
      <c r="F182" s="84" t="s">
        <v>300</v>
      </c>
      <c r="G182" s="216">
        <v>0</v>
      </c>
      <c r="H182" s="214">
        <v>0.49444444444444402</v>
      </c>
      <c r="I182" s="214">
        <v>0</v>
      </c>
      <c r="J182" s="214">
        <v>0.5</v>
      </c>
      <c r="K182" s="214">
        <v>0</v>
      </c>
      <c r="L182" s="214">
        <v>1</v>
      </c>
      <c r="M182" s="214">
        <v>0</v>
      </c>
      <c r="N182" s="214">
        <v>0</v>
      </c>
      <c r="O182" s="214">
        <v>0</v>
      </c>
      <c r="P182" s="214">
        <v>0.66666666666666696</v>
      </c>
      <c r="Q182" s="214">
        <v>0</v>
      </c>
      <c r="R182" s="214">
        <v>0.4</v>
      </c>
      <c r="S182" s="214">
        <v>0</v>
      </c>
      <c r="T182" s="215">
        <v>0.4</v>
      </c>
      <c r="U182" s="34"/>
      <c r="V182" s="34"/>
    </row>
    <row r="183" spans="1:22" x14ac:dyDescent="0.2">
      <c r="A183" s="81">
        <v>178</v>
      </c>
      <c r="B183" s="84" t="str">
        <f t="shared" si="6"/>
        <v>South Sudan</v>
      </c>
      <c r="C183" s="84" t="str">
        <f t="shared" si="7"/>
        <v>SSD</v>
      </c>
      <c r="D183" s="214">
        <f t="shared" si="8"/>
        <v>0.34722222222222199</v>
      </c>
      <c r="E183" s="81" t="s">
        <v>303</v>
      </c>
      <c r="F183" s="84" t="s">
        <v>302</v>
      </c>
      <c r="G183" s="216">
        <v>0.25</v>
      </c>
      <c r="H183" s="214">
        <v>0.44444444444444398</v>
      </c>
      <c r="I183" s="214">
        <v>0</v>
      </c>
      <c r="J183" s="214">
        <v>0</v>
      </c>
      <c r="K183" s="214">
        <v>0.5</v>
      </c>
      <c r="L183" s="214">
        <v>0</v>
      </c>
      <c r="M183" s="214">
        <v>1</v>
      </c>
      <c r="N183" s="214">
        <v>1</v>
      </c>
      <c r="O183" s="214">
        <v>0</v>
      </c>
      <c r="P183" s="214">
        <v>0.66666666666666696</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0.32222222222222213</v>
      </c>
      <c r="E184" s="81" t="s">
        <v>304</v>
      </c>
      <c r="F184" s="84" t="s">
        <v>785</v>
      </c>
      <c r="G184" s="216">
        <v>8.3333333333333301E-2</v>
      </c>
      <c r="H184" s="214">
        <v>0.56111111111111101</v>
      </c>
      <c r="I184" s="214">
        <v>0</v>
      </c>
      <c r="J184" s="214">
        <v>0.5</v>
      </c>
      <c r="K184" s="214">
        <v>0.5</v>
      </c>
      <c r="L184" s="214">
        <v>1</v>
      </c>
      <c r="M184" s="214">
        <v>0</v>
      </c>
      <c r="N184" s="214">
        <v>0</v>
      </c>
      <c r="O184" s="214">
        <v>0</v>
      </c>
      <c r="P184" s="214">
        <v>0.66666666666666696</v>
      </c>
      <c r="Q184" s="214">
        <v>0</v>
      </c>
      <c r="R184" s="214">
        <v>0.4</v>
      </c>
      <c r="S184" s="214">
        <v>0</v>
      </c>
      <c r="T184" s="215">
        <v>0.8</v>
      </c>
      <c r="U184" s="34"/>
      <c r="V184" s="34"/>
    </row>
    <row r="185" spans="1:22" x14ac:dyDescent="0.2">
      <c r="A185" s="81">
        <v>180</v>
      </c>
      <c r="B185" s="84" t="str">
        <f t="shared" si="6"/>
        <v>Suriname</v>
      </c>
      <c r="C185" s="84" t="str">
        <f t="shared" si="7"/>
        <v>SUR</v>
      </c>
      <c r="D185" s="214">
        <f t="shared" si="8"/>
        <v>0.27500000000000013</v>
      </c>
      <c r="E185" s="81" t="s">
        <v>306</v>
      </c>
      <c r="F185" s="84" t="s">
        <v>305</v>
      </c>
      <c r="G185" s="216">
        <v>8.3333333333333301E-2</v>
      </c>
      <c r="H185" s="214">
        <v>0.46666666666666701</v>
      </c>
      <c r="I185" s="214">
        <v>0</v>
      </c>
      <c r="J185" s="214">
        <v>0</v>
      </c>
      <c r="K185" s="214">
        <v>0.5</v>
      </c>
      <c r="L185" s="214">
        <v>1</v>
      </c>
      <c r="M185" s="214">
        <v>0</v>
      </c>
      <c r="N185" s="214">
        <v>0</v>
      </c>
      <c r="O185" s="214">
        <v>0</v>
      </c>
      <c r="P185" s="214">
        <v>1</v>
      </c>
      <c r="Q185" s="214">
        <v>0</v>
      </c>
      <c r="R185" s="214">
        <v>0.4</v>
      </c>
      <c r="S185" s="214">
        <v>0</v>
      </c>
      <c r="T185" s="215">
        <v>0.4</v>
      </c>
      <c r="U185" s="34"/>
      <c r="V185" s="34"/>
    </row>
    <row r="186" spans="1:22" x14ac:dyDescent="0.2">
      <c r="A186" s="81">
        <v>181</v>
      </c>
      <c r="B186" s="84" t="str">
        <f t="shared" si="6"/>
        <v>Slovak Republic</v>
      </c>
      <c r="C186" s="84" t="str">
        <f t="shared" si="7"/>
        <v>SVK</v>
      </c>
      <c r="D186" s="214">
        <f t="shared" si="8"/>
        <v>0.29166666666666652</v>
      </c>
      <c r="E186" s="81" t="s">
        <v>307</v>
      </c>
      <c r="F186" s="84" t="s">
        <v>743</v>
      </c>
      <c r="G186" s="216">
        <v>0</v>
      </c>
      <c r="H186" s="214">
        <v>0.58333333333333304</v>
      </c>
      <c r="I186" s="214">
        <v>0</v>
      </c>
      <c r="J186" s="214">
        <v>0.5</v>
      </c>
      <c r="K186" s="214">
        <v>0</v>
      </c>
      <c r="L186" s="214">
        <v>1</v>
      </c>
      <c r="M186" s="214">
        <v>0</v>
      </c>
      <c r="N186" s="214">
        <v>0</v>
      </c>
      <c r="O186" s="214">
        <v>0</v>
      </c>
      <c r="P186" s="214">
        <v>1</v>
      </c>
      <c r="Q186" s="214">
        <v>0</v>
      </c>
      <c r="R186" s="214">
        <v>0.4</v>
      </c>
      <c r="S186" s="214">
        <v>0</v>
      </c>
      <c r="T186" s="215">
        <v>0.6</v>
      </c>
      <c r="U186" s="34"/>
      <c r="V186" s="34"/>
    </row>
    <row r="187" spans="1:22" x14ac:dyDescent="0.2">
      <c r="A187" s="81">
        <v>182</v>
      </c>
      <c r="B187" s="84" t="str">
        <f t="shared" si="6"/>
        <v>Slovenia</v>
      </c>
      <c r="C187" s="84" t="str">
        <f t="shared" si="7"/>
        <v>SVN</v>
      </c>
      <c r="D187" s="214">
        <f t="shared" si="8"/>
        <v>0.33333333333333315</v>
      </c>
      <c r="E187" s="81" t="s">
        <v>309</v>
      </c>
      <c r="F187" s="84" t="s">
        <v>308</v>
      </c>
      <c r="G187" s="216">
        <v>8.3333333333333301E-2</v>
      </c>
      <c r="H187" s="214">
        <v>0.58333333333333304</v>
      </c>
      <c r="I187" s="214">
        <v>0</v>
      </c>
      <c r="J187" s="214">
        <v>0.5</v>
      </c>
      <c r="K187" s="214">
        <v>0.5</v>
      </c>
      <c r="L187" s="214">
        <v>1</v>
      </c>
      <c r="M187" s="214">
        <v>0</v>
      </c>
      <c r="N187" s="214">
        <v>0</v>
      </c>
      <c r="O187" s="214">
        <v>0</v>
      </c>
      <c r="P187" s="214">
        <v>1</v>
      </c>
      <c r="Q187" s="214">
        <v>0</v>
      </c>
      <c r="R187" s="214">
        <v>0.4</v>
      </c>
      <c r="S187" s="214">
        <v>0</v>
      </c>
      <c r="T187" s="215">
        <v>0.6</v>
      </c>
      <c r="U187" s="34"/>
      <c r="V187" s="34"/>
    </row>
    <row r="188" spans="1:22" x14ac:dyDescent="0.2">
      <c r="A188" s="81">
        <v>183</v>
      </c>
      <c r="B188" s="84" t="str">
        <f t="shared" si="6"/>
        <v>Sweden</v>
      </c>
      <c r="C188" s="84" t="str">
        <f t="shared" si="7"/>
        <v>SWE</v>
      </c>
      <c r="D188" s="214">
        <f t="shared" si="8"/>
        <v>0.29166666666666652</v>
      </c>
      <c r="E188" s="81" t="s">
        <v>311</v>
      </c>
      <c r="F188" s="84" t="s">
        <v>310</v>
      </c>
      <c r="G188" s="216">
        <v>0</v>
      </c>
      <c r="H188" s="214">
        <v>0.58333333333333304</v>
      </c>
      <c r="I188" s="214">
        <v>0</v>
      </c>
      <c r="J188" s="214">
        <v>0.5</v>
      </c>
      <c r="K188" s="214">
        <v>0</v>
      </c>
      <c r="L188" s="214">
        <v>1</v>
      </c>
      <c r="M188" s="214">
        <v>0</v>
      </c>
      <c r="N188" s="214">
        <v>0</v>
      </c>
      <c r="O188" s="214">
        <v>0</v>
      </c>
      <c r="P188" s="214">
        <v>1</v>
      </c>
      <c r="Q188" s="214">
        <v>0</v>
      </c>
      <c r="R188" s="214">
        <v>0.4</v>
      </c>
      <c r="S188" s="214">
        <v>0</v>
      </c>
      <c r="T188" s="215">
        <v>0.6</v>
      </c>
      <c r="U188" s="34"/>
      <c r="V188" s="34"/>
    </row>
    <row r="189" spans="1:22" x14ac:dyDescent="0.2">
      <c r="A189" s="81">
        <v>184</v>
      </c>
      <c r="B189" s="84" t="str">
        <f t="shared" si="6"/>
        <v>Eswatini</v>
      </c>
      <c r="C189" s="84" t="str">
        <f t="shared" si="7"/>
        <v>SWZ</v>
      </c>
      <c r="D189" s="214">
        <f t="shared" si="8"/>
        <v>0.28888888888888864</v>
      </c>
      <c r="E189" s="81" t="s">
        <v>313</v>
      </c>
      <c r="F189" s="84" t="s">
        <v>312</v>
      </c>
      <c r="G189" s="216">
        <v>8.3333333333333301E-2</v>
      </c>
      <c r="H189" s="214">
        <v>0.49444444444444402</v>
      </c>
      <c r="I189" s="214">
        <v>0</v>
      </c>
      <c r="J189" s="214">
        <v>0.5</v>
      </c>
      <c r="K189" s="214">
        <v>0.5</v>
      </c>
      <c r="L189" s="214">
        <v>1</v>
      </c>
      <c r="M189" s="214">
        <v>0</v>
      </c>
      <c r="N189" s="214">
        <v>0</v>
      </c>
      <c r="O189" s="214">
        <v>0</v>
      </c>
      <c r="P189" s="214">
        <v>0.66666666666666696</v>
      </c>
      <c r="Q189" s="214">
        <v>0</v>
      </c>
      <c r="R189" s="214">
        <v>0.4</v>
      </c>
      <c r="S189" s="214">
        <v>0</v>
      </c>
      <c r="T189" s="215">
        <v>0.4</v>
      </c>
      <c r="U189" s="34"/>
      <c r="V189" s="34"/>
    </row>
    <row r="190" spans="1:22" x14ac:dyDescent="0.2">
      <c r="A190" s="81">
        <v>185</v>
      </c>
      <c r="B190" s="84" t="str">
        <f t="shared" si="6"/>
        <v>Sint Maarten (Dutch part)</v>
      </c>
      <c r="C190" s="84" t="str">
        <f t="shared" si="7"/>
        <v>SXM</v>
      </c>
      <c r="D190" s="214">
        <f t="shared" si="8"/>
        <v>0.86666666666666692</v>
      </c>
      <c r="E190" s="81" t="s">
        <v>704</v>
      </c>
      <c r="F190" s="84" t="s">
        <v>744</v>
      </c>
      <c r="G190" s="216">
        <v>0.91666666666666696</v>
      </c>
      <c r="H190" s="214">
        <v>0.81666666666666698</v>
      </c>
      <c r="I190" s="214">
        <v>1</v>
      </c>
      <c r="J190" s="214">
        <v>0.5</v>
      </c>
      <c r="K190" s="214">
        <v>1</v>
      </c>
      <c r="L190" s="214">
        <v>1</v>
      </c>
      <c r="M190" s="214">
        <v>1</v>
      </c>
      <c r="N190" s="214">
        <v>1</v>
      </c>
      <c r="O190" s="214">
        <v>1</v>
      </c>
      <c r="P190" s="214">
        <v>1</v>
      </c>
      <c r="Q190" s="214">
        <v>1</v>
      </c>
      <c r="R190" s="214">
        <v>0.6</v>
      </c>
      <c r="S190" s="214">
        <v>0.5</v>
      </c>
      <c r="T190" s="215">
        <v>0.8</v>
      </c>
      <c r="U190" s="34"/>
      <c r="V190" s="34"/>
    </row>
    <row r="191" spans="1:22" x14ac:dyDescent="0.2">
      <c r="A191" s="81">
        <v>186</v>
      </c>
      <c r="B191" s="84" t="str">
        <f t="shared" si="6"/>
        <v>Seychelles</v>
      </c>
      <c r="C191" s="84" t="str">
        <f t="shared" si="7"/>
        <v>SYC</v>
      </c>
      <c r="D191" s="214">
        <f t="shared" si="8"/>
        <v>0.30555555555555564</v>
      </c>
      <c r="E191" s="81" t="s">
        <v>315</v>
      </c>
      <c r="F191" s="84" t="s">
        <v>314</v>
      </c>
      <c r="G191" s="216">
        <v>8.3333333333333301E-2</v>
      </c>
      <c r="H191" s="214">
        <v>0.52777777777777801</v>
      </c>
      <c r="I191" s="214">
        <v>0</v>
      </c>
      <c r="J191" s="214">
        <v>0.5</v>
      </c>
      <c r="K191" s="214">
        <v>0.5</v>
      </c>
      <c r="L191" s="214">
        <v>1</v>
      </c>
      <c r="M191" s="214">
        <v>0</v>
      </c>
      <c r="N191" s="214">
        <v>0</v>
      </c>
      <c r="O191" s="214">
        <v>0</v>
      </c>
      <c r="P191" s="214">
        <v>0.66666666666666696</v>
      </c>
      <c r="Q191" s="214">
        <v>0</v>
      </c>
      <c r="R191" s="214">
        <v>0.4</v>
      </c>
      <c r="S191" s="214">
        <v>0</v>
      </c>
      <c r="T191" s="215">
        <v>0.6</v>
      </c>
      <c r="U191" s="34"/>
      <c r="V191" s="34"/>
    </row>
    <row r="192" spans="1:22" x14ac:dyDescent="0.2">
      <c r="A192" s="81">
        <v>187</v>
      </c>
      <c r="B192" s="84" t="str">
        <f t="shared" si="6"/>
        <v>Syrian Arab Republic</v>
      </c>
      <c r="C192" s="84" t="str">
        <f t="shared" si="7"/>
        <v>SYR</v>
      </c>
      <c r="D192" s="214">
        <f t="shared" si="8"/>
        <v>0.23055555555555551</v>
      </c>
      <c r="E192" s="81" t="s">
        <v>316</v>
      </c>
      <c r="F192" s="84" t="s">
        <v>745</v>
      </c>
      <c r="G192" s="216">
        <v>0</v>
      </c>
      <c r="H192" s="214">
        <v>0.46111111111111103</v>
      </c>
      <c r="I192" s="214">
        <v>0</v>
      </c>
      <c r="J192" s="214">
        <v>0.5</v>
      </c>
      <c r="K192" s="214">
        <v>0</v>
      </c>
      <c r="L192" s="214">
        <v>0.66666666666666696</v>
      </c>
      <c r="M192" s="214">
        <v>0</v>
      </c>
      <c r="N192" s="214">
        <v>0</v>
      </c>
      <c r="O192" s="214">
        <v>0</v>
      </c>
      <c r="P192" s="214">
        <v>1</v>
      </c>
      <c r="Q192" s="214">
        <v>0</v>
      </c>
      <c r="R192" s="214">
        <v>0.4</v>
      </c>
      <c r="S192" s="214">
        <v>0</v>
      </c>
      <c r="T192" s="215">
        <v>0.2</v>
      </c>
      <c r="U192" s="34"/>
      <c r="V192" s="34"/>
    </row>
    <row r="193" spans="1:22" x14ac:dyDescent="0.2">
      <c r="A193" s="81">
        <v>188</v>
      </c>
      <c r="B193" s="84" t="str">
        <f t="shared" si="6"/>
        <v>Turks and Caicos Islands</v>
      </c>
      <c r="C193" s="84" t="str">
        <f t="shared" si="7"/>
        <v>TCA</v>
      </c>
      <c r="D193" s="214">
        <f t="shared" si="8"/>
        <v>0.85</v>
      </c>
      <c r="E193" s="81" t="s">
        <v>705</v>
      </c>
      <c r="F193" s="84" t="s">
        <v>746</v>
      </c>
      <c r="G193" s="216">
        <v>0.91666666666666696</v>
      </c>
      <c r="H193" s="214">
        <v>0.78333333333333299</v>
      </c>
      <c r="I193" s="214">
        <v>1</v>
      </c>
      <c r="J193" s="214">
        <v>0.5</v>
      </c>
      <c r="K193" s="214">
        <v>1</v>
      </c>
      <c r="L193" s="214">
        <v>1</v>
      </c>
      <c r="M193" s="214">
        <v>1</v>
      </c>
      <c r="N193" s="214">
        <v>1</v>
      </c>
      <c r="O193" s="214">
        <v>1</v>
      </c>
      <c r="P193" s="214">
        <v>1</v>
      </c>
      <c r="Q193" s="214">
        <v>1</v>
      </c>
      <c r="R193" s="214">
        <v>0.4</v>
      </c>
      <c r="S193" s="214">
        <v>0.5</v>
      </c>
      <c r="T193" s="215">
        <v>0.8</v>
      </c>
      <c r="U193" s="34"/>
      <c r="V193" s="34"/>
    </row>
    <row r="194" spans="1:22" x14ac:dyDescent="0.2">
      <c r="A194" s="81">
        <v>189</v>
      </c>
      <c r="B194" s="84" t="str">
        <f t="shared" si="6"/>
        <v>Chad</v>
      </c>
      <c r="C194" s="84" t="str">
        <f t="shared" si="7"/>
        <v>TCD</v>
      </c>
      <c r="D194" s="214">
        <f t="shared" si="8"/>
        <v>0.147222222222222</v>
      </c>
      <c r="E194" s="81" t="s">
        <v>318</v>
      </c>
      <c r="F194" s="84" t="s">
        <v>317</v>
      </c>
      <c r="G194" s="216">
        <v>0</v>
      </c>
      <c r="H194" s="214">
        <v>0.29444444444444401</v>
      </c>
      <c r="I194" s="214">
        <v>0</v>
      </c>
      <c r="J194" s="214">
        <v>0.5</v>
      </c>
      <c r="K194" s="214">
        <v>0</v>
      </c>
      <c r="L194" s="214">
        <v>0</v>
      </c>
      <c r="M194" s="214">
        <v>0</v>
      </c>
      <c r="N194" s="214">
        <v>0</v>
      </c>
      <c r="O194" s="214">
        <v>0</v>
      </c>
      <c r="P194" s="214">
        <v>0.66666666666666696</v>
      </c>
      <c r="Q194" s="214">
        <v>0</v>
      </c>
      <c r="R194" s="214">
        <v>0.4</v>
      </c>
      <c r="S194" s="214">
        <v>0</v>
      </c>
      <c r="T194" s="215">
        <v>0.2</v>
      </c>
      <c r="U194" s="34"/>
      <c r="V194" s="34"/>
    </row>
    <row r="195" spans="1:22" x14ac:dyDescent="0.2">
      <c r="A195" s="81">
        <v>190</v>
      </c>
      <c r="B195" s="84" t="str">
        <f>F223</f>
        <v>Zimbabwe</v>
      </c>
      <c r="C195" s="84" t="str">
        <f>E223</f>
        <v>ZWE</v>
      </c>
      <c r="D195" s="214">
        <f>AVERAGE(G223:H223)</f>
        <v>0.18611111111111114</v>
      </c>
      <c r="E195" s="81" t="s">
        <v>320</v>
      </c>
      <c r="F195" s="84" t="s">
        <v>319</v>
      </c>
      <c r="G195" s="216">
        <v>0</v>
      </c>
      <c r="H195" s="214">
        <v>0.46111111111111103</v>
      </c>
      <c r="I195" s="214">
        <v>0</v>
      </c>
      <c r="J195" s="214">
        <v>0.5</v>
      </c>
      <c r="K195" s="214">
        <v>0</v>
      </c>
      <c r="L195" s="214">
        <v>1</v>
      </c>
      <c r="M195" s="214">
        <v>0</v>
      </c>
      <c r="N195" s="214">
        <v>0</v>
      </c>
      <c r="O195" s="214">
        <v>0</v>
      </c>
      <c r="P195" s="214">
        <v>0.66666666666666696</v>
      </c>
      <c r="Q195" s="214">
        <v>0</v>
      </c>
      <c r="R195" s="214">
        <v>0.4</v>
      </c>
      <c r="S195" s="214">
        <v>0</v>
      </c>
      <c r="T195" s="215">
        <v>0.2</v>
      </c>
      <c r="U195" s="34"/>
      <c r="V195" s="34"/>
    </row>
    <row r="196" spans="1:22" x14ac:dyDescent="0.2">
      <c r="E196" s="81" t="s">
        <v>322</v>
      </c>
      <c r="F196" s="84" t="s">
        <v>321</v>
      </c>
      <c r="G196" s="216">
        <v>0</v>
      </c>
      <c r="H196" s="214">
        <v>0.42777777777777798</v>
      </c>
      <c r="I196" s="214">
        <v>0</v>
      </c>
      <c r="J196" s="214">
        <v>0.5</v>
      </c>
      <c r="K196" s="214">
        <v>0</v>
      </c>
      <c r="L196" s="214">
        <v>1</v>
      </c>
      <c r="M196" s="214">
        <v>0</v>
      </c>
      <c r="N196" s="214">
        <v>0</v>
      </c>
      <c r="O196" s="214">
        <v>0</v>
      </c>
      <c r="P196" s="214">
        <v>0.66666666666666696</v>
      </c>
      <c r="Q196" s="214">
        <v>0</v>
      </c>
      <c r="R196" s="214">
        <v>0.2</v>
      </c>
      <c r="S196" s="214">
        <v>0</v>
      </c>
      <c r="T196" s="215">
        <v>0.2</v>
      </c>
    </row>
    <row r="197" spans="1:22" x14ac:dyDescent="0.2">
      <c r="E197" s="81" t="s">
        <v>324</v>
      </c>
      <c r="F197" s="84" t="s">
        <v>323</v>
      </c>
      <c r="G197" s="216">
        <v>0</v>
      </c>
      <c r="H197" s="214">
        <v>0.52777777777777801</v>
      </c>
      <c r="I197" s="214">
        <v>0</v>
      </c>
      <c r="J197" s="214">
        <v>0.5</v>
      </c>
      <c r="K197" s="214">
        <v>0</v>
      </c>
      <c r="L197" s="214">
        <v>1</v>
      </c>
      <c r="M197" s="214">
        <v>0</v>
      </c>
      <c r="N197" s="214">
        <v>0</v>
      </c>
      <c r="O197" s="214">
        <v>0</v>
      </c>
      <c r="P197" s="214">
        <v>0.66666666666666696</v>
      </c>
      <c r="Q197" s="214">
        <v>0</v>
      </c>
      <c r="R197" s="214">
        <v>0.4</v>
      </c>
      <c r="S197" s="214">
        <v>0</v>
      </c>
      <c r="T197" s="215">
        <v>0.6</v>
      </c>
    </row>
    <row r="198" spans="1:22" x14ac:dyDescent="0.2">
      <c r="E198" s="81" t="s">
        <v>326</v>
      </c>
      <c r="F198" s="84" t="s">
        <v>325</v>
      </c>
      <c r="G198" s="216">
        <v>0.25</v>
      </c>
      <c r="H198" s="214">
        <v>0.68333333333333302</v>
      </c>
      <c r="I198" s="214">
        <v>0</v>
      </c>
      <c r="J198" s="214">
        <v>0.5</v>
      </c>
      <c r="K198" s="214">
        <v>0.5</v>
      </c>
      <c r="L198" s="214">
        <v>1</v>
      </c>
      <c r="M198" s="214">
        <v>1</v>
      </c>
      <c r="N198" s="214">
        <v>1</v>
      </c>
      <c r="O198" s="214">
        <v>0</v>
      </c>
      <c r="P198" s="214">
        <v>1</v>
      </c>
      <c r="Q198" s="214">
        <v>0</v>
      </c>
      <c r="R198" s="214">
        <v>0.2</v>
      </c>
      <c r="S198" s="214">
        <v>0</v>
      </c>
      <c r="T198" s="215">
        <v>0.4</v>
      </c>
    </row>
    <row r="199" spans="1:22" x14ac:dyDescent="0.2">
      <c r="E199" s="81" t="s">
        <v>328</v>
      </c>
      <c r="F199" s="84" t="s">
        <v>327</v>
      </c>
      <c r="G199" s="216">
        <v>8.3333333333333301E-2</v>
      </c>
      <c r="H199" s="214">
        <v>0.52777777777777801</v>
      </c>
      <c r="I199" s="214">
        <v>0</v>
      </c>
      <c r="J199" s="214">
        <v>0.5</v>
      </c>
      <c r="K199" s="214">
        <v>0.5</v>
      </c>
      <c r="L199" s="214">
        <v>1</v>
      </c>
      <c r="M199" s="214">
        <v>0</v>
      </c>
      <c r="N199" s="214">
        <v>0</v>
      </c>
      <c r="O199" s="214">
        <v>0</v>
      </c>
      <c r="P199" s="214">
        <v>0.66666666666666696</v>
      </c>
      <c r="Q199" s="214">
        <v>0</v>
      </c>
      <c r="R199" s="214">
        <v>0.4</v>
      </c>
      <c r="S199" s="214">
        <v>0</v>
      </c>
      <c r="T199" s="215">
        <v>0.6</v>
      </c>
    </row>
    <row r="200" spans="1:22" x14ac:dyDescent="0.2">
      <c r="E200" s="81" t="s">
        <v>330</v>
      </c>
      <c r="F200" s="84" t="s">
        <v>329</v>
      </c>
      <c r="G200" s="216">
        <v>0.33333333333333298</v>
      </c>
      <c r="H200" s="214">
        <v>0.75</v>
      </c>
      <c r="I200" s="214">
        <v>0</v>
      </c>
      <c r="J200" s="214">
        <v>0.5</v>
      </c>
      <c r="K200" s="214">
        <v>0.5</v>
      </c>
      <c r="L200" s="214">
        <v>1</v>
      </c>
      <c r="M200" s="214">
        <v>1</v>
      </c>
      <c r="N200" s="214">
        <v>1</v>
      </c>
      <c r="O200" s="214">
        <v>0</v>
      </c>
      <c r="P200" s="214">
        <v>1</v>
      </c>
      <c r="Q200" s="214">
        <v>0</v>
      </c>
      <c r="R200" s="214">
        <v>0.2</v>
      </c>
      <c r="S200" s="214">
        <v>0.5</v>
      </c>
      <c r="T200" s="215">
        <v>0.8</v>
      </c>
    </row>
    <row r="201" spans="1:22" x14ac:dyDescent="0.2">
      <c r="E201" s="81" t="s">
        <v>332</v>
      </c>
      <c r="F201" s="84" t="s">
        <v>331</v>
      </c>
      <c r="G201" s="216">
        <v>8.3333333333333301E-2</v>
      </c>
      <c r="H201" s="214">
        <v>0.51666666666666705</v>
      </c>
      <c r="I201" s="214">
        <v>0</v>
      </c>
      <c r="J201" s="214">
        <v>0.5</v>
      </c>
      <c r="K201" s="214">
        <v>0.5</v>
      </c>
      <c r="L201" s="214">
        <v>1</v>
      </c>
      <c r="M201" s="214">
        <v>0</v>
      </c>
      <c r="N201" s="214">
        <v>0</v>
      </c>
      <c r="O201" s="214">
        <v>0</v>
      </c>
      <c r="P201" s="214">
        <v>1</v>
      </c>
      <c r="Q201" s="214">
        <v>0</v>
      </c>
      <c r="R201" s="214">
        <v>0.4</v>
      </c>
      <c r="S201" s="214">
        <v>0</v>
      </c>
      <c r="T201" s="215">
        <v>0.2</v>
      </c>
    </row>
    <row r="202" spans="1:22" x14ac:dyDescent="0.2">
      <c r="E202" s="81" t="s">
        <v>334</v>
      </c>
      <c r="F202" s="84" t="s">
        <v>333</v>
      </c>
      <c r="G202" s="216">
        <v>0</v>
      </c>
      <c r="H202" s="214">
        <v>0.42777777777777798</v>
      </c>
      <c r="I202" s="214">
        <v>0</v>
      </c>
      <c r="J202" s="214">
        <v>0.5</v>
      </c>
      <c r="K202" s="214">
        <v>0</v>
      </c>
      <c r="L202" s="214">
        <v>1</v>
      </c>
      <c r="M202" s="214">
        <v>0</v>
      </c>
      <c r="N202" s="214">
        <v>0</v>
      </c>
      <c r="O202" s="214">
        <v>0</v>
      </c>
      <c r="P202" s="214">
        <v>0.66666666666666696</v>
      </c>
      <c r="Q202" s="214">
        <v>0</v>
      </c>
      <c r="R202" s="214">
        <v>0.2</v>
      </c>
      <c r="S202" s="214">
        <v>0</v>
      </c>
      <c r="T202" s="215">
        <v>0.2</v>
      </c>
    </row>
    <row r="203" spans="1:22" x14ac:dyDescent="0.2">
      <c r="E203" s="81" t="s">
        <v>335</v>
      </c>
      <c r="F203" s="84" t="s">
        <v>786</v>
      </c>
      <c r="G203" s="216">
        <v>0</v>
      </c>
      <c r="H203" s="214">
        <v>0.46111111111111103</v>
      </c>
      <c r="I203" s="214">
        <v>0</v>
      </c>
      <c r="J203" s="214">
        <v>0.5</v>
      </c>
      <c r="K203" s="214">
        <v>0</v>
      </c>
      <c r="L203" s="214">
        <v>1</v>
      </c>
      <c r="M203" s="214">
        <v>0</v>
      </c>
      <c r="N203" s="214">
        <v>0</v>
      </c>
      <c r="O203" s="214">
        <v>0</v>
      </c>
      <c r="P203" s="214">
        <v>0.66666666666666696</v>
      </c>
      <c r="Q203" s="214">
        <v>0</v>
      </c>
      <c r="R203" s="214">
        <v>0.4</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706</v>
      </c>
      <c r="F205" s="84" t="s">
        <v>747</v>
      </c>
      <c r="G205" s="216">
        <v>0.75</v>
      </c>
      <c r="H205" s="214">
        <v>0.61666666666666703</v>
      </c>
      <c r="I205" s="214">
        <v>1</v>
      </c>
      <c r="J205" s="214">
        <v>0.5</v>
      </c>
      <c r="K205" s="214">
        <v>1</v>
      </c>
      <c r="L205" s="214">
        <v>1</v>
      </c>
      <c r="M205" s="214">
        <v>0</v>
      </c>
      <c r="N205" s="214">
        <v>0</v>
      </c>
      <c r="O205" s="214">
        <v>1</v>
      </c>
      <c r="P205" s="214">
        <v>1</v>
      </c>
      <c r="Q205" s="214">
        <v>1</v>
      </c>
      <c r="R205" s="214">
        <v>0.4</v>
      </c>
      <c r="S205" s="214">
        <v>0.5</v>
      </c>
      <c r="T205" s="215">
        <v>0.8</v>
      </c>
    </row>
    <row r="206" spans="1:22" x14ac:dyDescent="0.2">
      <c r="E206" s="81" t="s">
        <v>339</v>
      </c>
      <c r="F206" s="84" t="s">
        <v>338</v>
      </c>
      <c r="G206" s="216">
        <v>0</v>
      </c>
      <c r="H206" s="214">
        <v>0.37777777777777799</v>
      </c>
      <c r="I206" s="214">
        <v>0</v>
      </c>
      <c r="J206" s="214">
        <v>0</v>
      </c>
      <c r="K206" s="214">
        <v>0</v>
      </c>
      <c r="L206" s="214">
        <v>1</v>
      </c>
      <c r="M206" s="214">
        <v>0</v>
      </c>
      <c r="N206" s="214">
        <v>0</v>
      </c>
      <c r="O206" s="214">
        <v>0</v>
      </c>
      <c r="P206" s="214">
        <v>0.66666666666666696</v>
      </c>
      <c r="Q206" s="214">
        <v>0</v>
      </c>
      <c r="R206" s="214">
        <v>0.2</v>
      </c>
      <c r="S206" s="214">
        <v>0</v>
      </c>
      <c r="T206" s="215">
        <v>0.4</v>
      </c>
    </row>
    <row r="207" spans="1:22" x14ac:dyDescent="0.2">
      <c r="E207" s="81" t="s">
        <v>341</v>
      </c>
      <c r="F207" s="84" t="s">
        <v>340</v>
      </c>
      <c r="G207" s="216">
        <v>0</v>
      </c>
      <c r="H207" s="214">
        <v>0.32222222222222202</v>
      </c>
      <c r="I207" s="214">
        <v>0</v>
      </c>
      <c r="J207" s="214">
        <v>0</v>
      </c>
      <c r="K207" s="214">
        <v>0</v>
      </c>
      <c r="L207" s="214">
        <v>0.66666666666666696</v>
      </c>
      <c r="M207" s="214">
        <v>0</v>
      </c>
      <c r="N207" s="214">
        <v>0</v>
      </c>
      <c r="O207" s="214">
        <v>0</v>
      </c>
      <c r="P207" s="214">
        <v>0.66666666666666696</v>
      </c>
      <c r="Q207" s="214">
        <v>0</v>
      </c>
      <c r="R207" s="214">
        <v>0.4</v>
      </c>
      <c r="S207" s="214">
        <v>0</v>
      </c>
      <c r="T207" s="215">
        <v>0.2</v>
      </c>
    </row>
    <row r="208" spans="1:22" x14ac:dyDescent="0.2">
      <c r="E208" s="81" t="s">
        <v>343</v>
      </c>
      <c r="F208" s="84" t="s">
        <v>342</v>
      </c>
      <c r="G208" s="216">
        <v>0</v>
      </c>
      <c r="H208" s="214">
        <v>0.45</v>
      </c>
      <c r="I208" s="214">
        <v>0</v>
      </c>
      <c r="J208" s="214">
        <v>0.5</v>
      </c>
      <c r="K208" s="214">
        <v>0</v>
      </c>
      <c r="L208" s="214">
        <v>1</v>
      </c>
      <c r="M208" s="214">
        <v>0</v>
      </c>
      <c r="N208" s="214">
        <v>0</v>
      </c>
      <c r="O208" s="214">
        <v>0</v>
      </c>
      <c r="P208" s="214">
        <v>1</v>
      </c>
      <c r="Q208" s="214">
        <v>0</v>
      </c>
      <c r="R208" s="214">
        <v>0</v>
      </c>
      <c r="S208" s="214">
        <v>0</v>
      </c>
      <c r="T208" s="215">
        <v>0.2</v>
      </c>
    </row>
    <row r="209" spans="5:20" x14ac:dyDescent="0.2">
      <c r="E209" s="81" t="s">
        <v>345</v>
      </c>
      <c r="F209" s="84" t="s">
        <v>344</v>
      </c>
      <c r="G209" s="216">
        <v>0</v>
      </c>
      <c r="H209" s="214">
        <v>0.49444444444444402</v>
      </c>
      <c r="I209" s="214">
        <v>0</v>
      </c>
      <c r="J209" s="214">
        <v>0.5</v>
      </c>
      <c r="K209" s="214">
        <v>0</v>
      </c>
      <c r="L209" s="214">
        <v>1</v>
      </c>
      <c r="M209" s="214">
        <v>0</v>
      </c>
      <c r="N209" s="214">
        <v>0</v>
      </c>
      <c r="O209" s="214">
        <v>0</v>
      </c>
      <c r="P209" s="214">
        <v>0.66666666666666696</v>
      </c>
      <c r="Q209" s="214">
        <v>0</v>
      </c>
      <c r="R209" s="214">
        <v>0.4</v>
      </c>
      <c r="S209" s="214">
        <v>0</v>
      </c>
      <c r="T209" s="215">
        <v>0.4</v>
      </c>
    </row>
    <row r="210" spans="5:20" x14ac:dyDescent="0.2">
      <c r="E210" s="81" t="s">
        <v>346</v>
      </c>
      <c r="F210" s="84" t="s">
        <v>531</v>
      </c>
      <c r="G210" s="216">
        <v>0</v>
      </c>
      <c r="H210" s="214">
        <v>0.483333333333333</v>
      </c>
      <c r="I210" s="214">
        <v>0</v>
      </c>
      <c r="J210" s="214">
        <v>0.5</v>
      </c>
      <c r="K210" s="214">
        <v>0</v>
      </c>
      <c r="L210" s="214">
        <v>1</v>
      </c>
      <c r="M210" s="214">
        <v>0</v>
      </c>
      <c r="N210" s="214">
        <v>0</v>
      </c>
      <c r="O210" s="214">
        <v>0</v>
      </c>
      <c r="P210" s="214">
        <v>1</v>
      </c>
      <c r="Q210" s="214">
        <v>0</v>
      </c>
      <c r="R210" s="214">
        <v>0.2</v>
      </c>
      <c r="S210" s="214">
        <v>0</v>
      </c>
      <c r="T210" s="215">
        <v>0.2</v>
      </c>
    </row>
    <row r="211" spans="5:20" x14ac:dyDescent="0.2">
      <c r="E211" s="81" t="s">
        <v>348</v>
      </c>
      <c r="F211" s="84" t="s">
        <v>347</v>
      </c>
      <c r="G211" s="216">
        <v>0</v>
      </c>
      <c r="H211" s="214">
        <v>0.51666666666666705</v>
      </c>
      <c r="I211" s="214">
        <v>0</v>
      </c>
      <c r="J211" s="214">
        <v>0.5</v>
      </c>
      <c r="K211" s="214">
        <v>0</v>
      </c>
      <c r="L211" s="214">
        <v>1</v>
      </c>
      <c r="M211" s="214">
        <v>0</v>
      </c>
      <c r="N211" s="214">
        <v>0</v>
      </c>
      <c r="O211" s="214">
        <v>0</v>
      </c>
      <c r="P211" s="214">
        <v>1</v>
      </c>
      <c r="Q211" s="214">
        <v>0</v>
      </c>
      <c r="R211" s="214">
        <v>0.4</v>
      </c>
      <c r="S211" s="214">
        <v>0</v>
      </c>
      <c r="T211" s="215">
        <v>0.2</v>
      </c>
    </row>
    <row r="212" spans="5:20" x14ac:dyDescent="0.2">
      <c r="E212" s="81" t="s">
        <v>349</v>
      </c>
      <c r="F212" s="84" t="s">
        <v>748</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749</v>
      </c>
      <c r="G213" s="216">
        <v>0</v>
      </c>
      <c r="H213" s="214">
        <v>0.483333333333333</v>
      </c>
      <c r="I213" s="214">
        <v>0</v>
      </c>
      <c r="J213" s="214">
        <v>0.5</v>
      </c>
      <c r="K213" s="214">
        <v>0</v>
      </c>
      <c r="L213" s="214">
        <v>1</v>
      </c>
      <c r="M213" s="214">
        <v>0</v>
      </c>
      <c r="N213" s="214">
        <v>0</v>
      </c>
      <c r="O213" s="214">
        <v>0</v>
      </c>
      <c r="P213" s="214">
        <v>1</v>
      </c>
      <c r="Q213" s="214">
        <v>0</v>
      </c>
      <c r="R213" s="214">
        <v>0.2</v>
      </c>
      <c r="S213" s="214">
        <v>0</v>
      </c>
      <c r="T213" s="215">
        <v>0.2</v>
      </c>
    </row>
    <row r="214" spans="5:20" x14ac:dyDescent="0.2">
      <c r="E214" s="81" t="s">
        <v>707</v>
      </c>
      <c r="F214" s="84" t="s">
        <v>750</v>
      </c>
      <c r="G214" s="216">
        <v>0.91666666666666696</v>
      </c>
      <c r="H214" s="214">
        <v>0.75</v>
      </c>
      <c r="I214" s="214">
        <v>1</v>
      </c>
      <c r="J214" s="214">
        <v>0.5</v>
      </c>
      <c r="K214" s="214">
        <v>1</v>
      </c>
      <c r="L214" s="214">
        <v>1</v>
      </c>
      <c r="M214" s="214">
        <v>1</v>
      </c>
      <c r="N214" s="214">
        <v>1</v>
      </c>
      <c r="O214" s="214">
        <v>1</v>
      </c>
      <c r="P214" s="214">
        <v>1</v>
      </c>
      <c r="Q214" s="214">
        <v>1</v>
      </c>
      <c r="R214" s="214">
        <v>0.2</v>
      </c>
      <c r="S214" s="214">
        <v>0.5</v>
      </c>
      <c r="T214" s="215">
        <v>0.8</v>
      </c>
    </row>
    <row r="215" spans="5:20" x14ac:dyDescent="0.2">
      <c r="E215" s="81" t="s">
        <v>708</v>
      </c>
      <c r="F215" s="84" t="s">
        <v>751</v>
      </c>
      <c r="G215" s="216">
        <v>0.91666666666666696</v>
      </c>
      <c r="H215" s="214">
        <v>0.78333333333333299</v>
      </c>
      <c r="I215" s="214">
        <v>1</v>
      </c>
      <c r="J215" s="214">
        <v>0.5</v>
      </c>
      <c r="K215" s="214">
        <v>1</v>
      </c>
      <c r="L215" s="214">
        <v>1</v>
      </c>
      <c r="M215" s="214">
        <v>1</v>
      </c>
      <c r="N215" s="214">
        <v>1</v>
      </c>
      <c r="O215" s="214">
        <v>1</v>
      </c>
      <c r="P215" s="214">
        <v>1</v>
      </c>
      <c r="Q215" s="214">
        <v>1</v>
      </c>
      <c r="R215" s="214">
        <v>0.4</v>
      </c>
      <c r="S215" s="214">
        <v>0.5</v>
      </c>
      <c r="T215" s="215">
        <v>0.8</v>
      </c>
    </row>
    <row r="216" spans="5:20" x14ac:dyDescent="0.2">
      <c r="E216" s="81" t="s">
        <v>351</v>
      </c>
      <c r="F216" s="84" t="s">
        <v>532</v>
      </c>
      <c r="G216" s="216">
        <v>0</v>
      </c>
      <c r="H216" s="214">
        <v>0.49444444444444402</v>
      </c>
      <c r="I216" s="214">
        <v>0</v>
      </c>
      <c r="J216" s="214">
        <v>0.5</v>
      </c>
      <c r="K216" s="214">
        <v>0</v>
      </c>
      <c r="L216" s="214">
        <v>1</v>
      </c>
      <c r="M216" s="214">
        <v>0</v>
      </c>
      <c r="N216" s="214">
        <v>0</v>
      </c>
      <c r="O216" s="214">
        <v>0</v>
      </c>
      <c r="P216" s="214">
        <v>0.66666666666666696</v>
      </c>
      <c r="Q216" s="214">
        <v>0</v>
      </c>
      <c r="R216" s="214">
        <v>0.4</v>
      </c>
      <c r="S216" s="214">
        <v>0</v>
      </c>
      <c r="T216" s="215">
        <v>0.4</v>
      </c>
    </row>
    <row r="217" spans="5:20" x14ac:dyDescent="0.2">
      <c r="E217" s="81" t="s">
        <v>353</v>
      </c>
      <c r="F217" s="84" t="s">
        <v>352</v>
      </c>
      <c r="G217" s="216">
        <v>0.33333333333333298</v>
      </c>
      <c r="H217" s="214">
        <v>0.75</v>
      </c>
      <c r="I217" s="214">
        <v>0</v>
      </c>
      <c r="J217" s="214">
        <v>0.5</v>
      </c>
      <c r="K217" s="214">
        <v>0.5</v>
      </c>
      <c r="L217" s="214">
        <v>1</v>
      </c>
      <c r="M217" s="214">
        <v>1</v>
      </c>
      <c r="N217" s="214">
        <v>1</v>
      </c>
      <c r="O217" s="214">
        <v>0</v>
      </c>
      <c r="P217" s="214">
        <v>1</v>
      </c>
      <c r="Q217" s="214">
        <v>0</v>
      </c>
      <c r="R217" s="214">
        <v>0.2</v>
      </c>
      <c r="S217" s="214">
        <v>0.5</v>
      </c>
      <c r="T217" s="215">
        <v>0.8</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709</v>
      </c>
      <c r="F219" s="84" t="s">
        <v>752</v>
      </c>
      <c r="G219" s="216">
        <v>0.75</v>
      </c>
      <c r="H219" s="214">
        <v>0.58333333333333304</v>
      </c>
      <c r="I219" s="214">
        <v>1</v>
      </c>
      <c r="J219" s="214">
        <v>0.5</v>
      </c>
      <c r="K219" s="214">
        <v>1</v>
      </c>
      <c r="L219" s="214">
        <v>1</v>
      </c>
      <c r="M219" s="214">
        <v>0</v>
      </c>
      <c r="N219" s="214">
        <v>0</v>
      </c>
      <c r="O219" s="214">
        <v>1</v>
      </c>
      <c r="P219" s="214">
        <v>1</v>
      </c>
      <c r="Q219" s="214">
        <v>1</v>
      </c>
      <c r="R219" s="214">
        <v>0.6</v>
      </c>
      <c r="S219" s="214">
        <v>0.5</v>
      </c>
      <c r="T219" s="215">
        <v>0.4</v>
      </c>
    </row>
    <row r="220" spans="5:20" x14ac:dyDescent="0.2">
      <c r="E220" s="81" t="s">
        <v>356</v>
      </c>
      <c r="F220" s="84" t="s">
        <v>753</v>
      </c>
      <c r="G220" s="216">
        <v>0</v>
      </c>
      <c r="H220" s="214">
        <v>0.37222222222222201</v>
      </c>
      <c r="I220" s="214">
        <v>0</v>
      </c>
      <c r="J220" s="214">
        <v>0.5</v>
      </c>
      <c r="K220" s="214">
        <v>0</v>
      </c>
      <c r="L220" s="214">
        <v>0.33333333333333298</v>
      </c>
      <c r="M220" s="214">
        <v>0</v>
      </c>
      <c r="N220" s="214">
        <v>0</v>
      </c>
      <c r="O220" s="214">
        <v>0</v>
      </c>
      <c r="P220" s="214">
        <v>1</v>
      </c>
      <c r="Q220" s="214">
        <v>0</v>
      </c>
      <c r="R220" s="214">
        <v>0.2</v>
      </c>
      <c r="S220" s="214">
        <v>0</v>
      </c>
      <c r="T220" s="215">
        <v>0.2</v>
      </c>
    </row>
    <row r="221" spans="5:20" x14ac:dyDescent="0.2">
      <c r="E221" s="81" t="s">
        <v>358</v>
      </c>
      <c r="F221" s="84" t="s">
        <v>357</v>
      </c>
      <c r="G221" s="216">
        <v>0</v>
      </c>
      <c r="H221" s="214">
        <v>0.42777777777777798</v>
      </c>
      <c r="I221" s="214">
        <v>0</v>
      </c>
      <c r="J221" s="214">
        <v>0.5</v>
      </c>
      <c r="K221" s="214">
        <v>0</v>
      </c>
      <c r="L221" s="214">
        <v>1</v>
      </c>
      <c r="M221" s="214">
        <v>0</v>
      </c>
      <c r="N221" s="214">
        <v>0</v>
      </c>
      <c r="O221" s="214">
        <v>0</v>
      </c>
      <c r="P221" s="214">
        <v>0.66666666666666696</v>
      </c>
      <c r="Q221" s="214">
        <v>0</v>
      </c>
      <c r="R221" s="214">
        <v>0.2</v>
      </c>
      <c r="S221" s="214">
        <v>0</v>
      </c>
      <c r="T221" s="215">
        <v>0.2</v>
      </c>
    </row>
    <row r="222" spans="5:20" x14ac:dyDescent="0.2">
      <c r="E222" s="81" t="s">
        <v>360</v>
      </c>
      <c r="F222" s="84" t="s">
        <v>359</v>
      </c>
      <c r="G222" s="216">
        <v>0</v>
      </c>
      <c r="H222" s="214">
        <v>0.37777777777777799</v>
      </c>
      <c r="I222" s="214">
        <v>0</v>
      </c>
      <c r="J222" s="214">
        <v>0</v>
      </c>
      <c r="K222" s="214">
        <v>0</v>
      </c>
      <c r="L222" s="214">
        <v>1</v>
      </c>
      <c r="M222" s="214">
        <v>0</v>
      </c>
      <c r="N222" s="214">
        <v>0</v>
      </c>
      <c r="O222" s="214">
        <v>0</v>
      </c>
      <c r="P222" s="214">
        <v>0.66666666666666696</v>
      </c>
      <c r="Q222" s="214">
        <v>0</v>
      </c>
      <c r="R222" s="214">
        <v>0.2</v>
      </c>
      <c r="S222" s="214">
        <v>0</v>
      </c>
      <c r="T222" s="215">
        <v>0.4</v>
      </c>
    </row>
    <row r="223" spans="5:20" x14ac:dyDescent="0.2">
      <c r="E223" s="81" t="s">
        <v>362</v>
      </c>
      <c r="F223" s="84" t="s">
        <v>361</v>
      </c>
      <c r="G223" s="216">
        <v>8.3333333333333301E-2</v>
      </c>
      <c r="H223" s="214">
        <v>0.28888888888888897</v>
      </c>
      <c r="I223" s="214">
        <v>0</v>
      </c>
      <c r="J223" s="214">
        <v>0</v>
      </c>
      <c r="K223" s="214">
        <v>0.5</v>
      </c>
      <c r="L223" s="214">
        <v>0.66666666666666696</v>
      </c>
      <c r="M223" s="214">
        <v>0</v>
      </c>
      <c r="N223" s="214">
        <v>0</v>
      </c>
      <c r="O223" s="214">
        <v>0</v>
      </c>
      <c r="P223" s="214">
        <v>0.66666666666666696</v>
      </c>
      <c r="Q223" s="214">
        <v>0</v>
      </c>
      <c r="R223" s="214">
        <v>0.2</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5" priority="56" stopIfTrue="1" operator="greaterThanOrEqual">
      <formula>0</formula>
    </cfRule>
  </conditionalFormatting>
  <conditionalFormatting sqref="K3:L3">
    <cfRule type="expression" dxfId="14" priority="49" stopIfTrue="1">
      <formula>K3=""</formula>
    </cfRule>
  </conditionalFormatting>
  <conditionalFormatting sqref="L3">
    <cfRule type="expression" dxfId="11" priority="63">
      <formula>L3=10</formula>
    </cfRule>
    <cfRule type="cellIs" dxfId="9" priority="62" operator="between">
      <formula>7</formula>
      <formula>9.99</formula>
    </cfRule>
    <cfRule type="cellIs" dxfId="8" priority="61" operator="between">
      <formula>0</formula>
      <formula>6.999</formula>
    </cfRule>
  </conditionalFormatting>
  <conditionalFormatting sqref="M3">
    <cfRule type="cellIs" dxfId="7" priority="59" operator="between">
      <formula>7</formula>
      <formula>9.99</formula>
    </cfRule>
    <cfRule type="expression" dxfId="6" priority="60">
      <formula>M3=10</formula>
    </cfRule>
    <cfRule type="cellIs" dxfId="5" priority="46" operator="between">
      <formula>0</formula>
      <formula>6.999</formula>
    </cfRule>
    <cfRule type="expression" dxfId="4" priority="57">
      <formula>M3=""</formula>
    </cfRule>
    <cfRule type="expression" dxfId="3" priority="45">
      <formula>M3=""</formula>
    </cfRule>
    <cfRule type="expression" dxfId="2" priority="48">
      <formula>M3=10</formula>
    </cfRule>
    <cfRule type="cellIs" dxfId="1" priority="47" operator="between">
      <formula>7</formula>
      <formula>9.99</formula>
    </cfRule>
    <cfRule type="cellIs" dxfId="0"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711</v>
      </c>
      <c r="B2" t="s">
        <v>682</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712</v>
      </c>
      <c r="B6" t="s">
        <v>683</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713</v>
      </c>
      <c r="B10" t="s">
        <v>684</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714</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715</v>
      </c>
      <c r="B26" t="s">
        <v>685</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716</v>
      </c>
      <c r="B36" t="s">
        <v>686</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754</v>
      </c>
      <c r="B39" t="s">
        <v>69</v>
      </c>
      <c r="C39" t="s">
        <v>432</v>
      </c>
      <c r="D39" t="s">
        <v>429</v>
      </c>
    </row>
    <row r="40" spans="1:4" x14ac:dyDescent="0.2">
      <c r="A40" t="s">
        <v>70</v>
      </c>
      <c r="B40" t="s">
        <v>71</v>
      </c>
      <c r="C40" t="s">
        <v>432</v>
      </c>
      <c r="D40" t="s">
        <v>533</v>
      </c>
    </row>
    <row r="41" spans="1:4" x14ac:dyDescent="0.2">
      <c r="A41" t="s">
        <v>717</v>
      </c>
      <c r="B41" t="s">
        <v>72</v>
      </c>
      <c r="C41" t="s">
        <v>432</v>
      </c>
      <c r="D41" t="s">
        <v>429</v>
      </c>
    </row>
    <row r="42" spans="1:4" x14ac:dyDescent="0.2">
      <c r="A42" t="s">
        <v>718</v>
      </c>
      <c r="B42" t="s">
        <v>73</v>
      </c>
      <c r="C42" t="s">
        <v>432</v>
      </c>
      <c r="D42" t="s">
        <v>533</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533</v>
      </c>
    </row>
    <row r="46" spans="1:4" x14ac:dyDescent="0.2">
      <c r="A46" t="s">
        <v>80</v>
      </c>
      <c r="B46" t="s">
        <v>81</v>
      </c>
      <c r="C46" t="s">
        <v>435</v>
      </c>
      <c r="D46" t="s">
        <v>430</v>
      </c>
    </row>
    <row r="47" spans="1:4" x14ac:dyDescent="0.2">
      <c r="A47" t="s">
        <v>82</v>
      </c>
      <c r="B47" t="s">
        <v>83</v>
      </c>
      <c r="C47" t="s">
        <v>435</v>
      </c>
      <c r="D47" t="s">
        <v>409</v>
      </c>
    </row>
    <row r="48" spans="1:4" x14ac:dyDescent="0.2">
      <c r="A48" t="s">
        <v>755</v>
      </c>
      <c r="B48" t="s">
        <v>687</v>
      </c>
      <c r="C48" t="s">
        <v>435</v>
      </c>
      <c r="D48" t="s">
        <v>409</v>
      </c>
    </row>
    <row r="49" spans="1:4" x14ac:dyDescent="0.2">
      <c r="A49" t="s">
        <v>719</v>
      </c>
      <c r="B49" t="s">
        <v>688</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533</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720</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533</v>
      </c>
    </row>
    <row r="66" spans="1:4" x14ac:dyDescent="0.2">
      <c r="A66" t="s">
        <v>115</v>
      </c>
      <c r="B66" t="s">
        <v>116</v>
      </c>
      <c r="C66" t="s">
        <v>433</v>
      </c>
      <c r="D66" t="s">
        <v>409</v>
      </c>
    </row>
    <row r="67" spans="1:4" x14ac:dyDescent="0.2">
      <c r="A67" t="s">
        <v>721</v>
      </c>
      <c r="B67" t="s">
        <v>689</v>
      </c>
      <c r="C67" t="s">
        <v>433</v>
      </c>
      <c r="D67" t="s">
        <v>409</v>
      </c>
    </row>
    <row r="68" spans="1:4" x14ac:dyDescent="0.2">
      <c r="A68" t="s">
        <v>722</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723</v>
      </c>
      <c r="B73" t="s">
        <v>690</v>
      </c>
      <c r="C73" t="s">
        <v>433</v>
      </c>
      <c r="D73" t="s">
        <v>409</v>
      </c>
    </row>
    <row r="74" spans="1:4" x14ac:dyDescent="0.2">
      <c r="A74" t="s">
        <v>126</v>
      </c>
      <c r="B74" t="s">
        <v>127</v>
      </c>
      <c r="C74" t="s">
        <v>432</v>
      </c>
      <c r="D74" t="s">
        <v>429</v>
      </c>
    </row>
    <row r="75" spans="1:4" x14ac:dyDescent="0.2">
      <c r="A75" t="s">
        <v>724</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533</v>
      </c>
    </row>
    <row r="80" spans="1:4" x14ac:dyDescent="0.2">
      <c r="A80" t="s">
        <v>725</v>
      </c>
      <c r="B80" t="s">
        <v>691</v>
      </c>
      <c r="C80" t="s">
        <v>433</v>
      </c>
      <c r="D80" t="s">
        <v>409</v>
      </c>
    </row>
    <row r="81" spans="1:4" x14ac:dyDescent="0.2">
      <c r="A81" t="s">
        <v>137</v>
      </c>
      <c r="B81" t="s">
        <v>138</v>
      </c>
      <c r="C81" t="s">
        <v>435</v>
      </c>
      <c r="D81" t="s">
        <v>430</v>
      </c>
    </row>
    <row r="82" spans="1:4" x14ac:dyDescent="0.2">
      <c r="A82" t="s">
        <v>726</v>
      </c>
      <c r="B82" t="s">
        <v>692</v>
      </c>
      <c r="C82" t="s">
        <v>436</v>
      </c>
      <c r="D82" t="s">
        <v>409</v>
      </c>
    </row>
    <row r="83" spans="1:4" x14ac:dyDescent="0.2">
      <c r="A83" t="s">
        <v>139</v>
      </c>
      <c r="B83" t="s">
        <v>140</v>
      </c>
      <c r="C83" t="s">
        <v>435</v>
      </c>
      <c r="D83" t="s">
        <v>429</v>
      </c>
    </row>
    <row r="84" spans="1:4" x14ac:dyDescent="0.2">
      <c r="A84" t="s">
        <v>727</v>
      </c>
      <c r="B84" t="s">
        <v>693</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728</v>
      </c>
      <c r="B90" t="s">
        <v>694</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729</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533</v>
      </c>
    </row>
    <row r="103" spans="1:4" x14ac:dyDescent="0.2">
      <c r="A103" t="s">
        <v>730</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731</v>
      </c>
      <c r="B106" t="s">
        <v>179</v>
      </c>
      <c r="C106" t="s">
        <v>435</v>
      </c>
      <c r="D106" t="s">
        <v>430</v>
      </c>
    </row>
    <row r="107" spans="1:4" x14ac:dyDescent="0.2">
      <c r="A107" t="s">
        <v>732</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529</v>
      </c>
      <c r="B113" t="s">
        <v>191</v>
      </c>
      <c r="C113" t="s">
        <v>435</v>
      </c>
      <c r="D113" t="s">
        <v>533</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733</v>
      </c>
      <c r="B120" t="s">
        <v>695</v>
      </c>
      <c r="C120" t="s">
        <v>436</v>
      </c>
      <c r="D120" t="s">
        <v>409</v>
      </c>
    </row>
    <row r="121" spans="1:4" x14ac:dyDescent="0.2">
      <c r="A121" t="s">
        <v>734</v>
      </c>
      <c r="B121" t="s">
        <v>696</v>
      </c>
      <c r="C121" t="s">
        <v>435</v>
      </c>
      <c r="D121" t="s">
        <v>409</v>
      </c>
    </row>
    <row r="122" spans="1:4" x14ac:dyDescent="0.2">
      <c r="A122" t="s">
        <v>204</v>
      </c>
      <c r="B122" t="s">
        <v>205</v>
      </c>
      <c r="C122" t="s">
        <v>434</v>
      </c>
      <c r="D122" t="s">
        <v>430</v>
      </c>
    </row>
    <row r="123" spans="1:4" x14ac:dyDescent="0.2">
      <c r="A123" t="s">
        <v>735</v>
      </c>
      <c r="B123" t="s">
        <v>697</v>
      </c>
      <c r="C123" t="s">
        <v>433</v>
      </c>
      <c r="D123" t="s">
        <v>409</v>
      </c>
    </row>
    <row r="124" spans="1:4" x14ac:dyDescent="0.2">
      <c r="A124" t="s">
        <v>530</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736</v>
      </c>
      <c r="B135" t="s">
        <v>698</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737</v>
      </c>
      <c r="B142" t="s">
        <v>699</v>
      </c>
      <c r="C142" t="s">
        <v>436</v>
      </c>
      <c r="D142" t="s">
        <v>409</v>
      </c>
    </row>
    <row r="143" spans="1:4" x14ac:dyDescent="0.2">
      <c r="A143" t="s">
        <v>239</v>
      </c>
      <c r="B143" t="s">
        <v>240</v>
      </c>
      <c r="C143" t="s">
        <v>432</v>
      </c>
      <c r="D143" t="s">
        <v>429</v>
      </c>
    </row>
    <row r="144" spans="1:4" x14ac:dyDescent="0.2">
      <c r="A144" t="s">
        <v>241</v>
      </c>
      <c r="B144" t="s">
        <v>242</v>
      </c>
      <c r="C144" t="s">
        <v>432</v>
      </c>
      <c r="D144" t="s">
        <v>533</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533</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533</v>
      </c>
    </row>
    <row r="158" spans="1:4" x14ac:dyDescent="0.2">
      <c r="A158" t="s">
        <v>269</v>
      </c>
      <c r="B158" t="s">
        <v>270</v>
      </c>
      <c r="C158" t="s">
        <v>433</v>
      </c>
      <c r="D158" t="s">
        <v>430</v>
      </c>
    </row>
    <row r="159" spans="1:4" x14ac:dyDescent="0.2">
      <c r="A159" t="s">
        <v>738</v>
      </c>
      <c r="B159" t="s">
        <v>700</v>
      </c>
      <c r="C159" t="s">
        <v>435</v>
      </c>
      <c r="D159" t="s">
        <v>409</v>
      </c>
    </row>
    <row r="160" spans="1:4" x14ac:dyDescent="0.2">
      <c r="A160" t="s">
        <v>739</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740</v>
      </c>
      <c r="B163" t="s">
        <v>701</v>
      </c>
      <c r="C163" t="s">
        <v>434</v>
      </c>
      <c r="D163" t="s">
        <v>409</v>
      </c>
    </row>
    <row r="164" spans="1:4" x14ac:dyDescent="0.2">
      <c r="A164" t="s">
        <v>741</v>
      </c>
      <c r="B164" t="s">
        <v>702</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742</v>
      </c>
      <c r="B176" t="s">
        <v>703</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756</v>
      </c>
      <c r="B180" t="s">
        <v>304</v>
      </c>
      <c r="C180" t="s">
        <v>432</v>
      </c>
      <c r="D180" t="s">
        <v>429</v>
      </c>
    </row>
    <row r="181" spans="1:4" x14ac:dyDescent="0.2">
      <c r="A181" t="s">
        <v>305</v>
      </c>
      <c r="B181" t="s">
        <v>306</v>
      </c>
      <c r="C181" t="s">
        <v>435</v>
      </c>
      <c r="D181" t="s">
        <v>430</v>
      </c>
    </row>
    <row r="182" spans="1:4" x14ac:dyDescent="0.2">
      <c r="A182" t="s">
        <v>743</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744</v>
      </c>
      <c r="B186" t="s">
        <v>704</v>
      </c>
      <c r="C186" t="s">
        <v>435</v>
      </c>
      <c r="D186" t="s">
        <v>409</v>
      </c>
    </row>
    <row r="187" spans="1:4" x14ac:dyDescent="0.2">
      <c r="A187" t="s">
        <v>314</v>
      </c>
      <c r="B187" t="s">
        <v>315</v>
      </c>
      <c r="C187" t="s">
        <v>432</v>
      </c>
      <c r="D187" t="s">
        <v>430</v>
      </c>
    </row>
    <row r="188" spans="1:4" x14ac:dyDescent="0.2">
      <c r="A188" t="s">
        <v>745</v>
      </c>
      <c r="B188" t="s">
        <v>316</v>
      </c>
      <c r="C188" t="s">
        <v>434</v>
      </c>
      <c r="D188" t="s">
        <v>429</v>
      </c>
    </row>
    <row r="189" spans="1:4" x14ac:dyDescent="0.2">
      <c r="A189" t="s">
        <v>746</v>
      </c>
      <c r="B189" t="s">
        <v>705</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533</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757</v>
      </c>
      <c r="B199" t="s">
        <v>335</v>
      </c>
      <c r="C199" t="s">
        <v>433</v>
      </c>
      <c r="D199" t="s">
        <v>430</v>
      </c>
    </row>
    <row r="200" spans="1:4" x14ac:dyDescent="0.2">
      <c r="A200" t="s">
        <v>336</v>
      </c>
      <c r="B200" t="s">
        <v>337</v>
      </c>
      <c r="C200" t="s">
        <v>436</v>
      </c>
      <c r="D200" t="s">
        <v>429</v>
      </c>
    </row>
    <row r="201" spans="1:4" x14ac:dyDescent="0.2">
      <c r="A201" t="s">
        <v>747</v>
      </c>
      <c r="B201" t="s">
        <v>706</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531</v>
      </c>
      <c r="B206" t="s">
        <v>346</v>
      </c>
      <c r="C206" t="s">
        <v>437</v>
      </c>
      <c r="D206" t="s">
        <v>409</v>
      </c>
    </row>
    <row r="207" spans="1:4" x14ac:dyDescent="0.2">
      <c r="A207" t="s">
        <v>347</v>
      </c>
      <c r="B207" t="s">
        <v>348</v>
      </c>
      <c r="C207" t="s">
        <v>433</v>
      </c>
      <c r="D207" t="s">
        <v>533</v>
      </c>
    </row>
    <row r="208" spans="1:4" x14ac:dyDescent="0.2">
      <c r="A208" t="s">
        <v>748</v>
      </c>
      <c r="B208" t="s">
        <v>349</v>
      </c>
      <c r="C208" t="s">
        <v>435</v>
      </c>
      <c r="D208" t="s">
        <v>533</v>
      </c>
    </row>
    <row r="209" spans="1:4" x14ac:dyDescent="0.2">
      <c r="A209" t="s">
        <v>749</v>
      </c>
      <c r="B209" t="s">
        <v>350</v>
      </c>
      <c r="C209" t="s">
        <v>435</v>
      </c>
      <c r="D209" t="s">
        <v>430</v>
      </c>
    </row>
    <row r="210" spans="1:4" x14ac:dyDescent="0.2">
      <c r="A210" t="s">
        <v>750</v>
      </c>
      <c r="B210" t="s">
        <v>707</v>
      </c>
      <c r="C210" t="s">
        <v>435</v>
      </c>
      <c r="D210" t="s">
        <v>409</v>
      </c>
    </row>
    <row r="211" spans="1:4" x14ac:dyDescent="0.2">
      <c r="A211" t="s">
        <v>751</v>
      </c>
      <c r="B211" t="s">
        <v>708</v>
      </c>
      <c r="C211" t="s">
        <v>435</v>
      </c>
      <c r="D211" t="s">
        <v>409</v>
      </c>
    </row>
    <row r="212" spans="1:4" x14ac:dyDescent="0.2">
      <c r="A212" t="s">
        <v>532</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752</v>
      </c>
      <c r="B215" t="s">
        <v>709</v>
      </c>
      <c r="C215" t="s">
        <v>433</v>
      </c>
      <c r="D215" t="s">
        <v>429</v>
      </c>
    </row>
    <row r="216" spans="1:4" x14ac:dyDescent="0.2">
      <c r="A216" t="s">
        <v>753</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Benjamin Savely Notkin</cp:lastModifiedBy>
  <dcterms:created xsi:type="dcterms:W3CDTF">2021-03-11T13:03:26Z</dcterms:created>
  <dcterms:modified xsi:type="dcterms:W3CDTF">2024-01-17T19:57:24Z</dcterms:modified>
</cp:coreProperties>
</file>